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defaultThemeVersion="166925"/>
  <mc:AlternateContent xmlns:mc="http://schemas.openxmlformats.org/markup-compatibility/2006">
    <mc:Choice Requires="x15">
      <x15ac:absPath xmlns:x15ac="http://schemas.microsoft.com/office/spreadsheetml/2010/11/ac" url="C:\Users\hasna\Desktop\MY SQL\EXCEL\"/>
    </mc:Choice>
  </mc:AlternateContent>
  <xr:revisionPtr revIDLastSave="0" documentId="13_ncr:1_{F0CACBAF-120D-4F2A-935C-973024C9D66A}" xr6:coauthVersionLast="47" xr6:coauthVersionMax="47" xr10:uidLastSave="{00000000-0000-0000-0000-000000000000}"/>
  <bookViews>
    <workbookView xWindow="-110" yWindow="-110" windowWidth="19420" windowHeight="10300" activeTab="2" xr2:uid="{0A0D8D68-EFC2-4074-BDCA-85DAF874A3F1}"/>
  </bookViews>
  <sheets>
    <sheet name="Input Data" sheetId="2" r:id="rId1"/>
    <sheet name="Analaysis" sheetId="9" r:id="rId2"/>
    <sheet name="Dashboard" sheetId="10" r:id="rId3"/>
    <sheet name="Target" sheetId="8" r:id="rId4"/>
    <sheet name="Customer" sheetId="6" r:id="rId5"/>
  </sheets>
  <definedNames>
    <definedName name="_xlnm._FilterDatabase" localSheetId="4" hidden="1">Customer!$A$1:$B$41</definedName>
    <definedName name="_xlchart.v5.0" hidden="1">Analaysis!$W$4</definedName>
    <definedName name="_xlchart.v5.1" hidden="1">Analaysis!$W$5:$W$19</definedName>
    <definedName name="_xlchart.v5.2" hidden="1">Analaysis!$X$4</definedName>
    <definedName name="_xlchart.v5.3" hidden="1">Analaysis!$X$5:$X$19</definedName>
    <definedName name="_xlcn.WorksheetConnection_Sheet1B2C181" hidden="1">Customer!$E$2:$F$16</definedName>
    <definedName name="Slicer_Month">#N/A</definedName>
    <definedName name="Slicer_regon">#N/A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B$2:$C$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833" i="2" l="1"/>
  <c r="I832" i="2"/>
  <c r="I831" i="2"/>
  <c r="I830" i="2"/>
  <c r="I829" i="2"/>
  <c r="I828" i="2"/>
  <c r="I827" i="2"/>
  <c r="I826" i="2"/>
  <c r="I825" i="2"/>
  <c r="I824" i="2"/>
  <c r="I823" i="2"/>
  <c r="I822" i="2"/>
  <c r="I821" i="2"/>
  <c r="I820" i="2"/>
  <c r="I819" i="2"/>
  <c r="I818" i="2"/>
  <c r="I817" i="2"/>
  <c r="I816" i="2"/>
  <c r="I815" i="2"/>
  <c r="I814" i="2"/>
  <c r="I813" i="2"/>
  <c r="I812" i="2"/>
  <c r="I811" i="2"/>
  <c r="I810" i="2"/>
  <c r="I809" i="2"/>
  <c r="I808" i="2"/>
  <c r="I807" i="2"/>
  <c r="I806" i="2"/>
  <c r="I805" i="2"/>
  <c r="I804" i="2"/>
  <c r="I803" i="2"/>
  <c r="I802" i="2"/>
  <c r="I801" i="2"/>
  <c r="I800" i="2"/>
  <c r="I799" i="2"/>
  <c r="I798" i="2"/>
  <c r="I797" i="2"/>
  <c r="I796" i="2"/>
  <c r="I795" i="2"/>
  <c r="I794" i="2"/>
  <c r="I793" i="2"/>
  <c r="I792" i="2"/>
  <c r="I791" i="2"/>
  <c r="I790" i="2"/>
  <c r="I789" i="2"/>
  <c r="I788" i="2"/>
  <c r="I787" i="2"/>
  <c r="I786" i="2"/>
  <c r="I785" i="2"/>
  <c r="I784" i="2"/>
  <c r="I783" i="2"/>
  <c r="I782" i="2"/>
  <c r="I781" i="2"/>
  <c r="I780" i="2"/>
  <c r="I779" i="2"/>
  <c r="I778" i="2"/>
  <c r="I777" i="2"/>
  <c r="I776" i="2"/>
  <c r="I775" i="2"/>
  <c r="I774" i="2"/>
  <c r="I773" i="2"/>
  <c r="I772" i="2"/>
  <c r="I771" i="2"/>
  <c r="I770" i="2"/>
  <c r="I769" i="2"/>
  <c r="I768" i="2"/>
  <c r="I767" i="2"/>
  <c r="I766" i="2"/>
  <c r="I765" i="2"/>
  <c r="I764" i="2"/>
  <c r="I763" i="2"/>
  <c r="I762" i="2"/>
  <c r="I761" i="2"/>
  <c r="I760" i="2"/>
  <c r="I759" i="2"/>
  <c r="I758" i="2"/>
  <c r="I757" i="2"/>
  <c r="I756" i="2"/>
  <c r="I755" i="2"/>
  <c r="I754" i="2"/>
  <c r="I753" i="2"/>
  <c r="I752" i="2"/>
  <c r="I751" i="2"/>
  <c r="I750" i="2"/>
  <c r="I749" i="2"/>
  <c r="I748" i="2"/>
  <c r="I747" i="2"/>
  <c r="I746" i="2"/>
  <c r="I745" i="2"/>
  <c r="I744" i="2"/>
  <c r="I743" i="2"/>
  <c r="I742" i="2"/>
  <c r="I741" i="2"/>
  <c r="I740" i="2"/>
  <c r="I739" i="2"/>
  <c r="I738" i="2"/>
  <c r="I737" i="2"/>
  <c r="I736" i="2"/>
  <c r="I735" i="2"/>
  <c r="I734" i="2"/>
  <c r="I733" i="2"/>
  <c r="I732" i="2"/>
  <c r="I731" i="2"/>
  <c r="I730" i="2"/>
  <c r="I729" i="2"/>
  <c r="I728" i="2"/>
  <c r="I727" i="2"/>
  <c r="I726" i="2"/>
  <c r="I725" i="2"/>
  <c r="I724" i="2"/>
  <c r="I723" i="2"/>
  <c r="I722" i="2"/>
  <c r="I721" i="2"/>
  <c r="I720" i="2"/>
  <c r="I719" i="2"/>
  <c r="I718" i="2"/>
  <c r="I717" i="2"/>
  <c r="I716" i="2"/>
  <c r="I715" i="2"/>
  <c r="I714" i="2"/>
  <c r="I713" i="2"/>
  <c r="I712" i="2"/>
  <c r="I711" i="2"/>
  <c r="I710" i="2"/>
  <c r="I709" i="2"/>
  <c r="I708" i="2"/>
  <c r="I707" i="2"/>
  <c r="I706" i="2"/>
  <c r="I705" i="2"/>
  <c r="I704" i="2"/>
  <c r="I703" i="2"/>
  <c r="I702" i="2"/>
  <c r="I701" i="2"/>
  <c r="I700" i="2"/>
  <c r="I699" i="2"/>
  <c r="I698" i="2"/>
  <c r="I697" i="2"/>
  <c r="I696" i="2"/>
  <c r="I695" i="2"/>
  <c r="I694" i="2"/>
  <c r="I693" i="2"/>
  <c r="I692" i="2"/>
  <c r="I691" i="2"/>
  <c r="I690" i="2"/>
  <c r="I689" i="2"/>
  <c r="I688" i="2"/>
  <c r="I687" i="2"/>
  <c r="I686" i="2"/>
  <c r="I685" i="2"/>
  <c r="I684" i="2"/>
  <c r="I683" i="2"/>
  <c r="I682" i="2"/>
  <c r="I681" i="2"/>
  <c r="I680" i="2"/>
  <c r="I679" i="2"/>
  <c r="I678" i="2"/>
  <c r="I677" i="2"/>
  <c r="I676" i="2"/>
  <c r="I675" i="2"/>
  <c r="I674" i="2"/>
  <c r="I673" i="2"/>
  <c r="I672" i="2"/>
  <c r="I671" i="2"/>
  <c r="I670" i="2"/>
  <c r="I669" i="2"/>
  <c r="I668" i="2"/>
  <c r="I667" i="2"/>
  <c r="I666" i="2"/>
  <c r="I665" i="2"/>
  <c r="I664" i="2"/>
  <c r="I663" i="2"/>
  <c r="I662" i="2"/>
  <c r="I661" i="2"/>
  <c r="I660" i="2"/>
  <c r="I659" i="2"/>
  <c r="I658" i="2"/>
  <c r="I657" i="2"/>
  <c r="I656" i="2"/>
  <c r="I655" i="2"/>
  <c r="I654" i="2"/>
  <c r="I653" i="2"/>
  <c r="I652" i="2"/>
  <c r="I651" i="2"/>
  <c r="I650" i="2"/>
  <c r="I649" i="2"/>
  <c r="I648" i="2"/>
  <c r="I647" i="2"/>
  <c r="I646" i="2"/>
  <c r="I645" i="2"/>
  <c r="I644" i="2"/>
  <c r="I643" i="2"/>
  <c r="I642" i="2"/>
  <c r="I641" i="2"/>
  <c r="I640" i="2"/>
  <c r="I639" i="2"/>
  <c r="I638" i="2"/>
  <c r="I637" i="2"/>
  <c r="I636" i="2"/>
  <c r="I635" i="2"/>
  <c r="I634" i="2"/>
  <c r="I633" i="2"/>
  <c r="I632" i="2"/>
  <c r="I631" i="2"/>
  <c r="I630" i="2"/>
  <c r="I629" i="2"/>
  <c r="I628" i="2"/>
  <c r="I627" i="2"/>
  <c r="I626" i="2"/>
  <c r="I625" i="2"/>
  <c r="I624" i="2"/>
  <c r="I623" i="2"/>
  <c r="I622" i="2"/>
  <c r="I621" i="2"/>
  <c r="I620" i="2"/>
  <c r="I619" i="2"/>
  <c r="I618" i="2"/>
  <c r="I617" i="2"/>
  <c r="I616" i="2"/>
  <c r="I615" i="2"/>
  <c r="I614" i="2"/>
  <c r="I613" i="2"/>
  <c r="I612" i="2"/>
  <c r="I611" i="2"/>
  <c r="I610" i="2"/>
  <c r="I609" i="2"/>
  <c r="I608" i="2"/>
  <c r="I607" i="2"/>
  <c r="I606" i="2"/>
  <c r="I605" i="2"/>
  <c r="I604" i="2"/>
  <c r="I603" i="2"/>
  <c r="I602" i="2"/>
  <c r="I601" i="2"/>
  <c r="I600" i="2"/>
  <c r="I599" i="2"/>
  <c r="I598" i="2"/>
  <c r="I597" i="2"/>
  <c r="I596" i="2"/>
  <c r="I595" i="2"/>
  <c r="I594" i="2"/>
  <c r="I593" i="2"/>
  <c r="I592" i="2"/>
  <c r="I591" i="2"/>
  <c r="I590" i="2"/>
  <c r="I589" i="2"/>
  <c r="I588" i="2"/>
  <c r="I587" i="2"/>
  <c r="I586" i="2"/>
  <c r="I585" i="2"/>
  <c r="I584" i="2"/>
  <c r="I583" i="2"/>
  <c r="I582" i="2"/>
  <c r="I581" i="2"/>
  <c r="I580" i="2"/>
  <c r="I579" i="2"/>
  <c r="I578" i="2"/>
  <c r="I577" i="2"/>
  <c r="I576" i="2"/>
  <c r="I575" i="2"/>
  <c r="I574" i="2"/>
  <c r="I573" i="2"/>
  <c r="I572" i="2"/>
  <c r="I571" i="2"/>
  <c r="I570" i="2"/>
  <c r="I569" i="2"/>
  <c r="I568" i="2"/>
  <c r="I567" i="2"/>
  <c r="I566" i="2"/>
  <c r="I565" i="2"/>
  <c r="I564" i="2"/>
  <c r="I563" i="2"/>
  <c r="I562" i="2"/>
  <c r="I561" i="2"/>
  <c r="I560" i="2"/>
  <c r="I559" i="2"/>
  <c r="I558" i="2"/>
  <c r="I557" i="2"/>
  <c r="I556" i="2"/>
  <c r="I555" i="2"/>
  <c r="I554" i="2"/>
  <c r="I553" i="2"/>
  <c r="I552" i="2"/>
  <c r="I551" i="2"/>
  <c r="I550" i="2"/>
  <c r="I549" i="2"/>
  <c r="I548" i="2"/>
  <c r="I547" i="2"/>
  <c r="I546" i="2"/>
  <c r="I545" i="2"/>
  <c r="I544" i="2"/>
  <c r="I543" i="2"/>
  <c r="I542" i="2"/>
  <c r="I541" i="2"/>
  <c r="I540" i="2"/>
  <c r="I539" i="2"/>
  <c r="I538" i="2"/>
  <c r="I537" i="2"/>
  <c r="I536" i="2"/>
  <c r="I535" i="2"/>
  <c r="I534" i="2"/>
  <c r="I533" i="2"/>
  <c r="I532" i="2"/>
  <c r="I531" i="2"/>
  <c r="I530" i="2"/>
  <c r="I529" i="2"/>
  <c r="I528" i="2"/>
  <c r="I527" i="2"/>
  <c r="I526" i="2"/>
  <c r="I525" i="2"/>
  <c r="I524" i="2"/>
  <c r="I523" i="2"/>
  <c r="I522" i="2"/>
  <c r="I521" i="2"/>
  <c r="I520" i="2"/>
  <c r="I519" i="2"/>
  <c r="I518" i="2"/>
  <c r="I517" i="2"/>
  <c r="I516" i="2"/>
  <c r="I515" i="2"/>
  <c r="I514" i="2"/>
  <c r="I513" i="2"/>
  <c r="I512" i="2"/>
  <c r="I511" i="2"/>
  <c r="I510" i="2"/>
  <c r="I509" i="2"/>
  <c r="I508" i="2"/>
  <c r="I507" i="2"/>
  <c r="I506" i="2"/>
  <c r="I505" i="2"/>
  <c r="I504" i="2"/>
  <c r="I503" i="2"/>
  <c r="I502" i="2"/>
  <c r="I501" i="2"/>
  <c r="I500" i="2"/>
  <c r="I499" i="2"/>
  <c r="I498" i="2"/>
  <c r="I497" i="2"/>
  <c r="I496" i="2"/>
  <c r="I495" i="2"/>
  <c r="I494" i="2"/>
  <c r="I493" i="2"/>
  <c r="I492" i="2"/>
  <c r="I491" i="2"/>
  <c r="I490" i="2"/>
  <c r="I489" i="2"/>
  <c r="I488" i="2"/>
  <c r="I487" i="2"/>
  <c r="I486" i="2"/>
  <c r="I485" i="2"/>
  <c r="I484" i="2"/>
  <c r="I483" i="2"/>
  <c r="I482" i="2"/>
  <c r="I481" i="2"/>
  <c r="I480" i="2"/>
  <c r="I479" i="2"/>
  <c r="I478" i="2"/>
  <c r="I477" i="2"/>
  <c r="I476" i="2"/>
  <c r="I475" i="2"/>
  <c r="I474" i="2"/>
  <c r="I473" i="2"/>
  <c r="I472" i="2"/>
  <c r="I471" i="2"/>
  <c r="I470" i="2"/>
  <c r="I469" i="2"/>
  <c r="I468" i="2"/>
  <c r="I467" i="2"/>
  <c r="I466" i="2"/>
  <c r="I465" i="2"/>
  <c r="I464" i="2"/>
  <c r="I463" i="2"/>
  <c r="I462" i="2"/>
  <c r="I461" i="2"/>
  <c r="I460" i="2"/>
  <c r="I459" i="2"/>
  <c r="I458" i="2"/>
  <c r="I457" i="2"/>
  <c r="I456" i="2"/>
  <c r="I455" i="2"/>
  <c r="I454" i="2"/>
  <c r="I453" i="2"/>
  <c r="I452" i="2"/>
  <c r="I451" i="2"/>
  <c r="I450" i="2"/>
  <c r="I449" i="2"/>
  <c r="I448" i="2"/>
  <c r="I447" i="2"/>
  <c r="I446" i="2"/>
  <c r="I445" i="2"/>
  <c r="I444" i="2"/>
  <c r="I443" i="2"/>
  <c r="I442" i="2"/>
  <c r="I441" i="2"/>
  <c r="I440" i="2"/>
  <c r="I439" i="2"/>
  <c r="I438" i="2"/>
  <c r="I437" i="2"/>
  <c r="I436" i="2"/>
  <c r="I435" i="2"/>
  <c r="I434" i="2"/>
  <c r="I433" i="2"/>
  <c r="I432" i="2"/>
  <c r="I431" i="2"/>
  <c r="I430" i="2"/>
  <c r="I429" i="2"/>
  <c r="I428" i="2"/>
  <c r="I427" i="2"/>
  <c r="I426" i="2"/>
  <c r="I425" i="2"/>
  <c r="I424" i="2"/>
  <c r="I423" i="2"/>
  <c r="I422" i="2"/>
  <c r="I421" i="2"/>
  <c r="I420" i="2"/>
  <c r="I419" i="2"/>
  <c r="I418" i="2"/>
  <c r="I417" i="2"/>
  <c r="I416" i="2"/>
  <c r="I415" i="2"/>
  <c r="I414" i="2"/>
  <c r="I413" i="2"/>
  <c r="I412" i="2"/>
  <c r="I411" i="2"/>
  <c r="I410" i="2"/>
  <c r="I409" i="2"/>
  <c r="I408" i="2"/>
  <c r="I407" i="2"/>
  <c r="I406" i="2"/>
  <c r="I405" i="2"/>
  <c r="I404" i="2"/>
  <c r="I403" i="2"/>
  <c r="I402" i="2"/>
  <c r="I401" i="2"/>
  <c r="I400" i="2"/>
  <c r="I399" i="2"/>
  <c r="I398" i="2"/>
  <c r="I397" i="2"/>
  <c r="I396" i="2"/>
  <c r="I395" i="2"/>
  <c r="I394" i="2"/>
  <c r="I393" i="2"/>
  <c r="I392" i="2"/>
  <c r="I391" i="2"/>
  <c r="I390" i="2"/>
  <c r="I389" i="2"/>
  <c r="I388" i="2"/>
  <c r="I387" i="2"/>
  <c r="I386" i="2"/>
  <c r="I385" i="2"/>
  <c r="I384" i="2"/>
  <c r="I383" i="2"/>
  <c r="I382" i="2"/>
  <c r="I381" i="2"/>
  <c r="I380" i="2"/>
  <c r="I379" i="2"/>
  <c r="I378" i="2"/>
  <c r="I377" i="2"/>
  <c r="I376" i="2"/>
  <c r="I375" i="2"/>
  <c r="I374" i="2"/>
  <c r="I373" i="2"/>
  <c r="I372" i="2"/>
  <c r="I371" i="2"/>
  <c r="I370" i="2"/>
  <c r="I369" i="2"/>
  <c r="I368" i="2"/>
  <c r="I367" i="2"/>
  <c r="I366" i="2"/>
  <c r="I365" i="2"/>
  <c r="I364" i="2"/>
  <c r="I363" i="2"/>
  <c r="I362" i="2"/>
  <c r="I361" i="2"/>
  <c r="I360" i="2"/>
  <c r="I359" i="2"/>
  <c r="I358" i="2"/>
  <c r="I357" i="2"/>
  <c r="I356" i="2"/>
  <c r="I355" i="2"/>
  <c r="I354" i="2"/>
  <c r="I353" i="2"/>
  <c r="I352" i="2"/>
  <c r="I351" i="2"/>
  <c r="I350" i="2"/>
  <c r="I349" i="2"/>
  <c r="I348" i="2"/>
  <c r="I347" i="2"/>
  <c r="I346" i="2"/>
  <c r="I345" i="2"/>
  <c r="I344" i="2"/>
  <c r="I343" i="2"/>
  <c r="I342" i="2"/>
  <c r="I341" i="2"/>
  <c r="I340" i="2"/>
  <c r="I339" i="2"/>
  <c r="I338" i="2"/>
  <c r="I337" i="2"/>
  <c r="I336" i="2"/>
  <c r="I335" i="2"/>
  <c r="I334" i="2"/>
  <c r="I333" i="2"/>
  <c r="I332" i="2"/>
  <c r="I331" i="2"/>
  <c r="I330" i="2"/>
  <c r="I329" i="2"/>
  <c r="I328" i="2"/>
  <c r="I327" i="2"/>
  <c r="I326" i="2"/>
  <c r="I325" i="2"/>
  <c r="I324" i="2"/>
  <c r="I323" i="2"/>
  <c r="I322" i="2"/>
  <c r="I321" i="2"/>
  <c r="I320" i="2"/>
  <c r="I319" i="2"/>
  <c r="I318" i="2"/>
  <c r="I317" i="2"/>
  <c r="I316" i="2"/>
  <c r="I315" i="2"/>
  <c r="I314" i="2"/>
  <c r="I313" i="2"/>
  <c r="I312" i="2"/>
  <c r="I311" i="2"/>
  <c r="I310" i="2"/>
  <c r="I309" i="2"/>
  <c r="I308" i="2"/>
  <c r="I307" i="2"/>
  <c r="I306" i="2"/>
  <c r="I305" i="2"/>
  <c r="I304" i="2"/>
  <c r="I303" i="2"/>
  <c r="I302" i="2"/>
  <c r="I301" i="2"/>
  <c r="I300" i="2"/>
  <c r="I299" i="2"/>
  <c r="I298" i="2"/>
  <c r="I297" i="2"/>
  <c r="I296" i="2"/>
  <c r="I295" i="2"/>
  <c r="I294" i="2"/>
  <c r="I293" i="2"/>
  <c r="I292" i="2"/>
  <c r="I291" i="2"/>
  <c r="I290" i="2"/>
  <c r="I289" i="2"/>
  <c r="I288" i="2"/>
  <c r="I287" i="2"/>
  <c r="I286" i="2"/>
  <c r="I285" i="2"/>
  <c r="I284" i="2"/>
  <c r="I283" i="2"/>
  <c r="I282" i="2"/>
  <c r="I281" i="2"/>
  <c r="I280" i="2"/>
  <c r="I279" i="2"/>
  <c r="I278" i="2"/>
  <c r="I277" i="2"/>
  <c r="I276" i="2"/>
  <c r="I275" i="2"/>
  <c r="I274" i="2"/>
  <c r="I273" i="2"/>
  <c r="I272" i="2"/>
  <c r="I271" i="2"/>
  <c r="I270" i="2"/>
  <c r="I269" i="2"/>
  <c r="I268" i="2"/>
  <c r="I267" i="2"/>
  <c r="I266" i="2"/>
  <c r="I265" i="2"/>
  <c r="I264" i="2"/>
  <c r="I263" i="2"/>
  <c r="I262" i="2"/>
  <c r="I261" i="2"/>
  <c r="I260" i="2"/>
  <c r="I259" i="2"/>
  <c r="I258" i="2"/>
  <c r="I257" i="2"/>
  <c r="I256" i="2"/>
  <c r="I255" i="2"/>
  <c r="I254" i="2"/>
  <c r="I253" i="2"/>
  <c r="I252" i="2"/>
  <c r="I251" i="2"/>
  <c r="I250" i="2"/>
  <c r="I249" i="2"/>
  <c r="I248" i="2"/>
  <c r="I247" i="2"/>
  <c r="I246" i="2"/>
  <c r="I245"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I3" i="2"/>
  <c r="W5" i="9" a="1"/>
  <c r="W5" i="9" s="1"/>
  <c r="N17" i="9"/>
  <c r="O17" i="9"/>
  <c r="N18" i="9"/>
  <c r="O18" i="9"/>
  <c r="N19" i="9"/>
  <c r="O19" i="9"/>
  <c r="N20" i="9"/>
  <c r="O20" i="9"/>
  <c r="N21" i="9"/>
  <c r="O21" i="9"/>
  <c r="N22" i="9"/>
  <c r="O22" i="9"/>
  <c r="N23" i="9"/>
  <c r="O23" i="9"/>
  <c r="N24" i="9"/>
  <c r="O24" i="9"/>
  <c r="N25" i="9"/>
  <c r="O25" i="9"/>
  <c r="O16" i="9"/>
  <c r="N16" i="9"/>
  <c r="L12" i="9"/>
  <c r="L11" i="9"/>
  <c r="L10" i="9"/>
  <c r="K12" i="9"/>
  <c r="K11" i="9"/>
  <c r="K10" i="9"/>
  <c r="D2" i="8"/>
  <c r="F2" i="8" s="1"/>
  <c r="D3" i="8"/>
  <c r="F3" i="8" s="1"/>
  <c r="D4" i="8"/>
  <c r="E4" i="8" s="1"/>
  <c r="D5" i="8"/>
  <c r="E5" i="8" s="1"/>
  <c r="D6" i="8"/>
  <c r="E6" i="8" s="1"/>
  <c r="D7" i="8"/>
  <c r="E7" i="8" s="1"/>
  <c r="D8" i="8"/>
  <c r="F8" i="8" s="1"/>
  <c r="D9" i="8"/>
  <c r="F9" i="8" s="1"/>
  <c r="D10" i="8"/>
  <c r="F10" i="8" s="1"/>
  <c r="D11" i="8"/>
  <c r="F11" i="8" s="1"/>
  <c r="D12" i="8"/>
  <c r="E12" i="8" s="1"/>
  <c r="D13" i="8"/>
  <c r="E13" i="8" s="1"/>
  <c r="I2" i="2"/>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C7" i="9"/>
  <c r="E10" i="8" l="1"/>
  <c r="E9" i="8"/>
  <c r="E3" i="8"/>
  <c r="E2" i="8"/>
  <c r="F7" i="8"/>
  <c r="E8" i="8"/>
  <c r="E11" i="8"/>
  <c r="F6" i="8"/>
  <c r="F13" i="8"/>
  <c r="F12" i="8"/>
  <c r="F4" i="8"/>
  <c r="F5"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8AFD66-0066-4848-9CC0-BC2177EF5DC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BCE8BAC-A8F5-42A3-BEE8-8A261CA7083B}" name="WorksheetConnection_Sheet1!$B$2:$C$18" type="102" refreshedVersion="7" minRefreshableVersion="5">
    <extLst>
      <ext xmlns:x15="http://schemas.microsoft.com/office/spreadsheetml/2010/11/main" uri="{DE250136-89BD-433C-8126-D09CA5730AF9}">
        <x15:connection id="Range">
          <x15:rangePr sourceName="_xlcn.WorksheetConnection_Sheet1B2C18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<sst xmlns="http://schemas.openxmlformats.org/spreadsheetml/2006/main" count="1883" uniqueCount="137">
  <si>
    <t>PRODUCT</t>
  </si>
  <si>
    <t>Product01</t>
  </si>
  <si>
    <t>Product02</t>
  </si>
  <si>
    <t>Product03</t>
  </si>
  <si>
    <t>Product04</t>
  </si>
  <si>
    <t>Product05</t>
  </si>
  <si>
    <t>Product06</t>
  </si>
  <si>
    <t>Product07</t>
  </si>
  <si>
    <t>Product08</t>
  </si>
  <si>
    <t>Product09</t>
  </si>
  <si>
    <t>Product10</t>
  </si>
  <si>
    <t>Product11</t>
  </si>
  <si>
    <t>Product12</t>
  </si>
  <si>
    <t>Product13</t>
  </si>
  <si>
    <t>Product14</t>
  </si>
  <si>
    <t>Product15</t>
  </si>
  <si>
    <t>Product16</t>
  </si>
  <si>
    <t>Product17</t>
  </si>
  <si>
    <t>Product18</t>
  </si>
  <si>
    <t>Product19</t>
  </si>
  <si>
    <t>Product20</t>
  </si>
  <si>
    <t>Product21</t>
  </si>
  <si>
    <t>Product22</t>
  </si>
  <si>
    <t>Product23</t>
  </si>
  <si>
    <t>Product24</t>
  </si>
  <si>
    <t>Product25</t>
  </si>
  <si>
    <t>Product26</t>
  </si>
  <si>
    <t>Product27</t>
  </si>
  <si>
    <t>Product28</t>
  </si>
  <si>
    <t>Product29</t>
  </si>
  <si>
    <t>Product30</t>
  </si>
  <si>
    <t>Product31</t>
  </si>
  <si>
    <t>Product32</t>
  </si>
  <si>
    <t>Product33</t>
  </si>
  <si>
    <t>Product34</t>
  </si>
  <si>
    <t>Product35</t>
  </si>
  <si>
    <t>Product36</t>
  </si>
  <si>
    <t>Product37</t>
  </si>
  <si>
    <t>Product38</t>
  </si>
  <si>
    <t>Product39</t>
  </si>
  <si>
    <t>Product40</t>
  </si>
  <si>
    <t>Product41</t>
  </si>
  <si>
    <t>Product42</t>
  </si>
  <si>
    <t>Product43</t>
  </si>
  <si>
    <t>Product44</t>
  </si>
  <si>
    <t>DATE</t>
  </si>
  <si>
    <t>QUANTITY</t>
  </si>
  <si>
    <t>Jan</t>
  </si>
  <si>
    <t>Feb</t>
  </si>
  <si>
    <t>Mar</t>
  </si>
  <si>
    <t>Apr</t>
  </si>
  <si>
    <t>May</t>
  </si>
  <si>
    <t>Jun</t>
  </si>
  <si>
    <t>Jul</t>
  </si>
  <si>
    <t>Aug</t>
  </si>
  <si>
    <t>Sep</t>
  </si>
  <si>
    <t>Oct</t>
  </si>
  <si>
    <t>Nov</t>
  </si>
  <si>
    <t>Dec</t>
  </si>
  <si>
    <t>UNIT PRICE ($)</t>
  </si>
  <si>
    <t>Customer01</t>
  </si>
  <si>
    <t>Customer02</t>
  </si>
  <si>
    <t>Customer03</t>
  </si>
  <si>
    <t>Customer04</t>
  </si>
  <si>
    <t>Customer05</t>
  </si>
  <si>
    <t>Customer06</t>
  </si>
  <si>
    <t>Customer07</t>
  </si>
  <si>
    <t>Customer08</t>
  </si>
  <si>
    <t>Customer09</t>
  </si>
  <si>
    <t>Customer10</t>
  </si>
  <si>
    <t>Customer11</t>
  </si>
  <si>
    <t>Customer12</t>
  </si>
  <si>
    <t>Customer13</t>
  </si>
  <si>
    <t>Customer14</t>
  </si>
  <si>
    <t>Customer15</t>
  </si>
  <si>
    <t>Customer16</t>
  </si>
  <si>
    <t>Customer17</t>
  </si>
  <si>
    <t>Customer18</t>
  </si>
  <si>
    <t>Customer19</t>
  </si>
  <si>
    <t>Customer20</t>
  </si>
  <si>
    <t>Customer21</t>
  </si>
  <si>
    <t>Customer22</t>
  </si>
  <si>
    <t>Customer23</t>
  </si>
  <si>
    <t>Customer24</t>
  </si>
  <si>
    <t>Customer25</t>
  </si>
  <si>
    <t>Customer26</t>
  </si>
  <si>
    <t>Customer27</t>
  </si>
  <si>
    <t>Customer28</t>
  </si>
  <si>
    <t>Customer29</t>
  </si>
  <si>
    <t>Customer30</t>
  </si>
  <si>
    <t>Bangladesh</t>
  </si>
  <si>
    <t>Brazil</t>
  </si>
  <si>
    <t>Ethiopia</t>
  </si>
  <si>
    <t>France</t>
  </si>
  <si>
    <t>Germany</t>
  </si>
  <si>
    <t>India</t>
  </si>
  <si>
    <t>Indonesia</t>
  </si>
  <si>
    <t>Mexico</t>
  </si>
  <si>
    <t>Nigeria</t>
  </si>
  <si>
    <t>Pakistan</t>
  </si>
  <si>
    <t>Russia</t>
  </si>
  <si>
    <t>Saudi Arabia</t>
  </si>
  <si>
    <t>South Africa</t>
  </si>
  <si>
    <t>United Kingdom</t>
  </si>
  <si>
    <t>United States of America</t>
  </si>
  <si>
    <t>Country</t>
  </si>
  <si>
    <t>Customer Name</t>
  </si>
  <si>
    <t>Target ($)</t>
  </si>
  <si>
    <t>Customer31</t>
  </si>
  <si>
    <t>Customer32</t>
  </si>
  <si>
    <t>Customer33</t>
  </si>
  <si>
    <t>Customer34</t>
  </si>
  <si>
    <t>Customer35</t>
  </si>
  <si>
    <t>Customer36</t>
  </si>
  <si>
    <t>Customer37</t>
  </si>
  <si>
    <t>Customer38</t>
  </si>
  <si>
    <t>Customer39</t>
  </si>
  <si>
    <t>Customer40</t>
  </si>
  <si>
    <t>Month Name</t>
  </si>
  <si>
    <t>Month</t>
  </si>
  <si>
    <t>Region</t>
  </si>
  <si>
    <t>Central</t>
  </si>
  <si>
    <t>East</t>
  </si>
  <si>
    <t>North</t>
  </si>
  <si>
    <t>Northeast</t>
  </si>
  <si>
    <t>South</t>
  </si>
  <si>
    <t>Western</t>
  </si>
  <si>
    <t>Export</t>
  </si>
  <si>
    <t>CUSTOMER NAME</t>
  </si>
  <si>
    <t>Actual</t>
  </si>
  <si>
    <t>regon</t>
  </si>
  <si>
    <t>Week</t>
  </si>
  <si>
    <t>Sum of Actual</t>
  </si>
  <si>
    <t>Total</t>
  </si>
  <si>
    <t>actual</t>
  </si>
  <si>
    <t>Below</t>
  </si>
  <si>
    <t>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</si>
</sst>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6" x14ac:knownFonts="1">
    <font>
      <sz val="11"/>
      <color theme="1"/>
      <name val="Calibri"/>
      <family val="2"/>
      <scheme val="minor"/>
    </font>
    <font>
      <sz val="11"/>
      <color theme="1"/>
      <name val="Calibri"/>
      <family val="2"/>
      <scheme val="minor"/>
    </font>
    <font>
      <sz val="8"/>
      <name val="Calibri"/>
      <family val="2"/>
      <scheme val="minor"/>
    </font>
    <font>
      <sz val="11"/>
      <color rgb="FF002060"/>
      <name val="Calibri"/>
      <family val="2"/>
      <scheme val="minor"/>
    </font>
    <font>
      <b/>
      <sz val="11"/>
      <color rgb="FF002060"/>
      <name val="Calibri"/>
      <family val="2"/>
      <scheme val="minor"/>
    </font>
    <font>
      <sz val="11"/>
      <name val="Calibri"/>
      <family val="2"/>
      <scheme val="minor"/>
    </font>
  </fonts>
  <fills count="3">
    <fill>
      <patternFill patternType="none"/>
    </fill>
    <fill>
      <patternFill patternType="gray125"/>
    </fill>
    <fill>
      <patternFill patternType="solid">
        <fgColor rgb="FFD1B2E8"/>
        <bgColor indexed="64"/>
      </patternFill>
    </fill>
  </fills>
  <borders count="2">
    <border>
      <left/>
      <right/>
      <top/>
      <bottom/>
      <diagonal/>
    </border>
    <border>
      <left/>
      <right/>
      <top/>
      <bottom style="medium">
        <color rgb="FF7030A0"/>
      </bottom>
      <diagonal/>
    </border>
  </borders>
  <cellStyleXfs count="2">
    <xf numFmtId="0" fontId="0" fillId="0" borderId="0"/>
    <xf numFmtId="43" fontId="1" fillId="0" borderId="0" applyFont="0" applyFill="0" applyBorder="0" applyAlignment="0" applyProtection="0"/>
  </cellStyleXfs>
  <cellXfs count="14">
    <xf numFmtId="0" fontId="0" fillId="0" borderId="0" xfId="0"/>
    <xf numFmtId="0" fontId="3" fillId="0" borderId="0" xfId="0" applyFont="1"/>
    <xf numFmtId="0" fontId="4" fillId="2" borderId="1" xfId="0" applyFont="1" applyFill="1" applyBorder="1" applyAlignment="1">
      <alignment horizontal="center" vertical="center"/>
    </xf>
    <xf numFmtId="14" fontId="3" fillId="0" borderId="0" xfId="0" applyNumberFormat="1" applyFont="1"/>
    <xf numFmtId="0" fontId="3" fillId="0" borderId="0" xfId="0" applyFont="1" applyAlignment="1">
      <alignment horizontal="center" vertical="center"/>
    </xf>
    <xf numFmtId="4" fontId="3" fillId="0" borderId="0" xfId="1" applyNumberFormat="1" applyFont="1" applyFill="1" applyAlignment="1">
      <alignment horizontal="right" vertical="center"/>
    </xf>
    <xf numFmtId="0" fontId="3" fillId="0" borderId="0" xfId="0" applyFont="1" applyAlignment="1">
      <alignment horizontal="center"/>
    </xf>
    <xf numFmtId="0" fontId="5" fillId="0" borderId="0" xfId="0" applyFont="1"/>
    <xf numFmtId="0" fontId="3" fillId="0" borderId="0" xfId="0" applyFont="1" applyAlignment="1">
      <alignment horizontal="left" vertical="center"/>
    </xf>
    <xf numFmtId="3" fontId="3" fillId="0" borderId="0" xfId="1" applyNumberFormat="1" applyFont="1" applyFill="1" applyAlignment="1">
      <alignment horizontal="right" vertical="center"/>
    </xf>
    <xf numFmtId="0" fontId="0" fillId="0" borderId="0" xfId="0" pivotButton="1"/>
    <xf numFmtId="1" fontId="0" fillId="0" borderId="0" xfId="0" applyNumberFormat="1"/>
    <xf numFmtId="164" fontId="0" fillId="0" borderId="0" xfId="1" applyNumberFormat="1" applyFont="1"/>
    <xf numFmtId="164" fontId="0" fillId="0" borderId="0" xfId="0" applyNumberFormat="1"/>
  </cellXfs>
  <cellStyles count="2">
    <cellStyle name="Comma" xfId="1" builtinId="3"/>
    <cellStyle name="Normal" xfId="0" builtinId="0"/>
  </cellStyles>
  <dxfs count="35">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bottom" textRotation="0" wrapText="0" indent="0" justifyLastLine="0" shrinkToFit="0" readingOrder="0"/>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numFmt numFmtId="0" formatCode="General"/>
    </dxf>
    <dxf>
      <numFmt numFmtId="0" formatCode="General"/>
    </dxf>
    <dxf>
      <numFmt numFmtId="0" formatCode="General"/>
    </dxf>
    <dxf>
      <numFmt numFmtId="3" formatCode="#,##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numFmt numFmtId="164" formatCode="_ * #,##0_ ;_ * \-#,##0_ ;_ * &quot;-&quot;??_ ;_ @_ "/>
    </dxf>
    <dxf>
      <numFmt numFmtId="1" formatCode="0"/>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19" formatCode="dd/mm/yyyy"/>
      <fill>
        <patternFill patternType="none">
          <fgColor indexed="64"/>
          <bgColor indexed="65"/>
        </patternFill>
      </fill>
      <alignment horizont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19" formatCode="dd/mm/yyyy"/>
      <fill>
        <patternFill patternType="none">
          <fgColor indexed="64"/>
          <bgColor indexed="65"/>
        </patternFill>
      </fill>
    </dxf>
    <dxf>
      <font>
        <strike val="0"/>
        <outline val="0"/>
        <shadow val="0"/>
        <u val="none"/>
        <vertAlign val="baseline"/>
        <sz val="11"/>
        <color rgb="FF002060"/>
        <name val="Calibri"/>
        <family val="2"/>
        <scheme val="minor"/>
      </font>
      <numFmt numFmtId="19" formatCode="dd/mm/yyyy"/>
      <fill>
        <patternFill patternType="none">
          <fgColor indexed="64"/>
          <bgColor auto="1"/>
        </patternFill>
      </fill>
    </dxf>
    <dxf>
      <font>
        <strike val="0"/>
        <outline val="0"/>
        <shadow val="0"/>
        <u val="none"/>
        <vertAlign val="baseline"/>
        <sz val="11"/>
        <color rgb="FF002060"/>
        <name val="Calibri"/>
        <family val="2"/>
        <scheme val="minor"/>
      </font>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font>
        <b/>
        <i val="0"/>
        <color rgb="FFFFC000"/>
      </font>
      <fill>
        <patternFill>
          <bgColor theme="1"/>
        </patternFill>
      </fill>
      <border>
        <bottom style="thin">
          <color theme="4"/>
        </bottom>
        <vertical/>
        <horizontal/>
      </border>
    </dxf>
    <dxf>
      <font>
        <color theme="0"/>
      </font>
      <fill>
        <patternFill>
          <bgColor theme="1"/>
        </patternFill>
      </fill>
      <border diagonalUp="0" diagonalDown="0">
        <left/>
        <right/>
        <top/>
        <bottom/>
        <vertical/>
        <horizontal/>
      </border>
    </dxf>
    <dxf>
      <font>
        <b/>
        <i val="0"/>
        <sz val="11"/>
        <color theme="0"/>
        <name val="Poppins"/>
      </font>
      <fill>
        <patternFill>
          <bgColor theme="9"/>
        </patternFill>
      </fill>
      <border diagonalUp="0" diagonalDown="0">
        <left/>
        <right/>
        <top/>
        <bottom/>
        <vertical/>
        <horizontal/>
      </border>
    </dxf>
    <dxf>
      <font>
        <sz val="10"/>
        <color theme="0"/>
        <name val="Poppins"/>
      </font>
      <fill>
        <patternFill>
          <bgColor theme="9"/>
        </patternFill>
      </fill>
      <border diagonalUp="0" diagonalDown="0">
        <left/>
        <right/>
        <top/>
        <bottom/>
        <vertical/>
        <horizontal/>
      </border>
    </dxf>
  </dxfs>
  <tableStyles count="2" defaultTableStyle="TableStyleMedium2" defaultPivotStyle="PivotStyleLight16">
    <tableStyle name="SLICER" pivot="0" table="0" count="10" xr9:uid="{C2F4C036-8D81-403F-996E-142D1BF5CBC0}">
      <tableStyleElement type="wholeTable" dxfId="34"/>
      <tableStyleElement type="headerRow" dxfId="33"/>
    </tableStyle>
    <tableStyle name="SlicerStyleLight1 2" pivot="0" table="0" count="10" xr9:uid="{3594D54F-A135-4DBA-BABD-EE95892A6561}">
      <tableStyleElement type="wholeTable" dxfId="32"/>
      <tableStyleElement type="headerRow" dxfId="31"/>
    </tableStyle>
  </tableStyles>
  <colors>
    <mruColors>
      <color rgb="FFE7EFFF"/>
      <color rgb="FF0000FF"/>
      <color rgb="FFFF0000"/>
      <color rgb="FF000000"/>
      <color rgb="FF00FF00"/>
      <color rgb="FFF3F3F3"/>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1"/>
            <color theme="0"/>
          </font>
          <fill>
            <patternFill patternType="solid">
              <fgColor theme="4" tint="0.59999389629810485"/>
              <bgColor theme="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1"/>
            <color theme="0"/>
          </font>
          <fill>
            <patternFill patternType="solid">
              <fgColor rgb="FFFFFFFF"/>
              <bgColor theme="4" tint="-0.24994659260841701"/>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microsoft.com/office/2007/relationships/slicerCache" Target="slicerCaches/slicerCache1.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24" Type="http://schemas.openxmlformats.org/officeDocument/2006/relationships/customXml" Target="../customXml/item9.xml"/><Relationship Id="rId5" Type="http://schemas.openxmlformats.org/officeDocument/2006/relationships/worksheet" Target="worksheets/sheet5.xml"/><Relationship Id="rId15" Type="http://schemas.openxmlformats.org/officeDocument/2006/relationships/calcChain" Target="calcChain.xml"/><Relationship Id="rId23" Type="http://schemas.openxmlformats.org/officeDocument/2006/relationships/customXml" Target="../customXml/item8.xml"/><Relationship Id="rId10" Type="http://schemas.openxmlformats.org/officeDocument/2006/relationships/connections" Target="connection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 Id="rId22" Type="http://schemas.openxmlformats.org/officeDocument/2006/relationships/customXml" Target="../customXml/item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[Sales-Distribution-Practice-File-2.xlsx]Analaysis!PivotTable3</c:name>
    <c:fmtId val="5"/>
  </c:pivotSource>
  <c:chart>
    <c:autoTitleDeleted val="1"/>
    <c:pivotFmts>
      <c:pivotFmt>
        <c:idx val="0"/>
        <c:spPr>
          <a:gradFill>
            <a:gsLst>
              <a:gs pos="0">
                <a:schemeClr val="tx1"/>
              </a:gs>
              <a:gs pos="100000">
                <a:schemeClr val="bg1"/>
              </a:gs>
            </a:gsLst>
            <a:lin ang="540000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vivo type global Bold" panose="00000800000000000000" pitchFamily="2" charset="0"/>
                  <a:ea typeface="+mn-ea"/>
                  <a:cs typeface="vivo type global Bold" panose="00000800000000000000" pitchFamily="2"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tx1"/>
              </a:gs>
              <a:gs pos="100000">
                <a:schemeClr val="bg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vivo type global Bold" panose="00000800000000000000" pitchFamily="2" charset="0"/>
                  <a:ea typeface="+mn-ea"/>
                  <a:cs typeface="vivo type global Bold" panose="00000800000000000000" pitchFamily="2"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tx1"/>
              </a:gs>
              <a:gs pos="100000">
                <a:schemeClr val="bg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vivo type global Bold" panose="00000800000000000000" pitchFamily="2" charset="0"/>
                  <a:ea typeface="+mn-ea"/>
                  <a:cs typeface="vivo type global Bold" panose="00000800000000000000" pitchFamily="2"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275586174159624E-2"/>
          <c:y val="4.1421179495420214E-2"/>
          <c:w val="0.84685629921259842"/>
          <c:h val="0.82767023913677462"/>
        </c:manualLayout>
      </c:layout>
      <c:areaChart>
        <c:grouping val="standard"/>
        <c:varyColors val="0"/>
        <c:ser>
          <c:idx val="0"/>
          <c:order val="0"/>
          <c:tx>
            <c:strRef>
              <c:f>Analaysis!$I$3:$I$4</c:f>
              <c:strCache>
                <c:ptCount val="1"/>
                <c:pt idx="0">
                  <c:v>Total</c:v>
                </c:pt>
              </c:strCache>
            </c:strRef>
          </c:tx>
          <c:spPr>
            <a:gradFill>
              <a:gsLst>
                <a:gs pos="0">
                  <a:schemeClr val="tx1"/>
                </a:gs>
                <a:gs pos="100000">
                  <a:schemeClr val="bg1"/>
                </a:gs>
              </a:gsLst>
              <a:lin ang="5400000" scaled="1"/>
            </a:gradFill>
            <a:ln>
              <a:noFill/>
            </a:ln>
            <a:effectLst/>
          </c:spPr>
          <c:cat>
            <c:strRef>
              <c:f>Analaysis!$H$5:$H$57</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Analaysis!$I$5:$I$57</c:f>
              <c:numCache>
                <c:formatCode>General</c:formatCode>
                <c:ptCount val="53"/>
                <c:pt idx="0">
                  <c:v>5179.59</c:v>
                </c:pt>
                <c:pt idx="1">
                  <c:v>21116.729999999996</c:v>
                </c:pt>
                <c:pt idx="2">
                  <c:v>14261.190000000004</c:v>
                </c:pt>
                <c:pt idx="3">
                  <c:v>11433.2</c:v>
                </c:pt>
                <c:pt idx="4">
                  <c:v>33727.55000000001</c:v>
                </c:pt>
                <c:pt idx="5">
                  <c:v>34794.820000000007</c:v>
                </c:pt>
                <c:pt idx="6">
                  <c:v>32107.100000000006</c:v>
                </c:pt>
                <c:pt idx="7">
                  <c:v>11777.67</c:v>
                </c:pt>
                <c:pt idx="8">
                  <c:v>17571.589999999997</c:v>
                </c:pt>
                <c:pt idx="9">
                  <c:v>17413.299999999996</c:v>
                </c:pt>
                <c:pt idx="10">
                  <c:v>18811.389999999996</c:v>
                </c:pt>
                <c:pt idx="11">
                  <c:v>29446.460000000003</c:v>
                </c:pt>
                <c:pt idx="12">
                  <c:v>22723.600000000002</c:v>
                </c:pt>
                <c:pt idx="13">
                  <c:v>13729.810000000001</c:v>
                </c:pt>
                <c:pt idx="14">
                  <c:v>27820.09</c:v>
                </c:pt>
                <c:pt idx="15">
                  <c:v>9407.51</c:v>
                </c:pt>
                <c:pt idx="16">
                  <c:v>22127.300000000003</c:v>
                </c:pt>
                <c:pt idx="17">
                  <c:v>11809.4</c:v>
                </c:pt>
                <c:pt idx="18">
                  <c:v>12750.539999999997</c:v>
                </c:pt>
                <c:pt idx="19">
                  <c:v>19691.759999999998</c:v>
                </c:pt>
                <c:pt idx="20">
                  <c:v>19171.71</c:v>
                </c:pt>
                <c:pt idx="21">
                  <c:v>11617.86</c:v>
                </c:pt>
                <c:pt idx="22">
                  <c:v>17000.620000000003</c:v>
                </c:pt>
                <c:pt idx="23">
                  <c:v>15273.349999999999</c:v>
                </c:pt>
                <c:pt idx="24">
                  <c:v>23043.470000000005</c:v>
                </c:pt>
                <c:pt idx="25">
                  <c:v>13593.79</c:v>
                </c:pt>
                <c:pt idx="26">
                  <c:v>13197.89</c:v>
                </c:pt>
                <c:pt idx="27">
                  <c:v>13311.339999999998</c:v>
                </c:pt>
                <c:pt idx="28">
                  <c:v>26662.809999999998</c:v>
                </c:pt>
                <c:pt idx="29">
                  <c:v>15652.32</c:v>
                </c:pt>
                <c:pt idx="30">
                  <c:v>27172.400000000001</c:v>
                </c:pt>
                <c:pt idx="31">
                  <c:v>6991.1000000000013</c:v>
                </c:pt>
                <c:pt idx="32">
                  <c:v>17406.18</c:v>
                </c:pt>
                <c:pt idx="33">
                  <c:v>10403.35</c:v>
                </c:pt>
                <c:pt idx="34">
                  <c:v>29524.29</c:v>
                </c:pt>
                <c:pt idx="35">
                  <c:v>14336.82</c:v>
                </c:pt>
                <c:pt idx="36">
                  <c:v>15584.3</c:v>
                </c:pt>
                <c:pt idx="37">
                  <c:v>13437.32</c:v>
                </c:pt>
                <c:pt idx="38">
                  <c:v>30057.11</c:v>
                </c:pt>
                <c:pt idx="39">
                  <c:v>17799.129999999997</c:v>
                </c:pt>
                <c:pt idx="40">
                  <c:v>25449.57</c:v>
                </c:pt>
                <c:pt idx="41">
                  <c:v>14658.500000000002</c:v>
                </c:pt>
                <c:pt idx="42">
                  <c:v>19795.28</c:v>
                </c:pt>
                <c:pt idx="43">
                  <c:v>17458.100000000002</c:v>
                </c:pt>
                <c:pt idx="44">
                  <c:v>17068.960000000003</c:v>
                </c:pt>
                <c:pt idx="45">
                  <c:v>16104.110000000002</c:v>
                </c:pt>
                <c:pt idx="46">
                  <c:v>16390.38</c:v>
                </c:pt>
                <c:pt idx="47">
                  <c:v>25601.349999999995</c:v>
                </c:pt>
                <c:pt idx="48">
                  <c:v>7322.39</c:v>
                </c:pt>
                <c:pt idx="49">
                  <c:v>18755.54</c:v>
                </c:pt>
                <c:pt idx="50">
                  <c:v>15496.2</c:v>
                </c:pt>
                <c:pt idx="51">
                  <c:v>24337.019999999997</c:v>
                </c:pt>
                <c:pt idx="52">
                  <c:v>27195.9</c:v>
                </c:pt>
              </c:numCache>
            </c:numRef>
          </c:val>
          <c:extLst>
            <c:ext xmlns:c16="http://schemas.microsoft.com/office/drawing/2014/chart" uri="{C3380CC4-5D6E-409C-BE32-E72D297353CC}">
              <c16:uniqueId val="{00000000-9B5E-45ED-8DE9-7AB86E0EADE4}"/>
            </c:ext>
          </c:extLst>
        </c:ser>
        <c:dLbls>
          <c:showLegendKey val="0"/>
          <c:showVal val="0"/>
          <c:showCatName val="0"/>
          <c:showSerName val="0"/>
          <c:showPercent val="0"/>
          <c:showBubbleSize val="0"/>
        </c:dLbls>
        <c:axId val="578063440"/>
        <c:axId val="578066800"/>
      </c:areaChart>
      <c:catAx>
        <c:axId val="578063440"/>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chemeClr val="accent4"/>
                </a:solidFill>
                <a:latin typeface="vivo type global Bold" panose="00000800000000000000" pitchFamily="2" charset="0"/>
                <a:ea typeface="+mn-ea"/>
                <a:cs typeface="vivo type global Bold" panose="00000800000000000000" pitchFamily="2" charset="0"/>
              </a:defRPr>
            </a:pPr>
            <a:endParaRPr lang="en-US"/>
          </a:p>
        </c:txPr>
        <c:crossAx val="578066800"/>
        <c:crosses val="autoZero"/>
        <c:auto val="1"/>
        <c:lblAlgn val="ctr"/>
        <c:lblOffset val="100"/>
        <c:noMultiLvlLbl val="0"/>
      </c:catAx>
      <c:valAx>
        <c:axId val="578066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accent4"/>
                </a:solidFill>
                <a:latin typeface="vivo type global Bold" panose="00000800000000000000" pitchFamily="2" charset="0"/>
                <a:ea typeface="+mn-ea"/>
                <a:cs typeface="vivo type global Bold" panose="00000800000000000000" pitchFamily="2" charset="0"/>
              </a:defRPr>
            </a:pPr>
            <a:endParaRPr lang="en-US"/>
          </a:p>
        </c:txPr>
        <c:crossAx val="578063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vivo type global Bold" panose="00000800000000000000" pitchFamily="2" charset="0"/>
          <a:cs typeface="vivo type global Bold" panose="000008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Target!$E$1</c:f>
              <c:strCache>
                <c:ptCount val="1"/>
                <c:pt idx="0">
                  <c:v>Below</c:v>
                </c:pt>
              </c:strCache>
            </c:strRef>
          </c:tx>
          <c:spPr>
            <a:gradFill>
              <a:gsLst>
                <a:gs pos="0">
                  <a:schemeClr val="tx1"/>
                </a:gs>
                <a:gs pos="100000">
                  <a:schemeClr val="bg1"/>
                </a:gs>
              </a:gsLst>
              <a:lin ang="5400000" scaled="1"/>
            </a:gra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Target!$E$2:$E$13</c:f>
              <c:numCache>
                <c:formatCode>General</c:formatCode>
                <c:ptCount val="12"/>
                <c:pt idx="0">
                  <c:v>#N/A</c:v>
                </c:pt>
                <c:pt idx="1">
                  <c:v>91137.049999999988</c:v>
                </c:pt>
                <c:pt idx="2">
                  <c:v>97920.72</c:v>
                </c:pt>
                <c:pt idx="3">
                  <c:v>72320.89</c:v>
                </c:pt>
                <c:pt idx="4">
                  <c:v>70511.75999999998</c:v>
                </c:pt>
                <c:pt idx="5">
                  <c:v>66727.399999999994</c:v>
                </c:pt>
                <c:pt idx="6">
                  <c:v>#N/A</c:v>
                </c:pt>
                <c:pt idx="7">
                  <c:v>69125.749999999985</c:v>
                </c:pt>
                <c:pt idx="8">
                  <c:v>78253.529999999984</c:v>
                </c:pt>
                <c:pt idx="9">
                  <c:v>#N/A</c:v>
                </c:pt>
                <c:pt idx="10">
                  <c:v>75659.86</c:v>
                </c:pt>
                <c:pt idx="11">
                  <c:v>#N/A</c:v>
                </c:pt>
              </c:numCache>
            </c:numRef>
          </c:val>
          <c:extLst>
            <c:ext xmlns:c16="http://schemas.microsoft.com/office/drawing/2014/chart" uri="{C3380CC4-5D6E-409C-BE32-E72D297353CC}">
              <c16:uniqueId val="{00000000-EF61-4747-A6A9-39F593D4FB49}"/>
            </c:ext>
          </c:extLst>
        </c:ser>
        <c:ser>
          <c:idx val="2"/>
          <c:order val="2"/>
          <c:tx>
            <c:strRef>
              <c:f>Target!$F$1</c:f>
              <c:strCache>
                <c:ptCount val="1"/>
                <c:pt idx="0">
                  <c:v>Above</c:v>
                </c:pt>
              </c:strCache>
            </c:strRef>
          </c:tx>
          <c:spPr>
            <a:gradFill>
              <a:gsLst>
                <a:gs pos="0">
                  <a:schemeClr val="accent4"/>
                </a:gs>
                <a:gs pos="100000">
                  <a:schemeClr val="bg1"/>
                </a:gs>
              </a:gsLst>
              <a:lin ang="5400000" scaled="1"/>
            </a:gra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Target!$F$2:$F$13</c:f>
              <c:numCache>
                <c:formatCode>General</c:formatCode>
                <c:ptCount val="12"/>
                <c:pt idx="0">
                  <c:v>92118.789999999964</c:v>
                </c:pt>
                <c:pt idx="1">
                  <c:v>#N/A</c:v>
                </c:pt>
                <c:pt idx="2">
                  <c:v>#N/A</c:v>
                </c:pt>
                <c:pt idx="3">
                  <c:v>#N/A</c:v>
                </c:pt>
                <c:pt idx="4">
                  <c:v>#N/A</c:v>
                </c:pt>
                <c:pt idx="5">
                  <c:v>#N/A</c:v>
                </c:pt>
                <c:pt idx="6">
                  <c:v>92661.550000000017</c:v>
                </c:pt>
                <c:pt idx="7">
                  <c:v>#N/A</c:v>
                </c:pt>
                <c:pt idx="8">
                  <c:v>#N/A</c:v>
                </c:pt>
                <c:pt idx="9">
                  <c:v>87136.37</c:v>
                </c:pt>
                <c:pt idx="10">
                  <c:v>#N/A</c:v>
                </c:pt>
                <c:pt idx="11">
                  <c:v>90997.389999999985</c:v>
                </c:pt>
              </c:numCache>
            </c:numRef>
          </c:val>
          <c:extLst>
            <c:ext xmlns:c16="http://schemas.microsoft.com/office/drawing/2014/chart" uri="{C3380CC4-5D6E-409C-BE32-E72D297353CC}">
              <c16:uniqueId val="{00000001-EF61-4747-A6A9-39F593D4FB49}"/>
            </c:ext>
          </c:extLst>
        </c:ser>
        <c:dLbls>
          <c:showLegendKey val="0"/>
          <c:showVal val="0"/>
          <c:showCatName val="0"/>
          <c:showSerName val="0"/>
          <c:showPercent val="0"/>
          <c:showBubbleSize val="0"/>
        </c:dLbls>
        <c:gapWidth val="50"/>
        <c:overlap val="100"/>
        <c:axId val="312072880"/>
        <c:axId val="312079600"/>
      </c:barChart>
      <c:lineChart>
        <c:grouping val="standard"/>
        <c:varyColors val="0"/>
        <c:ser>
          <c:idx val="0"/>
          <c:order val="0"/>
          <c:tx>
            <c:strRef>
              <c:f>Target!$C$1</c:f>
              <c:strCache>
                <c:ptCount val="1"/>
                <c:pt idx="0">
                  <c:v>Target ($)</c:v>
                </c:pt>
              </c:strCache>
            </c:strRef>
          </c:tx>
          <c:spPr>
            <a:ln w="28575" cap="rnd">
              <a:solidFill>
                <a:schemeClr val="accent1"/>
              </a:solidFill>
              <a:round/>
            </a:ln>
            <a:effectLst/>
          </c:spPr>
          <c:marker>
            <c:symbol val="none"/>
          </c:marker>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smooth val="1"/>
          <c:extLst>
            <c:ext xmlns:c16="http://schemas.microsoft.com/office/drawing/2014/chart" uri="{C3380CC4-5D6E-409C-BE32-E72D297353CC}">
              <c16:uniqueId val="{00000002-EF61-4747-A6A9-39F593D4FB49}"/>
            </c:ext>
          </c:extLst>
        </c:ser>
        <c:dLbls>
          <c:showLegendKey val="0"/>
          <c:showVal val="0"/>
          <c:showCatName val="0"/>
          <c:showSerName val="0"/>
          <c:showPercent val="0"/>
          <c:showBubbleSize val="0"/>
        </c:dLbls>
        <c:marker val="1"/>
        <c:smooth val="0"/>
        <c:axId val="312072880"/>
        <c:axId val="312079600"/>
      </c:lineChart>
      <c:catAx>
        <c:axId val="31207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solidFill>
                <a:latin typeface="vivo type global Bold" panose="00000800000000000000" pitchFamily="2" charset="0"/>
                <a:ea typeface="+mn-ea"/>
                <a:cs typeface="vivo type global Bold" panose="00000800000000000000" pitchFamily="2" charset="0"/>
              </a:defRPr>
            </a:pPr>
            <a:endParaRPr lang="en-US"/>
          </a:p>
        </c:txPr>
        <c:crossAx val="312079600"/>
        <c:crosses val="autoZero"/>
        <c:auto val="1"/>
        <c:lblAlgn val="ctr"/>
        <c:lblOffset val="100"/>
        <c:noMultiLvlLbl val="0"/>
      </c:catAx>
      <c:valAx>
        <c:axId val="312079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accent4"/>
                </a:solidFill>
                <a:latin typeface="vivo type global Bold" panose="00000800000000000000" pitchFamily="2" charset="0"/>
                <a:ea typeface="+mn-ea"/>
                <a:cs typeface="vivo type global Bold" panose="00000800000000000000" pitchFamily="2" charset="0"/>
              </a:defRPr>
            </a:pPr>
            <a:endParaRPr lang="en-US"/>
          </a:p>
        </c:txPr>
        <c:crossAx val="3120728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latin typeface="vivo type global Bold" panose="00000800000000000000" pitchFamily="2" charset="0"/>
          <a:cs typeface="vivo type global Bold" panose="00000800000000000000" pitchFamily="2"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[Sales-Distribution-Practice-File-2.xlsx]Analaysis!PivotTable5</c:name>
    <c:fmtId val="2"/>
  </c:pivotSource>
  <c:chart>
    <c:autoTitleDeleted val="1"/>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4"/>
                  </a:solidFill>
                  <a:latin typeface="vivo type global Bold" panose="00000800000000000000" pitchFamily="2" charset="0"/>
                  <a:ea typeface="+mn-ea"/>
                  <a:cs typeface="vivo type global Bold" panose="000008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4"/>
                  </a:solidFill>
                  <a:latin typeface="vivo type global Bold" panose="00000800000000000000" pitchFamily="2" charset="0"/>
                  <a:ea typeface="+mn-ea"/>
                  <a:cs typeface="vivo type global Bold" panose="000008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1"/>
              </a:gs>
              <a:gs pos="100000">
                <a:schemeClr val="bg1"/>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4"/>
                  </a:solidFill>
                  <a:latin typeface="vivo type global Bold" panose="00000800000000000000" pitchFamily="2" charset="0"/>
                  <a:ea typeface="+mn-ea"/>
                  <a:cs typeface="vivo type global Bold" panose="000008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76859142607174"/>
          <c:y val="0.10185185185185185"/>
          <c:w val="0.79323140857392826"/>
          <c:h val="0.89814814814814814"/>
        </c:manualLayout>
      </c:layout>
      <c:barChart>
        <c:barDir val="bar"/>
        <c:grouping val="clustered"/>
        <c:varyColors val="0"/>
        <c:ser>
          <c:idx val="0"/>
          <c:order val="0"/>
          <c:tx>
            <c:strRef>
              <c:f>Analaysis!$O$3:$O$4</c:f>
              <c:strCache>
                <c:ptCount val="1"/>
                <c:pt idx="0">
                  <c:v>Total</c:v>
                </c:pt>
              </c:strCache>
            </c:strRef>
          </c:tx>
          <c:spPr>
            <a:gradFill flip="none" rotWithShape="1">
              <a:gsLst>
                <a:gs pos="0">
                  <a:schemeClr val="tx1"/>
                </a:gs>
                <a:gs pos="100000">
                  <a:schemeClr val="bg1"/>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4"/>
                    </a:solidFill>
                    <a:latin typeface="vivo type global Bold" panose="00000800000000000000" pitchFamily="2" charset="0"/>
                    <a:ea typeface="+mn-ea"/>
                    <a:cs typeface="vivo type global Bold" panose="00000800000000000000" pitchFamily="2"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Analaysis!$N$5:$N$14</c:f>
              <c:strCache>
                <c:ptCount val="10"/>
                <c:pt idx="0">
                  <c:v>Product30</c:v>
                </c:pt>
                <c:pt idx="1">
                  <c:v>Product41</c:v>
                </c:pt>
                <c:pt idx="2">
                  <c:v>Product24</c:v>
                </c:pt>
                <c:pt idx="3">
                  <c:v>Product19</c:v>
                </c:pt>
                <c:pt idx="4">
                  <c:v>Product22</c:v>
                </c:pt>
                <c:pt idx="5">
                  <c:v>Product32</c:v>
                </c:pt>
                <c:pt idx="6">
                  <c:v>Product21</c:v>
                </c:pt>
                <c:pt idx="7">
                  <c:v>Product05</c:v>
                </c:pt>
                <c:pt idx="8">
                  <c:v>Product42</c:v>
                </c:pt>
                <c:pt idx="9">
                  <c:v>Product10</c:v>
                </c:pt>
              </c:strCache>
            </c:strRef>
          </c:cat>
          <c:val>
            <c:numRef>
              <c:f>Analaysis!$O$5:$O$14</c:f>
              <c:numCache>
                <c:formatCode>_ * #,##0_ ;_ * \-#,##0_ ;_ * "-"??_ ;_ @_ </c:formatCode>
                <c:ptCount val="10"/>
                <c:pt idx="0">
                  <c:v>57968.639999999992</c:v>
                </c:pt>
                <c:pt idx="1">
                  <c:v>57554.28</c:v>
                </c:pt>
                <c:pt idx="2">
                  <c:v>49599.360000000008</c:v>
                </c:pt>
                <c:pt idx="3">
                  <c:v>41580</c:v>
                </c:pt>
                <c:pt idx="4">
                  <c:v>41055.299999999996</c:v>
                </c:pt>
                <c:pt idx="5">
                  <c:v>40883.039999999994</c:v>
                </c:pt>
                <c:pt idx="6">
                  <c:v>39659.759999999995</c:v>
                </c:pt>
                <c:pt idx="7">
                  <c:v>38591.280000000006</c:v>
                </c:pt>
                <c:pt idx="8">
                  <c:v>38232</c:v>
                </c:pt>
                <c:pt idx="9">
                  <c:v>34991.64</c:v>
                </c:pt>
              </c:numCache>
            </c:numRef>
          </c:val>
          <c:extLst>
            <c:ext xmlns:c16="http://schemas.microsoft.com/office/drawing/2014/chart" uri="{C3380CC4-5D6E-409C-BE32-E72D297353CC}">
              <c16:uniqueId val="{00000000-9C50-43F4-B4B2-0D8EAB8C181D}"/>
            </c:ext>
          </c:extLst>
        </c:ser>
        <c:dLbls>
          <c:showLegendKey val="0"/>
          <c:showVal val="0"/>
          <c:showCatName val="0"/>
          <c:showSerName val="0"/>
          <c:showPercent val="0"/>
          <c:showBubbleSize val="0"/>
        </c:dLbls>
        <c:gapWidth val="50"/>
        <c:axId val="699945264"/>
        <c:axId val="699931344"/>
      </c:barChart>
      <c:catAx>
        <c:axId val="69994526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accent4"/>
                </a:solidFill>
                <a:latin typeface="vivo type global Bold" panose="00000800000000000000" pitchFamily="2" charset="0"/>
                <a:ea typeface="+mn-ea"/>
                <a:cs typeface="vivo type global Bold" panose="00000800000000000000" pitchFamily="2" charset="0"/>
              </a:defRPr>
            </a:pPr>
            <a:endParaRPr lang="en-US"/>
          </a:p>
        </c:txPr>
        <c:crossAx val="699931344"/>
        <c:crosses val="autoZero"/>
        <c:auto val="1"/>
        <c:lblAlgn val="ctr"/>
        <c:lblOffset val="100"/>
        <c:noMultiLvlLbl val="0"/>
      </c:catAx>
      <c:valAx>
        <c:axId val="699931344"/>
        <c:scaling>
          <c:orientation val="minMax"/>
        </c:scaling>
        <c:delete val="1"/>
        <c:axPos val="t"/>
        <c:numFmt formatCode="_ * #,##0_ ;_ * \-#,##0_ ;_ * &quot;-&quot;??_ ;_ @_ " sourceLinked="1"/>
        <c:majorTickMark val="none"/>
        <c:minorTickMark val="none"/>
        <c:tickLblPos val="nextTo"/>
        <c:crossAx val="69994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vivo type global Bold" panose="00000800000000000000" pitchFamily="2" charset="0"/>
          <a:cs typeface="vivo type global Bold" panose="000008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[Sales-Distribution-Practice-File-2.xlsx]Analaysis!PivotTable6</c:name>
    <c:fmtId val="7"/>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vivo type global Bold" panose="00000800000000000000" pitchFamily="2" charset="0"/>
                  <a:ea typeface="+mn-ea"/>
                  <a:cs typeface="vivo type global Bold" panose="00000800000000000000" pitchFamily="2"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tx1"/>
          </a:solidFill>
          <a:ln w="19050">
            <a:noFill/>
          </a:ln>
          <a:effectLst/>
        </c:spPr>
      </c:pivotFmt>
      <c:pivotFmt>
        <c:idx val="13"/>
        <c:spPr>
          <a:solidFill>
            <a:schemeClr val="accent1">
              <a:lumMod val="75000"/>
            </a:schemeClr>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s>
    <c:plotArea>
      <c:layout/>
      <c:doughnutChart>
        <c:varyColors val="1"/>
        <c:ser>
          <c:idx val="0"/>
          <c:order val="0"/>
          <c:tx>
            <c:strRef>
              <c:f>Analaysis!$R$3:$R$4</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2AE-4192-B382-480E35CFD096}"/>
              </c:ext>
            </c:extLst>
          </c:dPt>
          <c:dPt>
            <c:idx val="1"/>
            <c:bubble3D val="0"/>
            <c:spPr>
              <a:solidFill>
                <a:schemeClr val="accent2"/>
              </a:solidFill>
              <a:ln w="19050">
                <a:noFill/>
              </a:ln>
              <a:effectLst/>
            </c:spPr>
            <c:extLst>
              <c:ext xmlns:c16="http://schemas.microsoft.com/office/drawing/2014/chart" uri="{C3380CC4-5D6E-409C-BE32-E72D297353CC}">
                <c16:uniqueId val="{00000003-12AE-4192-B382-480E35CFD096}"/>
              </c:ext>
            </c:extLst>
          </c:dPt>
          <c:dPt>
            <c:idx val="2"/>
            <c:bubble3D val="0"/>
            <c:spPr>
              <a:solidFill>
                <a:schemeClr val="tx1"/>
              </a:solidFill>
              <a:ln w="19050">
                <a:noFill/>
              </a:ln>
              <a:effectLst/>
            </c:spPr>
            <c:extLst>
              <c:ext xmlns:c16="http://schemas.microsoft.com/office/drawing/2014/chart" uri="{C3380CC4-5D6E-409C-BE32-E72D297353CC}">
                <c16:uniqueId val="{00000005-12AE-4192-B382-480E35CFD096}"/>
              </c:ext>
            </c:extLst>
          </c:dPt>
          <c:dPt>
            <c:idx val="3"/>
            <c:bubble3D val="0"/>
            <c:spPr>
              <a:solidFill>
                <a:schemeClr val="accent1">
                  <a:lumMod val="75000"/>
                </a:schemeClr>
              </a:solidFill>
              <a:ln w="19050">
                <a:noFill/>
              </a:ln>
              <a:effectLst/>
            </c:spPr>
            <c:extLst>
              <c:ext xmlns:c16="http://schemas.microsoft.com/office/drawing/2014/chart" uri="{C3380CC4-5D6E-409C-BE32-E72D297353CC}">
                <c16:uniqueId val="{00000007-12AE-4192-B382-480E35CFD096}"/>
              </c:ext>
            </c:extLst>
          </c:dPt>
          <c:dPt>
            <c:idx val="4"/>
            <c:bubble3D val="0"/>
            <c:spPr>
              <a:solidFill>
                <a:schemeClr val="accent5"/>
              </a:solidFill>
              <a:ln w="19050">
                <a:noFill/>
              </a:ln>
              <a:effectLst/>
            </c:spPr>
            <c:extLst>
              <c:ext xmlns:c16="http://schemas.microsoft.com/office/drawing/2014/chart" uri="{C3380CC4-5D6E-409C-BE32-E72D297353CC}">
                <c16:uniqueId val="{00000009-12AE-4192-B382-480E35CFD096}"/>
              </c:ext>
            </c:extLst>
          </c:dPt>
          <c:dPt>
            <c:idx val="5"/>
            <c:bubble3D val="0"/>
            <c:spPr>
              <a:solidFill>
                <a:schemeClr val="accent6"/>
              </a:solidFill>
              <a:ln w="19050">
                <a:noFill/>
              </a:ln>
              <a:effectLst/>
            </c:spPr>
            <c:extLst>
              <c:ext xmlns:c16="http://schemas.microsoft.com/office/drawing/2014/chart" uri="{C3380CC4-5D6E-409C-BE32-E72D297353CC}">
                <c16:uniqueId val="{0000000B-12AE-4192-B382-480E35CFD096}"/>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12AE-4192-B382-480E35CFD0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vivo type global Bold" panose="00000800000000000000" pitchFamily="2" charset="0"/>
                    <a:ea typeface="+mn-ea"/>
                    <a:cs typeface="vivo type global Bold" panose="00000800000000000000" pitchFamily="2" charset="0"/>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Analaysis!$Q$5:$Q$11</c:f>
              <c:strCache>
                <c:ptCount val="7"/>
                <c:pt idx="0">
                  <c:v>Central</c:v>
                </c:pt>
                <c:pt idx="1">
                  <c:v>East</c:v>
                </c:pt>
                <c:pt idx="2">
                  <c:v>Export</c:v>
                </c:pt>
                <c:pt idx="3">
                  <c:v>North</c:v>
                </c:pt>
                <c:pt idx="4">
                  <c:v>Northeast</c:v>
                </c:pt>
                <c:pt idx="5">
                  <c:v>South</c:v>
                </c:pt>
                <c:pt idx="6">
                  <c:v>Western</c:v>
                </c:pt>
              </c:strCache>
            </c:strRef>
          </c:cat>
          <c:val>
            <c:numRef>
              <c:f>Analaysis!$R$5:$R$11</c:f>
              <c:numCache>
                <c:formatCode>General</c:formatCode>
                <c:ptCount val="7"/>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0E-12AE-4192-B382-480E35CFD09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accent4"/>
              </a:solidFill>
              <a:latin typeface="vivo type global Bold" panose="00000800000000000000" pitchFamily="2" charset="0"/>
              <a:ea typeface="+mn-ea"/>
              <a:cs typeface="vivo type global Bold" panose="000008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1DA099D-FFA5-4CDC-9522-E1E67AD0BCA8}">
          <cx:dataId val="0"/>
          <cx:layoutPr>
            <cx:geography cultureLanguage="en-US" cultureRegion="IN" attribution="Powered by Bing">
              <cx:geoCache provider="{E9337A44-BEBE-4D9F-B70C-5C5E7DAFC167}">
                <cx:binary>7HxZc9xGsu5fUej5gq69ChNnTsQA6G6RoihKomRJLwiaorAV1sJSqF9/EqRos8Eetj12hOfh0jGy
pyF0Vu6ZX2bxf27sP2707XX3wpa6Mv+4sf98mfZ984+ffjI36W15bU7K7KarTf29P7mpy5/q79+z
m9ufvnXXU1YlPxGE2U836XXX39qX//s/8G3JbX1e31z3WV29G267+f2tGXRvnnl28NGLm3qo+uX1
BL7pny+D6yrR199uTfryxW3VZ/18NTe3/3y599devvhp/WVPCL/QcLZ++AbvEnqiJKPI59S//3n5
QtdV8uOxj04IF0QqX90/VQ+kL65LeP33HenuQNffvnW3xrz48e/9d/dY2H+UmTq8l0NYLycOojsW
f9qX8//+z+oDYHr1ySNVrCV07NFaE5s+zeomu34Qxp/XAwZBYyyE75M9BVB1Ijg8UUKhux/8QPNe
Ab/nJIfF/9ubK+H/9mAt+s3V3y/6oLt2mX4Qwp8XvAeSp3c/aF/yHqcn5E7kUtyLHp7fu90P2z96
ksOCf+BgJfaHj9dCD97//UJ/c2uzm/qB/T8vdIg6PqXcp5LvWTsog5xw5Ivlnwdy99I+foTD0n54
byXth4/X0n7z+e+X9ra7rm5uH9j/89Jm4kQQppBP5J60yQnjikqh5I/Q7z/QvBf58XMcFvnDeyuR
P3y8Fvn2v8DAT6tvdXVr/sqI7qET7Puc0/vgsfwJsftRbsWYnSCwda7UKqj/rtMclv2jV1fif/Rk
rYHT/4KUurvtyutqfrDAP2/1HJ8gH/sKove9ee8b/xL2FVJIqsOJ9Xec57AGfn1xJf9fP19LP9r8
/SEHjOOvtH1CTignHKnDVaX0T6igQkr/h+xXsf7oaQ5L/sdrK7n/+HQt9dOLv1/qF1ly2/2VcvdP
llKFciF/BJ399CpPFk+QWD08Zg/udh/wf8d5Dkv+1xdXsv/187X0L3Z/v/Qvr4vM9NfVgwz+fMgh
YNeLgMmqiBfqRGFOqcI/ksEq3v+ekxwW/G9vriT/24O16C9f//2ifz+YvzTXCnYilIAuFoqcu5/9
WO/LE8kgEUv/vqBfKv3Hlfzx4xyW/sN7K9k/fLyW/PuPf7/kP1wP37IX/+quf/kr4w5hJ5gIorCE
iPKoxGHshDOFfYx+RJyV4f/e0xwW//7bKyXsP1yr4sO//gtUUQ99+uJf37vs5vrBHv98DPKIgigv
KEESrPyRLgg/QUpiRvxV1P/wO8/xb5Sw9/ZaCXsP10r4+l+ghI9V1t9+e/EagLxvdfnXqQHAA59R
RckDrAbA2SNleNDmcsQFQ/xHpl6FpN9/rsNqWb+/Usz68Vo1u+Dv948fZ/zQX/e35kX9/cW/SqiW
/kpfoT6ADZQD/vkjPNF9Jfn+CcIKSlWf3aeVlefsnfA523lWR/cMvlxjjKsvX2vo44f/Mg09x/8f
w6T/v1r+PXL9K5YfXffXm7shwCPw+vmnd1YIs4nVq8/NEu6rpNNv/3wpoEf7dbKwfMNeBbW5Ga6/
1d2DDTy8cHtt+n++9CQHKIT5AnMmFccwUHj5Yrq9e+STBQPBEnFKCBF3j6q669N/vsRQ0+ElfDLM
GKM+1HRmySfwhZDKMOUMyj0G6BX/depyWes5qatfxfDj/7+ohvKyzqrewLdCIG7u/9pySg7NkAQQ
gEO0JjDlkBxapubm+j0khOVv/z/P1kNaEOdtXFFvB1lc0X4Ku/J7xdkrbf3TutoN+rqqPml5ruS4
waILeluftt6wsy3ZpaTbIDufPhLfgWOBdFen8hGg0oBfMCYZIcupH51K1zZWre/5mwGpJhxtUYWT
6f2NSemwyYTv3Qfw+yHJAXrqiRigFacABC6SEKAKqNQeE4wdy0dEsdhkThsvaEXFy4teOBEHY1o0
NEgo67pgqjxpQoGGPA2SovI+GJw7FOHYjFVgk1ZfDG7OuqBMYsQDNHCTBxMy3jvcpv3PbWHjblMV
uSoCKhBugtYy8rmxLk+CZEzdz2ne86/eIG2yi/15bqJRqSn/UBnf4U1JuOuCvM7aeLtwIjZGDwYH
icd4uhMT6nTQ+F2mzmi7aFPnVTEG3JH+fWywxGE9a7dtLB75LnMq2XliznmkvUGzrSbpsE3LBImg
bqg4a2tdTbus5S0P7FDlPye8pDQgLMUiqvIqd4Eep+FLy4SXBLlp020T52MS1JhoE6WNFHWUFawr
g4pbPw+EH/d96CdJ2wcpLh0K87Gu+i1LmeAhi2d3o+LWpoEfm9Y/K5KGN2FWAooS5NTURVQl0/zW
UDU0G0FmEC+jeZMGztO1CEYly36TdP4UB1Xq8TQcPI+LACHNPw6u7ebQ1kp8sl5bsXDSE+5fJajJ
L7BHRnfEmgA43rdeQNZ8yJzQjlEkxFKJPjYmb8gzbcuZblhGzalA2r8QukVNUHuYeWGsbXOau3Q4
S72ujSM0wqzzyBGe2jMMzTDz0RIgoPBF+0cwJGmUxgJv6k62c6iz3ujQjYrkZ05WBRiKN5U8iC1q
bWBhAGq2z3swhuLhsRC4JAx6H1APR1BzY746gTOz1w2uQJspm+jVULTmMk/NFM1D2Z0P41Cd+jqp
tjHO/NDFmTr3JjsFMi6r0Ok0idKxl+HzZ4J6Zf9IHDo0AifyCcMYJrv7QpGeaLIZ5ThKcazf+Kwb
3vpcdPd967+NJQepCMBel4kDFmx5/ih2JTYheT5kOCLUVq/nrNIbHTu6eZ4XvMjvUeDmklMBraXC
ZKnQkFzk/4hMm6M+rmNgpqkLdemPir8fup7dYpZEg1Pswp/9zxCZWdSwxIR9W6RHgvTKxp6cYMWo
wjVyuS1wNFn8XbKqiWrTj2GeuaAWrQynJJ6DvJ2rt8+zvnKvJ3RXKSue85plWYmjMR2mM9cI7yxv
2dc2bYck6Ju22TZ5Mn+bK5GlYYnq+fJ5+qvkdEefAG6Ooc/EFPx8X/Je5eVNwjwUgVEn25iVcZim
fLiU1ugzOVPxy/P08JJ81qqm0Ln6MAoHk1JQCjxWdVZ7ZUycQBHxu2LjqVRGBjXkY6oFCom0+SnX
hf9ubLzxwmFub2dRyg9cJ7Y/Elae2jYFEAlLwqEmAfZXHlQjiM0z4ziK8zkOwMfIe9bOxbvnGV74
WfELHkp8LkG8WIrFAB6Z9qRqTOtmxFHOUH7V+7M7rQorr3jq/GCuwcKDJNXxm+epPuWNQT1FJKx7
wEYIVF77VAfPnwvdgDnzpoc0mw7Fxo3ZeCQGLca5zxs0vSAhHxMMf7JVZVPXCZ9BnShi0qRbW9p2
V48QEUuc6y/PM/TUThkSPvGXPIQIJPh9hpxKocRSPopcOk5vKn+qP3m2GoKi8dimbpL8/Hl6h1iT
BDECIz2kCFkJ0LOWV9WoUFRndbvjo6ehqJzyaLBleoQUXvEGYRmCHvERgwki1NVslV1SKboGFYnY
9K0Z3SbBlRgC3vD6FzrH7RjWghRdgFU7jtGUs+kVQaauojlpm/m8lA3qN33S2ssp6eNhUzQ9Ym9s
JmcSJJNHmj+mdDgtFNYASjGYNxNf0lVBMCQ9k12dk02mYxvRfq6jos/tFtEqOeKhZJUX7mkpCVA7
hoIe/tjXOnaDG6piJptBDOjr5GzeBFPMzceuGvwuNHOlSOCKVNNdZi1NwiJR7AzLfJpD5TPUBaYv
ChuJzPnXZQ7JZcuKWPVhaSm7MkajKhC1ISxyksdVEONZ49M/ZEkLD1A1MYEkB3FBK7DPQ1H4FvMq
oxs8U3VONFVnjnTzazkWw/vnSa1izUIKohmU9pgToQA23CdVtakpOgHpmfUp3jnM3DvuYgN1Zd6Z
Da5QfMXbfDgS4cii8Udh4I4shZkIJG4GsUCsfLMeFAJTLOmmrDLzPm/buAqLrvO2uItrt+k7PKah
lMye9oXFU9iXBLdhHqe9DQpqKvGqdx2WAY2dOMtE7urdMGTZjndlOYSj8bPqDE9E89c20bLaKa7a
PFL9qHRQ4FxN0fNiXAXPO34Elj6ojEhYqlhZeKX6yUwImhTSJf0bf2j8SFqXHqGyRJC11ABnB0UJ
Bl3zXU30KDHETTmVjVV4o/tKn4txEN9qkYtkk/UqPaNx2W4LPrnzamD+1QCJ6UiKOEDfB0/GVMA8
RTG1qjxKSLqmzjlEz6Q67zr6uiHsLJXtRSuy23JgQ1Ap+YnR5uZ56T6NdtCaCgZOrThM7P2VP7SV
R7JqQnxTNnTcFK4zp6jRUyjGNtv0npR/WM4A3TICQoYQAmscK+ssWSv8xKvJprBDd+7XVH9gZVqd
FtBFlwHLUrrxPeLtmD9PocyYSI9EsXXJA/YEnT/4BoPuQSlJVhzHWcYyIlvgOJ3iD1KWqgvnae4F
dLj9nEGXKUcAIQSedFAXguYhqrPBDwQdq49tJvgUPq+CpwYO0I0EkwMQ4A7X3o8TXQpVuNdRtoGn
PFRt9Z06pY8QuWPrNwMXFNoSBECM9OHfHH5WbEvu9aZqfLRBRR67gCSC3zQmxTZScSXZtoTgfplV
mJeB7qUikSmYIrsJVel3YRv9RWK/1oEcrGsCr+Q+dPNImtep7zKzpXlWEUBwalyGLHX6Z1MUrnyV
FCrPgi73p2rnTD/fPi85vC+6O6YEAFWwikKXuoetrMlP4rqpMkY2oy63JiFQx+ZiCvBQihtnnUWB
w9r7ms1WdoE3tsOur3PrB9hldmNcQ0KWVfwdU17x8fmj7VcscDIKAJMPUMtyOCbEqorwPdD1XHQy
UjJro7FX1AYEAJx3KsH80x+kxbBCAjPY+gDIja0RpmGYWiMJkZGExBx1KimjoXdtaCWyR7znCVtL
ryAQgR5cUnCeVTD2U9bPbh5UBGgSPS/sJDeA24w7LrU80gut2nwQ4UIL8EsBquUQ+JfQ9Sgka5oo
5BqgharmwsGpIB4NYziUWN74FOAuRQFBqkc3bNHgk7NU5EXgtwUK6JA327ZI2JH28Cn3UL1DTofE
ujRNd1DfoxORvqsoNhK499i8NbjnAOdN4lR18/iHBb1PalXxStYhUmkglaV1t5kB1Ail0RAne5cc
CQ37dcoiZ4AnMYQF6PQVQ3RV1hGVl348KBG5Co2XI+rmT7VMvPfOzurdaBIcFbqiR/LdU9ddqELC
BcuFNX/IPvva7eZqTv0xl1A4T/JDgXIv8C3LT31nyKtExypsZG0Cms71RmQmPYeQXl+mIuu+jbgj
PBh9Pr53uiV/XMnQ1QjBFpCY4WW38LHZuWrMi6roZTQp62+btneR7YZp22Ux2vxRx102V0DwFHEp
5brdn+qkZlMpZFS6Gr2iiRFvYAOmuEC11B+fJ/UkUsLMFIwWwtKSZgA7WnGFm7YGzwZSRsiQa5QG
KJmPhYd93ObOlBR8u7/UuwTorKgIj3cNo7GMUit1viU55l+oSarXtsy5C0biD29FXbnXaozNETNe
JfZ74uROmIwLxNWKuEkKx9JkkJETdDgDHH3YJkXL3ooybiJdpv4uUZx/AlRDb0vZ6lMo/LPrRE5t
e8R594u5HychMGaApgzAtPXkA1VJ3Pi2koBSz/qNcXFxY0RrL0qrzCtaoXkra9J8lBMarhozVPeL
Rf8WJjzg0IpQ8CmI+XcZf1/XReZQ3heeiHzu2delh+gny4Z4mw/9FRT+w5YXQ/r5efs6yDJfdlVg
EQIWcFdeIyoxe8qWMrK1dmHhE4DsoPc9bVLl/QLpdX7tGC4/TWa2u7wU9up58gciswLkSEBNiQGD
FasYNhS4yH3byihWuN2mig6XtiziNz0hw7fnSeElx+1VUuBKj2mtQjNq6qlT2slo5GUXQAfOz+rc
0F3iDe3rWaTdK1lICli8G99xOcUXKLHFl4rW4s1QzOl/EEMAFgHfhsmAhKnAvrJnNidDNoGtobmd
or6FOIqS+jsUQ/ZPUlqp2HlJVRUeUKq0P4cx4GybCmcYhjWojY7IePmupzL+jatVnaERjketjYxw
I6a3TpTJxs4leZuyLGhEm29UV/uhbmWsQ5PR8U03TVutxbG28KBdLQ0DQJMA65Pl+aOMPwBOySAd
yIiOcxc5HruQTD3dWpypIzwfIkUpwPqYLQiwXJlVGpsZawPhi6aW7XTX8y1pLY00oDuvnhfvftN3
H5/AXrgvmcAKxhb7XPm6UZ6wUJxOFQwXWSqqrz7qhtfMZ+XWZbI/e54eO6BNyD0QENndCu3KcpJ5
gP5gqEGbLZbhAEOpsCbEHkkAh0IQhZmuACgJRkNr4EOWrCQtBirOYXPWTs67oClAdR7qaNBVRRL6
fUbflIxWF3SazJGgfyjqPia/MllLjZTduAR9DrC9Nqna6kKUu3TiKCygXg4BJ8p3/4Fk4V4PTPkV
QK5rPJuPCao9cAPQJMsjzSp9OkP1coTKQdPkDHpI2OkhAPju24uX6bJhEljLNVI7VVm+Q8kQSBnz
I0I8GFzBpwAfALAcsM0VqaKD+qSAPicqfA0W4rUAg4ist690MURVnM0bS8Z669irvhiazy2X7hpG
6WjeNADnHrGog34iGUwLYL0VBiQr729YJ/vOgHTzEXpMNHXtG1ZS/43JaRsNUz+c/gfafERv1fGg
dK4sjPqB+dRvwrZPWECA3hEZH/JGQAaXm0uw1A4Jf1+bcTl6NUUQW432yve4y5PIm1L0H/DymMpK
dn01lThzDfi8cOluSGq5NY3LNs9L7JDPQ6FOl1k0hzZ4xYuxAF5WHvh8ptvubJZJ5gVFm09fxhmm
Z0FNsxbAO+iZA9m1GO80GYcjR1gYWaUqmLUwCbgyxEe1bgq1n9N4LCsV2SkZXg/p4LZxmxZhBUP0
T89zeyDE+FBjAXrGGcDv69G7QHGHrFcDKZJUX0bd2cABZGRM3XztIIVtdR2j7fM0D1gL0OSwx8eh
TYOef99ajJ09T89AM8laF6V5js8QJ8dmVwepEDBHGJBx/iQjyVE4N3daRYOpqkiR+jttqT5i+AfF
BxsD8APrE5Bj91nRhg6zwKCpjJYyhrygig1cppRfnBzIW4CXi3dTjukRqgdZA+RNgfBgeZivBAiV
OBXpCFRbwCbeANzKXhfp0UEuOWCFsPgKzTRUKdBZr0KHIS4bSg9D6JhssSsG2f3c26zeqrR0543X
91e5o27XVqgLPTSRXdGQ+dQQXfDAa9tjkNRBUXPhw+4ZrOECuLkv6hFrVHMJTTRgu/4cwHV/u6UT
aXe6mXsI3eX0ZmYU1nueN9YD4QAuBv5GdpHSo3ItzVLpQdEkIz5PZkOaMb51XiM3Re+3UZm0+RxI
2vnBpPgc9lZlR+gfwKwoZItlBWSZj4Kn7h8gMzbpdZ2oqKts8QkS3FCGuOM9DbQy8lqNfPrmjHBz
kPQIX9WkYteehilq0JeurDeN4wkCiEvCMOZ50eCDsgFkAyAeDCXSOpn1ok+pxYAAQP0KeyODQEVA
eu1dQLesLjLt4c92YLvc9DrMSew2LR/moBvEfOUmxm5NF3+RUsehl2fstPWTfIsylb/NRDZlQari
8QhEdMhxYEIHYwkIXcuGwr4sZ649VcJF2wiWXWgoEpmeojgWR3L8IUv1FSCNsBQAbZRaaaxNqxYG
njloTI80aLLJs4Ev42mLaWJ3fjWTJExqz/EjdJ+mDQaesQDEANtC7bZw/8hUqyrJc+lDF6Fwk4Qp
7PZsOpnqbd43SfS86p+iMkCKwlwJ9pKgw1hrfsobb/Bh3S1CU1VemmnARZBPo7WwraRouSkoys+H
HsnyqyxGe2xhjC7Ovp8hweQIBWsHRmHNZLHMR6xOzTCXpUriqBjigYVF1ha3hTdADQW7huwi18RP
gmxA4pznlXUb0U8fPFTCpNRQ02QBq1InNj4aShWxzuVTQLxS2sCIZu7CmPd5skPtyK4zZ5sxtC6O
+y1kSHKh5qTIAyKzbtokEnXvoTQn7xZg8toko+dC7HRdb8vKdCyoy9a+rfrc1EcqhKeGzBBZLqnB
UgFXAFTv8+/DkJlUObRbBc+mjall/r4DlPMP45ZAZVnLAF+BpLWuQ5qBZzzxC8DeugGGOpXzt9yN
twUp7ZEViUP2BFeSIL6JZSy7hm4VLBn6ZgBKsLHanMqcko9ocHRLmw5APs8O7Xcy95sJfhHEsZnA
QVHC5VeuBAeLvkOVH5kS6QtWlhxQY2jqcB1MtjEbyKvZjqJZfo6npN1J0TRBoqTZjhmkwg5G1a8h
qOFNXsLOmFfE73gTT++ed7EDfcvS3kKXsCxuwX+sAKjecMhxegQAajacwtjJkA8ClkGvYA7ELixv
khJWI7C+mRPqjUHXK9iddAqcMLTWS9qwFMP8h3FAOBOD3mVp8pfR8r7dZbFI4ddBzDICq6wvdN7H
wTCM7htmdR3Z1jkdtGVybIHmUGATsJoKM00YgEHhs0+1Iyk4IeNQkrtyChPCqy30Ud+wxepICF2t
6gCOwaG0IAJMAYpiWApdMdjF2Pg+IJ1Ri5Q+U7CtHDTUJu8h3AznmcryIfDSiXyFXyFUboecD7u6
Ugyw4DZ/T1zZ3KiWpd8aS9Cl8GxbB9qw7EjwfZJ2lzOCYcA2FPgK3FPdF0ecJF7awP5c1HJtLwfe
eTdxF8fXphCuD0yVpWjXiNR+H+Bon2fizO5503ziMqsDrEqxbqpUylnlRcOgYdk89T+6MT2GQj4J
CQsRaMCgsMZEwbrGPpd5L3neQ56JcuWdwyjvrNC0Cq1Hzzs+vu4Zf89Nd6Q+WLS7l1YWmrAECz0X
4ErwX/s0p5Y1qfAyL1ICqsxgSsoEwp7ooJttd3ALwfv8vCBXe7E/zE2ppcqGLgx+78c+Qe7BAqP0
ZBxJNMRRMiQ8yo1vdTDnrPtux7L9pap9Drt95RjMLawRivJY8/7EuxamoWBY1jUI/AaGlTYt2Fma
8NqLMliSDVIIeDABRfxiaIbmw/P8HjScR6RW9RfMOBPYlwHDqSrLznKZvncl1q+eJ3JIiQpmvPC/
u/2+FZFZstEmXu5FhOg03lSucSpQrUK7uDToZwt77t+fp/ik4INuFqTkQ/CAbUm4zLCvRc/MMyxh
tT6gSbF5jZWe30gj9TttkywL3JDrbeV4eSQMHKO6ClVF3Cejnjs/Gn2/3nLYL/pO2iTZtsYfIyl4
c+7NJj6SLp9qELIL7AQu14M47EishNsWzgmbkjhieSZfM1SJc4wTffq8QJ/6PlCB1RQoceCGPtDZ
F+gE4UU5MsaR9vEc+OkIa/cpg4ltNjkRwI5tmezKYp6noM51dsR+nnZcfKEuYPMesHMEJeY+9cKD
klHXPI5mn+QXZmmzwrHq2ytBzTlpSxxWum1OZ5PKD7It/Gto0dBWwCz/rMN++pqb9ljHf0ggUOrB
FSu4DLDsSu4fqcl41lXL9Yu88xUs+tXFKyup+BR3uI9DRmr+pq3EVEYVcXnwvDJgMQK+fR0W4Y4I
hygBm6xPNkInXM5wQ2NMNint1etkWWoLE1u7YZPLBiHo/qH6qWXD3+YJtiaA7tQ2IcomjcDxiMih
ePLgQlLBW8F31dBkFK7JIP0zZPv0ZxjAXtYx9YeggeEP26Qm7XiQFrSqQj+uWxgr196cbeKsZp/T
YfDTnaW1hMWM2nSXLYopCyoPT+8YH9HbgXZFFuSo7IawAPiiDnzj6SJqjRpFAGMzWJceSgo7SQ0C
7QdlN9JvcNnCfq9g+f7cd4XxN4Xs8p9tz6suqGDKCzi7dewDbeb6UwcrMMBPM7efeCHRm3iUtgpa
7Vd+0FIOf1axg2HWXEmtwwr23W9cb0kacNF7fQC3gEQG91xqZs8kGsc+6ONuTkNcT40FMDzrX/ml
bnkonSqhBxbNkJx7nMywxY669hdfqCSJROvQKayqDD9b2JHON31DMxqJRtXpO28iJixVXqirgs5d
MW7aqe2qELAkNY4hV94r1CY+7GBUQ4dd1Liyk+QjhlkRNEYS+CvbSMG6QDuFvGzij1lCYcSRKVRf
4TSBX5C0G2SvSxgMTl0dVDRtU7gRVU56g9PCpyGKZSEiLgbcBYlOYVLitUhe9zYtvnYjDL/CHPmt
Dqlm1sEdGsWh6h6KqQ9KbqHvdzgrTIhlZm9H+EUR7xoYSN+mUyH7AIkS6VB7SWIiBRcY3CejymTa
iqqNi1dGsHYMnEN9E1gLg6GowZ7Iwm5QULa1sxk/YFMBlIM1gFlRYzh0raRoJQk07Xq3kXBDzZ1B
7ax6mEQwnQaNmgmJ/JQm3iZLMGwD9c563+cWbMDyEQO8wpLuEpCWDkDTQsYmmKB08La5jnswdTqK
C8WdY6EeUEfCtOY66BqY4dRaGLjYlHrzNxgHyDyaqUzetxRiT4DTWF6OsM1ogr62VQsdAIW9K4+X
xee5SqA8GDui30J5qd71c9t8gKWEpg5cWzcAd5IKX85Nm8NuNLHdtFjlNJ63cW3EdpIehu+HZYIx
MKg2RQCaE+nG5xZ9IeBsHwHpGacNJ4DohC4R3WnWITQGOa9ZF0F9ZH+BgfN4TX0DXwTTQLhh6JWF
o3ARb3QfeJygDzD4JF854IJpkI9FPQfz4LqrShtuNwCijgyWgmMhIjJkKAmGZnbg4rnKbnsaz2f5
CFB3YHSWXsaM2P6M4rI8K7zGVDsDWV8FNU9tF6HUm2BtcGpzGJMnsAPeSoSTc2WYfe91nvzqxoJf
ciP79JXIU7i+qOOCR2WsSBGk0KW8YV7ubKArKW+mwU8o2N80olPPE8QFsBuYl5Ga4a5SWMI80wEu
nrI6GBA1QzRXlN22feH05ejRJAuTNPemVwLNWAUaejoaSGLr7DTtiupLS5rqC44T+sl46ZwEqO3G
IpCG+19Vnkx1MJO4AeiiSbQNy3KKAbvLiqoPAWlMIMf1HGqyjqa7KafTlbAFeWV46sElTp+6oHFn
Q6GzX+wMy2QBLnT+OeUom4O0KToIwJx3v5Rj0lwlsCmPw16J/jPutcCvBJezXALDIMJiKNKPKBHi
I8mHwmyZyq2J5ikr7RdAzaiNRst4sZmzlLyzWTzaHThFDKfOKBpusq7VJCxnWKgOyjwz8nWWzF5/
GjMs6FZ3gEwF2FgYdvsm7uuAzLH0wsaDBaXNnOgi28L9qFqHqLf/R9mXNEmKY+v+lba3p41BgNi8
BYOP4TGPucEiM6MYhBASSEL8+vd5Vd8eqqur392kWWSGJw4InXO+Cf8Ewb0/5Angcw+4M/O/TYRt
+uCI4EFuBm/pAHFhysn7xPiuTGfihnLVkwjypAthohj9mCU5nZb0m1nn5pXEDYRf29zWdTEZDYeZ
W31vLlmfDP5RtKRpiimEpOrAeGr3tE96WsANwvQhGJLoNfSMrveTSBQ/zqnRU+5D7pTlUGHV+NM2
TbrTfs27c5is3r5tZ/+XUF39hGT1mb4ZYm5VTnt01IWeia1f2OLN430UggfZL8O2GKyXJsG/wmHa
55MBcVcOlNl3ncZ0zF3csawIIjkHh3GCO+4lggWW/1xYb2050bUbc57M0znQmd03SZe8+DLb3gk6
0KjCDkq2vIvq7i2JFPy8vYUz4pYtcC5VjIxj/732UHXyIISZGoqEDMSorwdgtVHg/Jxtk86KNG29
T+PNGQcOA2iiHFiv1nIL2+4b9H7r7cZ7yx6xtK0o22YKDn3QeT8UIVofI12LTx9cCSvgM97GfEnq
BntHtmRbdOr0gCIgRm8JsPFmluwsBD5xBREm1ASwGiysil3i3jq+BK9eVNdT0XQM+4SHPuSTdllz
QzqmwnxkHKXdJwt5bpLae5czMRjZoxXzgDebyBQLUNKl6BVr36IxDZpCsHl84ZARhaUUJvjFk2b5
stHmPuCWtnjwJOnPaa1StAyjS02ebSTF0+X503lTQJJ3Yy1csx/SbjjG8Zy4fB1Hcg8gZfgWpm14
q+IxXEvnhFheItV3l2XcIlVmYpO3M36rzkHOTknlhy373kZB2xZdP/K4cM6gnUtob77CwKJYN36d
3PSTP33TQmkvX/2ALZVxC+zHVKzxeRmzeTl23SaXPZmYR4tgGEPoTDT0ygUxLfbPbNtitYPvhjyQ
dlyf6pE6tU+njk63ZiOWlokFDIo2TmcpWAWs6xwOECFRSaFqzzEFjW3p4Biri8Qz7pMt4zihteHe
XBhcl4uXCkiiUwHHOIzmgzCF7NdTHSpb2Ih/RaZdu2KSxLsMUduzEkKgPLYJvM0dlhCqDTAks28X
wc4DnSTd+ZntPwSex6Uw2hu6clST3ophId47nQM8hPHSzp/KuTUuDCb4uEq8iZ5GEYklV54Pc2UA
+dznuNK9Hw0LHOz4vjnnYbjvhfLn73xNG7/q+BB2BaG8Bm+xZldDKgaEuOByrjsU/3Q7Rb0Vftlv
nj0rT7e30I6NrPSXlDwOHcsBM26iSGKCs+asR3tMZIhSYsNpgCHQCJRvUW9igQbWsw6u5mmUVSSa
9Ux76tf73oNwoEptE+gcO//KyiCmaSW5kEuRtJ38Sfiqf6G+REc0Ngm/ZHDaxHmjDFT4g+sTH64o
6vECY5OKChVuqkZDBP91XtcA6vJAxo0u4NRkU4HOF9tZBvIe7vY4HufK9bg01yEr/G+o9a+0wL8O
EvDBgIDBn1cQ8ffqVK6g5hxc65WwpLRwCGGOmfJaiensgCLldeKik924O8xcugNNF3sfb1SW69DV
T10ivKM3p9sh0036yLcsBjDd1edRmTiPjYn2AtHe+74nYWFHv0MToSFe3yzNezZvIp/ky5+PRn+A
38BeCk8z7DWIzQJy+K9zmdzMZuvFr8urbn8fJJocSbAFxTSR+JJkui+GoO5v0WC3pFjh3LqdddL+
Fy3UvwM48M5joMd8dr24vweK0zWzyqxDVpJwWArr9/oRew3a8dHJ//1g/i+H+t0c6nmLlKIH0jGP
XntoWTA/ec0QAN7gaj84GCW2ST4TtMdvf36l/wB3gL8HViqk4GbwFl1H1H9C6RNOlAXvnWGuUGE1
MCYrD0Eb1Z8f5Q+vJOTMmLChfqS/R1Y3f2R06PushEGMv/EopXNOYWDbA3X7ryadPz4YxmnItFNE
H/wO5MhQ0YnqgN+QfhWlEiBJ0Xk+Zg5z05+f1r/P71ggADP+50i/u3iCqxbqc9w1EGLroU1rcaBu
3SA+TKHcbSZbIFalff7zg16//u+edcCaUA/AQoqH/Vd645/uWKxt3U6Dzkq3qaB0YcrKzr9tp5ug
rv+bA+u67P7tWHAggcYJEniIf3eCamzEMqc8K2sZki+bzbEto3ghT2Jd/HIw3fjcjtHwHuot2K8i
Dl///Fz/YHUCOo2vhEFAQIj+Dsa1SY22OwRuHIU2fZUDXI1p1Jnf6Li/BQjd/3ZCv+Xh/BAosF3T
/u1FBH//8f9e/uftBr8m5v/j76+vMvjHT3fmSy1aff3l8jnNf0Ep//nrCw5+/5nrkf/+IRz4b9/k
mhj0Lz/8W3bRf0gn+u3dCf/hH///oosCH/f2P2cXHfTYoIr/c3bRr5/4LbwIUbYQLKcwSF1tIOAS
sSZ/yy4Kkr8GAQAOkFPQkl954//zl79FFxH6V6wb6J3xvAP1g+fs79lFJP4rnpkABgnIzwFD0uB/
lV70Gy37j3WaYuyD5AkRATAq/kpd/26dCoi69Zhlspip961e94Ecntp6Ww6zGOIDpoGxcAv3d3Re
Sz+sb03c+oeUb7IEVh5B4h/EBRuhnOoZf6lDl+xSu5FKp2hlPGtR39Hw7NZ+s5UOmugyReFymOLk
MwJzdZ8CrTsl21QDVRA0j4fkw9n4p0n3XNefCsodGO2pPjdoT+5DWKFO8FRERajG9ozF7VVTNwcd
sLw1O0Ew1NyvjViLaInD/dbXx2VCHg6A43uwGt96NwI9mTYgtusNMAd06uGCyQhdWVXrwNsZz4su
a+JFle9JJfN23ASk9nUKzXUNias/s8c1afy10FlPn5tWyMpfZoY+yKevq6H1IYp7EpTR3Bmbq6SL
QtjAtf88eSFH5yS854lGHS9WJUdApI15Y/M65WglFpt38IcdqFb0yus2Q75K7W/HKc28Z43fuF7O
abHVGsM9qv0l9ivICGAg5xjezp3XBqXEQ4+m0l8AmjVJg/a+A/7azDEBUtOO4h2w9X5MhVe1wk3f
NrY2Oy9wzYwel3hznpiUPZHGEMjGAKXOlaY8PCHxpckqGCshMkDQjHcTkWzOoVznDpBgBxR0wa0j
XQJPWqoaaNU1BAdQsFPYJJ1OwzfjVn3sW8ePkqGJgs/yR+SiL3goLksH0cMgiPtlGLI4Zy3sBYXo
e3mx23YOpoegwcy28HJlcV8IOZgChQOuea2R+ZS22r27oJ3PK6Hpp6f989XauU3rgmEMboVNkpxT
R56uuV/H2cQ/pJz2nud9rOl2DNP6u2DNHVPbflz9Aw/4o8pSnMCA6U42LrnXYRbgjSoJyZXYAKbH
uHtJ05ISu/iaIyKoDBuGQCVpzmFPh70OeHZP+FJS2QCOg6mtPmRdqm+aKeJ7GniyHAF+IN36sI2R
/7lmHumKvlXNlkO80+06449o2EJEHm3QyeaDDt2rCzX+u8hn3i6DYe5mgK4dFlf5MMsBU5ad6LOT
M39YHWCT0cQ0D4z1Dgth5ja7TokEvEbVkLQtxqR1Z4inU0xB+yxV4XGFQ6vqw86vhn5YX5RsMI3H
S3ejpyGtFNDsI3DB5hjWA32/qmov1ggPQJqGDAXA5ks/qo9UZ0sOnULSFBCqgII30GCNfuIVkmG0
Jf37ZLnII+hT99CS0pKTtCt4LF7MpuQtzETNUYfAbtjQDIVYQpWvUdzdpNL8cINGEAtwHJYjNgXJ
VM7HVjH7gMEEQeEO8FwvHbQtGRAQzBABDLLItLrU3dw88tizN/Hs+YdBx+MNNMfJBw3Jk9eGaQEz
+lPXjidvirBRhWY82SsDuDrki6TBNB5tRO/EmO1FixNmSJmqWVhMy2XkmamiNU3OFL7UC18h7cme
hOJZ1ZNkLlTd5Alhv8RbH0LHY8eSGShXY9qIu1r6N9q3yR5Cl/UYbWn62EVBkF936NOEbR/LjzRV
DNznIhE7lcONjZAJD/g9q6ydkPtFD4kIL1nQ7SUd90MnsDkk5khhYKyh1+5n+yMEkVFA9L1ztpc5
181WIyYKOFTa3sTTQ+sRDRpCVZvOWNUgJ6xYKUtuahWXkQu+JLVejtM5wRHCi2y0DdKChgkhGMD9
/Dl55BPvHjJwiLsBjcZpqum2W5NI/IzXJs2RA4M5iXf9wTfj9Bz7qoI4Ek4xYN+A3wtP81dHxi1X
JgAHE59Gg7CTMfhwgY9dgqZnaPbI1ZOuEJk2Z8c1BjEC20X33PIV6MQ4+stRxvy0AoqKx55WofVB
8LCxXgpo7VwZmvQFoAf+e9p5FaEJ7gHr10JokHbaHy/hbLuCsaE+kHhLigiod9Dbva8nvsfzth66
aHszRocoDHFTWif1W5zx0kQCw52xs8X6zcx9jzcTYHhtdk4sU9WbBZECENIpY9dTW48yTweeu2zi
mNXDW+eCwwKY8j5ws7uvZceKKRjv+EafaN2eWSDwxXwGBLG79+rpw0ZrV01L6xDaJrt3oIYD9lqO
k8TGU6R8QoARb/JQY/FEiI+6S7wZAXFOlmQDkoaLfZtAzrN3gI8uWR+sr6aRy2EYtiOS8dg+bvsB
y8PXZRtO+hS1fgVZaw6E0NE5yfvxitq3dAr2NbhHoNQzhlZU36YXaNvjEMDI9G6AVOXeMj3xWQHh
cOmGiDqUzEat9dGqbsYYDLuIkMqWSNV7GOexArm3nJpo3HMxDwczzf4JrmvyvAS3JuwtMrgMKBvg
kBXgR78SEFXfzP3HRsHVOxA6KZL8lsdo8eJDDUdBqRbvDVkkbYlFGBxS6Wf3MKIBIOmW6YjygDhG
7B6FaMJsB6810BecQoLYP1vLwlO+ymOv6fFpg/mKckwi+uJz3Bqt0hc4e/ZRslSSzDTngYTovr3L
Gv5TwZAuZ9Bquq1/DLgWuabLx9BM+N1+tYWPGrNLtq5+l56xjw0sdZe69+Mi4Q5xKVm73iz+BBrJ
JPIbTNCmzkHc1FWKHqyremw35Ua7A9+aqGjtZMEwYjWtDYakMHqzctm5Jdi7zjtvU3+zsveGo1b2
79ky3CbxcAeKCYCv2Mc9AgcRwvAIaXgxR2+rcE9jHz807HvGSR5lw67Jsm+AQ8qAAb3pyjQ6MqEx
n6CumhnmfnFHdHSQ3JQToxYrYaWV7xDkyKLl0SIJ7wS+twTbqvIuVcekb96I7xmMWMmjNO1yaG0m
cqqie7E2qFKi8kwEu7sxc9VN+8hmO5EMJ9K9OxkDu87U3vLxk63DnT+H5TCFT15m3ye/PcVE384L
uVNC3i9YMBsy8vJFZaKco22uZkghq9oKZCT48RFhhn4xBq4ra3NF5SAOuEVA3gHBCFM5e7hH1EzF
wMdvlBHwMB395jEbVvOM5UIXVAYjAFFKPGvIjoF+dIciJnLD5rqqoyY+9jIJD5aNezb6H5ucwBHH
wVbUa30vU687kGQMSu0BCQP4+KQH3ErmO11hHpOP01Xhl8ip+dF56lvbmr6CSATFWrH4HGvEh2Z6
oXk6OgBtqt51qr1w5321WXpRscXi8sYykuonjOYXF0r4y9syW9odW9B9SQRuRJ2ai+j6tVKp3tGr
4f/wiwbsTkfRLHlr696HYMF97A1/x0JDNoY3vQ3M3sIv/2PU/hPHBHPr+cMXGrPpJOI4fI9U9MD9
Bd9qCHPbtnniIeMkeKBmxlKCUOIumO2jbINHXY97hc1gBu2GixjtdLyOe4cDHXxAuJ/ONP0TsgzX
Y9d/aUGKkNNd7Zbxsg1oeNSQgIKY3TeftPxCDQvBVk7ZHQfigmeFy0c8U/eUDz9t0FeCBF6OvDf/
aBxbK9BJHqhJ+IhLhaTmm6ieba6RmlJJvzmLeWaAJ0n6tCAUzs9j6DdeaDel36GBomBGLbupZd+W
DYTLYGtB8CeSLohWHLGZC6nLwK5RHqcwcaCVGvOMdR2is5I7H/kRVc0adBdNezTwQd8IwcJbDEm6
Aob8oev6EfhL91Gr9iZFpV8mk1VI/WRPSTvIMw/maYeKDIAcGSN5IKK2EFaTz0hM4YHbxANNHXpH
QT1svbDfYzuE1jdHDJU8NxgZvJCg7sOGyc9hNphzJ1hfBangGJ5ifQK3r57WdpvvTN0h5pOk/Nlz
ASuTVHJA0RyXY0yb7IhqKc++yppdBwNEHjiEykZD0+kqY+AKp67ZLU0oihl7+h4SelEY3s8F9kmD
KDBIMFkm9GkaOsgwSfgZTDb76fB8mJw1/SNUK37Vy75HjMfi59ZvP1rKop2XNMERmUvjiQsAJHmT
anVUqgleIO7fSk1GyBi9TP0Ia4PMotmdx6lBfOvIguxFadRhk3lJQQCBnyLQQaWg3FWUwpKQcuMK
jW/16gFcFoWFu+5ubbElhTZIDwzU3UFDt5KbKai9Aw1BKdjFvVm3BmWTTgQ0INj6uz6bHKJf1o92
w3sh4XuhPbBv6eQFtFB9pxgLKzWkbu+wU0IO4W0XpuesDABH7t28Rd8QKBfuNHTgp6BHM1BQgp0Y
UQ9+kammyz0mitAksDsjrQGAyixPEIJ6J9C/+hzO20saMP/NmjAo4lnb1w2d9uvqmqCwm4ZKpI/5
PqAjP6TNqAvRdsOjD4HAliPEzT/XUs9lANEbBPn1fBlczcpV98GdzEJ3XUfqF3ONMpYZCy8qWvZd
MD6u2duAdNgQPo7XNBXiM2h5DWmK9FDJ6/AQesOYb6P8kY0z2VvXZMDSXW3zqWmnPYJaopvexaBo
5oDcd138gYzi+AUMl4KefRzyBc/ZmwsnzDRxMt7UDV/3gOwg2kDowoW18rmH0jJXlsRH+H45Viv/
WDjWVw3az6l+PiWDHvJwHmnhlE/P4fWJXFn2yoKJPWhoFna+REbhRLp7RFH8Mq4LWruIjzcijdcL
BvP1XpogqxY9vpt4rveGQDw8GbZAyGQ3bEeNPac+6nZvkddbcRaDhRFb/wKtznYLrsNHnUWvP3uT
3aOCbG22FtSE5NYim+ydaiEPJl6QlGzqeJcJlBzfpukB2qn0SmgGkGsghymmy8kLcC61SZaTgaHs
WBuWPERN5g4yNZBrOHS75Si3+D2UmXsQQR8+olGLv0dULberrzuNJjCydxJ7Onailvz0RlUkETfH
JppkJeuaPyBEqJWHppvu5RL8aGxWcnkM5WMrloImh2gZvzvU9BPfdFtkYuKHLJ3lLgN4i7bT9t5N
JmPvYQgF+B7GzGtEUGo92Yw/sCJXYAjKO3BItW483ZVXgcNjz6PmHRe+P69Ryr5ITdYCabfxnsIP
+zzEDhtrH4pc+ttzuMAW4yH277XlQfY+wo+aZ/BYfayAUI+ujnqYAjVFKwWdNNhEtcL6lXJxcBqR
Loh4yY2Ww0+R9VgICxyHM7alYGMgDp32K68VCE2qabS1Hzzqk5wkzXKGiagJq4R6frCHN5awgqzE
e1zR1GKuM6p5J6TxGPr/QX80q+Rj3vqreByTUdwznON+EGgbi7hx7MZFBAFC8SiDOyQ8+0f48iTU
tFTyFnN5G1zCdYrekq7ntyvcwOgeAuJl+TCQVhWjre2TXke7lREO2VZCJrd+Fwyv3hSQIw+87ZHP
CJ3Kg3SYjiqiIivXVtbPrQUonFsp0nuysfir1u1aDmiJUcSo6JEHzpI5N7AZnPH2m24vQu1gx5Ut
LTGIht/jASIkf629HVJaMT1DMVLF0ovAsiIVog0FRqY+Q6R3KpaTP+m0g/bDk+ycgGz3Ckzv2fcm
2+45APAXkGr6xEc5n0MFPeqK0SpHmctS4GNQ4EFaRaeyk67toISCODys6WfciqPRmSh8LXzs9iNC
t4ABnFrtGyi1xHRppn49xtqcVhC2ae+dxzZ6Viq40psunxu5WzCOQFtRP+g6nQ4EvVchRzFD8aAw
uUNqs2ZKlY5ue0UuE/dZARd4EcI+g7M4hvHyTpI07xypek3bUicSMUhj0YvrMniXFmm9abDnGegK
eLZoR/PF3jZoXR8dvBllHHt53CN0tYtZwVDWBdRURdwNKDGQK4RQDI28Ugbpa+srG5IHCI/KkNtd
5+gz8XmFqHJT2PVghy82o6AZYqEnSR7jbRbPmAzN3l/pL4g8QsCBj+EWKcYLyXXUARUxcjsnLVTq
mWYJ2Pt+B8b8h23aLygo3FWccIgdKCTwF6JwIcKdOjK8Ar1g+QRMMe9rgjBx6vYxpBx7WH7OIwwI
OW/jM43iH3S+9nSma8uR0AwdvA8VHEZPgprwwNotApfqf7kQzXcqOv6IClylk1uLoAcGmIIB9eIJ
eEcIsLIl4Q5N1B2/bnjx0DMEb/QOOveA5EmCPs+P6Wc0ga7pwx2AvYpnqs3pxvJVDeCuQ8SATTXy
hDFoN1DhjwbRt03FbVsABPoZrundRoNLhjEeyYovkEP2MPiR9lFhBISROfwUikT5dT2KIJhxOHcr
GofZhDa4sA6rYuyLLvqa9YMXuh2xU4P+BWqyhK7VAMkKgPcnEouKtnBizUiNzJpvKT3IThcbFIBD
mj1v3hUWo+cAEeuZDkvG0cmmEGxQ05dxS1/qKX6UXtDkSnVoObw7vB5mr8X66bfs0vQ44yVcMQok
FXHrt6TjOfqG3TqkKO78tq9vVNvCL9bVJzuoR3Sqt4wAH4asr6/Gmn7IDhzU5q57evNoRi1zqFTg
BqzDI8jZNhe0LjsbL0VItnKQ3n5EcDykLkGWZxhhcgHZyRFV/7WH1qUG6Aj91XzT+9MjiLtmCI8B
5n7MiKXwIZ3BgJcVHciNPF43oNskwmrkVWPSE6AaksMug+1HiXvhjeywNMspyZAwi8DQGN2SKCKv
x35tCkfFwabjTeLzg4vuATqi7bfrbhKoJrVtc2fHMR9xaYCBLacBrzqYITvKwb4lxWDH9aDclLvJ
B4K1pnEB3O/e0mE3I2SsBMNSLCYzOTCIHEDZ0TQIR/bs4xb5+0R6ZZN8Wksx6CmoIFz2MxXDPurZ
kg/sa1I1sHqyLRd/DP0HNTuI3NsJW6s0rFh72rxmHDmvgoTdYao1cl8TMuWYgz6HEHIm6KqQBOvB
P4ENb1j7HGLYUjVVvQFi0+OplRJ6b/Kh1GtAmwKa+jtEpheyy3YpZI+F0Wy3DaUKZB6Rp7q7uRot
hVFdbkkN6e0ps8gWl29T8EW74BPNuc3nQKrKm+k9G6P62MTrWQwSD7zU23k1pExr/54v8tLHQFux
yX8f/fUOE8iRW/s2r+rGd29ZOD+OEtGIQJjSys5oCeaIvfVdv28xpiQTbsrUzsVQK8ioFhTc1Xvx
wkvnTaAz1kL5+uwjPJ9y8L39UIT+Usb8BpEeR6+jh1FtzVnh9yw0WsFaMNSQxu2E2XvqhgCnQhNE
TjQb9/XwAtwhZ/WLtLcmwY6Sbk9BqAHyL7su2xvgohDcoQVNMDMCn/bToub0AjYlb/W5l2/YinL0
HDkwiLxuFfiLRwh1XlaCnP3EFeEW3SfxC9UQ/4YfsfvO5hcwLRj2MA6iHszYd8W2ntUCWfW0m+n7
7HvFMgVFALzDvzYLy3i7eMDcNMvZiD0N8+Tb6s0BtFHDefN1Cjdutj5DLxiVyI9gVQiiphhC+mza
jOzGNXwkqXYXCWdyYaGHLbbli6zpiTNRkVDfDRjxdlmn2IlMoBnQv5ReS4PzVA/PxAS3yEo6Ktld
V/WIW9ZmHEPjMhdtKrYbUkOHFTVR2ev00PoYQ0PohX1E4vUbSSBYchC0JgvmO5c05zDQ38Y46hrg
ZTq9RHx59i1pDnSJ3Q3gLDI8QMf0hRIE9AMadIRk6hu8qhmqSHbdyRdH7+p+Wfd2RvIHXrGB5Z/s
QGa8w0BmJkzz84P1X1JvvEXUVT5YuKvwxpLkDlHKyRH0NCBc/UQY0OEEY42UKB3rFpRb3bwvC3E3
qY136K1B1Zn3aYJNA+nFu1mImzC83xQqLRIBkFZ2mC1C7+DitVWwps/thlKTRWe/9++m6RXKFSDc
/Jl5aT6bpYR9nOajH4AbgAiQg1wbtytounDZnEZCzCEeaH210/SHEfpkGJbm5Jb4a4Icw+nS+THA
3Kls/fZxApALmKWBYG/MHvg29Jhl4hWfRSvmAXH3o+mAVzgAU8osZIAYkXKfgeKYZ3RaLuuHS1Of
+zDWh8G4BnNILSE9EuohyNL3vmu64zwjpzhQXXY3pnV96lJWtLgKRZxO6SWT/Mg7cde2OxlxEKUB
/S7wsTwOB3/vI2ewjEP7OKp0rBQSMR7X+mrcS9szuaZItMgmb+K5Mg20dfU09qUQ5GjIcDRSQ3be
QspK5ldg2c/L4vpc2HZ79VKHgEOkPhVrZtadhFif26Xy0WtQvdzCOcieXYLYHc2gZcdA97j2CM62
ZB+E5sYmtNtvZHxz8PADXXhhMTt48XoIJvqA176QcoFjOvfgLwpNfNpaCuPzdNAzmNtBR3m7RF3F
5fLCJd7xA9l+EW0LAR6MdCbOpL0E8xJWMbGmCs36S4uuGsnVVB02Ad2jq9E0ImUfYB9aLe13nz39
TDf5kEL8ChTCPk++u3QNeaEYHj0g8vsuQiPVQJSxw3h/lPBNHPkaZkWPy1OoST7V1hMdKIptOCEo
nO+zuf0xUBB7LeCDAMURcnVEzx9hbQYTypuk8B0WYC/GHJpaoD6i9Bt246WRw65jQStwb2xPielP
QN3qnRXG7Y2sEYw34J0lDYEGbduKNlH4HQcZYKLtEQHzHl4TsvkvDadBvtrk1viIF1qSKSuuQ4tp
6wC+zRU4J5jXooP9wCn5gOILB8gEPWKmZYKgDfs1aaAWOulFUbMo2G1z0xeKBbJqXKxu4ZC8g4By
OeKrtVdDMD8uauKnRkbYgqZVl7VWOo/mKD0kwfKtbrdpBwwjLK2qW+hj+W71gic8j/eqA3oDaKtF
wwU1otwWML0bwLHaZ+t7MqCjVNZZDG9KnuHz6X8miogjla06bdAy5quBLx/Md7jroAIuY4ZA6G7T
3U4lrT3KNZ6P/4+681pyG8nW9RNhAshEwtySoCmjMjKkpBuESgbeezz9/lDdMVNk1RRP74hzsWP8
tGaScJlr/es3GsRWvs0sgYJbLxVfbKyWNJK1NrutJ8exWedQZD09Ao/tIliSdaD/SsboqGWUeXDK
dwZ0yrWQQ7q2ai3yWqf8GjBFehB0IJ4DPvXRGc0coT6FgqhSzRucTvsgZ5MRBiJHL4tHbdW48aep
qz9Ptv8NmYaGuHh2b6kW4bS2DMKjeu6gref0K7r1oaAnjpy6vtECrb5CIh1/KebeuW26Ul3ByR3W
OGIAOk/6A6Qo924u03sM/vNd5LbFL1ii3X4UtY6QLHCf8BTRjkWSj18jPZ93ZtFNQKEBA4Gs+m5o
uUX3M98h5r2fQvFR68WC0/IDnGIuPo2VHMBDGWLEkhJwrKAUG+6vpJQePqj5xhZ1tQaZph6CawZh
gSoiozwn8SRmGzFTBw6BGKyPAX7HHjkDXyyXEicWDlwD0+83zejM+wC3lc/tWEd7J8maL0JrPmSG
DuVbV/V+DJBIGfX4IbO4h4WMd30UIeCPfLWO6/hDl8Nr8e2oX8ky24JLbRjN4SPf5tlV2CJqquUQ
QcCPt4WfIYmI6w+Fn9b3w9D9IAYg3UCEYEdrZjRNQ0gl0ZVNg1Civnb12ynQf7QACqFmbLUm9FqZ
L3AVX09ozqNAmS7liqnsp0Zv0GmnabEXSM9OMnf/31hZ9+Xv/FNb//7dQrj6P8CyciAe/XeS1e7H
U/HvpOUleG35438xrAxCYgmyMLCDwF4WNeK/GVbOv6A3MecmmAAKFlniyIj/ZlgRML74VCxcQH1x
1oII2fwdDkfyJsGatgsDEuEvjnP/iGF1yqhEEg8+YOkSz1mBapT/N2iCLyiHvNA2xAx7xZ4UP0J0
brwyssrN2Aj5V8L4f/VDPV0Jri9wDncB2S/cMFIyFvLji5Xa0p58MrNWDpo5Jj05/Op+FpsyxEP6
xa3/++16mXl3Si38eyVUsBaXZmJ/sFAfX6zkRGGVjdg/CGAmrMhN2OzjNHrvL/LG5SyqXgKa8D5Y
grhOFwmUU1c12WUqskEn3SK4b6a63ToiLC6qSZ9J3v8hwXFFeJdbSPpJG8bwGpPi08V8WYbo3Klw
fDhmq65oK3+plSJIQCNsf89XsUtg3YwyKIWl3924pkOdXEUz02KQnyVzqx9b4ZXEAtJWB+0iJhzA
IhkJtcX8yUVXJjdo5jIQoyIX4i5gVn2fDFLUu1aXwc8KxQCkD9XBB8PqrTi6yp+ydTCMOaO3auAv
iqCy/kT5HKtVo4dZv12ICH+iOdIWxVRgxo9TVrEwh5vxy9TGKNiQWljAcxsGBYUEsr9z7cdYh6w7
IevhDvzY+tLR/wYbqc/w3l0j69mv6tb+abuoRde98A1khbRILlQJe/o2Qrv5GjamHa/dmNnVCkMh
5h4OgwR0o7bMrvtQVcPWt/Xmd54MjAdSQrSeOP7H4zhk2Z8sjdSHqkiQVWoy7D6O7OjxNglgw3Hh
ZqhxrkXqq5MVtLhzXmhPTVfZXzC6S74gYESzG5k+kjYBnRBhl5vF3Vcnxl6HGMEwa79mztCB9hTc
6dxJyu8QgfOP6LZS0Op2iG8R4DrJejChroERuO3XmvCnp7yJoie+mu5HyHQqXhEIYuFuy+COZkCK
5odtNDPyQyZoR13DJW6VMmnHikFOCU49CE+/LZxNtYNtNjXr2ZbON8gN8k7Ixn1kcgXGxxiy5UcA
DhxHDjS69mS8n+mW6em6NvmE+BUgC7mQeTD6UdNWRjdVTxHmH8fRT4dDlWgADpE1RT+VTJpPjWOJ
dIsJzfChxhANjc+IdgxpVDDeOi5MRc+ApNdQr436b30Y4p897BGqDnyl6SuAsR9FIJhiMk4js7FW
DFd3fo73XRUVuVxhJKrdpiL1cfaMcpra0SUyzSP3Ln9sdbfr1iliI2C3Gio1I8qAs86Z52x+BPAJ
HvLM6L8ngx0+QQNBHeHALv7aWZEdrqo2zPN1XTlOCPCPx+QKruNg8N8Lwlv6KrGA7dvahwQWG+XP
pmqkj72a3X01SgaCeB0N8mdSYL+4rhiXzivLHxFltzauQ+g2teROm3VEnUVrQVdJxzn7mEsnvPUT
MxRrXLhQTUqnAbYnSnL63uP1BUZX4RO1sM6WdD8/5StLWRHNgl+Xv+AYkpjIjAK+Q05FZXph0xVf
6rifaUlIifJq3Qp/dWY6uPR/oc00obIeBWo1c12ktk831FoUq3nt1o84ayhxM/kqRE5Lq1tu0lHn
/ddLyMLInyVJfq6ZqW9No0UgrVaGfLaLC2+CpM2Ivwm0EURXZyCNY0Am1tJa0Iu5GPuv+NGgLxr4
/n6OvEAfZSy+Fljfoz1vu+EOjez02+kj3qQOhfKw9sEbUs8lomiTQJLsPKfUGcUlRdxh5+KP5gF9
v/299jVIH6qTA7wBzUZ16Fp+/iNCh0+5aklMUrFar+MtssYA9M6XOZ0CaFhGpzhBzmtSOX3AfQpd
oW5qwz3/u+wLIB9/wAC6zpY9bYStGoTyD3prBkTuiOjHLawGtU3ka3KFJXMIVySd0kcxqzTdCLOA
U8MFJNs+0ee1U1q9Z9WpSIAGg4re34IcC5+WPIwtdEIkafnkJM6ub9SClsfU6eDpvXVDVuDwzchV
CT4NbS1bkdFFCU/DLtjM0iJ5UL6hmcRgAdG4gN2YdOGlUQAV19l1m+IEuIJ5WDPFiMIO7i6q/nUq
2Z/pwqGMVVfkSdRy0xt2Dgo3jDr5HPBcHuo+K6KVPxNdbfK20uCJzo28NHTQs6MuQx5YBAMtbojL
wLe0DKLpesxV8DsyJoJ0AhX3D2aaxb0XxFBk1o7ejp86y0wLLoFsuU0WO5a5T+B4jys5Fm5EVzO1
4Tox+uYnjBimeqHeycyTKdLvdYPgce/msKRWGG6T6lHatXnMzRxGcmPbvRdGmv4b6WRlriaccpiT
2yDKzhRaNO8i00EFW7nXZlFdoeN03HVlWOFtX4eKuYRv3kydSj/rSeo+aZWqvxvOmDYr2Mfo54e6
DT6ozGnuYN2UcucaQdFvCieq5FqFYRR5WZ1GXzQcHp6GIho/msYAO5HTXUt2ZCdGDxnmucXanET9
EwaicUSzh/1/O2h+vIYpEMerKu5rBJ/QHJ509jYsAh2Zo1D3gTpxsnpEeCc9M6uNB44F+64pa31Y
a6PYCmKCfg6LOS+q4bBHz2Whd9hDhXLup8Fa3nMYCOCCsQIdAbFuPvtNFn50sRCYtjXs9F/A8YJZ
V4nQ2YN5O3Ps2uxfjEzoHrRIAkYHlq0HJPXonD61aJ1x3RphfdXy8j1V3A0SYC0DCmAvEZ3ZAltC
snJrxIcITO5HI4+KTdg1+l7lBl8kEGL1Keht+0dUVViG+HM/fChNC/GdZopWbWQbZ1ecvc0us7Bv
wyAjno+8m8aPwq1MbTWPBgdI3E1Ju5NMlKaNnmdpiY45br/NUxIkC8mcHSCq4QCuctcc722zNbPb
YlIzZ4rANQhZpVt9U7x8ydaei/Rxwl/2TwjWRdrvgP0vkY+IXt0+iL6Ldvk+YlN2lmfoATNUHF/y
IzqI6LsVNyEbe6+0vVkGassg1W88QoUGhGwoRdOV7vacDgOaiy/B0JjtWs/tDk7FZIICZzWywq09
dSJbxfHEdQ1Uky6szKC+nWrZFyApcuHSNpYOgua1Lafypm9h6cFAGfT+kdaxSB6NyoRQA5JeJfKq
CpT5KOxqGFY6xM1gLdmjGgq5IMVxw1fVU58ETC9nDYavU+MdM85pDy2mDyMgbtKbkpu8l+Sr1CH7
1jJONeSmHSKIpYEQxJI5jdRuxslFWjxilsBUvgoYqBC2VH8uI+pOsCH0JbCXyvahhTIXbhzinvYl
Ct9kM6LBbhBrx3GOzaXJkzeNZHzK8eSwGHwK/TrGGZWU5TDJUJmSmSDvYTtWkoNEE4+iEW0A9h5P
eDeMdiweWmFREzXMagGKZ+Hc1qVu99uoJUjMiwPdMu9Cu0wnbxobCrsOwk56l1XW+INhWyVWinMx
9RJN2qEXx04PhdL0qSBJZkNF0MoWkqmZLbiLvfzmbgqcihertyBsIkq/hs3Y/IIcCrVTkbKBhUug
ITQwapMDJ2hqaLm1q8Po0xoLJvbYsgdDzdCvhjTVai8bbNA0LVRl9TiD5zQfWrSl7gYPAOmSfqb3
QKtZ6IT08KBdKLUsUyep05JP9mA0JAHNdWJu/JQpCIxKAqoBuNoUIg+JXoxJpj7hwwgtTqA5avNr
6YLn1Juk09tsG/l+RPhaJ3pz70M0ILKjCVzYObYM5swrqCksODWU/8hiaUI4l/Ugt56a0pZodEPC
Vfp1H6DS+1A5JKiuyOEtvyLnDIzNpDexfoD1OJY/oih2K4gI2Hg8lMIMOaagR5k0LIWV/H5u1P5/
SMD+j0ESi8vSf4cktlEcvRR9LX/678B62Ar/Ekvrj1/3v+VetvmvxTWRnYraH2NJdLl/gxGaIf5F
RAESLLwt0YqRUPMfOEIYCL5I1sKQTYFloNf6R4KvRf37n04XvRhmiWoxkkNCIuhIzvCIysHOR4nG
PEyymq4DbWi+9qGp0f/U6j6U+XyPmz9TKtvp7rSohwMMNY6Bpkgf6DPCi1bCi5Pb2e8BnrEMHTmC
BRRz1nlrcRAG+qAR+idiedWalK5NGhc35kzv37sAZ5pW5FtkFM4GDuFCi6PI8QHOLxiLnoIazzcG
VsuCIDkSfaix/PUXoIY/C+nnbmcc/LxON7A2seKY5mb/4hV5AzoRy/WcXi+UY0HRz6O0FmvH02Wm
1NL8Fpz+oPlwUUz6OM/JqFzn0LYYZLbObrTaG1O4RHA08/B7LOvQ831lw6dO4rVMamJ9jKrbjVmQ
exbzJmj8vr/Pe1fs2iZKPZzvxxsr1cZtUlbm1tDD5kvWlvQ6TcY+Z+LZtQmkCHYXruwUsFluoKE7
hDvogkrBtJ+Di17cQDW1IutN0z5oeX5T0jvgD3ZXGNFtlSt4DvneMBmAT4q87WJdhRGCi94zMV+O
xmpPotHG1P2tkNVK5Aw3s2KLP8t+LPpPLc1qqfk7iBd4O1ywV3z92Jdf7VjoL5Ul+benz0P4QSGH
tnUOobCqvQYBDapA9c/cKf++N4LvG74xqKK+3LsX9yYb/YI5Vu4cJtXhoxVj5jM19rh9/xEYbzwC
ITBopVwCzLLMs2UCWRWhSEV4xIQveuzwiQl2dTlisZUEaQNBARX8VhJWeJjqsis8Vwz1B4Z6VFkW
tXpFbCoUxw1DK3IvSvJoCog2E4f4+7/zjXsusNAkR0CZS/7F2TeQpDUm9XbmH+Ky1AjCbFu8d5pL
IRtvfWq8h0QWOLqpLHX+RUNw1lEza/5h8Wve90VU3sCtRSOUQ3EhswtLhCZuNnFcNjukdhBG20p8
civckZSIJk/LiTQZ6jBC2JP/isLG3QPGzQ8xffwKs/sWcaMlb92y0bbUI7OHj5qxnbosJxSq1R+z
aR6vBTzGC8bEzz/8bA/BlxOB8HNyG2jN6duUZ5FANc7900GFruuJK7Hq6Qmn2mSHzClf41oEYRhW
IenxSf0BxWe1KorU/KjFhnXd6WjJmF9e2suXo+PkZ9l8/coSwKgAJXhxn/4sdF+m08VtcAyEGUDx
Q4qaksp14/hVcUN9TV8m3PpDk2FW9f4LtUDbr1a2iFEUJsMtIlxOV27lDKwUojfJnOw2JxTkk63F
v+vc167amBrw/dVebeFcp4X3IICx4Cy3zr4yNRSJlD1fmZtCz3cLGz76QA60X2Sg+xUiEUH5fOHg
WDD1s0vE3xjpt20utcO5yzERevykwnUOvmGpuxCNwhq/rxyqFrJeGzHIBjndUXbzvFP90F/4Yl9t
LDb2k5Yp+PsyYVFnp3QMX5buumT/CnoF2JR+D/UiX6dgnxdurvnG3bXcxXNbAcXjXHC2VEVusUpV
5B60vu4giVaNtQtyY3iCYhDuGS9C8nDsvTFUT447T48ot/dzPSrPDew/vY5RIGlWxYOMxPcOb6+9
VpnfqKvs7ayJDlezpPemNNe2KerMxHSjO9TM1drIGXLHlhJkr/s1uht5nPVJ35Qu4PY0EQJmdBoG
Yk0RbSanhrRn6D6tAFQ8u3vAarG+KjKNCAiYjj+mQrnrVlftVVEPwXZscAx24aavCceW6Eqxr/rH
byTjrSVVhCJS2M/uoS+Ol8ZWo+zL0T4gLXa3ok+rTZb5Ce682Xw9w/Zd9RmjzPcXfeONxNkFj17g
b53Fl0rzxaIQxIBowCsPUhbW7dhb0gPbgurNXnpVTJOiXatKz8DiF8nr0F34IN54JfFTwBMZII4r
fvb1ebE88vdJtinEfi2E5txlon0oZfBoZEVxoTI8c9Th9LZxFl8KBNJU+OfzRPg6wpPNRV51INI9
f3AWraTEYc6DZohrXKiGbWIvNlLOxIy9x9XNaofpgqHOWe7jXz9CYgBDqcxA8VVk1Jg1A1bzhXZI
iwwxE1D3bVYa1Y4sqXHl27K+FnMqb8UUoUoZW3fbhUW4b/QqvDBnfGOz5aFjbMIBjmmSe/bco6Q3
R1WU9mFsjHRnUpqu3Lgo7hB2fGxn3di8/5q9sR84vNiS444xKhHAZ6/ZNJh9Dnh/qKOR8GqZk/Do
FPqtJidrl8aTuBtc69f7a74qULgsxppUhEJnIzqvo4ABa3IcB+cAJI0XYJT/qMfEuXBoPX+Vp1s6
IjKMxDkzsfTFuf70ylq7d7MEoOdYADRAI6z6DSk609UwWNZH366bvSHd8ToAO/nEf4p2oSG0a9iC
LXBKZ256bSgvveqv2rHlCFWckObSp9Iknv6mVM8h0hYNpUWX5xvLmPrbuEd7YCR+uoflp8PwlCjb
oiryqsgZrpvBGHaMc6YLj/2N910og0PAwWOJ2u28ZC4KI82CooiONnaubNnwKRGf9Pe0rf53dMf9
JhrtfFco092rMEtQkCMlr/Kw3b3/Mrwua5BH8/2pJaaDf5xNu+NR6mJEp31UWlwxgWFe87kyAlrh
Jg3hRy0FHxNw7OGOLeIeeeFAFK/3WZOGdPF/Vya3gf7/ZJ8F7qoCGMr90U+qeY36T26Q1QWoxRrc
78Jo2INu98cqSh0YWHO+q3xAX4cEqCMM/vG2G/vmu7Lc8j4xRfAJ8wSmdG1aXzczZ2Gfw6yKGqfx
MIbQ4HH59grIvN7jnUnCaaaMXezCXM4T3cULuO690UisC0fJ6y3FxMuGcQTgx/JJnF0ieDb5x4ae
HavCH72S+Q1+l8CTReX2u2a8mKH4+vumsaZQJVAB9Jgco9NbiuHbDKIW8kiznuD2HMGJ1ELzwgn1
uh1j8ACkAJ3EWDrL83goq0rzdHZlcZysCaJ4pa5FhoR+gDG8kTF832oeOxwWc+0em9dgVyFVGCKh
/4zxTr1y2gyPdqeJDkJJ/8Jve3160qFDEmETX3IFzqusIsOxNBN5chQR5F+8qhIPA2j5qJdaeeEF
fv394I1GnUydwGqEzpze7Fp2RE8QAXWcpzx/wJ+5fOqmGJJEhj4ubJzo0RBtB10bVdH7X+4be8ji
CM/pwYezHJtnteSAgHShaaVHZAjiU4A58krao7bRWwvRLL4nT7FvyDWVIyw4Qpc829HqddBgxvH+
L3n9gi/NGqFscFnIptaXF/JFsVINKjR7U+VHzUA1ZvR+hhSg8OwcfWSjo8x+f7nn4uf0aFk6MaA+
saT4UqKdrqdEhsuCyPIjOqvx2OJCsmsQa9+0sokZC9r9Y2UMfOhZrW9CEYOtjFnF4LwSt+RGzzDX
FZ1NSHech5l2HZUjlU08IHVOo+BD4wisGgks2TGrm7w48/WVO3UjQ9SyfiwrbDXev57XNQC7OLcO
8zZoWc55Jw9pQfeZQ4XHZhzSz01s11ud2Aavr2pI/qJZMmtj51LFtdyks5uIgaHFBqEDwPLYTm9i
hug/CuEBHDkskwc/hZtb+L2+i9V3x3qq9bzeZFo83cRz1t/FuX0pX/v1LgWzGJAQ35dn7Pfs7YWX
rA9unKVHzsfWM6eSgRUhKxfu7eudgFWwaeTlVAsRSp5e5ZTp9mxVdoJXA2zhKhz7myQu7Z1gSnjh
TH9zKSpXYgkhw1n6+U4QWvY4dGl6JI2KIZuN24+M5ZdYWfaFld6orSx6c3T8xJm6VO1nV+VGGoLh
KcmOzz7IBtjAFmOpBtmZHFYOqeG7rum+Mkh28M+YWpxCoM8Y3RBuasuMNrDzhwst9OunaQlyAmnQ
sHEE9Fq2yRdbQJQwBTLjjF/kN+4uA8Nbz652qVF//aUQeGpbjkFUBJcvzm6xbfjGVBpDduxR5t/2
JE6ucWLO0UCE6HbNTnka2pYLu9ur5+oQt4YHMhxiBza8fbZozUtFuJ8zHeGk/+5UHW77BvH7GDTt
x/c3gtetGEtJhVk7nZ8yrPPxBX4RTqsnxXzsoJFtRgsXJtBU4O+gyq+DOTBW2txq61CO3W3ezcj9
BjO7ev9HvHqS2L+wk/NRWiAVr36DWOpSxzfFcbBFjJ8SA1iUPf8ssY9Ti0kNZGxAYzI2BOOR0/cF
GAi3ek2Wx17UER6zhrqFR4eHJP4H2yDGa66tyvjCd3N6TlFhMmjivuo4OYAfM3s+XRSRzlB3jtt8
CRQhKl382Azk0GWhcYjy7M/7t1Gc3se/FnN0g+QQmwfK7z5dbDLxFSQVsPuS4f2crmwMo1Hw1cmO
5EtUeYU77VKntbwK38KNWxvmfZDhG5TYmrrikOlvZqsJPD32rVWXY0RihH2zS7K2JmoC5mbdTf1H
RNHumt4p3jkQf3aVatS6aprxwllhnp4VXMtiAcujIqOa58YGd3otEZ+cNvtzd5hKLbvOtETbBLwj
H/wUqyCnisTGnRALS63KNvDkNIwVZbPvI0YiJkLrQwuVA0mMWW5ynLU3jrVYU2V5ctDtNN91xFrc
8Uo71+moHAjoQ/KJwE/m/BUxyjMirlVsYwHEDOMP4plxB/tXHkVsV9CBzPgnaUo4uLeEMwB02QjF
zNa/cYI6WM2hMiBU6XiNVANibANc8f3H/Oopc2eUYnzJkG+BqM42h7QdoDk5dncYmjjcxFaL4HRg
qfdXOau1lwewBHfztfCtMMg5tzsVfpi5renrh6l3BNc/uSsEaKbX9QWUuCnpEZdFalth97z3I2TM
TjtFlD34FAr6j9smq/H1wYxjCb0oL/y61/fABCamjuDFNWn6zz4rx9fqKbMGfpybE29BSByCis69
8PGeBcX9dQ8YOWPmyfiHHeTsVudxiBdmp/SDQ0bzohwlE6/HCQQ7ufSeUTXXavihs5GyRTxa9NV3
XWjOatYmmJwKAhuWV9baLx0jXXUquWPMMFy4E6fN7PITgc8WiIF4KmBs6+w7MUPsDSNHMw5JrJRH
Z+astWgQ3BOUvqpDrOtXiiBtLfjl4Oe8f/8tOT2o/lqdYorBGIPvZfZ0+pWWPjZ+hRWIQ+qM8XVn
Q1mOAjDKLMRl7P2lXu2k4FWLLTUCA6ybaXtOl/Lbcq7LNCdewzCyrdkZRKkVeKnKUgQk18j5wo1d
6AMvqtXna6OFpohDBoGkxjpbEGI5ROqRBafAN79NmSmv9FqW967RQGYERfCgPM3LYF8SJ0L6C7kK
/nbukuQhSYjY/ueXD6Zgw9ynqOSgPL38EKfKaNFFHKKhnDwAcIUawVQwnluTkB87v7DeG0+WNx74
G6sK/uYuX+CL6krkLc4QlS0PbPD+DXUh71AxGnemrV/KOHuGe//TF/x1pxl2A0cybaKaO/vMlI8r
at/xDiMyxFcAYNjDbPPRGgJrQ1SBfRfqpX7UsbbdyjQ19pVLyg5d6gRQU38WBU8hfpLYYTn9RlNQ
l8LRuHQgLTvKq9/IN4bDMHQPaCen98NKs7CcfdM4DBjPfDRlPn4YMPTdwCIOttic5dssJk++IMvh
4f0n/3qvU+zCFhQYaNTMcc6ehEbHFJi5a7DXCbEdEuiztTPXV/94FQAMnWLQcPiX83g7Zc/Er0Sa
eXBauHmxA4DahERq/fNVCDSHrMEc2WLAdnoX7TFE9hGk6tCAVW7MIv9cm/0lHPiNV9ekXofyKJf4
eXV2OBhaXRjOMKkDNFnrKkBcsDexfbuxsM94/F9cjwnJxjLYmPBAP72eKYESRIiIOrQ5KYRlzqgy
lxiDv7/KG+8emC3PhbePYaU6Q9dovUKrq+GNRxQ6uzmwMXMusBpEm5ncQGAfbwudSbWEpXfheRnP
+8rZe29ZiHjogngkr/o+3DxaoiIs82B0oxtudF+bfCJx2+BHmvLWw8zPNeyEjDK+iaI+/lJj/PYR
5Kq6togT+0lJXH2AnuseiRXD52XuDf+HhjjiMZCqvG9LgvdWWm5vW1Nnph5XqApJ3ovnp2wKY7XW
lZ78mNspNzaoNDJnLRILXIBpbUmMmwi2supjDoEByv8qLp36h6EkEKQWKQcWqKM25Gij80VNvERU
+SUKwrlcVER1q376kY8zXdUTX4Z9GEYjgWoneQsxGgFADpTppYrEIVzeGqu6qVMgdIS7tf7DlL39
SzPbUm3GeRz28NuhkWI1WqVeEKIkgR8bfZJmV5rM8Ar/wZfNh7BICD9q5ZTrV3Vr2j/JeWMAE5XN
gKSnHKJdPAdAxrHRJKWX+EV846oE9YPvRv28xjCkvU0qVOKrCrAcgy+4uJh781qu0Lk42zCHwY61
jqRW9tO+mTdNOsqGwBuZ3lVUYruyRqXjVQ2E8lVnq/rYQrbGpYUJeLgdqoHjVI1oECCq+ruW8Vhw
lQ+C++fjLv0LPRZgF2Udm2+TW3dYZEHlSMsOC6wOA5FkhSdULAGysO1dqTnUo71AmPGp5/bj8Zbk
/QFHPeuP26UaXrBxcb+0KEt8lJHhE5LXvyRmEtgyZ2WB3QdKWEJOLL/7ItJ4zD36kvZLWc1DsmuN
tvvqjI7ax2JUGKJIooITdCu3cmwwwCtLG1cBo4h7HLbbPKFsj6bwrsKLvVp1mkLTVZr+fGX2c8k4
2synhzprd/Y0mmI/xTTb2K74+DZmYz197StNIAjLAuMaq8kC3XOhWkgJcTAicsFj+ZvgfaRHNlp3
NWeGqtY2UYgQyWHC/IE/Cp5mRKnAlFSf5dEp6+QjsmxcjMgJMm/bQMeetp9i0hNMa3TuRVv6a92w
w6+koklcNkg13AZtjmoa+LpRV8jPiwvN4ynO8XwGc9JDBWB6hvfPM4vgxXkPCVzrgTGh0XG2fMHM
FHqbW4047Iy8/KsEXtemy81o+/7W9kaJrZi0g+UzIUOYeN6Vpxg5jKGv/IPlDKjYIr86urkGbbtX
9Z+qxtrOLwg/DBjkeeXQVV6fmv4+wAXm0VFRvhFOCQkB7fueT9K5TgoZXTgZz+8Ms0R2cZvJpYmv
L+j+6R7f1b6QRZ60h0T10V0SIFjGX8hemwjz125iGh8pRy4Bzm8tSvoq+7EOjgi6d7ooslRIWF3W
U+0iDIyFrS8+u/NGDzcTZjV9/uv953BeXS8XCSrIjHJ5COqcatSXoptGQrEO/lztaofOfoynAN6T
UePdeAl+FufdPcstjdsyiwT2BFg8vbzKzK0JKU9/GOZ+2JpEWnspbNb7sIj6fczJsG5Uk20kLixe
m8X+PqTHW/u1FNg+xJXXMrpe22Hqbvjh1SZn1LjWiizehFHcYLZrT4RhTdOF0/CNhwJpYalenodq
57QFM20aN1TRcEiWVIY+M50HIxQGH3tu7JH9+ZtwkJe4fW88GSIrpL1EDiPJPp90gLwMaYstxMEl
QWE/OZq2x4kTZ4u6Gry47bMLhf8b6y0cQirOhf1Czsbpo+kTUs9l2IyHILA+4g5WMQMNFq2rex2Y
aBbef++WAullecGL4LjKAYBaunhavNPVsnYOBxCq8dAQs7UJwzBYW259qcN445q4HsAkqnfAv2ew
6cXm1uMOPiQoyA4E/A7rXk0IzLBE4Dhob2jRL328by5n86xckkCgtZ293ZRruh1EYjzMOJmv4ZmM
GwUJ+mrSyl8AT8WF8vCNewhIBp+GKg3g75y9iEQRx+05nw6DY4ZbKMrFFpdG48v7T+qNi+J0QMXP
jTSWAfrpk8otzfGJq5sOeqt+4NL44Ir+dzCNv+0RG4r31zojZJKbwkjDtCTbEVNlrIGXEv/FAwtC
xx5LOCOHDHWRJxK0YL2tIWSNcUGd7DLcD1RcKw3Z5VWP9JJMFMIr7TAP1oSKynWpK1z0qBHe/13n
nQWAm8tuBZRoU4bDDD79WW6E3iWfjO6gYUCyLZ1Yeq2mO3u94Mh/f6lX8MOyls0uCVcKUwXz/Dtk
JKciNKXdoaMEJ1hl0j5XoR/fDiVuB7JZgvrQf61NRF5r5GVoGM2m3Pk4kVy1VOK7/83PYV8AqWcM
xAz09NJTo4CgaIY9eIBWXc2CoxeCxnCXhUShTDPYU9MXEuo9TD2BxtXLOlxdOiNv9lGXDxcoU6+g
7ue7g/vD8sYvxcPZLlViRBbYrQY8DL/6Ru9RWJArjMIaGoJHtGuEL1eW756NfshV6O/Qu7q7ykH/
5KMFxDeo3tj43excJrhrcijFPWp0Z6NKpd11TZ5ez6nItqkAT4P4N3pdiFqsTYvhAkFo+aGnG6Bc
NnYgBdd+tts4va+diz+ABgn0IFIsFIvClXgM0mKFYUusa+j665QRwo0Zm4f3n+jiyPFqZWQZyz7F
2QIeeLqy3suaE7roD2wdGDJo0/wZUirlMeHXn2RPQFpTm2o7qGraNQjfdlPmfotinDy7uSyPBT6n
G42ScG0GOo5SEc6cbmKoDf5b9dqRmoYWgQgTTZmN19WhuSXShcQCS2Ey5IbFFwehKM7/krmWFWEw
E9Yd8TSS8t8O502Jznjd1lP6oAnElFUzTRfqutfbpgkhCzsTAB0o/udkkiRsocsO0XRQzhRvZ1kM
NJ6RuvB8X9/lJYsKgHQRKlBjnfXuU13oQxZZ8yFQBaZHdU/YZu/mVxUS2gtbxhsXJMBIiWGjVqWE
P9uddAt+gWp1/dDB49w1Mz7eKRmX3vvvzVsXpKiGF7I227NazomXWzNDWTrxxDhAeEEiieqJdCAX
u3ij27y/0usTB3407Fs8UahDqE1PV0qkXTP/qEDfe2OvY4C1towMQ1dFdrBjXrh5r79DRtsGhDBo
mAB8r7Z2kF3MpBt5SCySfLRg0gk6tuoPugG+57exvp8KvTim+nwJY3njMqHjwaGGHslg/fyGzjj/
0cOH8oBBnf35f6g7j+XGlWyL/sqLnmcHvBm8CUGQFOUdJdUEUU7wQMKbr38L1R19SyxJjNuzN7qT
WwKRSHPynH32akKDfkVF+SFiAL248AwndvJ3vh9BCUJjKq0k7hfbn9+/X0MHeSvDST8ouaKulTq2
tzHGDZ4mrO7x8w/IjOCPvd3dDMIueuwMZgVZsqNPqFpjWE9JYB8iJzxvICY4fkxL+kVbkqyiH8Sw
H8YE+yfaZIVzj58DmudB7VPHmwer2LtagKYcf7HK61qDoJc7EDY5eu5kWLqPZRFxr1eSF9K14WNt
06CxawwVEqFucH/1MJSX5MbznCb1GiTFqi3GSIdjVQ7Y91rFkPiGIKzgEDX0CZBGZ+xtGPR3yB85
uzTprhoqjYe2jZEpArwi20uoiiRd7GRjl3cYC+LTpcWRSatK1d/JAUoSDjMM/EojL9WsrTnSni26
iccze5zU58io7gZzTGGjaC2Wh30uspfESJNui3syaZmQozRbl82Ehl7G/LZwbMQZdk06HlgZUGxb
2lyHO6W9NekzxpHDnXptZ3CEPXQE6j8oR4ubYcRc3HNsGTxOU+q63N+VPvIqBFt7Bbgn5gdRHxAK
Kzgp4QCDJr9G3O96ETktlSMH6O6qKl1JlSE2O1IpKSlXL7WG8XaqFBJz5hzLJYcTpuewvVTkjDAY
cMcQ39gdSMDRBoY1RJZZOzWd2fc1aQ3NimZvDHVdLcm/oA8iF7PkPU0Pn3fxUiABfcAQN11cXWOt
WGWcnCiC6rl5JH07oHxHOnWvKGN43gIk3dZT2N43ijN/UW0x1NsmKlTJIBk1STdjmK2tg9QTOit6
FMAVDW2Zj8WMAfS1ObhzAN5hpPs96a1T9kfv7CX0zqCnoE5LoHJcz1DJPUs6aOZDETdeizvQrkhT
Z4MHuthMrLMVhSv8CpTkxNL+8wAwyd4vqlo6B8GbHi1t3IjLbIyEe6hG9KaY2VvEiCd7I/7cr5Z2
VxKvS0UUadvRmpbGHIi+xIKV8KzdG66F1+7iT+6YVeTnpnEqEv5zw+J5xL+0eS4XOOPowBnKILJj
pxcH6aBbDnCpWPWNftXQZLg5tV/9sV3xKMpdNDzhWMOZ/XZvVME04zBli0Pc4NAZuersq2Q014rd
UtqpdNyLEze8SyAgXbdGW7yGMszXrjlg92pJcaotbYkN3u6ey8+xXRY3uhjahd7+HCp9HWGCJg71
bE3rNqriGzxrpz09Afaq0oNqw9KPVrMRmvvakiQ5md1eO+Nj/fnAvDexEH5yCnPLpG5zFMSohUhj
7KTCp0GIxaVzXtxguuDEU9750JzBXHpQANEJcdwGRpa6jge7tQ5aBD3a1bPIbybQ3ZZsx93ffiG8
1gyFDjA6L/5o+AtMaxJl0LmHJIPmrIWwvWWE6PzzpxyJq5ZrLCIN0igWijmqm0vv+u9nLS72KQ5Q
dPQYWhSswEdg1J/nzYYtePI1l8KFVUSaP4c4NTXlbK5BCYoT5cMjze6vH7EoRuBxEe1SF1vO6N8C
tqQCnKKHdfQURDCjto1dBBfccqZ8k8cGoEJuJhyTWpALqiKdfJxppJV7VoHzqLmCFpHPB2XZhI4m
NWIv2k5o0Afgehx2w6tUwiAqaWq061nz6K+CKqDN0izXkQhi3Ycn3Cr7BufM8G8/miIdZ7lDKpGb
z3FrfKg544jtsHMQqtWtY2pWHlJ112vS/CVt9J9jaQj/87ddsiJv3xajAXexB6CDgqNAPxp80SnW
vHSnVyN8zgwp8NLZ0FSHyMgECoag6nVKCLiGepYZa7ikFqjETsS2fy5f2pfRLqJ8RcCIYPLtj7BK
/I9ifKgPCcSntdECdcHqwl1//qrvJG3ePuYoQzRbCE+SnMdUrqRSZdlyZbN1nNuVpt7YIs+u09Gp
H/MMHayGCcyaGwtgwzSOrmRt0fiHOdv1VCXOiSvYkXZ1WQEsRI5Gis74ETvHH6FrAhVTWkUchGaV
G/637NJQqL7kuGlB/pxdH6xdgc9UDh4k7DISuvP4RWjVSC9ygvlzOIQnLp/vDRZp72WfQ+WpUBN/
+03qyg3msB+XFhd92Ka0pGBmSJwr4N14zdRTcinUfts6w08UxO61NAZrTZzInj8acCgd7PVb1xn+
9sbI/e1XFYgz12XzevuzyiDULCpMlIFw0IEBUOWLXdVwYlX8yu8fLQtujkuwwsUAkcnRgQJxsrfG
WNJHIPLkQVSzeNViTU7gOWAlopFXE6iWLedtp894ygVFt9Vh3ofY4OMts9KMxr1xKffeCtQi9rqR
+HqryajEfhuM9ols03s/F6MBBob+FrLV5tE+rkaBbUGNT57wJnSu5pnynMCq6YrdHSeFGYGMbovm
romCeG9OBAzR1Od7Y3GTSy2j2ZSVIreKRQ+z2WGC7M5xj6MZQoUTC/29WUXOGdcPqmnQ5pWjcZ1s
Ul2RNjoHsCf1SmS5RT5Uq64MWuq/hWPQ/4jG2ngpw6xdN2pL7G42IwJQuh0Xrwyadc1yIawsgffn
u8MyRG+/OBsuQirKVqS77D+armbM74xkdA9tSiulWQBwDQ2BvXnpRifm8FGzxrLecRsh9F4ytZbB
l3s7iWOhV5HbzcEBUznMuLQ6XFzUcTYcYsuvOjB+SZkHQKWmeduEQL26LAiv0Q0MdCxbzlbHMcsb
1Rr3+J4uwaaIon1ONuKu6qDgZEQwjz3Uuq3pDgqKCOzMqtBJfNfuhBeGeXb4fOj+3L4plekO6i6E
7lRnj/ZV2Uelgn1K+pQinoDcETl7FVLY5w955/sQ+RJr4tVKf9XxmBk4gI5iUNKnCG/1VRTm5pq8
Z7euVWc6FWb/eSgi/qEswjRgE0CE+/b7aAle3yIMUjgakbWqOkVbC5DHF3VeYmPP2tgJYqqLUkIS
EjoYTDsYe1KKnbqK2L58nJ0sTNFUFVsuq1nbYRL6je4GW5Py2H2ozCd76JfA/2j2ku9HnuYivEWU
f7SuSN0CIMUn9omwEXZwFcTZcz6OlQY5qx/wg43N6hpthXwyO45ibNNSLPzrZkQgY0w4RcaG3Mix
jC4G6G0P5mDj3V6YSX7HPjKSATXn9IBDvHs75DK9FCP70GqeSFr4hSaju8Wgj9b9tBKoazH9u0jc
oMKiq2zxvAmbJv5KfhP6FbwCpklL0l1ljDGsz7FEs/kTeyctoBBSLcjva8MBl6XizA26rB0BBLmN
Rt8UixfUI1tze13A43tRII4htclarL8+n2zvDSchGPs/otElEH87ARooThnHYvKEqV60cc28Xkuy
Ut+GtIx8nv13VfiLeA5RPG5QZF4WWfnb54lAox4GRIzGH8ta65WM1w7OSJ5h1K6vTeN44iL+TuBP
SXMpANJZwQ50rF4vR7gpUk1anDsawNvR5LhPUWdPD/3QR5VvU/C/pKGfxt8cDzUkP0qMd09fZIE4
EfOqfy42l+Q2HkKU9akwuEebIX/RdNtK9E8kVuqzwlCMh9KBDCsHubdoHtoTf5g3tA0o4IpwTY7Q
bscu+nWlq+uzWTVDX5lYau6oDsTMZbMlLZr4yTB/4daTn3AP+mMbQuDI8YAagbuZah57bjsIy8cs
afFAAPxrx6S3cHgd8n9HxH/LYu3/m5879uq/rbL11/br//wsyDRMV1/zn//7j5uvady0X4vfHdR+
/ZN/WajZ5j8p2iH/XvQ9yIiX3Mbws2n/9x+W8k90GJTfLZtgFEtlZtC/fdR065+ussTMLH3+xXLQ
/tvUXdOxgud0RZJKDMtaNv6WiRqXvzc7rNBQdNM0S7fT26UZus6MT29p+Vo5OMFFiAUEGnKalWmd
bjvA53Gdo0OA9hN5YNXMcleU1D3llhtEB3qTQMdO8WuoE3A5AEeAViWGGp3FrLZXonpMzzBuTnHB
dTuwsS2sscgUsCflVMjUm5LZ6jy97JxbYQ6i8HKYivCNLJkfQFBaju8OMSa6CTnM1NO6Ivhm9pPk
spCmw+OoyDS8hBdtdxAPq6jypqnv7oapn+1XLc2DaEPfaFrvizLHn1cpsXJMotSxLtAzzeHFbFqt
c55CGwlvAneuiwM2wPZwDmF+aegbVLOFcQyHAhPdOVcUhWbSNi9mH7qwM26CpAPYprd0evu5ngXt
jmJTCnhwsMLqidzJ5G6nyck0GnbqIHzsNae6yctocLHzxu0XzrRVxFAWwIFfFUm9dO5ih5tfCJrb
hhuzrooR4IuSVma4KtUSQskqsxgOL4NC0l90tTvGXwZVU+UZiBOL83lQrDq+FTq0jotImztIUGqn
2OVtZ3ShvMy5epDf1bqhV29rmPHNWb40nnLqlE5zSOpsmjem3iU6AKs6yEBtR2Fpfmlx16xs5HKd
hg9mo9iN43ghlt1DubK7PHW/D7IK1Fe7y+rqQbfbor2QmTkU18KwhXteD8LNrztn7vkApGSCbsWF
sC/QtQTWNC8/0jZyjG/pYY8e+qQzy+swMR2sVo1qmHGQz1sO24t0LCwH+U9tl14H6jiIdonCKLuh
AbbXieaghO6U5u5d2JnqcN3muUwu7SLCrHzIh6L54ZZDUEMsrgq9/KLX8BsNrXHo4ckbZDK0/Yqx
vy8CXLTxlgwz9SELIh0b/JLu3LqRSrIWKAz56oA3Sc4XRhl5BDzJvO7xar+qbKL9kDYoWCEh9drA
cGS4p8eFVslVg58uxY5KgAgLAnQinuXky+DIbckoUDZRh7pZt6kZPykzaIWt7tKsnKd1LXyrjnLF
x+bMuFGrXD1rnV7HWx0hMrTkKe/sTamHqYPLtlA0OrQypfdprgiwyumztl5l2Oa85HExUGgJHfoK
yTc5Xtoo9dbBFX4TkNR8geSmrFpZz6WH7wTee/DoavpIaW3f1nLQn4caw7tVY0qJEWuIX8aa2lzY
bSUp3R9x24vnAtfUextyeUlNOpmDNW2dYbkrK3zOoePNIUG96T7ok4lDg0tBY9OEyF+vRkA4G+Gw
LZypeCS9VFhSAFuLoq9auhgMpamgopEN1oCrIjj38k6KOIMFpSLTW89ZXrkrVYJRvK0wxL7NSny3
AZUE6s0YpAvZLEFUtrYyJ/kKJLY8K91Z3gbY8Km7ycRvYk3Udpc1lbWbbFA261G3h3ojcorzmxaX
28HHONsE3OjM3c86LHTlEoohkEGDW3pyHuZdLFdlF8AiKhJAx9iLZ8VOn4Oi8dVSn5rLRK3OCmeo
f6ozPiDbPEyAtfdhyD5TLWh6tT0UEcb13AenCkO3frBv6ZhThVcbk65snDrJk12oDu63PMF9ZZsS
0L5OCjLbA9LzfJ9aFQb+WRtYt/GgIzo2O3abNUh37VxvTLeDwJxO38YpB7g6QyTK6iG5dKwef0XZ
m9SjVHYUc2XiWRWttEZEP5PadK9s7OfLaizz+44C1nUDpD7AexHh1qpo+gM8NpB+1Af3up4rmpex
qcINhFtprQoU3s7GLpJyE40s48qIB89Mk3MTNq2kdNfq46oCJyP9RiiExRYePDYZQVT2F3apqPOB
KTI33xK4mOlZhGPQRStg8d6TkqD1bHLCov3ZzHXb7WDEu85ZQHD/NVapWG2sqQaKY0RN69x2OIy7
Z2PTYqFtTWO4NpSJf1PSe2Z4y/HMZbOOBC6BrIYecnbOYWjWob6itTSn3kYrdQ1MUFPxqAXRhqX1
jFvUujUDkfhNapOuqVqnxA3SAQVxhwuPRofSnAWX+tKKhm1vXJPKau2uXecyCyZSSvycdYmUVj2g
04Z8yZTrmQ65G+nncT7X+PNbldVf4FlYtT8dMFXIMaPCmT0prTQBkqhkw9pUEUyvyRwNF8KaRbmr
mnQIV0URgZC2s9jAzilRaC7lvVeCHGSynmAwO9AihEMdLzEjoPREwI9tnRaHVrgxMIBI1t2Z2nMd
8+h5ifSN7OK6w/QjkA2Q4Sq6Lka7U84aKTP92SjtiF24G56TKQCvlOK7g0y0irnsm2TTFGQppVNt
qWhRSck6WZyZWZ6qWOybxryJZdkmeJnpKciPIK6vQZo3pS9oaRzPyWMrgTfFVXqmmkjzd6WUoAXo
/iuKhwRnx9uxiUp3o6j4MIIFU5VmHwkbg+8Ak6l80xmJq/pk0hVx2yLqNfdYxJvgJ0fZdJftXEOk
pfEW63tZRcLaAJKeNSz2gZpAZiYAH85UpP4VhcwcoNuozWOK+Mxqqyu9j7hcti345105p0JSrnUj
e9/anH2rqpJ99zppmeniIc8n93sAZsO6CcB1rqsqBIwe03TC/6qOSv3kRIGgXUB1gm5dhtao8oPG
Bmv5EgDODID2okbf1e90k0TS0DmYvpV0iIJWTeuqO6cxw71yBFvOVpgc5CCbG3N6cOs6MyHKasiu
irCd8psq6vVnaUotWRlcqDkN3UBQvVLjIfcjQ4ND2qA4sre6GG11owfUE85GLczcNYZiYXgX1hUR
S+6as73i6Al3eaEKjRHAtOzK4Wvl6whNpOsBaFGfOluMfOkspgNhR0Kecjau7kgAXDPO9StQEoDk
CK4THTQbDJkey3TqyIYSY8A/a9DBTazCs3NAzuqDtNCZe8SLxRYhjnOdjBOwTap/cXM3q/Vwx+9W
vukOqBneuSjiM2VuIoI4UI3997nHINxHhaAOqzHH1GxNm3FjH8K6seodfkGIT7waM63wW5e3druh
yi5ycJ+F+2A65ZjQzhIxmfHWaWJAH61SbEIgwhTl2IGmczFAyUaQVWgVZOpEDlzwHeWCvqGxJ9Jq
suKcrt3xSU86uGClRNq9qiiv9X5iy/GrqxWjCpYnHoZi1/RZpO2arC1Kv6lTPO/4rb3r9zYLlhag
rpv9Tq9Edh1pfTrel904Fed07y05ihGriLNxpG10XdsZXeXBqM4O249mGDBfrMrY0aXqdF5NBbM5
d6Ebtjt1tugTGRKtDw98c908N4iH65+yKHpti5hlrr6mmkUDuo69/XgzmdGk3uq96CK/a5PAWReJ
km8sdPXPpaa2V1hrJc1aw93XJDLN2wibCO5H68yognntFmXXIeQYSdg6RlKIMzcKKvuWoEfvPNKY
cf0IUVXKyzQiZFipfTFeKE3UYpbCX74Cekwwk+eRnj1CkMy7i6SgmvssMmgozz3kButaHdvB2U3Y
ez70yI4k8yyT12WPuHNXt4twhBBOTb2qS9zCHzu30Ly2qhT3Jx3ZdQcCQ50H3yaHJAAUWgEFd9nE
yGOyKpOsGFnOCx+BjPLKNqrM3jPrXcZfMYW4jpUgEDcjng4LexrkAiwFmURW5hcYPUYbtAHTwOET
whtUrbaDKhoZ9YPR4qmMn040j+WLpPti+O7SURd8b1MKKT9gTuZt84qwTisVf87tDIpo7DpW4HUw
g+jGsMtR93FKZ0eLY3c479KGowe4B1yZtCbxhwSnjb8auWU9o1RoHH8U5B8skK82K2A16Jg8Ejo0
2rTWBf+FFtym3TCeBwb49elG7VsRTfAN9LSXa/aCqOCjwp2gPYAAvYSh1RApY6Km1V7cNcL1i4RT
CZdBSHOe0KELr0KrCiW7wqj3EO2L4NCnbihmCKVGkNtrTU+UFp4qtBEIlg4GwMaziqW2TR9SSUxk
RDj3XPcqRqU/2WarYj24zKVN1FW2c+aYPc56pNTG2n1xoxrAbxdxG70rSqz8vca0isVJOOwgcGSY
GHhgguPAR6IWxjR8TTiwQgx2rfh8RtBxrxXQ7Ldqr/fVtWioUqx7dphkX5bVcD/rZExuZNFFxi0Q
QNwzSN+kIEVQF6g+13gz31VDSgtZTXjX3zdTo3B8zXme7admCHpMo1T9qaQc+6q19QDjHrjjV0XY
6r3ThZ1cwRluyGJRjCnWWdkZ8twehvhnUUxBg9+Sli8Qrp5UDUKhZkzTDbBI2la40az6sJFXOTHJ
jkXYPUdKBidH7ztnp1mz8wpxh6uRpWS26XHijo2vp7GdXbZ8FZms0qorFwR5m0PomPFL4kt0s3mD
W4cE3zqjPVb4vOuhaQ14pWal3VhuqxXnuhpg1gsWUTVXYYaL56oXUAKgxjUcetDmXX2jVUoXwirk
1AfsExadP2tjY3hFHakuaytjhUlZL7oxoVCFGrFRvaZUazc3pgSi7emZTgl/5kKWreO5baLzGbUU
rCo1i1Cp1WYR+zF3nfYMPoy4JA8cwjLXiwGQJK0UxOuCdiXIh4a0nsyscX7oo1DaF0VtmvE6skVv
bprE6JqVVppYUvRgaq4zMw2hsFu94dzyJyrzoncEru55rqodQy4K1FeQdJN0p1hDTndf5yzkLYnz
3EFVyHKsxnAy71OcPLIVDVagx7PRKp0zzps2OqPTWz+D11Za27xL9cXswwpyTxFVHV+ibMo7P637
EeqFJRVjXQUwaXELJS47r9UCtOSkEqV6XCecuyGqqPAq7uAUuOY08bNFQHbWlgH926GWA2jvHKhQ
lXSjhyqsrKe0s7GNVZU0/iqDdr537AJyEreofO3Uk4GBfaS7N1YfxF9spUNERV8HWlrXnm7oUBQ+
G2t6m4ZJyy2gBY7mdYHTbM1wbJWznHb9yEccoFJ1Ss1qmbKO2WxmwgA8ZXUuypxzHSnvIWDL3Asi
xgjWi7DLLzKVhDlao5fGq6icMLrPjSbS/ZlOCZPcADUpLw5I6lylbov3xWQqPgWvsPdihgOmaZ2k
zp2RVdSKbLT8QKI4tUBD0WlqBuu6S0GGMMGEStpGZKgDRzIW3jxGOdRvbuIrM6ZO55ZXiLKmx0FL
u10I2nM6byFM1d+bUQk4LPK2DfdiavKRngAn1t0eLotu3IzonzN61So8yfCWE+JGhzZy2S78YS9s
pX02O7T6nYGntaGrp0EYP+bhPHQ3gRMbGjGq2o/QWcPwlnRhPsH26PIrs+n1KVplQTldjpWtnOnV
UMHg0ozO6/uCHksz4CBtXRzAb8A6O99Ust3xOrWJTFYllsT3uuWk+xBaoFwZHZx1+oPj8cANCGSN
wONjXulzUrbnorZh7I31MD0p5TCc4f8xo5twg+RqaQV4xUrMruCfBSq7RTBlc36e93M2nve14yar
bla70SO1nBRrs8gE2FCTb4YnIm2y0coszDi4t81QOuciEfE+k2kG9MTAYmqvAfrC4tyx25+FU0Ge
Mbs2As42G1O1Nbpcf+mQlfQecVxwHWuDBgLcve06QEFE1YMz/qphXzZ6LLWLDOzTz6yx7Ft6edyX
CfUqPpuRmgW7msK3uSVxOnXbWU9q4H/UK+/QNei3uMtE1aqmre1FyUb7WaN8uk9BoQIP6jdTxL3e
LL4POktiZTTN8Iy211ihZiZaawOdnbNUrsLAta51cq29R8Fo4jJA+HSI1HkEqkz+05lalKY5kl2H
LF8w3NK7N+/7BjLzagrcbB/K7XcJJ6edLDByhjKs7W3rYnbjWUvWkZp9eK9lIV2rsKsuY+z5W280
TKisZZykXh2TPPLaPOVTJFasX01hpl1Z4Tx9pZalPuZm0FxP0v1Fy1IPrkLD9lC/mmH/MOP6QBKz
DcN9QqUMWhKeJufoDaMzPoxYScA0rPhsoA2kbeohXzH85mOAjAN6GcEzDcoii9PVks951ee+tFkN
qIa9BCHBnavM6jVya+da6AkUo7SawmalMm1Zp82U3SbKMPYb7ttGSochHferXjGqF12he5OTW9fJ
BOcCZLhogQUrreRbDcV3w5ynn87US4Vk12RWHAm581oURfnDMEGleTYtESlg97YNVnFBGpisV6Td
a9hhNThlD91LpRU5BpeFThUpAyMZrEsXgO5KC81gJDicFjvSMU48k1zwA6l6fdyMvSjC67Frhi+k
o2Sx6a3K+cnC0naWNV/Rr59fuYmagkiue4z3pd5dww0OL9mu7W9pbgfWCSXj2xrUX8n9ozrfoOIR
1ZI286dc9QN2ow7Js7TBtU3PE0qW+tkuTvWWLgqVv0q1fz3rSFCzQBVV8mrST+EJbbN58RFQZj68
Ot9y+fJSzSYZX7snXu1tweqvxx2p6jL2oi5VR+nbRXohK1CkykUejLe/lXBu/vWzfwfDHkmX/vrz
RwXnOBo4TFr+fNSUXEu7cU0Ad40b0lmFvGE9B+E6VwcTNolTM6LdeRcHh9gyv0/tCfHLRy941E0S
2a0iymaWfmBji2sEODyRaTV8vTsFOjlSrfznJfWjsuziV1imUko/N5ZoLgtSiDRKzV2Z/gBvKGtn
ow6GtumDSl9RjYZdW4Y/uogBiAbVWsWuXm9TTeqj//mwfzCHjtnCweTGRaNV0iff8pq31j13UbJI
bvkYR8ZeZII7x3TiE38wvsdixAnXEFVLeZbN5Bw5BlJF23BL+fL5q3xQVzvGG9BWrcZj1Uh/pgST
SWymR8JI+07WzdnnTzgqdv/1+ZY3+01YitlDY6RmLf1+kR7X1XZYdkMiAth9UMaER9+8l2OMxHXm
VFV7mf/vrPJjw5Wh7e001ImF+mavlPmWlO1Omgr74UE0r1MVbRZgAWQFYJKnivrLDvLeM492lsKR
3BR7dFK2qq0KMa4bR5ArvAxGGjVirNE2DpfW1DxIRF7Rt7w9MUM++oRHW4xK5CZdnKT8Cr47VnST
sUIgvSRskvmu08qT63BZ0u+94NFmA+oEwwUpeVAk9rhRr3kRI7/EW+1OND3qkMmTdFZQk/t85nz0
YkdbSw+MVFf7cvQLFvscRZtWs84GCK3Enyce8cHJ88sD/Le5CYtC527djX6pFDslhj3n4ntYbNhY
/MICLdK8FqeAV0cywf8shGOTxzA1pVDjnB4TAem32CzPRGvn23F9oDfGM1JlNVcbK0lu+I9SXzNX
SDQtv0cE5fnsnuqq/+itjxpARhyoGjvkh8QLttcYLqnRrXmYVn7hUp5JFC/mifPvo0ct3/a3ATYK
qFoN/jIYcIT0aTpeoX3rySaWYkTISlOCrmBAufl8why5hfw1wkdbTcQ9Qem0dPQn8eQq4kwiF2YH
mERPBYYe06ombXjpNq9yHj2LPXukhVRMX+PoxTnlxPbB4fCrJfm3NyZnlDtpxawlz+7HJEUL81nk
+TbU7i3rO3fOE4fQkU/9Xy97tN8kat3DHi7Y42C/kkk9B5vGHaXtV1E5fB/UM1ojXnplw/OXmW2T
VexYPEZY7+nY2uZDtVhLk0KPVsv0KmsqGwxSNZhXHdUuSI17x52wGaq9tvwhMK3Ehv78xJf6YIM+
9svNAnOu6rDixxNLrzT31sxDLzbjC12dr1pquRaLgVk41hYG+aH3+WOP+sL/GrOjLSx0XK7DyxZW
z/2jbc3+rDM9HLgpBgovNdio08GmhSxkFNv2ckiKJ6MjKcJGZ17YU4JzYuolaKr7Ef8TNdmpEWq5
8ouiIC62Xz7/lR9O46ONz+0Umlqc5F/TmA2gDb7ZzbaYuGAxk5c5y5IpZ91ryZxN02GMyeu0t/aw
PzmLj/wF/jNSv/Riv03jSKuioVJYSnNzmVUoYEjsN+UVXk7L+7I/RfoXUgKrelY2GJucmNQfPnZZ
Vb89NqvmqCabP/oipwKqpJgL2UjLgXg7N+yILROToagxVg4o3KXDjxND/sF8/LVn//bcJDWLSuj0
/41qfNvkT6pZUMrf4KJwr4Nqy2lqhF5KAnftwJc+8dAPtopf3/+3h9ZZrkmkcrysLTZVcmXE7Tpm
EaNReWnUaVdbXwkczCn2ErJapDcLnzeXnX0Rd8re7C3UG1npnT4OlwvXOye8erR/2kpbkzLlYGgj
xfWhX5OmE0V8c+J9PzjQfwX4v71vRhdxVcz/PgBD/VsZGCurtq+m5JKpBQr7Uh8uh2FrtRs9xffP
vHAG9YqDaapPNTB89BOONk0LAEKAqf2I+/5PI09vrTnfwYb1rehERLEM1XtDeBSNoVeMKrRPo++S
+vMq230tS7ljKp0Yw+WHvvf3j3Yw+NeiUCoiFmaCrbz29oAs7QtnuN0Za5blgNzHCn6d4IPLIaec
WJkfzdWjPSlKp8IcuxAlKuJgr7KmhzYIvzqR8iincJNM1Vd00aec+D/4SsdSds3Ku4lCx+RTNUeH
Ry/FQJdXqzvXJHpP3BE+mOt/GKdQt86dxmSDK81HxUruToYhH8Q8ylF4NcmysFuHiwBm8xcyNTaM
0D5vk4slfp26fmOF6T2b9YkZsXyBd2aEsgzib6uqSRx9yiYeZ9jlVT2hVmkPeblP2K/YMZkS5tx9
/a9f7miLaBUrz6qBjXK55fTEE4nqbAICq6UF/9fd5uRc/2DKHVtaQXDM0GHwYoOs1xSBfU2Pr9kb
wjHZOFn9g7j48yFcPsx7I3i0KYRZZGbwl7jYWMm3ZedftqH6OQ2Nc8glnz/jg33hmMHQ0EZT9sjo
/UGBE1bk2MqYHknYE7fPj2bz8bZAGbpO8Jj0lbx8KbXghhvmf/fDjxZ+rzTYlkwTV6R4+p7J+aXM
7Ge7b358/uffX+o0lrydvYGNeqDXdMA8Q/bDmsIr16nOKG9TpUC0+vkz3h/7P1yASCJPox1b7Jli
7ChI2SDV8+q2Hc8+//vvL3i8r96+g5oWU1na2HfRgUfKdzNM8jycb7Wy2lZLjBjfnozLPhquo8WO
uCZRjYTtP0mtPQ5mj5IzdFbCR7LF/11sTpvP29dJg9ERnUuXHc1j3nKpGLkW6IDZl6XREIEhb/XY
UGq5PbmtfBD40YPx9qGVrmMd0VIzsoN6t+zyXNQIu5fRrJ9Ns/KX27EyHczpii3t8+/20bw4Wvdk
awzHdNPJ72r7NRmxpwgxxNgQYH7+99/fV/4gMPUgQVqTk9Mnv31HA9hD7caedKc9Uqczod7/d085
Wvo5ynSKFsPkp1zcK4neDq3r1XLOGNUMu+2UOfNHb3O0EdSYl4Ed7ehIpyt+pUTqHtLhF01pt93c
/x9n37Ubua5t+0UCKImkpNeqUiWndmi7vV6EjkpUTpS+/g71xTmw2WYRx9jA3huFtUQzTc4w5hj3
n100tQmnoEAABRmm09rF7VANt20T7X1a3M1WejOaaG40k1HZOlH8qYDlG+dwWhp4Z/k+qIZj0VYv
tdU9x+6nsqvgaHt/qCO/jroIebMQ7YLD/4+kJ3c7gIAWBdfRMMjHzyQUbt4PksVtxFmNQdI434ok
2qaOs0aseI19gLXtIg0/ddBU7u/YykdqgbslTPJxD2XYm8oHrQ2JKHxRmQDmkH+5PJBuRootSCoG
Xg3azSE0XtyNVfhH10Xck6NU2sfJzunHkNuzIUOlsaj/KBYBPAMsChzbYM7vgrlDDR266K0PmVtu
ytV8/Dr/IxAhIVgAeBWiDj8eUQnPm3FDYEsvr5bGiqlNh3QSnRWhHwCkr3WzAcPjVwAKgc8wrI8m
f4/G3Pfna0Ln+zQEEJocxOMwf/ORekjXCBxgLMh/4VhL+2tTHy5PRnMvVfmGMkGn3FJhNyQKglip
7j9EyQEaEFA+BjtGjrjfdg0z0zzbKkNN1wNkjJozzHO/Bx3AHm1qG0xtxSo1FKiEvtsavXTNkfYU
SwBa4km6eFmhjiP3BEQaXt/d/s0w+2ybJMvWaNl0++Up9qCaLa+vgwDhB7MOyNLY8XORFVsUHhEO
zOV9m0OExZTt1K2h4ivwzvHToMG8EHTAbDrVeGQAXuL0YSWXNaHOTQQSuqOhWIUYuESvXsCIktTT
E4v9YymQuoQcAYh+8m7eeIExMePgaP8bEKCt/f2Rd+hUErfGyXALF4VThFLk0IwQNPfoWmIFRGwT
J0ICZLX0D07kBa9jjMazerKjBzvpTIx9usVd/7w3kd1QtVykcwafCIWjgntfugWpICCuBtvbJZV8
6tqXyVQz09golXBlgB2PawEHTCTd7yAFOaNYAHK6fK01RtZTbAhnUTDEVjOHsQNe+rYmWz9yHocp
3k4uNVxnzRVThVgsBxRdKcEYQG6H9YiW+376MTcV+A38DUf2207T3eXpaI6iSn8BWKkVsRFDrRuC
CmIhADCEfycsPIOm8peie/I/Kdh/VDQ9NCzaNCnxsGfJfxAz+TZzAXha3m3QILizpuw8jd31KL1w
DQIKloeNO/1A48X16pTZQfpYIquNf/5qicvj5ZlrTslfHYg3RzLmwwjZRMQGMRnuYtxtUTbfLn9a
t6iKKaGQYq379YywiqK1M9hHvAsHCVa+UQTXa67w8jia91Kly3LBxM+TEuNMIrqeR45OvKV4+GSg
D5nb95dWziuvRbw6L9z+6Y/+dV7RKzry75f/eo1N4IpNAEZ+9IUHb28B/Hk/pvVwdClQt2g8gnRE
CX1i4q49CxWoQ2zRsE+eeCXIALi4H5N8hfRRcBAFSXkD3+zcFaD/d5E62bh28kl/RuWpdkDmanUV
AgAP9avJAQNTy55amPrLC6gxE2xd2DcnWFpxWc0c2x9YQK8HuEXEq16zHE6GXZ2HXp6L+vS5odY/
4c1QELeyg5YRQOiyh7WMVi1gI6wPKNydUVheWhOB0WpFP3iumOJcABxZLjVfYPky4f5IQaNYtvZx
xdXn0U0PFIKQVgFIKOcb2XUmp1Zzj1QWPICjGwqF4Tmcq/QGmmNHEOXdzZXhwGleDJVLB/0oaUUK
fN0unW8plY9dMj5FqXMwXlSNKWPr7292J6MpnP0UqwZplWkLnmLY7soQk+m+rRgBj3Ry9ii+HSf9
w5ousarAYCZ1y64YgAliwXPh4fw6pN42wXAumXNr/MN1y67cc3D75GRZsOwkEeiOG66LFXuBXipj
ukI3guIKeEnjj15twYBFIBcqXqDx8OjTk1ULw8nROcCqVsi8gOAJxJ2Iut3xZhbPcHvb4gX/jTC/
KZ0QoxkjfHtdmA/uHlXu+Jy2dUooplO49VMA5smpX052v1xlJD6u9XaLUAA4wRkkRnRjLrb3ctm4
aNZRVWLhHA9/Vtp4Z9CYGJTZvoYICsgndyIxmC/dCOvvby4I9LFAzZIyxGIAwcsVOdsU1wO3j0Fk
kkLQ3BOV1kEmgGs0IB8NfVf2aALhf8wFHo2hV+mDvDyzXIiALGEFemtEB9C1zyMrvy+9rr8e6uY7
qRl0+SLgxC/viG5A5dJ3LXD77YIBXTQn+4hGEptuOSAUMaDIEbcPxhhPN5JiAxbAkSPPjTG1XNRH
PolskyZzso1K5oNRv8yuQJPWQuQOhfvLc9OdBcUutOhm6ZI8W+CL1nKXiVmehoGle3ux7WOMZpnw
8jga66aSk1O0ynfzUC04c1Az9ugBjY1HkL4apqHxMVUoKfTMwWlD6iXMWvcelMnXBORmLZyADZCi
IaV5YPAyNAdbhYhmkzd3I8MOMb+5QhfQi137h8tLpJvD+vubawk1CZ71Da5lBAz6GvRmPmqj4Azl
ePCdxTAB3SjK5Ue+ymoSz4fvAmCoz7MDacsrmd2gB8sM2NKcqr/aA2+mktRuC18PeJYWTENdmf6w
Wus2idmhIaPhNdANsW7QmyH6AdpE8ZwuYVNA1DdAIRa5EB5YYdOhnfHyjujGUC4+9gGVGBvTyNIe
6jS4KBsqhwxt+Ety8gcTzZhuGOXWN3UlgzbBVCYq69txSp1TkFknBHro57YNRkxzAV3lonMxOpAF
wUVfrD7ZVmS+sXyr3y1OYigvaWyXKhick3bmOZoIsQHZRlrLkfHnFfCVoXpRinJvTCXqnmYV3Omi
4XHOJtjjIgNlhLylqCKhmFSi/b1DKzBKS02BjJ/fbs2uuGb5VIxnFXXp4M+g3lm//rd8hUw8QGWL
+J2hGa4EzLOMX9fEGAomNvKAuZWHCAYuH0TN2qpyYILYtHTAkhKiSp6VrwvU51zkmctoPFbZtxzt
I5fH0RgHZz2hby5VjAcoz0nthDlSjOMco0JI7lc9VtDBDY4prFnP9Qeu1V/+xjejpElAc4e1Tlh4
e6j6guGCnKW0QCFxl4EVAoqTtzOT+zwF097yh5nyLor62P/mXVQEJy1qDjkJjJvmkLVzaBi5BA3y
ezzfdX0C1UwITqhb4JSIeAa4klYZ6KAA1uvEGbKlN3aN68/AARSZ06yaq6/SYnpOO4BJEpWWJMnc
kJAeDeEJpFas2LuixdDPho3VPFsqLBOwZ3DHBgUD9qoE9Si6wTcBqK8Ol4+N7ngqtmUEpx2LRczQ
HIXmU94vHCxDTYiud7FBh9NDFsG3GGzjAdL45qpYR+ImVmbPKcMblu9aBDKUvkionST5rptvqvI1
tb7K6GEwpVA1u6RiJhfQBC4TSVhoT/wsGaQGWnlTQ98b3YKGDdINsS7tmzuxoAUYzlbGwszt0V3g
uf01Wn6nU5zG7ZVEuH95pzRmTIVDgjFMRm1UsTC2y1+ZaK7xvp1Y8Ovy13URmgp8BP9JKRanY2Hj
iENPrZMEIJmWBBwo+dFfnO9oZAwZa09oZft9eczgY2OiQhtzYSGYWU92BCGJtEcgKLc22LP66mZI
VgmKk2sRwybpwAwq0LGLEz76cmBoFF6zl82RtTdxyg4YbKxuOwyZ+ftc7hcr25vzxZrL+7dJ7M3Z
qKal7Yoao9oABYK752mM7h0K0Wu5b9k3jC3nGOHpbdY9rw12Pk+2linBr1ve1Ya/GTsIJvS5CYuF
Rd1dTRn0atGw3U+Hopy+jUt/8N0i3Q5ggrm8m7proFgSsNVxP0G4GLL2iN7750KybdTM12njfXIE
JU2RTCAriiABG7akuZJoPhMy/+4HKXJ5u8tz0FhDFeTo1mjRHqsI1mmZoZdLgaMm1pWzoF92Kc5t
IoPNEN1fHktzn1Ww4+wWwQjSPxqWKejG/HE8FGR8bQbDgdecPBXxaJX90gBjRUM0L3+dGP0FRTrT
MumMhYpvXKYJvFTr2+fGICAKfgzVQ15cT9OjcPLdjOikHqaQlwbLpzlZqqSgnS1JzpeSoyPI8eH/
xjdSxC811N8+vRnrKr65K5yLAZYaQ9hW8QxZ168ib/fGOp5uAkowArbshi6yAE++AMyg7NB30zYA
0NvO9N8EMivDlutOlHLh3bGz0HOJSUR1L7axV52o5c/brCnCzx1Z5YqDQyYFSxEYP30uwUEWXKVu
A9KmxeCL6JZJud92BGJHx4LwNwT15h2ZUUCOQc7+Z2Us2ziTcA3nSROFgAn1/W5T5oykzjAQd8Cm
Mgb79Rgn0y+vxogUPZ0A1GWQZwWnzK41IRI/ti3QFXk/aO9CHULGDH6c1e9Bv3eWiwBTLwqW6CCt
FnoLN+jyNmmuJ6QY3g/lgKKtBZpqDGPxBw0L3I+e4ppuJrxBE4ihANYDOdzOAXnY5QE/3jioob0f
b07qEkxuxYiO1R91w+898L+R5nEqDaaSrgfs37CDq/DHwopTu8mDMQQN6HFGVN9boFe4BudlGKQZ
5KDYwYeOEWo6C3JUUQIeJRDMHxHEIeZb05drRxVExx7aON7F3nBixQ2P2xP6idLE/hrg323ycoVn
jbx8DQDbr1kXltUZv9CxL9a+E5Za/xH0+wFV4eOLmViugmwIvcQwSU2MA/LA96voEj/hfQ1ILON5
vEDQRYDEqLTT4Awe9u5xpILceIsE3a09b/ksphsbjDovYF2brpoh7hrw2oFMYT9KqNcfIO1a30zO
1N2B6wDhdduT6IR2j+QeIppWZQgIdTuvWIQAmmv1kiA3CMLx7TT6O8HGsyxfIPvwqfQgJOner4o1
piWPJJL5JLGeKZgTcmY/TCszwDSCj2R6vHyEPw6fuQpxjFpmVei5piEFPRk6W6MvZS6+zAm0653x
XFiOa7qcmrOswhxBDcv7guPdX41Pnww3oFMIuoOQ+8znR3igTTaCP1tCQtTg1Xz8LoAx9v0SLvkC
WA5q+eFC2msgib8nfL5aCDUU1nRLp97+uGZ+6eewpgUPNm4T3zJwlW8Lv9qX1vItmAxWRjeN9fc3
b3TsUTl6YDFEwmj52Y3lyc/AWSPqT35euX4UXMlz35aIhBmaYft0uZknVHFM11u3SooP0FC3gZLc
wkLC8i8Q+niq5PIopm4CLyZoWowurG6VFCcgQ4hog3AJ4wzxyeu9Gx+SgVntGFbp46CCq8hGD2TV
bdphGsID0EscPBCHcS8H5uSZicMSQEeuOl++krqZKDe/SqPFywbMJEjGL+OA2g3n174Uhouo+bwK
a0ws8EcvAIOHAflTA9R1mEe6j+3ZDz/156tQxn5gvIjTkYVgdryOFiuMo/TW6E3o/nrlToM+1cmn
EX+9P9f0HhBWsXfmdD6DSrr+dnkCGiYTrqIWeT3MM4XEALBM/yXTHtqmYMWmG5BKWdsEOmNVBBtm
beG3FOUrkiyfO2Kq9JqXgtQQTJfIp5R3S/59sJPjahIL8jw0A6iCvI3RMdf4ZKqaRR8L4BUphurO
gkBYArzs7IuzdKDWfXDawvCy6/xNFbsIOmlwXK5Hbab9nkkiQiBQDl3ThivX6+iPt0kNwl5/fkln
8ds4O80ZCRSTU/V9J217reR67kuV/CZte81qE+xM62Uqlga9yHXTExS9oETt7eKlDw5V4f4pQJ+4
a3Je/YKe0XDKW7+/SvnaMl2YyIk0E/OUkaOp8xPh4Wq1Eig/i4inhientu4NXs1q8j9wN1XcpW+D
iU/myNqAMO6mmIOnyZgl0TSSQ0Ds/Stmo/yd9qLFWYjo98olEHkZ+BX4Au8LmV8vETvNrvPNqVr7
b2RCHKi1Qw4dbOug8YDnCymQaxAJGu645gKoAE2wrnW5myNk7NzsBwRci42MZtCSFiuFGir0rffV
2Duo8RVVhKbdeZ6kEaJHKDx1oKQMfovefa2Xr7kDePdlm6UbQzGLIHudgalyWOh50euwODuvaiHG
C4Vm0zuuWzHF2xkbB9y8NcI4Rzg3I8L5httbG66pOPDY2hnfcc1Dy9ez/9bbgZjKMFaYSb5YV0lM
X6MBarspmNv3q8i854IY2pQk111lFX/JljiPeeTB94Edcm0QkaFRmkSgeshBX5htwMTISxDxmgbU
OEMqIBNrSEYaYzxwrTyTWt6s4s6LI27rudtNJryadlqKnaALxNCLDnF+tOLfwbpZlf2R4IrlmR8O
aXkLBPR2cLO9U/HW4GzrjL2quGqlSBm64IwL57w+TTF0uCBKsZ+CwN5BqinbLN4E4ur0IYeGN7N5
cEUFkgGXj79uXRXjkoMFFTiuDAkaZt/lZXCEC3WYAFeOQLdl3D2N+VXhmr4vajlTwcMF7NW1cA5k
bq5E44WXJ6G5YWz9/c3JR46shy5DzcMYPQSbJf0KrbZyS1LnsRz7Z8+DUgtYDC+PpVkwptiLNOUj
cVPYJDIABO/41e1fLxABACsy0LCbsrGa26wCM2GRJHidUV2ZqocMWQN/hoQCyEPKTmyiqtrEfXZc
rNPlSWnY2bgK1GR+T6Zgfb9s9G3titG9AQfcE9I/xaa1qi9AcQ77NCdfO294GUmcbaw62SWk/1Gx
AvzEhTTE7roLqOI5pWV70AXBXaDWc1XcIca1q+iU9C9yeXUhQ12WP4ztPJpHmyneDgFMIvUXPKxQ
K6qOjtul+xaMMJeXVLd/iiUZK09aTr2+2ml/bQv7ldnkt4yTA1hw55923eQ7PjnJMaHJr8sjagpW
EIB9fw2stnS81MJDYwGuBhjbNnLv04LsSrJGWiiT9iBPQ9iVk8MSGfo1NNNUme3aSoy9rDgL3TTJ
NgLypkAvPs/cP/EyO/le8VqWzpn6S2JYV92mKfmjafazrMsmHg6eHYcrBXAvHFN/v/b4KeZwQqoF
bcrLX0N1imO6XHdB+ktU/hOZMgi2UvsOuN1dW2V/eru2De6+xjyqWNeEMJBrDZiTnfxnz9RBJjvZ
zpX1f5Pi+x8sBFfhrWRy/Qq03TwshuoALMR2arMbKEOFnzXwKo61iMvU9noobrrMuhuRCU17tGRk
edwZDIPG7KrC8JV0eqdbEizRkmx9kj85XQJCPv+AdsKDMBVANc6gimRFKbmpohLvlLNQdKk2FsiP
4xOUQL2dMSmluTEqohU0wUOAeISHk3+bLt971K0bsKRKyCBZnrs6bOCcNaya5mGkioXrGlLBTR+w
aqh9wgas5tS7HZ04XM2DEeb/t/7+QfhDFWMnqeUhT4znY4i6HUXQONAYTO9JZW/KSaRHSC1FUC4R
1cF38qNnQYGoyb2HKZ0BCipnsfMgw7H1ChONo8ZI/K0KvHEIJgmNjQAk6GjZRhcShcIKCikm3JTu
kCg2gkFNvUDzEVzR2EUhSDrDfb1AZx2rkO6rcfQNm6eZhApzTSqIJSQUxeu6Trwtc7viC7DikcGO
amyOyhlagy8XnS0w3HnLzritT47MTwU4KS4/Rpr7qoJCo2GkE/IwqO0nEMUZZm+TNS9QAxCIFCEE
Y+Il1a3R+vubja4rWyYxtFtCO5vZPgIv8N2QV+zH5UlodlrVEo9mCSLVAZPIq+gn9ZY7mSZnCyfb
aHB0jper3JwaqjFVGsP/BtJ9N3reD1mWEIaj8ZFIOOUWStiM/Qw6aAol0ANB8qevyDUWEToLBudP
YyT+AYtmeYH0AmbZrCoMQ9wf2i6+ycTwAiBvuykiR25lZhsCDt2aKrfHgY4INLWxY0Ns30M4qYQq
H9jj40JUYTVDLuTy1mmOtwobbWraYGFzDvYBqJrbzS4Bu1FPOgP+VWPEVYSomFJrcgVuD2OCbvKk
OszJtMvrBrISOCr2iNYB9A3Us10bLpRuQutFe3PSM0sgH1gCLMOp9ZT17b1IIX/J6irbXF4xzVVS
4aCerL2YuuuNBUfYdtVgAbfv8nr545pdV1GgeRF7c8vwcXeELKadifjcdeWyBeP1svMYVMMuj6Ob
hGIPoOIyBSLHdXJ99jqWy6Euu09xZEN6+v0GULFEeQkxjRD6j5A4cuzvgOt/cYOHy3+5boUUQ5BJ
SPBwiewNg5C8HB3gvyqg2azjJ4GNEEx/PwEhoXgTQREpbMf+xrZqdDQl6U8/4r+HoDKcUt0slNud
WBBM+BsODEEBvlvvIc0tSE/RG2PAoRlBhWf6EHiFFBvBuzVEt8jwQ1x6rSdIRByXN0JzhP42cr+5
aE3sQp5QuNgI9IAFaSI3Nq3+XP625lVUEZnSaWIOqTdUDyiSY07u9WfeLs9jDNkur3mJEzYabrMu
GFTRmUmTO661YJ184oUoGMPvg/cHIZPd6qN1zi1tb1Z/M4ZddNgn1241Xm/WjtA6LwdwooVWN+dn
aCn6e0jAmqhrdIkyFZFpe2hqSKEzH84jRBLFYSDZFqQsXxr7N5KcKIkj8wzowqZ1hk9umHLpE9CJ
gkwaq4jE1clp6Lc2C+4jKKRW9mguu2he4L97+GbZZhk1kdMFNAQcHDHtAgoTDoK5YSHH1AO3crX4
t1QKU8+vbjjFENTpEMdQJKFhnENNfFNSp/tZBzZqWWWbn2tIRt24SVqHbt/bJqdZ83z9DbjfTFFa
LQReoN0ZjtP8mEB6CFKigGiZDp4ucFdxmG1sg3jeBipdOL/tim/9Zt6v3qy9ZBtoz20rqz/PfIE3
Y4CEaRZRBWMSh45WRTEhaJVdJ0F03U/2NhHxl56LFw7/zTMBrTVLp+IyXRqV8ehxGvo+pH4gLLly
8I/mtdNYVBWaadsUILMJx6GlLhz0ge0sAHAnNKRaICUz+GMay6ciMtFblYxty2hIKltsiyQpADVw
l7PnLd2BQML5oXan3GCGdHVolXQSonojJKWwZL2QdDcU6Sq5kqL3o+s2Ue28xmP2NIAEpo+hBsi9
G6fLf7ULBPrAXne8bOp1q6pYDksCZZUHmPA01c+DGKHDWj/6Uf8ovdGQNtKtqeIy4EwQDtobCvUY
/oNBg3NNu0EG8As8oLORF1E3EcVajLagSBdhFLBHBAA7DjsI4BU7FmQvxjBI8+YSxW0Qvju4cUWx
WLH3gATJvktbEzjg41ViKnRzGEfkITo0ACUDSUKCXKHb+Fte5s6GdP6pBk7h8o4HeOT+TYIwFa7Z
jvFQ2MA/ABDW9E+J74lb0VhQzGiTOgQJEEp9hDrnanKD+wxqrYaDpnkVmYrd7AILFM+UUOSqDi2E
lCxm7/B/i/IZSuCbYmyge0ugyQmG9k+aW2gTvn/orTG3e0glUkiDutsmAxqpupXAcwz4H7Tfukm7
sRuKPgWDO/PxAWEqnLN30jZ2Zoy3cMCHcoQ/newNEanu2+vvb56mMmYFA+8Gg7jVLE6Vgx4H1AU6
w/boToViB6oqg36tA5eoL9pf3JruaOOhlwhMRtAyC9GmeYZy3+/YYV8un8KPrys0V9/PJsgiWjhr
HGFJ9zzE7kucA/PqQoAOkonj98uDfPwksUCxCRNN/CrtMUjig+y8dyHB6F11pi4f3dcVa9BU4D2b
S2BsIgBYw6JEw2AiytAWgeHt1pgEFbrJqFU3IOGHGy6XDThKbuEcV0FzBgLZaNI0+6CCNh079jtK
MYY1yptUNA/Z0LwMQfdfb38Ovc9UlGYGrc9acqCtgsbZey5khrumbyCQ4X8K1cJUUkpKI6uIRwyA
N7PdVI1zyvygM1xpzS6rRJTCq1HRj3AxIpAcBXNw5nVzInbwevmI6tZfudWL6BbSE3yeQ15zWUWD
geBuM/TsGtECuhkoVzuDme+nCkMMVXXT2+Ud6kXPbPwcRQDzlZuMBC2tWItrAATjQwySmN0M3hMo
ML7YJDmWeWJIbOhug3KZie9C/BWJ8hB8ibuxa3Z4OSph3QN5aLTfGv+cqfyTSTCOkg/wImJGtqvE
GSLQVQBi/jYIqK0+8BiSx83u8t7rRlORmgsLUMh18VxApfQwT/3Z7ZLv6+otFm2AnBW/EWlV8Pay
Y5ca2+c0R07Fb1J/yMs+hcvH86a9z3JXPEHAr0k3k1VZm6wX1GDjNS+WykNJkqR1fRfuUtpn86aG
+O3sVsWnPHWmYjiZiBzSDkCbj30+Esg0ob9dOEmxKUqA3Rvp9nvfbZsfl7dK8zyq0M3Kn8EYN7TY
KQtdC0gL5tAW7TPQ5OXujzlgR546uLImP0Jz1v+Bb0JxugcRPQ2Zk9CtRdziTz6TZZfGS72TNS/r
TdAnSXh5cprR2Pr7G89CQu67tOxsDUPAg2q7eXu051Vya+ZgXCPuHZvGzxFrMhUxmgwtmvnjDmeC
pnfg8xuAEsnDAYHiKNx4s5TEUPHX+ZsqlhICui0UI3AWqi44BEty4/oFpNFRG9kUvtxbRZuei06O
R7cWOPsFq5DrnwyJd01ox1SkZdF1Y9EgEwMMabv1wf8C/jcYkrVsiq6IxIY88cuqScd4tusghGs8
Ohprr8IwPRIUzVIJdF+W2S2XeTag52Jury0ug6+fOi8qtrIZu7iP2hx5IIDAqJQPnoQqCBGHjDcZ
UvIgHr88kMZSqcDKvJF5G/gYqCy6XUAoCO2Gr7Kq4HH195eH0Fxsrpx9i0xFnRcJDYdhACNzbm+7
CJjs1Vhh946ZRX6IfLEPQJCUJrO/vowfRGAqr2U1F0GX+pYbVsCcTGBzgIbK99Ert1A5+epN7a4t
hwMe6z0Hun4zAiZuBF/qVnQ9NW+uel9EY9aMkMwsuuI6reh3iOhdJVHyZSlNgZ5uCMWjqbpiaJam
x6bl0Jabnwc+7hKwpE7z8+Ut05grFWPpDq2gAQSaQ9lNkM8tmsf12eQWpMNiMm5x7C+PozsaimMD
t8+CJDGOBsvIXRNZO1kEIQVR6Nb34xNC6P0CqOXJGK1qnksVXwmqKBkFkEYOm7k9jTXK3ZFtiO40
RkGluXRTEudWik976MPvYn/Z+PCnzL05mj1XgZNkLAYGD8UNeTaCH8gdfoIYBriu/lvKDMGQbgj/
/cl16t6Z4hhDeGvG1M52c+KevbzuNoglLm+4ZgP+wTJyKxD+jCHsIIMmolV875fZlFnWOXsqdnEA
5KgdLXxdVtZRtNDRKxfsAee13MKlvW1iCtEvC9SzUI07QjbYVI9YV+gDc6NiFUcEW3Uy485HQYei
QH+CbijfEQ/JD8rtr7IeTzYwu4Z90twaFa1YgUmYFC3qUuj1/E4yHDUq5zyck59ehlEr57+mFMFG
lq73uVeCKfc0zwvA7gUCEM9jj5a3j+CJgUP+ULSL4fpo906JPeykkX5UIoTCE1507hGoT7Bc+PW4
qeJoG8l4V1J5NBZZdTumZBasspuaPEJQ7gJF5tbzvBXAdRdZtpsm8Ttt+s8i4piK6bM4KXPot4NL
I28eoOsOLKR3/Gx2QUX0BTGqe+kEqCd4ZLbrZLISFJlF8WLEdGnMgoroyzkZl2wtVfrQs7Ps7mkg
3tnN3BIQHoNZ0O2+Cuor6Shau8UYU/UL2j7QeCbHlXG+z/c4CCjw0fy1+GQJiqngvrGxSUBki3Cd
e7e95T/OCAGNk9EcrX9gfS1dcsRFIALxog1S5ieETLf+lF77Pd2LiD4am3N1IylpB25VKFF7MASt
Ex3i+W+H4y7owXhAJ+8a+tn/ZWz+fdlya4yOCuwTWQS/18UOSXYsrW4z1neCUhSNv9GYXEX9b+90
eSDdcVMMAZdEjpMHfpAFSHpAijdBG9zlw3gyemga70YlpWxYgtNboA7A259gJtyjWYUGq7o6qnfW
4+VZaNwBFbI3x7wJpO+h1kCnBBFeepX6Obpe609+fz0Sb7xMAphWEQhc+7njyAZFaHZo/B3NuQk2
oHmpVTg3cvaJn+c2cuFcxJvO5r+M8ZMublQRhzigfW4PSMr00XwvRnYCRL4HJiu68r3khlTDH14J
hMlYtTieXwsWmXq8NPhU9g8asfZLlGKQfQLHwfU4FWeHFPsCwdzGCsaXxfHDpEzOS9H/IEy8UOnv
gPS5mlFqRSniAJfCpLShOyCqD18NecAHpIjqnlzljfMdTZAr0YLBomrOuApYjOMu4Eu2wLNOXRKC
v4r9YGyIXwOwlV8FK4HmAtj30+XDrrFDKnSxLBrmRiXqTgK1peuybqMn1o7TgobbzhKbQDjetfCo
/Qd5FddUzdMtoGIn7MmXAVsruzbqnOsC2jHoF00N5BorpNJaBnFQkr7B/c36eYsnyK+zmzL/SX26
u7xmmvulwhKFW3KLTT7MXDT2WxkBvyJIY/DXNMZaBSW2YMoekxQWDrwU5Klo0ZoTZoHfTptJDnMa
NpNk1qZsl67aRpFHgYxwre5zp4EoG4OM5OhMFCkFuxx2pI22DFQ4ruscnCi/hvzgzhpMiXHNLqnV
4jit02bMkFZboMu3xkTcScO26E55Yv28vE8fD0HVorFnwzGp3HWIhaSg9Rr8DQDkq2AMyEaHsn79
zDBMpfokKTg2IPwNc+DwFzn2yIRXxb3bDYBIiOzl8iAao6ACO7u8TnJiIUzJLfkMiCH4X4ZdV/t3
fjqubOqXR9EAzpgK8SQd+qnmEVE9QqLfo8OOaQldiZb3u8GpodQb/1nQmdz6DLKfzXM7jIfPhrAq
1ycnRVDJDrvFGVKd9jI+yjrvd30DcGkw31+e4MdHgqn4T6dPqhn/WZne7H5Dcv80Ya9a5h/b+dvl
ITQWVSXurDlYO8uowfMOSfBg3MfJvEFLECRBQ5TwNyx3De+ExoqqUNC5iohlyQyVQ0StUefmG6h3
fjHuh24eSpjVrWYljQULy9E/Qgf9Fr6W02Uhr9vzSixCnM8VQlQwaCtjq6QN+nUAiHLOfIjI1qbF
bLCnmh1XkaALBw1OkaDVU0Z+GHP5UwzxzgVTlTEzpRthvbJv/Dn4V1madkCpSye59vpg2K7nqqzy
Y1YmpgSJ5v6rSFCSzEvp5Wg4IqKhN5C9yg6ZF4PaaSgXQGDSLCznKTGsmSamoyoKRhCQNjh5uXp5
7ib35p2M7lFez1wUJFz7Jm/Qypo8CMcymFDNo/cPJWghYrtwgCynvPyVkuhH5JfRxpbyIOcAhMmA
4icusIwALX3u8qgo1Hq0rQks+kDir6x8if0cp0W1iebFUOLQHQr3/aEominP4wl9P0UGrUTRT0j9
+9l9HKRlKPp6f9nWaEyAijldSpnVokdPIFwdZ+8z+sVben+TyrQ14Gp0L8LfQODN6S4Ftj+2CTrd
LO/ZjdL7vgYRV17cZXL+byyb0J3KL/1IcnRnAWZddCwAP6OplVg3QcUI2U6HzKC00QHi9O2GpONt
69RfalMSW7NLKuC0kdD9axr0bJI5+i540oXWPB6jCh3TkeX/+dQmqSDToLaKvAU6KZxWcW7SsyP4
U+6AzTVskWaNVGiprOxZ5CQA1j1phh+2cDMUfKse+iN9LebHy5PQ2B8VX8qgB814hGb/gWWHzosQ
V1bWFePeqnKFGO+zKSsVY7oEXU+8SHihWxfOE9oeq9PkV8stS3sJWT/k/T5nAVR4KekqGQkfMwLv
H7OR7bGC67TL2mrj25P9SYdaMQOgNPRB/tD5oQQLQBmmvv3/OPvW5kpxbMu/cqO+04OEBGLidn8A
zsPn2E4/8v2FcGY6QbyEhBCIXz/rVPXMrfSUy3MnoiO7Mu3zAKStvddeey3xIWwVpkOcldAKR+su
1JAq7PyYr3MvzBvdmVciOH9pco7xZzuNXIKMqZPbRcVzFm0kysZteXc5nfQ6fTKdfESUWvM3U4a/
Loxgpfoi6EGs1ei5v7R12+DQAJWV5Ty9Eetee/PLHv5TIJKT7Hiz4s3rYPjKe3Jvqrd8e19768vO
+tNbQ4BaSsyjgNdSld/Gpf9CjHirn/nXaRR7Ke84D0lXRjXeWwwy3zAfHAtMbogtl2Is0vLjm2nI
X4cBoF6/XkTEfFvRCR+k5j4LR1LfEuAjY7TpN+LMXwdL9pKUCHnRKBDQ8tm5leSbbo6lbOENnpze
nKp+ZdWyl5RE75uwXWpAHyObMt99AYkJAHI1fgvrHxyhBs6b2f/3an1xtlg2qUQB1N11W7RkAiwA
4t8aLHhlRb0kJ6otDPuwAR0/sNN7OLO+U0kg3whcr6yol6RE7ZhUEzzNdusa0jwZYf4wc64yPW6F
J/KJDvBh7bqrvw/8rzz1l/xEO+smVXC53PXiMbblNaoApc2HN5npf536sZf0xHndwlLGIKKQyyRk
n55Avs6Qay5xlWmeQA2LvL3A/voUg6X8r3sELjfz0sMFcufQdrdxX8S+yS/0Gq/SC4j897fstU+5
LIo/hRNhlR4DoLC7sO/6m8ZIlfHZIc62NcMcnbPQyfbDG9XTa3vmpWv2DOe/PuJgrKOv2ID+NOi8
ddvnS748i/FztUl4Ew1hzluyJ7R7C+t/bYXTXy/Sw20qWDSA4CYJvsF2xxak6tjx7+/ga4vuBQ5F
IuXrMrloi2rT210Yzc19EsFcCYJGZkcnoDr7v/+k15bfiyAQWV2n3UX+M0wwAiyfo5YXcmTFJVKT
hGddQm8xELT7+0975bpeUhrni/DTVtfQOBQ4d4eBfFl0cAVHB5n3C3vj7H8lPrxkMILDlTiWYKiJ
xGXWX0o1nDzTRLJ6+ojE6uDtGx/0yonzksHo4k2XicC4liByvwzN11S4uwANpr+/Wa+ssJccRlet
ZbKB2I9MMP3odHSdNslbzYRXtuhLxqLBxHXML/IPZqmeq2i6nSvd7CWJjqQJTkIsb2WZrz3xl7HA
E5DIS4hYQCjODJGEdbspFPRvDm8Kpr4iP8BesgY3aW0jHcM0bW9Ef5yrcEnQE6kDBjvkqbsbwhLc
PpXGcZCLWiYfAkwXuIKguwq3l76t52IGA/3y+q6n+2Us6VuyaK89wxdRIkpDH80BWo/xpfHIlzjK
5rcmDF6LfC9ZhHwJQ4x1jlh/4KLxCkY2yVLByJJlA29Os7op0U6FJMvbze7Xls2LaMExQwM5DGB7
3TKrMauikpcnEwLvzaJxSONzyZp2PPYxAenh913wP76v/7N6Vnd/UFGmf/0n/v5djd7A/cG++Ou/
3qse//vPy2v+z+/8+op/HZ7V7VP/PL38pV9eg/f99+cWT/bpl7/sQG62/n5+Nv7hGRC1/f398Q0v
v/n/+sP/eP79Xd778fmfv31X8wDXsIfnSqrht3//6OrHP38DHf1PgeDy/v/+4eUC/vnbzfMqv6v/
6wXPT5P952+BiP+RUBLFsRA0ooxeUMPl+fcfESL+EUFuQIQxJ4LzC+thUMbW//wtov8AC56FCcgu
IhHppYyd1Hz5EWH/AIGDxSkNQxIximj2vy/9l4fzXw/rP4a5v1NysNM/f/s19vIwiWgUxWEYx4RR
GooX2x59FIKCotYXgSaZFFph7uldyzDP/T0wJY2zLogSdraYgw6geGKa7eOf7tW/v9Cfv8CLBi2+
Aa47YglGSlFiRvHLRq1cJMyV7Oiu1aQ1LagzcfrIKtgRXHmeQsd39aAE3JXGrBN47ZAuYKeujywo
6BUx1bZk8dSjcnkjmL+g/OJ7iQgXJUKehPFffC8aRtySpSPXdLHdVAgVSwBwErLueQupKQB9zWbi
2wlq9tO+7de0LuBYA828bnKyudO+bZecsTpITlxNM3njZH7RXeZhmnLOKYXTFY8Rm19qYoLvz+gY
8fFaxnJDE0yFkT9HYyDugjXsx58rlO/tmbQRn/aOGgnRJ5YM4ptHGDVFlXLzkLZUuHNFbb/tIYyf
yrtlcPKt2bAXYQ9KczQFDxGLNiUkxp+XI+dPaSZRGKULVkqg6Q493Cs32LG80p1A9l/p1VK0jvvh
Wal6vm9b0/oCDnwTwCe2WvnfQjnxVSJBOBdCJJeFh//49asMsi7XLibLmZYJWqKa9FN3syxbxLOt
nZvxC5SAbf1WFvVrzvb7p0LvNI7DJIS4q3hpKjZsKoA+nbdnFRLuinkzOgVlvA2hQm83rt9v3AAL
Q3dBrgeMBOLffdAI9/D3W+3Xs+3yNfAcOMFySSkj6ctaL/JjV9d67M/UqLb1+TwqeKllOh3q9fD3
H/VrpvX7R4GEJvC0saNh4v0irPQYRXDTsOhzuDY0OGkIscxXrEdvCdWfkuq/VcDgkhAPsQdESvFg
L6Hx18eqSwhdVIyuJxj4+rkY/7iFOAGjc59MQf/BDNDsvvJW8bcy/19PWHw0YywRlOEiKb7GS55X
ELMuSv2kTzFmL9aDiPuloC06rO+U3HBfg8aXBvYTc2DeiAAv7zE+OU5wAsQ0xfanL9nAQeiryUTD
eJoqkM1ybXvs9D/CUR0vWEl//0jJH03H/6KeIucXghCS4icxS0PyUlBkkqA2QyfQHQCperWroLvx
E2P1QKKjKkVah32thhxtxS03KVoWTefYue8SGFaVmIF8FyXAxl3L0is/XmTYNIuzXipxLo2ku4UO
S27sCiMwY92pY330SafxctRhED8saSzz1QxkF832duVl/ejKZIFtTJeWOg32Gs2Elp3CYFtt8OxA
C8kngHw/wcU238Z5QoMzIN1VHW0cs2D9t34egwMPW3tD1lHkIw9NnlJwtbsNJg4YG6DibDB4fBBb
Kt4HKxfvpEqHvMfoeLaOKtmH9dhfm1XpQgbhVmdgRba4KXTIcah+iGJiHuqEtpl3fbtXwKNP8aCq
w1D2H5ax3e7dQjE0sClTODKXB5tOMXyRVf00zvZnAqvDMAPHQefp0m5ZuYDh0Me2PWBeleUa5Jf0
gNsQZUPNxlsrcCcIvAtrDD2Qo40anS08HD+WZMHgLyZIRGbGwTyZdqaH0vNkP/BSva80MF8gG0OB
45l8Ewv1dea18TuvKn/DYAYxRXFyD83WObOxJfdiqNsHOIO5n66BdJNoeDqcUhS9WeshF38fRYRl
Cb6Jy+CiG045H+LLrLYQ0VdekgrAYpjqa6o8P62j3XJel/bAfZwe5nh8bPohOqkaNjMITkuWKF3m
dY1fG+bJ6h3I3REcz6ppu26afn5fgvH2pXFDVxYID8271vr4kYgyehdUtfvYM7JlqnbpTs9tcNaQ
s8pWKXya+5QRg6JCwGNb63oXdD3sbEwbsrhInW++tys/UzJ14L6JBCK06T4JdMP7R10FWFy3K3T5
55Mq/XdORg6zcxSuXQOtuWCo1rNLWfLZLQF8UmrTN8c6COaL5XJijyo0H2kVdj8iz8nVKKbl0MB8
I6vjzt3qC/w2Ls0+TFq434X6ZvarrfBQ+fDBw3eg2FI8IQft6H0Hx+6852O7b2YA9ZROLjeL326g
Yt4XOAIcsCpa9tnI68fEkOuG8i73ifoRQ3gyW0aMP4y+fyS8/oRBsSlrRWP3iQHI6MkafiEQvHQc
I/e2msdrX81hzuT8rlRwNaVqW3cRpB+Oa7W6naRtC5Xx0mPVMbHs0bWc4LfTbLeLTdIDhSj5kfaj
uhsiPz3GW9nfSjjN3Mmy8tdNFemd0et8DsY4mPMJ0vmQ215gYJrZlGBfjtS5ClpVfQlLV1iquLys
6/U5GiWF6DhYbpkka3dDatu0Z1EvXfe5bssu+CKd70u8CerkLvNp0tQ3YzoOzQ9SNuSnxpOjH7ch
Mg+DH3hcLAOGbG9FQ+P4U5oYWX40I47zPpObbOTJxXC1+Ak7ATfnAQUr8jFGnvHDiK43SAdns905
Jqr1QDHRHxZRNRFYaP2emA1QNxm6LBbWsSuodeBbTR6+rOsStqHMg3VhMheTM3KPWfG5Ro5ZI6ub
oBvS7dNG0fpqmboS0jK+xzsA4QbvP/CyvalJxZLcreMsrqvLGG8+rYNsT9zjFgy5aldlrlfoarhb
iM7jUNlpJTqkzcQgrnyc63ZtL7J7CSYZwjnd8qjrqwmKyNsa5wCeFwZTBij63+hU6e2OhRonLA2W
rXzePPbHDSav2BM1SBxPkEffPgwplliVN8QgPY7jCqcSxlJL/nnV8C46TAKxIwdnz542qsYIJIcS
nBqOlg8c4lCgrn6D+tk+IjZxD32vq/YEVcRxu7PDKuL3fSxUtyNRuoDAgNWJPptexIihixR4gMCW
ZtvwPGxd3ReaMq7O9KLvcRWmboSYYh8IucT7LcQTqnfJIFNj9jKBGWBsF7goDZOOHiIUQ4281uHg
WZwHnYYE4g0BRNFWZz73UZrkoLc5xC5E+TAXPlrgcY4nrIc9o2E6HGSoMJ+R1U6AGjmIsFkLB4Od
MYZ30zbRocCsRvIj7RuBWVc0RpMGjsjO+mCXNJNLDrzSHcYM6yppCuZYOx94HC0CUg4QQ7jmHWmr
U7omjH0EBXgxzzDNxGMJRDi6qUCa1+C0XPDHekD52Qi9q5SVzTUEINv5q12WQSL4qbCDnal3pWLP
rA8tpuUiODzYqGhQFVU/kX2Y8X5DbrpdIUiy6QEIkYAd9YC0/ajqsZIfMNAzxbdu8hvuVE10VH4Z
jB8QssqLEs6DpiQEUD7FumNwRkFRxUDq97VufkqkLQbGdt3gdJD3JdPKFugYUCSlUGSYm/eBTutP
SdVAj1LCWqsTqXaHdWr1VWW6Ev6KumS3Fo33r3yYyg/Eu/Q0DnWcL5KMhehI/BFp+Sc9VfIKlzcA
/EMNlKXREmeqa88xnJm7vZ7RVc/GXtm7dF6ftLN11hkmDyBCiJsA03b5wiACltFxuorXMngModt7
2OiIs2VlJo9ZovCRa3g/Iq5ADiVN3gHbjPJUpnFBZkj91FqTzCQi5lmZJvNOb07t24CjjUCDeTem
1Rbl8YrAItTaFpsLbffARdUVIthmmgUoRddCp013qiFwD3SKa3WTwBu5vUo3Fl7RzZVH2bfkGBFX
QyllKfeyXj4S38ski1NoI6dDrLOwZ/zsVuNPrOH6TPtlyfBMurMbsKq5xb2uRxWLbBhG/o1WY3eI
mhL48jpvGYYChys7CH2vNgIHMMDfVwa4/W6Ymme29eZBVzAPn0gyF2orZ1ioq/oBEKbAv1XJB97N
ROQDE+O1CYcBk+T1mLxrFpMiS4g4zA7CjeSgiREHRufsPmwYn+4xeK5WnHkuqn0eJdKFO2MX8jMF
9eG6gQXQR1qiGIbYuOryaQw0JE3DRu5nOVmXobYyGibYJf/YEgrd1iStevGFmbRqbqEP1kyZQPBF
1cnRVM/Tqa6LAY5hNBsHAV0gT2cjsw3pgYap3jw+wlSyPVWVpN+gIlSe22ihV3TtlMtdWrlDNAqS
ZoJTf2xt5QPId8OHD36NZj6tlV0+KWvUneUGCRWuXjyAOEhw5sOl6v3QN2otfOXoJ0kj8UEmzXqq
zaQeLMb+rupLYV8wv06wL1wBNRgzyd3Wwgwml5ACgBwdvCihV7fYMocvcvnDzj79yIm8aBDNYIFn
c+DxOgA8KdiSwarhISBqAI9zY494Y3QutAtlV0yWzfm6JpbsZzNXpz6FoccYRTi3XOPTOodGjpxz
No/ztZfGfHVCto+kW8sySzVs/6KoinGgjF2zT9SaRrfCBuEEvj0YR3kHSfMb3mLbA8L20weLgv8e
Ab2r8Qtd886A8XC084IpebgR+f20uEXuqkZH8ALoXJczH8bzPu39elNFcTUd4aK+LLi/HgPa6QqP
eVCkmu5MfRVA53xbn3rI3e5WI8mjm6c0d9E25HXLqz0Mt0G6Lyu1n8pevm+H7omolh1xgdzlCiXW
J9xazQu/jVNBFaTHi3BL431Aa3+o6mk4a9RNhygGX09HSaSz1XS1u02RH95pGS4fYpkssB9syuXD
Gg32BGO49rqd2/5mHPqbAL5u3xdty5u4g5gKdbXdh6vnR6bKGHjtkpiDl9VJpKIBxtQymqdtY663
sMESm+iEmiq0wXGMe/OOqy14EihU1rwLtu07NivtizCCbWQn/fjE2bAcQDD+QcHSk7icWcy7YIMj
I9KVBcWVTJsjkyjHANEHuiCyetaiiU9godWYaJbk0EwdxL8cMaivhumGQs53R/j4bbbtIvar4G0R
oBn6GKMKLlzf10fU5CNof/yZr0FdkKk/V8lc7fVSpvchBCDeW9QApxBZbE5NutzapWL5JhTNYIFm
d9I1yWc+ldNt0DhEncDWB8WgqJWwMbnioRsPPZvgJtHLsOiEvSjn62siCEX2M+lcr8uUW4W2rWjj
DpJYJfaIRk+LLU24HzFbdNVdHAGt7CDGBC2msowjZGNuTKN9xJFRbfhCeyH7stjC9ruJEozAwR18
51zQI9Gx/ggTyK7w8YxyNICqYp9WVh9WEi3f/cI+jAxShyBFVifeqApjjdtD3EXJT9RY6tGhjrxt
UHlMOx/7doBUe7A8lAwJciGmeXxHp3BIbnyP3ZUFtBLnul9DiSYC6M0zBLgsj7JA+fhODjx4z1Fe
iYNwpWzA60wuU/DCll+R+xA4iKVblfm4fwijkH72Rk8HJcfYZqJqUZQR0n6E/gsIWRzdn3Yo+UPY
8gXYWNpdSUW/zIsbH5Z6RR6lS3c3jHo5+S2tELMTci5jb+GpDTPQMhQub1Q/FHKFAtHKI/FJx0bk
EEkI3smGfmwsoccYbNE1C7s6Loa0u5lDxDBhbHLWNcOXcGP/HaFsAhE+WD+peXRtjqmz7mobEK+9
RRaUD2gW7Trh1tvVJP4ae7vLIsfS61XX8akp228ojZv7FmVIvgaa3g/MYq3jhDquA433VVghKcM6
qQFAaIiSq7XZeQrKUZOO7pYh/R+PLvQ0D+Ev8ZVBY+3zqLW+ZRi9zsnY62MndfAE4BRBfOsGjHrR
BJb0NNj2gKw3n6P7Qn6ahdl8S5JuNzIGRXzgWLspNTLOSGuiDCEnmVDlITLumBocFmPd51OrPtXW
tHe07cxDHEdtXkcOpWLgwyEbgvYmlcjNwmGZ4GnufkjWGps7PcXqMA0SNCqMVn+FTSHLQi5RoA44
t7H+1llD1rF64njbPpdekqwJyR2ZlDqVl7M21HQ6Rwz2YhAHZrfA+qL7yVFYzmx9Qo+uLs/9UDGd
q61LwBSydZRBtTs6WEhVwyEWCeBj3Yjh3RyB6JF2FhtQbuHPGoAGMnu0zDElMlYFgLrykUE66VbF
jtJ8RU54DYlQuzdydOBXkyE+jSVEZactXQ5wqr6CNTLJqi4I99U48T6bLIF9Akp0+zwDK79Uk64Y
VqcOnWJbtrEm/jq1IX3agMWAYTAjjiHfxw0TU7IHo1bvcAOeIUbwacR4fd72LH1gG6S0yYIpUV/2
3ZGAQJDD4Xc6LNo0VxUzOq+qdfWZmYi/DuAJQpBHc/4ppNrewwfUARLhHF8hOaOk5R8C49enGCrU
eyDA4IatkdlQRSXjl75a/B0ERLnLgqDnmEWcto0XgBvnzNu2+9ptsOH8ApeaKEN2BKI+GVpc2GAU
+5721fqMw9LlEg/2enJBU0QqDQVamJ49zkxGMGsVobrugmRBxKSzG3MQFJZCKtfKMyCjsrouYcFc
YHRjJN/CpRqTY4Rgh2ZrHfNPlOME69rILJA72TC9OKRZQ2Krr6H3Vs7wyomJW3QM5wPQ+rXMLRF2
7KNilVO9rkgN1+XGk5p8ahxNQfhinwxO2pvQtP0zsBKkHGMVOHbXWqJXVRZwOWrhSRFH+G4n93sN
Y2ogA7dDq1FL1g7SRgcgMDbO4m1NcTQkSJPOmkr8lI7jONzoVhidYeof/+KnuhwC5I1809hhYWJc
lxkVprfbnMitGMBTcu+r1LKbzgZDfDMuJoy/zkNE25ttWWBmVsadSIpEQjn0MHQCeoSXSUi8yusO
IGIt4f18nWo88AdPIzRZ8yHsGzwTfDHUCHKManYYfy+fEbjL9XtQp621WVlyXX4wbTxFe4JGwLQX
SyX6Zwlu6faQbGEHUG/cBErMNkYr9rDNvanPYqu25gz5L5fcRYGlJu+hoAtAX3n4k2CUjGiPEiqs
hEYwXPswqa6El3NzTNAYue14hDp+a3gpv25wRASkWW4oHmcfTTBNVXRKxMk2AV3fwaUIhT9EkiJ6
1iNZW8TWrg56mnlIqQNo1xUmwkVaRv3dsgVjuFcJm4CCtMil4WTS+f4sggrQd5guCTtiLgzXgoKz
Wj/xqhkEy4kbJrVDV6JkB0EstQekpgALqnYNyZW/EFFzdIVsWmWM+/4UAl6AXE2SsvZmGVZY4wTS
jCiCHDL0q5EMmkDQA7rMTQaM2fqfG+xm0VpPqk3EPxMeNaoBg3XCeiKkvrTMlMKNjwKDP8sUfKsH
HnYUdamNN3T24pJN8rqrQ92ce5hVzsWQILX9jGDc0DvkQo1Bhkz0PVUdeWrrKOY661GtGdTwkVl3
skJpjJ0zoiFTXnKZMPY7eCy6C7Br+FxmURrEP/UUEPd+adMIj65zIsT/JWAyY7GAM8XjzHKikDz1
SYlqZCyrPqtLpJjvJ1LCjbtcvRizZFuaE7xqErY3JaQgc2LsFt3P1QYZGg1dvWGPNNk3O7ZSSIIH
VbwNdw2G27CtJtUCWNxoUw+nTlbkc9kk1q/ZVC28Rh6HLlkeY2kccQQu6fWGVDeA8D16uzfDNkHo
DAf/Ru9rNgWQ0JIGDdKyh/LU5EW6b9u5t3sdbrhqgB3pmZh5FTDodRfkrK3wMGNBybArLTKCvYzi
pUdzDAYkxTKRts5h5oncCoFv1afBMbyKJXBbRs6HnttpWsQmTrych/oKGY9zG0aKL11R9vtjNdFq
yCPtIBOfawjZ6iv4aYc6923gtutg6jDRrPrRur0HtZnu0s0tw+0y6akrmnUOzlhcQXo7G6auNnyi
eWANaccnGGUEQeGTuD0AyG7GE0pN6s9ojM3JvjEiHo4dnfvwAfJvfigQCDlGxILQNbdwfcL8wcLI
NNysbEgLPvVjud+Q7COHBUMjvUZhBDU3uA+t/W4EftycOJRJAe6y1Hxyl9mtLExirFrANDbNWxBI
pu+gdUBXjzCnv/mZu7uqxyM6ekrM9CNNI9YiKVV43HNlel9EEaefkq7HflPjiGKKbtX4I8KjfgJG
1EZHm67K76E5JVRBpSqjwiMwlLvLDkOIFijqj91wWRq26fy3PzanNQRrVIQm1cfQbkndQiN9Wrbj
AHlfX9QxBTAIc6htOtEGgmz7DolivLcGSCKaQiOU81q4bp2Jq4Y5k1FkB7i/Vas/xZ6aCobxpdLn
Jhi6MEMqOltgqbVqUFdaSYQjxbBswB9jlchdg4Wb7BMLu7m8UkFzdj7VMJ4OyfgzmcKl/hkpTjYg
z7SEhheBCuVw0LBTT05oivT9Z2Zm7HlJNbp4mI5oAZxWGOUG2LVFuLg7SmFAtR8T1rUHuvXVYaGG
gtwDpzKIpvRVq7sDt4nyJ1TsaA9nFBG3+dkA22lPOAbi9gYijo3yBQ+xTPdo/wJZDzjU4fZjk/qP
2g/+mvoWTXE0IgziZxoRRK8V/om4SrPoKm/TJO5PfGvA0bdMBn7J7Kho+VEmNdeHNOAiIADKkWkj
Tvfl8q5jwMTepZBRU3sB/i9OTmtldFg7h35Wzdd5nvJuagNcw9gH8Fptpeq609SLICmWEFqGG00l
P5K6s7Bec2X6gTHF6gw7ePRFJUKL/dooUxf9NulvoZMou+0kCd8TQGKfjRblAjWBpqP5H2fEH63S
ta+7ZqdkQx65jFV1g5vE1b2CqyggCzRT7cfR1za+/SNiJpq25IMzoWr2K6b5eQ5ldhptWcAiVx+C
acaDSxOMHB1ZzcglAodDfaTbujVXFI/yasQYaZP7ObLTjxgqF7ZwOPEQfeLOxFC5pvOHlhkMZYew
qf8ykiR0O+fFNsx5osaFwvh7nWNkynjIIXI2EPSC45BYLAvwtJETBwQcrLuFoX0B5NOuwSEc5Jq+
C4B8QipcVbP42nHBuxu2tvF3wAzaX0+BZaxocCy698iIuHuokPludyV1kXufVLPG9l2Vu2JNELvr
bqjC7eEi1Ojex6AWgVqfYiXJqzIwNfveDLEPyV6GOCTP0bZ5/YzzpGtxoISyl10G/HoLbifQB8bD
0nRheORsugDCwUwZTwuU0OW65LWrdPy97E3VZoJVtboWGPxW9SVMka0IQkzAwCltpUEZFgTz7fNy
HrTykNjhQi2w7u2j3u1ih5P+q+kdX4oSBGpsKjQHUrQIZAoeSkYAmyMfNkk9uMfJdG68RzHh4S5L
LBfXSQfFyLxpaN8fx7JvvrTGEzg9tbMwFwx7RZfjCMUAQW6BP/V6h0rPRqcKTVOA7aZB2+PfORIP
5whZF6Q0GLQ52wFHF1gZicUu7vvttgpb94NAPgzQOgh1gc0Fksrxq+HUgnobLq67qZpgXB/FOMoK
wo5QWzgOAloz78Gq5wqCIuC9H4MgqEzecZg2P2LEW5BjCA1te3RbEnxEo2k6LkuIyRpmm6G5xuiQ
8yqvYudXUHeC6jlJ0Pt8Qs0aDJ+rhIbfkoA2+nvoSYo6cFnrOLHZousVOQB6ljWG3GxPq2+pm5b6
85KuunzivsTaKAFvpj/RYFn10du6dFfGN7KItqAFkXiBhxoyogGeyzdQByQCcrnxFD564FkXFiFu
7BHGlYG9HnogKLcluBjjHkoWtP3E0edHoG+htQFZjbqOp24fCQb/P+jeN+pHXcPMVGSqVCLOB6/R
UuyaCRXVROoK97W/izQoT+hPbqk7eHzlRWZz1Dbb/ViiLX2GBnQ8feuH2XgQq6pFgrODLtR8NiMd
1dGAY0cuTRa5XW/GUno7AikfsiDpnAerdEF5VmZboKz/rHinJdCRgS83vbYDe3AEh+Oxh4Jr8xN2
TshHmhSGRCfnugF8oDG0mCjJg9ZP8kpOpUrvIFbDklux/S/mzmy5biTLsl+EaEyO4bEB3JkUSZES
Kb3ASJHCPDngcABf3+tGZFZGqLI6uh7arMzSwiwsGdIlLgA/Z5+195lSm1ELFYuHKNJb16d+Yr/u
hZ5BqZ1poYk8+8Iowh0ycKPGXV125mjHSguJVlhnTTokakJ6kSinnZfVuwamwujvHGOerPDW6H7f
dlnUFLqKKAffLdq/gd1+oQCv7buwqf1d4V5XcfwaJySoqaU3y+VASrjnPE7uGo7PbcmCldclFwzt
QouJ+/1W8w29hHXI8fM7XPLfgkZvix+yG7uf069I6F8o0v+KG/3LD/17/vR/IFoKKfa//klv/iew
9H+3HD+vfwZL+fE/sFLb/Q25iaWrnFtAXTxm/6RKLes3z7d9DHuuJ/iZK+X1D6jUcH+DxfLDMLTt
0HUsOJ7/oEoNWFTgOBOm1KRs+x3++ecH+3/ASn9f//0vVOgaO8hfY1ImeSTLmtavDrsuNydgKSqv
0p7Mg6y3sKmpJFSh6kPg1OY9EZbikaepFJTY23RajFAYsT2E63tmeL6K2zxoXofVYWeMGqvlhY0Z
+g6VxPg+Fa5NOapz/SxLIKJ4nEr9yZ28PLjUijIydunjwGEaafyY3eukPDTKcCGslTTVeDB8EUay
hCOI60qFj2AsCq7ADlh2H7jdyvEehMI5pDrIwmezMFo/2izlPnWiMuXerfL0Z0b8bZNUWbOsRMUr
HcbmWBdfMYYN3a4wCv4Gv+jLJ1+02o8pwESXUD9RsS6pUizfA8bGBCMqWmDh2N0QBz05UXHRWtNX
l82wy7nXVdvsxtHHvTZknQinyF+0zm6NStYH32xnZkVsqO23hsxnuyx2Te+U7c8/3XL/hs/9KzR4
5TavC+kDM3RD8izEr7ZA3febvXreqUCDvmNmrZ/TdAn/bmXoX1k2/vSAEsy+bqlzhOXAtv4V4Avr
dlKzbd3pmSVBCatuhuYoOzWSmYovqPgbCxIgNX/en25Py8Ro6nBX8heSqUTB/Ne/r222Kk0L9eZ5
oayZ2lT1C+PP5rUIw7E7boXByvOQXNdh548eQJft5bjjIROk3uVL0V+6jElOtE25/kaj57Kemi9t
GD/qSQVW90KkFBBAX1vZPWd+BzqVTYF5CKY1DS7Oak1Xanmku7a9lHsvW0I0YGdw6jUq5LKcEQ5a
K0J6ZM1x22T9bXitPu6dyeqeA3dF2Q3mydHJBptIakzmWox7hiWELdVoohyOVvCUapLbrpNsp9lt
/ubIvRn0MnGZi24QbJPsCbB09Hr2OZn7xEC0s/YMKNS72eT+y8q9VcVCBiVi4+rOORWS6bEnSq79
cSiEERzYRyg+piAXZy16nSeaodbGIl6jmMNpN7DwYFkTe+gJp1QxaHkJHZhb4g6lHsxJbvaCIldt
zVs1bIi42TAVCLqLZ8yJ6/SLfwgBQ+5ZUjmGZxp6wCRn4xJEZV6h62f0h3tv9oog3pDczcQXVjrE
wu0a1Ag0q1cqC2oFBm2rFXuGLOAQciNt9jVjFvvztlluGAd1fl2I23fq0+iQCnDjTc08xuas0/Mo
0iwEUIAwuki7Dux4C131nDthAzch/R6+JuBznl3sq2UsePpvNp3XzamUhnqSNfHVqCyha+83JNTn
bbbHIEolU9jYLgNv2uXNCDtQuSR/8FsF1ADLOBAhT2IglwKNYHnss2uFkWe9U0SmmkyX/PU2IHHC
cimBgKwAIYZgIAqgkGtGbGJb+TfdVDN8yR1nMdhnDkyUkDle9Idy8FgB7Lc50BEdpdnuCGE1S1iQ
wvoK1T586GytPnLi5bdoNnAk8DRu3nDuEQxOElZBxFWAepbw6tuOE/j8TRAWMzMiaTJ9B660SyiT
c1/I0iK7vazO27AwXYMQEc9OsC1fNAt6z42pp12/TPpjQZR+Bi317cR3ZdnH4MRFl2TaYcRXb41q
gDNdl8IJb8C9F1RrEOt6axmUtWtpR5YK5jxhP0hwdx0FkM80Bs81Fbe4BH1IirUtrSqI13WdjcOW
oSVHYlCTiNMi49uAokPcNYtO9sgUrX5cTTAH/MhBQ5ZehW4aF1nbJim9DDU8Qmq1n7QfnNAHh581
L5g2KrtWW8nAUP/LFhiLtUM8lk8WaNWHUNqx4V688UQ+hJEdQuFLqlzOww++xcpP0jXTYxRWBot7
gnXu3GRYvfShq4kQPJYb7WkEUQtP1601/HTmFRPEqN0Fb4Gt6lsG+ot1UVsf/FywCtxpBlof+db1
cmcMjmgTU9a1wbMliUyvdc0eTLDt6gt4mbz1+235qQiy7qLFaNKXngU+ZcTtUQRJZvW8pjZL24/o
A/1n2np+jIeI1CNbhdcJXAG9QY+E3lFnWkIkTr7R0k712Q+mQ/2zgxydRxNZH1UsDbvGuxo4k47F
nHL/wdkWx9HZZmvfmV34mSwVULsWnZ0LNi+Kj7uCmyVtag5fAIjpaozKTT+8TRC5zs5M7CkdiWYo
3gimN5PtdIH60S5tNcXGFdkiG0OhuHQa1eImt73uwRyXvojIgR3kMawbur8oy9h8cXA6VjRtl9Te
piDO1dR1EesMjfk8KIt+pjbswUiEHQqbzgqUIHKb0L9U9Uq09+bK/sFee2b8Dq+BOQEeKe42X2gk
ss7IbpeyyHwYH+F9rzKzCRiI1+1H4WWO2HvELn2Rg5EyCAyM1o7zQBbHqWVUFDleVbZJl5V2IA/t
6PSfwnVWfuIx24M3k+tqHUDS+gZ5tPP6M1barUlS1MYs0WnBqFflgflVMyL7kOkQvItGcFWnNcvv
aAiMl2UuSdll8Urxs8xWRBMmHYM6k5oSitgfB5eGPRhZUWQHSqiYRl/9bPGkuElmFArlqHFNlNh1
YWTIJodl2NXuMKooKArIknlLt5HudGAZlFV7EDpz6qVrNIchb/+CoKAnEDLjB1sO3W/hNk13m5f7
z52U5o82TdMhCvOxp+pxtmDlOcUemtSjpSdkbXMWSZ/BIkYB132MffTuZxy+hhvDOokCaG7WXeyY
ZWpGdtcIpnyu67xhNbHtCDhHU8JBmkWDYU53Ka/fNs7qiRrLzUvXvCBqiK+ZORU0Qw69e7qK6kFW
Nu/9vjbTu2UKa00OqoL7BvI1rCSvav2tz9jmGStjy7tk1SlaiIt8dhYLTxdLenN2uXIIVve6HBWH
zhp24uq2nu6tjVoywbVX/0Af7FloRZn0c5hV+1LNWfoeEO87Rl6ZBS/BjI4XWa1hegkSezZFtt95
73UuYB2CpYe2c8LpurylWrynTdbeKwBv9q2ZeOiidpyqjEAxlvfshVlCZtsZPoW4MNhPERVBSC0z
z+38gr7sveCX2wSLDhAYUQJrovzrS8WOOd1FRZF1lAez2f1kEZlvcYixZWXhKfve9b7zQ/h62qKc
85YJpLflGWIW5FTSENQz3/QsLJOc6TqX9yPg9stME9BGfQFR3Fgb7gBXD2o4+XPeVqxcnWt07lRV
9S6sAsDLMa38dpeDf/cxU7RaAecxAr0RzrL5B58VGNMl3Ma+f16ZUrqM/gtj/rzkbTjHGfjjozCc
1P6kjREhRBrbxB3J3BmGgK1iW+ou8SzcK4bWewgLb+SkZXNJlBgreds4pLykMPOQZoU6VGzcgntW
NjMp5JfezLbnqqCkPA+ibyALlxGtN49aBil6r9qZdiEiaWcr3gqR5+5xzWpnibuOceBN3WP10NR8
9pUIpcRJm3vDW3W/xgZlhA2dK0QOQVlXKMJxQ9VqAA6yntm4Xze1VTeBCo00ixdz3PJ3W4ra2GPH
Kf37SubCe8cCye9DDHZB5kq98mY8wWqArKLZLJWpYF3a0I6xdHXFHqBW9kmHcp1GAmyeVqYCqfYJ
1lFD8WXEIy4YkQAIqa9oilv3pVA5zlyEYzN9Uoj7jhVVzlZ4e0oRWx6zcCxZFiKAi+yHgmGZ7Ue4
16X3ucCDhZ7NBlxq72taB6eo0fJpk6XaqryPeEN245cVbC4c4jEn8TpyMmPzd5aZueOtkXd5e9MO
ZILejv7gA/Pjhav8khEBje8pZWbPuvYBR0PcYCjSDwATqf1oj33g3SJoIkOvzjp/Ddljy+NXoW3h
aGgobwIk8xiw03WeQV/WnyPDlIbsNImc5ReDXR/bzNEvo9WrdCeWcMZnwOAyGit0KxaxSE7DNhiN
J4PaekEUNzePwJmmtCjwJju7KT1GEbwo182Mu7DShwYF24n7QNsvOZjpkMhRudYRKqbeyKzZRH8K
RR7aZ8CEHOtPXoCN+A4Xn/vraibuJ3+kaXVX9tdtzdKpu2GqnZyYtHImxV1SkidFY7j9mZTijDFJ
2Gc/O9REO8qDNiyjrh3lZ1M0xXZcoSxsNiaYlParVU/3S+DwyboLsxWwqI4UJH4RYy5oE9jjSYOd
5oz/ReDWn7Ul1A+7DJ33jb43ezHMoXipe5k9ZF2LXJgBIUyR54xyibd50e+2CWVyD5DMC5utOT6z
1DZUK796p3bYlTm9W27tD8ktASxoLMWR8e42RxUw1HW8v5JKj9rPOqk591kz4jrTV8EpWEbrNrS4
M+fC86OuGPVD0HVjSa49VP8hB0wKYoNulyUyZivurNKvgsQMs+zJlF7zbaNc8ljXE05skCh7B2w4
N8ifrPNse4OwuWIMLI4bom5M0RFmcylcovvK4AfZA9lDCoqdJtAA1Rp5kA/0ZaFjciiVDHR5RKxl
2v//ktTu+o/2cZIfH9Pta/+r+PY/UDQL0Cj+a9VsL1/bHx9/Vs2uP/+HbBb+hlx2VTLo+nHchw5C
6D/M2OI3y0GCQIagZQk865pm/A/dTFiIbaYpeK1bqBPIa/8hm7nWbw4GbS9wwVEc1/e8/44Z+2qE
/ZcqIVxwfTglXnoIFvzbr+5U8JZUpn1rRh4VanVcLNzWbgUj3pI3e8MMnanUny7Nv1F3/tPfKFwH
dzo+Yt8zuTRXd+OfrLlmY/TT2I0z7LSkes0F2yJhXhgydouU/V7YxfY3iaa/pD/wexHXENAW8VVc
//drCkQ3CAbJZqWixYMYB4y+WnRG0okd6IPNjxcApJ3ne2m5q4s6e1FuZ9DzZi79jazfNGYghiN0
ts8hEkjwx2ODPPzvDfG/+Dn5dKHFe860aSmBdYNflCGnU17KwEJGjOypXqFTvDWhjvXu4C8oEoCx
yOsWHSOh//tX8avhnJsHS5bj4sPnTmNge1Xi/vRdFMrDniRZ3QVIZnRxh8Z6oDLYZNRTd5vwl6Ya
o4Lp+Z3KemldhuJ6FDLJZbYrmcshSQyqqD8Lq5qMv5kQ/Go3v346xD/L9SAeQ54OnoE/fzp3QVXR
Hm0RHs8FP4JjeffSxeLSyYqNrHLAZnA0pEEemfDk6h1sP+9+doF7hZcaY/yuxFQ84B+ojNucvFa4
Cbx8fxeTYv2xYfdfDxHDL8+xTRvywSdTwTF/tcU2QeGBxXAxAJzEqcgY//LblJeqqs2jb8r3ri63
HcqP/Jpn2n0b2jKjh6n96Y4wtfpmLTPxzZtyt6DGnscHY2FvPWIxYgTjxcE7sXhJvDgs8suTvsit
NRlnYb0qGQK/lkwEobPXKj8MGTh7skArb/d6DevlwQ0L621LO2aN0AYqrYlXkjQDG4IJMlHYOc7D
1Txr7xw5OQx5mg4rWmQzo0d8nDK5zPvaYsf4/R/+3sxHzo7SjMI7mXi5ZSKaJyaBjwgMMJJ9ugQM
CmkWEgmhOp4URfF+XkXTHkBry4odX0jhUWj5PS15yT1HHdzJk1T9aN+tc5uup83DNBaZ3UQqSi0F
4K/nz/Bc7aSX18ynnWLZ25XI8nLkKKwAglmus1UVO4pM/sStX80JPn2mNE4JSnyQ44paMFUCcNof
wVk2RJ/bthg7+jQCSrDBL7WdMWrzMg2yUVVVZEqXSzlRlw/QYVc7ZId17LptuMByvRqm+ZZ54GyM
vLF9JZloFLHwvaTQ1BnSVZpZ7n7a2rx+msdpvGC5dIxIV3m53ilyHmhPu6H+asGuBQmx7ME7fT2i
IAO6nGJRLUvchJv/Zq5yrCO/L4Oa1dT1cu+5E+/pLTXFhVnd0qAT5LaITHpmDEVdYP7AQULodRmG
6W2QBe7eQ0XJwEJm1gMYog2SscNytyk9zbsFi+XJ3YyMe9DGbKmnhczctFT5A7JJ8F50WhvRCjJM
qHrrRWNjWQ/s5J3kOS0rPUUWXtzlSbkzjLl0ujzcNzl2LXLmh3umeC2WL3tqn5nSO4SHOrn32Iu+
W07oHEETlZCoD9gLCjr0JausyJIAHrtWzt2JTqY/GBCaZ8qk16YxmoWSr6tet8k17B+9l8r9aFbl
+1oK+DcWH/Kqkg7K1E7gitsVjG0v6+ZdNKDUOwMTM0KCGw9OYc8/RGeX4KCl+eRPJt5xJ7RbPgM+
7uOkpfNpSkVzyjw1PgupnMRhv1pUF1YDZ+DmcT5O3V5MeF6idbHZsVMH2S4b8wEewOjmfVjlDSK6
cLl33R4/y0IjnEcj3i5AodH6sWUoLlhzU/vZIgdZUPu32om7uZQMlYUiSphzYm+Z/oc3ZZjSSjf8
ORiDWOOJ/z4ksqomDqc36XWArYqzJRcDtgxV0W0JNxO0oY+li+YTMWoun6vOrJJCBjha9WCDGFt8
3biNiEU0Sd4OBdm0I++vTa9srIfieqSoFm8FW4oxxthL7A1DGmUENp7ACLsbQu88g8oXp2MvcEKx
Opds/rhD9Z32XtkKua8JX9uvg2V8dEEobwefjG9l9aysars0P+Nug98OMNL+7MYNYS5l7B6vuQGK
UWmjul9kFuA29zuR4KXcMAX0RWyVgXupshGcsoT5u10nQ4UXNl/gBJ5r7N8KL388st9z1+sr/NOa
nFymud1VocGu8J59ti+9g1cU2Slzbq/c4n5UQ3YftFZxKNkwieCXTuNupkt6qLJtSrgyztEfGZq5
CoFmCAmTuPLrIaJeB3AfSnu2osK2uz15gMGxxEBZMWp3i/MKMXMwh1pMNx0BcCenNddDmXd2D0iP
4A+Mox45+eu3gEnDLfbVed80+JkeUJWZbRCuAdM4bPbwuSFpQx7x5amH1fFowIB6vQvgSlBdiNXP
wYOW7d4g9DgSpqYvCsyad1mOPsNdvH3HGOwqWHwXH2roX08fMgWCBwZFjfHQcKf3p0KHW3jkQDbS
Ezjj0iR6XPL9wB3Ls125n0ZodgBST+9m29RJ6eVMT1kTmZDfOp6XWtzPgT65TvDUpYF9U8FA7LUx
HezKPgy+9aOpt8+9GX7QtX62upA9X/bbmmV3ctN7bOb3QB7uSchxuHMdSapAPQZEs6qMd2puPda9
xw5is9iPBWTPUmO9akgnFJUDYelj7MNYadGZN9uXFPxkPzBk3Ld9WB7ndWRhfGA7J046PzGyovxg
t3uO4TgbDtyD/q7y9PQ2uwMuev4Kn9OHVHQZcB3dwBm+suMcuGgyjePVPTLuTUDLOhJQgsVZilWt
sYRQuCgSCOBRYKhj2SGUo+Wr13LY9tbSmsWt11RKJ5aRm3u/0BJxjQuaZq/GFX2LgzQwHiF6sId1
YZ6ditJzKLWcpha4gzIzuNVBJYIdXfj41MGFP+Nwt7jCVbPT26DSz+3gbAkxRqlmrpP1sRnC6Z6b
drSpdSdxMw/ptvenYhkPlBoaA80i2BJW6OVTpWFPUAuZN9wQ2gJCPJvbFYg30ZZxwA4jWIk7HwGb
xafBGyjfVwcrFBJSw2LAdfFXk/jmbftcplxzXoPIMLGbN+LboPw83NlNnhOMipsAR2Nmz6zzNr0v
PLMDdkqTiVl7zU+N5Nx6Sbk2/f3GC2hfQrW0u3nM6vcgm5zrNfKREiw7SFhuJtzrDImBN7V9GE26
GV30FNLZD4E23AdiDVLWn4XVz97KjC/QP4XaVTWLF8c8y7LdhnMlruCc4uu2sS8L6MNLbruNOrOg
nTFbydC/O0EoIucO86oPudkNR1Jm2mSZszBpi0HedU0D2sdpUt8FRrh8U3bTg+oKeV4bM3iY+b9v
mT8/w1uOLB107dvOqbOviMGs2cjtyfouaAMvWIbDY5bW1s9ydPwvmZLjTnap+sGVFd8mKzUvfHHc
Mfx6qUwapmJTTOivfCZXwaoib9mc3WooDGGtfFvsbtlt9HJx5aj+ONrAalHVNwtJDsDTKOaGo8nC
q63vrJGAm5VVeLaGjgjBYOZzVtpp233lksYpK1TqrSO9fHUYEnvNOB8UAe6J7rt5l+q+QAKn8tt6
LzibTYZpxWeuBvgQOuveNQRuscWq9M1MME6RlfOZQAUvSjePf5jaf4NfLAEReNxUqk6pU2bYx7dV
7Hh36U+d5Vz0WnefVS0gfhFW55Nelmw3GH1wr8VkPVW5aC/NZA2fVr9f79e+cSdaphYCXHfQ3ZZ3
nassJ9LLq++0pqyxDPXyEHJqHGARjHTnY9+/y3FJ4hQpdcTWHzoiesbhvbXd9KaxZusipTF+cejV
j7h/h3PDEuVbW3fZPSOiS1aOd/6Wtjf9qkwbJC89Z75xanHYvbChVb+CiXdfFMUOJhLvwayKA0Xc
Gpl5Nx5cBKoo8Of6Rioxxr3ZjFGOIru3BkvdbkbjJwJEngOt1vuubsS+lky6S9OgYRya/skh64+Z
sFMfwHZ75iZ5jlJeWQe99nCLvbXDGag+hajXsfaa/GKjg8cTDlKEwmW8c6oqPWmPKY2j9HpZmX+c
+1kbT5RcViJFa1xmgocZCfJ1871jR0qGPPeTVbr2V9jTK17TbxfdtjpplXhDJmuoQzB86RDyskG/
PVSp8zG4+JL3jOuxV6duehmMDak0H0PyZFb7zmjWjgEmdHrTmt7CCVVgn80dqunVWKJNVXrPIq3p
sva+h7q+YkX1DWYyhlovjduOT/lW/Qx1ML43OqySbF7CLmIvy1UyReAulE4PeBLrAzscDMp9lPmE
eJybJm/e17RL99Te7cUlHocX8wTPCB3xvXJS7HR9n/HeGcdP/nXDEFu8WExmknfAvFRGXkvlwcJd
9rp5JV9xUR1Gl7AdFUz2k89w58gwod3XCKeUIO0Q3qoSHAKqkKFCyTzJdCTpK7x3f+CVDD582KVI
zRbnTJrap2ZMjVvCgavDOrrBl9BN6Z2mqdYXo+7VLp/rr9hzeOcKMIy0JtB0Dm35bJFsYCC+nqeO
7NHrOJjWCr5dEvloNjQumo30cibKggH/rhiW7SbtPWuvp+yR74QgCadwmOylkPuh/hqkTCGY+9Yn
mPL7kZCbnWNwSFtdu+7rxj/kK+sbnGJq+njouUVmD8DctPGZsz173re64HVU0cZYnC1PhIo7R4NS
6hRQX9DQtc6PmkwONrTqz87UC3xuM0kMoFD3dVZsWJ+DD88U9plv29qBvzSnsCgOIXHBOzlMnxhU
6wvvAlo3bTSP1GvbsXKnOs5tm7N0KW5sJYAySeUKmvj3QIRwqNfDbHR1ZIYc7+T/iSPSV7qnOP7W
+Do/4IlwnpvSD2+HlVmMICQoEu2m9r4mL2WswrcxDB7tubfiHvNLjJuNAAKrZgEzXnyDB+iqTzs3
RCGV721d62fdEKXAqqVlOZGhETlMJO/rsm6Yp/qV/5iufb+fJ79RkdeYFDW4lI9i29iGm2/70WXJ
CP2uWhkhZ81umPsaT0BA0FmweIsbNYoxclRNM1/hwEAQxwpdE55KSv4go/gw6/YtnbrnelmCd0zg
5YX/sLnzR3x3p3RQ4tbNeiyXuZTuS6Y69+zN3fzJqMX6WhmWvNdWD0CT6nU4mkK8ur3pTZgyZH87
e577CmLc33vQHefBNdxb4Abn3iV1NDY72gttFeYDDaU4M0SDVWpVfya6qYceMnLr1MpanY020LcT
RNJDl9fy01CE/GvD8E8pA0y0WQykDVd/l+5svTV6wmluTArnU6srP6rGaj2GFTRxNKJ4nQRjDv5B
JzA6gyaGpvO+9Ljc3lPD3dhuEKzvDnf4QQsWu0uSZyxwHau+NCkDXmGoHncCTdAuTKuBt4LrkuVs
en7IBHbBOIoXs3G++Laj1S7tBEXnNoXPGFQJLfYbU3zMmAEmdn4Mw8MIF/7VgZUK0ORn9ZD6xnpm
+IcQitnsRwpKdawYwb50ne7OWSvejaJuz1cuNjY8x3+ibH+EdCYjpqSjZYKxPWiiXp5zMHECNBZ1
NE0zf6vcoPrAksj7Da+xj65z6GpzPM/NFt5MsqVGmqr+KZiH4AFnYrsruWmOYWmaiSZkEiwJG2Gr
JvvQkWTw2SZfa1l7pspCPajOtn7U45LFTtPp22rW39g5SjRIbmGoJZnE6N9C053BzqBesMJ32ZTQ
JQnsvQwjjo3CyrxIMSSaLQiXzCsZxXDB+0iZ2W1jjYAGtdEOUVHi/3faRePxbRqEHKpYd58GNff7
tCjM344bHKcVc8bnHrSqOs4MoI39Bsl26KEHP3xQ6t1g6fK2z7rHxkmX7kc+LWxkjWZbtNZD1vgz
jDayxt1c1SLdaTFoK16kaZ0thU0d3+7G4kTJi4XtB1a15F8H1CdSjLzefLMgklfiSbX6HlJ4VftZ
DuEhnZTBXehv9gXk1X2YK4m8FBCIgmjkskbDjrLedslv99eyKo6O9LN8j4JHddystRdcxDCnGn4I
5OiIKzGcTmwPDu2b3s6Q0jpG28z3BmGXiSRlPCmngC4L7x+UjwYUgjwJFTvZCd15HSZdIHNXXsEY
mZtWvOicVuhTXs219xMFrmLo76/ztNK/lhMvT5IuXEUOEjRaFlWe7K0712NHAy+WeSz3JVXL+2w5
zZNNQwDkWKvPIUd1evFdXX+dGsmO3sIfakq7xv2+YTNVh6INxPbJnDu7YCFan++E0O4nxVNGe17a
GP2GJS+a3UrXept1K0kjDVoiGAg2/HvMMWl7BtciCgU4skgMt21uWjywaxQG+bXc7OoFjyzhzZSa
c/aQi9SvI14JVcmtVSw92UF9/TNUaK4JFLInvkBpTjUpBJJ3em7Zdb3L7B7l0MYNOuxGrTUBXph5
uk+WuRChVfmSpa0bwmR1dAaPCYK0bX6+3Ta+17HBdBJt47Dcz9vM4+1h7Zg/s6hwsu+WceTHicTN
27hCyntK2UnAF4a9fyN0bdRYvOAL8elnuTvHfiqR8fJZXtmAFf5hNiwPi2t2VUdK21huvXL0N2Jo
ffXMwEMf5yqvxWevM0JwGGEMsSNST3Ju8Fg9knAT3FKV57dZxgAidhRWp6QrGD3FIzeECYNhDn5c
ZpWuYl+5cJcW8XYm1FaJiv6H5W+zKnyNNdGofYwnIU/CrtD+w+YU12SjgBUFJ2cuHESN3tH3mcgM
rgyxZlHjbVUbe+VECstC0YbiVLbLU5m7gHfF5rlZhOGEA4S1DYtHxILGCZXaDe+Mpevfc1daTaxo
uL9pmeb3o+O07xNOnK/wCiEaeD/euaNpjdA2fl1EgoEviYjNog+K9Glyr73UGk957S3BCcQHnTbH
T6mjWYvxZhxqYt8pq+5t21lFrEj0++pQvz+v9rJ9Cjsf62Y/9CFbvqZOfBHmCm0oScDibFa5/7oN
OtwbKOWc0ksbeGBB/tw8FxPkBjUPEPXPOZyR7C2mwtVxJIdgjdCf22aPDDOGNxnnLWyehDQoghTj
DZ/ceZ1n9n9GjpEG3PGrIBV98bn7IBP1WS5b8WIT3/gUZM70yZJVdkBn4JYxA88PkmvWRnacJrFV
l22tTB13BGYFSedkTZ0URMA5Ubk1LK0kzoPCyjAs+14MfuNcwMNqiQFZ2PXJsAucZsY8+BzcGKfT
xEeNX+PcasLLAidm37HtnhfbVI11jL9MnFUxOTilParEHb0aN7cuqfcTTyjzeyGuZWdhNvrRnfLW
ifNO8VSYNO48c6oxTus486rXRFS8YrrjUpJDRvgPLbi3A7wYKVf/D3tnths3snbZV+kHOCyQQQaH
2yRzlJQaremGkGyJ8zwF+fT/oqvQbZfrr+pC33QDfXNwAJedUiYzhm/vvXao2uKwEIc8d27vCSKZ
ri4YSBgcrWr4IrmvkYjkq8m3cvTtWuMaKL4/77obxR8qA7G3tbjmnQW/pBnUIyqn2xlw49TQVq+d
nMwOrpuN2Tfs+vyeea77ljR99oppK1b7VYF/JIDIt2CJMvNx0ZkF0JWpdIbrzurS6tV47fL1w6dT
OurJmLNuCjrcFelRT7CMwWPR+AmdQtCIF1d5LzdpFGIaFGakn622lO9EFIoj3Ce+oEPU89HFYBHj
vYPZOd8AsoctOZReoQUmqVEm3bNZ7zLwdkGUNlpxiYY5U51D3OZskeyBbkWubj/1rYa+GWqUeZEk
N4OEEo6YJ94I+6MOxHHal7SBqr0ul5wdo41RVzBkWfm2mjDs+MWI/QpzF0vjhoWLBqqhEM11CRf0
ZmQTHgLmHCrcccEpysshnabLzlpc7okOTsxn2yqqr7PjyC5gGydXJbkfqdsuLnH0bopJkIuGWjIF
rVs1X6beqSu/gYqSHX5nEn9XsYDRFMVRXzCDboAqG+9VN3nnMXXbedcpnHrc3kWEaouv5D5LQXsc
1sVza/NlA/kfD95jZs3kc4vM7e+8hLnJ0W2nkuyEF310HoZns4o401UJtNh4ZFyE2d7FyiHDRQXt
0GJWrDL6TP0K8G27KRtrugwbQRyt7kpvjzudIX/PlL88jJ1gZwCvGVUbnLyXoSFKuF2uV9jfBqeL
55vU65voTHsoX16Jr7m/1NXY8A1kUCIuOlxEy6EaAcmu92czP5LFCJegabW64wMq2s8WmyemU1J0
j7XZ6PPFpDIRvogFj7C3ERA6jia2of5NT7DRwCtbTwcugBF3CwbLc7YuM4rm3gpT/LKxkW1rY+1n
tCs3tgImQElQ2tA0MFA27BmIKEl8JOaTcL2c6gG/a+GwU7xbS5wsePunthhumMqn3W3RJOILxrAK
hErjmQoeZRdJ323kIK8HjepkQC6AhkYaoktD3A1Rme1aRoPkwrPla0TJ4ZVcKoPrr5QXtAEsTzAV
E07YXXcHVKE61LMrNzKyUXN62z1kHJeugXG0gagNvca9uziXHOZ4JVHrQ4Aq69xbpt1/xQUT8fjA
nd/rcdzcoGPnH0bdjp/dEilCiaw+wZKPzV2SEoW+mAjnX9g1HKFAw4SYwOD0yNBH4fzkYLc5dGm9
7YXXJ0EWL86rsrzwpdMd74u2GmIdspUHJ4ubIMUa/lEkhWtBAnTEFbTXHqNhSdcd8RTnEONdEKcp
xOy0yfFRg0pJ+wOLgTxwrcImzqikeq/jmpKIdJg0tZt1wiD20MRvJryZg5YrJgDu5F3YpqVOpE47
3zY07zTHpKAiTN/n2KMNiWggbmNVLGEWQJOFTYs/1qALI17u40SzdXQsKq83EZ0BV+5iqUPOhPBN
9F1M54uXXfMNqrXAiXMOlU7cDV8n08uZGyJFIXqP6WVP3k/gzOQxRJZOQLdE3HR3o9d42bZyivh6
Yd4agSjpkFZlNJcby6hHDN5NWNwvMo8/0bJZ7IyRG1tc6HrqM1KuTb8tYrzKsMqAxa5FzJxry9PU
12YXEMGMN1gyKz5WCE3pmITH2ZvyTeq6w4u9GHkwNEN7KQiuHI0qRxwzwicC0CV7jwy11HcMoBzb
BTDg0wzoz02s9FwP4xcCHvggxwoLGxOtS/TT+VpROEwy02qTu6qfZAAVa8DN7iD3tWEnT73CJGGb
xDHi2XLf5nyq6M8a5Q3DVB78ZYLZqUuoC0o2PBseYL8NzQfJ4vOjeRHnK0F7qaNbph+O2rRz7Nqu
Aq/Qm/i9MDvthPAGK6ytW19Lk3YfL/it8Udo0CdcEJybidsxdAZ5ryu3uMRJUm1QrF1nw3oKZo73
DLWai/6NNcwE92s5VVdLWHtHLsj5I4pDEfRAmxmylTE6fegmpm9NnneRlkP1qpKRXWya4+rLVEN3
SZZ0fvHqBoqFi8iUMqB/KmlAYqLbs6USc2BgYcKcxSoIqhctucgvJM2P5xkcVrSLdDpVJq3+1Bwx
HmRZ93mwWoT8/8STQeVVFqaEaD3mooMFup+33Zl9CSuPLTKsTmnCUKoTaeTn7lT+A/H8Z28O1g4X
S//31BbNDOYvVREt66Ve1jFrbtqwUrvgKy4IAI9fJynQ2/RiZUkKTpZ/78z52ST1/WUlfpI1mGZw
cpPrn/9gzCmHRMll7hG0S81xNwWphDDImXmzpIJDSMhLjO4/vKbxvdbxJx8LuU6YJxRjmCTOf2mx
azvb64sc9bknwsg0k9QwOpTO4rXBQdS3u1hNw4MKaZssDc7UmCGAMiD6c+Mbs5WbF8+2/j7nnTdy
gQJedCwd4g9PZNeldrQ1JuY5g5m0ku/IzZyhSdmknwWZhhTx28WlIvWS88EM4O6r41VIQKQpPIOd
2SuLg8yr8jZlrKH5DcV05xH76xeXWy6u5J5j7W3V2gY2IB3u5CEeinHYEtOc5202hQ5gwV4iz6Vc
jJp3b7ZWB4lWZ6yifOkYlXm68eAlAwpqk/baUQ9htaAqTQ3hJXtcjtIs7TtlQpinRKzEFQag4LaI
FTTDmKPVztQ4XPpNZJlAFLAJcywk39Ixg7OxzbcxRQxHN9EJDs1dOR/tXOfOpqRk+oHJpz4Zmd2g
m3C/fqJCpimDWlbaR1G6cHNLuJjOHsUqebHzUsh9ko5uj0PWmL/mrkp0X2shrG3gcnY6BBKFMaCJ
FzvoaybRXDQrxRLAdEzzdZqKmyNQhpqAjJcxOIYG0OJcz9hmXGg+OQ6iFsNLBFwiC+oaNmoQa0m5
j4oOw1xFlKfYpjbpSYYNgDN2gGk8lm9sM5JiwqE9WUauezss3Mux9mb9j1qAf5Xc/uu49U+J7P+z
cPf/hSZU7qE/rCK/ZLfvp6RfPtr8rfz2oxX1+9/63Ytq6L/RG2kxtGZVMz3HYln53Ysqf8MVuTpU
hb0O0ZlA/U8rquX8hj+VgCxJI5uw/mrY7KrvvUCW/M1FRfeIhLM4MukR/8aKSvUOq9oP6w9gAtNe
Ta/8ZJDzf/HRmclaK4GTYiM4VT5nlpf5Ous6MSUL1wSEQND+Xra0/ih4PjFb852mevmmaPLwGKMu
Ay3ydI4TUXeGZ1bfx6Z6rbsBFTccjGtM6d5FpuXRpTeX41VEGWEeUNte4QXTuIMzkLgavZYBlSOO
deTZaDRjN55UsrhHF9vJlvUCVzd+j+kCkXDYDxjfT2nb9zsDONmLcgBeKkZA3bHyqvkCy5W8oKLj
vmRickXGtN6bsO7Ru9bbbtRF7TNGI8R2epR2YORuCVqAisY1FUCQGDGHF3G0d+YJWyrDjyAjR7tm
sDy4znEi940wh4Q6C4x+ac2hDa+wh/WqIjBmNdbetOBDOVhe9nlUmjvyHWxbQJV3rWl9gPEVW71i
5agI7uPj8OiKyOlCm8CkbzWzHa+MLhpPRt5kTHZo5jhOo3DwGsQuYA7D5PKh8i5+BliuvQtsfIFR
e3T3soH44H+ZbTP3J0llKO1lQbJ/L4bUYTZhYt2s7MZ7iYw+O7UQYu8psiakxGiWe1OWf6pIRIes
HHcqNHtyF3jxx6osjzFxFSdAKdr3oJwPblHXX6a2W/yhlRFQ3sW56GAPSWwX3ci21CGyCUTyC5Dy
hj/U7XLM8QGdzURPPPSVau9VehrMVaqtzCcuJRwzsLo1OXEQADJdMEj5WWFzvYCkTC4xrJbbZbTk
rWASubFrgizVYHp7t9HaPTHu7mJcyMdCELFPNkPWXT4qLgBoPpzAy/aLyDXgM8DFdoYw8MSUHc3G
EddkiboWNOhpD4YFCS6w2FBFkTAekwuuPlLJcxsbaBgLjLCi3hOoct4nyJ5MvjBIzVZOElk5T/B3
GgQ8m3ivw86jpw05YRynV6DKpQ+IAVONkxQBJdLEFwrpHAsoKMcYIMmBrCBzi8nbF+OoP2I9dx8s
fMm7CfOyRv4ojLc5gJFtP9gjw4vUeq7yIT60SKkNdzFRXoS0+jBp7uY1tufCdrG61HiOuVrsZwhp
X6PRmv0wMgXjsUmIoKsVV/BOMtqFThTjPG5D/kf2pGy5p4vF5LSQODL0PXqENqbIzC3Bdv7vzGeJ
A8UWxrZXSNcbmatX0ZJl6fpYvZcilg/jMr2ukpWfU/vNqGy8yKOx8DlzAU7WpHHtWW247fJZ26OK
j9uqxpdTFrxFXMGNq6ZRkslxUR9AkaGo86AByuxITzkr5W94ZPq3ZBtQwhBr5PCs2f3yhbRwHYSj
NeHhKXa6UtWBbj8jEFqrcx3LnisqALZgmcInvqoDfSJuvh4hHh0EycNAQGxri/VpxKVuXisrvcOO
jse6VwmTxiy7AeQQArDqmQ1mkxrOjSesYctBiYNNWTUZk1GlDmRlhuveHJ0PRuvGxewOFp5Su8NU
LHrGHHBuuM0pvb8kTKm07RRp4ooRezEyyZq6JlC2VyITwB+MsfAwXcxa8Mc0YYTD8q5N7XwFsH35
1jB7TzZWYc/7uuaCqCxb7TpQwhtjyb0PgzqMwOPf2wOx6U9lXlCClcHoyrEt1Xn2JdMsWQfJlBKB
Q2wrppM7EOOn9IZgKHnaIXtq+KqfK9hYjL+1crmttBJXa2sFAEXFka0sDpl1NGHuT9TYwLi1ygeF
3bk+6npU7uMw6+ogpfSG/QZbRKGdhAOJVM1JD96Q5S5HRF2CZBT51k20R2Ae9sWSFemDGOxdgaZy
ScxY2zgYugh88+hmVZzulR0GOAaiLhg1LzqaVjxcRqNuo+5Y1l7UoJq8bPxqNlBoUR6KoznMHhAy
AKtq5gmKFZmw3EGXlHme+gTXl6vETsGAJMW+Krpk51nlVztrX/KuODre+OzkOfzf+N4G64PzMEqH
nV3aDIYFaDOfQtD6gKz3NobmTD67ii6lsT4kptkegKt328HszdqPVGQc6oWVMl268+wN5rNGQc4W
d2IB5b8UkKzC+iHjhvWa0FSzTWdb+U025H6DBERUdaleRN48e+OMacy7dnsWqHZsv/Vt0+56MXAR
tustq8W0SzNHnRfNsvyIj/WYy+6id/DfcCe+NeFU7Kj0eC8nLXzqOwRGMyNsGzG9Zdum9KjDMBAQ
Dh1YzOLBOoYpe6Nmuh6NECK6zl2O2cOYubd5vgbfhuxyyKIcFgMbMD312lQcrMTT7+vRyd6KpUpT
yhwish4JswFgi82+S6RitRvypznM1Kl1jYUyrbmBq4JzDKtZ9UxfWclp3hiQLpzKPhqiNt9DbKw7
wy6TmgGh6VxI4mrfUKvF9Zrvvm3rmAigxo96bRH4zX0b6KCbzqfJicLHalQyvUgwf99g9PxqTFN+
YmhAQr5StxFcxXvNFM5+Aq24izomxI0DcZxBygRKW8YvDfq/t2lqU3vJtKg+Uqmkyi3xsaMDJDNg
XWbcjyMaY4OnB9y01IUUyr7OvrvssHzVtxF51bdS5Dcj2tK441iFKw8qRHnFR4x20Ts0ME/LPDxy
aX/qKr5Ryu0ISo555W4WFTGCiqgKaTHFGMVgfhGhVh2iZsRNiOAEPSdbM/RNyyFiU3taHkjMm891
guMIpER7Qbge8rzI63PcpuNdG3XqaFCxwTWjweRVkOb3qTFm9/aU9pWfMYeswyiDfWVk3hA1oXER
xa6286IZ/RjKtZAtEQa4VpcLDWz7mApJY8O9PFObzCsYda/WR29Y4Xx1yVy1wEyZGgh7jFtOowUP
Qxu5oDG7WIhg0mOwdXoYktXYZgjD4WC99q6kuESAWiBNyYjJNWwHf1irDoQX53MV1jGkB3dB0jfa
B25nA1uIMRNAN1zlE29qbkZMa/0h59oPqNhO5YHKFCyeSR4ar65wkcIj5rO+0AoXcRIjqLNaQrOY
pDvxJQzX/WTXj3SjNC+tabv6JfOO8CM3m8G4Bzis5IZyhwWPGBZQf0mc1zYZF/w2xALFjsGThubX
lLS6pO4Xq+o+W1P7rHrbvJ+80A3cwl6NZzAoNrKvizfPrHsdw0ja7DPZe+fWgpAErsR9ZMIM85k/
1U70kO4NN845kcTVPcSMdk/iTe6aMVvuZMqj0qwm2p4GS6CZ0GDmNnU5a0U99FNaAixJCLHnA7+W
mv1kcZbcKamHOwSVGAejSj/c1bK7Fp0eh9XGC/g0O+jDyq2gSuKgxoX2H6bn27F4bRhSbJyQ8LZD
0Q1HiOwSqimeRQKiuJP3RvHilBmzkyS5tORyHzF9R7TRxre0l2esCOTCYRscOafctlazy+363Lbx
h8Cr7M7lXYN3ucTDnCjrK3LcHgXMOUzkQi5hzT9MeJ/z3LkJV8edmo2jWphYOWWdbbpGW0P+9rGN
bPYe3D9bFkKu35Iz/QR81Yr3Ys6Xd5WGMcvmNHNE8/o03YVoX3eA6QzvEJLFqI/pd8N2BerRudWy
5KvDCfZWaGb/4AA6ot6jR31ihBLdalHX8EbgAq8ckQeLMov7sKDNYvHUwjS0d5GjaO+eINpde1ij
yAB6RJk3y+osdxdbs9n1oihAz51uJ32I5h3kCw2YapveRQP/CUZjrzXmK32qtQNjHYKxpE1r6DXs
roVuxUcNavqNs1Q2LVJDv5yhZiQfutVGXLmqyk9kW53jMBp9OlbkjSVoMHdqKDSlMhZMJNwX9wOn
HIWYAn7b4f3MtW4bD0gSm3Fo461pMXxeijo+MOMptzlhY5RzPmCJO9dk7zXBtvZi8g03UldFj/tl
Sp7RhHgjuhJSTTmjeInC3rfhoBDICzjx8AmNGzTFZJMK9y6HEoCv8Rkoks9mMtyTUNa3mEOKg20S
QnFdNJ5IOqey6CeAGCYoR/iRt3EjLmFT3Nh0k2wpYmiesGyad002r8n9FC0MdvaVjU9razER9h1s
YHvoYtERTka4Bxe+bOmCCq+dxBV0bimxawrb2tNoQ1kRFLLbtODxXsQ0HYeuWNkO6gp/0K0jR+PS
6iftONEOcEVDWrHR4eSmW8oP6AXsk7G4W3r1bUgr4zANePlnQxOkAM1oHbyDfLyUfO0mdNAOWAT0
KTxOhF0qXAR3xjxlT1SEZYJo9xhZWziS3UMLkYfrQ+FZ6z9AhD3CHHAZZUl0S8qlVL6yyxoLpbeg
aLIiaIthE08oWj+2AEyalnc2NIunbQTMzpSdNrMgqrXnljzatihyPq0w10+ArpbTMlJcJHLzkLl1
edOMrcM1Mo1uFso9tqxwxZ2US7+LkZT8xsakDupXvbcjtFAGezx2s14332ral54krROAaxXrEI0P
DAEpCoX8TMfho4LluadHKLsfmxlvFKh1Al0t/kdnya6S1HrgYeDwM/SzfoKV0xTbtrYKUqxac+yH
MNk6+lyxP6d8vnEDooT7h7X+LpjHQqWui7l371vsQIAkks59LngwLsBKA5nngHE1mA6GDYArDy7h
e8wZSnsHmj77Xdklnwa617OtzekxAzDz8J9KFqv3zBWbRBrx+u0iXlKH5kF6mJoSR39DJ58u/jOg
K6YMOkiMmd540NdSnjny1LlO7XOaDCGzTi/itJDccu1Mz4Yy5t9RaP9/fPcPnd7CJF7734fIHwYS
h8lP7MXvf+OP0Z3xG3MxGo8oX/0e+2YK9/vozvlNilWgwKvuot6v2eY/QuQmf2QxSdANRnuM9az/
Nbkz9d+EIFxOjavHzI009r+Z3K2ovB/mdqS5V+g67kIHs4ADhPFntSJV1qL0uSg3EbLNU4b187Rw
9gYVM4z3zJNIJbSLunFKfbowtLbb//A+/UWi/GeSH0cMfgN+Fw4Whi2lLv/UsEyF51xKGkn59sb6
TYU/9x1eqrr3WrP+B43kl5eyGJLaCDIr/9JEnPn5Ny200FLdhOsJoHb+oPqUvsKcK3mDm+0ffqtf
3lTL5k5KTMZAO2UCu/4oP0hAZlsSh1e0KegS+0tvQJPhLDvSWhgvstotvOSDTYjS2MFWIlQ1dbN5
/Ps39k+5ed5ZfkvWATy4DtcpRiM//wxdMkTTWprB6Asx6DB5U7yWq+aDDFyMGFCTsXrv2rleTp0z
5y8ysoS+Gc2sfqQrvE93WuMs32yqtsS2nFqMvn//A/IF+vnBs5z1GTbRqiTpa/1PDMdkpm9vsTlh
lc7SXdV0NZ20oilOf/8q4tdP3ZG8EIKZDquWDu+f34aGlm6vAa1GrKnEUWm7VGXR+AP83ufeob84
Kkqui0Hr6Aoqi2kh6xzKj5Zk9OdE3CW+bYQe3yTO0CV+04yVtp3DhayOQ7fKfcQlhKQeR/3IH2t6
pig+Ks+gvnpz00amM+57b5TzjrwkdkW8v9bXv//1/qw1CjQ/U1LRDUsMQOoqMvz4oLlEnoD1m7iQ
BnLDVIS7u4ZvGwJvMW0510//gMI0/uIFYZlCPdB5QVPof3rBCCjxBFGmAP+j7y3JgEuYdjCGdHyG
2asbtveVK/cpDlyvsl4m3T7pdMWUbr8v6cyMaGSCwz7+w7POWvjTo8S7gL5hgAQzWDCB2P78LoBL
XtlrMxUXrUzusZEU2yKcP5Yucy9wDQs/p5rB//t3/s+Pr7C560He4C1g9UZf/Pk1F0BTKrJA3wCY
qo6x0LMdvPfx6t+/iqMj0dhwSAQQ3p9fZUjQI1KBhk5zDMCNiRxdaHf2P7x/f/W7sAlYfLBc8bGO
/vwqM7O/kPg+rzLmWCxkbweV5+S/Q5v/W1TGX7wKWxwEYvQhYbHd/fwqnFYKTVElTzVA81ZY5vRq
NK317R/eMPHLyzg6jnqu8CSsyd99Xxd/WHsVs9LKGOXX1htY6/V4ktmBcg+v/oCWJvma6tFTFyno
DhGmbhFgW3JIrJGu0YJmqvPpPPRmJc4S4lWKtz1zqrNZyL47dHY6YzgEesAh0eoj109Vy0xWqI4p
VtI5ubwtRtXQI8iw3bxECuHvWkMzw9oLZc3OM+vG4jOoSQdIhpDdgrKNe4pY4tK6XmCGoWLkpMiC
cCB5FGWt56E0gM7bjHwg3BxwsGVBG6XqHR5/ho+8J7m1TpxxUDRdPUXXuHHMg5pblT+R45wdmuwc
raORphiWO25Ui/4lrOJI7LmC9QspL6P9yqRGi3ZtWyyur3MJLQ5OkptZkFGESznWrE+kNR30CaAK
mK2DduzmYtfUlFLgjF/aJ73WxiIY8Jv2uyKs5TVgrUznyoCD5xQu9bjQDicrI+jzLpyvLOxD2NIE
ZSGB5K7RBYjh8YNr0xPCZDf2jJ02e7SAGli6Jh9gmtvsRU+EncFti01FNxuN3dvopLGdwANEfof0
fsBODHA5WvLKPOLg5/3JOrkg/4G1QNuI9FfqkHED1QlOeUiyWK6J9/Yk3gCk8A7KvEA/m20Z3fZK
seNx2ZLnGXMaNwzeUoZnde9CealmjcB9uowvxCuyj3Yyx25L8WzmbXFUGF8YqvIQUPtxR9mfoV3z
j7V0NJNn5KKRjQWVz0Bu522ShcDfRDLrV1QTxf12DRt7O29W5W62QOodRccizAhyxjjltlDibrSx
Y1prZII+Ru4nGTM/Y9CeoS9U81arG2C21MIVL645Fu9hQsRsA4koSa7mRuFoxJ0BNZ+Vm37D0cH+
yVBQLz+02kgbBJkkJ+nZUk7aYg9B5qF/8xuVAuShpxb7UWLg9whQ1Vb6f5ejlS4xjOzKkFwTebiI
d4UW0TJ6EZ2CmukmB3E1mgU2hJmJienTZGG+y6pytW3c9wi+qsDeuYvht+UXtZExw3BSWokmYhnv
zcw2RmccauOmti0Ql8ppYIPSzFKxEGJmpsi0cqK32Wk867B2BmO5nDXxDilVdX5HFJxcMrkjCJR6
0Z+LRoFBoES6bOn6Ixd2I3OPHtlGn0BpknUPhQ/5lKGfnuaGGTh4LUMYKLFNnWhZM4qQMhPlRiy1
1p+ZHFlqX87D4twwfRUvttbU9U0IsoRy4b6TyakZquS06IxXN9QRJo1PBrdc02dK2H4y0VONlKyp
l3TqILbiABmrIFSOMe46rytfZy+Zbk1UOIFHI3RwjbhTg8McVJxMdzRu2Pa2JsFm+5RmZMs+zmr6
hRNSCflexPSgkGc1OqJO+uiYDDuHpd9wLI3vKRENuZc6pTX5i3Tw3iPuw6Zw3bizNhVVbfZGETge
tmbZupR5dURXRE5aAvjIWJ7ptgZZiSGfmYOayODe4AVnxuqKxvqGSwVbooVOE+/0RURPym1GaqDB
HX9LzN65ElQUVFuz1tmeB8Vswyi9juBB6tYXttFAoZROeBWmdH+jjJUClSJDRA8UzdqHJG9Hvs1p
S7hjlKVNwW5rHTWXJtDApifjKqudkiRw6DBWYXCR0bORpzAg9aT2TiLOq/YKAY9DUhqbrXkUeh3e
W/CubfRvM/rmRYNxJmHmNAisFel2y81pZxeWNyz7LPeWOjChVzMSDvvFJqBWW5FPM4Rn+7a9DqSY
xTZvrXTnCx3bc+JbdDUa/jjGIGNU4VVbkEh0s4FuR00rycjuEo/iTpA6JAkZ/9LdxeHyekHsiLa1
Jjt6VJi40GIo8PYhpxgnNyG7dml7mkZdyiSImkgPB0JBuc2uLlt6myMKuMhbMT2cNiI1cC6mbsp0
AiKI9sk3onueLcN+q+pKww5IOxfT1yIGBzCqnjSYgUZIzskNoTRM1ORSJJlpXBJrmywKcAKKKdZU
iHylV43e1Jji8o4yt7EnaNnFfelrUQFhkoAmNpAJVqgPVpC6KfKiOM2Z1BhMkWJEgS4pWlTVtJ4Y
SVEC/JyyZ5GciwSaOVwrHAFtZWvXNIl7XlAMc3UPGw8KbWokMQ9OPiQPWa+I1qo6/CwGLyVx13Bm
v+SORWWYyTSE7m3AsZ+dS3PPcWVOPM4c7PBZR50ciKvwYG5sCpOdTaNF6Bxh2LZXiLXdpcZXm0Bb
5hCMrO2JgyQRri95GOPDXcm8L0vf1LdSy8svVIJCVc9ELKQPcKpGzKpKfcS/bGNis/CDureggHJ1
MAZFr9Y8za22X9+Qs1kSXjyB+/DGIHbbAUyqbKavxWiRTULmaTI2VXDrfAbNsCYr5EKqi/xCaPc0
poWVsfQAZCQJ5TYscVekVqSVMAp4fE2gxg5lVr1Yv1Zesn6qY9kUZyorkexsL1MIh0PSWmqTt7MG
76amAPDGjKxS3WuYd8ibI5f0zokgCh4WmI7R7BLVQWjCfcraGOMeKUuWKMqozJBVdu7MzyG2IO6o
JnLXUoIsse0i+H7S+1ejqP89m9j/a8BC4Ho/HHp/9YqtBq7/cT98eyt/8oqtf+v3gZOJJcxyVyvW
2hrqyrWF4feBkzB/s5gl0Y2Ek5F78Xqh+GPiZIjfuKrhBCOnSvRU2vxzf3jF+EsujQseh2qc9lzW
/xW20HDdX26R/AyMJzCfQbDzjD9fW0t8sxWh18fRNB28IpbbXpKZ6i7g7SzXwzhRw07mA9imN21x
jnfHBCjNHtOy3HckcG61Ou9PngnTa1ybbeuOaA13F7CfkqCihWY8FOoiaqwjTdrENRZaA8GKYK4M
xSGpSmoJHIhiodQ+IsdbNU8cn1wKrvuiuOWIccwS7Y6rSrYNIR4EWtF/ijZ6ypP6mvTeGcMBB+J2
nP2VtzPpjdxFmsxuzLQQDzCbdJz5takuNFzuxt4lO5ZjAdGqN+K9Wg5kY2ruDYNiSb0b9kim8e3Y
NwC0+uwhL412szhmtqElvfxUBtbtzdTry0tp2tZ1ajSp3HYkZGCu4orfk0mTWxm1biCwKqXwV2xx
17klW7E9w5iP0ISnqR0PdAW0x5hQ923W2vLNTML4sMi2PxTemH4RjDdY0afQPRdJLbqAzy3eCr0j
95vLz7SY7VOx6OIF8QWHSLZEeJWm8louTkYbkfNMsEnBVS+TS3qoz5wKmSKGN6FKz2xt+zhC4m6H
Oy0V93j1cemNN2FqXKZVfQs+A49dfK9oXRVNMvssh9yIiumB4kO43xNOXh7cQcIjou2lrLyrMJnW
GuikH+hlcaMdABVBlrHQ7slDf9TY6zbpxF6PBZr9u9LqGvCDDSYx/+wTfqcXVY4ANdaQ1E5bvOUJ
IHeaXKcJhiACU0vTL/XWDB19qLZlmTjJsVMq7KyDNmZwWJAT1EtliGZ2ELvywsApFFKY5ANRz5rn
rm31J3rxSHtTaFpMdxbyYvQ4YSZElVKut2i7OAlltsNilYdEI0qkh4kUFcOweCQUBvi7RdDFteHw
KCFPZNwuvJgxT7k47sdkc/PwKVElsqRxfX2IjVY8dB1C5lhzHRwXVx1mWAkYhZBziL4TGRhbMdy7
avC2gLGiC9IT1bVGypdA3Jg7ezGi7lGBW+XnYXa1U+nW9aO+VNZznpXRLdTZvAtazeOpYeeQ0wkf
ysxZdZoTxYdF2GlbOGXYYwYSGTA6WTLzyv1CJ8FigJu54mZCkwKwkawNJDJhDYwB0yikkDTdd/Nc
HWgK1ILJSpXaNKCLQNeZhEwTIzH8kG9BsGZMQKY58XICfzVcJUVj32Tg/zL4C1N+H7rFwEZLFoJY
WhYWeKYNYzeRjML+zaWs5MKsDjApu1f+IwqMvUi8DhYeQzVP+kkZXrwNsWwdjVgz36xaV48VN5db
cBXGRyNU9oBKmrM/Cqobx4E4uD7xLdn0fE4kZ6t02+vQkDYCO4YKGCGU+9GZ6zOgtvToAdw6gQ6u
nscJxggWAe/TwSPujzQvfo2b0tmpbEJlI9hNRonKH34wcmGQHwLQqNXOwS61L5da+P1M2VDsLOqQ
RhXFekMe44bHPPJf7J3JktxIlmV/paX2aAEUs0hXL8wAG918nugbiNOdBKCYZwW+vg8qK7uDzuyg
1L42KZHJZNgEHd579557S8ias4ohOkQbY39VT0MDBCQfsQ9ZcMWTennoaDJQcqTuHWAO2EW+DVFD
lPmKE0TZZY8e0RcFZO2pmC2G9cSkLCaTsgrOdVAWJhxokEGBnyC+zBmCAh1va8IPbQajtl85gd7N
Mugw6W5E6Rbfm8XTbmr2oyCbeVyB0yfcJ3gMt53l8bQsE35IlLKuc2rkZN76km1qIksTfa7yt1aD
+jPrZWgOgkMBEecNmb/PEc13HK3RUdoDoldEUKQef8jaq5AX23K/KoTY4dJPhO0/5kZLkPK1ZCPH
dk8RMV7FdX4m+2PXCdtlW6n0sJ8pY+kLTMgEYfoMo19eYJtivywFTECKoqiy47CqMnEi84L5Jykz
EP0Vog8rjVC3+PytBZcZvJs4LGR+lmI5pIP7c0LRQWdEovOvC4J3DIs8HGEFE/ax+2EwjNCy5U9P
dHsR67eMhNKgsvX8nFh9HegRf160LUKEyidMuJZivyhCJGhrkWNvP/rlEK0jWco5fezu6Dc7G02u
+eLQsp5YTnjRBeakpruAbZg2Q1Tc6bg0QcT0zTZqlnfNW5McoDGgWzCRMUwvZabeENM8OhH5uBkm
KWyirFc0OJArDHXC8Wyd8zGZQ9RcQyjj5pNj+TZbbHGu6gmOUStu06UeDsjVsw1mwxvDjvKdhxyK
YMd6CtEz0kWBrx1DVmDG696toNdWWB9VS5h52knqbaXtYjlCShI0WLF0EWJcbpm2PCETmTZW2n5M
U/8jJmbkXIHB4uFCspjrO21K7giCueiDnXPus9MXLbkQczLiQ5zlW+zZl4QTky6hvsUJ+tH5nGQq
uYWo+DYM6gTbiWJz5ImroSQsmndyVgdvD1s0ovOxI9KKCrRsD6r+iMzu02oi5BDdW62qIpj9eGfU
JakTIIODAqv2GPcPJiP9VcYM5yatKMIjY1jlLq8u/IRtnzOmqdB/I8okiNMtHzt+nWMxJ8SxJPm2
t7MnA/Ap/u+YVgnCpCYturBfcOs7NYoU5ZV14KxIVkxexHuVOo5+PUd2ZHf47EantaFJsb00OM5h
MQAcj4lPMGvvUdU+x0JONo8PYa3gYEEOceO62SdW4aPma3tzJIF6gpABcyUtdm4rntPMIyq4/F6v
ITGa5Rx8DcYkEUoh8UqXqUWIPaXlJ9f+bzkw5iwFtDPgA8WJhQXTV1R1XIpeY9nfOOiV8KK03+zO
TF5Ejpy0wlp3aKRRs6iAfv4He2ch3vhCxLBxbY5D8iyrYuFE106Fm6qfVDVUTpjYtjg3zW031ztq
e8GZKaOgWiAwQ+nN0Gc3Q8jCJopzaB+JHLgqacQEPVycHSk5BIdXiN7QtQxHPj9qT2Rj237ITw7N
/YFsYxx9qBdM168uYLwIuNDJ7BVGhSZ8YGepPfw3QkTsbSIq34iliEINJJ00xHs/5im0iQqAXebt
2qlzCEGdQd1kZotsKDJ+5ERqB15l7+aVWjX77s9RT19IlSGXRe8aPggU7K0zCuOxLFHxJ6P7RjQo
ut7c9648UCFB63ssq64mKYm0XMQ/g3ZNA6+8DLp/8TIgG3i0UQ4KdUHJHp/l7Jonuk3EicguxBoo
v2E4Jlx+agi7zbP8RmZDed0bwAjcUr2Q+jZtNW/Igo79GER+O/k/Z4NcHIZ4OlQ8chG6Vw2VIy2C
pLn3De3B92stJOl7+dbxnT3oEf1h0nOVGwwJDVqK9PnRRfhRc7KL/nZIhgR8iUXA+noddRpmj2m2
JWzYgMuQ+h9db0JYXQz9OKAZhTiRfuiOpT/Ien4Dyt9cRwaukqVp2Aaj9oSsEFV4lmtbBPA072fr
rNlVjpi2vmlH/OD1KnRLVIxGOQfdVS3mhZnnYWCUAxbkqOnLlQlIOS3ZJIe8lg9dV1tbN2djBYFA
wkwpx7PN3WWjcrxsbW/dinY+lPl0SypadgBM5J+S3DaOeTPlR6ayxJkW8mlO80Najt+5xiLgbGY0
lXP9pFydTl/bNDuLLLErmEBzAbAU+l3jKbCz9kKIBH2SejeY+CDUGJ0if1pOfg8E1NGHiZPGIvd2
8KArwuMhMJCehS11K2x0kdY/rVSglMVx56rX0cvEmtChjyjQrUpX3QMRBWW6Q6mS4mzD4O8MOyz5
rn6J29q2PwtqQ+LT46bpaD7Xk9kG+bIQJh+Stz2xPYqW/3u7VUKP7S4sRsA/iFskQUmtesfZ7VKM
1b5ewbBYsOsv7QibNXPMxAmVcqZLWaRwt9htCWmbJCMO94CTjRCanVa7msrY2zvP+e6skTl7egqp
m+0iUmAmhF/cMqj+RGzDlXNnsynsix63TXGsMLunLk5fFHEbEuFxrvKvQ+slrlfgUspTwRbn7+ui
8GhdO+YcGyKsUXhYB6Jv+YW2k+i64bpIBjp5XWY6KP4b5HwO947CT/xt0kipt1dwHpfpMne+mTP7
J67WeYwLAwwpt4La+WFMtvpegJu4yDItae45zgr2m3NRjI8TJ4/aMeyVCAi93HvuB8R88KeyZs+5
ol5nhFXvRt+00QszkDGc3SimFFx+YnFCe0Vi3LbvjCcEsDeVubwqiwe7K93toA/DIUGsRF3ZNqdm
AjRs01FHvVZcuA3hEPKIgZsyb6MVrbVtyv51EEZB05VTRLVev6X9C4K4MjZF765KzyzwW3u6RsFZ
7fMy07ct52moCz3az5nLJGiEZNfb/os7GockM8zQKrUfi9N3RwS34LqR6heHymiYCEfVo7kwTrAp
4Lduy3GFFvImy0EFaMYS76XvPvMT05GKOL6Sg9njJ3Cl80SCi0VjbHqHG3WOMsxdbGU3c2m9Ymqo
90myJqCbkkRBJM/bnJS3zICYnAIzmwnI3uJtOdnwlBBqgfTQTIoWxKPkjJyQ5b4CbzwbRfdquvLe
y5erxnRurWEB90x2Sis6xjFL+ozfH+mKF0UneA8WXvccd7Nb/FxM405qXCCSHFFdTtNgg8oHG0Rt
Q4AYn5izDCe4OwFxV2zDFQ1IQap4IuZgmKn4KeXbLXNh4AA0Ww9jzRV/nGnMYsa4ESQiARPlyFdC
XhG2pt6pM9dxm/aTxO5d5ccQlhAgnwbd446KeLdE+DwcMepsDQs/ANrrkh3GRdRavI1NeUXiGrVs
Gj0QLQ8kYtCaM3l6sPea9syo+9bGtLPPHYH+bupuY97nBgHivMGzd09DfgffLAmYU761vf2e6I06
QD0SG3exF6oimYcmQnrlZJeEWD14CwA7Rle96S7n16wDGjIzICA5RNi7OiKKpspqYz9glAMiYH4H
SH5vEbxt6uQi8b7K0OI7CxugiXcegLIj865mOyhz2Oql+q7X87tr1mZQAnGgeeOKEA5zaC51A7U8
upZLeyAH8ryYCM1BiaF7npLiaq5czpgEeUil8OmzJl8SjQglKC/U5QoWnD+n1ab3YEdqSfwTu+Ww
I1P9xRTz9TTwL2+JzdyWwOfP0myPGKpwvaN+ZWirgtzFoku3ivuCho1Hb36OYwPJraoC3qC/sYzu
s8cuGdv5OifmOUH9ZXMHQeGspZgZIBpBMzwjwIDP02nQReFo0AO/8Bu90iOmt9/kXkDszBIsI2JA
urwxatapDOAQbxfecgggaEEMQd68hqWiUZ5L6x7PZooIOcQ4hO5+0iG3NO64ZXozQcqTUC9anFS0
hrqjKYwbBrDJBm1qGkRWfG+OzUvXxxQfpBShp0zng1EjY06t/mKZWLMHQQogg1GbJs74TZjFXrht
WE2YhNAbF1uAS8OdY+b4f0qLZGsjPeWDuqYpXzIzWd4t9iQy7eY+bElPCyMk2ux8+XKEFs/dJ3OY
jjJB74tEAjdxtL1bWfKC8RowoUpuWPL7nIIssZcXzBn4qbDo6Z4GWcwlgRu8XbExbZ23SD9v41vz
ZazNnecnO4Ne0GkcFSkBLZnDQNW0ObqJstLZTl5ypWvTN9kMLxpNoAhR0Xa2jWsA+DOXk2zL9W5P
fxDYonaREm6GXiUfruhOqIsO1VoKChAhM4c9z++uFZmJCXyYN1zpl63XCYrS7rvkGm3lFbx/6pOi
q44spzCjkxD4aXZgPngzmDSogE7oI/xKAW/L7LaCftSnrUQTzLm9M+XPjJv7MDDR9bisS00LSqvf
M51lZlafvLHc4PJ/9SpsFSjB4e6ey3Z+8uz4EJENYfug2LJ4+pbZ0YMoaG9ogj4OLNF4M5dLfjJ5
AqNO7WiXNEDEQF7pDrnquRNd4F/f1B2W33hZ1AZq7HNcl8fF6sXGd8oGIjywkcWc7kSTLdRSUXKT
2Pxh3JE/RbvFMMsiIFP5DCT9oe1WisfywCDl3OdWSUdCXXw1XWp9PiylcwflKqi5vCQ09CC6EaLb
WDSrau6u5LHcMLfPwqzqyZ6K2W7y5GVs7ZMv0Deshvuu8y6x8OlFdPRepQVqRKTGZ+ELb9N0Zbjg
yyyxzUIL2Qq3uGBMAc1rU/wv8pldNPCUvrPE9JmMPitDIQIHNH2D7+5jbJ3QM4arXuafeq8e594R
Qanr5l0qxjgwqJA1aERttownxL4v/GtJrFAeWNI6gFsdUmlVYSeq5sOM673nR6ekqLFJeS05lDSh
pTWFtUcwtseVsBpo0RhT+05egmRHKs4AP97MbJnOK/6kslnVFtdX4GUFXjh7BdzNXKjsXdGW734J
nixzz7VIwqKhsjRTYioiur3zOD7h70T2UTBa0soeyFXVYPIqb2bPCv1OEECMO4Y990fdCY0aS3Ce
OzEl2hj0hH0sRkUOH0zhfqKRMXrXoh8BuLlyuCfZZ2xJ3gVBgVlRxgJaGI0kf987nXtt4jUdHwWc
0w7a8KB3Bxa7XYcauX/6B1xEkrGLbJkPuUNhRc8RrzLZZ0ZQM4r1Q8SvyXg7NI2xL+2i31m11buk
IOc0e6ymQczvgOma7rRcT9tjM+puk/Cdg1QJVWW3n4PwquRqsmryE7muTrfZxB0sMCEWr0lIJtYo
euO+P17h0C+Mt0rLvtOPiJ2zlWZJ+6R6vZWbmD/qMFag4WLRW5Y77JFY1MmPFosP0+WJ5zwamrZ4
wMXH5dHsmUZkw9wcR4bh9gENGm0cC5vfQy679qSwwe25h9rz3iYr+rrJ9MbZM+NdhpDbI4AaSrQp
A2VZZe17nC1obKuK4fBOxmWs9kR9cklw2NyuCRqP8202j6RS9BTEZRv3Cb0IKwc+P9mLftF9zSGC
rUrmA01vRqfMu3M6qGVrwnBNDHbkYtr1PbRCQljNkvRCpt54xXUU/KA3jORmnMA/c/wWQxzSM+nO
o2hicY1Gxmqv21LHw5lNiKoCfnaybEgxiadNPhSG2o9reMVmnpu4ONI4MstjX6TeBFWd9qNbMoo2
5manAXc3CVww5bGqjRKqLiNi+KwVPBPRaPwzyCOnYFgwX+IZ9DMhA1oWMqgiBNpzcW4dphheVQhg
tOHqsqrHcOrYw8njz7iRlsPa1PLI0EFrj5YW25YXPSm7894QdUDznUtDmtBck0QFg8bS4831UFEX
rNP+uGS73Ghb2j6UK+JmHAymD72S7saTSRLISJA3gXxsU4xaEZhRnR3IsCBIuOiLW/K564MACJnY
HT+bwWo8GWIe7/ChZvtBLj4LNK5OjWVeQJhnp2hmouUs+XsLlh0vyNIfNAqqM3xjnIWZ+wJii+Wo
LctpzIA450U97hh2AX51J3ZZmHl+Vpl7Z8jKnSYb2swVKhHa0Tvs6Q4XVBdnv2mlmMKreTsUzZ2u
dcxU0LqHhtlZgZVSRJUuFpCyKQc20LhnptLu+L1GIkBm+7MlEuPZAN5FZjZ5Qqfan3iaWje/I/BH
bKNWbw/m1D3RKO6OSm80b7uOPI9UCvrGbBR+fKnZD8IxujOQVj+c3HZt1JTjKSKT4uALcZdo00G0
GT2oiPJZN4b7KvbASfcnsAA4Q8Bw06hDFyVSLEiWqZ6T0foB8nO67kkDh32UTpdcM54ZnTPGHyHM
0EiI9kxKiSiXvrepTPw/SabTFswY4NRts8dOjt+GoYs/MaWv1NTgfSfTmjYdvZt+3GjD5B0E1cAW
fKy/S7OivHeZ4t8N+nJ2hoFmQs8FZogXvKwkZYYgEfN9aU7xgalT99zpjtwhL0we/ai/FIv9gZtw
Z6HmOeV0HHe5Gq19h7XgA5RmFcoU2/JiI1h08dfCLad3jAjRHPFkziSbGDM4IN+9ckorvZ0zi+ji
Oe6PeEZfYBBGh5QHnrlgx/ffRBqp4jXHh8SS7IiaHqnr1wHUHoB2OozKodQ4wxPX73AFA7yjuQmh
gR/9mnmaflc0wMbazBsCmk/aDn3BtLcMVwuJK7sp2GPAY0T+G/DR9FxnCXVGz2QFGIB7rY3MoMY5
dy8o+eeAvNaW2rnYN12HCbqjGlmUs7WziZ3DK5r21HTsMIQIU0oN4oYolRxAR8KlwKy/Id0KW6eF
zxQzjzMn7oGd16Zc/fRpT3h7skWFgzlsEcb9PDs44/JRpxxWOjn2zHUCdHRwcrIMSpaDQIwxml98
umb5DLhEcjvVEqZm7r3eDNZOeZYHaDR+axxNP3sZ2exbS9TfRFPMIZQlKLFJ8hxl8bxRFXHJspuh
3yP4QmsIkH+dbjD+ZNR5i4Ej32ABKh+5npuPtJmckGIxfhod805hKkwLA2b+WD4VRvbkzC2O2bx8
y6BU4tt28ysX09RaQy+7HPfSmZIFKy14wkuiI+7I6DGSI0bM+Opahq1O4eohSb0fHV8GpHS0QRv5
Gfkp0xy9LDE1awGX78Q8rL0rFdCOERUkBmU25UpkPgwRbxlDxy/gmuCb30eoAg30RujNarXzmoyk
kX5ih8q4bRDfEL/HyXyf5z1NJF2zj7K2o10lq88i14erOrd+ZhMDiUiLqttujNACIjJTtAUKy2if
Y5jeAfTqHncwgDVUdR07SOkfZYlBzCPIj2badDYdjPEJ1j5aeFAmo55r60Sq+REJT2i7400eq+4O
ReXVWBNBvLbMKFCzFxpJ8dluwe3mKLHxEhIkk1TNqgAe7+PCAZMQY5jm6nGwrRk4smiL0BmWNW5J
/5nHzPg1wiQISb7UXnocyuQH6Y4Aj+sm3mXAbF7TghhZ4twnMiyGYo/b17lu+vm26zTGKpBL1TYf
nUcrsvqjZen2LSIAvAg8bcFISna88e3BIIVwMonjiMJIEj4BsfJSxJqLiZ/FT+6x88pYkZfRpTgn
gEdbjf0vjaf+KhpBaqkqYbrsrMq+snpHuwCzwHWUeegJfbii3+nfwp4FMFz7zg5OoXEh+TveOb2Q
RzXIFnKB53h3XkwnGTbD9MzC67dZJ6Z1Gb/W9XSrV+UzT8NT0mGL8Gb3u6SpHsQTrdoI5/nebEEG
DnHxLlDP3tOtR69kYSVm5+FLYPdv58bbE2kREX0+iNBA9nTULL8Pyt4vvvdz8pzqxo8FWBq39flF
N7MJVphhir2oHHVIYMducq/yGW9FTwhT11vReMDY7e0N8OXH2kIstm188ieWbiCLLhk/55gWgLPQ
olG804tIExKG6FpSaVPasH9iSgcwO9y5C0EoXOvUTrnat9RZYiJ57PRYs6oPpDHD5yUXItpzlQDi
khXmFnCSfViE01yVZvYOhic+6qXXPGn9jK4hmYM6W5aDdKjqYZ7XeyUMGSxWYe0AyWSneHZMtjdJ
eefzwTJ039Aaa4zwblpdw449gzdEWuYit6weSWZ6KgQ2eY/u8AVlqLzYCVCJqUtPRjqZ3MM8aKNy
+LBAKGzlCpbv0Gmelr6ljdwx/PSBF5+F5wWQbN9b35geysm/mlKmOL4e5uZK9CGSBbmEEdg+4vhk
nuxzFNFqFRplLCsGFdwBsI19gaTjFNueAUCTyiz8b5FYPx8///3f4HX9jSExkOl3ZGLpXwVi69/4
hz7MQtBluHhlyCyFmk4j+5/6MAJqXTgVOnIv6glseb/ow1xDN7GHWI7QTRbL/9WHwSbzDRtVmY/W
DOKiYf1XHIlfDBw03Wg0uQJwokH2LgabX30iPmzcQfYuQ06D+47jOX0g3eJPFr1/+Sro3BzL4K6G
+/LXV2kklpBp5lWIMJyvYhIAn7meiz+Y3IyvdhTT4vNg17T4foTA+fLFCsiUPDXF5MyQKaCrbvqk
RZZV15F36w2D1639cgsE6jq/VhbjmLju19gu8ptu2V9Zzf04cGvE+c5Bj8+tuoxRLMwT9Z5FFzhu
lbsrM9ecIJFVKZV2H9H/aMtBdYGyxXC0pBGlBzoww95wFyvJg7g35nVPUzQ8g5p5IVPmIbLv0yTX
m3MMrjXampok2hogDlnUVWmXSEFGtw/clGIOGrUyPyzuX97BUr2xdyOTuib3aBxxwGXyhkDudqUN
Tuo8uaZ9b2ODT+mBKR3pLUYxxGkyexrHgt0CuhYmGTH1VENQ1ddqA6nwngSBAmAZF+KRXZbIiU2L
VmXihgKjLZCLXrlb/ge9DsE8MNndpArf50ERevNcTj0ANsINbW9fY8+qwzT3I7kfCqfNyQNh7sYU
kFv3pscSS9FSzvGxFRMgZ+6BlvVuVbZfBE7Xc06VrVWfYfxYzaGt3Pk2goVO4Pvq+djkhLhyOAom
nvj9yuZd1pH/3tW+eirJVfmJoJzEU8rp/C1GNPiWIkn4GNPR/Gnhiiy/aW4Eabfmuk76HTUwsRGJ
1oJHltqQHowFwkzYe1MtDzUYKnnvMy1XfLCcYzNuvK4561iQuMMaqoYJbDiDeOtbYhaCSnAp4uP1
VhyCdFRir/sNwouZCyQYiRj50tbWlVTHFu9XyjAAO9XWZCLPBTCLjekVPT/NssTOSuQqtHTR+sXj
1X9vz//Ynn32m/+/X3z/oy3ey/mvu/P6F/7TLm7/Tx0+AJup6Qkbfyfq2X+SHj3HdoTvrIZtdpQV
AvvP0HH+Eluy4+rmKqg1Vjvtf6p3gUCymboY/GzTJiMDi+z//l+/uPa6L//9fyASua1WcuG//9sX
r6VuYKP1DB5PRN9Ii9ej46+O08WNitrsOcGjOYpdbgZOOSECsyIEYalFP/GCt0J9YGTq/uBSXF2c
f3Gqr6/MtyJWOzXiZNPiOPvrK7tTl0GzRS7TdQU4XzfR9e+N00duGJuEt0ErA4F75KnNfnTof6s/
beXrufPr64MTxiNJnqy7Wqu/nEu91dUd66CiCQG5BftXDnvRw224rzrlP2H0yn8AyC8FuPEFbkNf
G9W+73TrD+byL45mvgeUECikhc6b4fH44nYd9QobDDBobmYo+LjaJq9MTKfTkCjAv395LG//8en+
+mt/EWqvr4V4gkkWBnKk3+LLd46Wa1rIQSL9q4is8ZGkCy+wYTprl56pFzPJyla3f/+Svz9gfDzi
1FePqAE//csD1qlJ9YNO3HRPdjpHUEehcMx7qutNn2pqvVjr9TWecf3737/wv/peLRCqBtp3aA3m
l5O6Kx2UVVjQtloZtc61A9BHnky1pj7A48n+8M3+/jRbum6bAg08DxPuj1+f5nFOi0FlLX3XHAVq
V3Sf0hr6Ybcoxn8jmEltRrVOdwR45t9/zn/xBbODsHLp//BBvzria+ytq/Ko2GbKsc+jVFkYjwYk
o1h+Fq3hH7P1ufr711x/tC9rB/+AWG9a/KKW+2XtqEUfHKbqhLLotv6dWwxPKtOfP73M7z+hpeMx
xuHu8Jcd94tdujQ74YlaARS02R4QADMxiHC9fS4luJo//ILG+vD/+qH4+ngZ9Lfsvdwlf/0JXY3k
50YwEx+lJZ/Jj3FiUI069yyDfleosCxmOF4T4ANyIA0VHX+Pymx2wTY2XKqATCfl1Pzhbf3+Hawk
D490PhavBwbi13eVeXpc9dFcMU1pTDxoUTFvqYqz6ZKSy/Jf3os4cAx2REoJeq9fX2yZAUWpOGdP
rCnw+kZP93ZsgtzsrKn+9l99htbDzbB0qAYsGJsT7q/7v8MOJFkjGE/Twd+bcuIZKgh3rP/g7P99
ZboGuzxFiMGvqttfvsA+MhRnY1xtGZ2PFznTeV3WnlO+4ObcOLYff+iaKh7xZI3yD6/9+37rGjy+
mHc4WjlsvuxBfdnFvar5jIkrON2GdJkxmzppTKtViuwy1Jga/vDA/L42XVfAjnDZFbzfF00DXcsp
I2rwRAB60ZY8f2bn/ROh/rddx9Etjy3AX7c9wT/++uv9P3ZR2RrarWdJDJ6NZ51QJUZbZXn1g8Hi
vfn7R2atSX9douytrgtrbF2ovOr6ff8FBlC12qiZoyKhOUemdY7M2DvkhaoJG0wWj+SNZY73gCjz
KSyrgQeKHLf4My2L8tDp40LjUHczYFWkQy9/+Kn/Y238sn3wQzOgc1agN2Cgr/cZs6I9ikNyxoBb
V3tP4HnYS7zn5HIKVH5u6cpzr8rkNipifzvLBe2oHGOW8ZL9SF2/Gbc2Stkq9CBJ/2ld/7YIoE6Q
JGaKlTzBtefLFzeu3GxpFsu2N6T30vYg+pbVHxZicU3vFllq+iXN6Tiu5kCugcaCszScF4GMiAvi
i43x6iAGd6STTOlzct2IWsZqB5cJX97Svq+Xmi05A31BI14OI/J5f5Wr8zM6KpjrMvtEakKW0iiy
cdnNirCA3VQWot6SD8UF0KrnDk5yrPTL5Cjvx1gY5dpTcmDvKRid064WHv8/McNFx8uU5TTKkDDv
4nVttbqMJfolxZtAIXWvWiO91c2o3AFvRmakTyr/cA30XPo0oZ/xSF+LtxbfSYRcZlS3VbZAFUiU
6Z2JLmqw3WCGHAKyDLzsm3SkukZKq/rw75/or78Luzr3eN/lx6HPwn/++kBjdlFJgXJ+q13nBM6v
SobQCipn+MOmsJ4Wv66dtTcEm9Hlug9EyGYk/etLSTW0vd8mHkT31EneNaH51L1qhpwj9HQkmbnt
IPmVRhouOmAEAG0m1XEbkyAYjaRu9C0eZRXb106J8COIHT+5XToGD1mCplZoBFMggERyJBHU6iK6
Rw+0NIHJwiMUs6BpvJQFRvaJ4YEbRUsLHjt9W8SoaRtCcOoVM+vAfp7yMMW1+j5186FSjXwFe0Rm
mRdl00NqjaDBufB46CU8GPRJjSqvm1E8B07T3K1bYrprqsgiqB2bL0Ixb7wighk3iFehRqAgjhSi
r4S9Px4ikyBw0w3gdcCEiDDQo6dinqsTp+25d1Pd2peM2ZHINN3ZDYmmt0GEOL4Go1w7aBJJirNc
yIkbYzCWFzOmK2zV5oJezWYS0oGcIZ8ZNvteM5GfbjpOnnan5ehDdSJ80BYNYA1qxHpDP8s7A7ES
VT7vYg4NZksI8fHbkOW9VIG08+4u0uf6vrHc7EFgS/phdcAGN0izkdgBQ+kM2k1S7aMhvhn8ujH3
LcoBnANd5/9sa5SOLDXNfgUOg8AJm7GHH8tUMEVMBOCb1lXDrZ5GzZ1hj/kRBWN6VTaRfdJ6c+cg
Rt+1pjLPfPn6dTkDJqgtTe5TbwBmrRlkkuDxaKz+QLjGjySa3zSZzJSSw+S/ggOX94lmo1kYBobP
hBZWm3wyzG+93hjArBDel3n0THKsuG11lBXjIj4NpA0MOz3aRN6i4cyp5hHwZZvDmYgtV1zmwpHn
orDt+5qmNUZL1Nj9ZpRIfnix9qea3QrapcbVdA8F1siu86j+IDj0IZWdtxnoEZE6TAKTCUw5Z5zo
mcYzWZxlvKcpJ3Y1KP87gf16I3VbBTB+iQpIl492GrmP2SBGuhGAYk20+72bo9OHad/sI79YcFEm
qtpblfS2Dg8ivAzhA3DMUDWeEW05Yadp/cnwvb4IyyiLcJykrftoxPIxEVEfnyha8mPW6mYSFNDq
9mSb2TJc+jl/6RSGRjSVds6OEcccI5qVg1Wthtti0VaBHCBT9AhkeA6OOlFmOyzu9NtIpvamku1D
ZOYgt0EJNIO5S/TluZX2s6RyREoEt7XVyuOsIhVOnOMkBaMjZICOI4WcoF3eDAbhTKNvfwqcuCAw
EGHlOAhKdVNXzPDw+q5zz4yZKIKqhV4dSrIlU204WrF1NyoAKqJNqGb7eovhyNwCK34qCV85un78
UDd9c4dOJkV65RTHssqvZN+RBmPHgVMIHlP7vVbLe+a2K4myzMY3bjufvsXhprTxe6sa6xV2sMvz
bFmQX4G70pm8V6AUgXGXmJIt7UVGy42t3Gmbxek3Y/lsy/QJadonKUdqiznlhJbvwiaFIAVptott
pVmMJvCdpgxVZ32Dvoni2BY3hgZIrLdxqJTLk+kSx1PoWJUddSljSOgk3j/FmmHu7Tn7OcwkpHvi
m2/X3/UkffLtyd44TuVsi6HxthiW33UYHQj06vmD+x0JN8ujp2dYoLCarErTbGPXgKOqEiqM7OIr
HEr7HOz62Br3TYQgIOHgvaoKcGUGFikxMkBvEWABijVucmvmF1pGZqUyvuL6STZsXtHmqRGwTTBw
roseDRXsdzyeiNx5Bd1G5ZtAy/AmEAVFZW0SbL1NTBxraWDodsHXb3oTGxgD1IOG6WtTmvIxnpw9
V52FC4LdhIp1QlgGQaakAQqTNeRhVs1mfev3EykAIv3hJaAcuL3RCm7x0nXgIOzPjItHvZFQpj57
kghe7d4oTwTK1ldWtdTg3fDp1ClvXWn+QavHm6wjHWHUhHqwtBbDVlE+6fN4RibfhuCjKDLiFLmf
3cC6IA5HeFhCsEr4De26xaiDfPKtEPH+eTS61zKLTl2LNCRVeHA10P69RbOIZg6geFuZQdymCbQW
r7tmDv/kxmlVbC3Y0rxj97FZFoSZ3fAke+BHAIhy7l/kzZlgGezp/7B3Zr1xI9uW/iuNfmchGMER
6KecJ82SZfmFsGyZM4MMzvz1/aXrnL7Hvn3r3HpsoIFCAVWyJWUyMiL23mt96yHPgm+xNw9r9lii
3xtyFkiB/NZKwB6DZEes4DGsQP4iqLVadxPKPL7J6vqbTJBBJHmAQ0QRc1ZUPwILGx8/O/1BeZjg
2Y4EhGSdfEcEUJ3NVeIXOGHx5Lhd8bJgENw6kjzPobaWragZ03W9nWzyON8tudhza97D7kB74ckP
WTJ6kDZNjb6dUwy6VXA09fxIf/5gj8MTkvULRpXHqp2yz9PUPKQxViELRxtj6eCbPYM0hiijjstg
JP2sGeptyrQATtg2KpD7Jl0KlD7zHk0zPBKklqzCccIHMgNZmW5U0ySsdwcWB8VFEMaroInvszw5
NZZ7WabhQSYNG10/3DL+vEUi8BwtdNJduhYIX4cfGrTXStfzJYmx5xmyHwfZu6vxJ13WEj9QE9ZE
FyupzqmqNFdV7Hy69a48bPBBxYgNK96TfgmSQA7+EV3sg6pY/TubNxJ5Ow+87N78eGiJ/HD2FhtO
g5YyyW9FjH2KadVKhlX1QpTXNyqbZOWYdgQdKXUPdEswvXcX8FexP9827XzqQPLijA3f2MDddZ0u
X2jl46m2ceuslJdxT7HiC8NlceNMsJYl/DPCPfqHsWRR0rooVzM8pxVudEA7QzSgF0VFm+iZmXaU
7ZCybhuR7xOc5MpBkkK21WMuQ05yd8T0AWkcTz4WoqX6LlI42XQDwl3Qdwgc0QCWDkSSdlB3Fffo
NcHMz6h+Lx7yRaI3iLUrw/ork/TzAMP2Lo9y7KIxqs1MkWJhzdbrUGMmJNYGC0sd3WpdRlubBkNR
5kdBGLOPQnmcN/NQb53GPqciufFBwgikl/voOmQfI0usGsLfN12ktkMBfWhIvnnY+YHYkJvpLc+u
wBoxLw4BOa5Btg2MZtWUtOFQANn4FGrUv4u3Bymwt0bislwj7/EIrVzx1LhOtJuadk9Y4KeIqm3M
+jXzwXtuGjv4z4ytcvy7yvnOuObUpvq8CGtvBGMZZmQhPmPsrfm8G/zgnq7yiyij71mFX6pzMQY5
W1gr2I39JyZSd0uLk3Up8zffkCOqxhcdpGzdnLCtxj48OM6uQ+W2UwHJBBQuu6kf9FaWCniaKjx6
YKAv7Z7HEbr2RldZe5tlIxd2KANVwv6uovEQTqwCfG77xEW5Ho/mCZvX1lhWvQvop63cK5A+sPQn
gQVi5U8w7C3xCOPu1ilpN3mTdbY1Vu1C5N3Jm1XBksIqANL+bDlAeLS78AZ1VzKN5YVfkDor8Boz
+KFOQdUP5/t5zs4ILC+5Nw23Q6W/+bNrrf0xyy464EbObfoVYde9T1bgXb94Cf5i0pVFwNGNH9RI
i1T2ObJeUqqS5zgI0TUjsUv94yCax8CznomLxCRFg3DynB+pHwyUoWRxDr7/RWA9X6UEA61GH6FO
r0j1CGS1RjkFwtUf3mivI6oOkPsbv956VfDsjTZKN1vuNGj5/bRM2Sko1XMeB09JYhFX4TQPzG8e
/HjSt0K6Zr3o5YszWifTYeRPvD7ZFMp/xITFvQFJyLaM63vQ8AVC6YkATA/RDhvsnLntLpwYDPqJ
W4Cf8u/SaPDXLVlMO8YtD7rJ3nPTo+mxkjtdF9y3uqmYVkwIfzD9eyiJSobnBX5CeDXqQawCQAm/
a7T3dh06xzqY1Ytld3BEx87FMRgj6bTb6TTAl+98vK2WjIedG2dEJTczTIkgYdhZ9heCIOBpowBr
FgtNNFXPhvMqBePHxnHDulvO+Erfuqq42h5n9jmuIwtb6MVHURltiLapDlGiv1koj09dF3ZrP0nv
mP7egco+jUPfr+oyw5ynO06dGaEgYvl8bZsaDkmQyLXObYKL5GK2mSLZJTO5vQqz8lOztAc/mNjO
2FlWJKVv5xI4euGSTUHfY7P0QJtKXGluE9wL5v83Imjmk/YbuUNejART2xaxSWN8g8llJ/LomIxy
z2DIeoPhJtdeYe3DEq59hfgSl7J1nwXVLmjnT/HQfdJh2gL1iLESmz272UZ06KjaSV101z5oxPHk
2zYX2Arb0J3RR8FB5vDikpOXyWMf+s8aNvPaXcx9I1zMf+EdQPxDXwr7CLAdsWUQ4CrqR+z37Yuz
WC922ohzE+gH1F2Pja0foWWh6FvSNzGAQyAPCQ2ocyEIZFrrVp4MGdrIArZBU99MwlCWUMFwVO+S
jtQKS/s7pzeEmUxb+hhHSPoQagiYvQ1cLe21F1TzRRp32DZDeEzL6MF2Kii4/nQlfkXHsC53qhwJ
JC2DTVwQq2BT1E45iUtEtDLGvn52awbMwve2fuHXIdFCDNauYaqCmlUPCv5jIXO9AQwxejg/jenX
uTuGLxSM3dM11YpkG2HlAHomVJJgD7LomjVli+XWhZ6RP3qp4Zieu7BoDwQnJzdNa+UPYBCbH60e
2Pws03JlbFSqbrGek7ltpx0E7Gii5wNm0JXf6eS4n6BbTjjxrqJghY55b0/+9KmOsvqOYBQB3sFO
rWKXuijEo9oChmtsZKdHjQ102wFECTZ8pIIGOMbYb+veftZD0tsXTOP+swc3+F7SVd6Q0nC3yOg5
DOYHmw7/+zRNaEOCr+x39Tqb35VZ7tA4q1XaSBLf4rngrE+yrNgJIbq3iTeIFdYqAtc1TjInGR5c
WfY7YoyhyFAsZMlNZMXPk2Ovlorfe5qKx4jiuVj6exmHDzSCsaOa8YqzcO+mpKD1gTnxRk5WHmGE
a6N3N8nyu4ToZJ35hPVqgUA5w2DfOO+AE/1tKSOyNBgSs7frkfigaMENbrF2167hlDFjfEKjH2/h
+us7XZnz0A+veYpLrG1E/2x8+QZ85hPSNZpwRUUrnEye92xygcPoCNlenC3nNMTzlfnJK5DDhu4j
gMNDyV6yKlr3U4HJ66ms48+SeHLWXK1dErf6tQM1knC+Tq249TUwL3TVBTQObArPuEkU9g4zbsqY
2Ld2OFqqeUx7ddctOKmTSUZnxuvvOs/0Pk7n6SmprXK49FOPa8Yd4/cGUOJ9UefNbkqD4jGuJZ3d
dEJw2lkus4TxkQblZo6DUzJ6y/00tATXmHje695jP8tsKqksyS6iit0nPuBfWzPdp9zm76rQZKhX
Q8ilGVCMFwphOq4Rg52nuSMYj2MR8hsH63NdUuPhyM7ufb+fT/4SAhCoLKIX/PtYZa8Oz+GsHexE
6LOXTxaelNXCpa3d4n8SLwUi9RW2/ISgwK58CRcaCF5auk82GRlrg40DxaMKjlPXhIiLvPG+XsLk
WxD43jcXM/2nvnDVquicTw3uuXOSlhAEYhJoA3fKboogGrhKMEVfpZlYZQ2gH8zA58AM/XqqXZdk
uXaLm4Qhfjt9y/z2hsfCBA0zE5PtYmPc+mFs9Pi1Tug+8YnZldewZpk7yZnxSLUlibU8DlXXHwNd
lId0iOqDrt3hRU1zRL5z6H2WNinEDZfoNVcpe+eEpY2UQIK+CEv0kmG4hRJpr5xmlgeMK8F6mGZv
WMNE2oh5efIGLLRg7nKgnu2w4wMIqMvFYYIPh2cQtJ/HefyRKfCtAfrb4uonL3opt2lCBmSh5zbb
z0PjaQJsxJV8Iz1z09ULHSulBvGC659zAY0u7vswe6NJAnhl9ARsLQjvZ4nIaU9QBP0zi6S+pOvv
Z8VNunC94jjkUbXpXAF2vjEgCwZRtweMpD7uqBGfbU2E4VHPXnZrSq8+pbEDDgZLj94RCxuv5yCO
n3yRuzdYhS/WNeHHU27xVhAe/1bhGZhWdjvOjNwIpAAuiumXxvHHFY3NkABGAnaF1HwNwyxxLlkb
OVvm6ORlZKa1v9XXTjP1UpOBsei5qPDZiR3UoEnGgpxdfBTkeM1cFwHqempXLz1J9ZvAJ+aTLc2x
/Act0opA8t5hQR5mY+hUWHSt+XyPbr+Ouyz8uogBAxm+0iTkxh3EdXSyE3zrR1CdCR4+QW/3ZHd2
6nx0xBrx6e16A/q0XCrzhehrM35WoeEssPNOxe+hhFZ7EUvnpccR4mVM5mZTfGrL7udUwmO361s+
XqtMBjCQOCSYRRJ5TSPF7oW9b5pIuUfOCk9TAnlx+iSQd7/HZezdNxT88cH/OU4w8L2yI9fTGVtF
WbWHHlQp2WgEoQ8nJwTduou6Nh8Puiu7V+0VLKoq9/gf00CmMWSbiSk/jRDfyk6JBP68TuZeKTiz
ciJQfjS4JG5V40z3xYxAe6d6oQ7JgKafGCNsBuueviP9bFPO4h0GPzynUgT6o5NW69wBR3AIDUYY
RzBZ7ooYqtxIir2ZEJ8faMuX+HkST1hbhpclWM1AWHR6kIfnJyBMHUF0dFU3BtY25fbeXqyH2Zno
yAYNMAR/jzxyH471IwCJ8bPOaD+H9jfMSjQK2zsAZbvBkMCz6mq2m9BuDgMt5oeFdusmIA76zNN+
g6OLb6f/CPA1bHMMTG8t/mQnoBs5XyGykIkmn4qLfgOELSqfbho9oDA0XK5FfLJzdO1Tan4xyWji
tfAsxkZxa++o4gGJDQpLb2y+p2FwGCy45XHn3WoPHXoeTjuo3c0df8V5omWeP6uwdz8JG81e707v
QedwdCcLjkRu21tKqASlZCPBafK7Yoz2Ax4xbcpta1RFvy4fwrDYO6LT3sNYFIFPxjyIhngyJDW2
zhDgravniY+I18CA7Yk4f49xDzbrPEsHB8/LWCp6DdeoGEAuMhsPWZtS0DtuDvOoSjrqAo31xl9T
N/YQ0yTxFwCZZwd0309bPV5SiBamTqutGhvPPxOx216xQbIqdywYUK8KY7Q4+2VruXcRylDvIHVq
+VvHQmIQVYub3wBUF955rIXSRx5vuhzsQcoFb2zH7w3yBdkYmhGmsKg54nGnm07mD9yYp/i5K+ZC
XfJJsBVA+eHf6CyZRAmh0firusU4vVTRxTj4n3YT9OBkl7hOLdhdAjT72uBdu5QQeNRTrkZjn8PO
bYtrmuIyEj7r5jWU7J/bxIDQHQaC5zXpvdNCcLzJG8Y6GzH2bZ2tVB1jagk9XFU3oVfL9MB3Jp6V
ZAgQYh0W/E6Z5i52DBWW9PP55OqSI5EY2zvWMFFGZlCdtVUIFXBChBV+VDPV6Sq0EnysFmVgUdDe
uM9FbQ7oyMbrzOdTA8kDEG3dhhsYOyjcuHfeLnGVHpnF/Qj95ZUjlSKLC/i5MWq+Y/PuzqnjnTHW
FvhjQ2+PXOGq/Bjp5Si325dSL9tkSa6uPygfNvGjewvH2DFprWRlrsP3eWKutXa9Xn3vgwwbWZhE
n6NKokKmrZZ8JtuSaMh2RJRElW9MdqAFzd1yMN18qUydcKlLWQugnJpz4SsaQUnhhbcl6VYHeY2F
WqB6upQhFd4UnWPcZS1zcye/sH2+jlV2fcghPZk8ZJmroPrWED+67cFXYWrM30nAnB8sO5QPQ5uO
6X6Earn2LczaixBPvYSXa7mCvNWp9GjkkJdLz6uN1nMTtjtk5RJ0GQOk00RBtgeF9VHEpOHlYdQ8
SYN8e01DzuGVzAuJXNp8AWYzPiWMT77kaTVuRIGpraucal1go7JXAg45OV8pWYoItKPnxQiIMa1K
T5UdkZlDpXrvs+7WxKC8OtUC9YJJrXwv6CIwOPM70oJjZ37JGbR+SnKlH3Lb/6xgSWxGmwDPEr7P
QxT19bTNg/m+NBGZGwJ6kS+r+iYwxqdZ3wV3ediPEa08npOYi5zpZJsPR3BLxT7w8vB97ItuXw+j
vthj1d6qCGCTT4eS6tuVK8iE7HZN8snGvnf26/7d5Lhxkfod/TSaLkTYebD9VXcbdvCikBfVTJhM
/RUjaxpt7EbO29xcDVZMxwdskNDDt4XbAEdyCZ147yFP9GsLiIe9bXE6AvxBD/+18fNsXGWRJSn7
sxTyXxp8Tpy5+zwWAceEEg8W3+lGkRID6IDJEBeMajkJJsfhZmZkdjtyFdm1GH+/O27TPlRL0t6D
UQC4RSQIo5SRzGo4XbjVjKJRZGeuA4UfxNNb0ixwlOag2SrwQretEwtITegAVgHiSnB5fZbvy0wU
Ww+hDgAusSRfksgLdlaiRbTqmGszgkXHvwZFiZCrnugTJxLPSy7PS0LP0A49zAVJCTR+rF2y99DJ
Ys0yuGYw8vpPSlSUAygq9wwkQ4Z6SSQJv0RLvvKxoq/jsVp2iyNg5FiDeffnTJFzOHz0pME11ErL
kZomXgOh6lIIH5Y4VqWejg2ev5ULb+Nsp/SyIgBie6cZCSAi7dV5mKQ/vtVtLUOyjqFOXYOmHqt4
5OZh6gJXfBXc0sAJiMqNDoO7HKjf0l0LCBIP2/SIJsR6nr2qezBMxbi+pnrH+kcegax81xSpem1t
91q5Ra46xpidoMriM3iMUhQAgc6KY2iG8FBnfXQgU5wOHVlTWSD0iY/sMa+S5Q01HV3tmN6jyDzz
YDlRu0m49lPRtln+1KvR/jy6Mr5183TgbJYJfRxP3skp/AQOhP6qXYI26F073QiwmGvkeAnZ8yj6
y7iVhzxd1D5K8v5+qXsCfMsiYv0Tw6TGqP1e5tVHkVWQvJq+/zpk0r9ttNO0q7pHgeqDpiCyuNoy
7CYkgJH4OhhlwsUmK06z3+4INcLei1vTgbIyRdUAID7GZzi5JynHBnhcWq9DPb+1Msu2CEleyjL/
5nbITDTkK3uuHcCo4oIBoXG4LqAXjCQB96LxAHHYEn6BRUrRG9PggmSOihBy+nSXnGq8XS1T8kgr
vDpPongcuDkPINPIcmkpJ6yecaRCdnvChcFidWdKZiDtc3JuTZPuwmGIz+g8Oh4Ee2I4hhzAeH7x
Gy5Pixj1Bo5Iux1YxLgfW6RUApRs7zz7Insv0Yvt3MCONwwEyeVO7ZfOJnbFT7NTGc5f6tZutwHv
zYelOY9SNabOlbP1sgT1aK9qkhAYF7TLTOTGFCQnaynDV0hxJQ1LfybQN7UJo3CGss02Aba/TT9y
kmEXraxzYVFW62G0nifIdyfZj/M55nhemaSHkkI3jSb81N61TUBDyQdnzpg4wYQLeYs4w/42uIZ+
Ala4zNiEromoFCGUXesqUCj/wgFsU1PWzykJkKucTXVLGLa705yCO7h22XaGMLSp6b3cxLZHL1gQ
HVqldru2Wz88dxVu1MSN3UcR+fOFZN7mxY0oYks6lSSPW8d5tk567oXcDJnWF7rYhLCYL2nvlvd9
74ZnLyvTk7Rd+9AYq32JAsc+m0YEF+Ltm+80j8U5tZr4bNtXJrwC82dBG71D4WVFsCAapg6MyRj6
AD5xO9Jd6hkRYRhc74wal880KdgqRRXupLRc0k5zt7vvvcq6DVLGFjGF/3Nt1cF9hOJ0W9j0wmS8
TATZzIV+FLL+Gqi2urQFx+GunQd98GvQaKkzZ+tumrv3EOrNqkBUvaK4Y3su5dmbKL0gpUXTYzwm
TIaXEnvseqDVe7IGWo3XKyMTID1so8bON5HwJ4gqrX0C9WvhjeYVVAYBVjbS2dwRD9GevGkKa6yh
c3DSOb4chtz6y8xOMx34VIdPAL1BAGZ1OW0Sv8Uv3vVkH8+TzR6QXoNfkKsdSh/UENoEPm2QIM1r
ZLhi0vsIQrMZxJCTs9vb4jzhsjnF9FTkWvWN/0JggfiRBHN46Ax3smFOHPFSu177MDqO9UKGj7wx
lW8wUS6vWRNAXqPEelCZa05l5OlHq5zJRa3jUh09v+kB67lyAQvNcGyjQFtsOjHNN7T2i61LYUhS
G218fSxIuACYN8QER0K7G5yN1QHg87xOwCcgc+jbFcdBzLxcopeE8JQfKgdQ6Y8WZ0EQMGnoOsGy
acMhY8mnJJeuajBcz7KeXQf6G43ITXqNYcD4RwY4kSt7NjTubIW7oAGjbhyR/Pr2roUpSD9hQchJ
HDb97F7fWwnVwnM5svt5M8q4dXRN1m5+hmyDkTb2JwdNBZenDE5MUFXRmorcUwdZ0WgQdUkU7ZRo
Rh7OdA0GT4bahrnu9PGHwCXHXNRHplUn+UkCMXhX7dicunBhf3CvRulILRcirKk0i6G60dewcrks
78lUYQ5zmX3nLvvYSOBsnvvTrZrAfPo1RmtGg9cq2dHfnWA8dqKOVk2Y3Wi/f0tZ5HQTp1SSPJMA
d0jdYNtMTk5hU9cEeKC6AiaLYireIkJj1+O2fbAjC4OaTOks9Spr1rGM9N6OyyZdeSQS8Zo8AJKJ
FTirwfO/0cZLd4a459Z1RxJzq/aGBBOzNgWoPSoD2oUq9FbCRt2SGTAEyWzKo6RoWKsp+AaMDZED
Ysp92djdawYf+Rj+DLwvoAceaEc1fIAQQlDsgnIiFuie9xsdEXq8c44nDO3pqIfdghFnB4KB5vHC
Q7JIqtosTDGscyiW8nnQ1J4brxwDmy9WN4tjL/cB7kG68nNsLSf2VWa0PtNjblA0vZiPOgyDViWL
LwA32mXHNibq+fo1sW3ZpBkgl42gY4ZEhYIkPkA1gDHpinHAJ+glO9p/Vr+uRudxZMy4w0LBfMh3
EGFN7pcBeKLF4X9dfXhbD1RY3eelSseDreqCi0NAYkXVWvVn1bsMVGvt+J+Na6EV9M1c3nSAMs+j
mPg9uPRFzLyol+OeEA9rEPe822zOrcbl3Vd6IZKAzsBfizvl1Z/wL5JgJJeodDwh8Gr9zFv4Tf6t
sfQ6gyHl9qecfgnMPAHi9uCp0ZhH1AMMbcWeda06Oz86zgTOfmVY7zMI7lqDQSakCj6MQNJYsVOF
wJXdcLoPmUhyG8smYgGWTvVyQ35CYn2UHeEDm7zX5finfvhvhXM865J//tf173xDNGHSOOl+Gs3+
47/+e/kd+w99+7X8aH//Vr98Zzxs//jtroEZv/zHFllCNz/0H2Z+/Gipdf5pd7v+yf/uF//Hx8/v
8u9yYm2E0v+17+9Jl1+L33Jir3/jT+Ofa2PLZo1iEqbKFeHVE/Sn8c/BYB1givaZiQcYaKT8P8Y/
2+ZLrlChj+fv6hpgzfzD+GfZf2CDEQi40WBLFw2v/3ecf7/5BJTCMu5cTYZX3XGACZzF+y9aek+H
sFftAC0u2817OgI+yXrBofUv7wgivTnW1V9Yzv78MdgvEJ77eM3Fbz9GorRE64tV+ioUuVgoao5m
7EDKMTpmbDH7T3/986Tzq9A5sBHO4l1BYCulQl3+uxUryjvSpw1NkCYEzddtCPBaaK4IcPfpKiln
q7NWvmj6mCiNsgacyAwjaU6pB2KT1NAu1A0N2dKjKHKqkn6ePTnhznGGWQf7PEjgEK27sLrClYbO
wjWCdDMbOxd4WhhTvFlOokS0mfw5qhQCw4KWz2qsrX4w+46bLwTReSH2CYSf6pmLUbu7qT+ezZDP
4zfbrgeuVxNLZOwQEzo+SsOBK+9AtiGVBkjKMQhLT70ZBvDpuGlS4cSIE4SwSMGjPYFIkT2UObW9
lsAayvAwATKBdJTklYo+u/PYLZ/QRBSEsk8thTl3nJQ/B+yYRtxeOI0HY6obFp8KqaKNEbGlj9U8
CRoA1hQAh4w44AkR0H4+LSvUcAXDHjH6GPsWz3OAPimvkluEz9gGQDGVLhUKvwsm5cByFMmUSIl6
Z5PnjYRNQSKXZR6g9YjkVPaDxeg454UTvZVqU55L1y5enbJoPPY8ODbbrIY9R9MChEH8hRjAsj0y
cZghWPuGttiPOevMs12C+j8iLktT9s4F6OPcqMQGdWaP4RWmGchnIJ01UYBVDNAq80l3+a5jatQ1
zW9f7HnPLXs1IYU0O9h9TMbGXAbqg9OCxCsoOwtaUeZUqsQppWwQedgDlUMeMW3d95w4aNK7GBfS
joa0mFNtVLoBG+8xsQ8vqTP6SG0BlkSEmk4oVOvFsvTJ88k2ANojyP6wV03cWAXq+qrvnyAxC++m
qHvwqXMGSWVD+kwubotRjOqsbTtE8eTiqUzXJMJDfkGDWCtwQq3yltUsx8FBxEk/Te/SNoy8s4dB
37ub4oQRNlqpqtZnK9MhUobUdbvuaM+5MERsFgg/t9PYe7XZOjEhirS8M1knsLPoyekd0IJ2eQsp
3alsgXP14rHMW6agnaFxegO3FMaM0o0Mb/HO1xZihCAvn6yU2ubWxe1jPyOM88p8LYPKOlrRUh5m
DxmQ69V0rsnRoSE3oJTErjVGJPKm10L4Zkjn2ONNn9362Ew+BccNQ6iRvK3C4I6nk4hwhZZZsNTz
EXy08k4ZKK/5FoEYzeferyFbjm0/AE9wYVqCUoAzPhLxk5o29Q+1XXvmLQRHNT7Eg4gKtVlCUw1P
Jp+Awq6E1egMy0hf5F80mOfuDCAlD16yOPB8dp/Fjrpo0yvRoGJgTifJ7SLujXD4x3GY3HZZVm2P
eGF4gvximfppRtSZhrfsWdqQIzPKuOgfIjptU39uan82wTsBZR0RmJVMIvMMzsWx5qdGTw4s2lSR
5uFpU3u04QbSK7fEOoqk3ujQ0HwBsUx/rvUzBnG0tjwQV4MN8htaP1tpeEe5D90HxRHN2mxlEXqM
MyHHjrMqLbrmu8U0EWTdtvPFHWwcRlOLVVl0wtsONr0JkGIdpi4umo0BcMt13xJXhjkbh/1i5Uhc
kdSkfkGKmR9hE+tqc65ioQkScXgc9MjsLFqDD5SMZolk7qxkvSx1RQ6kRl4whCtl2imGe6Zpzmdv
NNFmA0p0Doe4eAjBM4wR9GkydJhPj4Wf9P/G3/XrccmpEih8RCFuVDR12LR/c+qgUr4abdEZctmM
iaUse3jJhbekr399fv1ff05Aoxa5/dU3/dudkXNfwENFkwgzGSlEXdTDU6ZN+LeO5X8ckrS/MR9x
WtI7+PX09+nONv6VpW81VugdifM7N6I5tsY1FydxBrn765f1q9Hp+vYJbtQ2DmXkbBI/5K8/LyLW
E8EazTy1ELZBWiK5FmSnawCjdrthhipW2pnF1zyqx3/z5K7v2H/cwn/+aO4E7CJK8e553m9PTqMB
9yJEBauOafw2G3PIJI0WiGyQh/z1q/zPD48XSfwq1sSAA/r3IDQOa7cc6Eqv7M5Ed3Mi80vUB/G/
eUH/+b28vhCpQsfnJhj87irtZ3QKvqJh5oxL23C61byYqHQ/Ow5RjYE2nHJzlsBzhB7+8wX+rULg
v3fL/38tpS/Ewfpf3/T3/dfyF7wHf/ofeA/H+YO0cq62/FsAU8LH/OctH6rGHziOrwZnTNXXJPt/
RvOpP674BT/EhOdhN5d8s3/c8W31h+QgkqHH1xyc0fJvXfHVr0tfUCwIxq3XX862Hb7zr5+6WARQ
OMa4vBvdunsOSpIDALJl7/ZgwMzEaqheufYm4UH4ojiOC2RLX08q3oZZRudw7GZzSOVNSlTftKXb
FD8S22k9KjETrwZM+XVGyfNsu230JYYBfjXv0Vhv8lv7+qnbTdcOJQBKLDAcYR3m3UdLNmqTYi56
4XREuhnQrLwkxm++RQKAYD50D+nEvXAljTNg83QGnWD/X4ITTtGJUNKO/T0dx+bietjm/9wV///y
/p88/b9a35f0/cP8Wsn+/Bt/rnHL/wMUjY9PFUYJe/fPmurPRW5RsML24OTjz+M6vcLC/rnOgz9Y
dxS6PsZjmxaIZCP7J8TmDwpj4QHnEHSdHDsM/846Z4f9ZaGzxAXFJaudDKYrNefn1/+lmA3mwunt
blmj/+RC6iNIJ365QINDJFY6YXaThP+tJAQAfwWlCdBww33snsq9JruIRqq3CxTWzNKjDcTIE+nR
qqsIPSBMNyIuOF+wFm98LDKXKiYHZuXRPXxMZHlNn6jaJN6F0F2ttaVSsycDA4plC5mRNrkFsXgz
BAPdcjSj1seELzVc19AQzzoxRF72aBhOyBMoUVXjd9cAOJt7tN8OIC9LhqNnpmPqtUB28Fp2TWID
QcclGERF+eFV2j8GVuX33NLEthyRqUyKDJ5tWDk4DzvIPnivo+zJ4PV5HtO6JbTPDsa3Li8kqOAa
IwGNPC6oOvKHLzFJ6riipznv91HKDYWxcYWloiat7EfUquEFBKLrnqljnF2PEOmasOOlZF9r2SKY
gzOLuF60wZPfkomHW2yK4OeUyjxSS6ivFY6bYxt6mTi5ZAR+zRn+LiBHC+tCy7LmMg3B+nUiBbja
py1ER2IL7MCQJRQ7eGSZR5MCalDedr3s3zIZY9hpDAh/MsqDZdMNWH7pFxO5QKAUEtEFN90+q/0R
+nprb2jPj4/cLYNzvPjdW0MfsVlnQ2AjSmM2IiH/dwEHarqQw6tqV964sLNumzD1kbvOIeI9Zy7M
ncfh627GTHVnldv5Z+b3BlAoOk59GnhxT52DRmLVdIp2Sj8zBUDXW6AAkQ78m80wttNdwbfwaEy2
zoc3hdClFJ3IOM84wX0PASqRvIV3N5ITAX/eNugpSJr8Poh5euBK4fT78go1I9297uqrpzpmtM0E
SJHhhd6RAYh6jNy0+qigVH5PLHQjx8ETeF+iISk3nTdnd5aniXszsyTMvs2cSR7IiFKHqCpAT+Jf
8G4UI1W8oLVl5LYvYk+tAD/OryH8y3oVUNxWaKXL6hWxIdwUsNyy20mig1/aLjFmF9vSfy6Jc9a7
2p1oN9QoNbBb6p747jinEqTArG8VYiNGDaXmeTNF13cutPacurwhFc0F7PBlFq0IAfmQXrf93+yd
x3LdTNZlnwgV8AlML6439KRIThCkKMHbBBLm6f8FVXf8n1hqKmreE4UmEi5c4uQ5e6+dOY6rLpNB
dcOAQ8D46zNjwjHcYKJcu0SLx1sxD+WxHIZebUlAKaqNaPw5R3qMj5+miEGfB1g/NjgwDKG90nuB
HhXZHmhMvRDhw2jpxU8DoKq1tYQ1NWAJeu0ZO0OhBcNYEYLZsBEC5tc7JhNzDYszeNwCe+RUoobU
jcHgOWzkXdVOBoMiX7yEZgcMvPR9XKF6xqiL2Ll6/NlGjS7XBe7jDulaod2gmmbiF5KEHQB7c2RA
BCjjamZxhguNgAidxXSjvZGIRkBNY3ZkRGW674GdyN2LR64U42uEigzls0xD/h0jblk1dr+f44Hw
29Ymqxf1/Vw9+HBGnc1ky1oerdZIMcRRtaYQjsjwa0Jiy3x/zPU7HzL1mxcyrCYUcnaQdseePkNC
p+ym7a5Qe98p4PbJtqu8ur/pYtO+alCyilv0KkkLX3TypkCwrniYgIkM7+igYHMlv4ic3pj5fNB4
sn0uiqg9uqhSeXeqcrhmuKpfofnHv+kxe6Kj4XvJOwKa7kWNRBSsQizcK+5aNawxGTm8bO6gf/fU
hHZtGCcfyTeJheR9LCbnnMnqM0mOLK4q7P3qnkFkw0gqLbM6vR6GDt1VoaFV2+YD0od1ZIoCAEQK
yXsrCSD0grHL/es21ETqBBZEcLkpCcRObi2tojfhT+ip1jNb7Jx4IpUyHXbCCQ6kbOtLDY+KkHFe
sldZca2Y66VOdRSaXj+hmSI+I2ocmO2WZpHzkFWN12PSY3JKLsfcGoR6OtoiMJYihBcvCRY7iGiA
RV21ULQlU87sgEKzemnJ8rwN8ynR0fmNaFJimWAf9EhcfphSZuX7lHXrMk0ymm9KlMrtzq9UtkOn
V5IDXkOs5R3I2mjLfHW8YwjL/ITkc3PJVSuJjWEu7ZrjtYBMqR8Y4yb0J3sotgAF53bYxuS+YMr0
MrQ73MiciDuWtIk+a7iOE9n3O82o1P7/b0v+DR5ctpD/723J6q2M8rePHzL+5+Zk+Tf/Ltx881/A
BdnymgIqzbIL+b+bE8/7F/Jo2v4CxBZUGIexxf/Znpjuv9iA0Otw2LxYpmv87/bE1P/FuIKajk0n
6F/vv9qdcIR/7Mt/wcowhrETYhfLD1l+2z8HEEVkTmjVfGCmaUV26ziluyi2BEzmMt9Retl/aUH8
XiNSE1KGskFzhAcHl4Hcp+OVlkHAR1lG+4mAH6zaMnyw+RYeJuwjl8mLddxvDNr+cT/+MP74vfnw
74MaTFloHwHhpTj9/SRN6fERquwI2rajoanI4rVR8h1FgZv95fwWYNb/9jl+HYqWESMPy9YZuLhL
2+AfNXCpKMewbSf7qS/IEZsRdMVEPIJvybJtazD+Tzohd7/+xgI+PH59pp8O73GSUMoc2jy0XJb9
6++Hd+jjDbnjtfusY4g75IXF52DWbkwEqct6jiPN62L7auk8vSMGlbuvj298utT8ANNCNUPChxAu
f37q8+D4dsLeRVEe9stNprZ87KWWvGYqKdbxRJTfIvO1CcNpcLARtt4UpdMF0WiSAKaYw98Ltx93
ntEP2D6sPPpLc+jT8/7r95kmnJ9lI26y8/n9AiWVw1wTJO++gT5DQkep1tIZ3b2Xq3HTRaV285cL
8mn8vByQUSK9RDoNHju3Tw88DASvU10v90DA4BLYRm+SCMZ3mWw/kL53MT7TO2RL60yP8ap6Zheu
sh5V01hl2d9IR0tT45+Pp0fHQ7d+LTiGRTPi8+tX9AJ8F/GHe2VKG3diGxEnpgQhWo1piJH+Lm4p
XAZQ8/v6wwVnupM4q5CfTWCk+tCL73BX6q92ZRL9YY0tuhgix+2nCAbBoZ3iEVl9LRirjZ2BSWDw
eOEq1pdzUTbaoYi9IQ9oqZvbUFXhRRiF/vr1Bf/VA/7HG/jrFOFcMnj89R5+fgPrrjNAzSXF3qlR
USBpb6S17rp6fMxbxiGVqMkg95tUX0294V/p2MsQWRbRmWGY3GWh0x1wxct3ZTjazWL5vc+dXn/F
S+3uJ5Xm92lmEHVROeEB5WL6YRl5F1RzZ74RSgAfYUQergMCUNaTLaWOW7+c5WUolNo0EQyIr0/3
92YnfUduKIFErmvQW9VBWP3+PGtqCDPKsnw/97O9cgmqDORi8P76KJ/fGo5iLG0Ck329T7/sEybQ
czLRY/nL94Ka5FnDslbjnjmodnZ+eJk+/nfr9XJShs6sY1nILAqZT8hJMcomnlsOZxVVdMmqRamH
+Mhn/vqX5eAP7wMfhuULyyOzDPR/v3zFaNJfkLgY0IRFl5wpz2Pq6vn9rDXySBwsnkfcTndfX83P
i/RyelA72bmjqqf39+lqWnRr9Lwri31HNtN7lw6etxEoQQnMcyrDQgvgWk+TP9YvWcf2mx299rcb
+nmZXn6Cw48AgWUjMvOXG/6Pz5Q2uMyg9Kxe8NvaOnGYAQWyLxOgIez7Ll+f7x+eHu4kXU5A9mDb
F3HGPw+mrDTuaFu2+1oTMFCSgZU2GcSuotrAzNB1378+nrE89J+WACQPJt15Gr9c4E8vReXoadL4
RbXXF0sYnhzc9sgcqk6u7K5SBcGN2XyDkKpcx1oakngM++HMFhzIDGx5j7Qrx/QvZZjI995t+3fa
nop95RBaW/Bo2pmokL+ROP94R1wG8z4rM2qlT1/upYnFZIZEqimJEMMxVN6C2SlPPhy8h6+vz58e
ehD/S+nIiMt3Px2KHMdGNpwS5VAbXgxTGhfMocORtjBCC6JATzH55PuvD/qH87O4HWixkL+7wll+
1D+euHmwm8xE0kZrDCCHsMrwMg3S3ZfMLP9NQP8Nr/1Ptcsf3i84bkwCOBiDLvvz7Y+nBgZlXe3D
bohL2omwLgprXra9OBp6SP0H0+q6KHD6yjkPXhH95YH/07lydJIWfItKzP9Ub8LXRwsqupIAnYim
YMcZIkL3r/uk8q++vqx/etRdgymF71gCUd6nQ1Ggu8tiWeyhN8rjCK33KF04Y0hBZuspMtkIYxGY
5VFr/npL/3CdyZQwTJe2L6XuZ5hh4xEo7AxuvQeSoHbEliR3MR2HJhhFHl7SeWLtSgYT6MbUxrx7
eUS19fXp/+lRFixlYNOFY/zHrZ4l/mflOfXejnV3H8E+PAxsiTdVIm/J5zGcVW4Ckfj6oH+4vayY
jkmFgaRMiE8lHTNq5ASSxTNKbf8K7REVnTAbRPE0m9Pt1wdbXsZPaxmNeZOJNy0fckQ+LZ41OyQv
G7wKnXrkXyVF+6jkX6vUPxzEXDZmhvBYFBiV/f5yFr7VOnMRsyJEI8Igo9YW+cHfAd1/uHImeRos
zYwIGHl/unK5nJVWa0O9H93GfqJlBWy0rnFiq8wievnrK/eHV4PxLJU36iy20Z+3Im01ZGocu3ZP
hW7usO+hzvV1KtrZ9QpCmhrtJuwrRRC55r59feg/Xc9lqu8sJytYAX6/nhqmKAv2Wksv19XWKMjf
tZSv3tcH+cOzb0FG5uE3IN7+xzccEXYDMEgU+0ZzeAxnioaZjK1j1A24izL8SavEj/5WvPzhY867
vrDrlzkTmQm/nxoykTGeYFHsNUx7T2U2AR6ex+bBs6qUNKXib2/4r3H9pxcA4bXHoJ2vB9TUTy9A
RKRNgaKt2qeWVRBGMimwX2mixT95GcQjC4OvrbA4Do9z7YU3PqlJ+AmSSilyn9PmZw2s535ITXYB
bTmJnVYjIVlPQ/zu2Am1P8aMwQooC9AmeI1vbay4UXuEUvKBwqX+9vVN+8MbQISY7jnLt5dx3adv
k+XqsrNLvdqbtaaR85e74DMIAPzWpYb6C6n5D8daFkY+DMtMkL3n77cKBQgMIgiDeyKccREREYeA
SJPgduhF/Nen5QDOY33yGFHS2fn9UJPedOVkTjmsVDoeko4k+kRPW9thnO6/PtTS+fq0Itps7Wgz
sOIDof6smimSSENQHvJyjRE76s61BvoFbr0Dkqe/lp05O2uYhxWUpZxMZWY/nvuhx1l+L7WhRJjG
c3YzeWo+d6IuwPyMhtpwS6B/0eB///rXmsuS9vvja7MGUWnrC8/dcD/dhMaeJLYIGiLFUEYntF71
G6hC7cwMKpYrjBLRe6/H7UPnQABYZbgagqo159tIxM01CTkR2jsdFSz96qAA43RX5b0CJdnhzUGC
B5ioHHd6QvxvG7rFaXAZXHx9Cp+hxWzH2GD+EkQsm83/KGcMNJEUrF4JXQhsbN5XPvZ7Jggrh3Tf
c8Hyc7Xw9tZZFzMHiYz3Caf84S8/gov225WkaUE9Z6LucAgsAUT6H5vQsprqJDJwQnWtlwdp20Tx
9QA02Aha2DlJqvXXgtUJOf7wJKAAYMhDzrp2xjj5aWbV0wiFswlox3X3PZIJXoa0W0dZNe69qU2J
7omJF+7ya1W2a23G3ycjB0Sd8z7EyZJWd6J5s26lumviiFlh/OiK5fEC5BQRpZX4abnCWi1WLqQ8
sg1PeklEfCYC3e/XiV/vFRnIdlxe10Z7jtx0J+vpUR+LQPmvJrpeDaBSmaW306BOAyb+QzUjhoyH
l7Zu1sqfryeaGBCWS/fgpUIwtoOjGU0HRIFPhK+v6sENasc7SyzRkd8eukQP8FJtuq4hiQ+WiSx+
9KG20Yt2ZwPHKJ14CWZ8sbC4eEDHgb+wG4PIXCMaTWGCefqS9avtGaKdRqfY6wO4Dhu4B8YmzPxp
ZwXSdl57o6IfMPsPNoLrrLyxIkaKbJfmfAQyHMurhAHKvpy18+TgpWxBdpV5+VKmhCH2Ketv+G6J
5naasMk7/jMtjXVt6lvhnMnQ/EiY9s1Z9NBM6hDb5lUtQDAAB4jMk/LalxFnroTU3YeQdEmR3Gmp
D5QsCQwNKlYUbvp5OrUwstazQmreOUdwm7ukuRvqE2TVZ+V+IH0kzVg410yRtu30YVcaZhVa04Fb
m0e31n94/c+ZeLAeexsL6poQ210OOG72nANTKLB1EngSo5nJ8p5qw4AGTYt3HtqLmVeCzWV2NBrj
Lu+7vciTZqOq6MFs3C1P8UqL0SrrgB31JixhqM1LFiPXdSIws3cfIx7nXKSPfSuDrsCSEmaHYmYU
5hrf0XluHU15a2MMrwQCgVm6j3UmP+CTjoCcmiDXInsnmMjBrdyMhXzRdGLiiVvFwqK/OkV1ZZFw
zKRS29n1lWxPqJTYEftYZaCtptqBtg8cQzif0trNQFn60j3B6bhYI3HV1TAGrpEem5ZMa/TkoC0f
BRHmYWrfw4hzVlpeXvxK4nLNRlT06NlFkmwwH73YWfWdWcSFINZTWeP/h4qwck0m6SK5OASdBVEx
bEYDryrL5GM6N/f6UNwavvwOAXg3U3MFXfij5eWqW2K+Ot7t74mRnQBykL6WPqX6c4kSO+M1SYBx
T4l68mW513z5jjID8ZINM7mJf0pPHsLKWDE8/IiVezbDdl20XIQRn7NqN5pSdpDH3qmf+nPc4+51
wwPh323A7ADMVhpv0YRcMHY8+iVQoMp5yB1lQXCHK7isIH7D/2Hu0hyGmqbuAISRLNb/Iq8cKh3b
OohSVCIHnZ6s3sd3MxeQfNRTvuDIl+x5L22GtVKqfoEs2xW7vIqJmZEjbUeqZnRe2zasL3nsvJgl
BMmcaGgbwFhZ3yV21pBGDkismXIiea2NhIuG/BgTc+hRezCnWPk+eJTOde/hOiwAw+qqaOt3pQ/5
E6DDDTv6baP7b6JUZ4IG7hpZ3dLNdEWnBYWy4aB0Uc3PEwQpj2jru3M5YUnEgRFEkAauy4x9/yqz
PwrNePBnlOYxP7iO9rOzJz0evlEJjG6W4OS7cZXU8a2efRhVGni1epa+tkecfTt13bYuxHPKshr6
zooglu/VTAFQkeW8JoCvBSgZO9+cWRiHybTDeudVp7pt8+t8dMqt33TwVAvJBN8qnHCjY2x9iFSL
w8RxIhOcFhvoYJICSEE7077dNUNXQWXLUw34iZusOwFDBJoLfII5FUfSesWjYRM6LXpOjzm6v9Ga
cR+aWLLHBlEdpswqv09AYXx4dQg7pktz9UPIGR5/+VM3KnMtcZHgziDfdII1EdRuZNJV7ec3HR/s
wUl1e9VllbjKUedsgK7XD3ALP/yQN8SqfX1PbxnuvM0g6pFXFCCplcfuAcC5ujQeKeC7HLb8IWSZ
vY7iJt+b2oTCaChD7aGppuR5MhvTWUGAcvexM2o/HVPWGxhpLIZ6hmPi7BDw95A0FtTIXOaULgvj
zPRavCfIXZxtV0tn3mhzSrZyXydwEYTqLlXORotGdKje/MYCm60gi4MiGxi5j877NHNwRMDF9NKO
dgI2vdH6DQ0pEtdDKwaG2rrOphxkekcDJe/oz6sXyuiC9LNuPDBusc55kddPJGD0q8npu4tb+iDC
MVuge/SG+K2ww3speOHBJOJNtGff3qIVht6Ha3O8loB6V+mY+6DqsQCBlPWlD0cMFyoYdtIMxinJ
1uZs2qh4dfy2hKmeGeK3qDSzCVtNmBy9LqyA2ZX6tixs7zJBmLJZEDvvxcVEcJjlsvZoAJbiQT1j
cUCqVmjxMbWcj7RVDuip0dpjH6I343j39li9Mckv9iWbgvtOZe2DkwprL2f6kb2JFnSFBUddFb1u
o8iBRr+RhsvnrG3Md7pX8ja2EGtOys6OTHXMQ4Qv9NHQQG3ONDXPQB03bpE+zKFK130ydEdGd20Z
uOB312VqzivXwIxa+R4GcxnO0NiyseEiuT4SurZPp21oNO4q80jLXkUxk81V1EER3eCfrhu+djnN
NBIJuhBmBWgW9jM79DHe+9gkGV0v29u6UCgIxwpBKpexAU7MK9Dz5dG5n8FHCxGrSxxbVocqPVdL
rIVxmGdjElhpde9k2Rj4S3RxK0M53qsaUur2krzzsu57GfCMG4eCIlADqAs52JviC2SO+VsL+Ww3
jonxI2ni8mcYOdEjONXqfW7wdAiU8HDIFFiRPtqGtZ1ej0RgnEWZxAsytEtEQPOrgt6DgRYEFvAV
zGo7LxkIS/MN/R2d17gv4wgeGDXynbTziHJIMwEjD4tka5yPtnLFym8ddkRDbVA7dsr84YIcDahX
Q7ZKY7d1SvOb1C0GplqJ72vVki0AHTzWp1Mm7CFeTVHN5aqquqcmwRkfDlr/zc7o+EWlCy7UmRww
UnRSFPYPc/ruCaICg3lkY5sNepNvRK3I1S5SvjxNNFnXE5S3YuUU9nhbkm36rU9M8rXL0cQx16v6
BhS3RmnbjNq7kU7woUGAkAKhiqc65muIqxu1UMuztrbVPK6xtEF61gf8i4Eqs24Xl0m6CSmy90Sl
qqPjh/JBc2KnhS+B3ZKH2KxvnNKKNbRRCjD4koW3jfQu42suZ1ESht4QocnW2D+PhV9s9X6mio5q
68GpfUol7nN24OaZzbbqa7WLsqL4cOlb3eOwst5l+RP2GdPm2c5/MKayNiIRp2w4dyyQaz+1nVvM
0TjLBKi2eNYqkFG6QI1UgJfoeqKC4HZC+h/A3FECNeGbq6R/3dVpecTHjSe+tkH8CEfvn92hGC9Y
3dzAUTFZ5hGwqDHVg9KwwEe3fKgnn5QDiOvNjtcWdqgGm2yeCUanP9+voU1oW6Nw7UMzdcsXhO3k
64CgJAsaJjX3CHb87DkHxbrNhNntDXsoNjz4QAqabvrhaHV/0cbcPkz5VL+QRsX8PO7TW7N22p30
RH2fm3jeC6HFHxPIJNI10nzT4IXvTDO/7YX9JFtSKXRtGNYzcFp9tRDvWL1gg8qA8FnONKTT+mLj
Dbr0nhMdC6t3gznK8DGN5hQfnMnSkZ0zzgMpPaPJrO02eSDzySBkFkDseakWrhtQgtWx75Djb/gH
ztqMRsVNiPPodrbTJLDankhereLL5vh4CXUiZR/MASRRGFnjQ1tpRJTHntqQMFOshVlfabYyfNyb
EUPPMum8+1lU7rRmvhVqWINq7yEWY3FLfFtNKqypQR3H+UqjAvfGj1hHYmXnFuLikrSLW9dwoEcX
cQM/Ja7ggU5IZR2HEoWrn59tXdtPTJ7fyQv1D2OhoK7ntqN2hMuDsohVm5/VNMuPOGxirFM1jrZ1
bjc14/CBTt06Eom5GamDgiIiNiAHIHNVu7HzqPwSalQH3w2WcALmO4EsyWJaqX4t8fwRyVO6/a2C
gLqfvao6mAUEHDLVzNPke2JFWnl8VU/W8mj386ktFri6rOiUjRjs2CHBqgxt603SEsL+mSMG0yRY
TCxW2Xpwc/YujVPckfZrbmwnJhDXrpv5xIL1I7Z8MI9UKydZRs2+SlX5psaIB57YqbrS1AFJpr+y
vUadkS5n7DmtHNi0iDaMBKfAG4m3qG3rHdNb+w0vI3uTuTeeE+lpe5JGn4x6If7gQiU2OtcBuxBH
eEhGf8HkYkcEUJnu3bmKSVQcMBKXjrZPhslfg2axziElgjkM1QIU9F0KT2ITlMN3X2OIj3C5ie9R
VBS7NGrjy9wtuevKUeW2ETD0syy27qxsmK+0eqJ1MYCAdnoyP9o6lPct0gwY0iYUzqqA7jXo0Lt4
9qtvsdVqaxCq4dOYNvJWGyB2oL5G9E4UTLOXIOvolaQ90c5uuxfgeTdW9szXj1W8NCOclkYGRkNO
bFyZBdJEMMDQXSLpHgwu8lGX8xsYbiTX+Pq2Jg7AvVFWKgiRRGIWa/X2jgLnJ1Ew1auCs3lScfsN
JEsLy95/p62ggkmwBhqsv0PmJGxpjNeQbIcbi3UBvWQx34mse9KgGmxTCO+3cT/n5IKmoHOjpsBu
aBLCZPTusO5bBCm9SY8VTE9x0V3pb2y3a0DIFO0Js7Wzjavc30bhEIASag82m7wL/agd+k8zg50z
GVvsltG31tOiA0CWO9sqHvIJU6SSXX1kXzlBdQ/Ls29hauUd6NZNCOIsyZbabnThrPAHxeaGFLTk
hbRs98gO114bxCzvU49cpmaOvY2WSm07tgSnjG6BuzgZ5cYsyqXQhIqT9u0KbNCTr6MAziynP+q+
TvKEboReAM0qJRIDbhZ9hzAkdFdzH1N4aKjutWYRYhswpICX+9gxI39T9pp7SeE9BOio1U4Vmrab
E6vmA1CIS+qNxfWYOvV3ZMPuTpTjfV+FztZIZ30b90nxrR8itRtwHG/Manho/NFk3l9DWSYk69JG
EbynbMiAlPn+Wk/2iV1Ox1yv9QN5GPpV23dqFwO22BsNYMau8JJ1o6EfhvdjfR8SS992bioRswqK
s94bH217AktKkygQMAeP6H162GjWa8JmdY1XYd7k3cATbuAu9WlOt0U6B6mT8FUk55oqSUvKK3/o
aqB0Tr8BumVfe5UlDijqvxsy6Z66sLH3rOjqGLYdE6TUyEhbcKL3YXIgbTRljCTGyp7o1fRvLaL3
Wz9xk2cT3qcNcmrXF551Qh8v14gG25UJ/xdmkVH6+6SkrVzZY72Zakty7/IZZ3asyp+kZyZra4J9
nM67uGfimOh7HSH9le/GTYAhn3caNsBGi/vm2E5U0zGBHFuBMWrNLVu06FpLCd4taCRvZ3FNaREt
kEhdUShJgPBJ5mwcQgzSDEiDAbh4rWE+2BYD0QkWRoq7Ef7Rvk5YCwcEu5saoVTgC9Yelz3MOsW2
fXEzeO+Z7rFn9pOs3Bpd02w1tGZbWNUWoXsU9glRFxmK+hxkpnCVe6Jd327RhgPn891jKyavXPvW
UF0biWNcl1SAe42q7uBlfR9MnRVuZRNFdzl7phUHGNadh2cDBRfULm8koVGTDGZ16PBEgehIkedz
XiXv+qS7V3ljq9tiTsmHoMBX2vxhN10aiCK7eAl8YHMwzZ+QeeKgb8rpdgbUuDXplj5byQQsrKpm
PMtj70AWc/vHUJnluQGCvEYtftUp9cp4GNOG1L+VWaautb7KSeYytZVZu10A7mDY5wYwVNvsstta
VXy3mYeu9M54s/Paoq8X2v0R0mnCxrwJd7pJ6I+2ZOzGdug/ERhBQEaafIdjP58byegqqNJZBCJh
Dm6rbto5wJU+FLXVtkPgdjDMOr0ZAIOtTZM1V+gUKyvaBV0XNEVjv9oq01cEFGqbEDrcoyZlePIk
oMIsJBYnmmCi213Yr5BjTyRYue9gkad1PydYeVvA6llTk3RKviXR87b90DtseWFZ1GuD3jntliIF
N+/mgs9HOr+Knrtl1N0MXT6JHivfPxtElO09MVQ7XCrdVe7N5WNRdiUfFPIdVA0re0AWRUNnIlo+
N90HV4W7qRrkwbdjd1f5qn3r+qjb6O14Rbb1iG+Dh9shke7WjQrnu543T6Y9kMZTihqe+kiOhjcm
Rx9w1hbunUDLn5jDdnRlf27DSt5PGS6HvmD/GAz5SOuyHpPsZCGuh/Qe/5x1hu19oUUbI3f1YJ5U
cQRYaIOtKOtx21mxudWLcV6nRbqvoKptao+RhqlZPhmAki5bCloOL/b8c6QiPWuhMDb4vi4QCrp7
y83otCHl3xS44NbSENWHFZInazWapDrgzfNjzwEmyKz8JkUphriT1fGbSEZYWnZ97LO4ueqigbZx
Pr76WfsjTlKxBdBR7Qennbb67MMBJ6PgOKrKtVd57aofDD4MciHhAzym/hR/y720/XCan2kr2Gs6
lb43Q6YFtN4KAKJz8UIMQgKLEiJbqwYs9s2obmYTIzDE8bLbmKEv92FqeLQ7u8jd6YUBsXvZy9dx
VNHKc8OF3dYEYTTn+6Qr03u+rthl6pIYjiiLAkw5Y4UXy662eQXJG/7EjL8BQQIFI3b11xA0GL21
LqQTBXW+65OYy2pMR7yw761tGkdQKOEug8n5xJBSXE/lCGMkTvWzY/nReajgN6Jdq/xtmzR47foZ
gvM2ZodhrCijIfaVhKuOuLDaTG1cch71jWNPpN+RkQTJGs5APaylOdFvy1FjyHUFZ7RlC/JAy7jc
VgwtDyLLbmJQppsqogSPZwY6NrlJQZrN5IJUc3ZAPqrz4fDqpxmaF3zlEKhWwAYvs4iFiqat28GA
WDlGb0w0q2Nj0yfJHT0rhsMZLaZ6ohwUIqspo0d3DX6DZEZGMlsOM1yFngx3Rgr7YgwBg5rxTOpY
IQJ4rcTuNNlF9MmbKud+ZdtJt2f2lGwNn4zp2W1WRqjTnmjg/g+WH+7zwb5pB1yEVdtSfsZm/agr
uwoasKqrOewTbQOhcfzGnDwJCoeddKW7zc8BzcMbnPb0NoWjQM+diLaKFujOcEG09gwyn4lPz1gW
qLSX5Dcz/VFHkbGD3QBFty42g19ivMJDcDBIYj2AbziRr/GtlF55gCNdr5Omf4RJQjvZttTeL6Rc
Ow0k0ILIwxfl9q63m8KB3DPbZv2Vpe3sBhE697RNM1J0eiJO6ry/jOiTj3WYTFtMRfErvf4IT2Yb
01nGIMmUIwRt4UumbBj4rjTVeDt2WmrtUvEde57SE5VBRWyA8PdgYTUgN659LIqZ+C9yLR9pKdBi
9irz1MauvDhqFDe+HzG7H3yewsqjDu9paW9dySvLdsrcRvnY3c7YI2/GCbMMdNjmFiREv9RiRL+P
S0oSqaL9W8Y0rwLiRRzyauQa3uvwPbSVDrbkgxAvepXUL+1NaRLBKVqGTBi+6PD2kbzwsWZ454Xi
hDUVvHRpaALSW0YgogZ/aCVA2hwbfNfPs4irQyqUTkhCZDwZS1BpNoMdp5KIe5ZW0lcPKM+H1zZE
bJ4mdbcFPTVuEtERKqjJwQYFLtJvume190ZrN1dR31Jz5+mA12xkJcPaNGv4V/1o4ThHaZm8RRAu
Adi5MPKB3kbjxUUQsbaYu33v4lTj5YnzXTYtA6mwmodr0DbtbRUC083Dsn5IjSijmign9oJMEjZN
7KpThncrDaK06zOctkArSI00jI8hydtzGg3Fu14ArQpid0xvADLSkddnPLZnQD8UAR4wlrPEvwke
vum9mES2xPxmJ4psmB4ic4BjsDyZKZih1ZgKDwpNaYaQ8uB6BA077rPeIxS/tKLUzMAYHHffNLr4
mBLMFDPr4s9oqiLvtARIAKCz+a6CB4pBHPoGTFEHZPKpdkuHTpHUmgctiu0nPy+673pZ13QLwygF
ZN4hlxlYql5JGlDruVD83B5eyjnqkf5mtrCecj8j5cm29VduMpR7MIPtZjA1myiPtK7XiFUIevTd
LicdxtJQhKIz97aSLR39+8wkfsky7+u8lVdTrMN36Qt8misMmvYllgWyhUHvJPWSTZN8HfeLQ8SP
xke8YGjnGzKUbnDdL7/LCpUTQE0HBUyB2bzIaXT8VZIp/qw7VryhHDkTeFzXFkrDi0MiGe0RKONQ
OMX4WIVmru+GYvKPaTvPePrdPoN/XArdWiH7TOR9yuQYJrEeRTtRoJhJlIrlPezKjDCPIrW3Rcp8
f60qK18IyxGEKS+MSdxkAGut8VG2STAXJb7U0Me0GJm89SE+4XYtJdNWPggx+vliMgjR8cLiJAaZ
3zdeCj+7L0Zn04meCyIxw7ETQ3kaUf7XZCbxlKYG6UkNlQVpW9waRldEV0V0N4JQzPk9LY3omTY8
O2hfq3FDG4P+Wkkhj/TP062P0fBJH9MlX9KBLZxrVQdJf+q+y6HvroxpnI6uk/bJyUf5c0VDlv8+
k2g250W84hHVzFv/P9Sd2XLdvNWmb6Wrz5kiCI5V3Sebe9AsWbIUWycsy/bHeQA48+r7geR0bH39
238OO5WKYnl7kwSBhYW13iFVyfXSMjFjqFpgsqOx++w3ZCboM6TXATSNY6Km4ixMfBA9eEamLwKx
2CtvLXoYsdBDpoP2KTzhWcAB6YDCsjPFHTCElh7j2j4EKF0Xcd6XK5zgfOStp4kHZKUP+b9aJvnV
SGn8iYpAnsc67zTBosJ6qI089bGYm+FrMSUOHmqhtL5YDgh9r5XqI1VNi8Pd2vqIopUy2EF2mR+1
LfU/Ud7UcSma8Ikzg38TSHRhaPVH1632yQ9Uhf9igxAwDcWeeAWChnw8cQyADv/Q8YinDsDh3nNi
e7HIK2H2Rzesg6GOF4qzeBiNyKTtpFjTfu90Cc2DEcv29DQGs/2pq8o8jCFqVw9UsJhZGnnqp5AK
fbNLlORFqMKjKaHtipdZFt3llMPUkKvuk3vAduy7FIPr2xyiw17h3nAdVVF1Fw14oxwFOndih1j9
8HXjfVMArdflAJhtzS7ACntPUtVMAlqhnytn8L/5Miuusi51KENiYxFy7AAAP1hugBwrJ3Pa6mte
IPpf2CyeqjWQRbTP3BGquRd9xJOOKR9A0d1ZHRYUu2akc3Ts3RHg7VR4Ek9l9MqwL4tEjRgMMDUr
zIszG6zbraRh8JDm4DiqmYnLtpBcZ4FfPaxeoD6WUZj1F7nXB9847Mw1gswDayMfYKOQEGwWfAWr
JTMbQFbjbR2lxbF1EzjgG3XET9W6OeRZbef0504gs3u2IkTnQ10mxbmPZ8kZ1lIpSBTWB5q4tDie
s4qpXdK9ugGHMpxWry2PON8Rdcs1/UR3iuEMhLM2t3MfriQdWYp/KR2j4viKYRrBIv/VIWbvHNoE
AwOaFZIprAqzvoeOg85NaBg/zdpjGwuuEU503yBSJ8qZeM9F+NJondFZiCgLz5GjHyAEz7SikmI4
FiYyN2wAx2hblivbS9I4alq8T/MGeYlNDMuBpJ4dCB7ylU3F2T4hDbdeI2OmGQMoIHdQd1vvuax0
lXOEzNBkW6irmwoVL2mp0fRvMW9kV61rqMLI2fnVLd5t00khV3RuWx3GG61lXwxbxrtgk+vw4HNC
ityB7uURgj04w2wrie0zNt63uAgRI1FHJ84hUU0QsZUlnzhSYhFdAOzxUiu7Ry4gulULFquGLn8Y
Mm86s1JBs2whp8a0ZWOQVjT8hstgavt1HzQNldbGChPrYq1t/EbRASz2zuRBSJ+gGJ8ch57rvikV
yTayabRkaNeAwBkR6cebm0jSBCEoXwhZMF2GUX1cOsFabLQf3U7IH2JrwtJPVGTFpay12s8aC5Cd
13sXLf0EYwAPwtQRnffRZXafyt6qU/Ky1vtSsaGQJYtNnWH2cF3UgKauaIWyZQ0+fBPcHqY9yUOB
P2Yhz0aMyEAoeUyViQ5t3IV0PgB2sV/Y2To/YtzikzdqNikvlEDd5Vo9kGjhiEPaw+TFp4geZdaF
DjI1QcWGSXboXHKMH29XNaGh02WAIrK+h9FVLOKOGtXtiJYKJsi2QAeWvcHC0+xMo41wMY5zf0Fp
gqfxMPHscbqg5LxUihSwDiZi/ET4/zByOJooUS+9fVlEvLubLREQaKyZGtthWbCvuwZ5gLOEFXV0
2nFH897A//+RUg5ysPz3Vaf13xqw/+sXfdj/nlbU/0+KsIZq8F8TslH+Hr5/+x8Pw5fhe/8LJ9v8
ux9qOr7/jyiAoQsTGU4b6HBwxfP3fvjf/xNOwz9Q9gJYCnvEc33DqfvByg4EkjlEGV86hp32f5V0
RPgPWNQo9EWIaQhw7f+RKKw0aNl/Y0bNFYWhFgjpBEi1vUr2/MyVqUShG0Hh/nsIlGSMDk7ndlQr
7Q6j+yfPG7vyCzAD/Esbtfarux8cZBeYwpzEX9IGwVQwpM5SBhdIF68jXiy0lc9m8BBoXnt1BxOY
Br/XvXjlUCzt3vKRhZXmsOyK78HCqeK+yuBwfIGB3iVfJd5H/k3q5wrX8FqQWXNWp7VY3xpk6tzA
4/WwlNq1uOrWVyJYFbec4hy4XuKW2xR/WT01vSr+6ZXevY3GzySfX1HAUBBBgRqOD/Q1Xh/YWsbw
Jz4RzNF8REAx/J7MeO+qs6GmOXlWuVOvgzMARRy2sArsqvyvykaXO/kD4PmVGP/zO+LoA8/DKNvS
V+Ks9o7KsBWQp33bz79R6SacAiCXnsQ7O3JoGODjxQFj2EN7wTFyZ7kWKop3M4Gr51jjbv4sLwbf
WMoQtxUt4hvMxqjg/GGMDDT+p3skg5fSheglYQhFZlr+OkbgXi2wgNKiL64nvBAQ3EkDdQQAPUgj
9T/4/nPp2cnwB7Duu3djruuii+fA+nMi6DDvrtuNK70wS4bf0pU55+8mu6t6fGgS2JbUufMxp4AN
J5BeX9aii/AHwPKvvCQkBqh+hWCCIGABs2cN/frYKVr+lr1k8ht0w0AhGjTbvkc5NLKg9m7oX97k
yF+Ia0Az68ihwhjRoICCWo/9hzv5FYHPnRgFSWQaQqQdGA35biAAl9jFWjbJVzAWDc34VnV1sh6s
pO6j9bSGeuGt/H5d/P3hUVbwqXGH9K8gTbzjZ2RBllTFautvrj+zyo8UqzdRHj09U2Q95GHi+s96
ZNQ5ccE38p+NSJyODhM2Bd38h4nwivv/ZQYiUAG51ixU+jaUZt+9imgrUPcarJcs10FtxEkzsyDq
BVxwG48ztjRunNf96oAjQOGMu/JQIB6xGvVN0m0J3TxEdVbrZq88gPH39ZQ3/cvvx+xXppAbCCHB
5kOQMJQCVsu7WILRU6httS0vix40kwBnHpvBssHPIH6/aDlZD51TKrNohrk1P/CnGv/TwTIsAdfH
kN6Iu7mEtl8HK4RyMqw96KSm8pB1xVWjMnoJE8Cq1aPS7hH3OZzqEp8TDmdVjFk8QhJnIVBdjrgq
I9qayL9m/CtcoisQ60vZtfUfwop4P8eEGSSw+EFIHwbu+TsSyyLnpouajQ4znvMWPoZDT5nwTm0D
jkTxrFb0kmMrqCf+rl0V5dt9WG6r9TB3XXLeR7qi1AmMGXwTWIuGBnMDZxSgzejZVnVP9zYFkAm5
ayEkOhYyy80F5fmKb8Uda1bqD8tU/EotIFIhmxH5kPmQivehbb2LGMzMRk3N1D0HHiLCpN0QeJiK
2IRFkabHG1iE9mR9i57V6PJ342s46ege81fLPEhsw8dZ/nlBu++juEO2gYIk4pHwmQkk76ZFuZQ9
irpt99xpVhGY3L4M3WtHZHK9lP24MhxRMlXbU50tK4g5CkAz0FYC/uzfp2pDE1jXbrE9ofzQ+/jP
+CZBWHD+waSwHIGBr9gZceJCRQ+m9HTfaarwT1uFGyaNhaoym1bO6POC2ibK+CVHcTKRsF4W3p30
ipUf/WanQ7jvvF72Rx+9AP5VuaQ5CYZ6vXwUptYKRLNdCr6iJXngznP6UrxW8KR1+WXp/UZ12CZp
MT24ElGFK81xVe+qqtb4q1tpgk8O+k1zip9xk7hPuMcIJlkQpuQZk+IwKP8wN96HcEY/gOOJdIyL
5Jt8Tz+jv9WkIuqq503UvUbewbEDOs5APtrqnAr5TKD4z6KRgyIwSgvs269Kve+v2Gu7z/CbnD/L
bTSTcUaumvAHlbdk86ZX5PnPSSE3JuHsjENPDYrAwjz9/W28ah/8HLtlYBg3bFwedCuXLPnXcLTJ
aTSyxPVTjQL/IHdDO3rW91bB8fUus7JvxEEnQZvfTdjCEnG6zGvTQxoODh420MTmCvlGJ8W1MAn9
h0XqKlx3/Qxy9X4ILTuPlbct7SWTCEFn4M7Yme3cBBUfFrsplN1DySO7OE+KcjArf3I9eQspNwC1
IUuNGMTp90/8Pq6FENRt0g2emqeVf2OMln6CuJbqg8dpbGySWLyKHJLYaTPz1jU07LNMzAvTdikj
yQ9QsGb2Wn5nprQci9lJHqjwm186KBjWKLd2jjQhUm29LRAambo+P20IsrLqkrk2ObVYw5rVGQia
dn+Yva9SGT+9xJAMCOtih6jGGxTiPVlOyabe2qJxHsMBFGMHaBvFtPw0WHI0S/d1HTs2KABxTLLF
LHFipQkpkI7YaKyMwtmlWDzzq9aI832poiJwQWBVZhzUOrf+DZ05PoUds3nENa39/lhagcZPNdQT
kNCV/YLH/f3beqdlAxuUkAjwV7BUUJT6G5VyWDB2hIy2Psp0MpFq0IqphYhf3n4d7BC1gd06tGp7
QhnS7I/ACgUvBHAQ3cPDVvtioJIkrXF+JEs1MKcZ72BmnwRTVfyFQWvEFHPnqjPRbSRsIsPbzYQ1
JAhNFMxhmvMnzliCoahTl6HAQwadRxyLxoIlgU1FwZ/exseEwvIPRON30QlSnCS7Qrck5NiJwNi7
NQql0/VXX1kfwR21RIe39BYdiWUCiEc9BPHfPwz7u+3IXBJqM2xGtiWbPvC77cguWlLIbgk+9qNg
hgywM5hQ7P2Mj1t0busdAKdQFsFsRK4MeDVREQaV75p4P+ulGu4CH+J+AQzeDQkGLMjpXlctn1ro
3vEb0MtUpd9eW6owbcQ6tAob1gqryLyOtFzMi7AKPOGcOFrx87230ZjkTrwSM8Kn0h/MOfX3z+6+
Kjf8spx8swkQJBBPIgt6f7IhHeyt1F5W6r6rj04ZbTJQX8mMGceN72yuXmmjab8LdzQIce0GVaJy
dWFXsAS9XUe2Y13qtLbc66TOAhmruV3Sr1jo2jgMja6/x0Gvrb65RbXp+7qlofdl3kQ134JytQFP
hEUTeV2syB/78TjPXjjdwGNJFlwZasAEV9LWIto3jY5EXBg/OBxCllBtCK2gTUadK13KicUwIRMI
KwiaVuHSKHHE6D741QDFhZI+4lvjqYvmTCTkb0k6nA9ZQGYW03OZt41jLVOxO1/KFRCMojnlw/2i
JL33amvZPs5+6+RPI2D4ZC/dwRG0/VxcU3Z+OmC+Cw9/BjPigZsK0OHYIwM/b5dJ1Ng4Bc4CnEhq
9SjBHbqyrd3H1ZvS0nqMWkykPsIBgW5l9UNjAVZNgvGbp31fP27BlDYt7lOtyPoP0bJVJdq5VDeO
Wwt5hOYpFsNUBzGo71X4IuoibL7RqG+nBaDLsKrv0ThQg0eveO5FAS61Udh/cw6AWXNKaqv0byIR
WGV5mmAF9lX2PQsbOTDKCzJ32r3eZDsxpTehMbL5IH1qlvaBKm3XBedjlORZddV4S6nSQzHB0J+u
ZsrXeX5M3HoevXscgaU69ws3S8Mjc8Wnqd1Nm822XiGLi3lNarm+GvZ4TmzFej6nOAwDZc5rdpu4
jGZ6ofupy0fvE25evtefMzlwZ4sxl+ipL4y0mPiSAYri4t+Crwr4Yfik/NLK84of+C64XG5re1e9
bKOKnAmvDshazplYLCsI4rXwkCY7LbTlUF/13Mnsi7Zn5TxOKj02lS9LgmlIBHYwi7z0dp07/GTv
gGIXc3WkH2853Xk5Almebn3YMPDbFI1+AlegBy8rn4IUMuJ26boVaLaDtSpCNkhjprh3aUEyCKor
katcVHdFQbMmOcx0RmCltrnAZT4mZJlbWifMXp2DnWYAgPd2VxbGpXsATN58clKn4Xp0BqPoccQv
XdFBDwJG1gkp6fpTLBBE5Eu4f1KWnaIHxCHdzXqePu4yQMcApLLZjJishpIfbZ8N1kNTBybku9OQ
hkEMWLJlAlC3d/wTfcSaz3Vvj5phHmLEa+HwMqbwERKuVmWCQ2YjcvN6AJtmjvdPoJdmnBuXbt2w
t0bQgg4MEdyP3O9KcaCBSpfnZFrxHEKVUXEeZt4IXbZ1RzU+DUWDhDPjhV5XCz6SvthyDXPY3HLO
m+62B5+ZxRUkf6VeEgtVjgHxXsANUDZWi99VUW2GZppQj8zZYkMcxp2zqem5bPzjebSWUr1QcMv4
nYdMmP9QegDzZOzOEQWgXRdkgrH4MXsS+kt8Je4l5uGSAb4ggzEya6DxveW4EQK35k+yx/Nc2rm2
Hn4MtfX28X8N8tvnqBQ4AHacruYGBJ5600uZA9jQp7wBfbxcK2ejtUP3XdJso4Xtp8DwvLcX1W7T
wFTj5D3q9Lyh/ZR4O1Fm0+rfRviLMEqTg+9RShWWGpsGTURLHhQfCBJeN1g6h19WAVIEL9HbCLYd
K4i49vZMdG05o8UdAP5ZIAsZmtO5/fZq36YHpF4gcwffzfkXULLpK2pAYWvGPE2FNpfJQPXxy7UF
DZE9bhZUqOGCJ5VmeN8m0gZFlbvkIc23iFzjec7ZLKB/tkMJ2tz624BiPLjxh7aSePUdLNuj2XdO
rzBYulNqKlr2ATxGy5qO8Hyh8tHPvN98QuLmBWgS+hq73iNj5eH1RLJ721PLNl/oTOaHO6UgeOOq
sc1yqDc4EFQjRj/N5kfkq6s0PyLYy/dmSopUnpX9Ggg0vN/mCk5l0RCcfgx5VCDZbmNrKEu+hB2g
5eJFl9NeO00CLJb9SOZWhNO+U+iR5LHdpwkX94qs5cg0VMjUnSMkbCo3vKZspB+amuWM3rsp9GCo
CT/2WJIsAgWQcNeWFlU27GbruIrcqsb7tU8pG4pI4CG0o9Xa84Ok0atuajXyv2s9U0TDTRG5wJ2i
ll/dTPDWKQrMuuDqAlzf9OQ3kKFqhNw3M/dn5FUoEi9SOUSYENv7MTToM5uPLBaELOOlxVa1fLbB
2RBv6KoBMzj7UU4uhirTtFxR+W27r0hHQ3jC/RmDbPskX9eMakME7Xd9MpfJ9iSzsJ2HRyXnDKDH
8PboS5T2DJGEowbYFTfDGYA9XkUYemMZ5ZrhE3QEGUzqVWaKv9VPQ4DpjIAYHfO84E+QRN5pJjif
VzmlUGuXG/+x58jF/SoCDpuvfg1jVWg+4a/CnGEnD03Qhx9Flk14lU6OGGrpBOpiQpvMwnX5tfSW
cCynaqg8t6RemoiSo2+NjVfbxENFYcK7rEvfrKfBnTFOhzsfDoRK6Screx6IEnQej5z1zOCNuTSl
AgdVZGrxRdWk/HO9Vjzl55n0jE4q8HOwLDcRXkcUKduR7e4abzDpDx9cylgrkMqkwN356M8dnqR7
ShcCpGhAEch/dlMk6RSbKS7PaFBY7sZT+djDMaCwjs10044WTL63kSyGlkq0zO1cTtAHkd0LPpTb
OFsPmmSaqsLWqch/Jt4yv9BM2hiBwrXNMyQd0Ax15HhpqlRVTr5KZo3g3dw9+8BUlXhxl8qvbnxf
dWuC9VnbD9ZfM753SwLxK5J4xfUV9W8rDisR6CcqknM5fLRTVaRgTGFzZcv9HJDbqG/RBH7L+YwO
FaWJky7HCXaF5Wx9+QQMwnEBKbE7wJIZhGjJKY2HxYhSBjdUYDY38UsrgCo905la9j+e5O1dqq6g
QAwLW2L4fABWSFhAIdzEvwiAHj/I/s3izUFx8InmtXqfFPiX2CA/bYtPABowH0wk1Yn6wMnd9Dby
Cl339iwlW6QvO6yiOxQsVLMqI9A2MBzepiw5JZeMPJo9tABe6+EmnFppDHVUg5kRjrbDuzFD5xtu
gN1QPXfXLYmc81k1ZpVjymrKgT19In64pGXDudps5jdsMV4wdUtz52VOp/H5x4U8HbGlKaaK9fB2
YoMuuQUlKujd6H4o3wJW+VZoVLComA0WntPmHrWvXRfT9Rrc7Q5Ax2g9jLnX8czDTBdvusid1KRx
NLy5RjBV5rbG1wVntSX7yC7xRrPIO8e0GffNvJg5GSSbU+Y7L+ubuj5kRcVqPL4NCHVgE/RKPOL4
XhdWUXGZObIKwj8Uvt61jajlEB+YwZA70LP6W1k5G+ghUK92gDy3PncdpOnCapgxK75RlmtWUDVR
eMnwWVPm3v9wuqOe9dPZzlweETsfeRmjLsPC/bXepcelteY+oFT1FhoLasDcBecAVtLvL/WugM5q
shHC5lqUrPjf96JAM2w3EHSi+dccscF0gxfuEte9DSJ6VkRkPzMvdcwL3jCKGC6v7Edw/P29/FpC
QGGV+YNIGg9PO5x57vz62MkkHcq3RfqAnydhDHaJycd7eKPysLWkzn8a579f0MGKlYZ7GDkUF99r
j5aZtkVV28m9WqByPaclO/55sJaEuR8r+/cPKEyT6d8v1jwhtVssmAQ6b4J21LsiyVIVbtoMlX//
I2Lgc2+K9pBrVsyYF7cPp2PRJZv+MM5yLfb12Jh4LjWhweo3l/3oD3f060znjjhK4T1La9SY5dCq
+3XM1wiqbYBS4j3uOGZRzeR1rPFlhGCijnk45byCzB1XViakH7MjKpRi+FF0UmHcAYuY9enVsvXs
3UJoWQGtd4qPsz4ScZOvkvNkPL/1s7q3MPv7h3j/GnlxSJzbsLUpySL79W5U2XfV4CzWdJP1pYlM
22si1PVeM35YrXB0/6Dq+f+6nod5m23+g1DquzELFrIRJ7THmx/bHpaZCoJwS2QFJdnn6X9UWvNs
Sv548vJ8ISJ3CHe9CwdyTqhET3lx87YtkSSbtxGUFeui6ZXZMH4/oOYLf5qmTAjaTy4rEDwKGnHv
peFmDHJzmOrlGeBnXXrQr+pAPuOlkv1xCf79Ury6kLYXUmccMt8/W42NyDqmfnr2lopMMJyJNQsa
lvz4/VO9663x7SA0gEM7jCLnACLrr3O9sYcsKZYu+oqTC+nb27Jy/NKkilqCFj6b5nBqAMbVrgZA
GeClwVZYkYqieSSbJXgsZpsg+If7eoOI/DTg1DAZAiRa8WQgtIXv25i2Tb8oyDPU+DfYbJBFvcWg
JEawmWP7F+obNNrjtk+p+Ua7Gl0MeF+Dlw4CmTW4FC0uTRBuqEhdOS41EfuuTrw0bc9WchavvUng
R4lljROHVtjnXkEtSw+6cNxGHeoKmOgQ2xBB+hpMJoawxmFWtNK/i976jKXPIUneJk0t1HJdptmE
jBjJl5/Dd7cLICRnHIBQ7THc9I4p8iNxCiz+WYagwmymKCeHkE3Mfw2vb0eg8nU05ww+iRdzZDXp
yTw5OJuctbhVVDeNMzLcpH7+GNzIvjJJpvWWc3U0bXlvdheKDffdfqgFANdeR02+9zvUh8bdv0ox
cCa4/o8E6zWzo+M3M76bCk1yEaiJihdnnhLOeRe2XLIuOe1M+HA5CXpkFYpVnPPoM1RF9ShJxyN5
469D5HbniHRbpkjRT5r67/p2PozmtZdqn5VjTTmYyhAqw/UO8emwTWJYh+lso5ggQTU5d5GKcKQ6
pMp3AVFjKzXhxUMfxHTayE1tx79BLprmxse8owqe7pnnwByOmVYCiYNakAz/tXIk7sMLz19m51l4
yzqEN5Tzku4DFkNF6RyKprdsTugENBSw9JDR4z/AJeLd7ufF2fSKwgEVEyD/THcPwKkLH+eqjPqh
hzIF+yPnlB+Fmn4tmiT9yUU4fH7x8YZZcRhC6QjIdB00tf7UUBGyxh1CiKYV+CNGKvr0qX8V1uwn
xbHJKt8Zye5f8z8K8iZ/XZvBbIZvU6N6zVKbANlSMv0IpA42Pdr2a0GETZEKjxenLJ3dXFpT9JHN
pQ0fsIe1qmOde6m3y6AuP3hr7hX7NZ+TU+5O8ixH1Qx1lmU6o8LS3gfad+Il8rKbwDgxUMue9MeE
SX2G01LbQ4lwspdCd9WnFJfk/RIJo1OAytaJQzilLqfxLsMOmH/Jcmzmzr/ysVTbB26W8XZtS0Nf
XNxD0ebj7QZH2z5wWhgOyNMgq1DicPw168YHFGq7S+1a6WUNC/3g9ZTGAcikZ1M7RvsMOvCHAENy
8AZd/i3vVbKvAInvkM9o9l4SqYtwc+oj5uJ0p5vOw068DDHicosmOM58JYZwa/ail3Y8gcdIvqmo
hIuziAoT6KiAM1/Y7UOH3AK4e0pH/c7Cy+hxXrbwS2UhHhbJsf44h05+sJ3BvnDtCA3C1rLklUv5
8KiHvvkOGSr5YBQywFENMvomaEFxzhKduJ+cIsuP3dpYyKnUw30/uRRCCAV7+CPjhew1nEFkEkJ4
FBGCGp/gJETrOciI8WvvoNlyQFRl4PiV1xmCCtILv4eDh4IFdGp9UUfAJPauGIoPyyRLzm91e+n1
g4C3GGbtF7vou6slcO3L3hdmhiae6e2i33CxkGZf20EJcblurYu8hBe6R2iw+ibmWQK2hwAD3xy8
4+e5U/N3BS43dnKxfen7okWvLOmANW5bz8zNKgStQHLpcd9tc7lc+NjJYx4muvxmhSF6tnLUi6dZ
VvLCDTF6uNCL0kenG51Lr0LlgAr0kzevX+0xSW5cwfKZ+nHYU/KEj52i7xHsvbWVBxcpqhsgxPoz
kj7kijZt97TH8gxsRgnNOPW6nTVK9wsdc1gPTtWgbT/LnWPXw4dFNOWHPsMbKi4RHX9UyJN/0ktX
Ozu1jEuMr1xX7Aruj05wSC2QhbcgluQu4XwXOX2GwxrmOF+KutvQZLbrp6bN4Yt2k/gQ0dw47xwd
xqO2kws3b9wvfQj4vaAPgcIbhWAumgx4dFmKk/KYXsHJwze9EmX0RVskW/uQvLHYeUWv7vzZL9GD
UL4PUX0LznDSyO7AD4E5mTP96LRIJ07jInDzm/wvMFMeZ87vj5uqt/CkOncF5Fyn342C/SmD1TMe
SE/Xh0FHXrLTrqKTXKYDoO5pOvejsjsp8mMM94I+Qj5viF7k0smPBXTjlwnK3PeRCb6fgta5dgE8
nGx2ir1a1PBA3gv9FiPJK0v35fNmt81JVgKzNOgX7k222jhWw8722ChzWGaDV/pn+GomMRZgxan0
Rv0I5kxy/5NzIexGHgtf9p+pF6q7qMn0mVir6KGu9XaZIlF2WAJCLsfzOr9pgKNf6NGd75oe/2+N
v9NXWU4EBweNyht3rVk81NpuhRzGy0UH8zmOB7KlnhQ2JzRa3T3HdpCflGOi883SyVWSZPrD5oTZ
Y0hJ57PawuEjG356xmILrjdhDWCr/PxYRYl3ReddoFdcR9U+3FZYVzYYueOWWu0dxufZXbq0KN2A
WLGPei7U524Y0a1LMAa70pE7XgKgQkQM6ZCPcEgM8Tetl4MMyvBM0IuMJ7gtt+GUSjoG2vpmJQ7Y
OHgD7pZH8Vov5OD7YKTUHl6VnpwCKObQAhAdqKIuuZqtLr2j+lOhy7M2T9Wgv/BvUgrQuXjqazKY
AmLMzRIVwEIheUE4h6DyPFrJOKOzONvXQJDGx9yZJnXKnAo2Q5SJ4NJNWh0eI7tuogtMZPBTX4x/
zUQffo8lo1F024Zo2tUyaW7Q77TF5WqpgLH27XnQVyqaaECJRYv5vHFVfSsX1/oQNFHexf6C0ssh
izp9X6RIXB1oRa/ZZZ3DsN9buvFAaiaJsE7B1PfbPUIMesxOJvWw95Fa2grvjKlr57S8KKkVaHjQ
kG/72KsRwbumioMUhxxF+nEOtnaNW7vyr4ARJvjeC0OhHygQDE9ezqkUjzg86AfPJ3FCHyJNzqD8
BBce8rAN+m1yTRwoB4tCUfbCIdjBN3XpVJxUhUMo+kO9Nz5EFgaWIINSo3CnrSStythyo+Uhl6B5
dk7mVh/aVVjbaeYAXMR2oBz7ao6KpYkdTX/hOqgIp3uAe9u+peJ2UTjIOeJQVl4M1rr0xW214u26
oXJZQ72r99SP6tKgx6A51LfD4BbhsF99qDMOhf++ZT2EtF1jiNpOfXDFWGVXZUbXGEYa5ed4GxaF
1We90pAKxqI8Q+nNaw/p7M3XMMWkvy+WfDmTqSvwlgztDEKmX2hxjqcIFpXd6AUrGhV05f3BGW5Q
Q1+CuC4St98FbikpEVJLRGbI0t+miNRE6m51Ti3iVhJNocwZnZgULkMDDMwAELnZOLDcr5bbBiRm
Y7jmMOtpuPCB1rbyJf9KEFKI5WUYw++8VIklOpR1IILs0DlogHrXwoJd/UiTuUahRoXul3Sanrct
Sx/TrHtO0XqBu6Lm+mEGc3JAW0ufbDYP/NdHX9OWC7bLanWqGy3z8Yi6D2a1qtswpAU+2kEF9+oH
jTXpXmt/NTqhLvF1Gmo0YZPtGLSojSqU/K/pfIZ2LJZ+Vnss3xf3Luoz+RAAbNL7fKIGxXxgwuzA
6c3obnbobyB3GB76IEiv+rZpH0ZkUNLDuKRTck41O8W6t16i8xopZWQPVHUsFYTxprTFIRqy9hID
JevaKRf30uloprZpT1M94liE1gaakM0YjKdtQXdsZyMjUu/taFL9oRN+ewOucR7OOz0nu6hH4jtW
ZVrEGFygHhKJ2ihjA9Qcz3ufhzusFN8fUAHNvyX049WpoO8Hk1AjQ4Yggr5hl2fzz/2y2ucF+QW3
kNyz6+RHFJ78eGy67KlAT/qZiuByBEwUnVobobmgC4o7q7B1PNV+9slu6seqAKGWcnA7Bk5SfG5n
Z0BLQ7btZ2kn+mJ0ZLJga7YUYZxTtL1IOoeHTm0q7/kyxRzC5W3BseRimgUyJZkMnsskFZ9KIecr
RG4ATnSwyySl7CeaAk5pYhpOWrKw1TVmyJK8leBoJqH71S3NIX1tarNrL07/0k6hlR8qH+2gHUXu
1kfZuUG6p0eccKAHtrUUMYO5ELGsiCM738oL77rqeuclyzK8jp2Ke9gVVZCFccn3xpTlmBPZ2nnn
tT86AYrHAEw1uVaJ8lvXDv/sOLVlcdlJaT+z8c4a/m04Q1obSgxSuwKJLuU5jwbPcBQbPCxUTi3c
Kb2leBmn0Mi2cfJEuS8BpYU2kryipagvuxWwy06npDRXSz92L6UzoJkA94vENke44+swrKwVFiXn
tLGjuvptops27egUIuJeTPKC4nkKlCtfNpJ54KzfXaCtyRHt9OHSXTm/7SzSkWFfJcryDpaqwSLb
2+Q9DX1VfQ66aYnLXvb7yrYwPh3nQDzQ9Qsj0ErkcMh2zLDqkbUYLoh+DSrFSL0VpHIRqSfoEgtR
5WwWVoycKXgnyHled9DdBPMBpAyTKHazOivccjqmk0+LB4mzAqe3RB/MMRaRL4ToHHJqHHK2Tw2m
TOWt04oZf9qpT0pCWuS3WxdrMabVerJsGI7urQ9PPEQ9XuXyCzqGAZ6zkxUuRYI1aVMu9nWZtYa3
z2l7cTtUbLO6H+OADddDpoe+GnouIyhzd90305rU5eWK16y0MYXiANbdVRNVK4mLajpGI5Kgnco/
pWnptsgesVRo78ASko3+P6SdWXPcWJKl/8pYv6MM+2I23Q8AYiWDFBdJFF9gUkrCvu/49fOBWTbD
QEQTo+wqq0opSYbzbn79uh8/x+6GMtcbmBxjPTu0QSukv+HdHTptE4DLSrONVlIDfPJEmZrQrgDA
BatNNaqCGH2K2iJmHVTo/8IWtbmW2kQH/J7h/0oFyxCZx5p+TtdCB1x70SqoNJ7+TiILxVwIgUZ6
TtnKkjcUN5ZFCxGlYPw4+QvO4WT89FVPHGDkSgVoaA+lVFvht7boAyGwM5MEnMDL1ot62EIq3HHz
pQ1IKJi3DQHlcCdGlgi5E8wQbRlD9yXKrBZXXpRHPxSzzbp0Vp+Gp+JGaRneZIc56A9YxLVaSb0n
pdEgStjoAGhD5Si2LWTL4KPChhiHt4NfbovCjPDHAn3hMeiokwzIjNC9sPCYI0QVkMGpu7Ax0nEs
yA53ZHjp4iQagYBk42fQ6SabogcJZJE7yHLzdiL0gwVdSHSP6lznWQV8c2ppqRtjnBR1Rz0SQk+z
TT4LoH4aW85pirPVlrOzAQWT/hQzBCWpHiFQEG9yvbZgAajAzwz2JJcURSe9Hd/Q/0cr9LtPGqjd
Pfnp8DYXPahHZR1SLmkcYatUUkBkHQw7SiEgoWcNvXGAqmkybIRfRrjVsj7OdlUjgq4czKKH4FPs
4p/FBDE2rhV1o5kLhq7rRpnGxzoUkFPxeyHZEIHyQvSiQtN2la42qeul5vBDmDy4X+HV62FeN2No
vNw+zLK/KtT0YIyPOp4GUNLTGypWkQS3aQVwa98GWtz99IVhzrgQUcsZ3PPoytM/1nnCNm0lE9CQ
XFoQUYtqnm/UUaz3Up0b35IuUUlYzrL2cD9Ncgjt+miM9V1q6mLrIovTNi9AMoBz2NALpoED1gQC
7KyV6FRVSW7d+by8YXQuicNPA4XAwe6V2EAaTk+OiPHkQOxbjaYPMH9FCqREHtvaNTPNolQmNMGO
fgoWxhjg31fA/O1LWrcjpyVh9mMCSMHe8KyHVoDfrQ0myFSkYvg0stiuanmmtYnAfPwSAFWRPIwK
/1bADdevPC774MGI0mqOuhSUTYlgICRDMwL2MKFUxp3SqdFj3ivQJMD/9NOvJGbe7KcBGJ3XkhmZ
pnCwi1DsP5uD1n7qqyRgCLTXUbU2Ukiu2NM0UcSa9Yh2o2RAYpn3UCF2auj2YHa+9gqyM9B71Oo+
U6MI2GSlPZXwP20bORNf9KqGwc0AHxlUyUTnQD2NEFJq4x29njJ8TG3d0WyWQDVvI5tudQcfHlLc
fDYBU4W5cODXtaBW7JG1h90aDgd5S+WK+i+EpmHt+p3S4XoF+jBCm0Z2YI+Kj+4W8uhjfVLaor31
ZQkqflHzC2MLQKN47gejAQ3dZIwSlILxqkKY48OsGKj3pTBHvLWpmplNTD1CmB17FjAZtLAD+vzN
CEQY6ZJPU0oGwJ70AgbQuAP45ypiGm6mcuBnfA2YH3AWdAE6pfjd10EGwVQN0XCjjd8MvEV3MzRZ
VbhJ2ZmPtVY18CsKmlbyIAjJAqVyflIST74xA/jmgS95Y2pXkmfdCEIgI+MRxscBYsFPYAgjB2ya
/J1unTaj/mFYowM1ATQSRq+GkJ/140yGWpnwTrVI6CX430pJbiJJHqEK13vti+DBK3pH5iqG4VjN
0xGKrVT6FlogMewUgMhdDvJF3Bio2/MosCCysEtYK9NNKkXBc0xvfe9wbxLVEZ+7gVKV5jxv+n2v
9KShUbD37kwkb19K0B/w2LXJN6VO85eqgaIiCDNyjyA9AXD5HVs+qb75CMnQxF8PgiMQeZyqlraj
mrzLa+a3wqGCsz1xqzA27pu2yY+NVtKDUhnxLXkBYy94ovmFjHEI/Wrm6z8KeVI2gyrWj101ygfI
ShrZiTqzn6M1MQXSk5HiMera3NdKkOnuZAkETinSETvYX7vkkS7e0IWkpXYrtrrqlNBUbghfpBtY
DwIwi730Enjj8GJ5DQy1dSvS0qnFqMYm3m/gzqKramrz2STc30mqJ/3IQca/oCs7IsYwMHG0IrzQ
C2SeBsAHu6JrOHVm+x3gdPOpaMXRs80mFyXOwfTJ8gXIUitJTXfcB8hLtCbUBsiw3ZBFE277Uq6+
QpEpuebAQ6WEyAMuhUDKvwhmoj5FgaKmjkpW/1AUmUSJDgRorCh/jS3Z/2oTw2JSVj+4oGIko6jN
0131wos2T4vHSq1zVbtvoqDEy8OCMmOmqpK+bMALaEamJbUGCqH5vYqCOrAYNOZmUJeSi0MTHJBR
gL7yAMB8bD578L9pf2mZmsf7KDfTRnU8tRIb2F06TUV3nYMNyoZaG7iNyJJCXXQBBEoTYaMpjvCt
xHolDod2HMhi2oiua1tVzXrzVc+yBqdSFnEC+UdvaAF8xsR54CdcYdR9H6CNCvYLmDRhPGgv1E+o
BoXA61UNiGpQ5L/EUhiN2qXQCoBwUxf9GAdUUkMfriS38GFflh32YEkZxI/8SSwfOgXWvHAbKoNe
VV9ys5853SkQw+e4pZUpHKK7KMrrNnfR7TV1aSMWSluXP9p46uBJ41MKOAp6+DS5AaciwDPsPdo3
Iwta4HEeiar7opXsIDXvjPJrK/gT5AUhInR8DYy+oQ83QlPzYL6JRiiEdUglLdPoth+X586rvVQN
Der09M6iLEiRjprMedUw1EZak/zQ+BnPrGFQYPwN/EhjqF6IenPKUiuFyvOa/GyRNm6KlXPvMCXf
pZohyTmzgdAk+5X+bbH7G1WjaFlFab42AhWyraaD8IaWjxDOpPrvIf8Rm8N/R8JwxufwP6F8mH+b
/8sTUf/XG2+E/yt3vzffz/6yydDBHh/aX9X4+Ktuk+a//vff+pvzd/7/fvF//Xr7lOex+PWf//FX
DvRq/jSfuPc9K8OMOPnvyRzs6juU/8vv/zeJg2z+y6QtD1yKLOqUzGdNqL9JHARD+RdeQ5TpEjLm
mtf8pX+zOGj/knWQVggqGsiHIWnMVqBa2wT/+R+CovzLgAxIEkWoFyg1WX/E5HC+iwFG0PKMzCFy
6MiVmfTgn+9iBZLXSPap8pVakyjORM97teNdo+ZHHDeUNu9m5tPfpev3nAiX5lS8koQpWaE95a1j
6h0nQiEQmMQNcaMUIwL9c0hiaQI/7oWC+jSDwqa/Pra3gBEwPHVGZJiMEL0AiOXPhyeGWQyAshwA
p4jZYwNvxnMZImy1YuWtpehdoR6cgiwaEG8AoAT5QYx9bod/hZhFID3cHO6393t3u7Xt7c1pu3Xd
7cnh7yeX/3ddx97zJ/d0sz3YB77ndOKvR9fla3v3yNc2R/7Id28Ph3t3z1dP/PCBb3WcA5+23dl8
JB8/f8s25+cPz9v7w4FPs/k4ezN/eXvYOq98C7+C7cz/hj/zl41tO3tnj12+l0/8tLvn429cl496
5d8cNvZmwye+uCf7cHi2DxuHn9lsNs7GcZz52zb8PJ83f5hzyx9OjITf6HE2v9s7xy+b4/ytm+PB
3jh3jsufGfV+lzN4h99uu9nfOs72cNrOvyi/246ffHS+86l7vvV497TfP83TxETNP+2eTqk9m31y
+NcfL5m82BnLFbMWYJ00wmeKkfRw2t6/HrbPDGrjfHf2R+dpxdIbfOSDvbE8Yk1dQePF3ti6Dy8/
7n373t58u3NEe8WOsgCRXYwIp/Web4QkRgG3AnZYopfD4yPr7DDfLMn+5uTeOM7Nx1O4wM1oFwaV
c4Oe1JQRkJOHk/v6zG5hnVYMvOHePpq6eRHfuYta5iEDs9rD6eFmezNv6O3p7b/88/51y9m4Z6+e
Xk/b19N9aXNwTq+vrKV9u2NjHR53h91ut9ntbu07dtjRudmznb/d3r5tx1vbuduz3pw8joXrPNw4
Nudzc3xwbm7Yfcf9fmU4M47oo9HMzvHdaFSxo/+K+XJf3GfODTO2tqu1hX+9WJL5V3hnYsKTI5qH
H9q+3vsbjiXH/X4+8EzbI/852Dv+NJ9q32aEx9/7wunt3+5+v//d2w9Pa1vkTTT7ozEvHHAKdCNK
5015f3i+3zq/94fQ3u6286Sftvg49+k0u0kWhoXY2PhAZ/6re799dp8Pjyf3Jce37eyXmx9bPoCh
3O/s3fOnjulz8SKPhx37bnNknxf25u57ZB+fWGrXlW33gQ3xatmfN3d4kq1r793NA37oeJodzMdr
q817/aNxLqLBOBcG3uGs7Wl/sl/wuZ3N7/1tt7Uf//bMDA8neuO4N1t+iQ1+9+PfQFn0hl8ex8Ud
NBljj2YsU/2Cez8xC6fZr52e3HvXuTkc8Nb7V04LzhqPzy2x22xK3Ot2y5xz9eznW8B9YXG2r+7h
/h6Hzb65f/Rt+yu7aMuacEtsjpzCF7z20X7zZYfd4f7w+Ovg278e5w/98Xz/GtrPk/3Dtw84O/zQ
/SN//fWL3YjP3zt3T/hY/vmwf9o87X87uPz9k/3MLTLYtm/vOKpfb+/uvt4d95vPh+P+59MDN4Xz
wHXgbDZPrv39loto/3DjPnFE7c3xeIvPPu6ZepdZfZtmRv6b6eZyxSJ3y/7EvXy6cfabO4762zd+
eeJfz07hyb15eHlhIzo/V1bk4/NOj/r5YTR9LxcMrhhuyRv+x97dnVyuPI6+7bjHvy85Z2UfwOj1
4VaUxUVIF3cGDHyYxSbTcbrn/HPUZqvz7V3anCL7x3zX4y45Fwebb8Q7bB/nW5mFZuH50yM/cLDv
CAi2/Gn+2cNhd8c/909Mmnt0Ht4CG6Z1O9+anKg7Tu7hLVzYH48cyHmrb+c9eL+d3Wlg79lCTD/e
euvij2/mZXT3LyciHXd/7/IzHy/AfDv8vzOp8yRD2BZ+cLqzdQOKjPnr75xhN02WL7YZUpkz1TPa
pJ1j0O27+djK+Sr/2woITajHgIvL8uLk515dwLCS1jZcsNYGGItGantIXiEsLd0QZrMVZP7lqDSR
4F80RQgFVB4I56NCM4/uFdK/NvTLKkjsftgGlMdW3prXrNB6Zxg8NYHAL1kZJCq2EYAdZCVo9Pwq
hmV6oBd3cv907jQYoDTN4BFCeL4Mm6FxFUHhgAIYYjVA5coCjWYj4KEB0rRGoHZS2QfPH9s8vyLn
9QJEj3wTOvK8oyAOOZ8/i2xnkXYjXOhlJh/JD2tuB4XrSWxNfWV4V0zx8pvb8DUoxvTl1pCLlI5/
WKUhw6VAjILStKX/uXDqKE2OH4/qchdCu2OpgKWZRhIFC+evwSltCqAsaTypowM9Gfoe3uDmVs0V
6x5eTGMlmLmyP97bMxa+DdqKKYfWG/xGJk3FPpW8QqBvXA9X7FybQk0GN6mBXeX1vDhdVEogt801
CISSMugc1CjIMDdhO73CqVGuGLs2iZpB1wf9GKIJEmaxNcpKN+tohDWFdl23pZB0F+i652iqiV7X
YKorDurq4GixgM7FMDVdXxzlTm09swmp/UnU5G3NQgo5bACY++Hkr5zna6Z0OksAhNP3aLyxsLzz
hRI59VgYILkd4Sx2GznR7+oIPnQr9auVAzaHdOdul6G8M7U4YFQxC6odjEqb8vuAvrSdGY/lF4PW
gttejcsvldm+fLz7r+3G9yYvJjIUhp7asi0FIjndCimjEFDIynG+agXGI1PnoQ/d1WIvoqUTVJMQ
VBSKrPYTaT+E5KBYuP8HY2Gzc5hBdhvLzhtP89QysNBFQmIupEyW69sQuY+VlMW1ra7TdURSCpIQ
Cs3nW71CmAjtDDhwhcpSdCoOSXxM9NT7nRZ18Gzhr5qVw3V1B9LCoBKxQGC3pP0D/JJUpJahWSZf
tku69huNRz/kUjY2fz6BICVFeb654H+bf5F3Wx2wTAAwC5cReAJo7LQ2XTWRmpUDtXj9zvcISR3a
RiDX1OeLZOFxA0iy24TUK3j9SkGZQukdRHyiTVEU/i6Dg88udG3neRByQDzR0x/VZdC2i2qw4kUu
tyU8rKpOCy2tK3PQcz5eK0x5WCLJaktzC9lDVsMEcQhAZ9crKyjNx+j8ZGOJCqpIupsOxGXoAbbC
DKQhryhVBTGUMXK3LaGHes676uTrwnCEWSTfVPEsV419dGrjAJY9p5Eai/qEUK6EQpeexuJy5URa
ZFHpg1oc+34kPhLAc9C+YAJm7n0rBT7Y9PC8UDaDsDGsOv0RwDRI6j/dY1iWYbGktAN31TI8Apg7
UGrnpgA2azpVHsXOpLRrTEZXx/fOymKLoahsTUAoqUHDveGCppEd1KWEXQpcdrS+5RGguX8wLhaY
idMN6YIzFkGnDNJsZlSB+tOBXgqubrXJVmbv0vkwe+AARXoH4dVYkhlmuQxMyGiQ3fYt/TE3R+Db
cR3txDaJfjS0mG0/HtW1eZyZCYmaNc7J0iN4MS3Mbz1CetSrlKLpQ7mRUZNwTDOtT3I3Wo0LfBDE
8//M7iKeAOwPCjNXaYBPkUCMelQxC1hOTjTMVjeIlKqOGNPI8LHRa5M7R5t0PhLAq8rC/Q2FmZZJ
lTG5oaS9NEI7IIdnddGuh8KygGRJaL5+bHH+xHO3AAYehlJ61IisQTmdO6BW8ftMq/3S7rwaBoWy
rFwljTqUU4Y/DzsJpYlgdPi9RF3TFicCrM8U9zr4sLFvk40IG8F2aLQ/D6YtTZUISAgEgb288V2+
u0FATOS5KgMRQb+u3ykxmJc4Mh7EMtYAEIgru/PSf59bm3fvO2vQJ+j1oOOt6DHxgECGwGloyaum
cWVnzPHJYp1gNpjJh+H8pay0iF84x2ESgKuhR12sj4EppEgJpOIxTzVzU6Dp9zz0ggANHWmk/s+P
gkWTqkxVC4IyGCvPB2nEgznFDbf/JDTWUwL08h5Qdjuj08oDmh7QfxWBp62M+MrOtMi7cENAQcG+
WVwQvEn0RpF6QlEJQEyhWHS6gdSwQ7ETVm7hKz7GensrS0S/Ftfj+QDNAi4P1S8IqIK8u9GhNzqk
AOqO8BjJoIwMgAxUyduVab2ypKQ4yDsQiNAU+FbleLd3qgDioKbBKpQ6sg/RRkjbXpjXR/RVEA5T
8wjYoFU7ZdiFK6Yvtu186epQJ6NCAA/8W+b3nWnNgzIR6aOCir1Z0EhEhwq5mO70h74FK1yv1vwm
I9xa+hbEqJQKQrcCyAG9PnYNaaHLEzfZK4WRrfRvXxsR3oXwE65Cmt8XfixWQ5WKelPYsZWBbS5b
YXrtBDkxVrbKxa6cxwTjDUtGZkBfOrFwigogNy3AfCkeXcRw1Rvo99IDzVb/rtj/Xej+9Pfh/u/r
rUSDmDLY/6ICXQQEAwt/SQ8HooppiqmSdjDSHgKNaOO3AErtleDw2uTN/Nn0pGsibY4L51KmZhAO
clHYlSqGmwoUvB0gh7VyoK9Yma8ZrkYmD5TwIrdZ+0ZglSGtegnMrDatyYENIMdcWaBrVtja7AFs
QNK+sMIpkkw/8aBTiVGlpVQv/OhaQGArJ+jKPoCvjrHg/6kfv9UU3p0gQ07LgFYY+g7L1ts2cVOj
Y9JFDumQlTrM1QG9szR//Z0l+nlLbxojmhT07otpZPADyF6xco9dBB4WAQevSXwfPpfy/rkRiR6Z
NJeEHJXiXLwto6GkC65HjcanNctGWHHYfewbJJlPPLvQZosSNJUAkiSsLnb3NLdd9yUWVd9iAksp
cIcMbSfP6ujeCDQv2GdD5wNb16xdJpbyb2EUjvA/AE5W+vjx41/n2iSzkDMFM7lZ4BTn4wdcFUjm
wK6JjQDJVAEpxkDvVvJ814wYmg6jKkIy7JvFjaaX/RTWBWA1mBjkEN7aSG9c6M0Q+fl4NNdW04Dl
AQePegRolPPReGqcicrI5syibEAXTNFtsRfQROr2GYDQFWvXhmWCkgCHpb6xvJxbg4pbp5k1p32o
0bybuBvLQ4EHdT8e01UrJDtU4h9iyOWrDa2Fig4WvGFUp9VtDgpvM2hK+OdLxLTxgMIbslDLmYvh
3IqtMJhjVCO4g4VRBZiqBX+aJgL7I5J9wG3wrqHF7HzGzKkTGmHe+3GopCcUxGS38LI1wqPLLMds
BmwQ3DQkleEwPjeTImuviTD32lGLypswmspWKpMjSiqWrYvdndlrj4UgwtkVGN4Nue6jjvDnyt1y
EVvxS0iapFAiINNiLoOAqRRbq/HpZJv0TpY2zQAH1Cd10MTuVmtpynYGsNHhoeoQZFnZmFeOAS8B
cFgo4kJUvQzrhDzQRMgactpk0KRyAlEf3b4Ib2mHoCmi9vj/P96jXDw0rsD1DWppeWPTyzSgOooX
gS0Aha5aqbZGOq2dhMurR2JJyY6xgzRo3Be3Nflmn75fllUPZh4L08gPYzYZB0gxg5Ur+3IGMQWz
N1JBWIRS6nwH4St1sdKYwTzWQsEd0Xo2bfRMpM9WrWg/gx46ipVzPvv983uBNBXCN2QZ36Q9Fo+N
IC61wS9paC6yVABIXWpfyraffpStkbhw5sg/SIEMN0Wg5Hto++vXj5fwcrtKCskTwKwAzyS82vmI
06wUQca3ORyale8muvEzqYxXDX1tm74MlDbVtYjy0rHNFnmwUkkjw6osTmnd0z8oS3T2I0rKg7Vs
2z1HJVtZyXlTLKZVhXCaG479yd2z2DRy1ICAQyvXriKhmhwzC8OXchppYaZdRP2E2NjMuGIG5IuM
JKnX7ogre1ab6bzn+I/M0RI7WE2FEWeUtm2BxrithuJf41ieFDzndaVEK8fwiuOjTMIzGcwtORTe
A+eLqMhCrPaNyMHX60/4xfiZroPY7dQqkVy1DrQnNOd4Jg9eXzdb2fM8+k7ruvyMil1WrESKV2ae
Wiz4TCRzpBkwev7LyEndVBNM3Mj5BRxXGr9+9DqxPM3Nlp2MXnyqzS9I8AZ/fJUxCZTQyZqB1bwQ
9hBp4dfKgp2sIZ5N87HvKdMO4cOwXpnua2vLowv8KWzxmqTOX38XoKZZFnmgTtEVrVvvM/KAirEZ
Jcu7aeCRNVbixmvGLFJWM3MZHPFvAIp3xhpVnlvY4tyeyKofCylv7/rMENxOz/vnj13BFeeHxBZm
KCYaFPqU83FJnqqNKCHmtgFRxM+okcbPZkNbYZwlyZ5iZvD1Y3tXhkZ+HsSxRjbABCZwbi9RhTBF
2wq/nhumKwQUL6sKtdicn/nzJaMtmLrlPDQyxQufE+pp4ddNBHH5qFa+rQ5t61Hyy5SDJGfkAT8e
2BWfahJTqbOXE+dk4/nAaP3XEzpeMltK08jxEGeKbKGk6AefSy3/bMaqE3cld83Ky+maXVKNmFTe
gCSLkwflupTIioHdnk5Xe2hD9U4eKTJWWRh8pkshvzW7QFgJ7q4sI+AEQgAYaEjZiYvj0BmdmjaC
j6tryBB4Gae8iMvcMQxIKT6e2Cs7FGY8QAMS+WL6IBYTOyl9a3Q9/PNePU3OTPq1G/XOhAnJo20j
84WVJMu1ofGknksn5Ip5LJ4vZNkbfjmYFj3VtaofaEKVoQrV8sfJhMPg46HNO3BxX5lEUdQZDKD0
XJDnplS9lBsfAiSYKsLkTq1IHUWqFmz/gRXuXU2Gb5BQamGF3rY41aGngy49KTe0g5k3dOv2f5wH
g+pPJxthksDVZGN+Cr/zWXVA2U0fC6wkGtwRoNCTETELamruCHtjueIir+0KslPzO4aggn6Tc3Po
zekV1OzzBmyeumZ6SPOyt3XiKRuernJloa5ZI783w6dIEfOuO7dWZDXcNgWHuxpL/5iF6LLUsW8c
oGYrbqZ+aldGd2Vj4JHJQlsikrrkF8/txYZc9AMNAXbfFTQcT4hFdK6fS95aFHFls2NiToqRn1VF
a+Ejh0KVgibkHA9dBzUVjXQt/Iy5Gdph6FVPH2/EK7PIJFKWBKCAzOfSmDdIQwazP/QJiGpmLr9O
+ReExhAbeTScq2T91eDPvSM3NplSYhJC7uW1PdGuNgQDBAlRF3pOLPiuCjEeWVpN2KjQTdiIzPYr
N8G1OSWoRrZPVuc80zwN705C0ERCgTwJMWadHGHsiDc0VNIjqcpryfU1S/Pd8M6SXgAJAxGU2UXb
hN0BV90km2yESckJY3reVwZ25apB75W3/BybcKcsBpY2lZkENTwXzTA19NNrSAHrnoWqYF1uhMEa
j0YZel8/3jRXjSKT9wY/4rW0MFqlFoQfJrRmNW3MNhpq8ed01D8HelZtRb1UtvTsqis2rzzPcPxE
1WBTgSyo8+/0bl5rk1b+SKFfk5cS3FpBdrSKIfk6ekH0V54q6auWipWrCSKS2P2wpg14GUvPFSFc
KBE1PVfLw09TvDEoSUi3KOThD62c0eUbVP53wSvb02QK3qb2yvpEU/HKzXfpdebtykkhjiahsLyO
ska1wob8JDL1gIYoZyC0okTyw8cLeukFeHUa5CGBlJEqX96vnYGkRigHJGy8Nnj1p6AL3CaHKGer
osHz2rSa//1ji5cTOr9zSakhPCRTkl04uaBJhUCsiCDSJkx7uwwz7ZPVTnNrLiWVLTQhmm1kvohS
QeHByfPn1t+ieElTjTnOPt9MnZCLoaQShooFvaKuIXAw7V7LIaOx+iSU7BCWkt4tBkRW9iSLpV8f
2790ElAks5G5Jck1kCk9t69TjSBMxknIQ6zQSat8jwu13yFwZW7/2BIpUjJDlHHeEuznlng7yNYE
9SLtcpYBLfoEHwiyCNTzkdzTxmBlYi9PKX2tPCOIC1lT0grn5upIiJFnqrlO5KT8yQXixn0Uu1Ls
kYFrsnznw/DwrUBLfBeNivrl48FeHhask0o3Cb4NyJsX8U7T6nrc1lgHNRbdSIUOmz4icX98JGcr
6M8R+HI7LxmbOSFoxlhQeZDato7RqN515iAc/sFQTJiDAWvrsPkuhkKbvC6ASGMi+6n4BCDdGylA
i90aDuzKyTfZGaQqIWAnuF5EUdROocvM2sz2RVWD9402Rzip/ANYv+Fomo3wxyEpYDPYJaiR0UV6
gQarfRmxl3mJBCFSNkkHL69G3muT+rB4fTyF1/YiqEvokOeEJZj0872YRqHIe2vkzjf6+iBGpeqQ
TEhdeeyTQ1FX4hECVe1Bq6LiGz1wxcpRuOLhCOOYUrJOgOGXuGAtieGWEgm+PZhLIMUko/hJNZEX
sMXBqJ5lGUk4W1PD8lkN/bFaGfzlFU2ERfvqXDJG226JlspR5qacnFBXm3LxG4sRwiorcxidNvCT
GphjHD/CCKP9A4eDYbAFLDJuZ5n7RzoFiauORwDqgbUj8BseOnMKXiSjjVdi18Vx5+RBvA2ikAcA
PpzI7nyBvS7IUksdQ1dE5MWVzKTeSXkXrXjQZVLv32ZM/Bnk4jjtxT6iFzxFzEQJ3YgaRWMlrdv5
k7DJxUhwYLwU76gnZkdEwD55gzdsS6qdD17b/OF2vvg1Fh5BLcS+IbgN3bCqUsjxjWpHYNjvciNV
oMefIDJSGpvTTOINIOPm48O0uLHerAPuA60ikUklg3M+11Ue5mFktKFr+n571Ep9RIes7bZ52K2V
Ga4t63tT87l+F+npk2KMGnrYLirF4aZREtOFajxfWdaF43sb0BvVP1wM5EeXcg1CF8TQkkTQTSPh
3R9FELCeU49FXB2gj7TEJwNBxj+M5majoOip8tFfPvfiL2ZRGSEH0XILdjEv8E/NIDRuxg52Pl6r
K0ND74LLA+gM/1mGyi2NIp5Agsm1BiRYb6AtVeJ9o6SGvKdVv6b/xyjw+B8bXTict6FRupxRWtjm
MXK+arlnQCI0wmyUDmKE8nVUtOGEsmLdS5UdD8ZgOY0ZdP3Ob0uq7R8bv9gy1PPZ++AiANrjaxdv
86prDFXwMtXRysbfixWMuTqg1xUrC4+u6mTRRZkwigWcFVoXVtokpHkllyXHD0e/c0Ylye+jEpJM
QR+ETT1yW8P8mW0VefJX3PnF8cM0HOczFk6mnLJk8YA4CsKwKFUcScwD6ZOsFV35JWwaWVBt8C11
s1KNumaPc8GdTywHVH1xBoNJTWRPKOCgj2EhRB0TocFIThytnSr347W7YorcvUUKH3AT53DhxSH0
hYUNOI3j8erYeGU2ucgbabi0ck37eRERzAsICoISO/8z0Dtd7NEo1uE0bXtGVYv5TeDB+yx4syS7
YPiPTUeN3+vbyIlStA96RetXFvHiXM7mKY0Q1IHcYaeeHxFZsCxi4EB22KTmTpgaGVaaisS0KCjE
B7n48PHMXp4KhQiLaWXzEC++9f6+c6QFmqgedLGeIyexuo+TrNvAw9WsnIrLUZ1ZkRenAmEWSyhj
BQ5qQTQc30S3ExVAAo/AeuigWF/xM9fMkZ2dgdk0UTC+80nUoJwqQlP3XZwY7MHbQq3GMECtOFES
dAIydZSzzdgkobr989kEOEQagNCfxPfySJBqBL8vC45i5vq3IKaMmdd/CAdikWA64Wogo0MFiBN/
PjoYmpMAKmDVGRnONwsCcEiCs2IlA3e5MWh+EOEFAt9uEIsv5hBOUc/vIytyZZmqj2aG+QaxVOnw
pxOGlTlHREmUxNQyNVXnsKsXphC5hSoTmdHuug3Fem0/XLoPdPoAUAGFoyVU0uevv9vkpOo9FIfM
yBW6ETq0QOR665G6HaDEXJm2iytuRjQRU8GQZdAotLziqnzusIWO1p25g/+a0ON41qBJ3paRNri1
Ce+/TxJ1Zb9fGx9ICIX6LbAA2l7Px1dNTLBfMotRGJSUjIGx11BVInEs9Ssn+ZopThT3C+8V8iKL
baFBXxjS9jUTbynNfRHkqQNnn/QNsuk1HqzLHTh37oFBIqM+p/UW+1ycynAskCx0ix4RVwQqf1eK
vgY9uFwv9gPlCDD/87W59Le1IsEaRFcrG9AYP7c5Es/oFwa39LzWJxGW6xNUmdVabeza0N5bXfgJ
Tx9z2rW80FWkbtqjXdzs8rqT9x8frstYhKImGTSuTdrPqW+ebwtEWUJkDnmUIEkVfkrjFgEOA6rz
VC3kGymIvNRGqUTZq0Hjff/Y9LUBconxskUvnBzIYoDDVBeoVwy8h3R9cCFSjm9jKMbcf2CFpDbV
fbK9tJAtBhi1IJ4Q2HANSPO3SpHHYMiktbzu5ZbnTYMjVGbWLGpxi0dVjv5BJjVB5Irt5LU7lCZr
eTtFVZzuy1RumhWXeHl5YY5mFMizeEXxmjwfFGLeallOauR6U6nu/LicHjItTFx0YchVWW1nrWyT
K0eArJ81o1GIOC7WKmhUVeggyYbgkGijaSRqVoaQm3seKs22A1N+2xl1nW4+Xrwr04o/BnSDVbSx
xMXiQcZJ8FVC4edz+Wy1DN5CL2xJ6eY85tca5q9MKsG/TkmO4y5epMoQWB8Nyy8jt0aHJKf1jNDP
AX2AylWoQwy/h885TP/YLZNohLNrvuCgCFsS+alG39d126ZuRjHUIbfkPet9o+xnvfS/Pp7MK+eN
whXHnEQx5dwlgqppDaoAATTMYOgNp5M6zUkm6+c/MUImmjwHbWDL57AoFch759AMA4DuNwGi9Uho
WtPKDXqxL0ifcI1R9yNnMwNdz/f/wOON4mKUu/SVlw8JaXdXrKt+F4yS/vXjAV04SPa7NhfEiBJp
5Vmi27Iqq/wsgVMzyjXl2QOZ5R3CaaTB1c096JJdbu7eDBy1L8r4NepbS1nZIpRQL5aO9xNQSQLk
GQlCI/35eHnOxTR8xuVm1ET07mxhUhI5+dQlU+3HDpopdTrZephOiWXTO1lHyAeYqajHiBug2F1u
rFCUUvQAUmUMvqMqRD760CdmIXwJjIwMxVdvjKMs2htCVws/szQSPNMRQhFlejuMO9T9NmIPY7/i
BGPWlaLbdJR7I6Tbo0p57tCvQ/1BD4J+/v5gKpVvpRGkzW+pEYv+6yRPunJXpUaV/ixjtWkduR1D
aROhtQNNf4RSUnpsiyg8ikakQ21uRN34MgRZQ4E8a/0qMrYy6j2tAzl6h8Y1FTazOoloQMRupASJ
+YX0jqze6H5Xiz+tmr6nzzEPQiVCFCrIJXiqZ6l2t0MLrkX4ussH71hUUdo4VG6z/klCsoNWybyJ
PM9NKZLDOo+UWvV5UJUquq9yTVD2iWV5JAgZS44KTTK2yuQqcLAa2h5NYn9SNk0XkYtxEhF1bAM9
6lrod00K1MrWE7NDKYDOlDBEfeP/cHQe25HrSBD9IpxDA9BsyTLyrmV7wyPpqelBT4L4+rma3Sym
n6QqEsjMiIwLX61NyCnPnENXZP7+1C3W1f81vQ688jyTEvg2TLSz66EZu17c4ZclvXcuY4vZeXGn
kkaFvPtDG+AseSfr3mGh1bda2z99QJD1Ic6JjTiayRnmdIEkUT1Ovxk0ZK/6YonfFHmy099+IWp6
SRky6eXP1FUMXZNVV81Y0MpmsXtR+AAGngJACTVdRG4JZU+gPQhZJY1HHPBbYMImfylVtA7iRHrA
tjaXzbIuRGIXS7+C2yqo2h7BeHQNGOomJwc5/VVlqbEhX5vubQzZ1qfvAsU2v9odrqQBZaCseCRP
N2++JTe2l6etEFE+HQgIr7wIxZ+88D9dUDjqx7NW5jVDaQKnnbTI17AqUhihI3HjIN87omLzGPwM
P54XOX6uSHHGs770QWTPe660/ohU7VR1gl+iIAq4a5aQiONZrh7UYBJ47cOwRNggz4I03QluVaVH
lUOwmP1lTEpQZ9nPNGqi7tE9QRexurnvrvMegUKe2FeX5AOvaV6JYf/oi9i6V5vXS/siyabP//ik
FetnNltNc1BxJraUtQiC3yNnzvRh7crduW2Jc2LZn2G8fW0E7pH5AAmFHz5uQ3iz71UgX+cqWuwp
ygC0+Sm2u6lwDlPWuTmA8L1BeU30QCDwh5ZwO0hLdnYiGpKwdiwWEV0JPTrX/ui1fZzajDzO7awL
ocImdYqIMWACABkt4HoRbHHGqbu2i/1PFQIV65AVEy6gBJK108kTFiEdsS0HQ2d3k8qxevvAYSmq
PGGjPNM3npcLXKpk/GBLTvYuyutPNcD8KtMwd6zzBNuX4AS2dvYsrhI7Y5FZEg5YtXy31V6RASy8
PB6X9NcPMU1XodsMcr6rOwdW+uUI/71fzqNhLXhKV5qCMDj0QM/VjfaroF3ILSoLXVzOnNYVHmk3
noGJkF+jUk8K0ddpuWxR711av+X4eskatS/Lk679oY6Pk47DzX2BwkXvQ3UXKb/61SRFeGtma8x1
hGlogtmYW7klW7wv7nGCphWBQxJbNT601bCTPk+WR1nhKJyBCCex8rb4v6j10DxOc7UH/+a+3MJr
16kn529YelP3/MtdG3D9YVbCeMgSafef53MmJ95KtZBuplzXaycgtfB5p0FeXp25G5tz0+SBdz1B
YJhSji/nK5xbwo3KZe8vx8wC61DQm5JhG3I3CfItB6niFfcxmwcnr4nre3S1Hr2nDeNJPUelausj
46bReEDWiq64D/p1Y3G39wcp3j2f2fc3f1Ppv89BRSq/YhkpPvNrITm4UF52CAYkfZ+xWzvN9bTr
TB2CjTI9reGhD+/+4kXCIUy+HfoboUg0fgK93Qw3Ljdw9jDAjNlvOO/6dyvdvXjNdTxk36Eto/ax
qkUUPs4DVPF3vEBDd5o6UYYgPHowUNSqACNWozGNHgfS6n+6eHLHB2yrZXuC8WPiLx7Zjmcuc7G7
PI6Bp/V/cSargKXCkc/h2Nl19H8ANzKdTkQ3ejzVPCOOeVR+izwl9D4Hf/RuB3tViEqy1i9N1tSv
WU5+sr6Q2xRM4clRY27cC0OjkJnUblE1/lujfXN+1loOeoNY6MpFpHDppffljcYsPtvz2gT2wIbG
OjUpKUgAwJMY8qFiV6Mrfl2pY+EPBqbGrgf9Ey6tA16zi4aJTdki9+b4c5CV07+GpWxLLiUgkFvx
G7FugU7W3U6aM7T6pZ01B2lkxnMUrQ375+gew20p1OYnGGWIC4o6w3mO9WBaPlp8oTAjAlMuHI1u
7aY1PhA8lm4nEJIMyAI07rqU0avJEU5fs020/+W6ryKmlSDLmQb37qsrmJil0JmFn4ZDPrbf02Kj
Jwxe3Nhx6xTmMYB4cpHzfmUAssiIh1paDO+Ri/CbTCSVf0yYep6avav+C0o1txd9Z/xHmB/BI0un
+fz/a+Ejj9yRrHd3Cq70NhTLHyqFiJF0oeL2PFiCLc6EmWSQ28IM7KXfxaO6sJODrQW7b/vauSFf
FjSUy3HcHffAbLRwkqIn7SDFiEcUgRqapgKZp7IbuhugAX3b2M9ScH9f9rM3yGNfTBsW7HkGpza4
9SmIdleepKPzM80HiSH9XvdAkvAFFYe+1Z2TrpjGDyPqxXLeuN4+fLyYTTpk3DGgH1a+lHJvSAVa
cbXO6T5uS305lSvsL7lGeMdIiotz0oPMth6gDU3mKifyAiYhTM6Luh1nwAgQL90DyMw4S9zfH5Uu
nVfj+XCXTILU6QJx8I1nXEx2efHEcee9TX6n18Tb4+lFVmH+ogBr/StQdh7dkegTPhEhnFNRduhI
Tjg6vA9dBcshjiaKVUJjIJTC+zD1Y9dZPZ09OVX9penY0TktPgjtl5ot8+Egh1CUSaUmmAB1x6MZ
THErj9keOV1a8W/uf78HJuF7DS8WsoZHNrxH9tgBikqx4EvcWy6RKmzXJNCL9xlvqr3O/c4a4LV8
UAlbObN/LmHfsFFuy+pvx1dTpgAFxcln61vx22osRUr1GttfW3spzU57qmTD/2QMSw2e15EuAFO5
+etYV1UGtDXbPLhkxS9ZqoriLo3dpr+vmyAqwGVV5NnE0wISyO8m4DJObOs46ewECa9YcfYmQrmF
5NUHlHS0C/H/Wzi1ChZwDrFqC0Q1J60JIXfUxWDMrQrznjXr3I/zVOdb6B5gsqn+DoCud9HlVasu
OzhXGf9ISKrLcPlFQ7AZBAEnnDnMJlvK5qTbVdx7WKu6L7er90REnJnJEJglPxT5wH8W9EpcH4GF
UPGBWVY5TnEdXsdNFcpz1HCGLzAPdf1TW99sP4A7p/e26blPQK+W/kFPEDBOs80d/hZ30inVEphY
vWH3uMrMqF49tUMP1hl7AGnhr/mTDXPtJD3O+2uzZhSX67ZR5K22j71D0MncpIROxUQuFqZ82AfP
+zvJuLgpm66Vyez4+cxhCLY31dnKwbhZV76MnrP/FR18kUQAVHGfvGUmrkBhcWjf63FYmY3VE1SP
O17L3RK0aLj5gqx0xENBXftsF0Gsi9N55XXnqiUGej3y/5vqrs4PeV5E/gVflVpPdim2iUdVx08r
6yZw7Uw5Z2BK2rW4KDcxBCdgOtAnV9aYQnhaGeNgK2DhJEVn3He5iV9DFNuc1Ykh5HSM/RU3aGaK
7Gy91SGDCL52exbU0/1bUflb0kdhDR8sXzi7UDbCuk02ViTbi5F91wdmb15zQD9a3csBGgsbYoKe
hfcrKMV6JtzcVABlwC5eU6vQtdV8LdUFQwb+O061qOkwGckqPAssxRuyfvvjuTb/D3TD9h/RL8Un
0MfmRiu8eSefLv3BVkv9rCEumYPDA/W++Bpqs1P7+nmsYVydKoDZ/ik0QUNR4GSxOCgKCv8cuMat
L/2mnWAhU3zblH6f7s3Cj3ka2bHbj2wg9QdY6gF3geDWSrHxko2VNTIqKQY1Dera+MEDqjzBFJZl
pviER98ZTyIcQ/NS6TiqL2dZUw7PqxMebQPhgRei1PCRe7LqwNAAfvmocjbnE0xrTvtcLTvosbUd
Mv/MUdzdYqLIWPH1bcDazQJQUtqKnACMFPE/Z/TMP9ga8b9JKjrbtcqGPV2cRSFaRuBpUgx2TUkf
0nrHTNGe43v5DYs0bjt8bhtwJAyrPqTVCbzkN2IJPdAcuzUlshhfoizsvlq9C//KZzv97DpBVKaM
s8eBHA6mwCc2V+o+rVSG96QoBvd17bKV16WzObyOfrsLrMw+43kXj4vvLY+xiLcaDsroY5+cFVvF
IENd51hW1XDaZDuVx9g1UZYUS7nfbgP8vFMjN/MVEkcKQFns83flk5FAyouGU5kZLzw3zrg6DG5y
mMWOXFmV7yNtLgAI+V/QuZaQnZ69++w5POwxXKLq1qs855+3tNvdKpiDn/xhCj7XvKmeC0VCBiuN
zXS1BDklkkJMAQGKx2e9aDDh7odhK9t/IEHFl55M5XG+7fufspuJZJk62xT3VTlIZNN21T9uM43Q
P/a4ro9w0ZoG52azXEN07EcahH34lwcy+7v7ff64cIU/BE0xfxSzitpk5VP7Dod5vDbt4FLra77z
hPwV46ZNLagDm6b4XduVE7YFRwITQdoslrt4pA1PKlPPdFV78dsmRKp8cL3W6FPvlIqJvEua0Wmd
9nUBIVyq8Ixy6X4Ec60CskkmcS9HxevusXYZMqiihz+As+RNlqEJ6UpxEkSoTWKPj5tvWOGojemu
LJqvPG0ejT0Q8BnZc5bzfA4rPusknts5SLsFjmqyTCEPWbZKeZ8NUfGK86J53ryFORCN3zIlfh8P
TpKRwAC0NIjMU93k6mft4uZ2m8opvwIf6stjHFHEnEbTRnNaL7+KipO5+aU7hM18MiaOn7nTocqu
qtTXMOzX+XLsmuBvt/ri1lTCqpMbFcVbTsG6XIX5GD8VMcAfdh9rdgwm36gs3YthOEauCeuLwZW6
SnPZy/+iwTeYgHTWXEs72le5LT3IeTUFsMq8XWzJzjdzbpEit9O6FvY9y81ubjgtVHuKPWj1gIHm
LR2wTFDO9jnNXcYfz6ezx/s7Tbf/rGo//1OPLPom5TwoL8kFNcDBq3fnX1NW7TXrfr9HONOr4DSu
ZR9CRN/nB7hL4Gb4Cl0+ALsFqWUt655MN9+kRW8DaG+RCIZjTtmuUtFI51KtgByPMUsQ5EC2Wxgm
vM/yG4Uve3F6Ob1J7PR/kQn26xzErknnoonfYFB2/zEJbB5gFLZflbL+ZcefOaao5LS/BpWItAw8
//jgtji79PXURPzcZeeJEtm8HTPHX70EfBLsNGr4jTmIp6anhnAPmn0PVwSnZzg8rHSpW0KIb+Ve
97tQf9d9UrchYNpPuFnyzQ+R0JJJNvNXPZE6lZiG+WcKkCqAIqUq4LjjMkWfKMwUyUsR5zdWDWYE
o+t2t4A8YJA7uVlu+iWnSHHcxT3sWdh0rHUNIgAD3JUfAmvWR1QGkt/b61kJwbjRnWVfQc3b19HQ
ArFWSvNvy244Z63YbrPoFwoSIMUCLyq8ME+nootAdftAhFM52eodm3724C3BBlCZ/simbf5btQ1y
7S50QB5hsvZB2KW5z8L+VTTu46e37vI5sLHk7BZWP3Z6jt5U7rtA5eu8fu7nqvuesVjfEh/R7acy
AHuVdKRgvDuGQSrcwxGM2FYO7lOzaq4AqPQESikRhI9GO+Hb4gNqTHARy9diBSEKxGhn6ycYARNd
zU7lXzcTTTK1r98tB1+74r2MOoJS6RkyGtJIEuQ0UbXctFbPU9JL2EcJr3jwJcTW5EdoUwQfVXTE
aZPX9b326SeYA6Epn5shq25GS1DCOROxexlNdfiTt1Jf4V+nimlWSgx3jswzk+VwOGBDzrbURCIq
DpHqMdA3DMSIymRv/rZEbPremjkOTvPceScVrFT0eq5sCYF5nD6cYYsfAsx9eO01kSRJrdpmTGOy
H6+RMjuVILyVf/K2nqHVzdprCGRdqb0iQqP8ZPbz9s8Si3BL2633bTpL19zIKN9jrsK5fIpI4Q1B
rs1lePKjxT3xHfeWyo1V59abxAfmItbdWXr3JpiWarpp2I7bLmpUoucQaFlxRWokl2NBWV0knEXi
Ii4cs54d8HfhYVQRW+oq55CRDMuuMrex99PcDPHRmgK2qN5HRQOmdh9u7D7dl1vArabDHBmzWUZ9
UYYIRUeL8/BdZb39HGLjDAe+w/pmMbPnHuJt4uFu6qx9m0Xdf8VtI/M0oEL5RmTYb6twm4sDPbO+
m80umgeHKIY5f4p7hsAH0/kzVJ5sKccP199byo5ykcudhN4YgFSMhv2rtsKZIPLNvAUimvkWHEp1
OsPJr/3zrwGAFedyjL8DVY76OIyT3T62bHH/RAiHF/vqFLw4dl3eu3aLv9ula4pT5Gr9SnC6fFs6
ATxv80X74ZTcuolDx/1iRRUTuhTE3ckdA57SOFi25iimJY6OZsn68mJk1j0lnpauvYHxTc1iaYv/
BHJivOgaj2QAnwE21OO+jkxCVGlnjlFUdTVjDr/9UxuCE4hOt1okkM/NB7xuylAvdHV4bBt+GQCE
Az8ahCRsMsfu5pbieaCX3RvweS0TvfLIdn7bMlPrh0+xr0GUfzf2d6SwO8PwGFUiio5ehOMk3bZh
31JbKs1kKlxmB9SesR2XSj/2aYem/c/bQ4fYX76H0rtQ8db/HbKFlNMsXAY/ZcZMW7OHPiTJTgRd
fzVJTzREdPo+0yGC9ZgSj33Rptpa9bBUW32zOmLTBzNvtEK5xbaXFmYkRL4Y5347eR41Bg6YHBtw
27cj2GSW+56qcQHbnNu1u3P9irptr6zTnixTX5kGugwe2wbXQGL2pWfiBvD7jkg6GJFzHyz/sRBv
loRhiNMfAr7m/tCOAjDw2Mf5wwqBnI5ib2vnvOLa3Q7KkM4JIj6ORh4dT942WTY9Iaq09PZ7p93f
47v5LA3c8WQgiIx/XlJNJyJz12fPyvi+b81sztj1q4dJ5653UGREPM4x4Y3kec8kvutg85Cr3GKh
EnAmzxWnJWZk9AqAOMfjUeWrm3adLu1tLUEQM8qErgcDcFHm2FtBcKdo7NZcl2PkXox9P69Jj/7/
XPBUzThrmghWKFvaOYdxyQtV4pUBJo7di0Y0UPl5yf3IHggm7pEys2rOk4jQ8SwNlsx8St3Mzrmg
S71kpurfd+EW/Cv8WC6cW/m8pxMPUJioprHOqbZ5bQ9j5q3PmxKtSFy33AElcoyHiDBl2KZ922P4
3snGMhGmC99ujHnxw9Z3G/lpKkWnBYzIMDe6RSQaXzIscg6CP6MQsmw3y9TPnRECym2wIt2zCf+o
W3I3Na5svkRRWoaSMq6fMxT6/tiGAgimoD94iE1F5cR20VgkjjNZ5sx7U19mvsde72yQZRJFMoM+
hFSuY7qg8bV8k7ajATBSQSmuevknBpxqE5elyyckH5cRxuAuFELLUidzHaFJ7eHcP0BsDasDedz1
ZVsX1BhrLtbhsG7F+uVlu9NQ7239TVW3jXvpzZl4Hq30H/H+2jZRcxYzYXU0DMYWte/WdooBWJGr
+eX/IkMSr3H/4y2juRc6m6F2dkNzjMeh+lF+zXXar8Z+bbsY7/1dFz9DR4QHzYGf3fe7DjiCss57
BYZLXu/K9Oki9DrvO1s48vhTecbQRe1yWIwe/4ZaMJi3diVxa4FBykoyUS7ktVWAuf1S3qOgTU+0
qvCu/Vzt75ikxV+NMsFFFhewW5vFFdUtaaXoSfk8rH/6PSp2/P4W7EHvhePP6JDZQrUe/AhCHJ2U
ZjS687ytYtI7mulFmJbKupgX57apfk8aUxTZo+b6nNNtdtdrxBG2bzEyhyLJyskNbo2yMkCaaZtH
4+7Uu/xIfe8ZERBruHLfRSHs0WQMA+dpiHQ1XE9Z6IHm9dpVHfKwYUxJhHbkXSyDJCpLkbCiDrOr
9398Qr+HFaVmnfaMU1/drWBYWpOPtyVKMvbIiSZRF1yCLnPtNkMI92zbPda/SQOnWHv7Dceer2k/
KO+TIBLdv0y0wES1KQZa4dXvnioTT1uKXl5Op1hqQl88U7qPIyWIkwa4fB4glcuR4yAqEJ9YH1nY
jDcO/EOwkKS/Z22/JjVnHetJaxnul5KNwJ9IVZVMWneB/MlDsr+vSyWec7caS6TgcfzUdca0dgUk
VyeLWfuHgGjS75Gb555Js/tAXm/nPQx44TNGdm0NeuNXITaVdse3jMmfc678fXloHXdqr7NgtjYZ
eL2CE8uI6H+V+A08/s0aPrbTRC3vR2UMsHeeRJlisS2+dM1sliXKkYZWjHWNTNTXxYPHNuxyHGcg
yXk2IfEbrHx8vrtHUTE2TvBYu3U98FHn1AodbtAvp0aYBoTLUZzuleGJjTon/Df7zv4k92Wdrvso
4MrZ2blx03BV5pM5eCjTCRPyOSD2trgsJfb432uOPMy+73zKvy5nbkcMjZeljHXte2VW92Ovm8hN
Vq8W1yy9dz9BuDF4JuSZsNUKCfhtacI1TBqnRcNXeThctpPgv9yO60BJK8NGpUMdqX/oHgq1AxfB
r1jcsnOl5USbRWi8883shLG45lBb0xr50LvZx9Z5aYQcvCMYUFWmW4nKzxw5Q4wPC+a/B7Lkuqd6
8/cvg5Prgz8IQgvNRqOPIdshQSqHdZohPDfBFQMfZ0s6HqE/VEu6OeR+Jpy0i6zwz7s7+x+O0uUr
LtXi78Js9oMoT7c4o1O3r0NVqp/RdoVJKHocZv5oc199N8hbE0fDNh7VGrvfGMd7m3hZRQgAJApZ
Xzp1s71p0F3qyit0Nh5m3CA8yCx2/uN9NAPTwwGduFybnRIP581wDGpR9MdpLOX1RNoEcpPR8ifz
WyYBbhdlYKa3YDuFpcVNWIJHF3QMnZjy21xVLX8zyoBIDc/rfuqWxW/Slu/uSrudg5bMQuZP3W/z
Y68huh5ENmUq3RlX+0ellanS3ml859pmzZglBBOpD+EZFCGdR958qmhgn8JauH0aKyH2y3IsvGfs
sCQDOG5BbRB2ZLh0s8t0Jv+tAwBcZ/19o/2+4XDf9B8QxiXE9Q7aR2LdPnx0pmDNT5uY279hT3WU
lpphddKIHIi54wGzngej/mPngvmMrpcuTMaZfRz5LkkydG/9fffsTT3KEvJ4nTFtWnMV3uPV7etD
xD0MmHuOBg4loRbW61bSIU458JbmnDVDWF17HB9Mnothdo9wKsvnqs53xj1qE+Wxw5ckGed5jJX7
ObC/3HPcw25t61f2uoI2acmzyPnnoz0E2rNzwhWJxrFw0/xMBOjKA4qPexVsbVaTYRkHV0EdCcNA
fzN/Cj7K195aloxNFZddCvZYjulaeAVxw7ob+hMjofxhKn7zOZotcF+FUyxv7Hvw+uklw4Cyt72Z
DoWMJgk2vseKIbPIuwQzPzSf+AQ4IGWoEbo8n8O2pszi5dTeCKC+ZMRAuAnJK+QmTjSxZTDMcIFa
1z83M7lv3AZhdpSGJiKRJKae9DqL6kbtWxYkkXEMIPCVZKK00QxUL6I9UD+9Goo3zZFS8CGEy2Xn
UhIdIjxQ8snWzXKzS6crb6jOgputd0J9Vqtey1SpFlMNlQPTGtdd3fHQrp5gAGNzHp5Cqe5j3Rf+
kMEv88eWpuvN0BOw4gORN09s1GcvdZT3O9uUNsQGxNVRHZF6x+u+p0w5tczU67Tp93FhfdYf79xl
675FI1R5bbxAXbB9vXwHa6OOjlcswx2jezSvmaXInUNpCP7Fa1v+t6Ot/jRMX19lH2CdyHoSfVK/
zqne5oHS/FCuvbyfsXvgEEODJUdp3Q2SwyrrdPeIICd0cxs/w6rjEFwKpuXcJHM4plVdTnwVvzzn
ZI56LRNdTPI1xnr0WTSueXWGMFrAuGvzqQmIdg9VsYpH6gmLQ2Xglw+j9kUCC36tTefECWe1W7ED
he8E55gcKVp2IMxEHgUQsy3q5pyUBMAwaiA9njFXH45R4i5Gfip3li++Ey6PUtCgJlO0Tt+ek2vq
EZqg/pAha162/IGUdNniX5eUpEHalOvU4Vkhs5qwT59g2rXHZMGr3/Zn7sLiK5SbmomW3q1PztNQ
BgeJE6Y8ZHyAbootN+RdzXgO0tLzS2zLZIahn/cYtpLfM5mlFb5gmYwgpW50xLgTRa7uXwmYav6r
zTp2uPBtc68bKs/jvuY9shbybnuIq1WakwHt/T6YoB3SPawlf1nGlujRZlwwaOOR+dvXTv1JQ8Ae
d9kK++y5u8PWihi2Z5nv1ZO3r0BHPHdDheP66PoUvwbKdAPA/H6ds+GulZ7/Mmo6/UfGTj40dZxX
f3c26z7ybm//TEFNiY0DvMITVmb+a6H2jg38vfTvBDJ3cdHpfPgs1u7XgUgPUicbMW7zeXF0LZJ1
ibkvxL5UyEmIic9BgKmlKoi5TLZBzz8rCxd/A1pQKPalz/vpUyRQTaBxxccu2Mo5HSabv7izi5mo
R9H5JWoUyBWq2/icy5bo6WRZPPfR+Jt5bAGT9YwuZfWJo44mZJ/X/wzO4jYppt+neJpk2V3Yvtbv
HYIwD3TcmDIVDAacBO2giBOGToyibFAXt8Xc6zAdpTdyD2/8o9NQyKUA7VEwHG8cYOAXss0wDk25
mR/zKcNiUf0a7RMpt2LHj7aId3rz5t5XjLr55Ctx349z/sA6DeG5mavlpefOzIDHX4sSL5xSBETW
3RIdQoZqrwwV+w8n3zx1DAGg22QdS/cOz6QOUvZKGFzRrwWo0pUb7innLOYNSi/9uC/gYQ5i8PnC
ixkp+cArwJZHjmPvXRR+bw5+sTsXm0B+5wzPzWfUq+xZUcXwOQVi+XJ9i8rPQnwJYsZVO4262IpX
NytVdkUk63avBxJjTrwKHGxY87grOwUHGQV2HXIqd39k3tT2AVfF3o03QnK2JOGcz/VhbuRgExHs
2T37FuvT6kXz1ypnOV64ZIZc6wYpnsqty5Alpfpkjrdx/IVjftH5bNgziy27s7MNOHuMFP01f+qE
tSH0iiLdWbn6KXl++Ankt58mpw3+9bJogqMYV/35ezzQpaF5kONNJXEZZqYl1hC99GOINpd9h8LP
NTeUiBjPMKO4a0aWC7DHBNmdDRtofpZBHF6EwnbrIc66vKckkuWVVZoJdp/hU2eAgfvjNIi9vqvj
jsuzHdrN4/EZ/ataoTmReeN0DT1UUD85s6m+t86Gfwv84BgyC995m+xAU6QaUnekKXDb5J7DjmG+
OBllebD6bzyF1Q1W/G+TTc2Q+rqn2gtL6vPQRh6JkLpxLiqvx89kLCInB3Y1FMcqomRPVkEnmlTI
dZiN4s27xJRTREeS7uAyBVr4nxozHKeVzzVc6dW5KKaBV4LBf/wweb3/0DOB1ods87ePwePW5OGT
25enQQ0lVV0F1+uE9yvRcVe+bjtyGTOpTd2yg73xhGOuLI4Lxr6RbKhe0s2HNSpGMLrOFV/ciFej
NuK5jk2Oke3XgNgpaEPndVhLDtxMf4wskb5v/tTdaac0/kXV9M5JCzPLM4frUKfh3M2FxDXBSBAU
EPOEZr2qNfqn+6sk4qmLkpCN0vXCxKpFb2jLYOIE8hj2Aklh0YGcfOTt1a95n/gSshEf06wChI81
uq23EprZ5DMev2WpjOmBNnUQwpUZ8ecylmBawb1RzMe1Dxv/BCWIkXa1+ON7V3nbz6a5g0jkQnE+
VPM+/AljVzQ3GH3L64rTok3D7berQmPml8AuU+ZJSO31Tg6puGZrERk7tFv1KQu5/aDx8VPHeqrj
A3OrJrofZctAGLqhpR8g/xbVVUdqfGMPrlfXherKF0wH80zBtfYLlplS4BkxrLLU6djjwLrIGalN
N6zTTrcrRvMljRh32QvoiH1Z3KO1Gu8Zh4X9ovBa8cObUGbT65zXrIIcRyK4wkuBlP9Jyvf2/j/q
zmu5biRL169SUfeogTcT030BYBtS9KIokTcISmLBe4+nnw9UTTc3uHvjsO5OtImuUIvJTGSuXLnW
bwZfGdodPXkzdy1exWAsWgF1SN7XFLd9YxIeLSTRkO0ydesqaGMrAA0WmCTXef65po0PsEoMxe8C
8IjMncJY8zaAQyygUTxNU1etwQjR6Z4PgNqOiBXKmdmVjsmdopNhGyDN6PRZ901emrdTq/QizcqJ
acJQLncgbfvLqasnym8TkcGlMdLe+YCmW/pDUlxS0zTjhxB5BMVt87xC9QcUIElmnI7UimuNkFNJ
MY9+E2CIBGSsaRpwKUIQ02IQ2Db0b5FxjIvJ8PYlteUQkSISXCcXZVqGtOAyfYvsWIE2E1Jq5pbK
fczdpMi05lRg5GjGVRPP5azqZJpWiuB/Jnnsu02Aguo5YjISFRYxEwQexzXbtx9EVBXKKB09Ox4J
7/QRKficoQrOYxrAiQG2a4qkZy2WY/jDGTKaqK128eCmSqf+DKaMGCiEONHYgpJSo7UiMMB2S7C+
q5Iy+QIwUSk2vOqHh84P0uBMIPGmtxEWyq3hyyhsDVLBjmz0rJHoGkrSZU9y81xGnfkZuWAL8BFO
Rd4msSYonZMiN1eVGcpPQS4bmhtFg3g2aX5eXFdWXt32Y6aJYDdMEOz5nNqnnhJXjiq2oMLIyAWY
15lef82ChHduhCwoQR4Qp+dSGVdvCQf0kOCYAclVskQQAL8J7Q1hauocJYrBOBYRikZ9+XoPqI3V
2bmYN5eERvrE4Ii8bzAxkv2IsurgAnigPQjMp3wc4cfVbgngrTzHM0X80x8yU9mJAjU+hzKBxFUi
6rhHElwEcyP1Cs9PhMebn6kv1z0Jdew/oLHb3Y5B1XHDFLr/XDbj+KdvALPbxpUVf7e4pKuNzsGi
E1FGZokETWSACx1JOR12PM1uNRA4N7AYSPx4esc/qNFnz3lhhL0tIQ3/QBeXGk1fN+NlnvfWM9ov
oHnoGGslXYApArKsCObPJEqn7yFvK2YlJWDa2tToVCcKI62Z23la54ihkTyFaLti2iNN0O1VKnV0
PcOZ01F3FmDRLJ9SwCeiyMf3adud1/0oN7ZoyL3GOVCFAJRR5Fcbs7CAXXO3YKdk+urkOzRkyytc
x8TRNURdvND8DLOBUOqTfEf+GH8tc6IySRzQo1YuCP0AHtMfwE2jG3itDTjDUE6FDYhw76YhPgUO
ab7EMy3M288yWPEvBb2be02nj6ByO16keaLcRYmiZrdl1LdI7VhhN+5lsxs+10FdI4M6VQoyQEXS
eLsxV6K7tlBqKk/9CGllFCeqjeQuiKZOshmbG15Jgr4J1Zzn4lCXeuXKDadm4zfhQHy0+io7y9RB
bqHj9qppUVvViA+a0vDHAXSeH0U4FYKD1lqOokEkjdF3Mwc4sUMio/MuO944ALpwqb8bwM29qDwN
+NTSLOaS+dTaPTUATjaCgAHe0IjJ974avHuPTP8nolBzmXUcepVAQA64gYqjPMIHAemRQg96LMOB
i7xqJGtXJn1MlxWGULofwHfe8VYpMDWO5Br4vAY5qJemUnLqBCaiHctykoAwoUjieh40GfJIw7ih
Nk22qcEK+BRVwO/cEHtJk+ZBy/UEuEZ5kMcy/D6YIHudJDHIcmH/VaVTiqZ3k0UqOCMyf5Jc2q5B
vM2VVP8spDJAnhbRkJtakJrJKU2v7W3ob6CZCkPM72MjHJ/MVpc+6zS0xI3kTaLgBpZFcwJfKD90
4iolNU0EJbuVzMa8w7kxfxSFWgOwlOe+7BAPKR/iDJddQEkTMnjNlfKMnjyAT+C46VkF8arbSOi+
Nw6/j3jvwXk+n6Y+ByNCAfVnHYf+o0w1DURtOaQhnVi2mC0rqTCCFOxm3CUAN8ABQOC/etkYqC6I
pIk2vGEWOxD2/E0FbF3OvUf3jeQYSL7dKuikbfyqMa6aSBMGQnUiadT+ouhbVcThveXF1g1tQyou
vedNwlzgGnLb1AWoLUOoku6PRLZnkgaeGjIoS7vJITvYEKu873pAqWJbW2WkuiNYCAucVzOeq5Oe
onUhzjdMJJZJuFG7gLJsAqJD2UipaVzP706NoNJOZ3Ve+5XjtR21PfSb5Iu6m9QvfkwUsxG4DHEf
4lmyNauCdAbx5urPHsLfRVimjex2lUi/PDRhFbDSbEhHa0o/sbtpFL5BQOQbDyOS6GY4SffKYCDV
UoK7lCmNkaLhoJPLEG/izLptYm/SbB7rAUmDJ0kcCFEWvvShMn3xwq6VAITPdWbE4NpnNaqV0pl6
6jDOhAOFN+sKjjTcqBndpGPhC8BneVbbo2JIl9DFqivT8gEcG1JKZu+rRoNRlFX0A5Ge9rxcj7R6
pyHuvS1AUdXfJ1Jt3QpZgIqGZdGx/6R0Pd0M2uG16xH2aygW3PVncqRagl03+Cg3WSXwFm1ou294
rGYRNMQoz2/lUQIWAGashkTjifS74Mi1m3IIxsKtxEFSHXOCAu0MYts+d0ov9Ju+raRoawVWzJkK
LJ1MCwDqBHzO9yNXoiQY/hx8CjObdhKkzklzCPAkZmMM5MIq5fAc/TErvey70LzRwjgpXaWbEmha
ORi7ayg/NLVbeAosRqmkP6U4k+rtGEze4I4DJautH5AYuxKrWLkTQZzcIqJLxcImhSBRFZK9u7A0
yCVKrC8EgJ4dScjIWX1JsgEz9RDex13ejCi8zDYAlxgiNN/AzKo0IfNavyw1+s6OMo0F0GKziNBi
VD0J5C2RyxZopFxJngTkZaCSChKvB5btJvCHfuZeMX7JEym6VkGlizNgkNox1ViDh2he/Gl6HY8/
6rrUCqkeknFFGg2bxkjEJzK+vnF4omSkoF1lXkuFUko7TzWnJ1/oxUsopp34CTKZ8rPXJGUuziTA
M/ES8s8oDAcT/VExu4ZcoEhg+JU2oM2OwYEDCIgTZQyReBtgehA7uSrywTpR1O7buqKtXLY67d1Y
rK2zUfCbftfzvT9P3ODDXqWacRZRPbltlI4aEhpn7QWACG7JHPTJFdkB10Ui1nlnTzVFjJ0ZlhUF
LBk2wWdqkgkpSN7J4KWy2LzV0xwwLNeNf10mIIntjlX+CkK9u54fekBxxAQ+mCDk9Q08Se9HXFBB
djpl4IWhDmYCTARLlUcrGDnMfhGMBvishHJFGiGsu0ENT/2RUGxDGVYugvtAzRpevqJVPqIzpCcU
2bLkhy+VFSgIL6akBJs7KcCkZ8W9lIMAIMiCv1A1NI/tsMaQ3OUUj0/WqE8debwCFqSnVKuBwiFt
BCetJndqCJfBoQulf9fMyrjlDqqVbe759LnZutVGbPyKFL8qlMKZo/O4lSOKO5toaChja+YEMDIw
0+sZgzq6wVAOl2QuWa3vfTra4yZQJbNEWq4ULuuOW3Mf57lyZlITkW0TgXme8PlQSNc1ZMCflSdO
13poJo3dA6xo981E/e0G7pmHtqlg5KxNoGr5BhevxriYGj0pHngXCA+CRWGUNlAhgs/XI7Lcpi+k
xySbVJEckOfRD8uPOsHm+QVG0ZMgTe2KEtT4VwPHUIuWi5VpBAmF0hg4W58iPACgcPwCurTDb8OC
urRVCrg8dt6O+NCeZlzPug9vlNPxVyO1x7tEEhE5owq5IHcn0qhZJcAfGsKq/CS0uWe3cdnujLgf
bgQhQexV8Hw+XdO6SdxKu9PDLwnf8/D4tELHN5GxpQt2yLWGw1o1wFZSG+oVz6EEKHO7F0EJKrA7
i2t6FJY9aar/qRoSYMGnB1+6ir1Onj67SNdR0Wf9lMPR8QnTNVp3mR17XLmbSvI4SCmWgJuYV0UI
rIkqmg8zm/55yIsKjugmzkCbkMRQ8C715tvKb7Tknr+ux5vfaCGxAuDZK6uUz+HnKnGYFqYb+Zbs
kCo9lKTCBB564RVstE3S9Br6Xua4yzIqAHLvAw0fKTmAJ7FWVmopAfD6a2FgOKveSso7ZbFyIEK3
Kk/iLPUpt8Kd8wF2JFQj4zrXc/f0Kiy1IebRZoUPY1Y3BROzkEkpejXD4h0kCHBg87saGgrwOOhS
pIWDNnzH5FdeEdE5tg2R3JN0bd6DkraQvgAgWedxTR8eOqB8owMzIc2VwOI24nAGes7aFRnc7VzR
P2b/wA5UdZDG+rwDGV9a7EAzh4EI/oV2H0J4UK4o/4bFl1TlLjijEkRr+/TSvp/o4XiL/TXqAsSU
ooB4mIn9LKo6Xo6M+wk8hgJWvGzc0izLO0tL/O3pkd/vbEZGfEZD1NjAj2r+zd5IPtWjlkuhys7G
IUk898G2cvEW+Qe1Wl7XE5NAtg2MDIo4h6MwdKhYJSda6aXmXJuhb2YqndOU7z8b4K1X9s37c4H6
NuGD7jENQb7m4XCmanlWKrBTq4bbrKE07FBx/Aq5RtqfXr73Z0JFZ8PAiZx2D/q+8/K+WT6oXFU1
hNwNXimXZ2QwcLGgD4cOAE9YyRXl3BXL9aMjKggxwYCHmrBUL5R4YZdpy5kvAqH/4Y0UuqwmmiuJ
VRDfoNZoruiMHNshWCeYECFM5J+W6uI9jhAqnVuicdXyXrGmoi7cwqi77G9sRSyI0ISXVJWvtljL
EDA5GQVrOZVGCda5scAcDeXKKMfWD7lyCfAULihg4g+/WG+A040DRmlACOhQC61pHwVytRmosdLB
pxZ2eosc24yWaIEeIC0jmi1OmJ5Xmj+a8xaROuu2zxAGcQbfN4RNm5DUrESSpUjRfNIsxRBZRRXV
iKVNSW61CTkwzONK8tPnkIYe+NAY6MpUXJh1NtsRC033cHqKR8IXFwMiZBKxEuM3+XBNJ8+cFA2Q
qI2mAIxOyfB29Ui9VUmjbZl4JlUIRd2pCoDHleke+ZqIwNJtRpOJ4KIuEpVODvPALDnptdeajzLE
64i7WOr2mJW1Wx9+9Ob0VI+chjkhw5pFkbiSlqGl7q0GjF1CLwt4qKuhbLltBWXNkfzIVzRkFN10
CZUipJ8X00Kuxo+y+cx5ciwNoN7jOtopdS2JW6mZ3xJSDSUqkNrIWpnf0ZG5CKCwYRaIXvrhp/TA
/Q8NbmA0SzrxG2yrmPpO7IXXI84Y3wntYF17mJzeSiA9ckoYTiS5QOsaeNv8e70JpBWMdwOCKesa
F8N5nYndBiFY4daigLIS0I5MEfU/Bf8STsrsFH44VJmI8tRrKVOE+ucKFciyQavg3Yb0j24LUMrf
Yslakys+MkFrlobHPkijgCIuPil8aSSYO85IyLdzxQo0EswWb+eLkBQ+vEctIB8WJhu43qCBeTjB
CM455SQm6KEH5FoNMKa+1Nbk3t6fhNlwQcRjVUPwTV8qAoqdiYlHiQ2MgH7AddzHwPmCqFvJxI6M
Mkvj8S+CJwr6i+jZQldJM82iF20AES2kTAOsE+gru/7IKNgZIi2PhKIsIn52uGKDGHQD2TsYCzAj
6XWFtk7u5pXQBCvb/NhAJJSI2YvcceyEw4FoKKl+RvnUnnqEScNUrhzwiiuCw++D4qujKHJZuMOT
/SxmI5Ov9ENGjZPpxufEznDchDXwj2KA9L+BYF2Mjx/dcmjx4tUIQl2bnVUWYSME1U35gIRZUQpe
bIFZbItxGNzToxyZmGESFlWRu03nmXe4ej3yrX4Vl7zErZKOYRIYF3jJ1FvTaAOnGPw1b57j4/EC
wMeU9G4pit/JYmsYlHVAIAg17T/cRGmuej5Em0iM8tt2qJQfp6d4ZIMwRVzMuGSQ/H/38kYeH9IK
CzkGWQhxN6e5kDfTx/c7kjzUxTRljrrWQmfYqnUo7nAO7DYRvRtzgO9UR/G4Yl75Pi2gEqVxkxhc
lTDiF2fX0wPUpmb1TAVnO4DaiLJAmuk/g9i3dlZvQsGN/YEOXt2ku9PLeOTLkW0hF6hhVShRSjnc
KV0ohmWJX4md66r/DQaQ9g1mnlpvkxzVDluPQRRtTw/5/lrBl4KlnBs5XJ7LOzvo5czqMdG2PSWb
dhqgrKdEoCF5Ici8zm88CLySnZcB5dzTAx/ZMiaqniYH0OT8LaVmsb0kf0Vu0O6CRriKNDW166Lo
P5zGMj0L2UsZvhWK34v7Ky8GqPwmuC8rMbMdtEYPjTchMzgKSZJqKxv02NbhaqYYOK8omLnD79cq
OGIBU+VZag7hDmkvoHVJKCBK7xnRJXKE46VGzW6nkFvff3w5DZYRsxGT7aPNW+tNJmKElK59XQP8
D5bpRkLyaZMjqbjyRD22QQ2ZJzEppMZLdZEyI/lUKAjOA0zWY8OuwSs8KQOinsBvyz00kXp/elbv
0w/iMi9pdG559RCqD2c1oaaSwxCE3ZMGGtBI1aclqdOdBeqFUNbKljw6O176cwbCf5uL9z7qVEBD
UWlAxcWDR4A7ME2TOreGZB+nmljfTbB/1qphRwadjVJ4+7Ci3OOL22GSgSoXE1ybEdc2+lTQuEaw
8DnaNn6auh9eT6AJyJXyVuVqUBYBJu1jmLZI60CLaiAYOeE0lMk3+F9GOcASH3t57WX36o1yWBOe
bVN4XZmsKynE4hMOqRX4Ou0J2+LspZuwa8TLfkBFzAqbbO+ZtI+ksKx3AehIfAAFWlS2Pxo0BVN0
8lb275GgYyF+QlxXdAL8MscMetCZOETl4Gsqf4OZLjA+H7X406t8fM5vhpm39ZvDGOlN0okeDjje
NA26XbWzwBZ2karmpIrVXLObhTOxp8dmJqjWFgntaMTLTZx5InHFq+rY/uKL/zJXIDwsjmyOoJxn
qEzZBz/uqCBWX5SqjIGFif55V/NOOz35Y0tMAZwLhetzNnY7nLuqT/hTIM1oG5pSor0Gi8gY035l
VkcCA2kb7RAE8hW+5TzrNysMOlhNhpbHAjJ65aMX+fQSS9l/xnx7LR84OiEeXrNKOfhecbGAKCQD
EpDIOiqMxF2vAhVIsyZYyTqOjgKxhMBD/YMgfjghuE1eIWOdilWwH5pbpIrU1uW5BQv69Pc5tnJY
+HC/UnynALHI5SsyfBNiKwMJjbgVQKe7Rt4ZtwWs4c9/ZyjEn605u8YH/HBOaT3UjSXwkYqhKa5N
rwnocppAeUEU9dGXvzEYjleU4cizpeVTHEmbAIVost6OJsy2bRvML0GJu12TpNvTQx37VuRp3IJI
MnPNL+YFjknV65TyjaJo6S1yFuaVbnbmSqyaf8oycCKUbMwlIm6IpR5zlnT6GE7su6wGO2m34EXP
CI79Q0CValu0MH5OT+vYzqDgB0wRxBJ9rMX1pzQQx1Od9hmaWpkTTVDkqgijMJL7YOVjvZ8bJROV
TcHFRzljObdelaykBlc9M6qrXeCVt7lZnQOX0/diFXYrEzsymon2MhYK+L7MkLPDfdi3ioDjOC12
rRf0cz+1hHvsnaDvSO10g0yft5J0vt8fVNclzHPII2TYrouzHIo6oH0hh9hOn/2xkKaRupvc353+
XEdHwemQY0w9g77n4awEodOHCYUmUG2osKqdX10B41zzVTqydnMuRLOFFwKF5/nP3wRaSvYwpEyw
9Vk3djeS5M2wCZi/52ra61/l0kv+/PC02IJUmmQU6+nyLKal6EkV+gHvAlTGyNhT+WeYGR/0qaa6
wKNAJSwR0Lk8lnmlLCA4kU0db7xcQUm3Rj+GCrOaOcAxIKmJfLOV0/z+axHXNSw4eViSYi6bgmVX
wMLpLDB9SdleGFPkXYptr/Qfju7QKkQD93KD6C6bi+hupmB+AIHEqGM0+SaN05dphptVerRmhfVu
Qroi8Qw3RN7JMg7mi0OF2m8ltCJkRKkcw8c0F4pN3AQfrtEzCu9T0onZMIEJHW4/wKAgvg0kh6u4
V0o7zkzkcPqxj5XLri2A7kW1BZAOrjyHH7XLcrVXdmyec9jgWU4Eoet4+BskPHdm0i8IpioBLxNW
SnChhlr60fuf62T22eJi5mYmNB4OIyIR36pzLQ9qmOlaSv+SATTenz5bc659cKVQ9pwtQ+Z+uDX/
+3CQKszqqqn1pxaecJELt3q4T0Vjm0uyjesNCQ7ELzwbVvbkuxLDPCqEI2q76iwatPiG4AlR7B30
p6E9twLzIu02cu45iR650/Tt9ASXQ1FAFulAYJRD2RUW9CJ4hGhLTMBDYQbrg3+F4onntH3afRLQ
XN+YqQegjNvUPT3ocoe8Dkqfn76mTIqxrO9FKA9pfT4ENhoe8S0cgWQzmaO5Msrydv41iknOqyiz
ud7ivNGI9pEEZmoBVKceYIkw12NRUnLglq+BJo4MNhuGwEWj641NxiLqV3mOVZk2IxIDj7H6wrzj
QuPGHBrvgxufeR0Mtdj4mu55xlQyFPzEHiJD6u0QWPloyjaPQvkHfwyKa0SSRVxsWykAfY9CI0FG
2/V0jmm4Tcb2ozuBDi1MCOIUJSeKJIfnC9bBFGk6BEUvLApesXWAymLy0chL++dglMUp5kGCLsDA
4xFRUM9GO+tRjKXH0zN5vwEoRyDPaiLtQlHJWHyVIREa2Z+QU8O4SP8pDWg6JJB0Z20JY80u6XXr
vg1LJBgMRomAlglNpqVLXY9Ogjp2tLLopKMkQ84oQNg26otKSMsrALj5ttHbdo8ArOwMYSSfoZSb
rMTGd6eYNzK+JxJ4KXPmcS5mnJaorKeB8c0KYQGUSC06gx6vZVNHBwHlwZrSttHF5SBIvyAl7D/G
Y5laG6VUtPMMvzpr96GvN6NiVB5C9FEYCA+URaxok2SwAn3obQzxAtDLhfkF7RRopGoUrLzxFjP6
NRRZLnat9LGxNDzc8opnhHFGcmvrKQTwmgm6bSJIHwsSr6PQ/3mdDDaYSzTClOdISWUBbJsAK44K
VvSFIk5rXbslhO/XMLQYZgM+nqvaYt3QzulooglA6Tut2kdDOV6gJNdeaa2v7QIezLC7Bg0yJhyu
PsZIBbJ0659paLc4fNK1g744hK+/jk4/YD6CJMTv6pFmJiOjh1xEPg6JXatx8mlA0mAbwm9bMeV+
xYa9OYOvYwGVk9k4NPDJjQ+/o6qmyD+PfMcgqu5bCD7IZym7yYv3yBbvtbx6asP+qZWw0FG9z5nW
fhtoQ49kfWUTn6FNv1anmGPl4hfiIje50C0ZKN0SMQTNAmauiUy+KFWW8pKiARufZzWtzhv0M7N4
G4dTKt+hCxf+mEIUqVcQS0cWf7ayFYErAZpAgO9wQbxqklskQDsbeBg6vnqeu2CIC7cMosQ9fVyP
nKGDoeZf5c0bq5RGORjnbRc0unAWsyEuSEbbj59URrE4o6DZ5rvwcJQKaquXJZyhdvKDrWwNwraQ
0Zv6G3PhWSXRB6QToS/2kYXTQoL8Gvsoj6InmNH1ldAJ+t3pUY5tDuAeHAnqIzRwF1EH1IVfdCnM
6jiUoh22rYEBK0TyN77qNxdigbKD3BbFudJF3ZePD80dBbIMwMf7gwK9OpP6FHqhQnHucpC0/hlv
BOEMurd2k6Ish3yart8Q+9fwge+3CeB53ltAlkimCQmHH1Do6e8IVYSGh6mWl1Gc5fvAqtdaLu+X
1qQNyKcTTZEH3rJeH4hlp4tFOtpQ8+5EXXvuVPPem/TzDhUXdFubvaFWH8O2EHyoSMooBlBmlYHp
Lq5FOEg9z+5shH2KYME3q0AcfF9ISqg7yMwWAbqNtU8TBpnO6OH055x3ymGYMSXuLUANtF/A1SyG
BkEDoSxmaFMHlK0MXrTJi6Dc4HcE4aGp1ioPR5aX8VRaIeCSAbAudu4oTZ7qy2jiIIQcO0OW63sr
bQV3KOJiD+HzHsG/Yo8m8ZoP4Pt4NvcFwSoBL2X3LCvmAZ6DEKTRWUTYSHBiMRfcWK2tbYHO1ko8
OzoU73bIoGgacmsfblTkhHojFdDKyRL6806AxkF8HRYdOmnNLPhx+gu+OxZY7wGq0FV27dyzX1za
wgCF2tQgYmgDEh5ChcxVEeOfdnqUd/tkBqwzBAEUsCKPy8M5WR64swkpKvTyUrPejH0QZW6iB9pP
KGImkmhFtGY3/G4ZF0MullFJ4AGaGBs4MD4LV1Ljl8iQGjctk25lcu+W8BWND9SBBIv+tb64GoJp
DESUkZAUHcv2DMmS1IEilK1si/ejUNqgG0+vk1sVCffDJURctIuMErKyFdfapgy6CeEmfVrJfeef
8vZAk75wsDhabHLZRJD0cBQIWhLWTyBeWs8T7warwzvJb89GxehsfIiGuy5f6xC9G5IV4+0yo7dn
8Pby2ZdIhjIoNXyKsK4kd0DGXHOsvBFuJASWri2zmWXrxmZzekfOn/9gorzNyNRm+CGDgrk8nGgy
9G0nxvhBNdvQbp1+k++US9kNVoZZNjOJGYfjLK4dEsZWLxPGKdynh8zFgsP+eX7zfHoyr0+SU7NR
Dmcz6HUAAZBR5B3AAhtLj410hdqLiw2Ko23ovtmfKvscFX17/Hp67OX7890M5437Jv/iBZ2o1eys
JexVp3fAwts/jEvj/KNX63Il5wP/ZpwhyZCFyBhHvfV2Jez6B3DN597KB1veMMtRFjcMrPwoEebZ
TFssQhz0A53MKVbO8run0nKU+Uy8mYsSVpIazd/rstx8j537F233/PB5zUDz1eP31LZYhF3wzMko
hQxTboCfOsgQ2A9obl5PjvEFGc+zlZ0w7+VTwy1CroVxJeGD4XrnO9qv9o/MPv/T+fywMsyRgPH2
6C7f52md1QaKoPOsEMJyqBc5WAc5pqu7z7vH2v2CZNDaB1sJF0seVGMqhRXMY3YubzsOWLj5Otk/
vlwF9k3tPvMssNHcXLlY1r7fEmOvoNUhJ/P3G53v01bcYYy1qbfBVXjm2cmutVcWdr7rT3w/eRFF
YhUqJSzDeZKBk/Iv1Ub400GjbWU556N6aqBFyFAFHIkCmpe2lKHw3XkwIvKqPe9iY21Oa3tlETRM
I6rNbD5opvat9fYhksmFjOdZFqNIstZzfi21nZrXInhEpiBr6I79WsDkGrsG19hiBed8Cd3Q/RPu
PYFYtP9cm+Vr+nlq4EU86f0US4GSgZXP8nn9kF+V58p374aKI+rbxfN4n52H18qNdr+yY9aWdxFg
/GYI9XzeMQp7BgEG9me3J8tzPNtwik228V3TMZ016Pa7essifsqLSDPKWZzU88GgB7kN95J7nzqT
/eLZBcubb2V79R4/FgDoCQLmn0lz8GwOI3Ydm2kmzlsWL+KNxPlQXIvMQXWsT6mDk99tfYOw9a7a
qRfW2coqH4urb8derDKyMmNCj4Rcxe03+kOyDbb9dnTjbX0m79fKZsc+KS0F+hbg6uiLLx4EEXrV
0VgVtV0hAi9KkHBRqVLHlzar3Gi6PT21ZSAg7af0Sb1DUQD7g1s4XFW9CWUvSNTJEZRG2SKThLiy
VIVYrY3TSsyZY8rbI8JQIDzp9UNFMg3ksQ6HSkxZH+QOAy0Psvqn3MoycMFKshJDl6s3j6LSxOI1
MJNml6UVFbNqbCFRPWog516jPWmcV11SO+Iop9dRkaZfYDRJNx9eRYo4PKtI2umD6vP+eZNN5Ogl
VHWBZSO+k8UGeVZiqtqkt6jWJ2t7cfmSY4K84ajdAMjXYGEtzgGmPNVkGcLoGFmXWQ4SGPUXNOCQ
Uqq0XInvE6lr0H1NDeRrKW7Xgo1EYnqTRKP3oDVZk6Mj0HXdWZnq8i2AkhKroSosTLsQsU86vS7v
km/arrTHdIlqE9Aw2leHC6PipZE1hoGXpdR1WI8IiT8SDZGuDdyhxu4VNWitG6ItRqfdc0Xz8Ydf
W77pSjQIp21UKPoa0X2ZX86/ksL+oMOF4it2Roe/koBWU4hZ/ODgtBCjN6zINp4U6SO1fzQJ+qIz
z8dC5toNu2EltX1/2BQ+Ggg1SsIU6ZXF7YSgq9CPsEScqjGfSvAbXxo0iK4R3lwDih4ZaWbU6HTi
qSoA5zmcpF/PzneWPKGqF+mgKeA8ufkYIRpKq+rl9Ed+f66pYlL2MigwQEVbduV9QxzSHEUrx0AR
Z9NUAz5Ppb/SQXn3yOGzQa5UQGXSQ+YKmGf85oj59CeUaGo7xxMCzx4wFrWj1FdsNlR6HrZTvjES
L9nIYqRe0tBPXrR0lFYi2Pujx+8A9GZmLYE0Wxbbxqnr/bzkdJlIOusbP/eEz2osAgu0GiRxzlAx
RtHlw6s7xzGIPqB9JIr1h/NOtSBV8sSDb1/nCOGMarxNU0PZf3wU8M1zvwDYAYTZw1H8vqM9NUYd
ai/YeiKIhNgwntofXj9VVJiIRGGNduXrN37zDeNRiY0GbIgT9kV2mai15IYCIjQ9IqJu2g7e9qOz
mmEbgCppgrBz1MWekUexTrCkRSZ+Cv3zKBemMw9rlpVHwvuAYsoa1E0mRdftHe4Q8i9dvdGsHWxi
M1cUkcFJ0Grfi6YmANrQegRih7o784T6L1TWf/0Y/tt/yW9+3Z71P/+Hf/6Ro/k0I8cW//jPy/BH
xbf/s/mf+a/96/92+Jf+ed29VE1bvfx2+VzUv23b7OdzE+bZ8u8c/AhG+us3cZ+b54N/2GRN2Iy3
7Us13r3UbdK8DsfvPP8//1//8LeX159yPxYv//j9R95mzfzTfH6t3//6o7Of//idvuybrz7//L/+
8Oo55e+dP0Oo/kG55tcP+9ffeHmum3/8Lhj6H/AuQMmRDsBeQz7u99/6l19/ZP6BegcbZC6f65Co
SUiyvGoCxjT/4ItSyZ91E0CszOUDjtfrHxl/sKNm4g/YPnDBcMX+b+4H3+vf3++3rE1v8hDrMn7w
Kyr131kRVXuTYw1KgToU1FG0Zw5PntzETWsVaGJNEq0LW+/l8NkMVYU3PE00yJd5hsJ7DdH9LseT
vbVxrC2RaYwB3KObNCJyr6IGqjhpWiNhKgqSOsy66d4lzTLjoiFhSd3U0qNpMyi4H7Z6IuyNMIGs
TgFu/JJZ1uShFVe2sjPWXfy1aDC73XCGzwMvSO/GJJpFhxpDx7TEN5PI6bVkwE1kUhG8SrxhRPu5
NEJ/M3Hbenboa8pDWoEIdjMYOBeJJ+ffSux3oUd5Or+gjCGNmczWzVncqdpO0Fsr2pUapj51L6bW
HgbL8IA/SpI7gdVMaFTFOMI7admrAiXKkUKoKphXuS+hFtrJ0vDiSxYCagi3DV9QEBP3CNpRAhaR
Tj3jH1NUDrNR+urHpfzdYPvxHhSN8LmV9QqFfzn2CXboEWHS2MpDtMEFR3xAyVr9ij1gGu57LPa+
GzDbPqFYrBmbEHecwhGLpMTaV4mSyMUtXLiXNA/bdERa45n5pvZnWTSiY473Lh+nVszoW2HgwAfF
EMgDCkPYPqFwgpES2tQSRk0UnoUn/IowM/RCT1O3wL/MDYml8ZzzUoajLYTNNzlVgh+ex/6EZFcg
Y92jJGJ7o1wpbjBZzZNUAq5ESVxGorIA0zlddH0cfRMobDu4SZhYcEtx1DoBqK8BNX4hfKpQssbu
OdUwSQihFr10JYwPB6IkbNYurKJtjcTst072lGSj+4KMdPmo6Mi0yH22VZt4VjDGsNVzOqwegi2S
e+qtXitDuguaoD9XR7XHYArRwqFYib2Hec58esAp8R9YcuTdpHSHp4d6kC7yc/HGxkNkQwKHIgcc
z21jaWu1oPl5cnBQOZ40PclmoYKSOS7yxqQNE7+SjGhbaOWNAAIWC+tecEytEjZ1YI1uU4bdRcH/
vJEisf8FcPhQpL8uXrLPTfXy0hDEl5H7IPb/fxztFQLgf/1fRH0X7a/m+Pzbp7x6OYz489/6FfEl
RfyDDA2sLU9n+KAz4vtXwOci+YNL2uQi4Brg3cuf/BXvVeUP+tJ0d6wZwgVrgR/3V7xXjD90bocZ
jDkDnvjvj8T7OY/69yYSyEFmHD9b8HCfolYYFr0/+HeWkUb7EmWzXWBO4grm4z/99EXZ0NA9sg6v
FG5RGH9MG1yfR2Tz3qzzXzfX25vqP/3sRf5ZSy1oCRSY71Aju7bSwnRrmtF/84ez7G+TeqUpmjKV
O2y9kuipAGF3lvl5t/l7v/niwCpdPRuE8Zuj+i7bIHw/CSTAK+n5YQD61wdd1k0sbVILHvf+nYqa
/abthfw5ycRZAD2VV178/2Hll205bO8KAQijfyeN7fAJAdotQo/eCnDqP/3wRRUB1eN4wIDHu50S
/X85O6/luHGua18Rq5jDKVN3K1K2lXzCkmyJCSBBJIar/1f7q39em+NW1+hkPJZVbDZIbGxg77We
Ki3Bbp2liTn3z9T8yytzamwwz35/qqLU7bo0TXQX6MGEgVFnJp7V1ElYn3Ns+TP1/t/oHz/5t42E
HOZ57bH3vasCtl6TiTHQN2FPPnuNvJ0BOkIrvXo1zKDbffyVTg3X8ee/fSCBNgdWizS8a5W6AVoj
gjsfQEyfu/hm+mLF7fseHYp3ZuV/N4gmCdyLHj++9q8X8i+R51ch7Lc7h16NqUAofSdGC6ztJptg
vRuWB1s+hOv9AFtJmDq03W03tpnR+2gL2hOFDOMQyBz/HaIfJSy1Pr6ZXwqzv93MZr6PgyXg4Sv0
HeBMOGqZ8rUC4/zL1F77VZd6DjyYgQ04uovaBx0+gUIQ95iyZBwvSvOKRtAv/t8fI4yt8TvwiY1r
HeQwM87A0wMX+Mydbs71//eGbYKHGfKSzrXWd45RHxzndQnHxMeIOPMl73NrgiQKKGR0a8BDNjcU
S2xXxgGZE7OPLsBOOJPn/Co0/WXEtu1MJAK2mNsLvTPR0iRBmpowciGVO8vHCMHZFJ764VPJ7soq
t4Y5xvgMOImBs2jLYX4MusUs5R6/3HV5aTuxMs+MUHBilm89Yij4QI0yWHMH+7A2tnlwgOn/Uzii
BHEkG0mCcicfUAhg7CvoEvCzhHnZXem1D0ABXAlzfG9YdNUw+gSrFGjjjWsVNU+zqO4B1X3jiqaL
NV9Mwk54vVyGlnEdKA6GaS0OsnTuYVL82oESCthWnfTW/H3UNKtxjhDV9aXC8WhTlnsethf1ut74
cv6KvODCNMudUgH0FFVSG+bFccQaC32g9XIjtNqtrnXXGuJ704/XPbPM2LHHfaQh8WvIXePD0nU0
whytculCyAP8jHMydxn3APmQ05jbZL6AZeEFyJo7ocfLkOgbx+q/EMLySkOUuKiyWEb/zOp5Igpu
u7HRxlfBa7gbC1tjgavnGZRxENh2itj02hS9e1uv2EeW6pwi5kQU3IrpAHbG0r+0+A6c5XbDc5ji
ZR+HhlOX3kT0FtteN6I2K9wJLwQ8ZWM46z9/7tqb4O0OtIMruzMWkFizuAZMJwybLx9f+9Qs2MRu
bQjasgA7AvQjCpSJZ6++awlvb9vRh+/Dxx9yanDsP1cfp3eWAHAtUSxTdKdcctGaXfG5S28icsAF
TLfGADua8QjsIsMXuJu56ccXPzU4myBqeOCst04lCh2FU2J4oHNZAqTlTpr2p94bd3v4PGODyEbf
4oU0lmI1jDm2/f5cyeDv4/6v3aXCYXCPghUvJmBC48gDmGbiXf2pnAKnTX8+1TmcURp3iSjITJ7B
Oo59v3r7eOBP3fgmA4NnBWwTasULK9Koty1rgWPSc3vvUxc/Pu3fMooAJzM450bYISUc3iPcedLT
4FNzFZ2mf168dQB2dCM5Ft0c/VhJg76SxjyTC5268c1cJTZfWndoZEFFuOv5xFJhjf9NqfX/EwZU
eP68cWAkBEiuuLgdlTkDfTaZSrGkn3uem1laeqBSdU6IKAN4z16jDTltS07OJBl/nnD879Y305Rq
2nlTI2QRKRcQkHXINem+jl17aZH1fQJfDLQ2XcDYqfpPPnP/fOLWb0v4/rKa3XGwWPeO9wkEsfKc
G86Jp7x1ooiGoOomdD4XNoeIrUbdKh5cd//xgziRj/1L5yrtBuAOZrBCy6B/6alnPIMGDHSkLsNs
HWfw0PGaAfk52jdhEAEUOy7lkHSehZNUMt72GnC2NVjU/bz6zg2BmCvuWRcAE2R5MAZbpiu+qJ+d
L9wYsGn/cy9QuAkIOKIL5tkwZcHC8K2aTbRtaXnm2n9PQ/7l+1sqWvJIUjxM0G/31OPoXXWCB9OF
meRE+JWitcrgCS8+tS/+l2PtKiFf6IEPK2bA5CxudvAir+tPLbU4q/lzGqNcUPZcGVhqF9gZQS0o
AfdEbP749fn7gvivYp7lGONK1CILL6ybFORmijNlSVOhrHMtCade/02oAKFdwF6+4wUMibBjmH03
C8AzPRMqTl19EyrK0WFACIWiCORix5UnfvpLdW6zs+ka+CcsBMcA9dvKEsLBiTYNH4vIityDKQfr
Uk7NDxRjkYmPbAXvQBuHMKy760XYOM9uYdGDKkf0uW+3lekNAUGU9TkvViq+DIxfqj56//jJnxi4
rSAVfRAu51TKYgjcH8x0f5pC//z40r+6TP69R0QN/s9hAz3VUWXY8ALt4eoAPwM/bh20hvjSOJpR
8UqnrJ3dtGuDR78G4Gca0VXUIVhdGHJViQ9n3R2qQF0WTJH6GtDeuKZNWOZTRAfsbhYDCMOSJozC
HHooO75bbZ9kPYMVPKm9b6MuaWqtE5DZNLQzgDtA/wxBgkZUrxJtSbqXRIg0miewCBuyomI1jnfh
4rFDTRYSQx3b3BgA3gPJVoqU2mv41EXGgJ1fWefO0tlfISEEZKWDO5I1eiyFAf6SLaH5A1Z/bWJO
QZsuHcwi1yM+DaU7czf50VOg6ZxNYHzGK9coEM36dW4McJ1o88nVZls4t6FV7fzQZEXJyyuDWijL
2Nw6Ey6OD/BvD3YTjDoUd0ptuqzAoTIqNhGfEo3WH+yBAa62FqM7E1FPhKVfW/zf5p3mtSsq02cF
Ynd9EEfnLyOi42G29edy3a1B9oz2JAbxiygEG28VL7+b/fDt49f/1M1vAt7cdEBjj9NYTOiUeA65
Q7/0JtpBgBE+179wavJuop6YDLIs8zAWoOx16bLAnRlI9jODfwxuf3nIW8WhXwMBozvNirlqaLI0
EcwBzf4t8AMcLKF1tgJzpoS9wFG+tg519bknsjUSXlb4dwNQxgqzNoEaX362XXgmzz7xRPzgz3gE
Gw67nUBbLzhp7EupmB0vyjevPWyOz8yMUx+xCXnKsbvAXKRf2I0Zoehm6L0TcJawJZw/dUIOJ58/
v4UyVLDwxYYUklmodbrLfRuds4E78UL5x5//NuHWwEetkOHaMLcFRK7l10x87mTf9bdBY5lUhbYH
v2hJwiH7/uRmeNvjGHShsXhu5xdEywONppfKiYqPp/Cp4dhMYfAG/JEL0y+CJgJ0sKw6YCnFOdf6
U1ffzF6ORkLwGSKvGGvLTKNhdhNgK8/0p524+FYrCDmgBjmS+oUHf5GUE3kDOMRw5i0/Tpi/hIat
88wRQWIrwfxiNDW7mUoUUqqIN5BXWjxBkwq6F1CCTj9+CCem1LavFI1hHHgJx4Mx8TgnUTs0gBly
48bX839jTvyT323FowaUqsceZK+YjhQsf3ww7Ojt47s/9Rw2s7VqpsVmfMFDHo0O/nzCymfPGs+M
zamrH3/+23wNfVl3rVa48QWKeivsv+raOhP/T117O1/ryByhFOYATQ4xXJXhkMPcp49HxT6+4397
g+w/bxyIn7AGN8gv5vYKjbg7M+wSMqMfBqDIMhXsem6gS7J2M32znVfiPJrueun4h0C08fFv40Wz
dvlanrG//FW7/Nv9bGa6C83J0rU0KEL48vgwKQlnkOdH2IpF9sEsr1CocNVtMLaHTt/0PXzaj5DN
0d2BSNKOxyLG6P83J+f/vY2buDC17bD6PhlANjPygXiAKvL2nDDkxFPd+lH0rmyAFu+Hogy962AY
LybbOBeJT5TR4Ov151Oty86f4NpIi1DJ6YdXt+pAWfWCw/kmZ6uDM9DRWw5zw17rUn9zLfbAejP8
Mi8rIPEeyH608gWoqlUDTBvqVoO2mtRh9nSrLbe6GwR+T8gw2A8De26EqQGdtL+j2HDtjOO5hv0T
I3Ts4Ph9Tg2UwIjAn7vC0cQGzJ5WB6b4f7M0+ufhbtUiM1oLPIBz+sIw63fbrsc4CvU55MOJvHxr
GrPSwR+hkKcFWGDXwyLRb3HsU48W+gLg6efiwrZ5dUJ9qtHTRIqgml9g0/LqTw8fR4UTI7+1JlkD
MTijoWlRzlFGo7YAXe7cU/2Fi/vLDHc34awB6Hqs15kUChXRA7jO1lfmDO21baxoLAZJ/hChUZEl
8IDiqayM+aZ3JAHQ0uGJmBjJYUzTpOHU+q/gJesrWJKbedXgYFJin4lOC+ubZ892XsrpDSAAOaZg
3fop9ZAu0+Zz9X53a8RWkbUEF0Vj8KUVc7veYZeXfm70N+99s669A6RBV2CO7sBBhyiDnAn3px7s
JqKh8xr7YiK7ogv7t4hFT5Z/JnCfuPLWZt+cZqjiFQDXFbhKmSt8Dvqj+NxWZOvq7QUcXt/r1BQU
ZneZVY1Wuqjx3GQ99nD9bQ10NtsRpzc8tlozLh/kMAFNkDPh6O2uVwcU9OGLHmNpz8zhxTkmDs0b
5Esw2o9wbnA4FmU6a01r4qVoZMTpxEPo1rlHZ7AwALme6mSwvmKeJmv9rStx8sAe0TaBDDyGrORr
qUd0BqoMnyTDpwk/9WT+fx9rVf/NXeWfQLfVlEymYbeWS0gxr+ZrNyBwm8a5yXzqqW+SKtS6LSBw
wf7kekAlfs6Hxv7kMz9+5G8ZVRN1lQ9WXAf/2upqsMUtU5+Lm/+yAa6mtu5WeoybOFAKwUGvZnL/
qbm75QcQBBhQJX1aeD6gucX4yWzB2Uzcrux6mKgorIXDeF2V6gnnco+fuuWt6q4fRriocpcW5tp5
SQVrrJ1Buv/mjfHP27f1N629IfRnbXfFGvEhBTfyxi3tKP3crW8mLhtsH/I01RYLqR4twFMSMUM+
/LmLb04QynUKnWmd+wKkmS6vgAR3giH/3LU38wYUS/S/IatFI3AkMj2FyLii0t5/7uqbqbPiJK3y
rYYW7ug+0rZ/7Rm2+h9f2/p1/vOX9XsrQS8r1nXK75sCkPIdQuUVJqbnPyAaemN4ADI9buhBzIdj
FJ1XmdXy0cdZrL1APlCt6eJii02Nu0qvmaOcHQcMeRI/oUvEFQgOhh3iXdm4ii9hQeUDLuyr2KXL
wbGumoqmnYOXdHgcsPuEaCd2gMGWEpDXtUCIZb23H9RBm/kxmIpggmax3eEnK14LQK4PiPCjUx96
mLUOQwCZ3TX+0e6OOGkHtnfLa1j+NMN78Ldj173FZvcK4dpZw598PgR+nSI+G3hY4eAnY1sfA/cA
N0yrdnf49DGQX70K3G58kYZ9aemhw/cx6rdyYXi+P4Tyfn0OLmnhmNAo0aLWXuPXYIuV4T48sApC
itM9+n/DKEhscmcnXWQY84EJkVB9g+/Wlm9KsxwDgvVGm+yiJDAlbMyUQl7R8/ECvvdRWeGv+XEV
WgIrphpad0sBDDw+lhE6Ldmj7R26qbpS2NYADZ9Vtv+Ie6hwvlIRuretJy5sMLW958all2UP26+x
T3yzztbqyMgG1fwqQAGprqoYMolECQIMtpXNK+SSXO2PQ2jNZoJNmTJzxf0Udy7lcwuaijktl70p
UlKjfZClHTscv6OtnsLOv8YhQGyuZjp+8lDhV6X2t5WknlDuhV1cW4gWaHCr9L5X4hw35hhp/jYZ
NrlaVQsNMx4k+oGcvgXSnlCBUjJzBjzKBiQFuClp78zUO7HY/trC//Y9woH7XKMnpAAp7Ep7w71b
+Wd8yk5cetusPHYjA6lZdIWvavcQDmUQu3Mwfe7Gt33KTM2RXx23uqjYPNFpvu4kPXMGu/Hh+Gd9
sTZLwIiitedNTlP0ePfruU4sPl1ggtXKg09dfsxJRHc34dXT9b5erRtLntkknXj0W78xMsuezG3Z
FgDuvaPmZRRlJNg36ofdO5TC0U2olnP9XSe/5mbB4AsEPRB2NwV8ecfLKfK8u16UDqhnAK8oZczX
MA6HvVU7qsQtVbRiTlrRgTkiTHpM/EMTVOcgu6e++GZ5CXyHEE5oX4C1xq6hhyA3UoTkqTHBDnIB
4c4UqAqffHecP9PAsDMAXFnavvDm6WUk4RNdqpePl7LjYchf5u628ZlIZ6UAxbSFVXUe4nNQxVGn
o6SVTnMwOx7tjYgsKZwgh89tkrZSvmC2ljKcO1LYPZS0aHBBtRH8iY+/zqk5vEkRIWS3qYdiadFN
w3Pfsxdq2t8/deltj7FTc2GEriLF2C0Plq+/47zzc7nKtkkYKrpOtq7dFjIwH0rRPo7cO3cMdmJE
tu2vQwszeHOwSBFp87HsopyM8kwC9yvb+cvLs+10tcpwUCRym4IHNr2YFxO2Jh51vwFdEmR1azeQ
s/UhqssDgE8ZmZY7MIijFj2CtE1r1Vi7YajtmLQGTY1l1Nk0D03WgKCYYttv7Tmt3BjMCz/v8CXS
ybbghwOOyFkF9IlNr7mNKGDIThYckwo1gyHtdXmPSNKiVt53YTz3d8hnFjRU4A9TgGqjUU9AqjX5
j9DhZ61XHDOqFUIirOpiLezuG6MX7WzgG3U7/AzbXunTrAsoVPCPNXezY+qgwzI5ZluN8512X5TQ
qeOiJi/cvdQ/TfWk1Zl14dSj38QonwYm81p8OyS+zbKzzk0y+yjj/WvYMDcRiUcDh1GpaAtisfrr
0gBojMPT9d71p3CvG8j+gXrgWQeXvsyaSLXrDdtANzm8Xncwd4QFvGpLZDi8TyJPlnaCNgv60Nk1
ThQM4YI/KyyaNmLiNxNvcOg9+H6sg1bvHKh2EacmfTMPXncFg0oL2gxP7nttA5PCfGnlkk3d5SR7
kfCK2hcmZ8hERNvrvEbPIZ6Qa9yHQ/TFJGbqzdZtLTmS6NmpY+KhIUOuC0kCwngc1GxtYVcfDHHf
a5b2TeNcGXXkIJOHXzkEt869O7lrfnT6yRxiNO+GmtqXELTFNz1o9lazVtyuzgDMdRd1WbTiJtDC
7R1J0OqxhJY9wwwJ4nEOehwuh3bStLN5VaKJP/fZTA5Oa4Qp+CV3MP58BbduyUoLXHUPBJV9C3eq
C/TZHZHkdnsFMVG168bxpQF+KWaTdq9Dl77BLqJ6qNf6ORoYeRyp6126tih3UE6L3IMLbGLSFo0f
vTPp294kcjfJWe0XX/kpQYNKslpNcOEK4aQouyNTnVYjoUPzQBrOblqDtalByvEBe6KgxwEy81/c
0XJvW8nvsFwn0qjd/TK6VYZr97FlyiXvFmXhF1CVhl/QlLRs6DISBNVtCTXx0UXUwSZcGrFqYC88
M5rBr2bOFgoguqaLnXIQUGBvKsRXow0wT5n7jsYhdxfaVX+Ly6IJgBv3iqChGhhPdAnqSmGodLMc
lrUpAVpqfeO1lZGdOr1iaSUauXes8WgD46i8oYGdiqrW+6rrrUMLW4M+nflQxbZcqoPZk2DnQ4D9
bE4eDJZGNzq0/WzuJIyZY7IALqiHJspM7nuFEar+te4rx0oEGoLyQbH2ovTbKkZ/N7KyYFm+wShj
raFKr3EC7wCJM8bED2FthNiK9jHmJ0pG6EASErsWZQXKjyMYRMAfjLTrVYQ19I5Lt3qTfjlksClz
Xt0KXofYF5bDa6dVm0eGxzO4qJi7obTDdImM8WYIIbnGJsN5hKbZ6RJhlPKlJU5w6CdWZWIhS9LW
ptdgU6LFO7h2eEMHs7sIobd7aXioE3fB7lLpbkGt2Oh2alzsXPtVmzSOQTKcsfowNGMRgYP6LPcr
EezA+0G9lB73LtgU9FU8EDZjRkj3YgqGg4bpTuwobKmc0Yql/eSBSB/Z9YHzqU7BF5n2YxOskMpE
0d1C6v6ij1bnGews5xqK9BCYwSVqLhQmJlJPUh0WY5F3tWBRVmE12ZlTKMaslQF9sHTvXHmGy3dD
o11UzMgSxFFAnDcPJlp+0jqmytE0Iy65wnENjjYb66auo67ca6uHzp+Zc3cJuPxq4ByztQ6hsvvb
cDS7KIMJMnpHPY8+TL3X7igUNfdSaFdAvTXCjRuElDmLLNrVoK42UNCsAwRUa21jbzYCRPd1iTBx
5nFafwKmDsVKSNjip9KbzSUfYNEBQGZILTS/hgaWH9sdxJ3js0qhD3yWP1ojKI8X8tSDijocanV8
emeAiS9Zq6wZ3Wa2o+7CVfiZtm26ZgSgrlS542SgftA70KxTOBjUK6SDpWI3o031bpWDk3lMQV3l
BoKmK5CKF21jr6gq4Nv0tUViLhyggqYQap+ldq7oKuTlKCwjowPHMeMQmjJbYXeU+sFcZVE/qTsT
5awU9jtmJiS62jo9wa2pd0qcMnN0ZXTB8NZKub4I9MbF3gIXBjo1iRrHpBycJl77KzbZIOrAf2CF
V0IJrdLUGcG+FcpOA6Oa0sWPhqRsvAk2gdq3+9RGtes1hHx/B9K1VziV5a+AuU5uCm0BtHRM2rnj
iS4JKk2y2XZ4pjzlZoZvexmx6jWxdIX8VUx2wmpJ4rCJap7Celn6N5YY7MTD/36Xk1SPk1qnK8DI
+v0YqJllsgy7r3qMyrtaguZ67Mw1Y4+RMFV2VBsxhT3CErvwcItpi6oKM0YPbWawnbUa33pxFk++
wrUKhxfAIN3IEDiCVlb0wp3n/uDUM04QrD5IxgHzSHgAN0XC8W/BmBNz3PkD0psFdfm+tKuLGoy+
XWdrNzMj2t8bI+/3tes1N2yx6HsLtERizvNtKErkLY1wbvGtnKSm8/QGP4blDpbhUSJZpF9p64b5
CnP7R1fCJH1SzHlW1CJ4u1SVzk6D2Aa3h7hqze9W0/4waXBbt9RNWmE5dwDtrXBu0yP0r2oC96D8
OtlYAKhLdByKfk01fApSGEQzvHmzSpXyXmDQ5MY2xQ2F9kxy0qPKENbGmkLASa/RXChvBZ3AqliR
VmrtBJijK3Iui9KMgG6L2DhHMatrD+YRyO3GzrBjStCiWcvSS8DWTgxkrfFC8fPKeWF9mxjw1wB/
hiYTlow75DM/zN4349YbfPxeZFxDOc8PFN2xKWFeiKR1Rq+LnUcjOSw1b3YUcKk4rGSV89qydiFs
9J8BKul3oSuDG26UOo86Zn6ZfGJlKK11WeeWDrp6zc7ZNZPq8fm8wxvam+xbz+DAkA/CIsizlNHs
A4C86nSEX/ChXM0ejZwLz5Xyp8RuIz9fnPCZawWHGaPaLYtdZmTosIwhd88c2hgpcUKFl3+mFx1I
dNg8B3OZ2fYs86BTNRRygyuzAXTiXPfVm47YklSwSHEBp+k1zBSpAX9MZTb8m7+EDMGKumltRSVM
QPxuJ6Jh2SEY4QzPFeaO97DRaI/azMYy1gvH0kGYsAmqUcar6KDJ6Fyhd+2L25AwBolrhCWXUcYO
BMzodBjfjpntDYS6Kg7gr2HGdSArLw5d7CQGu5KpqHkbG3CCgVcHg32KU7oHBrZIEgyY0xTEu5hi
Jbmggw2Aa+8bl8SInuq19Q994xpXlE33lantxES370GPlvMMW/oqbd3unS862HdyeAiYU8UuEjkc
nXboD+GrZ9y7Rmu84ATUTDjz+rxHOvdIl6bNPR6lbb3ktReqZ4EbhO291d80hmftw2Es73018asV
yydM36r7qF++IphMqTRmfT+uZv0jbLrusHjzerDHaszh3yVSzNghnoMQ1i4wem92DgHAvG8ETSCy
N+rYmB37qp/0kI99UMHdRkMpHHGZRI71dYVVWMwiaGOZCPyrgQbVJYMVGs4fe+eiRW7Sx5L3YYz0
YX6LKLGDZBJLfRwymAbEhjuXEKtBSc5cMgXIaCLsoYxwAZDLIzejsMUVrPOQ/VaWVsUazuG3gXOl
4spunB+1bVq5r3l1qVd2i5zR/tZq/aAFOHYT2v7TZa1M4Eds+qXtBmQa6BfJ2smJbnnJ1ZvpdtNF
FTXvfsTMzGGNfb/6AwgbkLYPeyB/rX3trwyd/W1wTQYLLc2liZP3QdXLVTliS5HA/Wc8rtljPMDm
B2QbyBkiqKtScxpNmFP3Qf/c9XLVCTBBXWq6TYdY2EFP3UZhrhpxs4xVcLkuQ/Pd9Yd2B5GzH6+U
kjRo6mU/h/QdZ/jY3yhRX3aIu5cKCpN8lr6ZlmX/RrxAJmiUmFMMWH2zwKALCT4yPmZrjq5Ta8l5
663JCNoHBBAdj8EEIns4KCEsurWLuuqkCE6/1h91uS5LMoTtnCxGEzVZ50mE0TqyeR6BCCuT2p2b
FSVpGdOaPVGzDK/aHqZKAMiukOZ2P4ZRrzlbhjGD38+AN8oEIxsmjSuU5b2J7IJH9uUEgCjoFJRl
1VHbOwTLnBlN9+aak3/nOHzJFA5o8xlARxkrYdBvEXMpJBAUJ+u475+KUX1oysqIW7sN8pkzfwen
CHoYSRAh31V9DsI02tzlxJ5Hf3C+s8YLEydYzQTLJ1DLZTPvoa0TqaEntaOsFFdTY1X7Vq/9tZqt
Yc+l7hKrXOBxi574pIV90o3SjnvPB8muPMl1IlCshyUdXimY46GNr0Z4M+VIsBmo62wYsNy0xsIR
pYbqplPw4AybEvRmzYKD77D+IZzYMW/wzSsTt5DB6dVHZzIyYn/hNagPhN9YQHBjB4va2egKmbnz
UKc9aBRoSVTd13bBHeDkPDhAQlM3eHZG9CjkESo66/6ZCuk6WThU4QOcpWQLXzsLGm/PlNe8nNZb
MDPAuYd90fuKc4U1tmvez9jHluKbXkw7Cc3Z/1mVnbUf7IAnHbwy0UkW1GgeqOe88fynQU1hok34
T7iR8e4C05PDEMbJ7bkEOw2qMJWOUE1/iyqsejWp6GXlKv9yGUwrZUPUXk7E6ff4emsOb99jkUj6
F2ZvofGE9fbrMLePvIfkix8hY6bRWrfTCpRj7Lm93HuNeEcTwIvXeUAuLhOps3GNfk5l3WTUqllM
bEvthcCKLRnDQClh3mAnvEI8AEllx0cvXzpEqFCJ5VYrRLeFzUMytdXyBVup6AscNJukbus5U8bU
pL2JBwTVg5/2RK6oQq12zssACgzAkq/7457Es1WU8bk3DwaAeZljNPxiCIM1jqzF+0pCbOkRhbDJ
WwwNzCDevi9MDHVWovcdPTk6wEzwna+9M2ozxpbTTBw+QLFmU3ggoSkvl5bl5rrEa2VHzvjQzjM6
KxDIweBr3qtqkYmWsJmqp9BKoVIiOTB0/a7tld4N2reyqYUyuIcBV1zpmd1omzcCIZm910PZPJGu
qS6xUAb3MGDsDoZnH7frcOCyYCuwW6uyTFyDY/e4quFQ2+FyM0Qg1zlkdXdgEi43Ja66m0297pEb
jKkVog2yXOWSMLUMMaRG0x1qtBj8oTb2QtvrTxhO+qlhosRGWbQWDehSme7pD0oaoCeJNjLGB/8+
XGm5Z0i/L0ec/sbhis3ETGHrFc4rsg4nbGBuCo0UxLLeN8pIdb0St7zTHHa+2oNqhCI9QZZP6uZa
DZbzxbJlmbvoQDpU48ohB/T0PTTN2FVgp3HQruaZP05Pk+tDVid6HDbxIEShMhB7iQUqNuDLcFmi
pBA3SxDc+BMqrGrsw2thqv5Kzt4EwU20KCSZld4vFloOeuoKvBd9v7MAgUz8SjdwGsMw9YEXFDj9
cOFtoL6XjQttH/PpM/M9kfecfuHavbU1CHDARpA0lE17IyDHi4Nhsgu/HoshpKYfe8bsXgCsrkQK
DmSAImpg1Lkcwwd/CKxkDZqnUA0J3Dtlasr1DTuwJ1KXz50g9D2kVZNwFaRNMJupmpUNK7pxqMHg
nL+b5eAdQsjAsw4g18SxaZhIrHPfUI2uUomDnFw0rMuGetYQBenmavEMyJAMTOXKB2Ubkx2GtHUH
Zzo0SGD1eyuBbsJRGZkyS2IfqxzRXOCg665DnxzOSlYYjXUBx1yV8LMjyIoyVcPKgijifeM2ty+G
HtHK7af9Mo/qi7UCVUWaV2ZiPxqipXLXuUuB7VGwx8ZbJ8HRnkiR4bGtq1uX/j/mzmM5ciVL00+E
a4BDOLANIAQjgprMTHIDI1PAoeEQDvH0/bFu18zUiLapXZvV5lZm0sgg4H7OL+n89PphZjsLlu/j
YMtf5QAGxjtHi2UJ83wRhSWelJfjr3Sn+lvfZ95DOvb2Trp62Zmup+gy61G5l05wBjhx7nKfBbm1
ZYo6KPoxTNudq7xL6sHjh2nVJuUiskPZBuslVWWezMS0vNbADbc2o+mvYirAkSyCq8y4RrtRDbdl
W7zymeVJ5XW/qtHRwEnRtJ/rAEK6Hb+tY/jMQPZAlgBrsyM+8qh6GeumuEHMK+OaxF2zS30y6raU
q2aZQSFW945dhVjXTN/WnC/pXDT7bd6qm37g/dxJWxa3U24NVwsnFHhDszyMVbi+y8X9GjJ6Jx6L
fI3TpU906x/yIbqSzenRumvJc2HSiX/jryTyrcGB8cneZyoH7I4m9c2JVGIX4XWshLsfx+AHRbqv
nucv31we11PutP01qFXwAtSfH6xGjcev6OxdX6chv04/Safp2A5h/WvKJgL5ejm3PIZ2e1ZBFRzm
ZrRPXusGMcuAplmTetfd3CA/2fk1kuy5cx8t19rZTRju3SbvjxYBKWfLHUgcYJ9P2jrPDgBYXWIT
H3iq+45ckr72D17YdLHUtdpXzEFJYFkyaUZvjR291N+1ioLzJOB7J+Un4MTF3Ubfz07KgqXBzs52
NyRtPyjuUWc+NLjxrlNRWo+b0MWrW/Cp85uOLqFo9H6KRqYAS9xL+rRJgfR5vcKaPLCGDZJp4Kc/
tiDbrTfETPj3nFtBork8b/XmXaa0vUond65dphFXNKbfsYtb96m7fpi1pO2gY0ih0dXE7VJXR8sr
DRPA9jP4QqHQ4z3LforibizkToaEHcIrUaSx9D+dXv+w1Jdw0M7vzIIYD7pjAyV1HpeqvhA3ST5B
5n7baklsCzmUWsirnjELiWG69n1fxD2PyW4YxHVovWJX0rmzL43z0+Vq00QWsu8VDIzGYjeY3g1o
issM6izpo+dHLO1bvZ7sus+/BxL8utCNuu9YKG7mtRUXQuX8eCRplIDHCP9ep85yE+dggNMVzpEK
zSMFNTvp6FelRfhAwS8lysIOzzoas9gS7HkEwu9gGcgdNqGdlEEwHewguslVu+yVEpy2JU+z7c/D
IxLQ4qczjTuvs195IrgCrZw2AH+UO0fYp3kkJYvMGma9U2Cq62ZnH4ObnmnIuSMRvCBlcrnk2+Ow
BQnBzsdc5Rp6Ykbt4Vt0CfhBf0Aue9Jiqwm8jXYbPUvMfT8Q8D67eRMlZuWkX+sns6XnMLTKk1QR
neuMmY9Vue21G11GLrhxDA8r6t2MHvP9xjO/U3VPQLtLa2ojzrKeXiFPH8jWuTjp8jgM/PYbL8Ut
UPpeXFfbfDJmfsiQQu3aIp+S1c+bh7KM2sO8bOY5zAIQ8Xz7kTWiO+TWR98VH5sLru+RdhAHPsSI
Lmd8o6vMD6Hsg0+/3s7tasxJqbTY5QWPimJM07SNVN23aSpeKjivfpSvldckesiYW63mTZb6dzZU
aJ25LKgodL4Me1fSIm8tmTu3VpM9QbHEW709it6ub4To62QUkGmbXjMkQerbYk1/CuOe3AB9ahcR
a+r1T8AF5bEIqNMOt4ZK6MVc2emu1WyPSbM5pwWlalyWqYrlEJW3arGtO6n49p1523uFfdFojTl6
asoRGhU9b6Ot0BHxmRFLDxBKbsc2kuGqtb8n2ujZn9YmnvKU2KioTqIeJGlW3SkvqZ8aRR2AQTYV
nWjT+F2Hw7r3VEq6waCupbZP0t5+4Kqy97PDmMSMN52WbIhiQ/7rrl6X265DXussn703nhgkrZ1g
kd+q4mfQR+a8jWoCB+tP4dIcmy5/K3R+ZT+/+Ct3fzqq7iV13IuWv3xffG/t/ky7eNIv94wGSZkD
hgRRmV+KYkS3CzTPXjPb8xYHzZB/b4Lm5zBzXEROeejd/MecjvLiLaE5hyOYn8i0e1uL9gks198h
Kn8pQdh3/bydh7Ef0ZBig7Ycwj6FnN9ywemi3fG27KBD/fHBW9vz0GZvYJ/0q0cfUdMCgHWxQtiu
d71TX23NSt3njnOjejHGs3tbpn2WmBxzi5nEvbAQxBMu2n+dTcWNnvBqRNv3OrLpWpq744qwpSHX
Kp7g0mLpdTTuNMI7b1t2yLJnQk0uDm1dM3vtEr5z3N+m7u95qLodwmemvWkbbxdJaZ9XLb8zL5qO
irDj3epZf0rXOtE1oG/wqNyw8jQ3KL0KqJap+pzTtrLOxllD/4g9pgDI3jLZJ+jCaK6fK79kkHcn
coSr186KVu6V0M04MuUSoWWT/fsg5l+DBTUFy+k+KmFe069XNYiqFhJBsr45ncewYhmUPV0EQGvS
/HeJgd3S093as6LXmgmCdb98Ad//bVVWd7JwlepAiaQqu0d7Yf0VfvVVpRkQdG/7e9cEb0DjQSI6
589QRU80Jjw4DeFwmapGgs0DvXfTtj7q9JOQfzaeqU2shf7fpim/09cUxl5V3zbRFYW3HdvG7MuB
d9aixXEnV//JguIyVfd7+keeMRlnMnU0k2yDRm61YX5s72AhKrdG2e2MH1yqyY7bjOVqm1WFRae+
GD4is06xtPNLOdkXOfNXcSybU1HZz1/XmdDLZbL75n4JlifMLHvljkfpTd9llMtdI8foF0mfRzvg
wktZhODEf2a1I5N5Xn8XJV2XtQ8gHbZl3A8Y1lai0KzqIeyzJ1uzcnduIyEll0sRpAcT0o6+psWp
7qyUOJ9G3fq5KI6RGL/NQy/jNSCwHUkUxxA0iWsINkkZqEFnPtsKMdzE3brBWkxZH4JFF29AXWBj
gSpJxoNomyadDJa7C1rT7INArZw99bO1lC+27/L5DHeuj0Ai7d5Hns940ONLOBT+XjXThtt0e9dO
9Fnl5buIhk84xm1v0WIcO81C4zZTTmwV7fO0iWth/3K8XgKT+sXJQ1V9neay2m3Z6MdWE3mvC8P6
3h3U2SEdL2lCSI3CcvXTqn0/6cb2VOcjq5PKDdQzuHhaQBtZjq5+5Uvvx11lf++MNSZWAeig17qO
/Q1xmna5oKRouqdJsThlYyrZJdf+O1vgU0qK1LHsXCSecik5lVbvFKZWH+fSECXtOdQUT+ab31rD
nU36834LHaSofkM33lIuz5Wny2/KFADDnhqeQwkUp1Q238L8BXtrCYNnORn52LXTm1beyvwROgQe
qHZ7WNoxvWW18Z4JkLZfuAncJ5m1DGlyeUwhC0j86cODEBMjSqDkD4qp9VFS8sVnzVme2rP7pOnE
3P9jVI10mblkHZvp2nEFXp28QU04rO2Lu7be3veLpzaciE4hkHbHVtIkmzNFj3OwhRehG04Skqh2
uZd/YGVtjjVDMvH8My53BxoLBYI4wiysUM9+dtp0/bLqfOTkds1j1fua6bApd9FEXp9qAb+zCiu+
NdwaRoNL0EnaJnEWnForLZPSmVJ8Qt1y2uaWfHWe3lUV1j7o3ewHJ3YGHzu8zxvZm7t2hFKJsO4m
vt+KvR1k+uKUnXdjLULs86mmIdt0l6oWQ9wUIrqrskiABKYTthCscy/K8ZqrEFtOPgmplLJcH8Uk
UQGUNoY7l1zyH2QfclGmZOaRqX6PMGF5VNr6Ut/Yf9yR31fZ+O6LR+dY4lsjxGM/bclSW9/1Ajcw
j1XPNgFJP0fps6QrA2iFg7OLeT1czStYrAn4gvVKagbA0oLHmQeoYDoc/Oo0iUmfHANmALoY+Eke
httlUXyIZvX7myydeZKRyWQi8bjik2Hw8pemHNZz61tdUs3+/DDLL8jBm2U8pFXDIGXl3+aJZMxt
HaJHMc8voAv2rodG9zjP0+m0mTy6W7Ywu4pxrA/pUqEnmOf+aHK9PYZiFprBjZyszs3TW7oZiptg
yd0PnXtbsqWRuOaFQJw/ejBZnfd1KfhKHSknCOISju0I6+vyO+tq70Kxdw4Mm4Y7PQf1r3TwiAYy
tcOAiI5EoBDf7PRz1ml5Q+a/uBn1sN3MYqIvKpCbTzBgUf+cea3u+cudFyttb98CM5LeVI3t7RoM
9pNsx+rdK4V7XuaG7VSl3XcvnN1PSLIADUxaHwqYvBh5F3cFiKmX5LST3oJ8ZvGSZeKuCftoR0tS
DYIcAKbmOGCvolmWIyyY2ne5xOBWDsNNP1XAeasJj7DQ7ve+tp0Hwy/lRlDic+mZbl5KJvmnSBf9
r8yIVeKcz93Eru3xi2xDj+8gcclHpDPOrK1ksyb1sACa/fEsVR+dDbg1XtJ2NuS2Ux9UVGnUJG1R
VsTFaAskf5xS9jmOGeTVxaGYkCXsnKmV582Uxd3Sye2XuzUj70hPmqfppo/e1uwXbROdytXmZCzz
9phlqfebp366msyrD+gXw6fNjEMcujzwsEy1ohMane9bJpS67fuwOZRmY8V3WuJ2dzC0HkaqdlzU
cZWK72FWwZCsQ95fZ3dRD2OTOVc5ZFZS57LdF954KOwCyg4wNDxqfk60Oa5E/6aX8GPygvpEiUJ5
yKfpK26g3hwLgFqI9yBYOsa9pl1/pxXaUNhCyNKsyT6MJecbamHli9RVQZmd9OZEiGGBr+HghZAG
4wMNCGzDAxABA7ah/lPw5DpFM9wVkl8msjgv/PDhWh8hRZsPkQfznzYy4Y6edgA2EfoPYy856PWS
/VkCr3zKx1omcqKsD0plPkeKV6/qW5gcxy0OtceYm3HdX6lSwYGzzpcqcPubKvCQTixloL9vLZdP
VH2qTGa0l6mhOllCz/Gse+JZIy89lbLcz6jc9+mytqBKFr6Bdg5xuofqDl7sW9lxc0alx1Nip89V
VHSvW79m2DRANdp9PdTBTy8j/H+w+OrZvFTnSHAOF+XYH4RTOtfGH+1YzNBBVPS0+xS0+8O2ouyu
kwaaqcz7GNpX3k+uR2yL7t8seqv7XcGGwpmoNv+3V1cGAxo4S1EYhRIrl4+zw4xGy/VIoSCsyUOL
LO8wDUI9D0OHRCC3EAtE/G2WNY76L+H2YVjq7eAavh1rytqbDkdpokJf7C26IS5Ctu6lCVP1UZSQ
kLaqvmdtY+0aTgIrJhTMzxPtNPpdZkH7feYz2Ut/4XbAAUywGhKg1SCr2eVWUx61Gj7mss+gQvv3
PJTLEe/08FDqmX5W4gNPguTKu8oL3G+yHIeTRzEzLJwLNLV0TPqDv7Lf9M7BbtNxLw1tGKlfzXG9
dajVMgUf7jDM6nZ9F/4aHFd7Tg+wOCGrcyj3slgp4CicEjU+fPEWzcshCi344jkab4etDCBM4Iay
lAhmZ3bHnYa4+dWl6OvmSkfxhPBnR00IVRVRqI5uugB02Vl5m0mfVsPRdbOjcD0eyrzxk2CIvvm0
PZO1Bzv0pty+v2+X8Gcw2v1VzBmHwtDY3CyieuXMN3sVgHmOLzYhUM/e2gEV9K17k06y2nlKlpcV
jOzaCFjzsTFWDNDzp66DmiCqsb7Oc6EZbwsyOed5fJ7RZ8Kr+/M3n/5zCE4bfoOIcCzDJUCNS2Xt
7SbKNXFSwSaY8uoHFTF8gmSqe9/r33j85c3WrUvCxlaflnqw38owNedVzdDJdIbgiMns16K3UHKW
3RPjWBevs6j5/JR1P/vDkgjqTxIUag6LX1VCMyKGzdMx3xFoyV6dDfz4BZLO3tvep2zeEAQFLq9F
3+ylatv9GPbsa10X3SH6Lw6jZJq2YLfjNKh+qbALjyYCtFLKrk+ubVBFBNNwCbiGWpi2WVxMOxfX
bvHEUy5W72Zpl/ToWumPNB3FcVGldV3UJD5S3fOfelyvpTT+jcJIffTsXN2Ufdsfu9ZkT+UCLrAz
s2/d5drMsWdc83Osi5VGlsZ7jhahyRs2G/oalXdHmW7Q+L35GboTImK2/YeMurkOZjl0rn4mi3j1
YaQ0tWxnD7FPl9TD1H+UbbrwK5zYI6oo+llOTnOpBi94IKcTYX5p/ZiytbqOGlpSeKLe6xTAyZJm
PNuY946gfuvdVlhTktVNE4/buP1wMyUTRUFW7Hrr8EwRTf+i57o/zL3r3RDJKZKZu+Etp7kExdvO
9K0BOlGxR3ENsorpCSAdGHxwvd1EN9V9SpnMPheByHYQ2nzttu3jsVYch464hwD6lcHX7T2Tm0On
NErg+gYiPJnDVe28bWjO3UYAkppt82KqVe8ts+Yv+YZoTGZi+hmCUQG6bf1Zr52/l2vKf2Y5DAQz
RLvzF+8b/3Q4+9y5J5Kdf1I1ArTPRnwM0rz62MjFe529cjxwMKTXfjLq0iD/JHDCjfbBhu1hdcrx
g0o2/W55Qxjw5gxpUhv728RPdeTT9Z7SrO2foyDUatf1U77X7aaTdBmSbLHo22zq9OJQ7oJIVKzP
GCVXMuQ8N5Fr1Tz2TocUquzQxAsdFvcZdS0nkrKYvXtnOiNcWJ42X7dJsaxjYoSObgdIqe+symyY
ynPrn9aisNylHXtQR8f6KZrEeC0cs96zQb9Kt16PhKn6xAdnk75mzvzabey1Qm86Nm74YWh+ufTk
YaOCAViGeCyhIlFF4jZ8IkPn3S/an2GaFUABOfgqcQrAFkE3/7HFBvVT1tPKodqMCbtqw4HPjkFa
n/0pZOoe69Yvbrwu6rC2QRmmO5Flro7zQSw9MfD831XVWqfVz8pTSHXMnaWad5r+0IBuZNSdgihv
r3W+oosKcTrKbihglrsG/tV/dMsgf3DSFoZL5v3jOmzLSy4Jqetg67DcwZirupyPZWG9V0tYxCix
/JPfQZ2UX9mRR1ITs0sV+iqBFHUTN+NwIHTU6Dv0y6+r5bfH3uuqm4bczNg0G1brzX/zka5c8tq4
P/wQOUqhjDpES/otqJbPnPC+pKxrb48gAjNgyyPVp2761Jbhyfbv5g3BRZB371ZQ53c67Jsnvw+4
KMM+QbzibLmFb1BtZNSjes/gLnaUTt1vVZeD5LufHQdyzO3+pwiDw+gfM/1ou8N4J8Z2uAtwJ25T
kO1TiToxzFR0a1fr5+A4TeJ0BrB3KELurqnhtgW3q2rJitPUbvgz0qTL7UaJmkptXrBfXXs4LLkm
sg2cYj/6iECHCDUeTqsfZmirmOmf0B07lVaC6Dd4DjgC78VQqgeNAuKtyNvtj1jb5kXYCDHkODlP
CDtKDqKpAW+35M7KTPHdtwYXRX1Rb4zHFk1AZDQVg0U17GR1ZytiA9w3vqgeR1rv0euB10D7pVJ/
RgJ/LHKdbt8hwjo5ULDotHPCslsvQx5cOTE6WK6PufWOK95UKC6re1BAczdLJPLT2qY8zsoZruSC
M1JSSJAOc32pqlksUF0ptHuWzc8TwrsjYi9urLlK9xGqxBdtt1XCVL+eurTIYges/apyO4uRTYD4
GBacAD5l94+Q2tQClsiiMgKidT/DMQVok44FjFhuVnQ/Lwzic1ZER8oXp18ajpV1fEPoJAyV2SZv
vunAa9Ef9l8VsJMdFYkfaHHERWCHFxWW0HcVu8VtuX61ZGG4zFHbBP5jLkfuSlIYRraJPwMw/t3k
FXmRZIEJ/8gmRKI2odtJYUSPab0FdzZOHOapvHmeayHIv49AJcdi/YxQpp5bCzthVwIfGh87TlqY
4tUgnAKQMvNl7DuEEGnUBgfRE7DlUA7ED4IC2Fqj/nZAuQoUXyA3yCr5JO0aSYllxK5YUPMxqdjH
TugfgI/qCHrKF6W4knQI84vUj/ozspfxjh08fa3BtY6R3tpzu5UL91nOUtLxgPZ5sJ7YiETsuHV/
jqYmTyYWo29bvlHfMBjay6RDmKYKsnPQlsPZ9DNmAFmg5ViEb45hWWd3TdpEH8aA6vXBkO5lvfQn
VTLNtKZdKK+A4ThvsxEnLBuG4TVgnolY0dSKhnIpqYwFHg71W+97FMdxFu6CIl+uMseoyEQUqJPP
+EBhAuym6+QojZQ//h6FRXGYN7TtD+Dq+mkZkH20uZVeNPFHe+nC9W5Olj+PzTRflwkxJaGieGYo
d4vd0URwYFXwJB31rGydHu2mgI+rnTeENFMRl1yGodunJxSz7bGZU+dm7CQKLi9zi12bBd6zm4X6
uqKY49nvy1jzHoHt+BGvOoyWSgOQfGsJdjMRwt95yYu71EN8ypJcfxsjEgd2Yg5W8JtwUPtocud7
odPsPePP4yI0bMUFl2fbpQRtrPl0duqw2A9EBO+7KOsSEjuzuPJBNTKS2Ui04swFr3/2kbYnxGnC
I2a5/hyozGAfKOZThnA7dqx1uhhnw72ez+VNE4XDId+i5Y/0U96FiBv0yPXTxS1XOeTqTJuGNRg8
KUOxZXvsOJzLQ14B1WTr9yHE+g4+/HOzp2lvXJSVtputKia33Tp5gX5XQkNbIjDaI9wRTJ1VNuMR
oX8DnBSLh9TLr9nful1WQn9O0qikmHN11LyBd3ax4Taa7PEHlHG1b0scoRvL6o29hsG56sICJUHa
vJdl9WYcG6BTcYZ4ElNH2q5vltVuWGM8H234YMUdet6nEgcDFvqKV3n1pV+iHqGsJsgmXgdP/2dJ
/L9VpXb83X7VRw7/ZYvaS1vzv//9r/w3rMj8it34H8VM/0dn2u53k/9Lo+bXX/+7LM39K/R8h9YE
DmXadcOvKKi/y9Lsv6QMAihpiSDR99DP8I/+2Y4p/qIHN6Ly1/u7O5NUuf9sSwv+Eq7v0NLuEXpL
GyoRyv/scnv421f5d33p/70dE0vbv7jwCHaWnifpcaPNG7k4kYb8+f9iihdrmRo6JHZzp/wlP6KX
ChmcHSw0DbJ8EbDRTzMzoNo0NccgyOgnTDq3v2drg4gtMYj/9Oqvuh6FulfiQ+vbKWZNhB8ZwipP
44qG6iqZG40BiXESH0QfhiWh7LXDFC+a0PkCNYM7VlpL7cs52yo4gBC4gO0ctcs8TWVzW2KVw4QB
AydJI+ZLnoAGWZd8dmkOExb39tL6WFiAu3r4VDnkAvciWYW0NI5FyWSGQcOGUWfTiwdpq+9CZdCa
QwRwcR7m+UvT3w8TQrGRCKad1ZnD4nR9lSwO3zxkjLdeYFxZzTnEChSiRZ7/oZezeEJstwZ7vgTC
jEmLCeTGWQrFOubpF69xvth5r09fU4VQatf7S4TvsGIvhqLth2eBhIcFPBsJavZ4ZVNe3Hb+yHXf
U2CZOj1yN/trbtFIIYEmaPX94wqv5+gJJ6gCfysqfVQWaNV+KayMrWialvC+bkwBSuynqFFnoPHp
MHCWfxIRKReo5gGRV1+uGDytbuq+jdqt2+MyOXYXVx5A4p6FqL1r8BaHhGL6yFssj+RpUKmwEQBN
a0ooSY+o44gYsMwProXV7WvEle+46OdbcOXpt7EbUV38vtDjfa5xFMeL6CtYOQur9U2kjRxPk6mn
L/0nbs2kSW272PmhR/h5Ac8DpDAx8R8bGI8/awpXcFz4RH/gQRiZXIyq31vyC5BQRKZAbN7ZWi6v
8zLASA0FG/5xFCOj18aQUx7KfEgLiNMcJnL0yGfzF5k2e4VC7Y2HfTCwCn7AXqpYzUH1R/e9XTv5
UQjf8Y8LJMCD5zjIMxGmkbSLjnubmX46hiMdlmhz6twE19BgykmIH89GdKglUSxp6G2k1+mSe2Ow
MhKH3UnS0pqhYjSIkw8NQuNwF7Dd/bTTpn71i3l6RnPcRoc1LDNAn7qc6l21LOGvAoz6e0Em2xaL
/suslXar+rSZi+90ZlI7jqZsKWEQzSLiCL/ZD7MJ9wf1Y2T4V0RO2bdWt7in0cnTP3NWqYtnquxX
gwHvafRD8TGaLwsVsEf6OVqN+yfHzvomJqPPAMLea5oGzZvt0sZxcgvD+tL1KsNa5mvBLBQ1zFrB
YK0ZPlO/1sh6sjVMRiOBlT3exxmUvs3fJFo46yBY/qH0yX/rkjCza4Q5xkwLsAxVZDtpF8xCmNr5
p6EVbit0p6ag3HHybt1pgNKjzCq8P67vyqTwcarnfeOaZHbdWiWkCqvPVoXmBxLR8XXmaHlWXMF1
olEJ8EaH6/Q7+MevGn3dcJfVKCr57cJiobC8QefefyKgpz1ALF7/aRWISeI+L5DqyME1EfoFy4ri
cJD+72x1xyZRfcsLrroFE2lpcud9dNvxMgqKSxJV4l2JVZhBW/puJqND6XDbx7OcppfcHus0Dthy
0muz9CrcDbTXR4lTFEEfc2QtfHjWOK736ClcINaFY6HaT46HpDE2g8zzh4ZC8CMkbXlP0O+XuaUa
Vn2Y1dB/2tRswPgzD3gJKbplTy0csrGICt7gOmR8cRZY9IxzgKT/KUdm4Rww0ZvuGCDWnW5cvXE6
0kHvoOZbNdK1GDlluZBT16CdG308XL352tvSzAleaweBN99W4QQa9a6mRCwgJvUGnZRabvVgInXs
oMfUkee/d753xJOsP9coFG8usHm3FxWn2ynyPCJP2o62IVyVg4zb0Uq3uFTVdK+6ANdrORiLXWK2
sFTiEtfuzo/M+JFltoA6wv/Z8If41Xbc3yhnsrnsXnNad9+ztEi/iSpIH3jUeVlSgW0Ny4q648rN
q3hbjHSuQhn/7wLRf2s0+v/sE/+vumj/G45IEh///3tE2mNxbbucZJHfDdzh+tUi/vUv/p6SPPkX
v1xXRrAqLk6Br16Iv6ckV/wVRaET0QcOXG/jkvyfQ5L3V8hUFUSebdvC8xxGl39WyjI+MdcwW/EH
vhsQA/NvDEl0jv/rkARrxDgmJZyl43ku3+O/DklFtS42UmT20tKBnDN17z+IzteWt8N32597fJTY
aqumDSCbbVfZMjFs7W8D6ke82AR09D84dDx4GKJ8BIIyVEn9JZdV8ebOcChnOqwpLJEL22lCBhg2
WGwMQQiHWlT5uZ/aNAOmIojwWCCGeJN+lz4MbLY1eRAleK/lE4Kx23iOf43krb2Xdelw2SCryY5F
5WzPOa8tEBye0SgmFrAzqME6GCMAk/zRRW71kHIX4K8IMn852n6fQcvSW6QQ0c1dmRQjdR0CxaR/
LtYNFqHKbNLPERx0zuvAqdjd6AIlEh72iJJAyviy7KZvxyj90tpl2WGpITdQlenIvm+81eqhXaVG
FZ02CiAlE+EQB7JvCPlwrL5m5Z8XF79W0Y4bK9Mcflkw0DysMzqeIihmBrWxH8B18LeRryDBh/Z+
iyNo3smGkvZEL4WP52Kd2LafZdFmmFvw2vnbTd76agg/hZ1DYlyaxRrt6dHIQeFo0MZCo343QXIM
85Ow6gYMtEYMMdU3i0EosG1IAbxab09bUAhGSMMPRb4rKnKsQRhGc3zIDJJcjXbTR5JtDTR+Hzj4
ImDJaHi54ECsx0s+VeW7YzEWTcj1lf7iBL+s0NuiMA/YX97I56zifUFsKBlMocLoOmy1dstb4Lyh
PMqKAFs8GPAmSdCEmyLqGWQXnDBKA7DcrfUTNxdS3Gxj2ELpU/DBAN3OOgLZ8sV0MzQTIPQ0pkQe
FQ129oQrD1GKl/WLPCCG8HiqMmO7Z7EquyWMd86D/QL28xI19eDsQO/H/2DvTHbsRtIs/SqB2lvA
SJqRxgZq0Xe+Po9yd20ISS7nPM98+v4YqcpSqLIykItaFNBIIDcK6U6k8R/O+c5dODCd31kO19xm
wcyAEinz2mMXLuYuatvJ2rUjLAmIc+FwxS+U3MY6LSrG0AajcurE0yuK6RE5QWnG9bp1gyE+uHJK
pjNzRBwTsdsj+jBY8BE/JsNMHai7lZSaxLA3mA1BGEChDkXZFh2PWxMXLVEhztDXl6xTmAvMJrfd
EH5ZWDX3lt94Dz7zoPg0DbKFqbEEa1L80MjGehZNIvOjHcUjIneu9eqQZmKFu2VBZJ9Z9w7MB5J2
0cm1nj2Uj5s4BjD1Ki3WmeHWcQHYQApQJnoleMLrbufM7bJjl3SZ+txhTGR6ojMtxAHxABrWbTfR
0d/y1EG5SAcGmjuq8zDYlkWny29suJdpW4eReyfrgdwZJ1oA9Q6pira2m2MVg9xxI2q6s601WOae
NqvPTtmEjGqDv19cYsfChziWDo9LtJxoL+oJyf1W61Te26HGMwxBYtYUYSmyWU8y4dp7S2Aee/aH
J3/y1xQFK0b3OsM5uQ8nJz3yqnBaW39hYNeraCg2qsZ3tnF7xaxb5n189lTNeCglHbJgwNGX/ZGW
uPqqw2T20aKhI94sDCpTxGXCvzBITUKUt+Fw786B9xAlccSikekGABdrdb2qMiUnkAUpm+Fclx2T
lNKEz0k5zF9aidd5b/I8XDaErVkTvrmAe6FJ4+x7GPs5ZYSYzVeAybXalbKWn8nvwY1WAyM6q0j7
E8JRK70IAoaF29oSxsEBiAti0602EwrRiPCdEs7ksMmADeCacyN5sYTkcYDxcfIPTxTZZdNRJA9F
VkdniXMpKl9Svx4fSTrkHJktf/juatvTF7HTWgj4sLw8YfdUN5Ul62nvDpKlpTNaqzLJSuYbd6Jb
3tv9Whwb4xKsF3HQtRs6jeZ+gf4YYD/sgGM3TtOis3b8aLmCkZLeFSgP0GouBTdUaA9DwXbYt95c
lE+cE6qf7xtdhWI/z+hHkm1Y2b25xZwWDzBEsgAQoy1laDbkCftodCpmq3raeanDT9DkLSN1meWK
J51xR/+lSkJ8xEHH4bXxmFIyROgMbt9kbhBWb2uijtbNM0w/5KCue4/6O+6cg3IzRN2p1IvZZG0i
XxoUqN0FE8K4pCHqbIOKAsoNQzllvdsS7Tomhmjd+kGPAw5gOzz9MqiN2R7Rh5+xOHGs96IFEHS0
8R2wDUBz0rO0SlkWH5wpa1zsMUVwWaULff2YG6SVRZo617VdRClO3koRkS5qFz5cHTdO/4yOo38M
yGZ1Ny0Zc3fcAnxW3yUgBQe7GM55HPCxsUWXL4vNtYGIM4L4YrU4+vfoq/z+0u2X1MaNEjPj+yii
GEcZ1wbj2tzSDgqLKRvWNzk3KRtbP2LdanluhnShXY2ofdSHTyJCKHYjUU/WXxnqJ3y74Cty3EWr
8E3tu6VJzTZBL1bGOwT8iWRh2oX2vjVY8wnzqoTEo8IxjcjBStwNvusETwyaBNz5UWcxSGcVdJfy
5aWU+2KFcAWdFWw1JTtEAZFmX/jv5k9siLFIJmsOlZ1N8xMLVO8GPbTBFTvW9au2mAZv0Fx5DkNw
G/cdaiP/Q6zT1B340+LGl2P8yKK1uyPOsWKyH6LH9rtAfeatDm+JaJZrhPElLXkTV/eZGzVPzlAt
IUSFKYWuong8wvjBjr5eYtjECzseeNc084TJmHh0MKHiaseYLV1KGaccp6320WXSRucqwko1LVes
crD4WkUenniiMihf3AHxQlyH+TGC3H9R8FHarZemzQNpq2MPW6hOrhwfIMYeYUv5qTVjczOEgQ1c
YKmSB5NU7fvYtvqBLRQYA+YpFu5Sk6DWdIOa2q+LRHDMcLawOSrG4rjk4+idaWI1Ec7jmoUTTzov
DtLJymctiTsWTdg0Oxt6+3u3RABH3WhqXqnQepuCMnK+ccCC75iUZtVaT2k3b6QJmtvIg1uw9ZGb
TluuEwRbMBUEA+eoH08d7ENcRuTFruN8m4LTVPKbW6Nj2AzxiIiu0b7APjHPjGRyBtlPeFmc4nLK
QzxCSW6oedBGdCxNXHYgR8g0M3vJBnG4tFKWwLNTusVVxA1aET/RJBz2om9we3aWqvagh9g4MjkN
cTh5Has9RFbDW2+r5DWBp8Q/y5aGQ2/BPw9sqINqxI2U97tBWGHH1HwR701vYjAaCm40zmBuGNY7
c9Dt8qINQdx0s3leX3/ct1MQZWzanBptUuYVGBRQNa2uRpPXvbMhTinC/YSxFs08GitkdACobqfA
YY+lgxqpvzVnTrOJypwgba9srKOgGoyPLqLEEOmkQjIXMrY/oVldMH21udmXWROYQ44b72HEDAg8
Q1MssseNFN/YprMXJ0Pt2uvvJR9JPjK46ndVVk/Fp1JZS+ZvAqVi/zjkCX2E59uLxL3KXPipaZUf
79b11BVrMAQ8eddV96Kz/JyPNzYvkEOKDPSHb8L2MC8CZzJyyVJof+OSDkMfPtoVLoGxWFUIc8ot
j7e/jxd9SE3t3zeokm7DpuAaiaN+egjctmI841Tw0Aokn5iqKSOtnbDLHKGskkw4Of5zqoUaj+VO
5a3fE8pdzZ9MuJoqi1RY0T6PRuYrbu5ikgN/GX6Ji27m8pgzvBVE4mVHexqJAoCd1SfsrhqGaH80
nv+/Bf83W8HY/u978Ge2tP2X+ecW/I+/8bceXGjnd+lpnmEeSkzb1S5Lh7814UKb35VPe+450uav
yHVL8GNVIRz5uzTa8X3X9lyjucn+3oYLR/3O3zFG/sc/6v5LffifunBXac9XlnQ01xa7CvvXQLUS
GIZSo7D3S17ItzbDIN0vYf3UyYnS8Kdv5sei5Leiz+9Krq/23//tz2uRH6/F7szhE3ssaX6hO84S
Khi6BmfvFR5kqQAJyWB75uCkqj/2oegf02TdczSwE/75K68Ll78tbtaZyI9X5jUt5h1sWe1fiMjs
/mt6X2yzKCS533SOYCh3/uJF1rf/X17E4fMZg6kXLgN//tPWJ1d9R+wALwIc47HFVF8Ew3W67P75
R/klZvTHZ/npZdZv+aeXsYayxQ/Ky4zNEN/0BcUkuljxVKk/1jJBi6V38hS7I4QJdETpC1ru+2jq
/yoG+Q9M/n/9wIoFHCs47Xpc2z+/kzGzxsiM/J7jFq7Crt2W12LLumuLOZT/J+1rPFhb7MbbbNvt
zP24Ndv8a7JtL9CdnH8sSL9N/+cfr93+4W/s/Oe7Wf/8p+8FBlPsKpE5+2EMyx22mCsxTepf/I3X
2ZcLl9vnB2Z+9sdQ66cXUWoeR1Q0zt5lVHUQdpbdVKC4NpEzlad//kP/+nk8SmrLt1wl0TJZ8lcS
sHJaWJkdliEZa1ZbKZulqEPK989fxTG/Xra8jgeKCriKxw6U2/LP35vsxVKJhNcBjwUDVIk5Wk52
SUQpnUUUFEdFobzOlh311bFHRho2RTyOp1D72BM8abrh7EPUw5IzjpK5gcFfcJQBqZP36VDX1Az0
POpWZ5hcIBFWFqoxivFhI9m66e1s2x5QvyyeiO9C3+QiPq3c8h4tLxpuRaWU4ZUdUhigIrPNdT7z
zZyTtNJbhPrzjYk8IBj6KrEXvK1ZLWMkqGnNwMMPJwsrqTcQHgv4+tkbOwR7zVArs4M52mUn0FLM
ECp2WP4paqYqeXQwQ22LZqyxU5kaOOBOVIX/Kaj7IEDr3Yf+kSA7jTaSsgM/qIhF8o1xFnyWnjrz
bcm7gIItq+ibw0Bb3UbgTvtkLOOWO4pnEGRh0SbHjhqEyWW+VhLLoiPIVgReHFvhlcWGJowiEYS7
RW/VGvA0UeC8TpEFNWXdu5wxm+f9KVyEuM4WD1FhWnbmXZVTZd36GeX0lqFiZ4OtoZDh3Vhxv9e9
FNexskx9hLo4zHuwZubdl8nkmKPnT+YyFDOf1/fmNjgIgtvlHk1t9sVJHIx8TA+XGSDvhIEtzVqS
bqqmLvZA3QoEEewo7uzGjoONC23sri7a4q4bHQ+dZYpHmXuk3GYZkUnMZS3E2pHfaaYmSF62wewu
MHfF3H4wsG3gHejY70kXyFGZVSoan7CBaQyPLgwqehHPmE1k1Y0FNMLOvvH8pEIdraEmFKDoaMnw
lj/lISmk9PZSfRNBGN/g4WAHzA1LBx5VETzkyguxYXVdmL0pf/U/9w6axO0oTPWRus18XWNp+xaG
VXsX5QtN2RhPIZgYLGu3I/EbL3NGttAmrMLwNnYc0F4elOL71nethQzhdoBwEIvhcRq6mt6lihHa
M5wp2UKJRm0yV0QvRK8j/c4lYkVgRiNlvGIFddNVMf6AqTbdVe9A72XN3g4YsxzWnqUzjzfIJVfF
0hD3j429Jk+FtmyfTZb654a+IaeB9BjLjVJqngsSNQ46fcVEKB7k/Rzlqz4+aSqk3mGBz2tZBALw
lAsdU2+DshfwkziRyNOwauxjzLJtajnvnqUGeVn6OctOZZbPdkVhf+QyM7cjI7SEL7NDq4UanimQ
X3jASfrYqzZlUakHn+HjulZV5Uc5CfcLUF/WrOSvJBLHi5XcFqxcn7mkkI2HDGx3YziPE3dZgjoy
4aC8SUKLrylRgfXQcoYQhrHwM+CWmLmpl7J1rwMQdxmTQqd7xYGUX1fd3OEZ44p5yAsGd9slbfLv
hYNagf2Bk3LdziDE+XIYHh6Horbdk6qT/BL1ydJsjUoyfWLAgEhClxUDUMtGD7dXqYeIfG5GvOAY
1DBdxx2TKcKkZwbXrF3Lz86oPU4BSw93ONoYm2fGAMmTYnUGOSuIexbWdAVai2CROK07GuhojOeD
B00Vx0cd+uhYtR9LxE6BVoj0NGA8UXEj3FcJywjG5eXcnqK8qoOdXbbaXARt1TQbVnS4IQI0kOqo
lrpZrqxGeJ/8JaexXcJ4eIzwmEXHgh4+gsM5IAoGp6czVvYJA4IqTIa7RURoEK3ZypyNXbS3OoSm
stdW602nPAga6sUKnOXWDujcT3ImyhiyUsYGXJXe+oNJtHJoHZFebBfOPq5mHzP/UCdgpNNYKAjJ
spAuuMMx4RhsXCHYx1uI6m0/XPBmdk4w4ksuY7YULHe6/WRIAaJlXngCtV4FpnNGvkvQSl/l1cGk
njfu01jiF0w7Mz7BS/A2M8uHEfV0FbMlDhAaXzJJisady/IJGPUQZeZUqJ4izVkmfTfhayCN15sc
LLyMa5lcFHENdqnkzR+Yjdri0sK2jX6a6eiyqz1O1MRqqmcKTMQdBo7BjbTkmt6UJpnZS8k3sCuZ
H0rou3KVnVqwSbdhx3J867KKt690WppmXzIvLraljJxsX5WJ3T25qSXHHQ9O50VPuNNPakJO8yDc
gC9MFEU9HeD1NRMyoioYN9xfutxy5/QLEFQSFM89cGyx71GOQjTFpdAyqOiSa45VGBHYNtwzgpDy
JCsWOZZXAQX1hwCoVpISrghQqaBonIm7033F9If5psbPadlZk1wZMwCwbVMv2zV5Uq9mzqiwmCoU
LW5vBA3tRQacBhshx84Koc8YCs6FZ79EfM7bObXd164rqhl4t2hLTjJRWZsgUc5VjcmZY/APaUkT
pOpvaQH/E43q8L1hhPn9t+svVfvboS/ev3RxWfxvENatC93/vmV9auIifv/y/tuX4v23p/Lrl7D8
U/u6/u0f7asr6VFdxbJYej41qKan+dG+utbvviOVx6Fvs19GO/f39tWyfqcOt5ALW6sWz16TW34s
kS0aW6WBOloMCKmSHPWvNK9/LpGR19HSud76D7GWpiZf//ynalx6hEzWlKHbaAQ7OAwtrcg0dX9R
Ipt1E/2ffY52peNYoG4Q9NG5shn8pc9pQBkKIj9xh6NweOJxCMAOfhvHAGPK6C3Ffig2c8xweyfn
ZLL2+IdTyageWu+sC071JdBM1NwKSwzmltJleIRbCoM1OCbqFWlPV5VDhGw+1HOGjd5MX1UedBej
IN7vGE5594k8gsg78PyRejfUNj6lNrPat0VXDc4jFYaXrbuATAr07NxncY8Wp8/6ptuy7J+bjbYE
TulWhok+BxhM+zOOleEucZi9bxpM3TcDAyrMwHXqi+PkcuND58QcnhdhynleFDzmyiWIgNVRdzA7
pBNA3THiHbKTsLxNRRR/iiXiGQhFbv+pRm8ybmG/xSAyRQGhKfMS5zy3jTojalku2Hmi/XZzm8wt
vB31yNmeMWxm9mj0tkyjgdEyLAK1pcyx2VWp4ilfzCJ2pVarsrEPWjzTLM7ofEfcMEsWHECB1OEq
KwQMqcBsUfjUaQ4YXaT2jRhS+2saYuDd5myA3n+6if7BdOOXi9HlXtBI1lDW+0wLmSz/+WJM86mz
yV4XW2ehmWjXyCnfifq/yPaw1sSUP12M68sww6DfNpZt2aus4qdrfgbfCHseDfLcFuM5jb2HFkvX
rsRrfmkcHrcxO9dLax2kcNsmVxSY8V+8h3WQ8etbcHzkrRYPLoSzv0wgQkBBk09Ts/VY+F9noGdO
McpQiMAwKvrYtf/iBvxzh8r9x0fmkOH/uRU5VH55vU6xnFAyoVrLEXarRXe7jEX9tig86/jPf0T7
H/yK6IN5HVtzmbn2L91wXUVB3LJX2M5dEYtjbcftq5gHfJ8znNYOakKhl1Xvhd4bmuBdGUr5fcQs
lB5QDDhX05JGBtZoOdzWA+/7GCx+528UZfyW4lh328AJ63hXcfsY+CSJ2U/jUl5W+Hfuo8L3rhO3
bP7nBFL/ex96awDQf//QewQNFP32fz+a+Nuf9FL2+td+yMrN75Kj3lmPep53yuac/9vDznJ/V//x
LCOy6O8POmHbv3MH2iwHtGO4XtYZ7o8nHSo/9FfImzyUVB7SYf65f0EvZek/HjM/33Y8hoFwSMOV
6aOn+zXwSMXU+HqgLI9dK7d3oRzrDfYsamF8Cl3/hqASyd4gitZjP8Tqod461I3QvULdVjeOhd8B
HGBf57umagCz8hCfRYLSJVpulGLFeT/Wjh8Celi6MHhIlWqGqyKRGeAhWfnNaQG1dqQZD8MLm1kH
pH2L9tHfMXgbh0ckQ3aQU+YVEGM8YS80AF09t18y8uFHYoVyO7QYvAQiJMYWx+BO+83sfpZt2lX+
FkU/vs40mZiHI48K5umW02diP7JAUIPc1OQpglMgMjjkbWgF28nMS3abk8ndHNMCE+cj6Y86fbDj
pcq/Yuz37nUIEf5e97gIsB3VTF8Y1JEdYlssRA/5UNXlKSPkwjz1s1fqdhfDFEp3/sBC5WsedlVy
6giPWdQOvGnJ1MmNB/96KLuGoJJh8bz52uGKSfB54d6VcLhAvIU3zFjYoW35eHhHNHKU5WLEvFx9
d0zEDmnTMcSNv2RRmdY7GrORobRaWCPCjJqL1j6lUW2l95UVJc3nSHtxexO7woA2w/wpznnlJOYD
ym5HomFfLu33OfUsVuMISGLmUC2KFwFnShorC3eoZMDfbpluIRTddZQfy4lW2vI+JpmtSBWobOIA
b7PkZyONhtN2A9bFD28L5EUQAGcncV0+4IBSHM0wb5YsyIRYgH7975usvc36oXRuBp/sj1cBcDF2
oPXF/RTgb3et9rOaYJK/LnY01ZCTx7K885gcjZlfH5c2foJ0qy7T0UnXyJruHI4+9K/Ue1WzW70j
8AqmrRiGVwmebBeE6HPWC/c+SlMaB5CUmJtHdCN5HZJVn4chkMppmrI7qhLPeXFCoufeYKNk46W2
WWxriZaMlX0M/xhUcaV6A6xiKPREReXnTxkgkIQxQ1IewFcv94HoqgM/KhxzEUnwwMjsuYyRhCBp
RjMDWdpiqb7148R9qwOYOWdfx2i2aYrGWN4ghW3k3SgIv8R+Z1zR7JASx6vxo1JzfxXPcSyPsbCn
5aurrKAL9npKtX2TJn4JVNquUvvFC2DUp9ls72sl4h7V7pw7R2DBw4E7LHjjP7WPSdUDKeqUXWMh
C/nftZ9FDQBoKy79rZTN0D2ICohCxCQ5srNkI8uUG7dLSyVe42FuB7Is4D2+G9D15izdXOiTqLIx
vsbmXdofCB3T8oB/Mg4u3LFOQLZKXKqI65w+624btpnEyog2f1COQoHUzVgtuPRY+qy0nWSr+raB
+Th4atoqbwDy10MvegMIxPwkYRwIyb3n6LipsJBdINaIFSQHvlSkisJMOx/Z08krUI0cfOWJvSrZ
oePs60osuwajpu33iNebXiTodcgC3LA0T51LDND5gjq/BPUdBiVgQtpehEc43/JXrBJglObGTy+F
0wx3JSET2c5BJk72NSB9ZjOOLl57klm+E7rgXlpuvGwHoITvpW0GvMKj+5BH5pUyf34IoKo4UC4b
AnPSKBCHkUf7MU8ZCgRAquwtLUt4wRsRqIA8WZ69muC1pRzGfewiqcZW37Zvkz+5DEiBX30DciRe
Ctwjtx3/JiDNNt6TaTQ/6MIwu0baBBKun+FOZPlTmOTjPZgYx74IvPbDlW6HVSIuCNRhzv9WLX75
nHjY/Leys+yPwbZYwjfaBRY2G4/EWug/+xwB4VPoLMiHdDGEH7JzvFcvIy1pO/Vw6+N5cvcNaIXs
gmmjxxDJ6E/KRXl2XGDKoalFRoSMxk6vuoFwlN1gB/VthCpv744Q4/eWbAJ0Dq0zfe+b4blrXIgn
3jgUrySt1E+cADYMGii+zZ49f3rujVHvJhv8G6g6K8+zCMmJsufrrGmDz9CPFusqA4a1H/qM4Zex
x+TWqxPvnq95Orv4Hj63VY+kzoLyBTaOD4U4hu06IE+o0duJenBb1JZVnSrbbV7QxZpwVwEzhinG
gvQhExAIOsuLXgvpDdch9i42HJZ6It+5eWtg/h8Y8IPMnbz4oWJ3s6+zSZ4GT1xApIES6lRPMp3q
m1H5Y3CLWTg9NclsbZ0qh2Q0Nnq+7FwOW6cCNIlCa8Tf3dQn4Jbywhmlfm6s+KsCaHZBXtBVGvns
hKBbdZ/QgSiueqmuoezdprPJnqplIdLYIh2vb1CvEiqMKCYOrjo8Vlvdd809nWF5CXScUgCVSv4W
B613wf5aPOA3S3ddUZa3MkijFWcRvvnx0Bzr3Bv2Ne7xj2yx5bQF4ERHWOFUvZ9kWadnYgqY0Su+
BQKvh/AgZBJfZUv/EcbJre/F56Kug7fAsu+8MW0fVV2LfcKo6KUWcbF14urGy7rrBq3tOYkqzPii
zCUZpnjDmgY/TYPTA5Fh9EkICeg6bHcTAPCzH6KcW9oW8KyA4iHpGjl7ZIkYEwcMZPUxeJp8wMo8
+d5XrC7REZAg2P/2xJ8kVN4wNYoCM9VuYP1dnSu7wedU06ujhOpuyUWBaEhQ3okD1SdCKRFH5JD6
E2WQcD/XJc7wd/pli4BgplwPKaQ4tstZvex8kDqYJZKge8myQga7xo3xbmuDjAW9DR6naueFjY+0
WFOtnXIcbjngbTl6b4gKh6+Ryd1qR77HfIqTHi3umlLBpOyDZCmmCpxy+feUZz7RWu4LMIfkLW8i
zueyJsbFg2RFiwwRzqngrgSdb+0GGSNCm2jb3qY+sTeFJ2saOAFrFTLCwSN9YTPNU0rcymxeuTUE
CVUC2C+Yf3rwksgB8iW6/hPCulicCTzg2O6t0CMRjRUTyTTNPH+bsLfkDBPjsrtVKqiPIeDnb3oq
EHrGDXo4HLifhyDJWQtLd9gF7uDzIwvbPySt1+KGQckUVNWtnSQGNbKBAK6Q/u1EnYHrbCyVX4Go
4f2ECUbtcbnSAXOIQ14VxdUcsCqC5FwcS3soobkIzzqAQR32QSrIDqJ0zthqtByoaHbC8UCj3u/b
wRmvgLA1W1Q8Fd78MB3f0dASzZTGxZsBzvyKilO9onjqwJxqGNOht9SHAf/wi2na7jSgzj9MffkO
slmewJsRXJFIc10hhLsu3bE9eGbJ3vFDOceefnY1trsYrhAo2qWT3zYDoFvtJv2uJf3uAWBzwWhI
WAfc2Pmzrc1ysc4fXtCfPWcxO9GlNsTH4Wv+bmtGsFPmfS+5GgDuEHTLuEwQpwRHBbH0A3VCy9OU
0OxtXfua5Dp08XYRRGeMD+E1enquWTOxqQU2Bya9/R5nmoabG8DfaaXqB7QGpXPRtm6+a0lze4F/
wiCGdMLjADDg60gpeYpmwx3XQs96bnWRHaHfFTfl2KvPI5DRp5aEKXbELarMjZiEd+wmLNw7r5ij
WzWihWYLlJJk44FM2BYdWPuU7g1QJqidkQgv+6OIdU8cOwXGpp2ktx+93CZHA/gcmJuUZbGdYjLf
29XonhGiUjUUJHDsfGGrcwOXINmzbyV2sw6bQIB5XhKccOwVjkSd2c95EqU+F2fVMbEP+wDYsK1e
hd3oD+3O2Vf7DwOm31EuLtCxiJi0dwtQmnKLsh0GddeSb+vYJr9g1r4GwQc9yS8shvfg/aodW796
uM8zDwgWXMmQmq69y+xR3QxgDo7WmlPHVreDI2Drm05aXNttMaPMzqCPbsAEErgDDhFJH3SFCxfZ
WgPkouFKdBoUNbupS/r0usYhumUl0m4tqB1QVAVbagOMRe8UcoVd4CFlRhbkyeuSazsD1meD3/Bm
i7B5WTu0glyx4w0i3/RpWkaOLRQBQXU56QT0f23Aago5n+oyVQkUh9gLdnjV2uexYuy7GZl/MppS
85rZZREm20apNb2QCHLd2EVJOhF614hKW0anGdYwaZuZxjA2MGsJlfsNm4QkECkt+zvDOcyKImWG
lS/hVw/tX3sOZWh7+xSc0X5UGlgR2F0OLYQA2Bn8BNtZmWTNcqlLRMEbMhCI8CLa5U0khiowc5sn
4ie5FZH4Uqd4Wn4o0+V7NwiSs+CUewl7HX/FZRfvyy4ZXpuyLW57cBMwNRqEuY7LUrpBbXrbLyhq
DEe82gZ26b/gVl9L2HGWcI4scysgmO6ixNP7REeloXpw5E3spN6NX6rxC5s1vZ+hi3wbyjIuESxq
GRBUi8I041A8N9BxrzCsF0+F8cF1m5B6ulIdinWk19VDhXScCKksu5xlx741Ddt9kQTuWXYNhgSe
P8G7qkCVW3kwPhqnGe8lER4pyTI+QCOYGyH3JvTavmNRWC6sgTnN/ecU+gb09WE8ofzuX1RqQKdX
VvVZy16eZxWk31jkJFc1XsOLri3HYyWIfhtloS9qFz/pjvH/C3FqwbnphvkRf3Hy3e1wRM++018S
hEeKqOyCbzpcxZq6jW5clCIPFgcjD58YMqlPywR22c+4yKb2S+lX/j0ZoaDP8IBi+TFnBoX9FVjz
kLhJje2dHEPJODCrHw1z889dV+fXdtXQdY99fBXlMQ9zgQz9RnMlC1ufsqBgetzGDuFMca6dzzoI
8ku8otVVQv4gvPfyEWx0DCvdskoCmZLYPXCGz2A6kzk+QqOJL8A6ZVurj4nydMcm+wQ3ayQnlfAf
DjXyKbycxpAzPLfuAZS2L0XttdBqcftQxfdhirEkIN4U87fr34OELysethXLT6cAx5UwQqGyDpHs
T0a6p47SCdeEzS5k5zXT8KVuSvWK0QislLXkKGUmKOP7sLbMJ4uVNSDgZPLPXU/g5+W81HHydSlx
C56SmkIf50DqnJVKWSNKGr32SL38zlYDGpxsx7uhUHrcDLX5kCYZ3sB0yPYSJGqf3JYWXgHmANPC
8pVs703SpF9bbEITaWEpN+9kQ6MCGRi++Gg7GIWr9pHpR3Cs48kVME1Cqc+OrlOoA004n8YJXstG
5jpGccsEGG8wHL29QYJeXAitEMTgrRqvir6QCdsR7adEuxG25wetAfVZ63c3lPUxIPVh3GcRJTmj
6YWACi8Qu1Rk8ru7zExCSmnv4c+z122tAdgWPeoyImyhkD9X7jhwWxh7vmK601UwksD4ljwyEROj
9GFjz3IDS0pVP0+NilHXd+QGxIjfN14e59/6ztIXbQTppvfcRyDpuL76UXwjqRqgzuwwD1ic6RH/
jbqiSnV2DKm87ZTb8kYABrq3sqU42ris2c0W3jU24unR64r0hk9KNyby9M3luG93VUhaUUMME/cy
toOb2YB4yBuC1Xi2wvM04HAx6s4oWLq6JEOVWSOuJ8gKB102wMRK4PtxW2T+HouMDVETY82dS2QY
IAFyaeS15QWMBwmLnh0KgsnxLvolQiXdZP7A8K0GqnDJyAONeQoQgnTZqUdmTxEhnMemglF8J4Kq
p3njyhrhaNmsyNzvKl/64ivQowQ1tG7qLtut9MB407gQhT7FhuPj1KdphHPP4CAOXjvdGwJiBiQQ
4mjnA0ZzYq6KKDxmCTacu5aOXJ0DD2jnNhlGupnOBzN8CbJ9JrRGgv35HnXau9JTZT7GpEv8zxP5
mXDXZcfhtC9bx22uYK55d7QPKnlOCYomhQKjTHtWRLcZmDFlYK4DmtvgXoMTKw8ZrcN4XoAcJoel
w68Fgy3X76R1QJ9bDOyf0uLpDDi1IMcZxwnt7bSpEhX6UIPtgEA5z+PPB4dR1D3+0yo7QY0TBNHw
KDtA9fWtfdgP3aUaQT8dxpxHzUM9emTBxamdAxjibtLXQ2u65bJJU7DcOkVTf2JIlHuX5Hda/dGZ
cNJhDugXK3gQRvPirZBkVxs+KGzdMpyHc+i3eXc3iy4n4Nek0XxM0LaKQxrJIj91rS3E/2PuTLbr
xrVs+0OPOUiCZec1TkWVtmTLITs6HLbDZk2CdfH1OY9vvhsSwpLyovWaUQwcCMRGsbH2XHd5JsMK
rypB5Y639igGQmfx4pvSXGoOytylzE+eaXksu4juBUeuHAJV4XNVvAu3hd+FcEi29v/0/oqkDDgE
cpmVl38Q1pyQna9hasmr3qRYcr+miD8OQdyfbVfiZdtDLFyDk2dzwdobs2XiWepW3h1E1BlPbo88
M5Xoh7QlPLmhlBebE0feTJ3LrhxQhRX9VkUCbukepiZnD2Cc3zKgmEdKEuNP5DJQSpmdfzmSQrys
Ctu69tatA+gJhzsGB/uByjjjmNrdd2+ws30wjp+T5qxNy+z2liSs/+BWQfd+Kjli7KbYn+ZdyfXt
/TLUf7Xx8mkJqoHfCj53K1V9+RZeZbK/snES2U0ez6pU1jdHTl5nu7Ea4w6z4BWtsDGmGUhrAQ1+
7DZOHVMuqQ1pDZzFBqM7Dc4GVRKVVJQuvXHhTx33YajwEJZD6gLnqBe+B5mzrfbS3eZTXJnrWfsx
HsmOW3duj0ntZINMOmYT712Xbj/xaJrZJhWeLgv4ShX4ET/b7GuPVOrkokCkvqjHyXmPU4cwb7du
yy/S0r828Ba4yEWDJopKxxNvvh/6wP2aeRSD7CqW+PskiNECU6R86c24daWrtB+GwpM/wS6l73ou
ZiiW8J25K7eAvasFEhPIZry1QO9/QUYw7M3eLi8551MvI/m5P2dK1y9StxZgw3PnGjDV8jOoMbGo
3Z7A9rJiimIKfr6l+XQzbUv5RzkNyeMkDQyboT9/F3HufzOrjLwlA/vZ7zl3TH2afaRmL9tZizW9
s6xyPXa8E+1JmqFxFBP5pmmCS2EkHWzbwDmZMn30mnBFyWkhOd117QwwFPHSB2P05EXvZT+covYu
s3Z9jwkjJpiT/8mqKaq2ENod3RZJkjPiCgzc5aczzfmllVbBt8YFlliRIW/t6q9V4uUGXkgeUIg+
jh64MMt3rEM6c2KnIje+nvxO3oFJ+8qx3sA9E/DqOUeDxL1I7rIASIgHN2I4+P54zxnsW0XQUqIT
svss+V3JGw6lchky7S2tPwOnBOtaOtYA0Fu2HxEWztS3AIn7sDXrPcoiFJTLaB43Y5aXFYp9ih/x
DGtiCj7XMrP2tcBEMa2wHGpDiqtiQjYq0l5+pUT8wzaID+uwfloLfANqECXO0Hw2/K65zisPsyoz
uWgL5lUu5i+1tVCqNq5X2DVsR084CJNT6USxBUV8WrrmtqqD5cpyyfnMnG0vW9vg7iMpereQS0fh
Vifvsnk4JW1g/WgptfzYU6JxzgMH3c5rPWBGovuedbxhtWS6rvzWb+EzNhcN1Ux7ewjLk0npIu8A
FArxsnZIJguDGw9WJ/KGz6yhVFXJ+QpP5PgyK6hRF1jYT8cRozCeCPL+Ai7b1VraxsFNZUmKsRIw
N2ILF5/BnsT7wPcL/HjF4Fbcopz6ittbjYaQeJmjktqIawEU5p3wmLZyw18zhCd62KbyUZo5e2oX
W5/MEjIiOZrqwBtTfeWnFacUOAq71q0/dYn3OemYmUU2oD8U+EF4vvVY2VDu+VjnW1u+UPJarqTE
ePPGydX0Hq3S+t54aQtJ0+OaBnU84ixQHUEhujdOPRp/hTHFzJYN+lPiEA8lsPkk8WK9WEbevPYW
yTzkoz1eUVMekGdpk8etKDn7LSN4OF/wnFfkYEhTr/oy8Yh47AwIxsmEAZ7MeXHj8pjDF+37GV7+
eSEXiTxvBGvyF5dRzhrQJaGEszayDgKV3ppEXmGNjnwsqG9GIJV/WJ208Aone53HC0EZtPUFLl5n
5wTfWI5m4noXVPVA88dNiTrfwTnwSrjOx3rObsbKG6/IELKGp+PZNLS/X/PcveYb1j+cDWWAXYAB
3MEe/gQSqr+Z87J4SBsOG0gvuQfs7Xr+fk4Q/zQGTtMN0IJP9mrCQ+QuRd6E5yPqSHE+3kwx8uda
xuzcdng11lR2u38u5JEvjVA2Dhte2XdHVETm7RQ27QkuaXtAI/kttY1wOwD6jfNjPM3g88fCMCVK
TTxvo9k/g/7zbniMSaReN1gAwOtP5b1tBTUqX3xYinMibW/CVNhByDC+kr7g+IzUiMuOdWuLofy0
xfkKP6pmurbZXxSs4/wzO/dWHd4PRhGwEMWLhxgD7WTeUoBqYTW2nwsHrUOeDhMcn6Lm9NHaB1MG
37N8wA+N14j4iCtrm3BO6lBztg6aib0t4dcDZycfDAFq7/KQxnm2st9PPL2S/nH6ExIgckJ48+F5
6cEDWTs5U4CHAwEGADYM43XFyNksTeScAQ95oVX+GLf6KveXksQ7bGSK1433rNQwx1c2ZY6pZ3pq
bD5gSTHs/HWebp/oC36jB1JVK9SbU9/leDBTTMdyzmCWp0IdUAOot+rV22HpjnaTM+86Wrzvrv4b
NSln+cvfuoCA1mGxIMNzhWW6COIUeQzEpTmXVQ0ynDdO/9hMPj45vHnEX6aGwxyeWLLfODeF6YOV
eKA2X/874b784/ephRG2oMDe84V3ltQ8USTNbRDGDbTgY1YbALhjcqPopTPkBCjWRH0KDD+Un1E1
5NOtOZbWnblJrv5O68ZgAtCN3SShNMNbaxh7942Ss+dyHoTFAgCfbVlUZcG0QS74vG/x7M6FH1eY
5Ynaaa8qL7OXa7Delnn4NQr/ka704bfkRQqYvjdy7aDbD//3f4cpeonz+P8hocg6T4eXZTeX9V/P
+US//v9/6W1C/78cJKAhhETy1iHT9//pbbzgv/hnC3oios7ANs//5X9KI4VPQaXvuXAAvFCIp4ob
77/wCnZQovpEHurT8D8S3DyfOcCxHN/xEbwqMj7oxBRblIt/HNyzaceGh/djiqnpvyRZ/8tqtb+b
V4KFpE5BWUPtH3kf7roPJILNhJTk1vx8Msy/WX2ea/T+bl9ZdcJqKwI2QYScNlAdJCRViHG0yHku
JD1b2SjRyMScXv+xl8ZKEcb2fKN8RmFzXHoB1yMA2EqByuoF/xJtvzhYZ03j3yvc33+MUrbph60p
85BU0IhU4tYCxVJ95AxgejdrMNRLZPgbjI5qbeUHvT/oLL58spTJwJSTf/7BqcRn6grn33gEDDzi
gP36D5xlhL/5i1xFXhhknGGGkcwvT6D+fOWtAgyPBBuZUgcA4IZ7T8FO1/ZtzT5hchbH0aNOp+7i
9d9XZKT/HlJX2SykX/UFzkXucUwSmOKBTemX4EGxEC0a2jaZeW5FCmXcNNhfYLgJC4M6KgOtRHXz
ehdemDSuImAtMXc/u14wBCjdKBppfvqwJt/4+15qXFnvGyIVbcNAZn3t/c9mA+oghsH8Xq/rytpQ
BmSBe9G5R+BK2Q+zIU1RkzYb/6NN6+9vo6wNjTG7sqXKglIRf/rDmlvn7Hfp6608rrIydCWnBGnj
mjk0xkZV6WJM3cGTTeNrdl9ZDewFdd9acnZbGgfs9ep5lN+2LaF0eH34X1jbhBI8Fao8gKuJH1WU
H8Yf/ArIxB+CgiDzagA04d+vCWbFl6//2EszSVl77Hw1AP5LI8JXySfjlPXp8Ac8COOnXvvKUtMH
PKfMixug/LGqI0gwxGsLKdi3iu6fH0P/PZkcZbBCnufK0V7jqAHyWZ3mDhuCIz7QFm5AWeqEb3z0
l35GWU/wPoqDWZ4fcwcYaRc1dpLkB2qrXMghDPOiF9dnHsLThZlXI5R1SxVEMFVwEOt4Mq4R4j+8
/i1e+iOUVWMulsBCYxNGNiB4Sjs6X9wkGKS2j4UbFMsbQ/XCjHKU1QNKqSwCH0ecrnTWS6PazPdh
QrnnG9eBl5o///sne1cTU8XI4HjRiG3csqOs1/mC2FMeXx+jl5pXlg/swhqfZygvmvBDfhjKhJzf
aKA91mteWTwoMq3Xcs0DRANTcda3YRCy682zzYzeDyjxTFWL24Y8A0ShVbX1pbRcvCE77AfmO70f
UALat1fYY0D6o5Bc4h9+0Pd3S5a0q17/hRJoVJZQRMj9L5LCGbIL8I3QY1NqFE29EBNKiC0Zj9GD
3flR0Sc4SPYU5pBAGR1cQV4foHNPf3P2EUqUrUmemNXMJ0bbLbtDnsAluMNDaPKu8B2tiuOS2Gv9
uawC8SdYi7l+YyV/6cyjVuaUC3jgBh1Y1JRBKfGT7cmWkoYKOdYFw5xT7ojj5EYWLPUkjKIFv+AD
knbegCdz8MY3/v4XIojSt2cBusZIkYICTFXlY/6ECNmPAp/62tdHV+GD/HvBV3mq7jRgGoNNUYT0
v2uOPPtMw9GNwZtfQGDy1/dJXzU/peHM1YWzBbX7DhKoXd9CYAnyz0FBvc8bXXnpD7Wf/6EBUgbZ
zJkTSSQuAp/U8IdcFoD3r/+lLzWvRHLZwaZdl9yP0DnMlJ9bJB0SESR/6TWvxPFodR5veIkTkXcM
vrjsbu9606j0ltF/1BeJpM4NEiIRcH2ymaMVwOgaUcX1b8yyF6LsF7TlyTbQ897g4vAURMMKpfky
cLrO/LYg4OgOcBFMnkky1EE7e/Nk8l1WW2/rfRa1ME1QMcEk6ijpDuJq3MnWxvx0HR3gA1ofxlbW
j41cY3uWG5Njd60jnvNkEb3GOOi1ruzOXhxi29KiYO7HZIg2JC476sbzN9agF+bsr7KzJ18F+lJq
UCO+RbkN+8serPyA0YKtOamUvZlbTxOg8d8im3vjzkytxzoBi6w3MEo0W56snaXECTrx1+H2LEhm
e25TK9dsXwlnXvsHKbp1i4y4Ci/taeHpVQROpNd7JZqRvrpyKGgdhR8sduGj+uHFS6/v50Lnp2cu
PBu2YPL5rMYAg7AQI5pSSL16E16te8xNA2F53G9Ra2XlqQ+h4E4YG51eH5nzxP7Ndmwp+30du+lG
5c8czYb7g2tnMZ2coZB1NMwgOV//jRemvaWErJh8sCBFPEeCwP3AK1x+tMDN6l3HLSVk4QcIZ968
OcKXx7sMQnc85GutudycSehPv601VGWMQnSMkr50rjMc225Rrmp2XYlYNuoYwrgYIjjVVMh0Lgbd
fsqzlt5qpsKj3DjpC2MjzSMB9lwVsIBu4BeVekH16wjydDXrS2OCJDigQE/m/iP1CUH53uW9PNWc
N0rUAslAkcCzK0dCcBaQnr6s4Vq/MfFfmJSmErTomgsQblQUtmWKdrZH2N6GiDq0prx53pefjA0V
TI4d47nFyBtfOpvzXc0Lv95nNZWYhZ7ZGUbPM/OvrlPoZe/ciSolva6r0eoG8RhAZzoiosKO5dx6
rz8wSrQW5iTjEt0ddjoQUMaggITj2blm35VoTR2qKkzbpHXH/oEPe3lKskQzs2Uq0VpA2wqyhMYp
mami0g8hlhbeonc2+FX3+2TGLBRXxeVaTEd3gOOC/IQiBYkDot5HVbZXDFeQXQtzPNbTho4yzX6M
OY/leo0rcdpvCCWbdB6PFQq/nee4VPL1tlbjyJKfR5IZu504F90f/dasD/2CHGnces3GlTBt+3DJ
OQmPPDmH6dklsNyNnf3W0+zvlxgnVOLUF7mRZEZI18PRuu15HrmLcdW50hl1AC3PBwbZGg/9tBxt
FvJ0yqMxnEQOZOD1oPcDSqjaLXiHUSZTtDoVohVDSDeSyLO/6zWvxCoWSXbXLNRfJXFfXoV5j5NB
ka9HvdaVYB27WOIb6I7REIo/rdy+7x1xr9e0rQx8v+bViloyylLjHcvjl9XGs0OvbSVOwyyrfAv/
wygHqnkYU/eBwudG84MqcYovmdGFqBcjIwM4g3j2xrdbU6/ngRKnPN/Osl8C41iXy1/4BT/abnWt
NSiBEqUg8RKD/XqNaLYfcGLp4c+svUi0ll4KyZ5/0ClxRyykuiGCmG1+dgbWAYoCNkvrpEHp4/Pm
x7a0zTLGoKFquu0AlfUbxuOx5rArQRoHWeujYBojd6WmDkNnul689fL6wgJ2hjs9PcWEtedk0qiG
qOmG8DboE+u2RNP9qPdZlRClvBWFfZcxHVPcuUU1f/aDTPOTKjG6OfjOxWkxRp07iZ0VLF9Kat30
+q3EqDODYKOCh37n/QNeD7fUPb2hGnppwJUIbeY4TgaRDEczNgycO+KbDJyG3pLoKxFKWbP0N8M2
jlCo31er/yXo1lJvaTm7TD2dKUbKOR2ngDEq0/q+SRrUxqlmt5XodOS8Qj+1jGOzTRfdbF87rt4O
qsqC5OoOVNtwt6OE6CbAp7buYq1nVphFz8cjKwHljSOdltWnbRr3uf+H1uTzlZAsQ4CdaMNhHqTF
t24J72H4661TqlRtbKdiWSk+iNBeWg/bOsCSGEV/0Ou4EpECFn6dZ+EQ9Wckq10XF2EcftZrW4nI
ogSK4wNcPLoZp1vD9L6iydPc2HwlJpnYbVuabMlpRgGH2zto6UJ/0gscTwlKCLz+4FBYBODzY9cc
ArLYWmOi6gGpC2idNl2HaAwQc8yix2Wh9R70Gldicub9fYVB1p+d1C7mkrf9Fkyz3kxRCerdOJpU
a9H4r5rQUX7PHNB1eh1X4jKkWNREqdhT7iXuQFp+X8ZJt20lNKEy+0IsFmljW5g3I6WaVy01Mpqj
ouyWaY+VKOdZJoq7edRj5Z8wbtE7YJ3tCZ6u3ks4OnMREvmLWId8bzpYjR/gJ1lvMePOQ/DPLCNK
1ec/IOfKQYNNDCWO/GrM0yOPD5/0vqgSnhOwxs4TjMs4Ju6hHTElFoHt650jVKVWl07oRsOFji/L
3diYV8sEuEmr56oIKwcQ4Pip6DG9F7clgsMj1QC23mKu6qvGpEMbSfVYZMryHiD+Pu9SvUPKmQb6
dLZ0LhxHyob6yLZdez9XEP7hPf7UGxQlQDHpy3vKpXoEBt6XpF+uMt/9qNe0Ep9LN8RFANk6gmdM
hVbjtydK8/SUEciwn49K4851OCHfiXhC2nBaa975AiMWva4rATqeuYBg3zsIHGShdv3YGVRdmesH
veaV8EShzqoIlCmiYvKvnhMctV7f9JpWwnNg40nB+PdR4SUfFikvzarSm4eqtmkCIeTl2NlGmDCl
Z78H+2CU9XetfjvKgTajhLDvluJsvQTo3lnfVcFbx87zVP7NYqiqmKhLtMtJ+l2UVhMFs53v5bet
JxeoCfa47vX6rwQpFpBLXTRuF5WZ+LNMnUdDFg96TSshCuenLz0/xgPOnvqLqe+snQUdKdJrXYlS
IN9g04RNxx3KlOAYwo2Vf+i1rcQo4DkJhS3tI9fOnPm4iRFmAeiJtDjo/YASp06aJMEYACLcFuM+
q+yHrNW8iztKjJaZ23Jhpul4pfbGzN7HwtN6hqJQ5fnSVQZrXLXT2kUiruzICOzh3koogtIaE1Wv
afuT6U7QESK4ZyslOy2luJqCMUCEz7tegZEcFuwro3qS2GZN/gnggGZ2WNVCYTY5wvxgyFker/FF
vS7dRS+GVBVUiDn8mAOgifw4qXf+tl6HHeh1vRFXAjRklpiLXUCTaaY77N5uOnPQ7LcSnV3G6wSV
1W3Ue8FjZnX3ZdHqXeJU5RK05qpIZN5FHiOzCxGh79qVekC9MVEicxAUTucNqEnIO5AB7eJ+NMJP
em0roWma3LNqF/REkokq380kKo4j+H/NgVHCM89DVGl4w0ciXCuqzz3vA+SnTe+LqlKkKXe9GK0d
DM6ws/dWD4hoTvRezx1VhjQaNTTGpWG6NHiNYyQZrEUPNSScCr0cjqo3Qp5r4u9TM/ZJOvuUHiPb
iWOn1XxHUOVGWHkAn6hwMgqMHpQutarVzzHEBVAvVs/U/aeHaThkpjOHhoy6dO0PVQJBihFyT1oz
UxUc+f4CNAZYSTSWHtZCHrpywe1Xs+/KdjpAdSULX8uod/xk2FmbXXwt1qVONNtXYnbJOnxBFsam
SUF4ZkP1aSktvT3PVmK2tJu5MvyRca8DebH2Zn+ayya90Bt3JWQnMYkVYKqM8tjdHk0c5i8cP5CF
3sCogiPBOulSTCyjsI5bMFZjIKi1pPyy1fwBZVvlMa7Armdi5EU/X3YdVp9tqZmbVyVHflHZaIw7
GfnO8DFL+vu5GD5qjbuqNEridRYl5k6RX4d/1s1s7VJIxpqDooRqS8o8AGkoI9HlwZ8+jwpwaqpJ
b8qoQqPBNJZ1E24TEan4iJ6doo0VVKrewCih2q0Gb/QlrbvTCs4W1EpRv6Vi+pUJ/c2FRpUZwXNC
XhfYTQTNJAHRUNU5i42fLcU+qcKkuIAjOX8cq768FL0wvGhI09Z9oMTNb++c0O27j+CYvAuK0ofm
Atyi4+38MiMZj7FHYM5YCuRt92mG7jDuzbWtC6ySUwPrHA6W9sFyybUffTku46G0yJLtPV6pl8ux
NYI8sv0lhQ4EE2rdWybZhM8Gyt71ZAkokwfhL7Q5l9mwAYkI055qO3vDA9kGxHzoJ3ANf2Kj6MR3
g+MZ+bfects2CjY7nCLoW15xkMMG282c3GCPs41V7L3VTzBlA60T3nhBTV2Y2W72RzwpIWmBlb3E
KrDbIrMJgxWqT4ktHeSHxD1O/uyQwi7Tydkn4IUazrNQ2vZBlwkfz+iss66xlM3Dy1JYgxNh3guH
Aofr6RIYYvUO5mhVRShAzxbCcRdvH0EpNr7eKURVe1WLM3rFKJqI4vyGrI+xgx0TaoaWsl4C9lg5
SJYSY+jqR+wUH2M/0+u3qvOaeIlZSpt+u2Mc9WF5hRufXnJQFXm5E8oUiwwSZlXhsouNsNiFJUQT
rZBVVV4dhtCYP1kySgCgwrpof3p5p3foM5XsQE556wT1tYnGdZTvKNDKLhoxVHpLmakslKmH/1Zt
Y1uddIVz43B+Rfk/Dl/0xkW9glTJNE1yaqICPOcfXdBuJPPr4H+8jF+sNj4385vFTFV5tXU2UCYS
NhGcQgNnhfwm3RK94i9HFXmZhLDrQDaK1kbG1aEx5zxa4AZp3nJM5VRj1Zm1GYIZ6cEiW452X4/b
mVSPwYDe4CuBOlTtHBvp0EQ8VP2cpXPlGr1eRQe2x8+PwnLEyrbFfyFKTUzDAKlC7diLEOKrTt8h
BDxvf3LbTUyjLaOyxXVl5zet4I0dx2Y9LYZQ9V6zxMHQXBIOCGdG4OjP+THLMr0DAg44z7sv/TnO
t4QtnDeabo+izNtLYza10m54LTxvfca8r3ezuqHQtSyvPDG5A4CkztPT90Oret5+n2MgFTcNy3A9
+lcgX80/udOuWqlgDEGet+4vGAJWPedVUlnLZYzXQ+Sbb7rk/n5JwPPoeeu2KMcwO+9OeVYl+x7I
9G4cAMDqTUs1ZjtrGRfuyZGx1uJHitr8x1aNlZ7yk+rA553HfK3OU2xyI6gtk3FZhLW1N+N5dt94
O3yhro7r4/MfoNwUQlUZ1NFWWqJ7wEUX/Fjs17Y8zH1jPFBw9s4wwjI/cIoDrZzgzeCdUsN1G72v
r+rDqNMFBJtz/pzXFtslo8oBUFRpLUutazRWLs//RM8UG3eW88oUD1Z8XWUJdWdru4Kb1ZoDqkRs
M0fMEie7joB8ZqDZ53x2djgwTnoHrH/ZPz9RF3sQELva5gfWEU+FdBsfUe9/1+u8Etol2Ei8yMCW
yq6GHZqIn9vg6nZcieyk3aweh8kKeqBzKu0Cf4JeKwXAo/Dzr1rhIJDMEESiwZl6iFgOTw3z9kFv
UJSoHtKyS8DN11E8dsFxTO1kB9lWc6sMlKCefSwqa75olHWL8a3KZ/G9M9hutPquCsX63Kkbp7aq
qKuSd/BGr8s2eYPl8sJSqurEkoV3Rq9r6qhf7PTKKrtgB9p41tvEfCVO58LLAtjDwD6LACOkHLfd
q9QHqKcXpqpgDLepRmA2W0W+W+dYDgcXhWOtevuAKhnrZJ0kcZjVUYjZ9U3fVc4ehNd0//o3Pe/j
/zzWClU3Fs7FOs0W+3u54R8CWL5PwmNpWk1z9LjV1XpnLFW7A/0jjuXQldHW+d+4qN/i+/L4+l/w
wtRRkUzOZPI0SDkWFYJNnO/afpx+zKLVQw/8g1+WcVau8bkvo1AGMdmdPrisPHfUCylPWcYaOx+X
raPzcZJyx7dsuQMpobkcqPqd0Nv81cWvMLLmwVoPdcbj7x6zznzSuukKVRoYrF4ceCJpInMUQLH5
Dvl5xTTD5qD1cf1/rMVZ305hxpLj2h9h0X9IrFhv6H1lJYYZMgQAxhsquV18znAqBkho1ZpRq6zE
NWuMUSD2PFp+F3+YVkN+rMHS6h08VHUgsElrNO0efyfS1PcSli44TDfQG3RVIihJGplxdZ7yKcmm
pg3uYUJnegPjKWvxiHPmOq5ZifADMhfkZdl+2coQ73atGaNKyrCejiUn2zKyUm89BBhw3jXU833Q
a135rKuXkeGaW+OQWMnSXOWmZb6zbYnxyOvt/6JO/GY9VoVl4CahWXsjq5k3utV7TKfq8QJocdud
uIiN9gnmndcfWhcjuhtj5VZwI/28rb7YlnBOI2RxOKEGviAhBiPQFVajKN5X2NfZ+6pt1wyP9zTe
vjUxFsOnWrLn7kdIr98F1n7Xk8yHqzVLp5OIgZiGGwwMvNCqzNkeUov6lvvizKl4qLNA9gcubM7G
f+3mfWqi/HyXy9TYDvzffXYr7LiZ9A6SqiAOXSOsXQqSj0ls5RgJFuGNnWECoDdjVElcYxRuA560
iOwFKwC7vQ+t5O71z/nC3qRK4rhrYhbnzUWE6y+uGxjN2E3/FkjjfMH/3VQ5b+lPzu4j/k7J1mMi
20pYHZddv5XzIVxRPRxmbgjJJRbcZfpF7y85/4VPfsxqQ9dzJreIDEjZRwcnndOGP88nvdaVbTBd
45E74tmdCEu2gxFvj0NuvzVO5/H43TjZStfNBDxsNxaRV47ZR1TVzvsgTZavS24Zb2Q2X/oJZS+B
Tu8ntmyLY4/JpneAz9612W7qSLZfZjMVbW9cql/65MrygzwB8r9XJsckG3CoGN0F68PcKI8Z3tf2
HkW3ZlZJFdElKbmTuCsZtNo2ELrBfq5HzTOVKqIzAI6QCKgBCvMcN4j5NAjrjQX6hS+hiuh8gZZz
owb3UCStP1xiduWemiDk3d9LptLUUheA8X0+pVzaxqTTN8B0ABKk1j35HLa+XmmrUFFg/Rq2WbZ2
eeT77nBCcx3s4tTSvKw4SiRPGalIgdthlDmA6uUEHzwIM717nKMEsulJqyz9Mj5YU3Zl4gnhNJ7m
mCthvAqz7JuBprfNOcZhe6oyW+9+qGroVkBoWR8W8dmw5Np3jesWiLTWyqZq6JAVnoG18NRlPrdX
ed8PkeGKj1qNqxK6GKedaRUGk93C30nKztmtYenoHTJVDZ0ZFl3smkYW4TAsr1G9PrbJqgeHxVb7
eQQlno9lrj1mEa615QlX4PrCbEGl6w2MEp8w43lPqbosynKcG2Ua3OAk0B/1Gj8vPU+2wiU327EX
TYips5MtJ9vGYgmfFc2kogoCS5twaEsH86B6anm7baK8a/Q2cVVKt6bLkmBOmYIQHbPd2TBpv5Xu
GyvvC2cdocTnhDof2n5DEPUTGP8Qs0QPorDemCsbLEY62A8PMqNqqVr3dSKbdhd3OEprtq9srGG1
UnNRuCGFVs1m74Iy7q6bBQO8vVb/VTXd6NVx7WOffqjmjTfb+7Mf9+st/xKC/OZ4o2rpHA9rcLPG
7sVaDTFdmxiWUWCUwPJ8gJTURJkbbmLnt1PlHj2ya/O+xT1xgpApPUxZxtBsj5u0Evtr5bs27iiB
yHy9DLyquynDQWwknftj5i/dyY0HmMJGofmuphJ+BF6ZW1kM/VHMmGhRHf9ASeXyxri+MJ1VAeFi
tBbIkOF80+uG5DITZjAe077o68PrH+6lH1DWqDrLsPS1UpwZu9RjbV1x+NinLjT/73o/oKxT3VCM
24TT1nFsUolrszMfZOjoJclVBSGnTVdIUY1H64wsm92WInPH15KG4x3wfIWVmCr38UDj0wh2uuyd
dteUtp48Udj289addKSQf6xxAs0tuReFle/I733TG3RloWqKIDBNEePrZKfVLjCw82gXx9Tbkm1l
mUqQyZqOIYazjcO8w5AneVf6YvhDq++qfNCZpRSW1w5HI+TBxim25Jitrt7AqLiyrJuthjfk4Qhe
076rMXX85pmbr3eCU7WDm5vO7TBOmFzW2JAD3QZm48R6wBahavDGGTMK+Hb9cfWtbVeYBQ6CheZZ
5eyY8PQ44RajZ4iWrm8VuJZ5WH+aXapXSyhUCR7+VFUbl2I8JlTPHEK80PcsapqP96r2a6MMAsds
Dla+tL/1lfhYpbZeeTXmJc+HJa3IPTbSGY+ZicnfIu34GMfI6F6f6i9cE1X1V2kVrV00AvO4uHSn
u3TEo/G0enaJnWkn2QVf/5kX1nhVCRZPInasnD/CtQMDn3s3waZm1FOCCVUJhjmbPwwerSdJnR0C
ZGD7sFn/0uu6sj0VOTGFnrE7ykWu+6xq80NfxXq7h6oEC6VjDpWLM+pUjNOpSgN7B8B409s+zPPX
eHJAXyvheVs3Y46UbuXJ6otPm5W7mp9UCdctrZytIddzlEHq76sSCykkqXqyf6EKwWp/9Qc/iOXR
qIxun2MvtxNy1SM3oTZ6PjCx45SdlXvymA0trqMu5qUB5PqD3oxRIna0VlLOXRKc8rzeHjZTLn/k
Zv0WSv73oYRyUum7mGdrRKx8dDuLepTzri1t660c4UutKxowB0PiZlrD8OQYpM4n43tT1g86w2Kr
6q/Csq0Y/wz/BOcrxspxQ504YM34Wa95JU6tshENXt/hycXlCQFuvnjpjWeVdaAVq7aqAJN9MHIU
luEp7K1dHtpXpal3nLFV8RcgLsxibZquHLa/sx6i1hMk2qryC3+GLE79NjxtZ/RRMVvO3kmDWety
YKvKr9ws02FbG+cAheuixmTR9PRognaoxKjpIioSVeUcPOQPeW1gq5fd600VJUBdMELp2enqYHtj
ZUWOLKm7TjGQ/aTVvqr4qqXV5uXY+CensRYQ6k7vXJ1L9d7iCZ5zQ/+86dqqniszCukEc+ydKmng
oBhPU/Wu980kOVKn6seXSbXN6e2wxW9frvEmeuFHz515spn4qx3XU96W3P2WuV72VpmVtjwWBVFX
ntJ4KfCIbCrsana1aNnbl7MxtX/ZlNJLqxMX67yo8H0tpvUyjVcj/irEjOyuNpG0FjuRr9s87zjk
yPamwL1c4twbz5Z3uRiO3xa7bisTI9thfJ2JBG95X3IQajw+Hf6wbZN8lV1aYR3nFH5WXYqtAPd8
WLnQ+8lhbSccB4sVH/OPIOTmKdu5BRY/YL7XbOlrbF9Hw3N24QoavriwZOGBvq/IWQ7VjrqCEt9a
0ftN/UnipZwccz8PflYYHNMtrCyng4fcV+xGRqjYT9NsZ9G2jguuS4Up+vprQ9LWH3dLZ5nWvHMD
L0m/1JlT/Ddn37YkKY5l+ytj9Tz0CAkJyWy6HwD3cA+PW0ZkRl5esLxEAeImJIGAr5/l1X3OTOWc
6j5WVvUSGeme7iCJvddeF/W9r2YE/UDIuY+2z+D2pbdPV5Leyez9tmYDTKMQZxsQy9cWKYST5WHH
yIYeIlquLi8lVprKFxE2jjjwZefkEstFqGPDZ2T6jvU0biekBAx5Kswi7jWZG1mQhiGBvU7FhCpM
9gg77mGAm61TJaYB/E091hUyotE0pzkQkhXZ3d5Og00zSQVigKeluSmTFGUjzhLRz7e4W2ONsE2J
yg5B2lHXF3M/0C+T70URtn1Nv88Nwr2PxiJy9WG3VIrXeqJp+sB8ydjdXtZyRvT4Do1KclRhjuGI
sIt07u6h0JC4X6ZB1uqQV2RX1XwkcDVGNdaTcW9Pm2Br+DbJvhmrfFwABp9TKJDU+3hNV7fl3ZAg
SayS0dUGspu7IURQsewgbcFBJ52X+bDhXo7jmXIAafQs2kHWWStadRRtPeSjWENvAUlskVuuleXi
LmR27SFYnFEPYqxm/X5daTVILIeRzkfNuFvzsaoTCpfYeusK9DW1/Cw9G8aLWneAQDUn82qzYDzA
/ExJniLQuPOeMZYjBY4h6ryVVhxhsNKul4GGGKg28fBW2zFm9ksF7RbZHHK4+1rAZI108zfaRdDM
2CVNzEvK+1gWdem4/obeR3bYNH0yLgWCQ0f30M6kEu9Bz5r6o95SyITUSEZ+u/OItndxHdr9RzN0
45wUiY3G5GHCpq0Pg6k3ejZ9rKePddRLgiTmpEVeYpb2iTIPCAxv42+JLpG3mJWV6qubEJaF3xLb
JOMnHcTGc3jeE6jRq8BiBWtnLrrvpQ9VWyFxs5XfOBOT+Qh1+V7nmC7h2QWdx7jdg9XnJF48Rsn3
UdtlR94xEi3ftzuJ49zU2EnfdYJlfqpauj94RaojoZPUj9LOiHomsjH189TW6/4UIPCgESbR8A2Q
xdWJWJxd8MPwa4vJTX3RYmLbzTjqayYrHk72Mk8qpblOWEI/S0ET9SMObfkACXl0izHS/h3Slj7T
AQmgFQyComJtdonkW1if7yeYB7FPnWoSJLN3UDq+S7e6Gx7iqmzicxgR4XuIplojvnazyN5MxdqS
j4gBbcvnelKVyc3mI3giaqIcRDS9cMvtsjtu7x3ZPTkzI0z3AcEd5fg4c5XWR1K3Y4okZ73g7Axc
2voI/nRs7ye1iO8dPAGGvATuFh7rlVgcJfW4hoPgo7dVQTCtWi6thsHxsaxmA3lNlC7V+1o6lZx7
Y4zIfBlZpEfXSpu8GlyLNE2EYZcE2UMJW8+u650vfKCI1vRuoHE2dHswn5lX+AQFJ1UMO8MVn6KJ
KmczvUZuOAxXS54MhnZ7+zAFCNMO3NjwhSJ2ViBerRrgy4koCHGPcql6K7GF01x3Ne1z0Qc+ftwm
xjkMjvoelmcZa/e9OQcPlez7Dfl0tszqyafIdo53E8Yx0x6P6ZAB8V7c9zb2vnpe6l1dkMNh8VRo
YVmjnju81fVuGj/bAxIXMe5EBC7tOYK2zcBvOhWr9rAsFeu2rIq93C9hdRWgixXxUupEyg2FIuRs
dX12iFqLst02TfQieGtpUSdijgpHllgV6bbv+tWSnenT4vegbuZ+jBD/GWi53TEkeD2R2OnmBVAy
3VqEEndeHWEdX/lb1aKNedgALslj0jZ46Pmy5BPI3km93vUV0W0+7hZJ4YmxaQTxgnVlg4BeLKP4
2ZO2hyJjSLx/alaS0tOIubF+GGF31yBZfUNgbQ1z8WwKVsXnmCnnH7mbouErbVbZ3YmOOSy0oUZm
7w/WyR3LoYdvmzuMlWwWhNAiSfvA+zZxH0S71OWtqxrNzlDSiu5+thTBWwecSZ0okJfEyrcdfskw
Nne15ic3IpUYBGfIsLBQJMyUbmvtN3NCFDIDcZiCSEwOziD6MFv8NtCXIVLyduk79SppC9QUNum8
fJ/EdYe8YdW9XEmvJ1ip0O3oN5u+gP65/jq6iYQijvAAzBc9tL8aiGtee8gw+EngeI6zRU3tdorD
8LG1iS5gh9w8o6uBR9JOIgQSdnbv01ytFEu/JwhseFjMuuTGoVh7ainGhsfKR7QIuikoXD3fiXRY
wn230y0pmkY7/tKrSUbHeoxMXq8jReSuJ1gGfehyMvPdfbGaoi2TGkYquUcveK89dJ9PdQI3xQI0
p/IS8Af3e9VVRYPaCdgCbdla6MRun1prkR3dQ9q23cESkH2trV0RRSzu674l58W5iN1AZ2vYeQID
66RSmbzscQ8zmFph178nMfZipmi0YD10PKcUz32idDMUOHXc9LBHszwgkXjIZ1LeGR31H+DZuzym
M474gnc9K5pp/L6TekIId9l8QbaKvkvCBrfz4DBXOLXCbgkqDr+OW0EsZ/7jFFeQj6LQ2jnsCz0c
B+HV12IdZGOIkvcUWTG0aBCTPXyXC8N5H0G7dzHagbKuQRquLor5dfkV/BrfZApT1r0gEV34RaZ+
X3+kQx+O1eJBXc5qGPQ/yskj13taI+RB1x0Owy9s7MvMusiwOu+RUQxHlbJKujFrbWqq253G3hbg
HPn5JjjR34cexeCvg0+fmN/7uBh0XCGPnNSQ1Hcqmson5DmX6xFc3WF4BmfN6xeYJ4i7mjTlctNP
iGp+SOHeYAq7YjB/TmCVs2T9TAPN2DpN9ad5sBX50tRsedSMTk/G2r3OAizY3QIkf1/F9zFupvjF
I5Ax+sQwCos+JgInKWybvOdQ0Sad4FueNnaheWWQQHtbN7vNp2lOARqLeS7zdOfLUfpZ6xs0J7u5
D+DEPCk8bFObLaEH1ariD1T1Q76lSEy0JWh5OL/nLNJzCZ4q8sGp3dPDivDj89Y3eRmGzz0SxbJ0
bcI5gEenx+Ej2HhbvjEEetM6aQXMTQLiEuyoOjy+IOiSuiQwaZu3ouoSg8reGUQBLiq+awYfbUVt
a3LiAUTNrcRQNBmEP8TQ/eZdZ6esYRzGEVYMH1D1fhEtf5xjBDPEHls02a6U3Z4i/n1HGHyj7hem
8nGKsTMQmXxTt90y5LvWGMFEJHmJ+zCdkTHW2izWHbtpE6PyGRLXJ0c6eRvpdLA5qcYH9Bl+uaEd
AqEX3DPSTw+mnmrI12NYwR6N0t14z3oTIjwr4LBwUaJihR4nvx553CTLYzwQC0NnDO7V+0QOoT4u
HaKXniZas0/SITaocEkJbEk2kRcP22DK9EisDvQRA002PDsv9keedF18Y7pxjNbMXeGLIcGJC8UF
OJDyZokNepN9qNSlxJFp1lwmSfW0gVkV5avA7n12e5gguIeumoYcNpllm6cqbsxj64Bh4uJV3XRg
G3Tb3RESyPggSzYMhSUlNXnc1F18n8zmmhQs3LW4lmCT11Wu5MJp0c8TiWe8CTTjQ+/Tg5YdrLmy
vYc09r2BgpK9Vk6Md3aYUdbndaWjPNawHsTSleuSpUHgkKAzvDVOlQgGRWW6EvSClcckFz4BNiBj
iSWRPzf4MOTdPGJj5pSLqWi3eh5u2hXPk8+c2LAcadp2MTJwLMz14qRhstjSrv6uFl5ljsX7cZbz
+mkYypqi5eGldg8z2Ho48SxK+uaWNSZg9l9uj3K7Bu/udmcXJ2VLDhLJSSvKN5S6hd0Txl9Dt0TV
uRUD9+/nroyX58HOcY4B10S/bF0ZlpyvTVSYtv6g1nnOFhO9bS1UXCOmvplddX2qvYGxSwJdP4o9
lu+7VyZD7jxErbJqX7wl9ERbGm7WcVaH0Kfs0kJd+rFDQZWvm/5Wwcj6MQak9VTHVFSIKfAvPCy3
44gnw60M1fYjNjp+nQYu6xNtavDQd+12dT9F1D6RAP9h2N/zeziHzpkUG1xUZrLfoGyZXitATvZp
iQw0D35N8zkC5aKM+KuUg8u2Ud5jlgePAWTuMps5Ul1wxC3nzUr6Aad7dWipFm3W96sH9wZhJ5SH
KK8CEiCKFlsH12cOODPK5tTMaXXAwkBgmKi2213IH1JW/l1Ck+RWkBYLjnU2b4h413Hbf4j3bn2U
wuh3FTEORKq5a9spW0mjgssq9G/bcUMe4nYSC61eRbyaW683qQo9TCLv93lfj4PV/HYDITf5ECKZ
vlRdYAgaoH5Io1PZp0tA2Dv2ioTxw1aTH40vN/+BcyG2bGn6VYKcHC9hK5qrw8W529YdRkDSxptB
VvQ0OayytWGjLiqxxNHtEifwF4BQOpBbW8elenDR6vxxgXMFed1FR0WutmTxlzkxvPqCXqyfEJpB
I3oyjWmSO70uHeKLq2HB0RobK1/Z3BnyOLGZmQOMR7YBJhtO1OcxWlT3OcLORAgb3xreFMTp2mcz
b9BcKT+nTW47VN0hK1nEWJdtfJub76vkbLpb1nHZvyFmLaDAr73keHp32MjcZBoSOH2AL1RJb6zs
Gv1ujYFmHcYhYf3Rpzj4CvToVXqeroTSw5T2lD1CJqb5BYxwFhexWrk6xxACrr82eIr2j7Pz0pB8
U9VS37rJMSIyWORI1H+7pt32DmBPSoHrgIS8X5zrHE6iekhRQ5keW/+lBfwSPre8VedkxOSUuT6k
n2PH2uhLj7k7gJ915Ij1xFilzrE6UPln5by0SICx81osfWXlRwGXCv8qQ03kJ+cmRXXB0ylCsVIO
PFpeRNj1WmURpSlDlVPaPlcl6+iD2+W6/ZrAwKL7YRvoMw9SIxvzeevqVcFCg4/2CanlvF0PwwK/
4hvVRHR8EtifOIMJs9cCAfFIKeDveoBQ/6QZqcOJtXVL+iLZ7WrHrBNCVAg2GNFRo33RU76hSEVh
jbrHh3fao0QMN6qtWvvauWhcjqOOvDo7p2aOO7arYIuJduvypVUc6jpRt8p98aGdlqOpSB/lqp3j
SzNVpcgn8CP83aZ1UuGWpA3krQ5zo9yaZUKHNQkYJL3Oe6IkJP9TeTdWdLoJ5SqfJ0Y37zLP9908
bl3XZRYBtBlkjtXMkJgn9XjcgkT5UiGzdz7vzAFyqNWcZs4H1M+Zn31w79I4pPWvC8J65GFvCakL
EWDnNWaVQ2rKqUTjeNfAbA6rjsU9uy01QoAvptrGjwrHpy2Y90ncZaQBE+bVdbuO0HJtJLpZd6zr
m5TyOL31eN7oryGw5gZNbaw+jyjv0zrnqiLNM+LVapRBOu5FM2dYZJzlEuf0BnwighR0T+u4eZA6
kD232PAf2pj3h65sxICtVs63IwEmdw8EjvEnOayivQ2LVd+ALX5C6ounAiFBAqKGEalH9HmgVfkF
Di3oMqoex2SjbXvvPVFQPcAyJ5y7VNa52TdE6EDRQk5Nall3P3nmuntbzu4yGzPqr4g892/R1DpX
rHOE25is6Ws7X1uKtpXDc7cm4VWgovFFtU9oPMHU82vWhbQ/Qn6vRKZNqFCcYPi+IL5RrphA4CR0
QCy9fggQ2CBTVF6xS1gZ2Nc27GlGOTQVZwyHlLtjk5yiJ5aClgqaWzpUy3kRVeU73JR5Iw4eBaVu
DithUl/LBtG8q6ZGiUMM4c7064rOZ8mjGljsF7iPIHLZcumSw4C+j2JpNvTFNmiub7ZBu4xqHKAm
W2aLXMaKzvV3yXtHX1mY6yXfehejdU+Tblkzvcgu+tw0cflNXouhk1zhm/BhE+bNt51PzgQoR1zl
U5+080kh5UbmStj+beTYsplECE2OoBuSHDqVyN/g7JbtuAibPMCxtUzQl0vCjitNQ/rJVJGCor5R
JbDuSPXw+nIGphsFKqA+3HIxjt+7boWRIbC4Wg+v8B5UGkV3HdhJ+2T7ATCo2i+2o+VbX3e74ki0
3xZ619chmT5EJRH8LUYIDP8BsKQG1qcrfqdG2+LsIPWW0yqewpNVZWognsO0NKlERZ6aSAjMZ1DU
kAsPsMg9qsUKWqx+J+ywiAV9SNfP6wtcvuPko7FqeRdFifsoyzT+AEqQ32/GEvqnUzQC6lm7fl0O
IpGwqN71Yj7imreXIW5B1BQakfJw7UnG81grNeXcoGfLTFS2n6A9X7OJQ7dmTBLExa4mekpFWO+F
2mt5HEuYiRw6vq03E4JSbmLTkXOC4G+ceQNzrzUamO3RVCP08MsCB6uMT+hWX8IM0+IvsMQB0uC2
kNSfMOyA05BYNlwHGrTGsaBYzEbUIGiGgIb6D/UqUJEygGMorhqieQTDY8RKFBbCDn7gsgISGGY6
InkntXtzQw0xrwgU0O0zlSNsDVZkijw3+CAZa66leY5je/Mhs0B72SMKwTTJmcHH+TCOZRiPeip1
ndMkNeHblb19Hoeu7y9rmu4d/o02cs9olUP3yKo0XFBZNuwopYnGE0jBaXiH4cpwwDExDEfLuXYF
rZcuBgEUUceHMRAcInB8ucW9AMBWGj4aYEcBNPxl2/yzi2q95AOf4+42ipZ+v4Gh3v4j4ggCyzqE
nV6qfVyxfUqJy9EGcmhVMqPD9OGWjTFK2LoZLpup+TP4+BM0L3AsBXIH6xGWpOWnaIdA4iih+do+
ADldFzyIHIl/eGkrmiLVqd2BdbluNsN5wMyt+VLvk+tz3ClYOMi2RhuAE7Nb+ryeSgNHfthxqXuY
/kkgNUGY+byOySRvUgTNI+y3XIRssojDyPMYFLtuwkgvVYXOfULfhsOnLfTuVDh7yIxURsfVd9jG
mOC+zXh2lmdjPamKBR7xBNzinibx65igQiuWoGydp8kioF7zYmtfGwHjpYIAz2g+dUDnkqwf5rr+
QNYdp0cVRSK+FWnc87xXtKPFCHx3ycdhAVib1WJbq0JDV0keEzNZ+Q4RN82SbfA1N4d5KzlaYbon
qGCUif33yCInJOMQL6l3SGda0pt6MyH9LvClwkeHAlXccRd3aZ50aUufuioQ2IAbtBl14/r+eYMl
RXuk2pF+yzjsIxZA8vWwV1nSeRjGYFGvKArHLS0npLcrV97XI2n2c5yQdbhXBpOHTBgWkABgavtG
OGvqB7qXA+hqJWmHE6IYIvoEyWgqsKcs2wMmmsNmjkgkDfYIAqTpc8wJ+fxtCL2LEPm5e3mOOmCD
n0jXX++QQEtVxFYZjaYejV7/MAMRb3MohrybM7gLxfRCBOVoZ7mPhlMD5tDyLdBNuaIUovQ3Aed1
KCw3pj10jMmpoMhY8m022X6rj+gwOrTKCQwFQSfuroF3yP8bC103ar0tPUllDuVTpXgBbxGCDdWU
PRgaGO6P1a1YVrajZvEmOW1DMoJ/MqG2yzBZiNsMWtldFxOWQXdM1jme3tKGt12E3iFOPEOCM2x5
fjVt30Gh2GLm6/Ew7VEnJnnUWXUjqKHbem5jyeTrbJFNdBcAMKwGX7xJdIIaZGXjI0+bbv0Y4duo
KKuBgozz8erPjsZ3kfuSPMzXnv1SRmO7ovgCA3zP9FZW1ePWxw7Nip2ZwAZPWgCwaY7pIQ8+I65X
w/dmQz8PyueW9uTN+iWaUAykHA3T6CEgX5C/NNpbp8ZZPnIcHhVKRan3H22N+doXrcPYHpMqGSIA
RJNhA9LFhW3eJSj3sZfBK0n40aA0mt5qk/AgMx8r+I+HNJnl+xhgc4NAI0y0/DcFg+L21UTzGD2N
FUaY7xalJwcPjk12NE+XCU7dEIIa253rHpNcLJLEsKNN0fiIA5JB5+kCTWvFQ75jKjr28B20aZMW
hAsvL8FgNnqH6lqKO5RFiXsZOt3a27RiYTxHc1f1XxghwK3EtWY7zmMfzVmX0hDdjQR+a++i2c0N
zjgkbeYKlfFw2OZe2ofGeUi3ek7S5f3egemaS+IwtmxYN8A0yVaR/y6FM+V7BtA0pwMSO/Sy30Y7
AulRssKpszsHU7EN9RRC2/M4Xf182sZBsZPF3CjcdK3YyWtce85vmxaz7dyQHpSWA6TUxAL0GDC6
wkDLrTw6TpbSOWei11GGPXcvjLtitAOH4cuRxBALTMcmijHBFAOGllvWITRQZtu0Gl7YOuXJya+z
2k8mWSMywKSQhlllLauQ/gdUItZ3PLbOvXKHnIC3tErm/g6FbZMeO17P6iUEDBuLrgLuDb0tKJZP
zTB04lJW3dC+BIkLc9mobN0tmRESBQQPmoub1m07f9Jz2le3q7aq/YBGD/AqoHRUyxOgNtljBpPA
dbAh+YzNbKIcbjZiMwUm26lUxxYE16spd/oZnpzExblSsHTtDz2Gm24+owCzuLA+1cY+4Tk9YIoC
ehmGw6jd1PbCcNkhF1S8bvcPmAcC8V2wk49q39M7NNEiutCoBLSeCQI/RnodTEt6Q7QQ5qbV6cTv
9m6E6Dym2+g/h2ZWwLTbGWY4R1+ZdauzOGA4gak9BY2QTE4usH20vfvSL4mkTyOMRBw9Xs2LY2Aa
K18kwIVdLTpXfQhtsfX2mpHonXjgtkyGM5IU93CaBjOzolo2M9xRB+elbC1bEp+T3XB2F7k4jo6Y
t/um6GSl0HCayRnURqxv2Nc11XNyKfdKr8+YtCQeI6S6tPsPNnBWfTPtSLozYZDtnkkTtukeVgnW
v+9gr46qZuDJehcnkdt+3SauzV2zzH162GcuAQoqFCIZhtcz5oSNcyCuTj65n0nvQu43hOCeLT6C
Luad0jaHzkOA/5EkV771Io8KVPeHbkHK9QcS2srdW7/Hw22KCMf9ep/TErod5bclb1ya6G9AEyNA
slxGxgE2RyeTuwHrvD+gpm7xaMQRem3wgzXhUUV2YfkWRbHFNpGThfTH8Ou1Uwb4FWoIy9WjS5cu
gsdCkzY/5uuT8Uc6A4CGVQevztOothgDFZRTL8xa6mfU2hhp2WzuEpiTBIbMsxQzAlIwyiMwxVg1
lQ+0Tn044vyErefSDc3y5vVq1rtxT3v+0a6zSNC1THq+3QDSrx9l2pvl8WpHyk6un8ush2/TlKEM
rdZiYBha4WGLWfyT3DaV3roaopkHjPt62ImgKN6BaU0t4CqODNaE+6/zHE0yg0aOBuD8pgWSZ6f6
GYyfGKXQgnzxZw2SLh6IiIuBDalaZKleU0MUlAcDwWgW0G9pp9FnDaSrSTZKUGJYDhqHnd+AIFXA
iYHUEP8VMMXeRJnwqFt1xnG8+j2ruhHCpQx5C2g4jyuUzsi5GtZE1J9hFoBpTTYH5DFNN/3ieaPz
MMEKHwUoESuPC8tqsJKKf3fWw2k64vIG81bmcwJyG4BN6acyh+c3+8Dw6uiyhLoyZ1X/hjCj714x
jRhggfo4UmcPgAn2GaT7qIzO/17OK1k3l3QneM6va0GEHuds32r+iLHrMBeihI/BnyPj/WySJbZk
6MfBdQeiPunkvViOf47O9pN+hndsWVF0dwfWPEugFQ3/c2owKq8s1P/BKRthPKrKJk2PeD4SoEdq
IfcOx7T7F3L0P/Beo/InkjIwMOpBrsRMJML2m+qx8Zc+RCPsPB2IZkCoF42Ei1RN9Gl1wGzRWemI
5BiU4D7988v3R8Q5+vsvWa2AvZvIpscRwbxd0UDkdA8e7JSjUMMQHQNw+S9MM/6IF/gTZdJODkuN
MXGEt8WUvvhtLOfCVChwYYTgrka7MNfpUI6u2/AvrvAf8IV/NtrSoDriMUL5UUjEy3g4KB0mgMz/
4gv9wbv/bLRlEE7p0lpxkKD6b62NX4M05b9QPvzRe//EdEZ9PvWmKvkRk2d0CnY7N3PH/uSb/0SW
9HHsh3EW/Ajw+QAOMiYeMSDHf76g/uiT/8R0LleMFblqxLEikcPDfCmzuMZj/8+9+0+7nbaGgeiG
60L3HjbTXiEwdR9f/vmb/8EK/dllS1jMTs2qsVzqVNEfDmBSyInYKCKyJO1NZmYIC04QvXHzp5Im
gan/fvvVsgopHLH4Ecm+/GMyWfegY+Cq//wL/aax/H9wcX82Zkr1xoAHVcmxl6oG9KyGLWCqgv/e
ttiL1wQlN/5kSOJB3DRGv9d78z7GSuOn0jVzjSalqg8IGv2xLqw2NPMparG/f7r/+J1Zr/vbf+Ln
76NBl1/V/qcf//Z+7PH/f15f83//zu9f8bebt/Hha//mfv5Lv3sN3vcf/27x1X/93Q8HFOR+eze/
2e35zc2d/+39q7fx+jf/f3/5b2+/vcv7zbz99ZfvGLP467vB5G745R+/Ov/46y9xjMPtP/7n+//j
l9cv8NdfzsOPcXhzzdf/9Zq3r87j5Un8FxIrxkCe5mlCrxK/8Hb9jeJ/oSShRMICjlD2W2LOgPje
+q+/8L8IgK5KSZWkMYazHFvDjfP1V1FM/qIIT4iSMVjwKYUTxv/5cE9/XyZ/vx+4GP/4+d+GuX8a
wU1wf/2F/Wa69d/LSQiKqQGMVFOZMikxI/npAOlZTAY+gZeTaIzVncojZcETmzbro2wEfxi8ZBdh
kOZMAsxnbuA7hsF8oDDF62GMdNhAkxS39MoNRzLEuG0FpifVhIW4YeyH6R5AiAgG0SHzCDyCuXud
lN/q3UEF02LS9U2X86iy4BxH3YsY8iQLS4826CyRY43Z78HvbRR9mcEaNd/ShUl7SHlMKYryGgQ7
uUngJasB+/UFrN7S55ukDNFsQNfQely//35q4nnu3l+/B8kiAQEzzfElB/lSyVK/QjSm429AqIZx
v19AK+0vsJrq9tc6YC71olULpmSPJ867GRzEUh+QMkvxdzgDnpuVhFpGsgHMsP5CmSZiBLiCTYjR
rOlFex+j4Y9eOJuBIjbrCrMgMpHrS9pGbD3AcswLXMYB8oobWDqD9RlSYBPv8DHxJ2LqdHIBtWzj
RQIeX3tvKV7+KXhp5MWO6GBfSl+rz7MDRJ23wiCE+gpe8ASDjFm3IBiXbZjfWA9K4L2HkRm7Fh/w
9TingjFg0CCDkwOJNKlgMxS36zvWi2T6BgbjOD6yLWnNfRkg4LtZmr2MP86WVx+npGvBBSMu8ScP
+N8djV65O5aQU2Db0qGvix0/XCZOhb7AfGILMOZZcFX7fuvCYwQGon5TgH2TeziLDu4mWIbk3xbV
qvg8RU2IXkKZiOkburS4RfnSDeomjLiTl5DuiJYKoIv2x561oXxZNAgAdTXW/0XZmS23bUTr+olQ
BaCBbuCWMylRky1b8g3KiuPGPM9Pvz+QuyqRcso6+0aVShQRBBrda/3Tyo5pL6x6WySlkeyWzimJ
1lERufmLsLpkXAvTLd07ZgRN3d9pVPKsc23K5JdAmypuQ8CV+Cf3OZwfmW3eXh5sYxKtkJaecr51
XpMw3EZVWdq8MiugkwHxfhMLLUkcqh3E3GZZ3BNFP9v3dir98JDbgQ8jS3fjM5YIYGoNljGzQAnM
YMWkXsIdL4OwEZvCRrjyoFG0hps+L/IQGRvvwgo1g38/NbrPbxLtB/3KspS8jUw7S7+bvROHPO88
9Q/E+Yp8RQBZywvlQaYeJa1edwTv4tv2Xszn9Tzt9qn0XCYs5E3dWxvDTPzvWZBAFOSkWO2sUnjh
2SyGwt4zsoG5siEaDet2SHDi7S2mLDQ7+/ITpXw2f4vdvHV+TaYu78bacZPz9aLzZmb5dlI4yRmu
mH9OxwogyOvoIVdDmkwPjiyN8jHAq5ABlDKpbTMGI00TpN3IjevNufsb3xn3B5ZsyG/mAMD3FbYo
Hh+nPI2CbWdHiXGgX5vkScbTYPxgPGP0q0jH0F+lpnbip1yngQgXIYEBCSBzBkTdkITCn+CjbPeI
ZaOMtrVpoBMMS4HxoRTJuFrif8dN2yJ/5aomke49K9HmNk6GAhE6GVBKHwsZxfO36zdNGJs1PnYO
FfdbKfSy/qXVmqcCXeU204DZP3ovmu1by3CHYV90MbcKDQLfHbyDJxMXrREtDV4g9r52uGHe5LTm
y9j2zXOt/XhauwwOuskDx05uwFXzEFoyZyfySh12xwi6mphP0RbjqUmd1v9a6DoPt8ruzRZ1g+gf
zSBqnFWT0ThvgeO4sZY1K+5OQ2Ex7LrE94odWk5b7ueODXlHMJjFGxiVrKION1DAi09uW4DOBFFz
Z8zdQzR0v+bSLsIn5JbxfOp60+7X6Pyq5uC7TMCo0q4SNEAW1Ymd8kKeLX82qqeJiMPwZzeL0No3
MAwBn2lbP3XEvB5EwEmdj49pzLc65mPBWjbGjH2UGU0TL0+Wcd2nHPylOAFFhzl/eyj8epXn2sIg
5GaTxUZsTZURfqMOHOUuCcN8vMPlEEOy9IbKPQ2N2Wn9gMS/629db4zRCiYtbcsjaPzY3+Rx1uTZ
ugqkhawhTgz3VmPuob7qUp5Pb8ixXiI+SPhnhtEIxxRNsmJrSgS7QKRafurUiNjfJzEhOGgazShy
lqT0mRveNM8E2jhg7m2Z766/XsH/NbvrWzbVTLW4sYYgTb9EdHfy5vretWyA00EFVqTX4TSm/mNe
VkqvIO3b+TnG9eCi/kdGfjeNdYIKDXqM01YElbgtmoi/xw7SMpZyFQTtqHtSKvAInbVX+QQtdubY
e49oV3X3Ss2ksvs5T/nP5uBlxb2VEu0LEC+cKDiETu+pYDWiOmmP15e/T/BFuJvi8hcr6JfueP3n
pi1748vEqc6RiizMAZiCMF1FhUzKW2vy2/B83a7Sy8GX+l4yf7u+JrqHOd6PEswWoVSVLy/0mMSe
xljRKHIIVoVGIdpt/lXK/T+qI4Qw1Oz/qo48m2w6RFTKdfHFWOZH1zqUUwDQrtKbEA27YB7CUCbP
qXbG+MlRZj2fCseVep2UmQ+XkCYsjTBMTQF8aCTON0xmNdimh05+i02hp/qwCitfJ+A76MOqRHJy
9Cwx1SPNwBGxLWMfNm1hPc8zGX1yo2un7d6wOjj+ixG3UNFD1xarzC/T6MTqmb84BbtY3KtfZeHU
O3Iq7yLhZ9vJR5waO8kT9pAXF0HXtmWnXbP8WzSY7jpvXTwlxfcUPQtUnrFiHMvOTsJdkUUPvEnr
EW5u1XgpMG7V3qWV8diV1AbJdBoaUnPbFoNNpv1Hc4y9s+hcdjnf7laldPr1HEzJyXL93YDRCsIu
ojw9kN3ZjFtTmE8BEguSBzsHEovEbzcfgzXGozwli7d/7NE1zFl/JFnihyyHb02RMdRlHKetp60n
y+nPIGeKiSBzSzXHnLZGKkTrTos+1JLN38hkOgtuzY3whNmzfkghg9q/TFW48V0o8ZasryWLpT2v
/ZKV1V2dJzs5SfcAgXuG0H5QuXPQwjg7eXivTc9YR4JZi2U5vXV1ciNHwqYj3/s7Hv2fTS7rx6pJ
x71bO9FGIBRbuZ1fQaF1DeJ1OHM+jqHvffts4jXZpLa56UXyEPb1F2OOHtKw+CUmr1zpSqFDSsVX
pl2vK4sCXA4hinKNNLJ6AL1vTiQqnmwLR97Yx3+FDAscq3rdpnG+E34tVzbCeA6muwgr42pK1IMe
px/SkF/GOWpuSsWwlkLPHqpJWyCwaf72hgT5ouNtJ1R6Wzt1vzGV7reJZA3/X/dL6/rZFl237gQ6
p3EcftvBjJkAx2CQeo+k8Z8SpJ4o14MvZURBaEwvCkEiAokOs2EynwZ3tjdxVfVLyIlNCm3Tc3KB
i1rGihf6zkIXbMbqpnHNX0La/S01SL/y0HHhURvOupvxKsfnsFxixJsA7UqLx4AoA2/fKPUzdqy/
57R8rBLxxU2Cl2ngLq1yJlyY28hS28HO+90Irw0uFwPHJh07IVqU6C0JKjtikdfYc0gXm5t91RQz
J7sDNbsOGESFSKwyRv+EFG9S92kdBGyYUxvdOj4WojvbYt/fRIFlHYRgqyZBIIl/legf2xUwcovn
xXJz2OQSYdcPFWfxGR5CJ2svaOVniUyLGf+fjcqTvk216Lg2b490HPtj3NUQusjSy6k4aaro+S5h
aFZ8RAawvBOV9ctH2SOZAZYg1OnAXVjcZev1T3/eLy9Jaf+6CpTYvNNKCdN3HKW8j1fRRGEeVZ1h
31xLQCBoGZ9QzZXdveP1Wm6YgBMxmAv1Of0TY06KE41b+oNQqSzZIu23vDX+IWKZikvJQZkap3cy
atzysRyt+guWDZ4fZxiVjiIWhkIh9qGJVw3M85vo6ro8pUFD/ZL17Lpn0USaDmfOx5EGxTV/ZsLj
o6+9CnrGfL6fM8Zi7uooQKTFIMVA3mTC7KdPvPyXr/7+1ghl++ibXAscAFvle3SoGt22NZDU3DDr
xmA4mBwF1l2EoSP2xEJYByvqE+veHvEEb7MhsBRO67BHd1FPprWDys5pxmKnVLCIdglyIzyDJsTo
JkhhtdiQzBG+EN1jXIbOq2E76Oinfqy497k3Qz4wko22vC9ksckCKxc3LdJ2fTupyj6ZltnaN44G
s+Zmuh1H/J/XxiXk6Z8boEhh4nj1Jd/eUxYz+ZYV/C8Inh0YiVGL4YCxJMo5xJbvyVMxpPVwzp1y
Cg/VMmcr30yyCOqtj2umeptnGei9MUS2fRiGrg92Be4zZ93IMVRPzInoXhqcNmgOeqxcB4nugLRH
nbM6eqyv8TP41xJb4ZdyuNPFPH0GgF+y3t5/K2UKMARH+cAKlArvvxVm05r4ED3sqnzmwc0QeMMm
q4PY3FiUDtXrwHyVZhfh/g6f+jiN1drVhLH+jNF36nHVI7lA4WRLy5eHbIosuZolBo6bVg2s3/DS
CyrViL/JmWSY10r1Xl/dTjDz/caLQ3qIsCTz46kfEqs64EOZ63NgdJb+XjZN0dxTjvfD3nUMKrQ/
P9EPXAdP1MKDBdXhew62IetjYi1KnMKyemPczQ6J/ZskMWHwZuR5wwGqrkpRflNr7gLlsd9YKqH9
GqCTM+j6QjneJ8DoAqO/exLS8xwSVgDNsMT4H8frqK7xKwQWNl1TZxbfhBDQoUbqdMHOdMEIdmHK
ej8mKAv6dRPJoPhkhVuXwMV/LmHZhKmwTTQ45Lgu4N2HJS5de/QzLx1OXTUVt4i6POehnCvFojaw
msbQhimpBei5iRgPAde7F2uqtbB3Pv2n/QXpeWkfrtgHcFwZIiGP/VffNYb+m4NbST6LxZi962Vg
3nfpkKOzxabdHIRPnwzWguTscdZElNyj7Cqa197q6+52VBLJ0YDuBryqC6ts6UeKnl3SGapArKs6
QGfUUcm+tGqkyW2wZk+7xKhjc62nuOqXdBZZnaRn9DmU6bLeMrgsApYEzLQPJ7PzClfnzyggER5P
xZTlKwww+fSrLRmBjRmEJAZv5ZbJImivU0Mc0W9Q1IMDzdkN8gMgpOuaJ9GZDqiqJR0WAUgFPkoG
1/30IjWBJwAzJFvUfbSC0i0ZOedYbh2d0DIW1drMrTHbSCQP0z6ky+J74rvN7fWUIxs+GA6Dtbb4
TS17R7alaR71GBvz4jJMTh6pS8au7XxelCGXvX8DXzj3WHEu7bIRjpnaF0YWhGvk9Ql/WnCG9idB
WJ78RjDioO9smolo7VrSwD0M5IHI14y1fYNTDUdCXNips7WFHzhrTyO2XxuFlOG2b6zKuWUwe2bR
sJJDTENvpAcIw6Y+YLGZg3Wm0F4DabJ/HCtX4k8DVkrRjGDmPnqmbxSbK+Zg+XU+b2bQgUf0u1m7
j2YpOGV1CyvkyGh6nKo6j0l9aPPsUOAj1LdBbMTJKWlaX+xNbwJQsBHklHeeFUTOITWj+Bm7L4wi
Ulf6FURxM6gNA4ExLwXNkJ8Le8zTH9HskvYdl24mUCMWhXdPKkL/2Tn6/jVf3jGP8kQgtF4OUd62
9xtui16BKsjvT4xrF94pxUv76JpafTUuyKOBMDc6jEmLbLr18qrYBNYwjTyTEpSH+AryKOKSnhwX
rGF1O6lmwK6p1SzOPMsaZMdOnWQPkOkYHpbN9ogmuUi2pU1RgMA8cDHx5/LRGQx31zBrlfALPu45
6CrSyGuvYGF+ss8ubOo/2wr7rPQtdFm2KdlvqR8+pMi0qmwSQCF3j+BRy5fJ8CllkT1YRr3yTPaR
9RhU5etsF55ccduy9nw9RKM4NI3TrCcL7/n/9aIU5INnUspwoKPU+XDwxYyTdZVF4O8VrkwnPA7H
mMzLZseMaI4lz805+Kwya/VfAVxVtqrmdq5+Q5U0860N3s0r9MlFLUXUuzul4FqURZ9g+1AbH8cO
4c6MYstKon2d+GH7V2ekef2rCocFvcr8VDMHExxlLdzANh8C0av4EDizyG+ZvWE6+6a08+GIapgL
ry8F1yfXtzyp99eH1c+TrFwKINv+mDxo9RZzJked7M3Md5qvrcrnBsC6YIYRXZtb+gxkl3bz1Z2E
G+EqTFpPPVbSNydCskdFCsz/+YKoSpXr+8KR6Bk/3rAocch3SUD0iFiR9p0yVYjeeOg4QKqBnWDr
mKLSP68AUMWvyL1dOEF7xMCxnCKfXM5/nx/lN7muUGJCLbfp/ctdF7AjdmHF+8gTbPOTpqfZlUMu
zuAzNWo6kOiGBFEMjEqtK5ZB9SZnBu+eq8DiqjoteNRXtGj2HMiXP1+g/eEB+rZQwvEtKDOXIB06
nPcXCMw8W9jTrNN11aMmWyBXk9SWs8MwC72l+aqi0zT6FOhlvUgTyTu0vCOjmAZE2uEAoDfbdIp3
4JwetJFVuzdlFdjumgS9Gp95qjWuSsARo/gN7JnUW4IFLCDPP3+VS8Pxz1r0pOsL1zfJQlMmxQqU
4vuvUnLEZX6WUHdbWvVPAzYatTYLT4stJkAS8DFekL6y0rTXKG61kdt7XPO82TH+7f7Jw0UlT/GI
FRI7EGpVCC2gbeeAtJuai0eXY0R0K+BwjdEsWGFOnvRtF7IVb4JWN+XK7tLF6y57ft9p2YRXHu34
sCM0KA22JJbSCNR5ahhHlTQ6ueusDljdE2bcgPzL1v6iR4y9n6B+ZFi8e009KUH6TOJVoBF5NcyP
wwbmRhkOSq1gj187nL/ZZSoCzByd8d1sahZY5aWwMhXOCOdgl1HMbLbE5t+YzPBNtjKRVO7dEGUB
MBKxRQ95JbCqA2+157z3SyxG3DydrZ0xBF2LgPnytTEyReFYXYgDN8BScOiCkaq/sXXz1s+dI7aF
G3iPVxS8mEs2WixCfGo0WHzeHHl0xqODLfIpgNiftvwjGfVuaRaviOPBYR1ELdROHTE/j9c+s8Dk
M3+71jwJ96nZ5W3JAwO9Zzd3gjIb34jQGXpmIOokJ56pJunV2VW9TYuixoqyP0J4Cq5LdxZjXce1
8Ir0oqnOdLj8jXJojIV9CXqzequwQvARl5egzYdo/hZ4nTfc4KFqvLvUUtSAI2RQuLlWp5waFCPX
j2kjh8ujgiczIyZsDjIhuzT6YaFog6/lbivKqrifNLE12ANybhHdPg8MwGH5biWWBwjbC7fih0Rs
bK9dW0E0Q/c31DsvJ1acqnkNUHN16JpDKJ34gvWnIQrko0kfiLFzClWW31w/eS7L2DaIV5kYb72q
LizolZC5LtfO8PlaimawOWUETVYJwk0nMqkTdWtb+75lauZ+UEjZb0ob9TdD0EMuzRJ9CKuaRFO7
w//GhfhpheGyWtz5jwBkiuQwRpk3vGZDhk1uLZ2Weiul1CsfGWFJDn/eSt/ZlsOkWt4zUSyL2S5p
JDeui+UOa2IyzvbvDKMSphcTIfImZGa6PMogYqmQyLBsrVjZqrOZuNzVzaiKVH0vXcwzqwKVG+4Q
zDgQ14zc7fHvkK17KwwhnXQFSuSRFO71qY1bFH9g9VYkFc8hqQIKKljkheLqirJ5vd6pnlGH/CUE
zNm6y/qFz4Sjf42w+7ZvoafcF6drUJamrSVA0ueZB1KhVk62edFwuY0PsnaUVrTQAzNDNuUeRCln
gSNdB4r1Rqr0p0oymECiG8+GbS6polfELfkMQ8g6TQVjtMh3V0v0VrUFMuT9ajDQjI+qzMpXPQ7l
QShlhg/X1RLko/Lu6LHLv3CFRPV9i90o2Mf2FPRo9LGOvDqGNy6EVRoDPNlkkLU382gvZlzHII9u
2xumZfzK48FdJ3adRN90beBqqEpzyFe+EcjgQKhLrEmzGJR5tITRISPuGSS60Zw7LrGoaoj2hB7x
Av7vDklbxtOTboOZNSxC5omXtlb2V5TVvBPlhXoc8zrhbWiIiZB7Bl+ze6igXl6Q6xpGL8CX1yi3
x8cwDsj6WHVVHDnfcJg08HuB9UA11TDVGhhi+jowVhieNtXg0GvXE5PctIlOn+U89frRGoZeYhdI
WLBvCjHstGaVuM5vCydOvIaFcgPcUxOAEBNs123j+S3xTylPFdM214EoJXW5rwjQr33j9eY5EcXd
Ogq1NbI3YATeF04DnoIze6E1adlCcOQ5xCDfV9EEZuiyWdU43pEyz+OoHocRxvYmlE4tKKM5LcN1
LPxi/AHOpJBmNuBu9Xf8i+wNqnaJWbB6yIlhJQZJgy393JjvBH9XcC7a5fzt2oclF2kB3gTLO8Ml
Fn9NVCvF2YSlcPl1r9uQrTz2B6qdZbUOdt3Zq5K5lognE3C68CB5HdwT8BHjalallTROs2ICK95b
P23ZWWmi3WwP7NuZtyqpMXqOfVeNe3YKBr5LWr38phQqK4j6wkHGxqHCyl3HURHSO9g9sDhVWL25
7jlp1yxboCt4GleZSaAAGc5MSq3LreeoiYHRHAU/0EtNJVmLeCx+RSrLyC5poKxHLFWqNVcee2wK
CD1n1aH2IB9XY+tkwz7pcX3unXic603hmYSvWDMk02aESxA0uR4gQOTYOXE/CYbL/pYoBSvaC4d3
4WZyA044SAdWKpL4uDvaThVzSkTEX0LyxmYJDYtK3NybNEeMLMfUwyYSMOEq/943nI3bySzq10zE
yI4st8ePDU0TYbFq554JDAYq9nU3aZcVjyGUzCHKs3wFIrK8tPHUlNu+oicld++yG8iI6Mk31vHl
mOQHEJlVbIMJG96b50/La7Ts8eMjvJ0ovtNsungfDLEUzYPqXJsMwt4z1GNKtkqQ3415iyjGzMK5
eIDfrtQT0XzLswjm5SzDZsWBVxU5fA4eRd6uYmVnKvF+K3MYZqazt2k1fcGhyY4SWlYWk7rYZVSV
k9XMLucSKwGH4QX0uTa01zLlWkK4l+3+KrUYTHAnF+eHNO9Iymn7R72YwEhbcROH1DK/cvaVV9ef
lNaXuTz/rkd9eiICaSn9bTo47+MYwdoeRKeSwDoNmJBx2bdJWewrgO0ZBUGRfB89UB93ZZYjm/yA
mQTzq23PZ/wQHUEfmBoJm1WX2gvYprvN0AGZq1DkBOA0k6FPHMHevC1dZhOuHd+NfhCGQKkxlAXL
qr+UlniK6SgaxzPhmV1uubefQWderrtUfqEUfKQSlFsmBcm9JLPrKwtVFJCrU4lh1WpRF2xL0obb
tcaR88NIiZ74BbiiZsipoW3um4SstfWfq/mPqIincAcKsE8bLJrm90PjRLGfMRw9zE+oPxdwAAfb
grniRIq2kS0YGCGIAZzusabJ/ilCUvVpa7S0Pv9+fp5Cx6hM16OzBX51PmrCY8usjbTIj11cK+/Z
JASwhXOZp/EZIyV1foppj9QZJ+m5wKqsDCwMUL3OISQ71f4VRVpgT46VPKVYZ72XTOrBKdfxYCG5
wfYNjrOq/Gg29wlxCM25SScl1oOj+NvXurkiM2tyPrm179X0nvTgK3xebct2QHT/AzjlCFaI/VwU
NCjeETeRtKROZDnU8tTU0hieg95v7U9grkVk+q+7CeYDsKLoNOnN6EL+A6/wihq2azIRNOnaHAU/
Eam7ImwG8z6PowZNpjd4zcnrqBXRai6SEb+X9kPm+n3wZBUO2+mfV9gHKcRyRTSJ4D2WxD4B0fFh
iamgCynyw2qPd0klWz/2KJ0oJ+bHajK7cBVU2KHhbCN9myJcAq26UHiCHSbdO0R+Ei0QEIC+SzMP
MxmcqEGhVDe8ggstyZkfR8Z29FpLHdkNOWOm2DT3S8ZxREzRKMzF0ycJZEtaZZB3mxX1vmmDcFfr
tM63f/66l/kV75azZ5lY6hXGIB4DqNn79liLOHTcOBiPXc6T+AnaF5SQaj2kFaVzSL0oC+OYdbBp
2ymcTW/XtFEDc9cM7rFnlEKLRHuK9yFal2xvdna/oXoXw01BeI1zNgIiLD9p6Rfo8/0lg8WR044h
FnbjP+yrwoiY5sQpIoiakNr4eUf3FEu/6rYeTi4OOzPPNlXaQpJgQgsfItSinyXdo2H+z2UAKdEG
cQXQwf+5c4kCDxejZR5dwkvcG0tq39+EU9s2PFJQh6cajEO+MOXZxIFmVUBewPfLWwwoLZ1DI9LG
vo9nCAzkTRfEoYyIVXkOYKx5CyKTn4SNz67EeaXQSCECziF4mMReRWeX2C8fXcnyuzETmurt6Hfs
6rnZyWqH3Fr5iF2pbk7XYhnKmK2yhmMYnnMCZs0j6BdpKJzixCIRkVY+CN+Q9hf4J2Xs45AxFn9x
Eg8P3ITOfiB0sw7Iql6QEXySfKr2Wj0+Wwirgl0jsON9QQdHzSxEaX4fieEc6YersrjJ7MjpnqfR
NZrt9StoMln4X80gj3+bCVF94LzSydyTcAjiRoVhJgEAg27chxqDa/ozHayIvJcubMKz0cT5irRL
boV2kRY9lTLUA2WhdIIHFFwks0V14zDNK8tUsTOTfk7O2K1Goq2YfwYaFSBSKvatdJcW/MLD2oy8
se/LDqwZ328w1wT2uKFFaxaM5gPLyq6RBcedfV/LiG+tF0McGqW6QOd35XOs0fDdFx0urKzhV70Z
ruBsvFs2rHjcF5R8EzVcJMjuwfEV8f9dT6+pGVgNRq4NdzvILJEvbLqVxakP8nMfK61jJOUef9vP
idHYzVHLRXpBQng3cVL8DknPIEit6UbTDuWdma4DbIfBLh/gzE+1gVbj/vr/2rBX/ZPoC85FtDGs
P5B4Hl/auiyU66MURIs4B3IbuL8wGywXqtagfvEL3zZ3mdVW0tyKQLfFMSFgrTwUl7vGOFouDrt4
Gf8exk4b+8SbQ3trNZicf2OtNWPWJt9+0zk+v1lVWhPFPSNCTcu9iVblyQyJht0qh6L0HOJDDhBC
2bG/x6LqqH2Euim5IVYh705wCV1DbiCxm1+9EbPbK9k3iUsydYpiKascMEgzDsSXIG1G45gixj/m
REc9jgSxyBFXzPKg9YjmcGd4aBoPImD9FSs/t/rmtq4VUICIVS2+iaROlLflgXXhOcSr3B2Ttvd9
dK/lVMW/ZRUF7guEnD0ck7mX+Tk0JR4HajRS7jZzHvPeoxbp1b0Oo4AmPqc63liqxKlt525qH1gB
Y30IKtVVe3TMRhytIkwue8MLcxrDkTCpQ9ahi/5SFzW3F76Gq5dGMxCSUoQJ4nGXpEXnQODH8jBZ
agEy0AZTPZHWLk985pqylnKpKv0lLBDKcxuGQ87mjRS6/U6vyasgHC8mZvbPJ8yFDX6/XVMxuTbn
qeSAx0T74YTx3ZKwB0cc5zT237zOiaFzYtUeCkFmINI+REJYfvjZQOyax1z140ss8hrfpcj7jsBk
c7D2SPyjRUmNrI98cG0855zf42asRmwVizA6O00kdllPudEGyROG6qRaz2UzpvvKAOe4Z6ZYSjwh
vGFHUoHl/+VUhBbuRd024Ssh8CUgD9rsXJKB2vbzKq2Yd7eRuXRITcVRH6yNJEXAV9FQS7HqyTIy
78Iwgtksg8pLntLcHqu1ZjnnxxJIcbpNR2Zun8opGMv1UtCudK2jigjIpsf37hXyLq3jUu7/fMcv
Y6vf3XHfomuyXaBdcymVP5Sonj3HyUS1dbzeXN7Ayl5VU/AXIDZhSy2mgbcqSSPCowxK2DIL9VMg
cFusYpp+whID6hXk4aWxxyszWGTAF5zrxfIv2igsnAdi6FS3bUlzjlYyI2OYJxzmRM+kRXwrxlCQ
G8+0nOjUOCp1o3WHBsBaZ0M/FGcd9uHwFBtO/yQLJdqVAlaqN6zQ9ovuew99pdshAlewQxS/TvfY
B5X/s00aMzra/eTuxtrMQTFy2yHfg4Y+3SQhaf/r2ByYj8Zbm32VeYi2EJHOjHF66ghVHUO3Og8B
28fJQ+C9RuhB++XMBFCsg3nE2ImYzSkoypP+zUt9ogjqsv5keu17nS1FNpyKzQ/0URQUFJnv34VM
Lxi47N1jMRrja2TOyQCGY6FeKwMRz3uLQyBYcTa2zc8/Lwq51K3/XhQ+D9yHVSZsQZqu/9EA1VW1
wDJPHhvDFBjYN/kDak8/1JxWfj0Cx2ogau/QCdUtKWteCxlF2OjPspRsDVf020o8pAyitUtrMQo5
1TeHwsPbmWZurLS78IljEfAXyQ6f/JMmL4PY4qg2Koxb9D3ol8oFf/Mnc7zxSRKavscIeYZ1go8H
eKhMYtl/YaJV9DUAZhOrKxqNnYa/HKue3bC3KoZ14urR2W1itos+gSnYuBzolYCuIiflq+SKaLtH
0nD52ST0lE8S0PJX2CB9XxvEcaT3RmHNX+xu8omh6Kx20/TBcJrwr91Zfp4Xvy1YATQRvOt/gV8w
oiKrZu5DeLH2SIiD6VhSIdR77Bn1rZt0E7vaBLh9KAbXn354aCBf/vwIaYr+8wzhISl+Ge3rUnd+
LNZbUZXNXJeoTW3iE16BpYBk6M24sCvCn1z6DMi0Of+Lsq3UO6ujHL+PiwZNu54I5tgrByH20UWH
/dtIeu0iYvaDect5X0wPUcyY6x70gQCNsbTT5nsaZ6OLNUGKeOdESeHfov5j/ENcKp/s6Mwlkwxs
B6HzlY8sjNgdtvHA91ghDcPFTwCu0F+ajvEBt4HGa7f2wS/sNYVqUxzItGTMQ3ghQq/mMmxn9Hls
43X5Nlcim07a1fOB4Ye89QEYCTE56dz2QOtz7NyZqWMy1IQ86AV+dtGbbK4MUNRXVoTCmrb865WG
6fJQQHyj/79XxDWiocJClADUUd6truTJoJcoP3K0s18sLyJV3It1BQJ7mdrhGsh6gtARZODabITN
qq47uQXXA6xJYmv+yWoCsXNoEvGxeUTUoR2KoQQIicCbFEFO0FNeABndEMyzvVp0roRBU5OxF4sh
de9kP8qjCgxybdOyCR8VyTuEiF6YIHBpClcujCAwsn/CgRCquVqeLL4U0sqVSXKH0TNUZm0CnFu7
uCbd007Nl16RbbEmfdQm5qOo5dGYazvee6hqTQRGegpvg6mCgvnzwv2gHkTXwboSvmlbbHkoZj9u
e2IInYap785JxExP2DbO0GZvk5q88BRxQlNsx3GwzIiI6+gRqwGP8ErTiYtb8OpMLC9coDly/t6W
TtE+xObIfAGA40bfFO0Uiq/am/laq7FgwmcXyKnboTloyldntCr1XGTx3HMPEiLCcDgY+hZXjEq3
gxp0zSk0jsVnJ/HH99XBgOh7y/uKmVV9nNCFepETCOL1RIcMJqRaTqzzbGfU1NDoNGuf3Of3hO4F
u8COgfjUtj2p0F68P15im0JywOG2z5M+a07XZZkR94tYpSjG4sjYp2z8X8pQml46Pl5XHrFLPYA1
U4bwm7Leok3mxzYzWM1gJGbKHuZDM1YIaks1cQL4WUEsXp7JXO8MKiY606SG3dMVuT35ilmN2cz2
aDjZr0Lnov9kULv1/iyj50ZuhwfMhbwGPkJu+f576rpyckSE3QkNMHsfZU0jH32tzWJRgfvEaV5a
tWsL7VtZUqIms9wnTGfitbcjwl6SVohm/f+DEAJIfnjsnk8YGDASJS9XqT4etUyp7voxj4JjceHr
ZpIg89uqSOP4thsTuDI/9TIk3VcF79U6SDgaFrsRWwv/QQz14qhitk1xHifb7Jak6ASzpLYjrFsy
9jjYcsUZQy47Otr/IezMdqRWti36RSG5b16zbyqzeqDqxQI2uO8dtsNff4fTXOlQSPCydY6gKKfT
jlix1pxjqis8n9kuJkiNYGa4zDqmm63KdtvKOWZDqFvX5XVaNNZLV0DkDj6lxYZn+RgR2U4RQsXW
yuyzsP+BxFqPn7DmmvKt7OG6nfKexMatNtGlW/W3jXnR0pUtwJ1vYRAOOFGd285k473CSWVOQvFh
7d5vf21WWZXPVyunSVkPOi6G+ntjgX+5aEUrGbhC753xuRVvCzBQS4UrxChd+57SmSjvLaeMmSE7
GhVk0DSW955iXSBfc6Jfg9Rznv4vU/FlQl4VgzOblQvJtiJjvIjnLKNR8f/j/ZuAK3I9xlyhj/Fp
62FfZkjkwbx9sX2HqOZFTk++qS6OeF4joODAZHFOCwRYG+SCMtkuQjAVZGECrbxVyTzU4reIHi/D
flEDLLoKaxEVLa/nouVZrppTEd97meKGL6km5jkQWEDLuBqVK7rtMhBbvizTpkETr6ubfJTCta2O
rXQByTCHNMYDjSbpwh+6aTpTJ6FawFyY5WqF1U5wAisxG7ZvKUBNd58Mgz/SzLiZRsYEQOJDnOnC
2+noI6PNL6fiUiu2bYOUwu17H0U/rh4R/zCrAC90MSk9yNdEHgzBJgOVWYwrDbJRPK4hemNx48/1
lAdKDi0umHkovijQctflTqZuMH9tZhJayCi0Hkt2Z4EquTejwS+e85t92Gn8Wpw0zOnltmJ5cPY4
wlPm6qRzzZv/PInG81c4FS8BY675/ym6dwiAbxIS1SQ0jJcqtrppO+bDHH9pvBWPBQY1C/z20HrH
MMzp/HAIRK3akWgZdcWuK+n4pitO1j56gFakbcQAbda6L37PiW14ntgjMEjRWjpl/uaVXWI8Cm9+
rKLF8SkSY/5bWVnzBUhZGXzXXQUQ8JPBBqydRgY69oV8ISs/A470qIs1qdz0wjSdJaKMvPknQNk7
HlzGxLBAHJu1mZysmjzFdUSsUbjOHQNMYI5kw93r0mAyPoadJ1adcOvssjz+i6ze8VE44/uOKxH+
Z+TSmp54Ybps77SdclcW7W1/28ZCtY+DU6ls5SZ0cY6l3mUtLCc6b+W3MsybZC/Kps+0lWGA5Wtg
rU5cLfyw2QPOqdtqnn0tH55A1MX5JbIEDu6bgGURs6St1D+lAK/cb0FUszFBWdSNJ3oULr2U0BKj
3KOQG8VKMbE0z9CyvJJ4C0EEfdi4Cs6t4XfhmpsbTwd5G7R2HTT8TVUYMj4up5MhQHd3riPyRh4l
rukVUjxN0TqEgbXN59bczqWUMXbLu9D6drGvAeKxf5oOO6F0GWOsmIlaDkD6hKPG5I/Vm3ObTyyj
emSWXD0NFuiHPoxa4/prhE+DkeEuNSKvbZrEOiWxJ3sE8gnECQDulW3k64Ie7PQA/AHTqs/gHosv
vdrqi2N7if7i34wQy79X3s44+G8D760xVR+dK4Hr9jErPX3aL5X0UkoVvcX3kWc9A4D5UQFpFmE4
QdzohRU1QYLdcp0GhA/yKw1NvTEpwJEOjH4KXsHchR1agDC81LnXbcgPS+AqkNCkGDDPzv7KMdFN
AYxNsr0ZWY6g5zX7aOcPOn1CkueXh4KGvn6CFBgPJJBBYbsDmsHaWGYNFS5mdBDMaaP6zywRnn/8
9c7edCPL/16G4hHUBIPsFGPMX/lu6mBnENsXb8Nq8MVpWWizLp1+jrRkq40oaSZvozwWkqSDVspN
inonWZepnhnnMvcM8Oe3gWimqbSGGKegzv8asnkaxwq05AXJG9EKkjiCiqw3ADt46AhZ6cqB8Tps
iVkrPpXGTB4IGbHeeXof9Ge7as35Nb2ZiXu35Ia6ictPJ9bEpojThh+2YSagcNCmxHdZtrC2nYBl
cX52PHJX7hU3Pz+bGgfoZ6+A3nBZ3AKY/vknlpe4I9LBg5Xhds5BVRP7pk8EjXbqq9oc6WcalPmA
WTOELJ9FqLNFL25cAwgIH2LG/NXbAFcRE4XS9uRDd/PLI62zsovDbJJMePtWKeZe7HAn7ExxJ4ja
SbV9UomxrgC63XZNe/B51WuPiJT9Mmn/JaRn7oWYzdW4uEVAOKg07l76AI/wKhEELPyj7r7lpv9v
s8NjMDufk+cRsW3ZH/OIu1KgNkrKjJYgxQem9YAFwsrTPEppyjes7xwmDXkPE2GUPylD5ob0WEQU
VzZkQY4fdMrKGWvatndLKzw0R+Ynfy/Yb3im/71Oan+NubnLiN7xbU4LvxeyWlMydHXM5rTACEak
RMguERfJPSt+he4U18djGZpU5JiJJU1UhsHNHlKLfvBkgspkKQqQV6AITBnKNxuGOHm4c1Mf8O0M
gIi24gZeoI8cDftOaBmpWZPRkUnWNGTX4LUxiz2qwGBnJqR67IE4KAQDZah5gPJp8vFGzyqzHj43
rkRHA5MN7V/iJ9TaImXQIh32DhKrmy2Ykqp9TfIKSDeCBgJn4FkW/b6tPFk8EbKFmSFHpR2sYhQb
4zbrU5+nSsVM9KBTlF61LYUb+CfpjLwti0DaatF47ayFJ7KUtYrhCXLM2ypSdcG8qC5n/zGX1AWL
n77QPWFtpO7HA8KYcGo3QA3qem9oLdttPxXsyoup/5eu2mWZ38u45Hmtb/WFR+WH3vqm2MuAVCfr
2JoDfRDBEZz096fB/KhuoDmIGNxxOCDjnfkjtRhAMKpqkmhPGophCvybipAgLOqXRQMa3F40Ds/g
K0M7uGmYRt96L4Gj5d9kYX9bVGTLEEoFNCDWMph90mRN3iUczYM1s7bY3IyqT+/iuE2fE5ljvBmi
VB83SL3mz49c8B4I50jqUM5OugZ3jTywzWPiGm/Km9Zt5x3lRj6pdVs74gOr1JWsJPtdtzOf0Thx
mtFJiUSPVxYAR/8f9+rPW4X9ljeGwzUiSMY9v784OR8qAKIkTjRuhf0FHhka4HKM1YhEfkiujdMx
aFVVQszWargNRv/+ZX3QCcxelfnl5RDqO2SvIDL8/QoMUl0crWqzM3kq+XhU2MS+tKFHlIypmDfc
J3NuzRpstEXTnMoYJA/ewP6wtEDk8qTdXF6ZG2vRvs3dsTz80ixllh6cy7oy9E2nN5Km5e2bD7NJ
lxdDMTlbdY1MwwN9H8tgb7eHT9jO9Wyf3cSEizjv75/4FoT+22IFoIvDrs2Z27Axan7oLtQwvToo
JvV5UE3+HwV8Mj7HBtymDXbM+ssye/O82qn3zg0RQRk5OXeIl8L+Mt5QIYMmLJoF5EwmRw1NO+CC
2y1YHm/0HHNVwjYIbMYr6Y+YTKrS81hVmkUCiwIG38VsikcUzHX2KvjZPbZhQ13BcmH7TrQvU0Wa
UUmOAYisYzB0SbeOw4B4ZRraLF5Njez0me6pVRFQoeM8idcL5qqtZOGfPRNG+NowVWjudCiTKaV5
OKJD6U0b1RFnn2MchNDt7VRljmQwP0Sk8AWzjLhNRo6W+Ah5N6IgYBfpOowB32Lkcv4a95ndXjxC
e3/kQR77W9OUBRSaDMfeFuMAEvPlEKgFMPaPbK/UVsNNJc4WzhJQ3hrxZsXjdm4AFhVvid9Qgi/U
GswCrNC0lvgv55BiSlY6SjF5rg3OgCvpk8N5mPXxn93eavyVM4UM1E2l0VZASdWrb9RlTQUVp3Gi
z4QNZ196GZCGsJQZjSciQqLcSqvPTgjVFQ/DkGjp1uomGT0t1xm0FYv4ZDpZsh+FoLVW9aodD/GY
zCeeVpFvU2x0OZby3mmU0W7//oR+ELPQ//KAA8z+ZJ8RB32huX/+P95ri1RLNO5NQoS3CbpkEIAU
7jq82jE6aEawZ4YZfrCJ6tbs3oOWbQHtpKqyq0Llmr2MjaGSr3Ujc1JDGLcyXV0EGxEg3U8ipBdG
ciRTxH/0sz56xulnEQyLchJTl8GKYn7QHNmTWUEa6I2Td6smq9gnpylNImeNz7KrtjV1in1YXGdM
ptmFlgIeVXgMf8Sz4ydb1a06WPWINznHBG0jEPfdYFdhq3zhWRyZgNlm1xwGBNTpI8ekKn3OMq98
L8jMDf/xiT58Ewy6bOp6BhjUyJZFJ/HD6ijBEeWxo/pjybQxOmiy8Z4I8qjac10wJgX4JQkL5yHP
jzrmgx9itJBZNd1Yd3hGtQyyDueBuQyzp1WQV11yyE05yB2e14wYcmEKwmP+8fgYPB6/LXD4MmhT
6w7O6tn0/WFTmY/iTM+C+rTIJ2abfX7XVZhamZ46I8EnogbP3uYJoZfliAljxYm0i3ZMP4tuX3ql
320InWCd+fuVWX9cGU+IQacYCzoDXfCKvz/YmBcGjPBGfBqskMqg0m2WRTJMI7mrGU55jzai4keU
sowO4EEQ9IpIwxm/aLntJlhUXB960ezl6jac8wmtMlgWrD2ruUbGTSrL6XH5lz29JmszHGoAWfLm
EQ5te/YXM89ErU50itNnnyb81hx60pJmvrJiw98IVZEj2dvG29J7NOnEyF3q6x0hroXduEdL682L
JrNQvxjEdU4tg0+zFs91LEasMRQXxSoMBQvd4m8Aua/pjHdH+1+Hg9/NbezcKBxN5E/ISAn9ofD+
/Waybnh6CQbvpPkROghRx9RlKw6FyGQWNVAiQ31uEVdDsMYXODXFatlRtZiS6h/vyp+KYDZmlGya
hpRNgzTw4ctNSFktu4ZxhJi8rLkWEblMd3XCpGgHh0kLeP5tr3+3rR5SWJ9Ec8NK4xgu/qsLAoNX
mejZ8SKnSe1HAR+B5+O2YSzdgizDETyS55fE5A6NI+F7habRKUeR9CyJOrLfgg57g2bYgjRJikHy
xHvEy9s4s6hd8r6KDLKxdZIIS1e46ZE4ET/ZtVapvmgsyIwA0LOTwdvIh15vScOC6a0VGzGigb2g
N6FOt1XC/qbd2ol/fzX0P16NeaZNKQa4CtGq91ESXHk4RJxu8s9O7XNytogey+9QsDfpUSdrE6yc
9J8gTHr6xqB6famJzcNcgWWivOtzqzgoF3mf86+15PdRDA+Zb9AKgu3BuP32RP3+kKXKtgHQuMHZ
FC6SnZYRUbmmnw9VVHF44OCbJbL7BnYvCx8LQRJwyTDDfDHlSOFgha5EFUhSvdtd+GZyayeHif6R
V9sd29Lf7+Gf2gAuVdPRc842QJ334veL7eOxZ7VN6zviFGTyqZ1QK9FH7QuqWWi/qXO3qAAW3M0y
mrs1vigOKHmcG33xlyfnZkT71We5KWOXqbN+c5cvdaEw9UTtSSRxGwQmpMFeQXrC9u+HMQgOMoqH
YWP6YT0RnDMENRohAD/70IZfQCCbflrgCFHNmOVoc3XVXYv1hIj2eUGkiip79WPQ6hSdPPLNHwUz
M7mZDA/TihY0wR0uRUxj0a3xQAOmGxjUEACy5gAVd0eVTo7aT6NP2hDihAqOg2YNwyopBoxvhnCj
dM14uM12jkB+uDb9gtGlYWXxuk94CVdWGAntYjQJDJCVodWtvLMHIxTrxbvIUITFM05sjlp//x7N
eaX4bQNjl3CYtvpsYzj0PkIDTCKiDFME7WlBNfrYCmgvAVXFRJxEbbEmj7sKNthdW3USlUJ2bjlW
5ZztXkYCmTpavHWXo2BYpbZFz8Ecc908L6qNiHSc/FzKWO+2TtJ38W4RXuiyn4U0cVfvZS0V0+0G
eE+RT3q5m0oat3tbGh5JYEFK5boYANXcNQ1vTchFvvCPG/FxicehzRtt6+yUHNAorX5/oBufaRhd
TOeXU3rSgMN8tpzG2KGmJpyXjFi7uHAqLsNzgi7NO8F3H4dLrxF3uPaQ9M2u9Gyyt/gkXyqob0W4
8ms0lzs3pGC/t+pOTJ8yv6/wXt4GSBqBrK/MXLTiPVWc9oxo6qkPqEfLM1g4JiSs/E00Y0RQpHzH
iWhWP0JPE/1xGU78/RbcaAn/+yzwEFiezaSIPoKvgyL6/RaQCe1I0sPULnJqpIGwegxzX7RBEz9J
uo86HX/J+uw6UY91DIlAe+6dLD5WLhKp+B8rzEfJ9vxEGpbLakitMVvsf78YQhlkFTr+uKNQYsvF
btkbhFrDldgZralfRZ5BYkPdbKpDbDh68YT7RErjH5dhzAeA/70pNn5nzP2Mxg2Gbjg4fr8OWSEQ
YGhq74a8ED+1wB3Ftqbjd28MYcm+p8BM7R3J0O3etLqBKHdUHgVBeY1PN+rc3cZWgQZO/bj01t2b
+MYdK3pONFZQIAXtZF4lkxJ5CfAntddG2ZIBlmswpGFeE9nq6quqrr5BPS2qfxkq/oDzUB/6vs7w
05013vQUPnzEPggFgY50kuMeqbaGkanFEyfxciq0NNAzxxC/FFORHs2H43b1FSELAyJ4FRm5clZN
Jl6G4mZdRvoEgSWmJueFT2bcoZ4H9sHwKzI+ELEM5aEZpntrlteeErSNyd7OG5DFRT1q5WeA1f61
t0sstAMS+PZqs9HiYRl8DQttozef7b5wKF0cxIPpPiNU+1W1CFVPxC/J6s40+tdwrMM3GzBUTZwk
X8FncFkIEpnhugMnu0ixOOU0E8klRFKJ5rrttg2Ra/2hYHwyrKy0Sp67gX4xc4eaFCYm9nwc8l6q
kNkqF5h0jZNvfMvr5M7jgBqg7HGMAqIemNh1bVEgB1WMHDQUEZn2ZuAi/sGI4tifQvbk4Np3AUZj
PeHhOUZ60UPM8zQP3ZvMNWMXksmxCZiEdNshBMVybmpSp3dDrcFsMXIEmMcy9ruVmkoSiTPBYJqs
swgtJgkwXfKMloLVFVtpBM2Vflq0zupewVAePfI0jTy5FipQ2UPjZ5MBxiLDRzZBTzw6cZA96kQx
8O2bDdlS+gRRf+VhP/9vwcsViobmgRgof9poGs7Ax2Uyugih8Hh68dbXEtjOEAfd5pibYxZeFms6
cc1TfeeY89j9NloNHTwZlM8ZDQ9WA1pWqTEhJCOK6SddnFBsyVnv22PXJOLAeMjpyO3JW6R60hlI
8ggsUu9EUaojB4zhgRF1QmRQT5tileZeP+yCrpDDIVDIKy80+sTGRPidwzus1WtXCBQ8CFaUWv9j
Gf2o5eDcjccEPOqM/kJV86E0wpMLRZ0xDfxHc2Rg4o9t7z9kMJEeS4+vHkIyFRJSx/JrZCAsXVMS
GVB7ODvY34a+oiuHurHq4z0Icyjrf78848/Lg74+i3zR3pscW+c//5+Ox9Dp2ZBSj5/mmKgtAzqt
OHuD4aYrV7RtsyOxhKK4M9ypXbUcoK8NGG53zizu8PM0hOXchVboG3d5XFdzzB1Go2NbuLoWrmIZ
mM7WathKLn5RYcNcLQI0fNjTdDcZ5mDtQp5+90WlgQz+0c35o8WLvIdRNvKZuY9gflTRmA7JYomL
kwgpApOXZRsbOZJBAJikJ+4dtIRwm4Ae2ttSDULe/f3mfjCngQ5hfsT3DuASERdKrQ83V1YYLfox
CXZom4r4qaoZppAboIfta9Vrdr3rEyMYXhdTxTIlSrOWyVbSVk1933QESr7//Zo+tIq4Jp2LorvC
8Z3DFVX77194L7xeIi1IOJclWDwqNFaETRHdOGyhnDSPcAsK+CaMjn84YHoNYz1WlpbuSljUxhca
eGb402/TLr8sp7HwZuhRLjJZtDHAcNalmaKwlDXjjl8KJcos/CUDdlHOST2YMsZkf/9YH9I++Fjc
bNfR+AcMG4W0+WHXIuezNQWn0v3i5nJcUb0tIpH6JgPq+qpqT6WbxsYvl2rCC4Hc+CbcoCXn3See
X6mTisAc79VIgwtvE5iD4z+u9GMpw5ViPmVc7cLvgQL64aFoIhx6wArKfV5Oeb7tkADBhfGgNL8J
dq2Iyh7lxAZ5cenucav0GcDUXmsfA+Aw4arqLf1M3B7TMenBwN23mWMwFs2MEmc/NHxCr9Dq3Sdy
pLlipPY/VYJ/PtYuReGtLOTUrPObfn+E8hzpiEDrtV80JoWT8ZvimtneEfhEHb//EuA6CoUFgCDL
feqsUkw7LbLqcONCv/j695vq/FGXIUYmlINV1prVkh9bIE2N4DhqkSKpIeH4u1SJWtm54UPA2Th9
LbM8IZ2sH3iYtz3+Vxs0ESiDIM6SrWRWbR7YV3vOzCW4UFomN19cX+m0a+y+BgG7mO6gY83dnDqU
+M8WXuJYjCEP9GKKCUdhWofpZuTt/RzmyE0cTzP9xvBxbwY8H4pDA3dmplIuv2gZuHWSZKhDQ2OZ
YIYb1Wdhujgh6MBTl3t4rAaAkXTciWL314RWaAFRqLMni4VG8Xbh0sZdZt9+YDEQ9a100gc7aAPz
Dry7TJ5KI/Eo5hJmDOuiauvqMmXosFbLCy0C+psHe+zpZi1rUiRo/74qGc7kTjuagvDcyJLYuwry
cLBzTGDCu8yPwBz9/Wu9fW2/ldsedr2b4pdJmet8nNJBoIHqjXphj26oL17KapzMZyslkvGToyk2
JnFTGy8AjEXW4tRm7OtYgRBMb7t64C9N9IrR8eN5QuOC8ypbL1r/vGFZ2o1EjPabtB8xjsD3S5uX
5aDaBBQ8/zAHw0eaX47//Uh4gnnrOTzAL9Sp4z40tttuVNjdRXikfeFlal3netnrwHu0LA3X1ow4
f3KY9zlMuf2BVs3SSx4Sl5vs3xChi2h1sX8Ohsl3s+wjTcGJ516ElD4/q6nhkckpp7+l+BiAFPqV
92yZel0Dc6zNtxQ4s8fvS7lB6WT26ZGTPypEvHVslmnANP95TPqmuy6NzZI2vXXwe6t6jx0myluQ
Y6ncLNcSOT6nMmJFcJIt++xkC+C17AEMVzm3WddWm0KXl2i+rBgra/+UoiqrNhWR7PHWi8h82Ey2
HzWrYdDM7nGZyNIN5IzJ/mMh1by9NdoU8WC6rk3ckBs4pviJA0TZW4v/xs9QcogdWS4nJcc8eHW6
cH460xxLW+A78x1dDJDL26lkxA1Av4JjM7Xc8TCFVu0P8Ks1u/yE7XdMn1wxknFA+Clcwa3tkLbz
c1FfLzxXtzbcYdtMfOBdq3VC/6JJzyp+ptGMTVi+sqWp39hwQDgxN6zY2FM6/+QngvvR9yIYXvJ6
DF4Xv/+iRChIk2CQfhMkk5s6YuAtYkAgaB01b7qQsRxn71qXQ4xqrClBzRbGP6qwcIsHvQsda2dr
4guHEN8/LitVbQFceF261oi//e5s50YOR8xsWYmWBWxhENgR+IhdG1uauEBsDGA5dTdJ9NKkGwSG
TlilnYzO5N4T/p1qfb73zaE3D05BrMvKs4GjFivTreGDmDA8jn5Zt/W3zqCb8ITKgz5ybkYuZuDO
rfhoi7E3LyKVH6a00/pPiyO058VQu6Eci5YojZubNWHFtXduLL34OWw6jx6FRjrCpbZqNKpE0ESJ
88VIBta0xeZrop5XpA0BDT1mQTdnuQxgMVzH+IzczTnqRVJtHfJJnzPPqtemnKzV6FYGTjbL3SVl
tMkYxXIiCa7pQDhAk/vmj9AQ0bplK9kOlZiPE5WLX9C0t0UqonMeq+oOcei07oyQrya1SAeqSL7p
CLkm66BLxwf6X0Sbw+sKj2iwQ0LLm+Bqx+6PCSsZ+WVNh11pfEr7wfpWJgI/IGmyz1M4Ss7NJFvX
thOco3DULiL2cMXAZkTb3UDXm/LpCk8s2tWtKx/JBibUTVOKDrwoS7mGjOJemGo2GxmUB3Oo5Hbk
HzvNQaWbzpcamRyT1Fd+mEXvbZJPJ5fh7sZE9rYtlNVc9GiKHDiplfXF6GPtG8CaYZ1rrr/WGDzg
vRHRpRpqTOp1Z56VOVr7ROdVXvXQmj5JS6mjXdcvuIEaBsEg8DYAv5IzLBV1LqHr0Oxrg2vDeHBP
SmjOzDe3tqMIjV2DA9dYxZp8H9gu162mvMegFskXixP8ER+JHq4YrMl1oCCmSVNqm1pHTtE2gtxg
DqzBvhXjKdWTcRtNWbQFUTNsMLf52lymawetQcc0+SozCXQ1jQ1WQes7izC6zQaq/UkYidwx9G0f
RWdER99kqKtlo7Ype+NznZfhvRdVkIpNmmAst3eliB/ySVZndrBxGyQKnJgbWxPao6nYaQpixSYq
HUSqWK/ltuEcFOPyftXwyq0BqMU7Uxfht2lIs7UYdHqE5fhDC7KRBAXrECde8RVru6Y2g0st8UwY
XQTHN7A/p24fHmw9MmdXMqsN97m1NtWYT6umHR4mXEWrEKIXh7LC2Phh4tHXIAp9L1XZOVvIYkmz
UWNes+wwWFo3nORe9NwgtcFIJ39XhpUJ9WHyiLmJ/XVk4wyRXUakUsz6NrUO4gyThlY/Rc0B/rX7
jn8fopqe+we/FD8aUwtPJNA768Ct1aUQdU933BLvZWolryg5SBjq6+4OBXTyORHSrRAtG8XZCowQ
DKD8mnf4uUKz9PYFOJRNaAqvXnWdBN7usvJCkZA5VgbUm+grA23jeo37WNL+HjYRPZQnSuRwTTeJ
O0/s6Rbjlh5SEPnFD10O4X9DbD0mqR78lyfu+GBXcKlxqo9faFcXgsH64G9L3R6qz1JLjc/B5Htb
H6WQs+L5Sl5cvffv4FgAi+/EUwAhYxsgTNlUKSksMnLvhYuE8mBANcoRFxBxKrBmr3O8jvYutKxk
r4RTHr1MpFezIlMDmMf0hTA8G+Ovr22b3p1e8blmZyfzA95up2ESNVp0r0R2VzkBeWai8g+uM6Gn
T2z832vI/m6yKrKMP3S7rv6Zh2543/mIkXW9bk556Hyy4tp8MKlIshKummUV7RZsyLD2ZDqtMzdQ
m9pUzxDLgzfkYCNfNuhnlertM9Ht7UNQDP0xUip8iJT2YNVps5aZbI7JUAEqazud6DAc0q0IgYsX
pF6vMyNt971XxptK9c+Ms6JHs3N+eL0aWY96/2gHtjqYoEIPgUzjaMUu5iKAzsb31C12zJrauyGO
rbVRjvpXhzB0Ihvl0K+BVGRrzLLhi2nSSTLtsolX3ZAbn2p70q8hicOvhZ80rz479VNuhhn+UnqS
14gY5hWMrfZ7kxXFnji/eGXzGpCK4ab7Svch8Ts00jy7NNd23KvPY2oPKx5JJ1tXyvZeDDKud0GA
jn5iOaHKCpN3P+ymz1OF42nuDGdbH+EbTxQO6C+FVSAPsXKWwi5yQTSJ8mjBsNl5RTU8S8e7EKeu
jiYEggfIZ909kJ9k300U/zzc5r0NuWM19lG1Z8SvmDo1bn+XxLb/KY1J+UDlY3yCNsSAi6HRd4me
8og/ovxPttIDKd4QNS+IdN41bjGHzsv4imnHWjtCeTtqk27NhLhGkB/13YqkaYhNVv41b7T8jgRr
JdBj+eJOqMZapT1nJwBGyd6IBnAuPrnV41j1V4lnlHibyL8UYRR+trrGB2HJHZHYAd5SZiLr2o+m
PW+Dek+TPu3Ra6XuNmXipK14kyHZ5Jn7fciMK32l4q1Qmgn5btCbjdOgm1hTXlrrXErAp5btYzOA
n7TTk1z/aochdV0gnG02GGDMGaU1dOQ92WorFKkmml1XzEE4kbxPzaz7Uqu6fMwybMZbaBVxyPEj
7XbpGHrPwCS9bVnJQxGU1j6gmvmsgbOxQ7PfZip314M3IhnSK39d6DZAooKFnW2yemR3bA+kjakN
JIXyLqUWXZEVDvtVT/Mdm062K81s5+dOtLYiPCGjPXGS7HSwDMwb99ynq4DV+aLTku5WQWK0V1HF
oHGZtuKi02qXQPF83Oeye7MRq+8lTt0jfQh/W/iRCYuJmKQ0qt5GlhiAGWraxLaDvsLp7Pak5+M7
6GTnQk1xVQPrAvYXsasd41hFOhDR2qV0pvxc01FvD10/5F85ydAQVsk1oDibZ60lIWqa2vktDaOB
A9WGEsDdmE7YvtVlkF2JTtLW9BayS9m34spz2VD5dKNcdc50bUac7OxxRjwz4If2J0SBYu+5aiLw
kmBgZoqQHZSpf7fDRPvs5OKTY6TvspSEtYCgBIsyNNWrzJJhJjT00ZYEuuJrSk7KAfKK92ilpfNC
iz4mcCZtdgVC6VXojpwIonK4z60anc7oxd9xbtt7P9CBD8aI0leJYvzo6QWGvM4proy6R+ZhM+XV
zNmfInklDklDLZozCTXT9pox/Dx7GLme/K7Xd44rM2OVjo3/jIetUYek7+OLZoXWwzw2x9XamowX
nDdBet+6IGyMYsKxT4IJ0jxzLeQEemOkvBx1/dhYvb5XUHO3ibTiJz126muFf2ur6vothkC4qWvY
BR0c0nVV+9qD4SjtsS2dZiVwI903cBNPYHtrXhGWERPgzCuLzXRJyNtZtX34pgNRwNJkxziQy3cH
GOuqRVm+Jnsp44lWxF1xjGzrIN8ZfS/XoY2Bg4MXOQweqQy7rkrgmqLu7Y9xUlF7Jt70nJRl/l13
GvFW5BofoMj9MzDq+MWElJdjKgarkeicEAqc9AdJnOGXoFLxXjLkefdpZl0Gu+7vphiILGiZYueC
6JnNNTnxLQVpD2v4idoWzqSDvMULmz3uLZazOLiAJKX246T8WsMxveQjzSC+DjHLYnPGSqnN0C5I
bPbh4dRjB/hP1CXPqRvfD7aq3seCPAhYTPmXwohsim3qhrQe0geUBsQhmbwrrocLyMfc1fi9cXZU
VJ2mqWMH67KLzVnqEzmTCIaEWWyo0t1vNWwWXBWBfe2jhGhQEbdfEQpnb8KKjIDXoRFQsDWfdKlQ
rSabC65HEzlphXC8J7LRfVIAyK44ucd9EQjv6Ayed9dIJk2laYBvyZvpbHhts6rizF1pqP7PKOyh
ZGcWEUyJ7pyVX/gb1RbfNWirT05hacyiDRls4CGrjY9+nyxKsP+vOmEdp0QT+iZoJiK0J7fHd15h
fKeHuhmm9EsTuxG24LY6hyxiCLGqott0Rsd3aPb+a2708GZiYlnwO9rdScfqvnWB7wyradSqB9rx
yUtquDhJCatbY9KrPBIpIms3JlLdMwPs77SosfZQiyr5NqXWtAlQDm99N8m2eUe1h2OvO1lRWUdP
qcxtEtf7ehPm7ScVa97eiV0ERl30X1WH3Ws25slXptv+psUtuEYXaayRgcRHd8jFVnDsjlcqqGgX
unh+LLci5G3KHLWdEBucIgsT35bpfvFip5VPZ+xGgMI3y95nxA7tk7znqX3yW1evv8keVvt9aWWW
f0aG6XQM/FKiXcL+/zg7r+Y4jixt/5UJ3tdsebOxmos21UADBEDQiNJNBQ1Y3mb5X/892dC3Qlcj
uheKUWgkkURW+pPnvKbTyxXCGXw8Zk9xsGu81CvunoX6VOqb+cOQzrXqV4ia5KjaueqwQVgu7LdR
gPzAdpgTw7tK8ZSB8VtlWrxpzRhScscbKfv0rJL0nNObAcYoNzEVWmL/NElcH5deueBFNGnqJ3g9
5WdNFwluwEqjFJ9xYZr61Ribtb0tRtWtvuTDpNyK3uRJXXsoPDw2XklGpSEZOH4meUI6wIitst6p
3exdzxi6hrvYaCP7HucNz9gHKbWQaydJsp86Y7RtBLnVTdlYsXrzzIx5FpgKWSn6TqckWNw9Jzxj
N0VPOa1qTCalph2ZI/T+yEVBpg3afWkUdrkbojgsPrYj+fJ7RXR8zXOO9Vkb3QlHmwdGlIzKfSfa
jGwtihIFQjHAsjnPgZQafqhJDTRu7/YPb3ab4CaecjmVhyRM5ooe4VjQjRWDDEHv67OS0nhIH80H
35wxc0nXPCdIRisikFMaEq63PbeqeWXnE8ugU8fJ2CMg0dv3zypaHiJl+n1W65gwrMFfSoO4NrGV
G3tonPxjNatOAyWsGrdjgL+T5au4FhWfLVRMZpB0qL5shBOTjG4OkpDtYYqeZ72FiBu0qwo6ae7j
UEqm6bkUBjef5FycqNM3KVqQ3EnR8vEmJq6hzDeitIFRdW+TK1LiSdRPeUTeqCKCHiEzSbTglRF6
ViS94sCHABPkpz1z5Uucjy3MeroB2sSzjtT5lLD0AV/kT1FysWWtxwAeBxDzuPjQaFWpdCQN/5KA
x9Ek1d6Hkp+2A0yDyLGAqVah/k21+rY3yTe850oXP2KnrucreJO5sxU0Ue3/cqchZFYBRHqkHUFn
ZyTQ77FzD9QrdM/caDdgriz8C51Ygvtch3orDiWOFIokW7qooFDHdiplKIq9Z08GLwojzfYqBP5P
QtWG7LNjYqYLDG2ItrNXxPEVzryhdsdbDGcLvUri4vE5M18Bo9UfKdEM98952wvfeYIHMxwLcCR2
PLJCTCnzeLDRJoWQrKDjmTYuewrwiVl/z3nUpu8ju2SVWMZIgnck38Z/6Smofg5RH9O+OxmuOr+e
d9/5bzqB4Hg24Hxb4vPBqWBfuCioJ6RjJrO0spswGoEyZ5FO7vLZ79UOCy+VjuVajJ53xSLiaqz4
ZMwEtO7pGaFczh74ZZPI8MdQ57a2+4u7fSC5pq0G6RieGkX79bMsn6rLFLkJDpX3fdWowc0zvyuP
IuoD+iF1er6LJ4VrKXcGpBcsJcwkUPbHox6pPfR99OBv2kKLFC5ZM/sQ9ciZ7mKVvO7XEKKnduXk
nYEo3SEtf779w7S+rFEgloT2GXVURFUpoC+HWLNstFYmc4RBZJI8d6KAY98CvYD05KFeTEqwQ1C9
AwIJx7EG5iQiy7uvZiVKP7iykLPHu41V0h0KaBc+b3kE8HkO8FhbI0EL3nmJWQiChtQmSbF9fyDa
PeMCnwVEVKwzyo8tV/g1GnbJsEGUHiRSbqnJ3bOXaWRp6FgHs5nvc7A2461h4VK6naZ4hhGpFgnv
EB1uyH46oNOf5/p8B4wlutBzpEOR5mp4+KCCv6R+jdPoDgpygDdGaGXZRuhKCLtFl17wecYJ4DdV
5hh31YEgDEhxalEsMgdqI26ZiZ/P5a4wS3tY8lYW7POUi/ThL4rXAUejICAJOvvATY7bLpuhcLSY
psaK2zY79DKhgKTs9/xGKQ3rRkC2NwFuznFynze1Ikv5ksM4Y3dO4VGMzvfzQ7CsgrG00TKjdIyQ
mEagt0Ah6HmMjp/bWOBeeXZ9V4sqK7aaLrFmq+ejreuV3PwQ4mYpdufbPlk+KJmZMHwYef7/RKC3
s1ynJkOiYCRemsMv6otZew/nUOXKMljYYi3SkRs7DmOz2EQZfxfYFM+x9YwP+a8f43+HT+XD844S
//kf/v0H9EVujahd/Ot/PpU5f/2P/DP/+3uO/8R/3sc/mlKUv9qzv2v3VN59y5/E8jcd/WRa/+vr
Nt/ab0f/si3auJ0+dE/N9Pgkuqw9fAX9kL/z//qL/3o6/JRPU/X027sfZYftNT8tjMvi3V+/dP3z
t3c8Cl7MmPz5f/2i7MBv7x47IWIAAM8/63//wNM30f72Dv6G+2/Po74H3xnyBTnZd/8anuQvad6/
baCh4PgxHJKVVSYez4E2+u2dq/0byIvnQCaSioaUlN/9S5SIaP72ztT+Db+JQi3kRFPjWNHf/f+e
H83g3zP6r6LLkZsrWvHbO+v4ZjdtBIU8PIKg2HB4AkdcLOwAGLmKVhPsOSiHod8VaoyfLMm37uto
tlW26ueEFLBf1uAIHkDNzfZj4OJSckUm0pseGm2sjBQ5dkwRc/Ln1C3hbTXUDLKpddFPChr1A2WT
8gsip665apCcn1YFmjlgmCJcWT+YEaYjvlLmSoTMeoEyp7kuLKUcBeaoUx0BeUuILbc1IeejNeNC
L3390KgtGvHDo345PQA6S/Y6W29e90ItKUOUABN2IOoHdR1g+wWExsC4CW3VMN8gvWqR+RsrXroD
MeoqjdG0BOLYkmUruiJRAWg6eLSQkURXMzR1wScg5Oereq/ZcDFBUJu+jWWDTabRqwtt1VIXolr1
Yhn9NVlHk3MUOj7PDY4agMJ0JhrV5eN7FaoLsZ5rkgJX4Eo0aCuAGmJCKu8mT7Fou0C6WuBkZHuo
lrLWkLvlL/OAvXuBrYMVJ1hyLSohGAdSUdSRXxKbxA7N4buq5zp5pzauoxucM6bsx+wJ7RMRrED+
XrAEpliAPz0/AsdHH19EyCwZakRQ/IO95AmKUMF5KCzgVIsEXtPGVEp9A3lL0dcWunEzScYhQmM5
8wT6JDUSP7hLOeGlz9CPL0DThtUDLpKAEn8wnQ27YALbNhktUDbIm2MWhPpnGQelfp8WpKtRx2nJ
fJuBEgDZdTUV+m5oG0+qhvgqEsm6vUpTOGLfjLAX3heWvGuGu4zsd12sUrer5p9aC8j20WyRjfs4
YM0Q/CBvKCq8rfV2sIr1+TE9hh7JvrDRYa9RdMEjTlu6DqpgadCWsqpoFcdky2YHB4mtHRnQms83
dCywLxtCJ4MxQ4SKiwtS0fHytQojYHVAxVxFztja6zrVJucuQYYEOlIOdX09IBvfXeje8kCjVbYM
frEa+p/o7+nHreY4qmOBFoE8c3UQxFFaTT7CJMGmgT189cYeolrguvDDAcoib7qE+4Q4IVENIu+z
CuxsrDa8i/Tgqp0wlNhPdWvpNxR2YKBd2BXHwQgDa8P/8gjFaN42iW6Pu9gGPe5XIrQBEEMpWRNx
pA95kNSws71AfNGmBkMtSNDfzvf2ZGRp1obeRSQE4xjM4nGzyPgNE7G9RbMq/Pc1tcTxfefiDIO0
RWn+ON/a8aNCdhLUHUBLinmqZGstOum0qd7Ps5OEhDIp+IGmcnZBZxg7BU/bB0HefpvbxrxHDXK8
sITgzNCVvx8UsnHkRqWLHsQJor7lxGIIj4c8eVIEUZEyLsieeoiIPgq0lNNvGdr4QEWx0fOsnYuu
aMsqC9NGEsgwpmwxuoF7Rp0EXRgsi+D12tODAzapeD/1hrBxsyW9fl+Pij1wTQIrSsaV182Sk1oK
NBkDJjj/UM5F0/r2oGE6g678UE+PVavalINAM9of5qCP518GKGZruFKFjQAyaEFHnT/Xca/0T6Fa
z+HnwRx6QPAUBBLehORjzDuoOVr9oaBuM65DoB62NCYzQucmVZ1p0tf4cWCkMg1ZOd2JsDTz7eiO
dSMlVGKdnHenFbFOfZvSQo+nZpibsO0Tx8s+A08w4lUEuhBpjcqJTCDqBoiSr52rx5lkyxa456QQ
Y8y16vAYwz4xQ772pg1VI7prerdIdvZU5qixh3PozX6kIK/br1NaTr6jGNAGtzoYO/SPIXtzdECe
QBXrLnISN8mvWblwmkAMUF/ctHOfW9zqkaJAvO4cPbC2ZK3y0XjA26iezF8FIOehuaqrPFNixJ5R
IActoph15CDIH0zoTIRTPxXX6Hcp7pOn5F73WW+GdPqV2lblhOhuRk71XbEqkDdxVNT1OjZGESFc
p0HFfyKycdoN5aAoeQLFlxV7ZIeISTCkTWr9Fr5oZderOKSaswETPg5b6QxA5t8c0JpZg3osst9N
faaa1dhYve71zgaLMCDzpq5xG2+pXBe9otyBQgm5fRTKZuJjVOAQ9UDsUv0C1+R6jwhADDDrO0gs
6VdhOmHEnZ6pPcnTFGul90SFsY5UJAYUN/04idI3On1yWbh2bO3d1iI82iAcSeJ0qprxKoRmn/pV
aZINb7Q0c9ZxlWNztofH23wiOaUBNGiHArnlTAk7e/7uFkowSrt2TJtXCRx8M90NmjCK9lbUegQF
uipiLavI4afRPK1cwCvbWWmpMqG3M98MKL8Z5D3yNLseEEML0KNxWuBU4d5FQNqpt07imWAYHDTP
v8wR0nwd5teJGl2PhlAilq5LvdBP8dKpkO5S1Xh2Vq01GPXvetuZ6r7sw97OV70X2GjMzmNm4ayL
Cg7G4KtuaIGGoMiGqHZjTGZybYzwHNYtHFG0fUfEhvQH154Y2VWJc7X5XW9ChHiZ3KjamoHWqps8
bFJ9D7qZgFQdhjH5c9QTvEWsGg3Su0ovq+J2nlxtQoIKh8k1gBpK2AC4htrBJk7tx1u81bVo5w6O
FgKFcsP4i5PFYdq97xEfwpBvGCJEYaGv5uZ4TZ21DdzvWRMG4nMQt8DIqbKDQZi4jIe26FfuGHjR
ZzLkpOtsqnFDt0cM0Lave0ADBrbfeLWQAG6mTAlwwOQ1Xn4oXXcUyiYTBifFag40M/tjGga9/b2D
VYOI/4x73pcc7lV3A3eyHK8pXLcBpihR+2iOg2n+mDBeAHJz/q44Pq55QakaVy28RyRqeDXZi/CM
xGiEOl7g+FCS6nWJfN018s81poY12qCj01+4IE7b0+GZkRDhdiD+dmW4+CJQTmCmaF0/eX4aDNEV
pGFxVTowzF2DQ3qeDetCe8d3oeyfLkNyFeFXFpxnLhJseAX2veR04RpZYqJn26M/Rj1s4TYQt27n
aqsyD1x0sBD6PT+yizfBoWkIjIak29gONMnFNdyVxBWZPvNAk1Yk+5SjAs7cmAU3qhqBJbB7EIo6
k4MyZ2OtwyQfch+UhUg3dlloFwDWJ7ErQSU6dB4odvLp6lIPXAMyFSPDEvyK0KvZJ52mw4eOjTct
J25/h5+NKAlpO3THyfgcT68ThYlhzUhTI3ZDIRVsySQ2ZUZcSe006wqf2mvgXJjj5VOHFLtNBAlv
VZfp1GWK3Q6msSqdNvhVs8tAGZlFke4aXU1Gnzc6IKU0TlvUrBpgNHgPT1jTBRREvp6f7+OVLbsu
TdpIU+uGrFcsaSmjZdcBApwy8KFmZ5PrH8Mm79ZF5hrN+5r3YZiv4HUa9YXuL5c4Xtc4UHkOJxeZ
RjSXjsdcN8JJ12t8WIw+tpNVEAE731Hcxd6C0zHalcLiXIZhZ69bzGSMq/P9Po5t5TJXTQSkyW3K
FDaKl8fNK3podyZIVn9C5OUqM/R6H+pDdBcUBEoXltcrbZHYQVlf5nEsc+nNnZH7NxKeqT4xNmw0
Iq3ViAbhQ4W+1Pat3SIdLpcTa9nQMYQ+7laGruwwWbXiD1HoADSizkrBGwGQFZD16gJ97PhZcjgq
uGClPpiJ9Thn1nFjk061D9p4uBNJ414nWLWvIxPhNr3qUBWReo4rQMHGhSPhlVaxAuJZAv0XBZvl
zIWuIPg1TMXPrKz9UOq40tgIoW9w7QYdrbjpWlN67B/PD+yCbU5nASsgtwi1xEBTAZeC4866gNaN
QPcky3FGGDJP+oHAHtNaFBO03PbR/leA00GK6uYtkiR5uRaT6gwrT20wU77wOSdLitQIUGG+yeQZ
esJ9DztI0BXu1JjGaMqwrrqsyb70HQBVZJLi9q1DfjioePBCv4Ag5cq9/PL6ayKUYzpR7xAd6Rs/
TvN6TV1oWFMGzDeuk4ufnR2DwD0/5sdnE0MOS4AHKKcSdxFvs0WzZl+XY1QHYofii/oxQXeZwjqe
AhCPQduRuwHNeL7F4zP50CJSNeSfZN2Dw3CxotVUU4yO8G8XDtpWb/LwvlDgbBV6W/3Oov6qm0nx
mGMKdhsSzn043/jyRGQaSXpJNQc5qRQRj0dZshizGtXa3VTy6EwzFFTSuBSfMhPb5aEQmj8o6E6M
STpemN+FmqjsN+Y83LCEUqS7KC0eNx2AF8a0Zux3PRyqXey288obc+9HM/cI/8Wgn+YBHJ6nVTF6
lrCU8Ry10ei0vI0TI7qsd30PUl+/aEJ3ss5ZRijNM5UGqTiIjccfhiIcl0Pb4BRVj/3as7pqp4j5
W5/3l07Ok9GnJZMcB6oi6EqYy2SHFddYAIp5wu6kgVJa6Op+hmuPSJml/NEqkbhF+MFeKZADL6m6
vdZJsFoyNU/jMK8WnTTDAnoMdlhk1YjxLOA3EFLCbx5j+/P8Gjvsmb8THcw03nYmsbNHokWF7b2Y
aVMRYwzRQdsxAmKLIToa5m2DnwL64+iy2gIvhAAMnVuHd8DFtB1ujvbaVRsVpMdk+3NW/27meoVk
DGor2Nnm77Esj54AtV06dY5nhGjbQyWVLkurTvInS4mTNs9rGnITwEcI++wzFNTmPxUlUzgAwiC9
dypHPEI8tdG18CaQdeeHatk8RysSu6AK5HVKPX8xUik42T5DnA1mj9NfI2BUfADe9y3Von5HBiFb
C3Tb94USt/75ho8vOO4Y2bBDsAsh3zHVw2Z9cdpaOZQue4xUHxXV4ifw+iHfRE6jjuvccCp1VZt2
/yWmXPT5fLvHx61sVz6oqFdR+3ROhQA07BBDB7FJSquuviPprsNQGPVdhkDI2hNDdv0P2mOO2dg8
rsj6HS/7ajKA9gSk0q3AETfO7A7vlYQqTjMn3yNtVC8cr691T5dZcKqrVL/sxVGiGFWTdS5oNdss
vXsU23i1tVFnrUC5VaTd7MC8cEm/2iLpWqnDw/I9qOG+mMiyNTykhGbVH9AQ26here8m0oZYC/bJ
Kh/N8gJ5U67Iv/f28wQyb4i+wDFHnEt+z4v2MlPpBZZGDCg6kaswmvrHgf+y6eE5/4OmJOSGxgiF
ECY7bgq9WMJnPZj9OSiirZgmxVqVKHZs0wAg34Vb+bV+cTo6LpUYUuFLf71WG1DYcmNsfobRuhVW
5N7adVOtCrJ1j+fX5GlTMhHM1iOu5SJ0Fmsyx0djHhJL9fXec7Ye3gsr1Qrqzyl03TdFz3K2qOx7
kMvROOAJtow1Ws/CvECzVR/0YLW1zM7Eny1x19HAa1+1onLL+ZL6b+8fL2o5c0wRwsXH89bZ0aD2
aGj40Fkcb9UGZvlpNAcjuyYuyi9dbKdHKKJzmsGBQqTOgbTYcrrXpX3Ux7ofO0pX32slNCqMH1tM
GFcjegj1BnBUMGI+3LrTpwQshRFf6PDpYUoGQda56S+u1svMjZXqQMT6TvP1WRGU59CtAspR+TWJ
AOhGDvIfc5K9fWrlS4/DBhMf4GCLQhjWILluDTRa2068lSmA65Db7maKHW0LO8na5LipvXlL8phn
45Og4tZExvN4ahlcACvaaPjIM3yFkzr4Gm5Aayt3xQUJptfGVAZKLF/qJc6ybKyIeOxQJzV8FTIS
cHu0eHg3ESNm6bxDPUOsDKWyNm9euS7S6ZB+cRfk0b542YI/xnp3Fga3E9Lt0npk3dVzeiWy2tqe
b0qO1PE5ypSpFBQsVxY0l2smNkjkKvak+XGe6+soVoy7wYmH22BUoscMSaML7b1y6LBCifukRoTF
sB7PXG6XvTIktKejg4/UdDs+mBHubPXYXp3vmRykZc/Y/ig2sidRkFsOYl0NkE2m2a+8uIUFXmCZ
qmZFcuFmP22GzANZOyppEju6VCn2ZpGPTRFqsM0jc6JqQooJ9ptu/H6+O6fnC3kVEDUESSSRTjTS
XU8ZsUo2NV/NXNYEB5E/kwb+qUZ5tcajAsdoy+79xKsvJWhPl4iE6gCQRToHrM9S7m12lTZD+E7z
exMOUlEbv1xqA7dKr/9BHtHenO/na62RmaRAiQuKqy8jYSCU1ACoCPmjUdS8uJwu3LZz3qwNOGD7
Okbc5o0tyuw6uF90vEgPSs3M4yUZIANc4u/YUh7zonXvaU+d7uxHuwpWlKGHN17wtMa1TmIM0Auw
qIM48IvApdDy3itV3II7pUdqn5hwp+TQsZB9d3Fbe9tgHhoj0gXbpyFxby8OZ4unahm1NFZ1erTT
Kw8d3Lyr93Mfjmu1Ku0Le+44pyAzyxIODCITQBhZ5oPM/ovOubFKebc32+2ooVldhBUYN4RyrA2m
rckN7Yn3AfSEax3Bta/8U/3G00W2j/quy/pBMPNkqYqU0GlAJmjbIqy8Jp+a+BP13VXaNvOFVbM8
yHijS+lmif0AjwEs43jVjF4fgH8wqu0AqvWPPkHn4KGqO5HsbeTjH87P42uNeWCsqdojAwky4rgx
A8SaAQmUMKkqkpvATQs80aiQtp6o3t4v0o0yFWGxON3lFI5G0EE0MavtrEV1swKK2WOCFZSC+t9Q
F3++uWNc1BKAC5hGZ78fdyzt7AAgGHsvpKTu80pyv6S1l2xajNI+nm9qeZMzYdwGUplZZh/ItB03
lTjgLOvAabd50LZ7W9jXPC3MrY3y6KqbjGSNuHp5YT0usBZsCLI5MhtOMtFguSzPFgxPKFBnpdg6
MNkfFItlskLbub2aB+q7QaohNgPJywcBp8IbN4xp21me4gtrLNZUwdSPatQ1fo/M7MesgEEqsjKa
L5wSr4wMMtqk0XkVc1GeJOO8FGy7Q2Uf/dHCL8YZUZ7aLKdtCJYErkwTg4FGqvytzfLjgI1LzLh8
xB30b18cFm1ihthnFMMW7MQE8g+IodlYxhoE13yttg0pCO2S4NfJRpJtStAh88K7QF2e9ShCjVFa
Dug9Zemv2Og8XxA9XJeVKt66tGVTKOZ7rAESPMv4w0i6EnVQvGoG01LIjGfVeoxifVfgBXQhSH2t
V7z02bKqpXIkyV9/MZLo9+FQa9sDXqyKiXsGnMuotMq1R9T4xsibVQzW15A62LwaQfwdNxUZU6vr
HRI7jlH3+1FP0c3DPA+CqVJfesCdrEvZlix+sFvBKkkI8ctuGVbbGTWGHVv07Y2NZ831qga/8yGC
Rgr5bLD9rOuKt55/8kSXADvZPV6OMg57OZZBCq0XMYotzr/hxsQlcM+JBPdcz2v/jSeSbAokqskG
oNy7DHX0akIF0yW7O+iT8dM11BHXc6MIEPlDdrA01XEX8FL9fr7VVxbLARkJBE1m3E6KkRHcTaPR
hm1s9b+MrtRu4Tm75NvM6UIW6vWWAErCqyJLcgCevhhKMy/IdFsGmy1WMbex4afUnvA2OSX1C2fJ
MjpmWdKpv5taHO5OECmBWUzD1kW18zZx0qJa9VUg1sgmtiDEguhB6UNpF14OF2Ke0zNetg1aHbAk
6XuWzfGKaRI3duDqDdu2RasKvhCm1GEYPWTOOIIzztO+RCpKWI8lat/zynYn70Htg/FeFY244e5I
ricvqDZpmQuKwxVFcV636iVDDJPPePkeOgyRvPq409HhXM57wHvSM0k8brW2/aUV2fSp1x33wiW7
jN5lI9ywoDnAcPJGX0RFaNXiYI3y1FbgzLyvOIJ92JvGrdtHxlZDNOtC9uEk4JTtoTcpxRvJehws
2V4sMVBWVYYXIu3Vpu6LliK3AQ/fJx+lbVxEJXzOD2iIsHNXWTUWu/N76ZUTiuZ50BKckYU40ONe
NN+Zc9oFMdi2Gn+z91qt9epO2O743imb2ZUEoe6+tVrLfH++3VeHmbcmaApZQVuCOGZ0YsdeZcll
QDY2PHLdG9FCqrbzrNn0aBVtz7f3yhq3JQPNlXc1sjZLilAvADnOttZvq7qGWB0JO3ki+Wl9giCB
mFGfNaY/Acv92SdDv6lg39TIepn1UzlpqVipUdXCtggyNLTUMYZpTVJjE7qj++38h54eOVJ8VBJO
gHiQsF0EyqJEPxprjX6r97xTqzmttK3VaKWGd5drBBfC8tNpkMEE5URyQxbnqfyaF9PPZjPsCsTb
1kBxbQWSZf4DyganTIDOSB8o2psPVCIKypbSgpwYfckA1apszvrZ7bfU9PRmHRNaIazaJR7oLGao
fHtz0Dp58ZONhp9lLO5f7K6mulOTbiuqON3N1Np+V0OQ10g+Jcn6rRPnajopBp6OdJBVdjyURqGN
g+5k3LPW4N4UcPY2em/iBmugEnK+qQW8gY1K3PKyrcUhhWF9M9jxPG174FEQttvoq9aoCcaaRMm/
akM4ynvNKDUs54ZZ/JpK/BUYY4rj5z/kZLES3mB3J0eYtDip0eM+Z7zzDITn8SYLBGRD0E9XZRQg
XcKL88IGPlmppPcRGObBSnraI6I6bgqArlFaHER+MiX99egW3WNsNs6VoTXJJpnV+MLSeaU9DVIw
FVg8Ox3S4cftRTjuIp4k7V2FVdzikmV9QZIPRzYPyY6oQ8TxQgBwchEQSlFY428k4zQG9rhBHnBZ
W0yJ7o+BiiFrHNqPWK8av0ITMsqqhAU2rgooTtM+7Dw1v8ID+dIz6iQGka1jWsZBCRea++/4Ewjw
PAMaKCrxRVT/UVDLvFPJEXxVBVqV6xSpvI3AzRKuBjpFb11JjKWOJAlFb+nrt4jKnWhAucyedJ/K
iqQ2WR4qSIbVXYf5ZHoX1tLJpUc/EU2FD036g6rYYtlWBr5U5oyqXj8qxQaNC+WREf2FG0GMWEmX
XGUDYj3nO3gSvNAm/2M/AvTCCGExthjeKbwTGNucy0lfI2XqwHubcXi7O9/QK+sIICia0Ifa6Unq
fTQ85MmH1vB5saK4o0/jzYxoNQrQRvXRqIbGVxEbed9Lul+m6uXT+eZP+8nAkgyRQEFgbct9EyZz
gDphpvmzneb7oHOC69lL2gszeHoCEjKwTplBKkVA2hbHgQpaM29wkvaVUQ1+xyt3uEZeNPgqcoR1
Nm0X8KDDGB1BRlxTxmpdTnr/J3lnx7zwJa/0F9VtVbJQ0IUnHXq8ZyxQCaKiOiaFf60vNXiz6z4T
9YX38elpJKFGHAyQV4gNlve03YxuW/AQ87MmRi0WetFK9ZhZMOP5beCCjX/zLHJn2pT5cdgk0lzs
ECO1w57HiOkTHPyIXHQrLcW9VLmxGJqjeJ6JIwTwyJ9x81LBPR46oXBXzK0wfVOS6vGfr1a8uMSV
h9DPhYvqZPzIKsDJpS+AHIn/5InwIs5pi4aXHExFDF9Aa2PsBjjILlyUbUX5IUjSfnN+/E66Rnss
Sg88ODcIZaJFe44etw5iayzPKPisgozbAPwvxMZsGiO4MFknxxmNORbAwkNiFQD2cWOKk5ulSBLN
nxDT+jh7rficZzPAZGOO9jzGKMWX83wh3HmlUZk9Ni2uLMoBS/Zr3ikNXAZ6CLyzukUHW72xS8fa
cbLaW9tD8am1IMWeH9bTbY8Jg4rkNQ8z8LnOsvaAEoPnzAVd1dImfNB0pVmjUdRssF2KVwk+Vwid
z+Oq10z8AtXS2jeFe+mWfGVu5ZaQFXmS9YBLj4dbLYZQUeyKuc0ja4vsYw/KYc5WWRRcqjWeHC50
l4ot7zNLUmyXqPOqU5AUh63i4/iBYNk4hTeINF1yQ3plKgmO2RakFBFPMBdXkzJ6Ba51HNl1iURW
FAeIOUh5RwV7wRtkyswbKByXSv2vjeKhXgU8GFTK8uFpd84cOy4zOTLTiHoW2R6ECrogEzye86vm
lc0P6MVBiZUaOLL+i/3hBrnqCcoPRKkJ8r14da41JxFYT9bxLSLAl4rfr40ntwExLmBYcnDy118c
NkYAx0SC5Hzs1PV7vS0pQhRasAUY660NfKJXSOgn/vlOvjqeB7tuDgIwBYusX65PdlIDj/cHV0Xc
rU0x/dUVb4vNeHShqVfGk/SIznmKYDKQO/24f0CWR2S1It23MmXC2xhBbUCliCv9AdnS3ISW01y4
/l4ZUVqkOUDkPAyXCarcxuKjDgjYBrQ38WpKMIsgSbSDQtjc6lP054T12IWs2CsDyrKkLeqq3FHL
bR6h6mF3zDJHeBau7d5M/MFBZc9O8ksSIidxt3WI+DEjAybOiC42YKWOpp56geobMDl96Uy9QZK8
3KDCxhu5ymdfuHO1DYLhzbUy2TIgcfIiPCnJ8h9Ppdkgkx5jDOUjGJdvgBO2K4w0zW3oufM/WDXk
GQiVoGTBy17c9h72IraRAtZKqhBEU42UedL1WJ1F0kwLbcp/MH8o+qA4hFQHTPPFhkjBZofdxAET
yoVjT4AnAuRgr8A4/Hzz1jMJkzhbuBNk2Hs8iAl1A0dNCzoVTYX+c5hQRv2gKRF+sZMezl/Pt3a6
+3gEc/1wAUm8xvLinedGN1KPg7rixewrpodZCq/FHXoXqH5lVCLPt3e6D6TgBClRTL0JadTFOLbA
CBB0KHD8jFTryswANkT6XEsdz+jxfFMLOhtLA/SlzEOTGZJ0kYPb0IuTk7QBfFF8AAGZmk6BDCka
1z/swcGNbxXGTlPvUF5IQt9qIbDe2Y2epvl67PS8/1S5MKav9MGx3pwiZah5EMN+OhTeDj70Lz6q
oriLD0BKHjgMAqvG69ZMw++jbc75Bl3DMN+SPgfC6fRxql2fH5FXJpsnMVVNCV4B1ix//UXbiB1V
GgJGSHinEBm4Rlx9X2Ds5cMDrtcOwOMLYZ2czaOYnLS6zD5QiQNJDQTvuMEsngfCkMLzO4Hfbzf1
8dfA7Ytr8oHqNqkV8T43AlzGgr68cMYvZMLk5BMKGIAReBOwwpeZz8hpjbzoRtCcaK0FKyu02nVf
AwFERKn6NvfGeIMNvLeKrcK+VUcgx+hflrtyHodPplOP29yb9Qsr8nT8SW6RrZQvL2mtsXgHoTVf
GrFdEhqZZXRj6aLbplNT3GCJNN9VlvvWpBNDAGgO1L+E/vPkOx59YHxcdUB1fYXM/8daR30Asds+
RXnH6edtjehntju/wk63N2kQ+bQEX0o8vUy8MJlupUHX9I00QpgqFyUMa4Ecn99rXngJc6LJ2OB4
fUHX4VBmZZGg4E123MMZOzFIityqiDY16AFX48oWnf44tnOxsUXfbqw5hbKeZ/l3TtCvKGY463yk
hGqVCHOe7/tpeI1uGPBEjm6QioAjjz8mT0FgdhourFWYt7sMMe10DfsLl+Hz7ZyuIqlPBrSWAZb5
tcUFoQq977OI5FZcTNEnlLtjVPaxMkAvVFlZmfv9fHOvdAs8AqBomfLGLm5xaIjURhTdBFuajowx
Og6YsEel+nC+lVcWDr3hWpAvahiFi7VauW1YzSQk/TJLzE/tGGX5yksHTDKKurvklHoaAFIqkgkl
xIwBRy0p5FONgTUWQqQHRRR9ixTP+gYPKZyv475TxLay2lHZxQ3qFRem7pVekozkOORelxBMuZ5f
HMCt5rQyYpPPorm7sRDNiFcowtbQBRX18/kRfWWZ0BaFOEIyGe0uliMu8GM0muS0rCnK9xGH5SYx
EESAAxJtsbaJLiAhXm1PVn2ZRjb/8mYXrj26nYOxj53OwRWuw9neIWC5duvU3Ohkf7b/oH+83YkC
Jcx6yRAkrG3spp1M38gTe+vpYGhLnDzXqXyMTQEWnOfbOz1sKF+xuQleIK5Ios7x5BnpFBlu7Zp+
3cxO4yMi7XxEbbsGhRE0Yqu6KCrjAdSY4UqpBFL/DiaDu3mi+qsWGoDN6uKRc7Ke+CTw7Ry4rCoD
dM3xJ82ATxsLvLVf8ASkdK5PKCKDy8gcNFrPd/9kemlK4t9sGLBkSpd3V5Q0c0yu2fQptlZ3YdWN
u2geo22bwGDoYT9fWE4nxw7tATWTiUqb82dJkbDiIEAmzjD9Vm9gGYqc0vZqnrT2kpn9yRhyCvBO
ApVGxpy04eJSTs0cM6U+1XdszcRvR2lu4jX6lpP89/NDeNIlAGWcO0wUBVKLo/t4tkZXEZjlsQgM
WC0fWTTWHo5CdIHQedoKP5oyuDxgVEnoOm4FsRO0Olth7bRSMfJtnCa6Hq4C5GiFuzrfodOh41jk
JQ5B14Y5uazwzEZmtmPZ4rEDt+kH5SX7KigmpLFSjJQutHWy/hyIqhJCS0uQqpa7L3O0BkeT2t3F
qUn1SG3aDdJIxm1gtDeZqgQX6h6no8g7FgQZwAgpbbZcFX3a4dDWVO7OxOZ0S+5zvglqU7k6P4AH
KOHLAAZCuWQ1SM4dGTPYQMeT1dsOSOCyLTeDMmj2ivJjVjTX8Jxxw/CSSg/7Vd9ZzvCeHcKQ6tA6
gh1V0sjYQ00A19Z66f+j7Dya5ES6NfyLiMCbLZTprqp28tKGkBsg8UlCAr/+PujbTFdPqOJuNBOh
iYGCJPOc8zqbJNNhCKqYPAbiT6qSVMs4m4dFHiyI+N/60at/510m3+tuDZ+QADvPXlq6FfVwtXyE
QTuecVK13+t5VGacjU1oJcj+7WKL//V+ill1Y4Lo13yYQ3P+nmsb98ee6fAZL/Da3QX2UuYxgYXR
emKOxf5HnpiyCTpaUif2kS++ZNpGtBHZCDgfzXZS0yXtAmfet1Xp/4qcAZWxnbv5h1RW+nttrzns
iIABySUbXMyO2Hx6dZd6Kntsh0mrw1gHxnTwyfNcd3DX6hbBZEbWQlaaItj72s6s51B2wy89tnVz
HJkD7VM8bLDN8uZV/3Iy9JS7bOZrhI/oFGRyLNIrazeRVV5Wu4rMsLo7jY3GU0D4szeUdyTiYEkW
K9Ib0mZnRzj5PzUD8eB7wsG99LfjzkQUUnLgaVmYhVPfKyIhwyTMiecZksI1ZM/Dc0dmBxSiRX/A
rDqqo9gMgS4MgknwgL9vG0W6bd31JPBqRkkTGxHJz58nornLNcYPWUbHwZiQjN1Yiyy1V0uR6Qbf
GJQWDzX0W5ChkavV5VO2LzLRHkXnqh3pjxbUycxdDyPIRJy1a4Eatmn3UoXpjetff+BwuSn9NocF
1BXU89tm86/aaFqHdkF0LPapP7cnFQzf02mzXwmN/hDYrfpw4+deXw/Qnz2L42yTwAMyXtVHnp3m
1YqZ2Clz6i496Miu5WGd8Vfetw0w4W7N60Lfu3Zne/dEtBNAhlGXfZ5Xc4yOwezZ3jFwRbESB9eb
KZal0gxJoiE+Ls6w+i+/tUMe5DGENjLwWnK40vfo1VBNOfiO9o/LnJknkFWnjzHR4k+Dr+ClpgCf
PqsssNq93Wtb7Xzic4eY5JY5IBrNV7iB1dpKn2pSkoYdrp1NGZOIQw0EiNHIrwPkowCfBiMHkUWD
96Gz0e8/kWHtXiyj69t4O25/mFMxkcfVC9E8Rpg8OEetzNy6s4Vd/mO5ovSa2OxprmL2CxE968Du
3g2CABbeFOEtFoZ9D0SiFNND4BnrXuteFe81tl3mmXudix+lB3rzKRNGRubQugzOMXX6oMVfoQ4g
WDYlqmPMBCCez9ZA5lsx4wd7XIyorRCXz85D1FpL8cvBZf5IJ5uOuxIMJnL3HnCYEYsRMDpPfA8N
ZexbQsplVxaytr/0Kuvn7k4Xed7dhXjZFliHisyCnIWdmSKIx1+9EzFYLWEtMuqzZ2cR5vweh0HC
IinorDMjM4tkpbmLgEZDu6r3aYRFYOJK3Mm+/H0l0rRdfXqbbQvtFQMB/HmZ818t/YGkFkZNYXvC
UcnqibRnihMc0BDzwedkImYq9vjs5QG7Df9DNafzP1HGtvDcNSmHetlCDI4HaUMkUwx2xrs1aIof
Ztjkj1nLEb6vJxdnPceyO3df8EFkJEzZZDUkuBEudlwXud08scZx1Sb/Bu/Xblktxfsy2/Z5MjLd
vUCpNuqDF9ZpuzdN7RVJ0zeONPEgw2HtMsnAKmO1mHigJGbeQNpsEZcSgluLotg3PTH3GLtiohd+
dpfBXb/6xhp6X2xZtT/CIXew4cNna7gPi4zgoxHbLVzp2A/s6jFa8Ej8XSxp1LERETe1PCq/aq3T
Mpbjvm5WWxyinHxKyWNynCIJoAEO30D2gmSpOiLsSB+L1EmsudfV7GfeApUp7ftiV6xTu8ZWLrL0
IBgAPrp2Gw3YJjZN+tX368mPSZ5Z+vtiDNrlIDK+7oe0yjo4bixGRUSzI04p+Y0jJ2ftDcsLxmcE
ntnmvAYH8tdMgqGYwbxIrZu7JcrnMoE6N5r3S4OL2dmguH8xvDoPSyIQZz1wSNpyMZJcBkp8JHbG
/rLKOh0xUJV8fTjLkFkisWInWnVnOoWx7NKqK71d0IaekYBrkNeYDDanXNxApwo3p7KlXqFsTN2k
Yz8nDOPJbHB8+hmsjrHeicVpt6hvORJmBrVTVC+ULN6nuW+G8gNz53VnNJYITx7xN6TOVda7bswm
657HT7Jjj9vlF8X3k93h9MRLFhCte2OXeqt9dPAtD2JNYgCK2zlzvqS4uXsY647FjqPT6Y8Fnn/L
d6I9I+tpwHBl+d5Fg8Nrsuy5epxLLM5jdCrzh2wMA5HYptI72MPAsmqqmrusxTBqt+gOS6k4LQit
5nslfiyuMNOtPjbGkn5zjU45T4WyVl640GZ+QHVd33naWOwPwSqW4jJguMbEqJva4kPqEBFnH3WF
2O4+kqz+MZaFcmS/Y/JT1vvV1c3yAd9L77fLX8INcVcIrmTQWRy4cSRKNRybjGPuLustkqf3iysH
NxGiW8X3YGVi+lmnqWtQlvs4Ppzz0BDuidTSMDg0VulcpBEM+m7pkPs+YDsfOGcS4mqLoFfRTYDS
WJDG+RrO0d5uR7v6BXw2RWf+Xx5lauqM3d4M+uA4EjiA0WJWkJy5nzKjWJMWuQSBPOUwdN8mC4ez
/TD4NiFL4AA/p64rhh1hVyp7IbpPfnKtHilK48/OQni57SKh6PLiPI5zuTxIRFMzoydOl32lLOOe
aQapo/E0UT3HYx9Fo4gX/E8P5qZamBNf1/kX9BpV+yB0PX7sG7y9/6H6cgjhRXTYnXB801Y8C9P6
lZm5uGUm8ObIhwXLRgv6DcuHQeVVayTc0Z6MfjBPRjlX1dFa0y29LQCZm2PhDZaVqFEaxvsb+/t1
L7EJ4TfAGE721mNek4VdepdyBo4+hdaQIXR02rG6x+0skjtszUsKzBbP+appw49u4/X1vq+DLngO
3cWhZp7BCS5GkxXm1gRYbh+34LXpO9oRgfQpy2wHR8Cmdvb4o7TW56FU4uS2neW9b9zS/Rx6ylKx
VeDHee93Yx3e4F7/oQ38u3AEpNo02dRv6BreKkQiBZ0zzZzpRGry3B2qxjQfRp+es1OyeRKLWUZ7
5Y6iILF3TnN40MNXuRCAulsweT0Z4fLVBQX5DXusIi2tXqaP7jj9ClNt39JjvjlouVW4ejZ6YU45
RoCva0wXfFIG5A2ftL8sHUFL3SDamJhwoNt4LgsxJCHJQ4+Bqef2sFHG/r/GJzwsTM43HBjSCb3z
tkT/VeW6xIaRVOKbJ8V08CNwj9r3kLQxHhVs0XNWU+v9ffldhRKhVYbDg3KBCneDZ9906fxU1YVG
45+gRQgTskLXtrtwohg/B+TGho/Ql/GYnbIiJD+YocESy8UO1sQagzK1Y2eUUfBSTsNax+VQVdMH
IfxQQOv0MHyb9VjYCRVf9ejzb92jrEBzbvyGPzDk6zUGMZjCCX4ewzf/GsrLFlg6pDx5p5KOq3kJ
5UoeQcJUUf507Dz3Hz05rSmeWbB29sYoyZ3r8pqCwCUCaH2OZnwE47DU6z/esqxeMrTNRNRtSqb7
cFyNdPih9TCVOlZamwE+FVZ4caOgt3ekpY1TeQOZuR5AI+Pyto7/f8PuNy4DY0UwFOlE4SkbQn3f
URA9MYGPLrKfg9+j1EbCf9DcGqG8vSrjV6bBDqxyvoDrfShytqz0kcEvAS7CO0ohI33X6mAKn7Nq
qXLSJx0VkueF9fOtGnf7sl69QPAu/FohslDmYoByte6b0jGYCnX1eSjN6BLqEOdhhRYpeykARJ+N
vtddLHrHHWILN3z7iQjIwTu42ZJihSYxxb1jMRaPixCTbGJifbzqONd29WXObDQfjugQGtDfNP8M
/EYH99S0i25IGLfz4fWP2HjMIJbICjdy81XLmA1DPtpmY5wCf8Q8ssi+a08tvzlLvGfOwmy/WKS0
4l7p/V7wFL0x2Pvjx3l1eZgj3tYt8DFgg/h67zDwS2kFP+7shqMfnvxAWWGsqTrq3VyUGF/PTu72
7wNmpKQLFt7wjKu6NydpV9bBV+J82mxPbCSlbTIRnlP/COuxeFiCNGwP5Uq3mbRzGwxznMNKM/YV
x41cYhdDb/VMELV3wfXRnePZJf8A3UqHGpIYyM795XoG6ekQynCvyZTlqz1+6nl2BqaK7PO42JpI
waHsjK+doksW966j/TBhThWZeexZChVw0/ZMDm9sfW9XHcxzeFqMd2H48o/XT6zRa8Q0zBRn7Wfz
GjsREenWsOpHxubtkRGAOEcA4rFpZb+6ObROyIfU97/fxPWi4bzHfALGA/PLLafs6h6itiOwzR+n
cyOBf+6rlDKEYFfSTYmxmxhoOo7wzZ1rSe0cDK81i7NbtGZ1+H/fBjD4psxjDwjhHrx+FPO6aius
cnUug0U6e+0HczLiXT8nnp3XVpyHhSIpuDQeppnEuWWq2hvr989E5d/rlycBvdNk4gIBEbbj1ZOQ
Uc4crsj7M7kXWXjcjBhWIl1DDERXNZL7UaTz1F/oruQPt1ehjem/2z6WRPDKNcYiG7+LKsOBopuU
MRxGWUxyJ63eL1WsTHtRd+FkjuIgoExf2tVs5u8p7zg6TbpFQ+Om2A0ZQdWdhiiTuPGHsu/8g0fa
xzEldqDZ//2JX0/H+blA79sPpU7YDJdeP3Ft2c6aGUF7NkL/52yGxrQTefk571Xn3sAV32BT27UY
HcAq4P0C9l1dSwgVVuTatOdJGz9nJGZunFY1sTtTT0ptNzIQjQvpBO1BNqr+qNM8361FPX5lGDfd
w4YbzOPff/11rc0ebwKpsPT/mBlcW20szDK1XIQ8G3Bei0QpkthxOe5VYnpMLxN7KNZbqtc/EvnX
KwyIgIeAHHvbPK7LBLYT35x7NZ5xsQtpiLyqc+6m1h6mO10qrDTdtq+n4jyYRma8X5AHdk89ARe7
ciEL9wtxtrr+EjHjeCIM3MiIpq7kmabODvZOG7TzZ8TqXs32v1bpUTCyJ3Lcz4Ji15Sl8L9ORJxw
XDlNob1HZC2lfkHfxXlLS6u+GG5bGOLQYyzUJgRAU8kP0p3DR4RDfXZj8b2ZKfH8YVhh7ozqbyNw
Xq2ITqcGye5Te3Z8Rz0uuWdmkE2GrrqzgCVD7L9KK9tJb+hXcpBU9xNZxxySSS70koQDi/SEKsLc
FbA8Ctyy/PxT1WXtcjevliF23WI795OXjjdJ2RvedvUOUZvQMW3aFvA4+/VnoxpQ/1y38hwErOCn
oeVQfyhyBsOWhePumWQZ79FcpZceDbvy8idjcktyZR2/xCmdlJ7g899X8n98XBBZGBTD3QFufqP7
s6W5hCUUCLZOpzvP/gR5ciRawrLap7EP82eto/SZdsW+l57Xi9jEzKzbOKzz50zClrxRDf/Hp4WJ
QrgRTTYO8jWvZ87rVOuxcs4DM2RGPSth7YHVkE/fA/KvJtjzjSu+YcrDp9oIswCk7C6bZ+Prl9KO
U2WlhqnOjp4ymeguaObEUXVh7niZddfE0tX28M4S/Ef7sGXCujMYF0G0KSvHu/FG3j4Afj43gekC
8qA3d6MDN83MzpdnbwgIRiYyVzY7M3Mn/0eQ6aLbDcSKGPd/XwZ/No/XCxM1N9D3BpFgb3VNG7ZF
SZyH06lzw5TbeSBsISUXYRKQbMELivS5K11jiCGA1XWSVqv/s+M16QsUoPwxMlZm2eTc9J8wGc9L
MmCm/DBigGKezDmqjCNf8tDGbV4v+tw51fRN2Ohx9sViGId0KYkC/vvveUOP5J3aIOy4zGzvFgn8
63daigqbTyIXOTOqcvigot56EpXfE3JIWBQZ5KlYixOa/elJEu7avDhK2yPcMVvkn6glmxv1wZtC
ib6AbXuzTEKzBsf29f24GXZTuD6Xl5KnLEuqgbVcE3yZBwcQRNHdxl0WtJ9IaG70jngiCxDAWGvn
BtHjT1X46kV7fwR9tOkbFgWE/vpGBk9GK+Zh4iJSd+7xw2/1oL9gIGJHSYOOH9xyCaQihHGgVY2b
ARh3tzaWuixuNqqzDqXy8h2krDy1Erh+oVnFxhhZ0kpapzbD33h0zgzps7S9BB2pG0yfMoxW/XRa
5K+/v+btqb36MfA9kboC7W3pUehqX/+YHNxJqyy1L9GA/P+z2RJWYpPva5ELM3ViTPJuSUkkl6tq
Pv790n94VNfX3rQtlrt9OdzA62ubUwSYPA7uGTTKxcCnIVsUV5+8oCQGySQ94oPA5yjnXkAJvNgZ
ymoqkirVchjinrAkXLkskUL8UH72hVKPQ2yYstA7FE4unN3kqfJcj+YcvrOB7hKSS3zDjLVV1cZZ
pU3/1Q7H9p2hQGBx+oqUvBhpYVZtnNoLgbGuLJ33c6HqIc7HeSbmKmqcJ0UGknGsRrFkF8aQ8hTm
oD97MOFMJc5E8Nc+QJLlf6mHcWkOGJXND+DbTXtU5dRnhHVb3fzRZt76SZH/ioAQBO+nEZCWfWkH
N7cSMbThz7DAEORU13L6VacLBwaE8MGPsfJy6mOLNfF89AOjO1etB2yvats9DqTQ9XfAKpW9C1Jy
BbasPLSXl84PBgqagf714FfeEp2Nzfr/qPvAui+7qCWqaXSn5UaV8WYjRiICX43mijOByeb29/+a
ZtV6673GNb8wzev0DlXAeOfi++cfoRKudwrvmBtb/x/h+9Wa4vDbHHC2edYbDm1tLh4kGiO/2JIo
8nutRNNZNHDQwWLcv8R9buu0OEX92EYiDkWb23UiZTATixAoSr+pTC/wmJS9b0PVCgwrYQd9xgM8
evLEtFHlXLsibk3bVVY+Qt9aPvQd45q9jNzqEDlsjifIEOV7gqqs5shKQ+awer5cy908ELIUz4YA
7yTWJ7WJwxvcyotT0vBCwsJsws1v+UZdDzU3WwUbORLmMRiHseO8fgkjNiJ9pqLoHOha/+7gtRx9
MrS+rJabPpsGUsZ4cjRBj3PeRDf27D9C49evA/coptucIUzuyal7ffEoWAjvqv3wrOs05fwivNcj
o9YXzY8gb0X2kYawCpjmR9b3LFBe8XGgDvd/eKEmTrFgIjslvmFb3xmdKCVjjLeWJ0dnwWSdLFEu
4iONFc7NcRViPj8nIHjGJ9b2ytzWS+vsMe1zs9gB4oaD3q1y0ofC7cvoU2bl0VOYrs6QqJ69QZKj
wqzTAChpHyFstNiHzrL/MVtzC2B2Y+fbfvbVY0FNQa4mRCVq2evHsuJXavud6Z3nkTQI+gNQxejR
8vpxP9drPxycoJ+OXi3Ifck9o/7iGmwxJH+HXr92jKIHEf3uZe4XJzPPiyJu8NEwvkayB2ARNaFf
GPl5flElGQIHN3GDKfXfzzLslbFvAe85uBsb/Wts1RVnlBcKtz+6cotETfUc+d+8mhSu91Y/h+1D
WJIGugsGMfAGvXAB6J5F4d5Lx2j699AvG+e5hC41XRQOZuRM5PPaJZqoHG8PnaUtdFx3Ng4VY7g2
R9mYqX4P4Mxj5b6CF1nTfD1GQSneNU3Qp2M8+4vs6DK6Pv3cClNs7otLr5c9MKgrvvipQ7c48OUY
H1XvrmdHNUTqxWyu0R0Rr9wsCWbk18VYs8t/iqIMAQW7wsg+/f09/uGrX79Hqn4PQjt86zeuhkVl
wgUeR+tcdUNR454kw+9UeRmJqERiVz9TZp4tIFdgPMGoWor9gpxC76eAD2A3kuGVyVimy2A/LHIq
rScZkKT0IqRyPmYwWLcRdA3i9K3FfCp4n+UlJ5Rn6t7hMFzz6Us3VEH+s8+xM222lifaE0LtRkmk
hLUDPzayU0NQ+HoAPWjfdzkV240Z2n/sLtwTgmofQyniRK+2eDhBYRXW0XL2jTQcThhdjs+O4Trj
A9+cbZ5dOUFGiaaxGB6EMtfilt7ybQEDR46ZEWO0jZJ3nTSjgTkRYk/WefTNIXsolZk9SHdUU2JV
qZnvFxLR6jN8pFUe/v72twL49cunbtlGOJshPqjhVYGcVy1UzrEVF6BeXe5XZTQvs10h+MRnJrix
k76B0f7M5gPaOthXrLdr60flmdLBaSA8W1k9STqIMHOyu7Qq4RCxfzftl7GHQpxoR3dlwiTW8NgI
DcM61Kayw2FXjcugz/0i5mOIPs6NzTUT00vTNZV9z3LVNVGKOHBnNx7T2xfEqtjImRunnm5sW0H/
KgJMqwxFXkzGuZqL0DqCbpp1HKxIqN61HrznwfemT9a4iR///n7eFuqUHxQfWOAyDn9b2za1xCKU
buTSt4U7/oombX9DhhFOR5xrsg7dMaadbP8p0X5xxKAmAQ6C3EWDLjzN6KaBKJBDNV5jzTGZncqy
sJbjmrXevHNFa/vg9FHxaTE6XTx6WdgGd2PvyluxRv+x0HCE452DSfKnc10nE2MxG0oUlzDHae/D
imWX/dEcM4h6MTWwN90KPXv7UcPBYDTJkzNptayrYXA2T2Ofi0JcFD4+OCaY0BJ3EyV0+kw1HRZP
oZlaXTyoIf8xIiIabuBf26Zx9WXhC08QOfI8xqDXqkM6rEDAqYzOPQncpzldfd5PUJovI0ZFD3aV
rtOtCcb2DF9fEtI6pxOKNDpp+vfXq9QNI3KZTJJPJ20FjJpJx5peiqnGcs4wW9l/qTJVDEk5ywKK
EPiUSkgwzcNnK1vqr35mZSmctQl23ft6WqB52OZS+7cmmP+xpD2YlIhoGZ8iErk26TcNHXSRL7NL
H6UUwfFiTOX6E8rr+GgsjENiWRcrrLnGCeKyyrunTfm1cbFUaj3lTaea7AB5x1AXXzFei327zo3H
qKn8IpFLGw53xux4P4zUMsgUH3kHzSEL6im7MV14uyng38j2iK6b7ROg8/Xjbsa+WwejzC/tbFkn
gZ8rjF6zyI27Iq8s4tkNSL/VFubddLfQ4j92LVfv2uPApuvlIQL9XL3r2vEIVp1FcNaV7p7Rz09f
vLAZqIZ6v7FlHHQ6Yy9cFaGc7qDS1Kd10W7Bn1ZL5gzZO5dJLNhfLDDcJKUIbunfV7eq5UcB02P9
BKV6XPaDUUTt175fnDvPL6csBT7Ot3ZeZQzb91HI2CaZ17opdy2cqGE/aGzLL71Vj81P2RtdIZ9y
Ms0Huc+NSTRZvBD6aESJnvwmuMxO0HkfJqjP92BHnXsYavC0mBOI37CiHBxiKBfNdz7VkR3Mi8iH
zsrZ+KYdM5urg0vgLuPov2+6b6Y0fDsM9uk3NqeO8Hq3D0TQDcQlM+vwV1MnZWjDxJe2UX/OMlgG
Sa9yBsQHvNmy5VS0QfNdtJZrjDemcf+xvrxN2BugGUPDdW1LWsI822YC2SVkx6x3BA/Q5oT5ikoa
8EMf18EPdyXj2PLG7/+PC2+SFOCDDWBgdb1e2EDm9FUZ3HeUV2NJPwKPW06E+hqRIY2Y2Z+4AODe
avL+o9Ei3YFGC8k7JOk3etYgrynJp3Q9h0iOgiCBDOjLwwKZo4rbKpx+m3Mn0ph8WCs6pW64PkjV
NGqfDto1Yn90YVfpQoRnIZZwPykrDbaxnpUeMFQqimQ1oxr+nwlI/zktS1CBYaiX4YEq3ArvUsYR
yzmPFuGfp4WUqu/VAv/40QgYhL9be7f8Ps2EXJPVpTM/8VKodXo/hjBb/d3glmkz7RhT3+Lz/Dmo
Xn/pG+WI6pxzDLjZvqo9lF0bgdOY0dnjw7XuSc4K5M5RZbO865u2+cQXS71Tiyz6QJPTfoX1OIXz
rq/EOgQMb728OTaNMH7N+Gbe0rr/x92xBTn4K+HHueFy14PESRpenobVZa7GNcX1VHQ6vydilIYp
WsswOGZWOzzoHNvvj3Y3Exwcoxwo8BmfrTH/ENXMcHdMuwv3+7TgInkrpejtYmb+S91mbkYtmxby
9WJWmyPr7NTdZfK0OJmhSPudlNRV2T3h1GI54teCP4WrR9HIGwXv2xpg643RkWz5p6hYr04Ivai1
nCC0Qkofwn+Qo2ho7LK4kyVzytjyu8K9US++nXijumekSzcRbgzqa3jQDkRni9SuL97sCxqKKi38
uyjV4VEWzYtFeuM/JUBKDCtq+eBLjT9Hr6P2Ba9qp7uxgb2hZW2PnFkeFT85h2+nzGU2h51dDeoi
1slYisSeOnPaMW4LMehfvNlynz1AjqcRkoyRQFj1qpdx7SfkNUW9GKsB9WMOczjc5lCE7/tWT64f
r2GqjI9DZbjpC7uQkd8Pa7V2dxu5LX8mZb73b9X//ps3ySYMgR1CEYDvVsW+XkUVrOba6YvhkjVh
Kb4Jx8mbd34+hZBORWSf3GApWohX7JcQLMAsd1NXFfoTlk/lofAN+PscXVZfJiTspQ0MNSZZCXtq
8DW1grp5T6BN884sFjb6qlrTb2k5Eb/dtxxwu7arw4+kYrTY1FgL271w3DQ4YuhbCTJIMeVxK6Ao
19Unry0LJzHydHbIGhehZaidQgNW36VjWoeHVdte9s1HWDXtXIK+vX3ZWi3QcZrTp6/2gHCH0NOx
fsy8yiF1vo3cb6kWlnFSs+0P74xqxh++bHwV27kkvRlKiV3cKU8WEt0avNT7kXXZx5Z2lYo7Myui
PZkv2r73oTekd/lsAR96lU1pB8shwJxJRev6nchFj/EhjiNd1sWYONl+UvllWJcxzOXK+OzDcINZ
mTsS0tTfD/w3ewRWils/SuWMQR4MktdvF2c+30NYkl0Mv7HGH7k3hQk+jhoFmh6NXTQSN58RnuDs
/37dtwg2F2ZrBzgIGC+zSby+sMo78JDQzy7LmusgaT0jvxt8bff/QMouhlPRW11wJyEdtsnCVvLD
043/lZDCUpJsM5fR8jXz6KIiWrkJLD7WRduM96UPtfmUuRbuFLGC9/Yj5wi5pYa+fmp0c7BssLhk
ZsK/X8MuVL6tTgdDn6p+Mu+KuZuS1LSbhKAXfWfxPcWFE0w3kKvrPpKJ3x9un8W2wrTm2kC1Ex28
tbAf7xp3rT94QRqUcc7wDhsek4najSHnW1w8wAgN9BBmKelsb3oVey5Xp7YbcYkMhlVHSyzBjoAr
9zFwZHoBlIJUi48KVkBppatjzcArT1xhOXFQlgH8f3iwN6ZVb7d47mmTIZuAwxBsr1XhGe2rklVd
X/is1YK+BTvxpLNaGVyGLCuMBB0KpQhaCecwZL380QRp9BUlA34DhtPq8dPfV/H1K+FF0M2xa2+k
R27n6pTLVEChRsrExfW7lrGNqNFl5EMQ3ptYsd96I/91Nbo7GILEzgDMXBUcFfVQVRLjfjHKsMth
RfVIsxA3mOWeganrJAyZi5KC0a1kPiXLqHkEu7CCuOfGdWb007NVeH5zppfIIH/A644gqLmMljTu
3dla5/u/P583kwgk3n+CwJkcAWFcx0VBrACMHLV3CWa3OY1lG7wPK7XI2Pbb8T3+IXMZ4w5oPDVT
Htz4XN72iXyhOOJtZApYWhzEr3cYTJxgK66Rc2HBhE15bwxW90m5JtbGCXkkqDFU4OQewGW3FLW9
94pBeGk8LxLlTiCsKYyh0nhjTCFhmnGO5OFHrsKlfegqXcoX1xTDcmztpbJigNDGTiQ0sBfdTzOQ
ABxJJ09CIxrXcm8NZbG8N03DDX+Wlix/u2VTIGizi4lQ69pZ8sSGLPCh6JZgjpel8II9rkaj2KGo
UtG5MWfCWw96Gkjgit0MODVpXbv3xI5N1LB2i2k22Vd7bOVFi7zPdFwh9HTGJIOl/zI7VhXeWo1v
9kA8rGCLwEHaPPDfhBoDbzI8783mNMup9eKOLHQERmtgHr0Fw+WwKFAQepuEjJ7yvHhjfdBp0N6Z
HcI8TiPSkF1pnVwrD9+JRsMw9dFMxkhmb3VXb+6UHZo9ms6KQpRK/eqoyaHDicmp5alfcaUKq6r4
1QJH3C29Yew7GwflqjRu7AxXKx8WDTYZ2K+C3rEG0QW8XnwF0+56KBfzBY/gAlGnWpnNlKA5iRly
8l+WtKy/eKBqdeK2af7r79/dtrT/1ThtV2fuRgsLuknpdj1n8lUvtrx25yXqZati6Lryc7dZgJUK
ffJd63Xi2OSLA2hYBwnBntON+vdqq/rfDQCqYNuDHwKCstc/H8FrZy6Gbb+sQmm1c4vOcO9LC6sH
GaVZcWMtXjMDt8sxIGZXJ9cH0+8/QM+/htRD3qBXh9v90lCRIlrr2ZRXKjhXX9pxVO1xHEqEgnWa
Kwc2ta/TuPWYpfygjHMgGmTT5NyNTU46TxEVeFlFU1U58eTmeOzD8egGMAhC37sAayEvP3SdKfgC
hee8gyw1hqz+AayiXhDCMnimsCREmDreT6aBBBLcI7sJ2d4cFt5u9jpUVypy1VMxzULdcNa4bkv/
PAvG9VuiVQA349qFZpgK1Tpr6r9Uy+zu3Kl9oWbmAFApYv52TKOJ4MMqOI9F1+6HWemj2/nNd7r5
5Qu60+mo0tG8dVNXVO3tpvDFAUDezO82K4TX6wHQnWYcweuL1SDcOILlyegyGnY9WkkVNsaRB97R
Hk9WH+1xF6iNY8b8r3gnrK65JRS72g/+3Ay8H3To4E3wG64PhgmnuHX+P8rOYzdyJIuiX0SA3mzJ
tPIpqVxviFIZehNk0H79HAqzqGQWlChgMJue6RCZDPfevedW80nXyzjHWhmHG64f9Kodrba2OCQG
P81C48rp5W/D0jBcqKI6K8K614a+0qHyX2knB4+mdVTshlQIAq6qMRCi7pW7tvKqXSukvBIb8pfJ
yL1jOaYsp1acKecvf2zQgNcQ+U5Yx7PfduPOm7ihVb5LUR2LK0+51oEvb5dLOAMuZ3t8FOb5aMgI
Si41vXoK5dx8i1o76YIOtUcZjCKPN6lM5/S274ZhE3e1o2/ZrNSAPOy0OWpqNt25jTP1T1hr7a+c
6w3dF8rSQBijRt00tkyn7VDn0n7pGpsAQ4ytibPBBi0OCW6I3q+yuuROMCS5faArK9/VGTLxwfug
zLtSLvzLKg+RltfK4Y/K/rp7qXEZ7pp+NE516kXbPMM5bxsCUEBjGPWhQDBc+pyind9KGZuHj9f4
d4X5apGn4PH+kgGhATw4f9GmlXsYPUP9BHstabdIH7IQ1pQ7981xMtPceGnJJ9mP2MCw7ClWee9l
nNTBd1jqbYTBlMgzSw4W1Wksyvcp6I3HLIMaeOWLWAoE67/ToznDVoDsl2rQ+d+pRZhlwClpp2Zy
1M96GRKnkbVjFxRYGstN4zbJy8ev5vJnoW5Mg4UvkbUGAsT5iBS4VIQRjX7C2jhHj105tZ8A3ObT
ZkR5Im+yUNW+acUUR0fDac0rW//l5gsii64b/72Urtd1qEn2Rk2RXT910LRYYTXrhxNafaCUqnlQ
sMpv5nFJYsvTYtcq9nzlu7h83VRKqdpSeyKIj4ry+cPzlCaL62ycInK1tn1VYz23Cv2Tl9P+DGrX
lPOVU/7l+kL6xSIbJoQSC8j6lJ/jWvLAOZmnEC/MCKLL7D8pVcqt3kyE/vTxb3u5ijIYvU0wcrxk
LhXnj4e/T9XburROcqL4+jA6UvmtyzrcQGZSx3v8qPFrgR/hnw80IJfIbqQngeeI+MbzYXmlqQKv
yj7RCMjeFAXRRECVxLkxB25lV5aVvz0jQmLE6BxmiGZYHR71UrEHHKT2iWYMReN0VJST3Yfqo55N
NL5jFXJy1Xbjla7eWgfOb8ghSufKxp5oI85fWXj0OLEbvQrNUx3N3hxMJkrmpuucOrASY9yUZdH+
bFWEOWqqQH2YrWjrdJ7+7eNf+O9/Bi440GAg2S7yP5WqlXJUHPPUYyuE3mlkO1sZzILGW6ncajK2
b+x0qn9MceI+IGoKD1WXXNut17WG5WUg1ViyE5mmUOtXLwP6kKwEjkd+hLYTRyR+FbbT3ohQ6UQJ
niqw1vbTnI12yaGQIDDfG4Z5WVDi/IChQFwLmPvLxCb/C5csrVeMgpf8ZbPMsyYzT6LIEI41SbyT
1aBvU8fL7mRYN1fW7ctpDdAMGz3QP0alyXH+yccpx13oFuHTLNiYcbMU9RfimFO/5ILcXFlDLhdN
LgvMLxPip0tBcvXJe2EWK7VeZydtrEtixMB2G/uxJV7LsJUY07yb9M6GqBkBuGPOv3pqb0Gj+PjL
u5x3dFxQqrB4U1/CWnP+xJLyllJZU3WquhakaK13QToMRhMQVufO+zCM9NssxEHz8bAXPyzrNF/7
Qo3jrgiC8HxYjU2pj4bWeEaeMJaQojS/zYcjzsmaRDe6yVce83I8IFCcuBbVNhfE9e2wUgtlQkIa
nqqMxImjNLry1awRo4FJilq5zcxx/rd2EPcQhuSFLhdwVtD1Ba2cq7AeOG6eWgvc2LHyrGQvcgcq
R22V47BXZ9vMrrzWdQXzfVAk/miH6K0u8ITz9xrbdCNywq6fc02PcNHgGWy+ZnJ259exhQS4aVrN
a2904eX3IHW0aTt5eNGDQlWL8Sgws4ptP9ixcmViXXzruHzxQNHZ5jCMgGP1mXnxZNVcvrxT4cju
U9bgSnPM2O18Wj2t+diLTP0uaBvmp7IvyD4uYMD+6xdHLZkeP8uabVP3X/0FvVaIypim6LnH5naj
R4n+LaySKnBlE2VBpuXRtV7k8m88OwTyzDisuAOiMvS0tYx5DD0l13gdJ3Bas3JbGXlxzGvXZTaP
AHUymPXmJk7wzgTcLujgfPzAF2sZAAvO53x8dGwpoK4W81zrUasnInmOkdIA58+cfN/WWRTvLToz
V+bX5bNCzFie8x14Swv7/LvrDZmU4SCy51RR5BEXrvo6W8L4jxvtV8/y0l3uVejZEypd4srQl3vn
8pvikOQchjDn4vZvVK0TOaRxPadtbH0Oy9nc46tTj3JQmm92bFUvJQ3qQIYKwpehTH6PZqRfmex/
mXg2Pio+MfIXOEysbyal3SvVgJfmZLT49+FNGVK+JCO89keq0T1IJhCI40NidMOCmBiV8GAqZTb6
GoyqMpj0WL9rBh0q48dfwXtQyPlXiGGXrj3KwvfS8OozKGWll72beZzi2Nq3YG0ssama2un9HB8g
ACF4JSFwiUjtbl0bil8glb7dxmi2ooNbK3OzH9OB0BOuham9q6qx+IJ/0DVuMMooJqXZyTxlKfXo
Xed442+qoP2TzHtzfl5CKYaApoioCTaX6dvHz3Z5XgHE7iy7COsr9OO1HSdNsxkHes8Ms12lgfMH
dIvcv+goWWZq2mORvaftXAdQdFA8TzpSSKfJ7hy1L67Mtot9lD+FPwQ9HqlQ/Gf553+U4zq2Hcem
qnhCIWXRf82N6HNka42zbdUB6GXhuqihIrtJXz5+CX8ZmE1t0dZpJneRdXqLDUauClmCTh4xmOri
II2+UofO+j2R5Vgas7l/jaP4ahje5fLCiUzFV0YzFUrU2g7NQgChIh+jZyktrfDVSRPEYrpCA38w
plcaG3/7pUmL8lBX6lzy1PUNz63R/vRaFj13eR79QvTSZnvZp4Z8hDPqWdvJbjW6GqmNThBWbFy9
yDpV6o2hZcLYtKpQrsyrv606XFeW7exdI7C+OChRJE3R2/FzMpTOp5rd/KGrVNxOmhGT0CoTKIh5
Nh6Lwgyx0yj9iKAtlvuPf/13ysFqettsaOwPzAObq//quxPx2Lcy8k6D0pX10ST10PWrMNMznwqU
N2+LpOpznwpv0wZI8q2vkdWW9aY287Q7jJVShp9CMr9DXzFzyB+IsWPU1sJ51Lu4eEJuHBd+3qu9
CMKJjPppSDsrgORkyQcwAFPid2YR3c9RnP9yOg4eYIpKeF9eN/akMhhp8uKqSRcHiCJcGUSWAhSj
drNqsSkRaQhftcm3Voe+cBfXSjIFoUDIsLcqqey73G1zXDGAayhsqaG3SaDrJT9A54hDo3WwOzJg
b2nQ9nz3vp60LYZvS2tjf5EqIojxhlSl7j2VT8jI++lO4kUbNl2lxOIGDpxqfDes3JxuWrmgpkdv
JJa0j90K6V0i5kfc9cZ/tVdqOHuyNPn08Y+3Dt3ltMZSgZgKQRWrl70OU+67Krd0YYcnSbT1z6kc
xLwHnWbbKL66xAyqqgDVNk648EgeAG7yprOVLTBBr8h3WSub3m96IR/MUosiv3er7kcDcyoJsrBq
r7He10615c9dGtAad37uC/zJ599aUo44PiJPOcVzWfQbrJB4kaoonFTGtuL4ttf7XDxGslXdvYJm
qdma4cBNpi3C3vTrKeq5VEEF6WGDjp1qbvm0u0OXk1niz4Ohvc2hyndg5Gr9XRvS7MUp1NTc1sms
jhtN2t28xeFbPFo1DKgtmSMWA8O2a/2qH3XBV95nQAg8beSkJXhfPvzXSWwlrfNr83850awmHvUK
qiNU+GhOr0t8KgUZtU688EQf1VC/s9ENQ+rjGowjv5FTbX4tS8LIfXeYSvhbjfRuvERVqhvsUupg
BWEPkKCi6nPtDnt51UEvAJUF+RtLMzeB81/Jlo5Z2ZNRPme0b5tHoyG0ODWbPnlAyGuRi1q0V/bh
yxFpNFJ242CPPgTJ//mIsPgkUgCveMZ0pat+CEk5mAqnb8DGgo+cqmuS1b8NyJrHcocgm1r08s//
2GyRIuHZDtv6ubAH98AOaGT+1NHjrFESaXu1Dev28PFcvdxmIUyhUmUf/1vlOY8U4lO0rn7uk6G1
fBP+UJuDVw26okwDoysy4TfK7F0Z9vLexPmGOyv/RWf/4lhRYKNwrcQpnwdPhM5D0uh9FRB1K35a
JtXukf7v7G2ToTdcLJtKbyO20rum8z9++r+8cGY8tzfk7x53y9U31ZPdozecYJ4hWWdB26IkYz2M
v9not/wlmfLKcfov42GJNemb0a8iemR1aJVjNChmVzbPVeHF+6IK//NKdFN4l9p9EpdXg5WWf9/5
ZObR6ODw2ZhUWNfX5rKfy2GaDPEcZimZjekUY1RxpVaGHJKNaQdjL4u3nHE0/bannsym1Fd58oyN
Sv5jLgGrLEAOql7vMU+oWVcnSZWeYe2KvnkGkzjsI32u74xMM2bsntUjfAo6dR//uO+ostXT81lz
hmQWgwFePz3ZmCZ8gA6JY2K21SaMVeuNAtnoHebaoZaeNl2z8K4ihlaLCo82d+bqUSWxE3BZZgwS
GZBwrcAGJQYfvdIc7N7jgnGXZsYVWxgmCIuoVMtA7WbUWx3LSIwhrDO+GX2V9bu4AeDqDy7AbLSN
AMcg3DnXoEJ/mcN8v0vQBeJcptNypP1j2fDMVDFGW+bPounyVzXO7R1mZ7T2qTHc1GTJH9n3jh+/
3L9cDGmHLMYNjoqAC9clxQLrddmEs/NsFmr5zM/ZbBx9NP4TQ6PvbaVNv+hxKnex1/Gmo8iub4Sm
KXoQIqMp/CjWpn+eW3SJdG/pXEDNso3V9zV5MnFalLzPUaJlYE4m29oWAlIVwk1Xv6uzrr8Whno5
nZdyMgYWGhhL/251cACPMGRpnznPOZ4Qxe+qqAt4CdMn0JSZhvezGa8crS5vJ4y4MFGXgh8VmGVd
/eOnHsakQnXFiBlpk9/iRJpBPs+J7Tei7Lcf/8Q09NfLh0WtnPsf+x/LFs95PlpoZYJDXuyxSjtz
9z02JQQNrPoodt8ow7RjuyNmEpmeqGRCgjnSH/LRo7iLzE/M7Nz7CjVdaVWfGSWm22Eh658gYaf5
gVinXP3FfGttGsRp726qDCXXdwnqLeNoPCOLSufKbg6Y4aObUU2bFKWi5LxljON4VEeYBq+RNCLz
QbHVPvNrC2MYL0JLO+M7BSqMBjejXpOp46PS0fIN+k9lulFAw9/rEQTeLkDeoBp+bVqdzo1y8vRP
Cnc0NoI6Hl+54/bzDjK6VgByN8JdZaA093F/dpmvpKHzxemN/mE50GeHxk6tnTWMsdyIlMrvZmA+
5rTJkeX5kaKOMVhozyzVT3hDyW7IOHKGQT008wlsvudsc8vr32JTSYuNC1rusZCD+gK4WJts3yrN
PjymaVWHd3YcuYg1E806FW7Ylr6j59oXq8zaCZ21Fj6l1YhFsMBO32wqQ+q/OI9axueSaVjdVpFl
Jj5GNfE2x3Xzvekon+07VWtvmc8KmBbcmJB2s2pKXpuKhqsBv+hrUxTilJiRmAL6SOFzkVGQcqwa
Im7RU6bbVOSa35Z5W6VBAhnz2e4i43MYDf1rBgzyR595xBNQfS+LY69H0dcaadgvSpOkozpSiugF
2/1sBEXGPcDPYT0YQUqkYf5QGn04PKTqUL0BluEWRe4A5V9heHHjK3mbu+Ay9CnaT9QL603itarc
C9ijbzM2DPc2hhgufEKsyciwx8SLd1wSI/PenUPpnfAgJLGvqIV964Io/US5s0p32LbLW45prhc0
tisEu0IM7GRKJnGy51JC33M8SO/AVWvgUZzNnWfHU7CpqLBj/rMcp/re1fqQPfBQ0Num3u22M9r0
G9S1he6bg9oNL5OLEW0zz6Chtk2YiV81oOmW4546AH8OnS7/1NE91D+JqDLGwOxbzXkN3SZ8G0yu
ty94d8f+1lUzhUDAugvjfVxESU5BZgK2F4pqmoMaI6VJhsVsST5zum3fG0k7JGhpHhbbVOFExfSK
6slPgG6Pm452e7VLx1jjLubVvYrJhb5SkKoiJgFV77WvPVS64ZtWC1N/jMYp7V4MXv9XKjhV/2bG
joceq/davTrGUT7cqb3WVP9FcMW7E63YGVXH0MBkV6K+dX50bZQOv6Hqm/ZD61E43hWQECa/tl15
A1/RG/3FE2HwE4nxu5W13iPZkI11m6EgGbGF9PjYpibOx2CYBm5Nm1BPwocZl2Nxw/8w38pxEKMd
uHNOeTLnrKT408BZ4eCG3Dg/F1YWBzPdMXCPswB+OUsJaTpHfKP6VlTMzmaaTeE8IzqLKn7frHU3
SqG2fSAbMTw28zxrR64/yt7uU8vbY+zElygj28j9pJuSfld6MitudQJchp0B+yI62rM3za+9WXvN
A88bVp/SlBCTbZs3CMk0odtPppSRtjULWfySiqddSx66ODCwayPjWEQNSyrQurZmUC6pM3WYntVI
t05h5iYZBowQ6VSPX+DGBHye7MM8zK4JGi62LxpVyNDBcnHcXkRt5xuKanqR23PBe7bzUvmZVdGr
pGSRbHQthOzz8fZ1sTlbZD9wTaT7t9zfzKW0/8dWqZrduLg/XFAWfbWr6rl4i7naCD+cLOtZl6RQ
fDzgZemMhgRQw+XJMNcjojgfcaayBJVLj19Ka3C3RLeoD8lYlT8xXmgPWtOON6pNuIY2W/0UAHki
L2fsza8f/xXrmxVNbiQr1C5Z1SmNe8tr+eOxweYDb6+c4kUnLQAmdE0XTOuq5E0hsG8H05Wr1Jxb
zXgvmwG5YwNa9koN4fLNLxpxFk+4swtEe/Xmiwo2oWur+YtWAzLeqak+/lLyji4FwSdFexPTFLhy
n7wspC5CPA6kC1QSC8w6hQz0IPgqVolnYgsqP7cI/kmBNd6LVnA28GqtfhjKOnM3U5u3b3WF3ZYa
1kQakkmxN/j4N7h8Ae++2yXOk8MoHrbz3wAaGRVDvRyf3QFtKWHEMgAbIAE9WNI5eVK5ZuL+y7yi
B8j9Dq0QqoILaHOiOnPeGdOzVecYjEVsHQojGz5PsgqvOd/Xi8fygdHgpxyyyC6xvp8/nJ26Shi5
UfXSWY0ebSBRe4gtRZQ9ek4q7+KuaZ5oQBa/Pn6ny0fz52WOYUndouuI+JTa9NqnEw81yLVGr19c
XFjhY1iWfE9MxPbLDMF4X0PQjDZFyX3r3nC74svHo69f8DI6E1tlYiN/o+e7fmgr7Gu0ii8UgcI8
KMoK0Hqu90e77cf+ykKy/nzggVLi0kkgR0zArWJ1yHfmLIWRmTkv+iBVsL+mF/voFkd3Sx9NfzOj
Gijsx8/3bvM/f72L/0XjWk7LCFfO6qg/JcNQxUTsvBaKoTM5FnyX4Re421OOZaKIDqgjB+1zpY6c
1TnPz94GwYzxVkH1pkTkRtoUQNVy5i33bLUn1ywFPR/yku4sg5DHI50jpQ3iAgYbN+ze20HJEjWc
vWHof4J5Hb90eqLfp0QD7ZxsrpvTx494+d3yhJBxuD3Zi8ZytTp71jjSyi/la1fU9e9FsHjXcEl4
hVo8BcrY2reEIKefPx70QtnJgLSRFj84JR+wD+u1sItcstzK6rVQPUhKRQMKK+jIjb6NrM6xjrGV
jzD+0wLzM8FmDtETdX+oW6Ux9sag9EQA291U77nTjgdv4qhz0CdFjs8f/51LO+X851/UxKxWHHHB
D64r9omFKgaOu/5CynG9xMKbrdwb2JSurIyX84hxPF4rF3HqjWvxuCariKKzob/0gnSgXTk7Py1k
Z0mg9Sqdjn9/KFbEBaeIRpNNcTVpi6w2WzBsL0qpJGQdRmV8JElHTFc2n7891J/jrOZO52ppPqih
/sKFQLhB5SFG8CGQTOGG1g9qso8f62/D4QZRDer0uAfXHbp6bJx6dGfjJaEFzrmtTm4tK8l/qHFW
XiuQXn4XVL91Sg0svgy51j8kKdmpcaJz3Qiz4dug1KHt95Q2P/3rI1HadzEfLfOTMuFqTxFCBaFK
I/k1GoVWcV6RM3snDbcgSRv97ePBLnaSBXWy8HTo7qqcU1bLqw36UyPrNnk1qqwjKLkovTduf3h4
3M6c7pCKJa9Wkta/Z0xIw5UJcLEKLYOjQsSnC9+dTfv8m0QxYMwZRYlXrk5J6Xt4lQ0cZq7np2EE
q1rWWXnUQns+fvzQqz0FQ81SpVowzUupUHeXv+uPY6EjPSV2pNodavIlQfiUiUryT+vUm0kbYwww
3lJq/3jM1bO+j7nAXXhgflr27PMxI70fhCC/g06YZ33xKtnMtEijrHwwMcuQ3aU0OQJfjOJXBl7N
kPeBaahTErVhwlFtPx949HovDC2tO1SSKogzWNW8czMUWXSwTOcfNXjY6Gke0jxAD7+grdaHr8bG
F1GC7DgW5hhvxsxO0XlJfUeE+VtTQyn4+K2+E1P+WKvfx/NMbm6LN2PpS50/XVd4Q+eVs02nOE1z
yjdiirouMMukSJ9EqvHNOt1sz492MtU3TabU9l1Ookz9JIoGXIiYtei/qi/0ZNOwDRJWKg24t6mH
exPpdWp9c7Uc2RqexXGrTyYXWnuo0tcyTbVsiyLL8w6JW+p0wOKWM32pj9Vd2Xj2cPCSvIg/cb11
cVaVMpyEvuWDM8MfCZlr2ndOGDBRoTZVch4CoXYy/9GMhjMVvohoPWyK1BLxJq8rKERlmYQyEF3R
/dA5diW3Kn2ofEcujxN9yaB1dMcWi8hGEPy2SGMkvXyDBj6OTXyU+t3ADXhbukuwRiMMTFv64PSV
gNtqaPAbylg3b8opKjsQt33fvDqpl1W/Pv6xLqYdoE8KRXSY3rtd6zBcRTMhOaR5fJyqSJtfKYlr
2FoK9dcwNnP3kE/ZP+6wy9cB3Q0ni4O2nnPO+piT9Di5rTw5Zo2WPzhsTs0O65T6n5LIpNp+/Hir
pfT/g4GSo07KerrWghZVJcGfTICKyRo1qBZBPQL2z4mGg98GZ1i9LVtXBRuhFPW1ecBnvpoGbOyI
bfEPcN97F4j9saJZyeCGBaINJvkY+suydxNptXFvznr/4+PHXO2Cy2MyAE1Sihdcr9YBETkJeaAm
GvvADknxUa9SwlWIZ0uvbA5/GYeiPkvmcmmkOrLaHFCwpimEPPcQRZgsv6BOGaybojHV7toKebE0
g8fH3UH4NPELLCWrFTJJdKI6uEgfcLSGj/AwB2pBrsZ1uKxn9PA5/EJv6PMrZ/DL6QCIicIHLSOU
w4x7vnSB8ogtq6ab7BRszjtn4r6383Tc7HlLrFxgQ5at/u10xo+3hHlzoVo4ULzY1S4EOK8AMBwq
B7BNqcRVgkgUiVMTP0xF99/HH8rFxoNB1sIli0kYCQVjnj+fIyyRV5hroB2r7Y9hLMJtB7Db8GNn
Up/+dSybqxr9J05OjLi+JRZRrriRM8Q3bmjB2O1HQi4NgMbNRtYu0qiPR7v85VhXoP+wn3L2RPN3
/mQL6M+G5B0e69wzD7k3tU9qOonN3HnuRteL9t+MjvxqOEaQQjhc4d9vUOfj6eDczMyL7KPl5d7n
Xq3AqSQyhN/Wlfanf342xqJBzr0EvYe1ejZNZ+Oeu9k6lsL6nCD1e1Ibrb1hXRmCxhr6/cfDLR/5
+cLFo/Em0fbCOES2ff5omYw6qFvYRjOEFRuAOqavWGq1NbpM80NVmQ5JIWdkSF6+Dz2j2H08/LpU
9v5qwffzYrGemBSMzscvCAF0FJm7xwEk87eY3N3bqBzVb9zKi29ur0iac56eBYZVuncFoar7EI3m
TTGb6pU/5XL7QOdCI5OSjr2QHlfTxTLoz46Ug48lQOQN+T7TD6gIzq6xiu6RqlmG0AmG7yEDpHpl
Y76cqSyzsMn5AzzURGvi10yFv02s3D4qbPs3yOfcbUKM9ItTiWu7x/J7rn9vxCV80Orys7urBajA
EMP1gqHq0qx3Q5dUG+GWrq+QObG3JyTzH//Al2s7iwG2NnA8wBUpPZz/vsDBCEifND5nbTINqoFp
e+tWcG20ViWGaaLBGvBWr+XBXD4mDVSSu7i/85PhuzkfFlUL4IpwNI8Occ5f6fsUvj134240WjUA
6qht/vUxOXRjfcGLgIiIYu35eN5M14jIV8JtcnMM5JDoG8+M5XMYlqHlC25TT0qn06n5eNjLD4dh
uRJTXudJkZ+fDxuVobqstyYLYZ/stUhYR7dtTT8qdfvKbnn5QyKTWUqsiFJgj62nBxfEsO1lYR4n
0ai/W5p/X8KUwopPyA+xuuw/832J/WP81zdLUYFrKshE7hh4LJZp+8fJChIgGa+wSo42kqR7ocN+
CUrFs+5kMWl3CmrSoHHt5Mo+ffH9LKPSmFpUYfjG1k/rIMBpi653cRSZzhMIekAHOk6j76YJBcgv
MtO9NuI7dfB8ap6/4dU3S6dCJzKkhbhoG8NzYWF3ONaNDYEJW83g+WPjZZ6P0LmxHhCt1uqbU8Qt
fiLDkUe17McQ4nlicRrs9YGbFRoCuwn0mXIg4Hh9zv22TItpW9mc+bcGKp2nKF2UuoY6qa/spGMb
6HBrFXy90UAnkei/7kk1yPzbzn1YiC86IK3pbiiUxn3qK2ioWyf2autgTqJsNhNRafpX5OpJH5gu
n8rNrFdOvjP6Tq02fVPP/WdEbbrxwn6jkdRRkITgq2hjCr/M8vBThdRJ3+slUTHbiiT1z2WlKdFG
L5LuoTYI1w40HvYBsH8R34phEM9KOo70NhM7d7YE04sXQnPt745eOC/SDGf4KIanHIYmMn7rpGe8
qVbfKgEetbJCiq0kqV/nAAt9adRMXcQJaITqLhNb6KNJdxN1LTFNc6HbD65dcBRuMHc/OokaPWPO
yL6VnNy4n/L6fAdK/k0aWjIODAFVJ4Bq5xafNK1EVjxkg/kVymRDJU7TZrEln1Iae7cr6RsXo/Kj
EWaubwdFWNpmNjDP+/z/ultg2C6cx6IhexkpXH2bOJMX5n6cGf2903tC+Cl4OfveDen0BlyvFPKE
7Fi37+N04LXOkO5fOtFE4b7os/i+GeC/+qpbDz+yyLLuNMQcHdfSSPmROhpxH6ia8m9RngKzoTfe
CPWkEBMe31l5kedPuINM5S0zxHzTFpHrvQ1eVqS7MdZFsel7BdnkIOrRu1HqVr2j4EX/vZ0mgcRK
jiOVCAsDw2NJSCl4Jr3OzZ1mV2x4jaqRqxgjp3rEXI7GrRc9+mrUPFG2J9erHYPEJcr4R631aX2v
OuDst4J+hf27JU8zDiwClYjQLKQxbyOjsH5DzIQdxjRu7sjETlK6B7LVrMfQGlGAufZcZTsH2tKG
K3HYfVbzZpy0wJSGeScdGqOdT7lYDPC8p1H5VQhvRjHQyPk7ZfJqKrdEqxdv8A9S+U2fQuV7PUhm
j8AdgiC3DkkcI60FTkXui6SmMBpVTVdJ+guxGr2I2HDKTaZMfX7rEGkcobC31SljEU0yNZDoMFqf
AmqmvDAbESnmekVOMpYNKN9x2zg/MqkrhH7PvdPsCBaSk+ezn8ZfslSh2pshP1uaNNL6oQ6cqw65
HOA3ERK1BG5F+ou0+9k4jBAzn5Adas6N3Sq1CKpkyn81IhEmTYBaKFujRCPJ39bm8gtkvEGSPJsU
RKrKGOjSZJGPGFXVIA7lrOHrZn8ijrWGkDzd5p0w259OAvzqZ6+Ydf0UZzX9hQDuf18fXGlVVmAW
XXMsyTMQ+3Lqh8mH+QsFXvEGFQCVVKz6Dh2YmT9mw5jjFDaM6SfQU2/c5AlNTyiGU6L4fQtdeMub
1dsnmp2mu4FGpn1pmqF8SizFdndR447kLeiVlYAMyVImRjt3L6WtjicIipXX+HHddtE9JJ2RfHVH
gqfTEHXrtIrr2EXioTr3tBkR4tqEvXvHFAP9pxJmse0PTsT/wDOG1u8cO0JhVfGp7MA+5zeNCYAF
2b6t3xbKEgFQlDJH8kJHhfRz4uDSzSSF+tkrZqXZDKTyAPxLxi73iZEvjq4B72MjidwShMXP8HsB
BunmXoDJN++EiOz/ymJ0H7mT0/drza5DUZKbfbp1et7DWzOkY0RRvov6YOyrEVwohEO43/YYGn7j
iDba1VbTRSCHmmQIIuQ6cFHiIf2l0Nz9PeSR9zYiunu1G0NYwXLZrNDueOPPvktZfQxwibepjOLn
2a7gjvfewMKRx7H3WVF6g7zyWE3FnkLafEz5TGkghVX4ZYxygbrX7ZL/xsxR7x2BtWKjzHV3H+uZ
GwXxPHX91u2U8eh5bfU1V5DV+sOk1w6KYUXi+vKM37BmWgiPdivENixqEx7M6CQ/SdooE78hedFb
UEs5ixAkcyXGZG/Ouxnpkbcfmxxqh2x6RQswSfAjza3MHuMYlFLA4Wc66SSLxCigrC5/9OJs/Iy6
Lz+lSZjMO8WzRfVopkIxT4ap0AnzOcOG7XGExv1bTktkUmNkIjvl42zdTnJwSCJVpvK/OpTjNzUW
VrbDNOzpO5imzV28dKj8IZfmQztltuYPnS0WEEBjRXuhzfadUyJX9R0EHK95Gym/AJ5p4jjOzkDl
UrT8KibcdG7BpLUGHSSDIiBGtMp3ooqU3g9lTfLeEAJ+Phg9L5fM62S4p5Jpmmw4ZnHfW4NNwGet
YpwUlndDyzeyNnZrpsWxCcXQHg0uY3ILZqdTt03lKQBw0g7RXZ624s5I+hw7u53E7SapwOgEVkvr
zbcTaQ33VpUWjwMXUbFJ1bJVN2pbLFIww07uci/yxp1blbZxZ+Ky+5k2Ifq8GAg0HPqhkKkPhKF9
dgvTQdvpJnm6HYkC/dURIPhNGhRctwjm5YFLpkoPA4y77YexlZ2KJKw7pNPq/yg7s+U4lSyKfhER
zMMrRc2abEuW7RfC15aZhyQZEr6+F+4Xq+RQhW9Hv3R3NCogk5Pn7L12OYYGSa2o9gMe1h4h//AR
fRcBS/QRjfu5aT1qrIxTZ1CQYH5fl7aPtjIntC00OEbUoZKUMHxx6gZoKNE1WmgXRu+xDQXGD8/O
6glg+9Tf9prffdcSfSpuLH2SL0ZFcydcGijyn/SqxIFDDLX/bDlSyI0xVeNLrhmqOA6k6NUH02jj
5Mz/wgo2rSZTL5QmydA+Mc352U/l9NMbExyAqSuc/rPR9EW7TWSnDxvYlZZxwJW5JhYtMyjBzDZ6
c58tfv/RSYc84wdyTIukFfs+GXlxFx8LBKl389Cihk47goXDHh2z9QInoc/2/mLGRSRad9wGjUTA
QtU4vox8T/pd4yuw1FOi0C46xeTCMEy85EtgS3RtAtFRHvE+j8HGSVxiLE1ah+lRNdWc7zXdnz3Y
H7rIzoMx1zYTZSuuD2UxpVvE2MRzlp60PpP3uzTbnuQcUEzDTF0WBMv8CVywEvtMUUZugWy5dICo
0+jha8rxDlUQFB+1TCMROUHj52/axfMf8sRADVAj+L5tA6tJTtIQCIOt2bCLw1Ak/ksa1DjAALGP
7q5Sdd5sqjSNBd9X3+yioh146kGT1v0JRxCeLAfPQvosEL90uAAHvDA1sr3InSnw0J2jWDiUgBCo
2FvXqG5jOMLxXrQkYYZZE2f5sQD4wEKccDaQAiRA/tZzhhQKPFnafKRJYUynlJceaW4t4kdvSbUu
NLXEGAAXB81Pcn8KbBEOpaDj8bU5TSYI4WEqWQAFeednvcTHQBQjnU9Mo/pQbgkvxjUg0cMuSHgX
SrpSQOcObYCBRFF6Ay995GZq1NeXOq82CGJJsrX9VMdh3XjGA86cQuK0qjBd6kEP8Gl20uJcqEX5
kVpkce82JgGsBNX2kQQUVZHn0vSsX9kuqn90+iGQkZ+2/AXe4lRPdUVk46PeGvG0wUrVswBMTHe7
qdMaoHqWTI0jh+3BKELVtL26N/GrFEfTmasglA2efjbwtCU7fOymJEQ9jqZhnbRRZXsm8HHAKbF8
bvxOdTQe/DGJjLHMmx3xDl6wlWLQPhRBU1nf/JT/57DFfhNvsCS6WtQyr9Ae+tY2KA3YudrI71ou
Kwazam7hi0rKlKrUPopmmR79LiiZe4uhLyBzMgXTup7926c4BVuk9XVzY6IDLY62PaLxNoKGJ9cY
0zzcMVTzgg2T7Xa6tWVFOUPfL9ceqKwpvZxE1N4n4km0r5iErfjbMonuroc23u81KXT/iljub4d8
i0G+r9PNZfR00U9wClojQ5/YRxSxp2VEYmQiAd3Eg2bv9Gr+tVpArzQgf/coLo+9rs0omBYRM8TL
DuQE4EMQN2cdLRrn+Y2Fy9CKKgp4WL+kQWcreQ3ampF2wjzFKdtQ2E6jeSgcrTN3JDqBOnWpSZ4Q
OiTpNmEL90Laq9lPmv48BddI0hu9S5muA6RwH+1gsOsbMOrGD/pd9c6c0zm99ZyCh9fPoNGjYRxA
L0mNw+bH1ssz82yqqVKgAyBqb2e7HLkZssg3pd7U9/40simGGilp6lvRIuAPm8W3f+E6jO2jUaX+
k85cY75phHKe3R4IRVjzCfmFx4pDYODGWrbr7UUrOX356CdYowK2Ztb5IFmLqSeSoynxBvUQgfw9
CYVtf8o8Et+OgIr0fke3ZjnP7mTWO4M8PGObzm7xNAf+kD61WjxXEUdCplL2gFOYr0Mf/2vznzeF
F4ZnSNHNN+Kix6cS3499ZTrH3JtN4kjrKj1ksx6Hadnq1yYob9q08GVWGCd5N/Ss34yl6KfJCfJc
etKC2v44SWu5KarMrMJpKRUt6sT7gdCw26dqeHy/2famJ4RygOHpKp1ilk8I0etOFOE3Ssfb4B5V
Rur83LP6mOPPm7arEMPH5ZW7+pfWONejnciUCvUqw7HX1yM+s6U5HztHtw2yg5kt+YO2TEAWy86d
P5sdAT4er8rZzAaiqMbYowocxtY+6fjTX97/7W/uOjIREhC481DVmXRe/HYKQzPoayRipCKOh64d
TJT5PvYXc2WNEE3efZOD+V+exrF3pQH4t0vDetAB7TIfREf9+jYYxIczv9Pdo5WslR0HmB3FQrcL
GFxQrMb18MXjNp29Qht37//qvz0C+vIIVMhtYZL9O17lj+ajZQs/qbzZPTKjgARXC8sL2Rzi1V2v
DRs6I0ThTjRYjNDoIReH8AdRIfR8N++QmZTqyv78l1cQYQf/WjmETPfW/fvPv8fy2jGBi3Kcl1Hu
26kORKQpTT8Nqmwzemm5uma8+svtX9mKgJ2QedBpvpiSygAKetFMzhHQshkBGUj2k4M2A59EejKN
We1lR/aQtdjVx/fv/l8+Rsi9UCnS/oXs+vvh/PFjpaEAvkM5PAZ97+/KOMm/s5+MEDcD7TiQzrmm
KyzVv79ujLsd6I4sPRbdej/+uKplVnGydtBIwIAS8L0sAyvdjSZGrMn0piaioZJsbKxKiD/mJbiW
b/K3272OgvjHQC9xeflZU0vvAdU8BgWGthqu2NlX8/Qgpt6rNzLt4h9J1shDTR1fXfkUv50FIuLB
ioGJEikairDXP73GylbS4nCPxUCvIcwFm9KGozoJo4Gc6jzM0TJvFIxg1Dyje4uMp/zngQYrGeE8
Q6NVpnK555EYbwUy9Z0j+D0TEapIjiiBbwqvXv6RdqKTPcg7Db2LPOBVkbmutT8etPQmKIgL+8pA
V3fcWTWyEb6RPq2zKrVLcTNWJVaUjiQvbxeIIhcfAjrt6Q5FtH8zjcZ4bVb22wP8qhRi6kCUI65R
Dqm8+RcjSBesq0H6on9MW+HszY4yPrSp+/duGSxnBR0vJ2dYLQ9eKfryPOjg3892jXXgXIFsiJAP
0bMojKzbapVEGv7+gnwzbWLejroM8QoOKkI2LnafhD46WZpNfgp69wSHPH4hZmWVTk/ZNQzGm7W/
Xop+IbMJhocwG18/nMCX/AX+kJ/KdqT56+a4lzl4REbimS+L3WxHaF/dld/3Zu1xUUaGWGbQZqD+
vPjSLNKWDDuK4uRUhpaGnZuYd5CNxTlNknI5yjIzBho2c54eEh3D3b/uPFye+glsF6Rx3EIXO4+j
C5PPu02i0oR1tK8RX4eSoRu9rNIQhxxrImIRtP8Y1tzx0/vP9u1vxz79u/IHtoH69WI18JLBxWIK
fYyTjpAUswU3ZIIT2yQymU54CZsjkORJbNDJ6b/ev/abEFO+r6gVQZRR5sPYudx4LM5gc1uh3NLn
en4iQLur97rRK455OaNqOTFlulG1QFki06qPP08mCRVRO4yVRdeCsOTI7puxTjYLEYLld8NXrXkm
3yjR90XVWQd3KNSX9//oN5/i9cMEK2ItfFdnzcVabetJo9Fot1RnGGHpiHyZyc7YmU73c1SBfS2d
8O3a43IO94ejEv++FLcZo2I0K9z2WCbIGG26uL96MBG7vjZk/q8z+/WnMbZaYQ0rOvPip+kNqWiq
Ee0xsTP5sRh6Im90zXJJKDRUlm3HTiZ3dVxNV0bMb8st7igaIoauEEf4uFx8gFZgAZvwaBy7oBrV
iRauue2terzNqPK+ipQzcoekEp9xUFZxmDeafOkaKPsbdA3Jv4p+MM2hDQMJwogBYMTFXWhnja5O
L6yjAenlGRPpdG9biRUcq8Ae6yu8gDf7HU4QyjnajeALAt6p1/sd8TuTUzfIcOikmbizi74zDhkv
nn/UTOQKBPJ0eLRnnJvlFTrvmxfZZ5eFeowLEosPf8HrS6802qzmRH1cXFWaocnaubVqBmGNOd67
rXf7/rp58yKvl0OuAOeIkNE3JXVCYq2igTceO7zTUdvP+QM+wHyvpvJaKff2pkK0RVOz6uAYNl5q
kx0bq3i21OPRzPR8X9lmvM1hdm2qhL4q0SrmXWUk/T8/STontLJ5igQ9vinRkYGgbHfs8RgM9eRH
ae2W42Ys8RSFTEnt8pAsQrzkolLl8f07+2YLR1nI7gkhkGwadO6XLyytIQ8G4XJEPhY/20tifqA3
bDpbKx51eZozjwwxcpXgXoBUApHw/uXf3u3fGi6qA2iz6M8vPl9DVXUaByH7SDpfgE9d99KwtMvm
1E+FuS1k9SIMIG3vX/Tt24TC0Vt5QQjzqBgv1k2mCi2f+ZYem6wtTqXhjNaGQDav22g0s+LD+1d7
s1TIE0edDMJ6tWy9cTZOAQEXueF151a0UwX4oGVcliQpw0q3nl5oI3OH//mS+GdXdR7QHEJX1rv+
R5Wa1eT0+OXUn5HnGYxVp5JBX5lTIJBSoJJTm4j+yq9c79mrKjSgNQWoZhUy48y+rEIRntcxL9Jw
1gkTN/ZpD0322PZMJ1/e/22XkSJo0TnYrxsebAsueFnldegM3DzHPA/YpmmPmSbdepPRJ85+JlK5
n3xHqjnYLHQB4WBgTPmq8/5Wtwxv8gdGwlP2o6m9yQ2JwvaumWPePmxv3fs5CHL8JUneen3nQSiA
O0sG/dxWdEJDE39DaCJa+OATa3Wo5Hyl3/Nm+RKGisJpRc9DJyLg5vX1yO6DM6sCJsWlUt5Jeot9
RxLXL2UY6T6JXWP4kAtLP+TjlO/ffxBvVlFAjDz2I4699hovsP73f7xkRjo5OBY860zKzegOYWVZ
iJMdFbvVDZlU6ZU6++0Ltv5UpLT00lanysUvXXqLnLG4bs6W33T2Z81r9HJXlb3TXnmT395SDvEW
ThgGe/i/L133fu0wBHa19lxS0WTzFoLauOKah+K5cmZfHTU6lx24ZK0af7ix3Xx9/75eXp80htX3
j40MMdlKLX19X8cs0Ts+hekZRG311SpMm8hBB7K6uYIv4q7Jv2MfXva2NpZJ9P61L7fj39deGxl8
/1Z73sUJqlBCI8ODazd8XcOsg8XIvIXxpdcuX/qpqj+rtFPP71/0cs2sF+UN5vyKlHjVfb7+wSz2
3J/LLjtnMcs+zBBQfbTxXRGZqEidzBnmJ1c2yEvQAd/Z1WtPiiiOCD68l9RS5I4mQSVkv5DvmW6h
5cRHGMn9g+VlfeQqtzyAlW83A2nCxqbrUcZ5gxtcudt/edJr2wIJPIGGvNkXm0WOiEZIRmNn7N/W
c8BQ8F6D4XsGMIEazolzdQo8bYocQCZXVhPHAO7qnxs2dwAjOi8Yj5kv/+XyHWoOb25XL6duCvI7
V0FrjbQJCWgI2A1AT9bXcIQJf8s36FFK9ZDnSfJLDtbK3M8LyKodm/NjbQr5gh5rerJUlpQHLTdd
LTRdNt6bAKlh9hVSZql2cdBk8U1lJUSZj0yJbxDKVMnnVNjpi8r0Ith6tTt9hs08jrt4NrvDzBwW
9XSbaL/SNlYGIAQrTmdGLHkr7mn2Dze4pLqlDmm61Xkk5TDIx5nherFTQrQQKEEJ6OYeib5thHWi
O9X3qhHGlh1KS7+JRczyrjGDQfCE0bBsSB+1HgYFbOOp6Z2E4PjZGJJ+W1nS0Q+2VTcvKdzdeyNd
hm+1MlxC3rEIPiXMjYDwLJn61U9GqyHD7ApxLFyLU1fA9jGGtt1nZ03Ejr0dSm/aNbFDg2jBr7Iz
rdSPT0HQkRupSoPsARQxY/nYoFbJ7zuj16eDBangDjzMqifwBtgIk7P00GAbRjQbaE2ets06UVS3
XVnERxsfmgqD3BXDh9kVytgYhDnBvynRscG7kjKJhEeGN1xmztZRplfT00QkV31vZ0bSbJp6IfxO
90f3PNuOiDfOMNDLDbKlPxatbPpwbkD39KRcknGEV+5bTeCuh4tCqCLKGVUOUUJc51d4kLYe5lMP
28nxUvXfAIt7CDM0Xy/+BCzhbiwsosz70jQ/BsPccUQkwnC+bVlzOINHQSJcsSgEJtXcW2eXTEsA
sLrfyW1Ga/+bG8Tyw5QuxZpY681yvySZl24YvqcwdwYr2HkT5pq9Edu8IkjYZ3hBvix2zO0BcUFI
Nc0N8bu+vhPW0lWHqRJ6sqVKwFNn1KL/Oc6J+KHrrZNvR4bp5YPtxW1xs/ixbey10RHGbRALix7H
4Pqfl8FZ2mMwolHBHTUNH7KltIwbmn/lD0+lgx7CP2Dgsc/HVvKucbj65CdEtr4MQiXtue2DHjHf
YFXf0GX4yS/kCmnxwZkqT/1yGNEV25qQyxg8FpG1BysRLUHBQ1GjLKDTs5+o4jnxKWt+GKy8yra2
JZL+OAcqAZeULMg7K9ZAG0FjlTKKY4XpTTbsOEdlj3THkQvoxkcWrmZ9ilWJ7sIbUxjtpTXZP5ij
TmWUjKtUqchq2wyXoez7JxRM5rOfNrV6kFPeb2VT6sZjlg6IxGJy9txo9thZvuRzPHEsJRPIDQD9
L/ZPUl95H5Dp6N0GZEL1YUXBPVVlkhYRIWHOE20tVTxBr9XLp9r2lAxLGpby2CQZ9Mcx0cpOA3rc
TAbOE0RsY1RMS1B/p/6X32k5Lt9qI9d/6vDtM3Ke0cx862UB/VXvpL8HSxsYUWHFYtzHxhQPaAqI
yCQWD9k04v+R/6Ed9El3MiR9jRDGj/4RdvTaalO9czPpFfYv4qMgtxNJEtdngRl02dhjQtbpIi1j
k3s6SdAwMoZ7JQUdaaF3S/VVYwCCghPfJ+vDGUW/YT107Q3zyHjY6oKQpo2uXPpYZp+mJ9yHlFgW
yLjv0ILaJETN7vYhsKvgbAy26rZLM3nOLq5bh/B3YyrUtsmX+IvM5qnb0CSUDdOmoPky2nMrNrBS
uy9z0LJoY86Gz1aWBF/zAbLRrWcSY6yntjOctC6O90Fja/pmTORQHei+wOAJSxqip3Yxs2KPNJRK
oWrJJ1GbHNg9Wk0A3x+NtJ7tU0NOcHo04cAehbMMzYeW2XNrhmDUUiNCA5ndBnYxzKeBj+RJo0lu
RDAZa3e7Ctk/ByVCyoiyB65VLI1JY0durK9pBaxl3wbImPecfnIv8lGV6JtUrYkVriHBu4QzYgyY
xsFYN5+Cis/bs52VZv3QDtKTJ3K+0PfkrdlW94J9Rzs0aZu8xNIxFhMxtjna274ybBXB0EQ3PKNh
xFrMAN0nl9AMnknrzJaNPleVR0g26IYI/axLaHiC8v2IDt2fDllqE1SEvrpH+JQP9FHu576PmzuZ
u+N0po20IH6uVjcvfOKslv3XSU/b7Dhhqr8p/aAobqqxU6cKIqb+cQyUfeLsAWCOJCttiGa3bw0q
01EcLWPAdcxZ2ayO7Tj2+WbC0B1EDmeAT6TVBU82tEH70DWzlz7HlHfTw6oC+8oG0vzXW6l2u2SZ
VZ7S2TC7Lw4dg2mbArDTQcdrlRH58NKKR2RXhjgNPqw2QZhZtiV5MjG+U4ZrMCpN0ZDLHutHbajw
J1el2wByc2VrOoh3ssWTuAizpd2roV1aVrKyi/5mgb7m3S19PXUvg5t6L2nZNM2OjpLdH3RwZj/h
myLkBRPhMrGP7ZwJrsHctolWAQRqJKr0/eJUXfcfXcepjVy/tF+Chj9lE8yg4HaIuw07Um7iGD/a
1DXqm2CB2otgHjV1+Qxqrs2PuG6N9Bfx7KYN3DCun1WJfeyQZEuXbPyyGg9wGW3/aGmZ87k06PMN
22rWOV/TTU3PnjMrZ9vVnWYdZs0T9gZYpFmeCTSfvmdeNvZR7mi6dk6FWyZne/DKZEN2k+3dxKOv
7wEocKBpajiyT7rSg/3MNAYOlE5Czg44QVP/h79cJJu6EaRPed7sxRuFGMTdl3xPjd36OF0ANnGQ
hbKH0d7Y6NswSdBBumOHSrJIT5Jmm44A+49r6k4BITiVvRu1hqa3ZFz61WfNypFTttpgx7uqtvjg
CwF1CzmMOUVmVpvp3lug5u2oEUeUhFD38nA0IPDd1jMi5402Jd2wNZIyGSK3751nFUxzsmn5IxvQ
lsLLt1MTlP+JWWQG4SMjisM+K72db6cjZYzfxFRogUBua2nBk5nMnvzPy5tMK5AG6sMvr/HQeDV9
js1v1DN6cWNq+vltZy+G2YduteS3Rd2WznH2/Cwq4ypzttqiLHCLVu3OoTF50tnUbWvFW0rgGdma
V7g2klHNy76RVFxS66aTui9oR4LmR884RFntj/4dvQ2Z3ldeDTVwBt23r0ivpqRjOhTstV56NZrH
JpnRvAmyD7HVtEEB7CZEguk9YMIp2tsuo/vwkW5M/hma11IfVNDB06TCMEU0QTv7ojUj4nQYgmVl
bkYm3e0BBCmJU11WOtoWXxeye+GgLxtrR42bCVaBCn30XW0dliLVph9m1iRT6LWNZW95uVGX+WY1
0+SjL7xhw6ncb0VhF90Wpv9UsFPRJouU6Un3IDJCuZNek8lGTJa8zSxXundei5crCHV0vu25yVic
W1dD0LtJqctIdtZyA5l0aUND1ic/qG+RiLcdTcxYE/mmoTiubib45znvbKmhjUAjvVbcNMw/kJQw
OBSPttC8Vawr2JndqppRP3fyUXW1U0RGA1xlm3kukRKWIpTLXXJt/jEtQOEi/CTTUehFh0yu0lVw
m8TlMsmNxZfAfGiDSX5Y9GQobvBFBB2eABl0SY0FqNH1m6Uy0m+u5qTdMR6CmX2LLoP5UfP7Ao6o
tdaeODplspWE7KRgofxS88KggXLIXGVJrR1f1AHoac58IeplWSdRnUwl9HOQSrcp2WD/oaBvmYr3
gZfutaIcD5kVqBZ8c1EUYY96Rr+ZlkmzNoj0sy5ak4yrXZVRr20IxYofuTRpnr2Yl+aUic6d9rxE
wsF3lCt9E8vAKu7nUi7a3pFGRfetTcXGhOsV3I1DRrlkp2ltfK6WVexZznVanNK4m9MnVQxSblHG
tgc3KTN9C6SJAx45t3B5mwLVZOQ0jc6AmLGKFmehIwLRsJOJoN6MWu5VlCJ9Mf3naxQkYdn7jtom
QVDqEa4wpw0d3GbzkXrE7A/LakxeROB2kOs0L0a6ylyO4J8VwLYeGQmozHAMOIVR+Ld1kNjLlruM
zzclYG4M+3ZxHyvXpPpcDSTJWc6VFNiEXExJQ6/w65SVytismmQ7lf6SPgIdjXcBVX5SR8MUdJ+9
2Bzzk7Cb7NHIZm/eljMeU+Lrc4zjodkOebNVWQ2Pc+yGrjzIUfCfrz1W/0zTRqsodjr0+KhiBwdQ
tiqQrVeZ63yNlxmBZmwumr9F1EnlTLhFq2D39ksPyJnvhrFJC/aIJszItihuyH725K3mms2tb6rK
PCSSzDJWMt5IQC8QWqdwSpXOc6vmYjOOXfzF9VHthC7GsQhensOdRBQi4PCq2jslcMu8LWTe8ds8
2D2/wTKV3FKBxNx9lNLuZ3gnRBtP7jQWJz7p/hbw9lJHYK2Cl44dpIgRL7h996MvmvyrgL6qPldl
g5dOjzEG1lNm/cDAIeZbTyJD3U9GnXxLrWWcTzpJOjN5Kk3Rf5Bx158qItWbKJ0qazoUvWnujBbo
BzLfVGSnqvESwjzmYqnz/bgEqRMlpN3xIbOyAQkDnTXNfyScY+xOE+ev72JJjF9t5mICKX27s/fW
wLNVfMiqbaAcfYnqwYKzH7ZWJkQatovEv0N9jn7RlBj0wgSd9gfDVIW+Q8lZLqeabm2/85amVRGH
GmfaIOFonuZKoPZEEuEG87YSBTup7iz2swesRm3nMTbarYFi3IiElZmbgeF29QwrfQl2Fcmu7icT
0bF8Elov3ChbyJmJksVJ7d3sZb4X2pmz+Bsg28byLZauUnd8hMklZ+eunONIo5eTr6MjDBPAqBUb
Zu6ZyGiWsjjZPX8+Jg92sWST5PRd96TkuhKUL6LscEEektohmYxVDS0yMSaKRHfptxx09GaNLban
26Ho5AcMHjLfu25tOvvVIHCaXHRSoVFW+G2cfDHEfjFALKGgIE3jtmDxfO8yNorICuLc3+VizGfU
/yIrsm1spZW6C1zRe5/50BreEwRzyv0QHVD33YgdmT8ITLfGjS/pX27gdojlFseSgXB7nldjqSeC
/9hZ+Y7VjUpbECVUk6EuZjTWncTOsi0HTWQ7lSf6s0RpqW+6IUX5HEPNQaY6T8mLm+S9zjnO1fok
tI0s1uorHbvf86iLrhlNb89B0IL7HhDM616lxGVnLFafn+k4NSRr4tIAb5ggOKfBlLRPXYnnkr+m
Uzg42mU5AsrS4k2RaJhb+mmEItSZ826YcUCCuOCbW03uoYVxcEbum38nof1fQSmrLoikbZrZSNRs
xqev/+TOWArWhd6djdIsx/vcNRI2eL/EQIB5s913Hj2UjxWr7R+TOWiyonKAiOugwUYqdemnd61c
+nnRlGer0esdfHc2T03DcBp6Wd7vJczt8UQAimtda++uw4DXj4kJLsQDJAEM+QLj4jH1oI7LxOTK
qEIoO+kOlBq9utZkJp4kOvYvr/ovUQVuEROCQ+h2prsZaAz9NMakujK8fqNQYPhnMQREoYcIkzHu
xaREesqZbEcrzpWP/IISZVlOtDnLhs5N2z4J9Mf9eS46hlbYTL7lXkobA/kKnj0Dy8f73faLpjND
e74BVCogbBAKepdzFLBXuCu9Ln9M+y7m2BkIe0v3Lnlc8qV9bIqE6msadDcL6fy5/wwGRSRoWtwK
EDoOZIeLKY63EAdotQJoWk7whDUVNXLkWvtuS5QjQyqv5RtcdLnXX2sBbMaYsC4CBhuvX36DQ1Ja
EdH6SKa7r53SyajanRrikpZgUc/XOvrr/90f7x02dETejBY8uHqmb/kX753pdqtlfhgfOTP2Fbaa
yv4ZLK268n6/ibVHAcGgNeB6q0IBDMjrn0UdyloW1fzoZ6Dmv1HzWl60oDvOo7wbh1tOmFTyJiOL
mGqZyCqU7q4QOGadYD6VOGz5iLqTXA5x5nAAZIo2+9tiRCafQhCfu+WEJavsHn2sNweqZLTKZFsj
5OQrV6ItMzUI6cjNdLo9e7MoaXHlbe0+NUOXf08z3IZXBhZvHiQqN0SEv6dyiNgvJ1MdVFyvj9Ph
caFy/Nj3yvti4LvYC3e4pqZ9eylmQj4vTMBUBjrXxRBsWswE3l7aPTIs7x/TtAhMzvLy46AIIN69
vxrfhEAyw6YRDHuMBhecaffiSTJJzGj/mN3jsBLn9rGS5cGb7MDa2HHWd78Cvc85yBTL4uxTa2g/
OfgWMdcsCnC8EcuqYRyzMADBHulpH2a9wnrDWEnRXBwTu93mdrL8yBOfVBfpDuYvB/LtgRyWud1p
fQH2I9dSKWiCMQW4opZ9s9XgCqIZ/Xs6jJ7mUpbMEu+KzK2GR8OTeJRpbyY0GdrhQZld8zybGLBt
q1L7XHeNK6/LxUyRhcHTW2XJHtqwVRf7eoEYQUU3XMzDI0ZspFFG2RJCZqsKu2+X6ULuqzRZsisX
vZie/n81EsQEuo4FykTz9UUH4de915r9oyGMQe010qHI92vz3oqg3k53db52PGRxTXTwt+tSODMv
ZpAXoOZ5fd0Owy+9u258NC2ZMzUtpH6iJD/6zhJ/HWGNZxgmzWt0+jfLxMbstZYUyBk9NP7W66uO
qepyhKXaYz2QDxHWAYM+2q1aWe3iySvb7fsr5fIrukpZPBexDuI6NC2smNfXI7eRhNCaM+tM7vc5
E4XA3jXlN4zFbrOu2bvMru5lLuUdoQfOYeAn34mOLsCVv2O9zqs9nmoGyrBJaQPfGcXj67+jVlWF
IK/In2Qil60NVKAK7VRStGOQ5fTWQlu4ocfeojVsC0X4CXF7lOyuDK7ckjfPfa2rkLxj4kMJyF/z
+i9Ze51Er6j8yeJ7XUQpn7X9lC3p3miX7kswztYWCvK17fF38fT6BiBUY4cgGxGxI0DW15eVQFDH
THnlU1Fn7T3wngIiil5Zx25qljyMV0ZKmKajaEObE9C+89ED+kRQMpdrcd3zDAmquvJU3ix4JAts
12w3yNmwYVw8lTwOjElPqKbaqk77EHjDEHnSGrBDS0BZYSoGj1M+Psskauu5E4wBcxOeQtloj74S
+U9BBfyjwndZh1aKunxjlumwl1M5XdFOXiqYeJO9NdeAG8g8xITM+PoGcqB05CLS+RPpuaLmiE+t
RkIibviQNEI5hWhA2NbR4hukONLd00jeccpf9qhVX3g2cj7PbdN8HnLD/NcMqvVvI5YY+TxFq2/Y
FwUTad/ou4ZAfaKBIc94ZYKPpnRA7Yq6rY4Od/SacPjtk+OK7FvIUsEm8c/ru1HbgRxrbVCfyizG
LFsMaXwT0K2C9sJMJAtbZZXXCqi/X9O3V/0sMt3LyPGhgB07ekp9yphoffRcf/5SYKZ9NuYij1j0
9q/3X883X0LuKlJrnjcFDOXLupf+oZVao/R6nqP6ZC8OOJRaNtgTyvnJbD1NEECgcYCPA/lAa6/9
148wl0YDtmo9oCzCxn99aVeBIOLAP38iO0IeBl9zVmCf86NpdbkrBsc+6mPiP1W13T+9/6PXH/V6
n1jLYJuscybsq/Lx4sqVgd1IcmUOPMUHKC+iI9OMSZmWmNYVAe1frsUXCNfverZBfH6xpJJWBHNl
z8unYjDkF0P5/XlFBA6RvYAEv/IJ+Mvbw8XwHdAIgBh3yQClIB8L7BjzJ+IAyR/paWoYpAkPA9YL
fQCYVAgIk+/fzL9eE29XgI7U49/rf//HGzT1oxYoOomf2Dx+wBqc2o0v7UDbNUVnw43rZdtH71/y
b/fUgYuIt8gCE+de3FODOYAFvJyfSSH6qTWb+/p/nJ3HcttI27aPCFXIYcsokZJlWxJle4OyPX4b
OafG0f8X9G9EkEWUvsVUzXimptkB3U+4Qx0bp0TKP7cHunzH+Co+DDR9PR/mBhF+YkuM8pnreRJS
iXA0ryAFV23qvPp4qt3Bbrf+3h70YkHB0FETAU8OaW7CHp8PapXJ6CahM7xYVUgZ1Qt6SuN+7Fnl
LszBL0JJhju/sIvvdN+P3wT6gkCOp6tf49YDgnw+KlnuqCWOU7zClTCKVTNipLAdvIToISyi9Gte
YjdxL/RIvysDGtk7dyw19T7T9dbbi8Coy8OovTl2Ub2JYHS+mmVW73Te+4ey19dlY60Tp0Nlwbed
oF2ngy3VvSyNWKEua2EhQKSI5m+LG1vwjKj1cNf4oqzWdlBn9koUEbJY4BKNr4YIaGDjIFydOhSx
kxWPTv8j8gLD/4+StBh/Z9FQ/Jd30n0Y9M7w1njsBjWCFbobLyzaReTHotEBeWcXcoMCqz1fNLPo
HHS4baprFFFgUIoIRq3eyMHfa2S76aooLNrhEVXoP0AzaGImVu8geGbRdKhkhgft584O1xpFFHsy
ZDBh1lw4DBdFUDuu37xqWe+ZQOVyzK39TMGZidpOvEnrql/4GC+irmlMUoqpljQh9+bIYkEbtezz
vHvtM63tVyFl03YdoVSUUfwfe3PraHH3n4fzu7su3Vp9FF7fDygXdSZu4tqYV6A4MWROF9ZifktM
v8uC8cNHxFVP3nW+OUMB78zw++LVabr0UYytf0d6LcbpQaNA/OmFh73v8YriVgnDevaYUfG1cRCm
tm5agfHH91v3rymMXmxoeE+q7I7bpwunb345MT8AzlO1F3odujL6+fxqowFu5pTtq5IC7Km8rDyR
8qq7uk76vxU3Yn5MkPfqF0jb0513dlEAPZ5KhYxuvzuOnQ+bIu0KesJUXgzUn+u93tjOk9G69U/N
iZCVRFIbgTg/c/JjNEb50qa+lyTPh+dggycnrYSQclElrHw0Z+iFOi+I3NHMtgY3GX6OkZDWxqps
p3mtDSwG3bS3OHK5/0o5RbHupAyQotPNJv6dCiP09r3JLbsHnFM/uzJCPCvWa63ejmaHEXUjezPb
0DrXI7x2qsym/Nm61Z3pl4PSkzvAHx72uNyH0FHwjUanTIu1vt0MBZVf1GdU79WVE0tn9LOKopTQ
oq1idkG8j3NOAvSntmy3vfB1fw/+QGkehyHw+id6xN4/0ji3+NdHUprPEtef4puF/gzjdpVEpWGl
UgqtHm1f9dz/PnmIOb+gbm3YARQJCCDOtzZUW6d0R+G9IAiEPJCDCtgLhpvpsdDDwt5ispMvaV9f
HGI8FiBlcJxIW8kqZk858K8cDSFaW0MWlmDXosB8amSWgGARtpgE1uhzf9eElvu725O9OjLfKuxY
GgD6XIgBbaaR7mOXvfLq9Xwp9JjURm+fnExTKYhIrFISfxnfPV0EH8+vBRsOBg+KURBhKDPPLgon
rnmIef2mBjcy7VWtWW9oETneocTVxtmRWPcd9scjnq+Roh6xOFLydYsaVXDAkc4OD56b0wlTu7D5
nYI1Wgqu5utCK+BdE4PLxTD4tbM3zQ8iNTdwwXxtY7syV8Aji9/I5Vb51pfm8HuwpP9cIseibG7v
x/y6fh+XQiohHaYHhHbnhy+oOup1QyZOiuUXoCtzZHOqzv0WdsGStcIcZI9zIXOc6Do8WqiAzM3g
Za+BGtMU5bUaivrY1E3xu/Ox7VRCXVsXWhka29RNPWtdJ50a3ZMb2PeN5dTeQrw+v0un30GBijwE
siRv9uz0xyZ4LJzZ/VfZDa5xN2LM+iOp0wxkTI/4mDlBO9eZaEf9IQ15Kj/5aPFW0RGgfAVXCfUA
fbbVo+bGhQML/zT4qhrBNEN7rcv9/i0CiIRKAriK7e1NvpzwNCIXN88xlZq505zQuXsU9AdPaPC1
BzO2ik2f9v2XNEGAZFUZvM6qsGVOAd+u97fHnmZz9uUxWwfhDR0+OPXXeestBBCJ+lATn0qRqHu1
7tWHPGl94F1NZIG67bttExnWE3ar1ZauYbaw2ZcH/J1BaRJikwzS+zw/4HEgfRc0f3wSneyPipY7
ewtKzzZuTWXpmby2zpztKTkiCkRy53ys2qH57WthchrGItt1gZX+rB2zXynwbvdQksef9G/kFqn6
RZOUy/tjqvbakMgnTSNYjOdDt2WvACry4pM72vCgKi96VoO23JZgHQ9j7ZVvvkJ3/fbeznMmTjJt
NLCSDsZdE6H8fNBhSGnC11ZyQsgQnQHwqEikhxqCN+swjOJhBWBWWyJ+XZnplNgDeUJUhyhzdmMp
GlJ/VZinJxDc9qFpx+aFkzUSzdJcIOUx7B/NqIjPH6Ope8HCUq3BXHv20UaN54+tMWYncHMHYBvC
WPdUV7Z67yM6eHtZr3wylGdo/lBam9Rj5keWlhZ5qpWect/vfqX+4G01E0kxrNmLe9wN9GNBXeon
PnzaY1LgO/h/GR4I6buOBXXk811l8QWqZTa72g7pcBzays1WkOyo4qZt7nwvJaIlgeaD/QhIWDcl
LSl74Y68tsmUNeiEqRCRQVec/4YmHKhW+3F28mFZn/gv6k3soGDdDCoC014kxWpQ8vqTtbHpPKMd
R5Bra0Ric+ZZkYZe1RdhdhqlLe5sb1DtLSYA9T4valush7wp12rmwWUsSbBur/q1b4nUaVIrAVtJ
JHg+YzLWKOZjzU6OBH277gGSgBush38+CoDJNh+RR1840xeJNJVnGpoOny5FCLLI2aEOOghDTmhE
b4Wiy5bScgWHPuybYNtYqJKBQU+AhQtN+TJ0RAp7Amjr4FTwbcGMqlGykONcBgjT70E3grQRZSp0
Gs7XQLcCnL6bIHyTvjAArud95+9DPhXuFrMAXx+QBw1bLy5CZ6sOTVRsKiy723VINcxd2JCLr5Bb
FLeJKVDRp37KbHGkGvpupxuCODFq/krwaQ9Bj6X0HhMxBKuaemobZoBarXVr61F0nzkg/W4fiqu/
gWqwStJDr2u+QYZMuggIVvhW1da46Tk7d0oRJr/juPvdq6PzGhopQtSZH4xrUcbBwk1w8RWyBHS0
eLb5JixtbneX90WfWwjOvmWqcLZ8L2UEasavNl3TeD81AFgPKFmGCyHpRWkDuiu9pClmQKkbV8HZ
BZTjbzzWUaWckEKNN7mk0bMOC9K4RPfC19QcHNTmSznBG5sHEwDZXSNjrImF2j/1HMyFWvK1TQA4
NJXq+UW8OOenciAhgReJQ5sxoNe0CjIocoPMRxW5p0hdGal0HoQfV3e5dPMN3+24cAouwgrWY+pN
TG0i8sM5SEazJoECe0SZ3Q7FC5hM7zTpFj4kjpm82oppI6kWlsnfYYz70+0DeHErMTTO1zafJSkQ
Xc7zucPFwGfe4gRoQ53fIUlXsxMlxaQylAerK9z97fGunDjSUXpW1ERdVKym3/Oh9GuModaB1wvf
iLD651ZNGlIxXV3boaVuRss3vwaC03B70CuT5GybAMrJDqltTOv/YdDYjTEW6PXozUN7/QlNDK6V
UrNxmKifqlH5JACPT3nyfJ7EUlhbnplpDT4MJ0kNbICD8Rs6+y4Sz8q41qk6wJgPkDu2BfwOQ0+8
hcvV4v96FoczKm85NSu+Z8w6Z6dYKXr0OgY3fssMIE9qFqC51Y4qTMiYesvtBb22i+APCEQxI8HR
bvotH2ZotjVXKhywU+eECb5yevtcaBJHhjFyQFBbMUmtGny7PeiVr0TXURyiN4BOC03w80HHwFYM
tUuVk9IqXrESXhS/GX3mbERidRuidaNbZyD5j05kOwtf6JWXlFiUKqwNvpHi9Lyhh/SNqkeW7Z9E
DoZtpUOgrGCxVnqA2r7mwyew8WVNcMBAsNzPmnWBPTFlWJQpVnGT9Auf0cVmUyKnJ09+yyZMEfr5
WgQEjrKAxXXCk0G9t6UFhj+sgX5skgbgwcJ2X3w/02icKxKQ6VzP3XUqXRdx3arByVVCb+t3qbov
/fjQZuho4YkgvefbO7003uxl9vVyaAaQsadWxOG/0fHrYOWUXZ8iq27/CRPR6P+HGSJcSSZJxk5k
MjtbahrhMVubwSksi99CaWGaNk78UgM+ZoJZ+OPzE5x6exZIWcr7804bTeEootwYndSmDr+D7U8P
qSOqneLTNV8TELrR/e0RLw8M6aNGYWyyK8bNenbPh7boKcMV0clWW1x/vE4DYa5S+uiKVF1azYvr
AR0NEkeWE5UDTZ3XAF30/jRqrtHJjbjrFIhb/iHrnKbYDFUqx43r+AhmBVBndrdneXlwGHiCW1CT
4KqYK7FqUo+t2rbCUzCAt13LwkuUjWKGsbaFYVW/QhqGrX17zItraZos7UQLlUj+Zl5qhZCGkLPf
xqemafJXP4TqCBHE8744yuC++GMi//ONKsU3JgniJWO+y4iaKhcdWwqtsEmJHWb7mjdhaCqxEZ8I
bvxfaeXiaJAGhtgrqW/9QZQ1RHaoHHSELgJy91rWGORmdfnp+4ifYVsW1/7/Vyc7v498gJopPNvo
RGNq7LZVZMViq8a9pEmnOC+3V/wiXpvmTLw6RZAoMM6PF3h6WXuFEsNdVJGA97Kh/lNJ6rYu7+Uu
9CgZrHKjKX5lmYDBBAcvPt3+BVfOGbnze8BOaVWdFxjTMBjdeKTmhEZLq38rxiLYx4LW0BqDGrFT
xyTRPhukTuVMniAa43xXF203jabGoBhWfBrLtqo3pfCoX9tukT8r0I3vEEjw/kKdbNp91Bqi4TXw
gwUc05XPmmY2tUSgQuhrz8PUBHMfxcKh5gSA3VVWheYkj12ldH9VysrelmZE776hGJAvfNVT7f4s
smHqLncyby+a0nRRzg8X5H0CuMpPTqkZRfU2yjpd3sHYSRd29cr8aLmSmVCOoHI7P1d2C18qTUV2
8sLa+GE1LrxuQOTrGiboC8shngb0JBZenstkCGQd55j0D1czSk+zx67UBnzU/Cg9gVofxO/YN4tk
j35zSwFKMcQzoWRlblSe9faP2poo02goX1boLHS4SQ9lM26Vso+WkqIrDwZSYnDg6IeSG82jLVwa
NIFeYnrSjDIItgVc0RVtEbc74sJQDQsR+pXRUIrFUoDlh/I2b7rmJlCHtmBH4Se35TdoREgLU/N0
4v8s+Nnhwp19bTiSfyIZeDJw26eT8CF+pSdW5WoFog7Ccoc2iEGOtabeVf9Pwb3x5+3L4srxZf04
u+B44PXMhe+1usXECysgaHWWMe4DH0O3gx9l8evtca5OygAxT5TK6Z0LGSLEk0dcDflJFnHxU/Mg
reIOQpc817qFG/jKmwe8m/oN5AckIeeHA5ln1M0QEzrZ7tji46eV3RHCr3aXjHjsZbWtvWA0EO2S
0WgXBDevXL28MwbVd0D0/DWLfDPoO0ZgyOyklimeMqZdcf5j39nXyBM8t020xCi5citw202nhOiX
5vxswEECDjUSJz85qtC/4++bbGqyMBQak/gx8ItSbOlHAeW8vZvX5om6KVgT0ntupGm3PxxRrSmb
UBplcUIfp1xjVBNuCyPON4asoS8h8b//5Hjsp4MYJe0FQOX8w/l4iYSLWspEO5m0ho94tNSAW0w6
76g2IDNQw/tf6hdeHFhGmb51SlAUbegbng+pmC5ldoyATgI5612QyPopDhoMYdKhBkx9e36XkRIN
QZo2oCKBlCOeOntFEqPJgXlr+inSZP3sZGX/1e3hluzSFAgSYqqFVd51mob2QaIk+BKWzj1ogc9i
94laiF74SsET0WaYgwEM2o6I32jGCY9J9Q4xgeEN9zljxc2aYctq7fGMjJaMbi8QyO+jTqbbtEMn
GcXZ5LOkz6WITf2EnV/yFgUdUqqoZ39tZa3Dkx2G8g+UIkxB1WZ8y4oq2gzCwTES41ioJyXKM7IK
hn+3t+TiiLMUFGVo0WLZSqVk9qPyGN6C2lrGScmS8E9Xh4mPuVDv6ahJ+CK9q8IK8MftMS/PHGOi
BorSHhKKaL6dn7mGZD3KB9s4FZnr/I5wSP1Sop0DGzjQt7eHurj3p+lNvAHg+pPk3PRTPnzB0M7H
6QE1T93Qm80a8aws2VS9sqTLeHFBMc5Uu+VKJDg059VU4baqWUph4U+ZFA+09c1fosO0qRZa/Z+F
+1Kyag1j6Qm4tnmIMIOFAtCAu/psIW1FDnnMLzo1rRrbq9bqYJKHNSpb9NedH0PrIdR2e0Gv7d2k
sUl0xt1/AcOtmpI2hqiMEzQE80ERjlnuk35A7Sjv3CWF3svdo2PCxIgSuJwY7Xz3ctzGlTSOjBN8
LV354qB7ZGybqlbtv7dndfGWkjUBzmAHadUgdzz7CoCRA5gZLWzcDRXpdrOZ8nEv9tXvAXfZLnOx
mdj0BiwPxL2dZOGQXh4eRudexDllioTmzupUDYssaG3rVIQaJh1KgRBiX5Z3KMJVGwGhXll5tix3
t+d8eXjOR9XPFzeJyzBJdIVRVdk9B+h33eetacLL0K3/RaheLDxu19aYKJbrljDdg592Pl6FZk2P
iax9wjgj2SauHmwpJYar0hb1IzJT5TrykbLHiWuJ73dtpsyV4gBa1jx20zH7cAlEncDWrB3tE2qE
GCEnphqug2ysq23uIXsZSIEp2ecXd+psUasjvL0osXeDg9ttldinMonNO88z/a3Z4ii8AVJog4+N
7fLP7RGvHSKajCoRId09vpvzSSoSiGKMU+KpKWz3rasGPd0NYYneSyR0pDC0NKep29RosC/xgK4P
zbCgJjXO//TvP6zvwIxKC83CE2j8AM86v8JCtqJ7WFVafY9RHisPRn/Jh3u63c5SUggOlFumYhPq
75Y1u9tjKd0swt/2DYEm9c5SB3sA5pb/c2mpNaskQdcBqLCzQXpKoK9pf/Y8AyKkDo3wPsxq46Lm
1HaNioyEUry1odCR16ubNy3U2i1/5q8L/A5etUoaRyetgoWRL9Z74j84YHJpbbDgc+iCkQ8WtNO+
fItElKG3o5nbsu/yvdGHIYpahTiEaVItPNpXVhtkE9ggRGqB2s7bDWVRuJDu6uotqODsVLkoHxBL
rfaI+blbTPW0rW0ExRZ35vK72TfKwm11GTrSPZ+6g5PBPPzgOcu7yITlZehWvtnoKbXo9yjePxtU
7vikGnI09w7BEu7VtqXUhC5hlt0pWoMFWIzp88J9PbvJpigJ8wtidFaBLGNeeVIGmQSe3oiHsAOW
oydjdM8eED6aWDGuurgY7vTGwZORAtjC0LOrjPSHeJ2uHQ8iPwOs1fmnViIRwh09xAcnztMfelv5
O4XMaFubRncM4iJa375VLqYK9Ii26HTIdXISe3araEEpxsyQ8aEPynwd9L31ZJW59jjyGxF0mNQw
++YNOZBgSb9hdt6mmVKSmTppk1Iu8t7nMx1spPkq00sO9YAZ3jaWbhV9M6xWDpg315MpQSuctS3d
Tl27wZAFm06isbRzMi/ZSyBvxs6WrfS2VdxlHm3AQR33Mfoo5s6ykyjYt4mQ5n3iIkmw8bEoXXoC
LiagwlOghEVliXIsh/Z8AqAOwTOVpn+gT1fu6BVpGwLUHAlVA1ZAXTqbDsmuPTIhqMl2TfjZk8Lw
hNcw3/AFgWw3e24jP6nBmXpIfhpxts8zfGliLSXIRl2A5yH4JC/2fb8ovdPaAF9D0jw7mcXoQxRW
xuQg0SmygQ30uv0d22VXneRYnPpviv4KRJckWmTbze7D96EnugBhMKVv3vjzlS5GGft5IxIk9lP1
C6cyDdcGXb9XBeWyaJ2Z3f+EGsiFBZ63I9+H5aUlngAcA7F5FjSmvmtT65e0jVRVGit0NfK9K7Po
e5D3GSJSkGf2duWEEIAa3f0Spx3UjIIq11+7Qvr69od69deguUI3EkAbAhWz/bZ0DKUmWOKhqZUA
NZEh9bddmxgvpoIq9wrPQX0S6fLGEy2BSF9BDayjNb7SY/REdaVZKBFduzjoyZCUkOtDu5r9HLvo
205N1fTQpP2/0K677ZhVyHjlvkGiQlVz5eiIe6qBjt7W7aWw2O4PccG0L3AgJ7oOSR+xwTywxddP
rVC9OygB1QQ70HK5oor5x6xz8Xp7qPdUdT4WdSlI2ZQzQBPOpomuVdZ2bZxjAhCk94aRwPTMkjr8
Bikjz1/qocp/yt5S3Oe2s5tXQzFydK2wqdl7aDyBWi0aTfxQGmoQR5OYWN+AQsmtFRi58l9vd85r
awSxtlMhWsvn2z/+2jpR8qb2QwgF/mS6wD6EbUk5Nl0Y18WhR43tpS7FKZJV+2j4tr/wilwdCb48
TzdiG1R+zkdCQrl0lUwUB6Go+m60hXMP4rAqtmkh+nghUrhy8riCmBUXAW/HvFHuwREafEMrDtjR
g2lDLa8f7rHhEF96pdKQ5e6M9BlGrAlTfkzdfuHgX5krbgnUlnih3xV3zucKYm8kl4uLQ1Om0VOL
EM7Xeqz7n5raG3e3N/BypgykgZuDgU8vbo5xUfKqM2uZdQdBeWcTNziMKpli3VcgWx4VxQ4eqSS9
trpYqnZMF+rZqacnwUUDyJ3XhTdutp9l1qmOjwopWsVu+JC2Dh5sU9S4sJQX9zolBsgkpG5crxOh
+XwpGze0Q12t2sPoJNp2aBQdva9q3KuKVNZNVdV3gyjfbq/p9NPPp8ZLQhEWmhsYXL7r8zHt2oGV
ZFvFodLBJq7dJim3OVKvL+qA4yM6abnzNS8qC1lqX6DpFVdJ89/tn3Bl2kRbkAncqTYLTvX8J9To
dgY6MPN7qn8Omtt9gbm9Po7HyO1xV8nJhlZJm3ULp+lyU23CPAdAtIYL0wU2Vs3iyOoR6jrk+NwH
K61T4m9Gg2r97dldPlScHWJmSh3UPCZs+/n0lLCgO4/F9yHwcJR57UHHosFF/zQ/VaOnDSsZRiGy
316oKfexq2fNrkdaTKxcN8ny5q5ocfX9fvtHXe765P80ASKJWz30a85/UwV8pkM+sDskLUkk6XKJ
ybgZD/fcMpmx8r0h/udHfr/FZqa4NxqcQW7/gMvF5wdM3VVuLFiW806D0iLy21pJf9BUYfxnSMVo
V0pijp/+oqhGgAUhX33HG86CatSnKlkXTnfoUNP8mRjJiTK5uwXrUzxA4OjvJrXY+9tTo7jN6p1/
UxMTiB0HKcBDOU8dw6JBX9bWsYmjCXF0eeeaNZuhtiutnEQugfr0LwW1GXdt10I2R4zmy11mabbc
wAcnux44ruEXK1QCMCymL1cD5hjW2rD6iFAvrmtnk2owfdaIrCL2CJnQx/AAb2+TMKzGJ9RBfO1Z
jSP69UPaaMdGUzMfK87B7dJVMPrJE4SsoHiOXVAjlKQkeEGna9oX4dkZ/yuSiuIZleIKgVaybPPF
tHOlfeKDcu+yUMbaLw0rCe/f2Gl1vAYkAHS9Dbvefpi4DtqqGuzKXnUa5SCMGAL4WMh7NhwyJW/e
oIMXJ79oveJQWrnxG7B0DU8ozUqpr7gftGwDXdW21kWJjyCthTbZF0PRZG/EoMq/DFls724ywkR/
k2XJV5Bx0Gvs0uF/QT54D2aGv9mKs9e4iLY7o7fvaGK7a2Fp3YM3hHq1QgexejUjGb/EHYUk3Mx9
D4+DrgbV56N7OexzLH5fFIgErBd+DeZqRIEfFxeMoIK3UR98HdCDGQ3/4igMSqogapcglonLwL2J
CdTvpLZ6TAMqx1Ae0QrvniMkaMuftBq6rz4G6/6mMq1CX3XOKManAkBquTL0yum/6qCSlRW0/vDZ
J9OM18L2k3hrlkXp3mvlZD5ZRikWdXXYB0hCWmFa/Y9FQsu4pLCardvI9RGDTx33l58kbb4Q3byn
NrPzTVkRQCTxBm0Aa5Ykj3o32MSa1cE1evUUuJjbr0If2dVVlAJi0NHEl2slSs3mkSbmoPtrRB6m
A1a06lNieQIvFL9pB9xDTQsv3YbZ30fBiBDEyialQaHaM4px6SKe4uD5z+bXwlmjKguUZ/a8xm4o
OgD49cFB02ZjY0PbrVI9ylHlb1tAVM7wnaw7x8aqSr/UeFoCi9e1QxNX7i8gKOMSCuMicqJV47k8
9TxAYLC92bvXoceQNrpdIXWPS23km2hESqVHOkVocuGxm5eTQD4T8052g8x/an3NkgRIbNgBOFl9
4PNmo3h/hp4CDgAemjzd11RDx75ySZqdJE+/B0MZ7PyEfvzC2bkyZ1jJXJlc/OQs89TVI3FsEQDE
86+W9h5Lie4xrepwmxj5J9XZcBucgIBcwe82yqB3z984HTAeIUdvHtJKL78lcZbikC4kN0OSB6W2
7oqg+HH76r+IZEBDk1ewyOArqefMn5sC+cC+1MuDqQXWtzxK83sQicqjnqfjP0URaPGDC1s611PO
dXaubXMy4JuAWhPMcg6MiLpMz7xGmkcsfvCkiILe/gWqvUNc14Zkgjd8LXZWaNXVmuBW/ukjJA42
cmyUcDJLURfe3GmSs59D7AvsE+QJScGcmzkmTU1U5VjHWozG/UjCsmsSU9loequs9aFbAn5On+1s
PJQhAAtRcwLdOm95jp1Nn6wKzGPVWdaW96D/GyV6pe1GLBfzrerW0TcRIHzymKUxGiKf3HLgNaw6
H8kUTQKBPz9lpqyDQcOm5+hbfMQtWj7wXav+WFkWau7o36ZfTS9X1IWk78oiu5MMGdINJP2wu86H
tcrBcLvW1Y9YbXjrVHPD6pQQKP5NApGpp8hGUuv2RC9CxolhDTYEaO1UFZ8jimSA263i+drRCaV+
cgsr22mjpu8huht/8Zj0cATCRwilaFPfm5T6igUk4JV9Bv5P3wPyEPf3HH4u+prWvW5oxwr06490
aI1npQJqi3Wecheng3qf2KJ8LNSJUHd77he3FhgG9hf5O6rC1Nxm37XeNil/6GnHWDayXuFfOr7o
lYeyuKBAuwC6vLyqGY2OOqRbxgPrNP2aD3UKqPw9CqeuduRjnSrtCrxi6JD6KiDG3WTca3dwEbJ/
JUL7z3hf6v39oA/Rp5f7/FfM5mx2gDlhkWvHsvLFm5XbXJmFMxqY3vjD+BPNYHNdpEJUkCIykS+8
V9dWHMYxwEvUkwCwzdZApmj5ZwMrjoyusy7xC8DDRge8AhfcWZLUvDxZqLOBVgFhOiXBcyCgSO1U
tUtbPwZqHxvHVnWxRMlTcY8XoR3iWGE2f30lHsPHxM/bbGG/Lz9lanbgx3GVJlUBk3K+3UYUyByT
UPuojD42UwLtdbmRbSifnMIJN0GhWwuM1KsjTq1TwK0Tvnd2ebhW33o5tdOjkaXFNsGdvF6paqZ9
K7zKxoBM1z+/m+T3lJh4kSeN8Ond/HiiW3i9SBw6x1KDgmSMvZFuUwB0Kg5MTbkw2JXdhNMInJYQ
j6LNXIrcVlQLxVBHP8YQa54GI7afkbUfD3o3lqtYzXoUsaw43OSF7yykfhenltAKt1i6wtzKFBqn
n/Zhnn2Hcn6Vjsjl5MKsd2o8qETG8VjkUIUQ0Vq4li72kco3J5YLAX1HmoWzYqyKqRWhjVoy07jY
4MsU3qNNESNbagT3CQIcn11ZoDVcgx59B3JRXp7z6dlVhOQSvmZHy4qUXVHyZRZe2KwDMB5bLY+1
t1gJwlct6Yxvn7yAGZlIwgCsOxkqm7MDhOCr1Vm6rI5N1OjfVHs0nmKQMusI34xidXusiyCOsWhw
W9y8NLvJ0M9nGaTc7F5oVkcaj+69JZr4UPGaY9HTZatRIxdc6VG5VMW9spdAPTk/FIxpdRuzUQUS
xmkmBv1Yp40l1nUfKi9VaXnPHX4NW7RF2oXDc/nMgOtHcoDeCVcBNMzZFTsGoWsr9IyPim8m3zGZ
8Ku/tho5GkfWzijzrezQjE6+NQlOpLS+79Go8AOPulSYL4puXX46iCmj3gNqBXLSxYWPiRWfVuDK
Y6Xnzk5NJ5tSIf8Sti3dt5cFOTh1NGioJXPvTnjI8w3Om7QNKkcbj4IaQnqvjzbJeaf65V7vMyq7
iO+6/WYwYCeXqCZUL+pIOIMrTW5KucLPtYhebx+5iyuLXwRBHaLUJL8Greb8FxVmAhQQD7BjMTQC
mQtbq5O1H5IiHbEcQ8UKqVg3XIsgC5t9Rubtvtz+AZdnnouSW4s2pkPoMY+hZepKQfNsOCKmLcBr
Gm22pouR2HdjGermLsQCuv8FO8FYLCbMsnIePTgaKAyTqb1384zzuXNhNRb5gnhqUUUcjwna/YFz
jNsarOhKwf4RhYK0z0X8e2izuN0KMeYRKlJJ7D33o6905qZUBijT09QcbeFGnx8WtmSiSE8KadCt
kGabvc6DFlUuQob9k2ikZ9YP+AiQOK5CiGTOnZsrCH2pRhqYlOYHYWvb0afAm6zG0inze6UJGqAb
3Bnj0uc7OzKsFkeGAIkbg6DhAgzkj5mH7IyH6yeFPLnqKWHXdwGuANWmshHB6qQlHy0Nk9hd0Uk9
/WTSOY1PcfM9iyccv1D/qemuaqyL/lC6RrFP3dazeQyAuv3tMkfs9aIbkp0nE9wJVonWZ8U96jGq
REPUH9ZoL/jJwn02fSMf0sD3H0R2AkOV51Dnsz4/R1kSK36gRMZDgrvdXQPWWq4CjMuWnodpw8/H
AR1PpwRNam6Ri0c3aTxp10nhPDiJglUiFntDvIJ97DjrJMNgetulWW6vs3DEm0GOth+uy6EGqnP7
i53dl0yXnzH1Lqg4XHEqb2lsl0auuA+xhX/WKlX40auqhI8LNw1yz8Jwl8eN4ehdQG+kxQhT6Xx1
vcSCDDXY7kNr6sPOjaWW35uKjwttHsTrMgmHjaNoNv4A6H8s7Oy1sWF+0d+kmIMg0PR0foiqwrZM
i6FL3AeFTB9FDEpX9KH8Xr8HdSeUu4i8z1sFocyeIRYhI3J7pWd347TS4AwQ/aWNQFA3bxtDR4g6
SUL6oNSoHpnAnDfcWNZuVBDOrqRU7uogXAoHrswZHDcqvJO0GTHBLBzQuPCtWG28B9LxqNwkRoS9
J40kuUGBPjqKusddCQjiN6PqNX3h4742Y7JdbGTAoFGZnA0usHEC/seM+UyLrdN5yZ2MfOPRVrW3
Ogu6LRV0d3d7lefIAiCy717phCNT45zdPt9lLHvEMI5SPqqxMKKNjMza/QPXUnvJLRNtWGF13qQD
1XX2S6bGUvwYqoIOJX2Y8GvqJtYzBrBJ8n0cO3NYJ5aQlrOSg5OJt8Zu/apYjeqotWtPLeQe/NO4
RJ65uBgo/BFPAIzAlYVq7iysGIIxKUwlsB9bJ9LESi+02nmhs6m16tqJUC54aVJDbWjZ+AOtoKQP
0B1a1xNMfgFLNj88JJETz2zqOqIJwfE9X8rcGzAipAr+KBvHwyTbU8ZxU+Ra39k7RZH9viidvr6T
GZZiv5CD9PCPu72b723jj7fkxAxAoZSYhjh6Quie/wQY6BkuzKX64CH+JjatGhYCTTxge6uoLR1l
44sxPkZSVcU9VU3tterhY9ALNWpIBX2OGZuxRie5j75UPh9ISXcod8Y1+jie7yOkHA7tXeaXevaE
j5o9rBnQrl8KEQT2NtHwx1pTXQmMb6nfj9Z+GLrhh1VgmHHv+K2qrqO6aru9sNK82wozMIJ1o6vi
qSYADnaoljb8QeJBXnaNMakrxHA6XS1pX6XuBs++rFkRXSsmpq/IWfFz6oGGHkazxYp2WxxvFKt2
8MnsDAtrPLP/f5ydV4/kyLGFfxEBevPKMu27x7NmXojZu7v03iZ//f2yhXsxxSoU0YKkhbSzUFQm
MyPDnDhnyrXPuRrND23kRfObZnQ6vHTMlJn7CelE52c6Lcs3NQbXhd5EAYT69vdY32iISBhi4HEk
XKBW6axcKOKcTgyXXvwMe6mqHS19bN6ixlBeO1QL91ZRNNU9odZWzXCV1DAfwk2WRxBkHg3RNYWx
sURT0Vm19+wazbKrlKx76MqKNZZitj9n6BN+sL+ARcIh8nrpnuR8+urolx6j31CPeM9Dabn7EALQ
z0NvTXviMbSAb2/qRWyIMUhW0TFgcTB8rTv72UzzqGvr+AVU2KLdZ1YC1ium1Wr4C40/QcVKrdx9
k4peilE6iFo7vVCzfWLF8ZO8xfnGzb/ccH4ROCCarHIP1sj0LnRpDoPufynd1vpLoCT/nQR2ptsi
4axa72wV39dhyPsW4PYYpqOlxmzO+T0nFpoTJj2il8oy+icds0cafsmjPc3Wxqt0YQoOHdD+DIxI
NkRi+XNTQzyGZCG2/tyC+Hsd9GR+VZo2QbC0Gza+7MoURIBQVJGESwoSiuveypXXc2Zyf7MuQCKC
/3P6GECnRPI71SZro/r3zqn/h6f8jy36f+D2qF5TyzlfVtSmHlwjZhuA0a29XQRA4auYnEE7lIbX
PbdiUKID03shUuFpXPq2tsAP0qidnLePE7RgzFlBvSmzc7hKGPaAS39R8ijx3VRxPhmxpYTHrBun
x7LvWnWXDYOl+XUVh9lOpQNOUwzZcJTh0aB0dnGVLV9xeOlGAWflgN5XCfaOSSP7naJjFT8uOVKq
fRd2gZ731n6RPiCzvXafxEr70A/1KzNt9ccuw7tNgD2Q91Crojez8gXQwUJC60R9YOaFs/OGYT7O
Mzw6y9J2tIXqj/NicGwAQNDZhK+dIpI8Vn8EqvAqem1ojX1gDboZ1B3ESwy+KEfgasojZAn0Jcah
SQ9aupTFLpZZNtLb0ZfbbunKVrNiCkmSCIWSyupXjIjRVrNaDwGcjvEbv/TnkCfRHVFRcVApGN6H
vb5FZLmKOORWQ+8CzSFddcbK1hyHc5RSWJ/NIch5npNdxTwD/HkWUsmDUM3HySncO0PP6E4yb3+6
vd53iY/VDZI1SZrbnC0HSNP5ts963TG6MOYB0WL8fcrU4t6d24G2QRmVSCU1nThW0QwSpS/i6XnW
vPYXXjr+V2nrcXwYOm1AM2RUqr+nOZnf0jDMjwOCxPQahsg36k9xdVQV3btPvcW+SwZorjf8jfyF
Fyug6kL/kLyaR/N8BZlQgRzkSR5YmUh/9uhSPPd5HQNaRvD1oORavtcGSFXQQ4r9ZjH0h9tbuHo2
3j8f3USCVtlSpKZ8bp+cHKiwWhVB7Rrxp2ZS49dY0ZqHQu9R445Idm/bey+ErxYsX2qHDwZqWV9/
siHPqFSgJR5AINY+d7qT3VdjOVJ4JHz3ldas3jwvir81ulMMfghsQ9mVSNd9zpDsec2REP8qlnYe
/Ck1kVpanOYHNCXLHt5xb59bdr+HrFX57ED6N/hVlw9glNApuwcpWnw1UMfYOaTmpV8YzPYkoHue
syxminRjmfKdWC8T6iOaHigxyd7A+b7Oime09G+KwIOD2fYBcjnTvrbbqqQF0U2/4In0HrwhQxoa
jiIjOrT9ktUPchbEOIo0BjdWjHXyV7fUyslbYrM9IspBoj/X5B+SJFAkfs41e4SqEAV0Ryf9qPW8
3BJGXEN+5AkBak8eDJEmIoLrF7GB36at8ilj5Ctp24OppwZwHiDdO72ZnHua0JXYU+C1XoHFpbE/
QNTyUBhR+C2yKvG5m8zpN8kPswF26OXZPi0W+6irSr5Dj/jf29t+xQHiBihTkCPwhDv6+a6PEMNA
P9fWgZ1ryklUxfgKJx76hkB8DnHYZfe1FRbH20bX5fT3HWJzQFVSGSJ8WIUns55B8xRbVcD9yh9m
guv7EZHpJzkE+qwa5fIjo8SIyIxqPc5RXuwSgfb17R9xZeXvLh8PwrjUBXVyPxcqMppDG7Rg1Xw4
xyC/mtz8pzHU86thiH4PJWm40U284vupgvFvCmL4sDUUQTNzEuLG6IKxstvDRHeYb1yJhzjWv8di
WB4s1M/8shDjRmHm0mthEH/P1BFjKReFGQ/56kHrqilgc6eHvjOiBzJr5TDX6u+idrsNJ3m5Tln3
kv0JnRaFt+6XgCoHWFnOY+BNAEcdm5mSRrjzvnJiYx8Zefq5Q+f38+QNWwWwdaLB2cITYJx2JtWF
i1FiIPZaPie9COrQGx8HxL6ptpke7a9c+66Ganas86zguWgsG6lNV+w7xpHuZ+XDeozvv4SeI3O+
DGNSTz+/W/G8NEU19XMQzkL/pwddfG8ZbRp0TWNtfN53Ithz70niyBwZCSsccjzt57ayMVHs3OpE
4I2zRz6fLAvOfITyapctjhv7eQ1+kHZUmXh+YtXLXwNUGnR3R1oHD3Hlxd9bStfFbgjT5s2oIdXa
J/VsKI9ZMRW/LAvCLD/VtdL0+aR9hCJxaH2/fSOlh1+vAaoEet+yZAzc/HwNaNU3FBOsOWBP6ZmJ
GjQHmnuivoPypP1129jlhXAkwzGdLdlSoWR6biwem2rpeYcCx0lCJvnbMDssxYJAGTx46CA0ujtt
jUZchi6g23kX6N289/fln/8R81oR+uK2MWhBgVTUTjeUcU+aGQlfFar7FLexdlc2EKL1mb5E1FSy
+dOHFw2Egdqw3GGYiFaxSw4nkQ11oR5M0aQfUt2unotCqP5Uq/a/SVKNHw6vaRwyLcFIv2SNWmcV
etg2S8xgeKD0bniwnazYdRg92FrrHZWojvZuDJfvf7HI9747iaJNKf58l1HOggUTcEFQ8/rehaWW
PxRD0b9aS18fSo7Txt27PLZAC2QzkJMLU/Sa3qPvPSVfiEiCiA7OiXmevvONaNA+i3kke7y9uGtH
iM6jpMqlz0bFe7W4ZTHaMuuMwClbLWbewaOMNpFLtT5+nwp01Y+TH5lT2hzgrXY+FYnifFgAwKOY
w4gPfFl04LlF5z+CzLyGEsKwAxAVSNmaUPTeCdM2d1ZUqcIfuoIc1drMUS8eFcy6DuVujbSJ0GEV
IRYK/HUW0xdBuYDgt7UxobeIAtY+TRUrcGA2eXI6Xdy5iGrd3972C2/hSav0N8EPMlO/lrrlRisK
Ar5WANVo+gvlovTRE6Hz2az18jAlaE38F/bAxUC+BH8s6JzzHXbF7ApZ3gnM1Cxx2w6NFZAUafLq
jlV816KVt7HCi3CIFRKUyLl1HIS9Lq3AlcBgBXc1mBVl+l7WFZOfEEEfFa2lpRKX4/cWgNdWrHzF
KmmcnDCEch5Farnvf3jErFimHICtEojE+e7FUbirNG3YF6GNRnTTG/8Uat9tgYAvLiwuGJwz/WAo
xfHHq3NEiT9Hk0pXAiYNit91b/MOGk39fRwd5/vt73h5ZKUp6quy3IcjXPkiN1PNNkomJQjtRH2q
p7i+M+bYPLUG8iCTaVLk6Ee0X+Bx2kLMXzVN0xUMmaRkWGch1VgP2pzE0cmAWEp8yZPO/OJZBUKB
OeMtDcUzxToiy80wSTkxU7PhqK7cGNrL1B6BeYNDXbeYRZPKidU2PplpXf3rlmJ4nGen+cw4qWoR
fLlbpPVXDYIEZTxPls/X9GHm7CmTV+vxaY6jIvZHnfIGczA/YSorfUXNrY0Lc+UUSZ4yLFF8Zk5i
Fa3kfWsUS2R4gaiTqCNuIpjYKQPSPn5h4oI29vOaObjnIQd7h+tdVKpsNLmE4YQ0FY3sYDXUs3xV
D9V7vZ3y5qNPKEpYcMwBbuF2XuID8tpFgC1caBtCLqndD/NoHvsehridRXHH2ttd3TzcvilX1odJ
EiNCMYkw1c89QZ3ZNQFsEp1qa2A63YhH5WubV/MMtqf5+7atK0cFcg4GARAkQv1pPVgR00o2HIgH
Tm3m1XsakNkbGK7srhd9egS9/M9/YY59RNUEUWVAuudLUxijtwRu+9QMSwrtV9qbj3ra9sdIsxaF
CTOmS/4bi1IrENADrfFVnRxWrKHV0jw+5XqV9bs2KpLxsUtLR9+3S5lmEPlnoIBuG732BQEEy3SH
3eW1PF/mGJvKktGuDJQ0V9SXBum0coeYi+iPzNRaW0/ylacD5/aO54FL4KLrD5iyiwuviE8oI9KB
pLeilMfWG5S7JZ2b+oWS8ksG3fxGOe5ylai0EO/Ju08fa/0ya0WbkD0XycltdYikQY9au6qdeak1
sXUNr9rCd4OQJbtjAvV8R/VKyxCUaJJTVMb6A/Bf4wjQe3iBJqLauPHXTTEpoGKMyvTKVNu7pjDq
lmVBlVrt50rVD3Bm2589New+7svYQ1z1/xmTT9cfr7461a7SqG58qtNpavzKGQUC8bqdKvduWtob
jvryoGCNzqMkvia4WQONW0UbPMVgabU3mmI3RC4VzQKZVvRo3ep1gabjqcRdfPvodXgHKOJlJBTm
YmJNa6JYtnuTU5KOyb2WD94JrCAzNrFSbcnfXvl6FDzItJhJp7qzfhxqm9G4KdaT08Cyvnu1Aagj
dCTBQZWbH013eBPoKOI88SxwTK0cdaOLuWinJT6JwjCfUQlRXvIeqeNJdFuZ3LVlgatxSDOkhsKa
8hSumJzSqBKflnguuGtdZ6J8OkxdtONhcOINB3b5LMiWApMNsAnSe1sflJRzOeh2lp5amA0+2VP1
fYptRXY2tG/JNAxfbh+QywDt3NzqWRB2FVuwBMSnclrA5oDVK3h8psn75XZ28+ZFTOd866aaKamM
H3S4bX1jseuMRkmQTPK6KD3ZYzJSD9BHPyR6+qRM7QJ1tVlsHJtr9mSjj4Cb9hYF5/M7X4Yh44W8
fycPqfSnzEuVr5HrjEhJCet3OxfWFuLgqkEGYhh1oxLPf84NVr1elTwfyWkUXvhVnfXypbKjete7
S/4AjHn42AwQTQvGrJn4giFC9tfW0DfPHIxmBOx2MikoG37HhLf6Moi4mQ7loJfLvTc0qvM0JfOS
7uiDbPFhXlsv/SHJvglMG8jl+XpHxemjkB7/ya3N6cWlC/K1FU4TFKVa/c1uKBtu9drlhMtJon01
zK77NXmuJEbchckpr9vxSz7JTrkB3u7BhhVsi0XwqjHEP9hjqtgMU58vbna9kbEmNT5VStgNb20/
Ng96VYv6dQbut1GkvywhAxZmtogBNh4NSmKrswqBtTYBGk1PBbrz4Q6YQJHv5jmxADJ5S+/DLJL/
cgEC7fR46vi7xZT4g65lzzOJ2EZgfOX5kgNPDHaBYL7kbirLMh/HvObiaJVtvRmRN3d+FIfecQo5
2XBxDHFyT2kNCNVtF3HJfM8+yPljYHFSq2ON2Qn7IjHyoc9OaamH6b4Je/HdtEPU6bsMlXUTv89f
NUF5uUuqOiinpiR26C3vVSzD+NLr9RYEXn7osxoxPwlcKheXCEI2GM4PglEXDrNIYXoqC6sQuzGl
DEbn147ubq/9ym1CJsqhxUPuTalgZSea4R6wQCmedLOeSdBVWIGXpYPCD1Kv5Z+h6ZzPty1eeQ7w
iiQedIXg1FuXEfWM5x0y4OKUR0X4JISdzKjtLVAqhPryd9J4ypcu1DpGpODJuG36ymIlABHnzF2W
sMzzTc3suMzmBbCBMZanplN7sdPspEG3SSkhq7I3ffOVr0j7jzI0TXTilfVQ3aiOXTEAlT3paTFM
h6phRNOH3sLuN47wlZVB9kVJAJQHCd86SZ9zLQLZWBenOjPVyM9AMu7NNpEQSagK95XdbU3SX3Me
QBMoMcEvBo5wPVI3pIbVQp9VnNok1I+tM9q+6Bb9H6qL0WNvlsk9xbd+h+yMae1kXw7o5pIeU00R
329/1iuew6XGT/xEVm0TQJ1/1rHRo0XwbU9xq3sKpdI03SUw4Km+3TmnRHUQxDIy9XDb6nrLgdIy
zIfnJNdVmRNd3RyIZAeHaqkIEjPq7gT/zEOaDPjOehr/cTIv2uJSvGYQjgZ6bPgoAqGVwaUdeYtY
KX01w32a06h/qCYADz79luFZm73kg5G9XCGZvOyfyDxwzY0BZjUqEHPQAwMm1fI+Bh73DwQ9Srfv
smWrs7d++aQx+npEfxSgQdnJ1f+RK+VUBlvUi9QgXLI83VNILboviudE8d5oynzZ8ELXNlNKbsg0
j47xOuQedLc3cgCoQS3aXntBBavIn6GeMH4saSQOjRDtRtwkP8+fHl0ukKeWmg/cVLzsq8/XjLHm
zSWs9kzKLX5s09VoVat8mhBLi3fVQgYPwV3xk6rNcjckHlC+2wd2fU3ef4DE21GklJM68s//2OHG
qut6rFMtYKzCKnx90I0vhUUvTok8869RGdJPI1yjX29bXbvA/1glLWVOQ/ZSVpczWiBkX3qhBWrT
aKVfl6RaPqz45v62nSsf1GQYXyahhDMXoz6iYDQgqRM1WJzJ7O4scI3jfoAaN7lLUl39NuqT/VH2
cNYmexeSbFLyiayJD5W+QAnUq/QAdJhp3lVRNaD0raSJ0z2gozy2PlW5Svl5e6UXqBLMsp8ADmDb
Z08N+cL+8SGNBXCmMUxGkHZL9SlWzWKvwpxUAptpJv5rDLjcZBxuFGZ8aOeJATq9tTeCxyv3ld74
e7VfzsCsT1NqgJDLmsGkLOzk7a5z7fBBjeln+VZubw01r2MGuWKQ2y59QGaNIf09XzHaFHODCKER
ZKFYvEdVU5p9zVxs72UtpHiWR+mmM5zqufGcrRrjlQOMf+DGgO4A2L1m5EnqwqvpU5vBCE1NsQfS
mJoHr4+2KMKuHGCebub33tGwMEyfr7HM9YbkxTDBClmtB3s19LzoDYbmaRJL+pP2WONtpDZXt1XO
jMnJV4KG1UFqM4VWeBKytGmKxF0X1bMgb+w10w8NQ3nuFy/X9uNshqd8WrYQLFccotSgBpFEIY7u
wsofMdlT0nSYeV5g2/xdg9pq7+ay0LMjEObpcVamUjyAl52+WH1ELpBaMNp8/BGHipOEg6IjLnGd
bzF1U4+DxZA6kNs0exIKEzo+NGu191YAi9WeS92FhPD2Bb66cEp1kB5ITmd1dZqTiFEbOD/1oG5j
PXtVwrnYdyoShQcjHydnFyXJIuPfsrL2Fv+wHDGJtdPtH3HtuNH3+P8fsSobKDo8YYtW60Gjav0b
gKriZ0F15GCXVgfuuzA2Fn3l9cFLEL5INgQixtU70DgQzEVIqgS6AhCDRzkfIXQT+re0p0d4qPt8
gQHMTKKPNvGl7+A9ITqmZs+EwCro70Xeu9qYGUFctd3v2Or18CUuVEU5JoWVFcdQpO4vHfavLx/f
YF55cnkD5B8R4vl9VqYOorbaNAJKzN2BIVTvGA4aKrW6vSSHxZq3tCWu7TDCQcB9iDUl4vrcIJhQ
OnRtZwZupXXPmTeNL5VTpUy8NJmL+mVZxtEuomy1Jepz1TDQdgCGkqd0HbplyEuWTlsZgTJV2jFB
Vsyfpqx98dSJeds6CStE4oQe5xtP/lW7cM8DHKD8xSU+XzDy3KNmRq0R2JXRvaLOPn8Zi5F+j940
cGzQlJ2hZIX19qOjIPJIAYORGSTuC0DpueESuceqbjQDaHazjPtajNZ8zKN6UnzEaYtyw0ldXafk
ZADrR4az/rBWn0cTaB8zsIc4D7JaWT4xE+mGfqkvNZe1jY1DFdOGuvv4CebVY7wWDynBY+fLXPQs
RpS9YmoBIcs7Je3TaGd63WD7SeKVsCHk1HJ2t21eWyukAwRTvOeAOKXv/CO2yUtTzFZbmIGamK99
HelB3wzGHfmkJZvbw1NlKOLnbZvXXnhSWapPKgzmF3I+Clg0IyYaDkRbptERfFp+DHtQ5MfbduR+
rTIAConAkzwyRgaXVvsJ2x6SiqMDpqlRnH+QBNHz3TKNIEVNofbzhrVrrwz5DdAwSg/g/1a3IwpR
gNXszg5KzQqf9Hqoin01Vy9N256UOs3vNLyi+wipru4XYVhvmL/yIfFEjKHzxFEGX3MIgx9CncKp
7KAT82zfKWNoRzAMmlPQolvf3sOhwdCbWSRiS3v3ysI5s+gmAMSDymjdJArTybGZDMeyZU6SVNfY
h6me9H5fh/8SZdipH0U6Fa5prgDdz1Viqh/3TJLplSomAEjSkdUpTmGVr8xCdYKK2dG7sdCQoFJm
ehuxZy0Qsc4QAdFG3aI7uPKm06mSlI6EFvR2VmY1l0YfvJlO0EyGmhway8hGX2u8f5U0GnS/ttGD
uH2kr+21RG9Jx8980Xr+ThiLymdOnGBQpmgYdvmcxn/VQ1rEe3UcQuVolKJT7jxzqZDRbB39W8vf
2aJfuLZuKtkSKCiBieuHANl3oQqIiIK0LVp/6SfbV5o5bn0rDb8gdhlvjTJvGVwFT8wB9UouQjtY
asdrDypDVfZjCNBk7zK0U/paGinNxitwxXuQvNMjBGAIsNZbzQO1ejfPednwccu4rpFA7SCDG0A5
7MyoHzbG5K64RHCzdJOBepJprqFjhj5DAm2GVhBlrRn6yIYmpl+647xRk7i2KJIrMGOwTIIcWTkp
GIXhUmEkL0DBrVlgM4BQ8HM810w4JbMh2uD2cb1ujhYD3oEi9PqgmGrehcViWEEloHd9TGLX6XZh
bdPzTJvS3RjjvJJeyTILcxA8ZmCn5K/54y1zzChV8fJWYJeVp+6SBEBTg7DZl7ZAsMnyIL4teHK+
QNY3bzigq6YljbdFJYRBOOmd/zBtlzm1gck2g5mXFhC7oXYPZmaW6YMO1qh91OGtYhI9FsnfCv97
i/bg2j6DcAcSx1/QDV2ZR7hh7LK+dwIjZsKOIar0lzo25k40TrsB9b58Z8BRoXDB8eGlIRo8X6me
z8wRJRo1GDVqp51SdfXfULzY4pjnhjUcXDVhxFptShqxtw/TpRNA/Zr18b5SG6UGcm65C8u2sBkp
D5Qh/ivRlTI+2CJv7M9ScuE+bu0WCuTbJi/3FZOQ/HArJQ3IumqpGUUTTdYIPLcphucIQfli15C/
7lQlibcay5c+APA1qrrwqAIouQiLVG9hmj5P7EAfq+R/NEdo3THKvWaLtejaPsKOwTCchKoR457v
46z3mh3BjR5Y7tKWxyxzkmXPDLJi3dlG5ewzO5y3mEWunBqQLhRC4T/g/VqXtt3BsTsra72AZqvR
HLsGIak8bVJbgnS68Kl2R/efztGarTLl5YNJBkyphVRYarSsqaPYREE7F7hoWFWWt4MgPDomNDaT
o9tFxu+ic5e9mLQl2SlqPJh7KE2zrfrDlQ3/8zesu1KN3sEyHUXJqbTU7C3q+gRpqRppvL07QAxu
iqUPP+wKZeIPrF3W3BF0WH1jd3L7YYTS68STs8RPaO2Mxq5JvMzwbfRmIbhL69ZPRdH/CNN+CG5f
m0tvKK0zgG3CAkHxQW7IH94wESTNFdWNkx5a2jdBDSDcEUnY39reBG4zl+knotMKbvvC2HDEV24s
t5XgiMI/WZS9ck9G09l5btpKMFOJeTKVRjwWmaN87YEC3d1e5bXPKpWniBDQN7jgmsmzLl/KOYtO
kLq0PnQp0ScvDcV+WPKv+uxZ326bu3KFbNlMkGweKHSs5UKBwKiIOWVKkJcxCnzQ6MziULD5ycFE
23aO/FYAQ4uc2d5o415xTABQaKIwmIwzXNOWd0ME9aEdxqchrIV9zMYpcu56J7H+iw2l8AvvIwkw
lRX5O/44NqNRp1UTW8lJQ8nwjkdmhuqRKa3cXcbuLrEUyuu39/TaJ+RJoQ1GY1Xy5JxbbIsx8dLZ
SE4984rTMQEbUN55orXiewYInPahgHL3822bqxMqp7QkGQvM6HAV0ehbrbIdXaWi5Gs8m6KuDsJL
tXRneK33Aj+PUDYesNWhwRhpCQAPaP0kSnGNtFB1Gv3ko9pTpDjJQevS5aHWqunRTsflbpJFONzE
FlPzyudilCYJOli0oGQPbl0BHEUbDQj12E+5lzTKoe8a7zD2IWORwqbJ6St17z1MCoKKrRnPP71S
OBtByurEypvPlZSlbjy+xaU5/67z1A510+bDixo7QFrzzvDy56gRhfh9+2Ou5yPfLbnUHN3/cN2u
q45NhKhqNmktNH8Mz++6xXCe5yk2wn1dhMYnUQnGphqh1THkhLpGQXDSC+XIx4LbGXRLbivftIGB
8pdCHzU48/JhUqnLVjrTOalFSdMve9v70cNDWYLli4wfYeQZo7NRB1rdhPd1SFQ3PR+q1GRO5zum
te0A5TCiuLB+9o8DT/FbmyXaYwhe5t+hVba0Z67Y47rxNJE3y2aePLh/3HWNbKrVKLK9DONSgYQK
i99wTOnCz4ziU1FXW2Ddi1uHQ5HICWJ0RzqzVareKak1ksn2ANh4ErrEDmGJsrPlNxnF8O32obi4
dNIWgY4sC1MPWp//BVRZ6nZu/6I2rf6Ca1aOnpuGT1rU6MdusOZ/9ZjGzweNAqgC3UddAJAINlfp
6uRE7uRVjfoSOcsC0YqVHWx9yu60oUY3CukaZzdmVbYx7Xpx0aRVyrKAO0DsXsQZoaj0wvJ69aXW
FpSyFCsRP1HPih9uL+7i69GyorbEaSHBIXVdLa6G+91krEh7cVp3rny9NIsnnJ79WZ+cDwJY8c7v
U1yOzOWkD1mdTEh+ZjVREu1lTszykTugH9M6Xx6txFMsP7TL+sfHF8eDIMGkgGkIJ86vQq0m8Lum
o/4Si84DQ2No4MKY9owfOri7ts7J+2zsH1VRuT7CB/JkDgsi0etXFv1iOIaElb3SHzLdfcocmb2f
vZRSr9CQUl6axvB8L7XaH1VtZyeEbTKAgUtjWz5pdXqnMB+i7vRo7r8YKPDUuwJI2ZuKsvfkwx/r
KL9GGIw7mDZAOf5PBwQ3O4jWycdfmkE5oDzmQ+0woJYPxY8pm9wv7Wx0ra8WAgicn4ukpuQyKot+
vL3P74nN+cppS3EsgLQDo6KhcL7RIf0JdDoi7cXObLXzYP9r3WXagf/IxSEyYjd5sibPfINDNkLC
NYrMT6lR680+NWHtg/kfcNkjGte1/pAlswuFamo5s18URIIHp4OWeQfdj579qKaiiMtDizrE9Fzk
4zx1OxE1WYtQdaJXw5eqY/t+wmGnJfuw6+ctDO0qAOcb00CQMTB9ZhiI1t4OT9BNWU1MIbK4+Wqm
dqP6maJq940HiPaYN+Tu96EjWY0ZO7GXjZ2+vK4QsUHiz1wZv4Fm0flGIyTlRsSK4YtpUxjwB8Wq
5t0oZThoQsM/dPu7Xi6Wuovs4ktwo+yvnltrNEcK51T6S10l5U4MeXxwzLg4egBD7i03qx68PHf2
DGK1G1nWGhnCPr8XXWCiMDCNizo3bQ+ii4Z40V/sPkqf2rlJqPfE9q5PPcPxQYcU+7ru9Ze+UY17
ZIN7H6mIbqv6I7fz/FzLehf/ApDDiJStn/+KMlZTc0hH8zlEDeOtG2DBCOF9OoRZJXY6Cl9bw+IX
DxxeihE3sDCUD3TGGs4Njh5JeyX65MUrsuWfpk1/TlJyN5vJ84q8N3fpkm4Jr1+cKaAaBAy0PYHO
EjWsbCa9q0TAwtOXqVKSp2iY7b+8wf6VeF6xUYu92E4JCpELYx6LKek17k8Yoam2k5q9LFmVopqs
hXWzN8pJ2NzeaPglVKvfgkRfWx1aRdRIgJUSMsg//yMcGuqxa+kgZS952pcPSzQo6PVM4NbQWos2
wpOrtrgwdKx5AkAantsaY7fr4tTOXuaQt9SNNO23AfbjL6NMxuxw+25es4W7hZmX4g/fbnU3K6wX
kall3M0al9pa9IZcdXgAlZpuZKnXPhsj3wTi9KAkgPJ8WcC/gI2FRf6S27U89oP6kkxpemelKKMc
0kjrt8SYL68B3gaPg01iBW2t+WsYaeQg0JK9JJR/f1hJ6v5wQ7cLEbZLe25/tcCYAFxr6wm/dDuc
UK4gMwSU1QHzrPyrUHNqra7DF/TG+HdpZeZhzDuQzkjf9cdaCOeXrXhasitSc/lFD2P+oSNXvfFt
5bc7czvyVxC50/Wj0gQ47XzDh9yyRrEkbPigzp9Udt6Km7+zaB7Vh9atWj/T+8XYo1YT7eBt3WJn
vvjeAPEIzmU1Ea3zi/7M4jCY7eaTeDP7vBqfIHw1+wMAubSxYLBV8wiPP1qhu799otcsXOCvbdqd
hNhYBePyjtP+46r2fdKYLcCPNydLGtf2y0bJvhpGA+fSrmnrsRpR/4oRV+kpPn7RpKjaUxVaTHrY
SmFrOxG66d+oQla9P44V0wA+ebQzPTqFlYtnJ0x006cOM/y18bvl+T/7XHKQCEJgSRkANH5dGZuc
Gk7nsRleE+Q+95UQkAPa8Vj5VVwa7q7qEDl0OiV8ij1N+ZpklXeXenrd76ZGbVRoKqv4Wx/20cYp
eh+KPvtdHGKyCKiQCRvlDPr5MVqs3gsrZRxfx0QMiGyWeR7v8l6x36I66fsDei7td6KzuBO+O6PR
2de22e3nrnXTHcixev6cWYx97tRE99I3bU4VbcNjXpx0Wc2kigJ8C9g7ac75T0yqwazUPs1eVTHX
7i42dDL4wUpfiw7V532VTp159MLBRXvdDdvuzoaDbAsEc+FtbGIc9B5h0yDDo7R7/iNcC/bONG/7
V7sA5TMwlfmXlTZqd3C9kiIrJIX70nSW4PaxuVw6yTLlDRp4wBpgajq32ltDCyuj3b8C5hqOcxOO
D7ZIZ9vvYdx3En1XWUW6V0Ttfq5tZ9zw6Ves03phGgfcLcHNeia0Cu1pHlRveI08FRbdflKHIynw
pN9RqlOj3wy/958gI65puY35LMm4oPndKNhdOJp3OCqIWwlycC56e1VEcZ8XoH/VFTs8ukrc+Bxj
8bfbaeGu0ZX25+0tv2JPSlEBaIBkCATd6kK0DgVkkKvpGxyizJbMApTeziuz+pNW5NU/NkxD2d1t
k2u1XLgYmJoGxkAxRgoZruMP4aYV1O9D+RYR5rq+qEIRAa5KR8WANm4I0b62jbjl2tXQ4B6KWbGH
I6FvW1f+AFTsh6VH+vhsZIORoIBqNrE6bziKi1CCNjy0CkALQSUjP7c6iaKaYk9vpuRN70RRvM6d
iEBktUP4I4MHbQtqfnnyYENil3lYOH+UM8/PPeZTa56a+s1zSoEstDLF/JX+PINhX5ve/QnfsuHD
JmE/iiZRtzgP3qsM516RgElmblw7inLrCmabFm3KQGv8ViHI+paNs2HsmGOvkk+zHTYgKmdTDD9i
MCLl3hmytH6Nx8zM/Qbn/rNrMxHeO/QSfuDQ2mg3LKEXoWdmK9UxVwsykE4IC6ixW9OCq+cUDVzL
qfT5zs30ijaGVRKFLlR6/U6tDPO15Jy/UDZIPxceg+/+kCTlZyZede+usaah3Ttzssz7roEZ4RBW
Rl7AMmt0SFwyaU1DvguVr2mV6P/L2Xn1xm2sYfgXEWAvt1tVvZab1r4hXNnrsP/684zOjZYillCA
IAHiILMznPKVt8RPYeA0v3zMKqYvthGDfA4Cj50zIVnBPVIl+pdUcfxvqAl7xl0DS7swNkHbivIe
xGpaBZuMsvUj5SADynZoBv4OElRX3WWNmfY0M2XOA3yiKg/wya3hDnRSbd5XECW+U2Yoo601OJO4
VXDsNW67OB7rE7sHHOXQTUZGG8dD3tVRAuHAPVXLUDlcP2oLG4tMFU1M+vRAVd9ExCrOlGEeRyer
afq7sS6GLzpOew++m7QcPFNUf5WkskYKM1qUscNS592vGQQcap1kb/wCYH+XW1tN1JaDTQBD3aX9
VCtp+CUMs2ZXOyqkVJFikRYpqvnBjEr/QEVlDaz1dgU4wMA00ExgA3nzSmVaOxMy7Lr/wbcAUR7i
wgMR5yHBlW51N5EEK6+ebPMcu2312CLvlO482rTJyjK8NHcuj5ik8JlQKrhmpU345TqgUDtOhadH
pyifJmeDf2ikfnZrQzz0fSfcjaZn2QNPsnPOsWm9Q/IjPUMWDtxPE+++jVZ4WcZfNJ8e0XcrRdb9
Pk6FYq21cN4+B+hnv1SuCTgpg85uIlGh8kJ5sDppOCDdjXoMTzbMeJU2SthxSfNiFb+v79E515Dn
wKWLShMFZih8tPmYUYZ/kOd1+akTk9bvFbXPv0SuyOt90Uk+cBpaGIBvEk1E8dcp9Ixsq+dK/9hr
cYU5pWIEifX9+m96eesvPpeMEMErGDocXeAnclu9irutKUcSos+0j3VRp96H0g/b5uNI/q4/BGos
+l0nQs/egGj1wqfRGizl0UnKEesntegkOjkO0y/I9xX9Vm06mm56pTTJvqvHPPmG/UZfHpts7L0v
Q9mOwb6gWfSh1kZ1+IR+ajYcSt8I1JX45kUNcjYpXFzRneNJ42/zt96o2sRtc9P4iI35dKuOwfTb
bYvc+OzofnA0msqLn6Oq4lx6YR95dx56Bumt2bTNs2FXRboLMRx8sE3oUM91GlYPTk+l4ohxXKs8
aHnSZV89K4rGT5nT6cq2zp3sOfX1qLu5/nXepqQoriNHpiOGYvE4zjkWod3nsZOl7UkVaOVBPTUK
JGjVogg+db1wok02KV54k0VWvxWlXptPiR8n/CeD3ZQrKdqbC4YfQO0ed0R6MLLXerlTojDu2jzr
hlOeFY52g8Be8GGKquLOh56xTfI0+w4COYKr63TDl6l3o5VQ5c2R5QcwNhhuyrBvb5bOjwsaE95w
Mlv8EjcYwJh/MruOrG2vAXtQm7BfmfLC+lPnpcACsg+4BxpCl3M2QrrWJm5FJxVu/S+17+7GKYgP
0g5lE5OGe5vBTVBn0xy/+ChIbB8plawhgd/mxlLvHpSCLA3Sr/FmKz8MemU0JCEnCFxI87ZVZTY7
JR/0OwVqU7DtlFwbbtWOmnqBdFV+bwxuHE2brsqMQaqRwFsclMmIH5EPx1QOUgd0cc1L437TWwKu
mTVqa06sb287fjV1U+i0ZMjcejLyfHWzaBBHQMuMlE5FiYdnqne/eDSyaV+0+vTBb6bfDj8yAWFb
O3tFKGiHxX3+pBQ20tnXz9HbnQOAGZkkomygdYi5Xv4UE25zWyZyAUvTOYSx+8dEYuOLirvvhyQV
pffe2jnY/5eWCJwZOKDzGs4USUJY444n7vCatqSYPiLkbx7dSA8+h+1kbabB43w4bW2dr0/1TT4r
KQAcUOIAynWwDC+nSom+pmzd2adJdM23zk9ERJMk0Jy9H2nKR0Ok/6LCa79dH3VhgRGqhtoodeik
3OnlqDhrDl4pLOfkwrlC5T4Kk0Pn2NP3rBHxY1tF/66P9yZroVxABC85fyotxTngVjhdLXoltE7T
BKgkq/ThS9vU7VYaxq/cAW+vvcuhZlOb7KRW3CK2Tnae4f/ghjV2M6pVNLuwCvsDOoLRMfGydD8Y
Q3xCTmCNNfo2ooIFRfOUOj1AP6KWWYkiKBDAjn1PPQ3oMCa3ZlaW4qb26ymhMVjVN4hEA+GxYzf7
7bVa+b2BShMf06YyP+D8oP0ypi5+qnDCareYokaHPAnHtWbJ221nSCAguuvku/jlyA3y6rArnVYO
BJ76qVR6pNjVod2pdt1/QfQEBTRdmdKjHwi9eG9TAf8sYCIUDRGSROd1Vp22PWOoY6LyE27E6tZ3
nXIrQtN5Kiis3lBXCG6v77sXnvdFZIFoAZq2gNOwTed/MpunJ6LBLGG/nEauVe2YEEoYGz9JbXxn
1CB17sJGRZTaVe3hVmt78LtNIDyFBxkiybZDA0DZxpHld0csnLUTmdPQPxhTq2ClNZrq31KP3PHo
NHlz02rq6AM8K6pkU7mDU2RbX1fjXaEbqbefyJ2tY9touH/pUdJplI1MN9noWT5KJowzBTuhK1by
ZLWWeUSVoEW6SlX6z9T/6vwHMFj9m2lMCheDJDJtuqjsb8OmG/27mmb5OUMd5ilqRes/9GTFxabG
xBvx67xvrL/XV/XtaQaDAOuCaiB9BgCOl5vHEqJoi1pzTg3tsXDnZ5av7HMY69ombVt/jZz1oro8
/4iEMlQ9KDpLh6fL8Rq0VOEdqNYJExRgMkZhEvEldCI2tWqpR6dyxHTUxqjNNmT7XbE3Om7rW3B0
yk0YOXrzoy+AvCPXNsGSkK3eXYtdm7aJPKzyEBFJNKp4IiNWu75QS7+cgBbyFQhQyQuarVRWwjoK
+qQ5+QFgQafK9HCnT8I8ORRIrS+B2SpbsOSK/i9L2mSf0K1yP2pVk1cbO0e7ex+NdXKsS2oDIHPb
oks2KpYj7U/FK4qt0N08/cyKB9NaN/ntLSr54DgvIjOCHe9cvz1IotauwCacOBIIlkVFuFFzx7gT
RVFuak/xdvlQ/fA69P55Qt7dWSUTZXPhnwM8gXh6dmqBj7l50rfNaeThfNI8P/xRgKZFCjoyj9PY
1t9q0YEou/615DaabTMYYyAGgJYSA82fYqVJlalznOIkBmw7dgjG+TundI2bchD+bpCuSbdcj9lN
FhS4q10fXE5pNjhBiASlgEMkZJ/FAYVZWJFrpfUpg5J/o1bww7aq6xO2UnU854GarGD2Fl4AkFm8
UeBfgNzMtyZCUIWdjXF3KipDdLsBpyZNKrkHGBOE/TbsyoBMIUu+Xp/nwiJT65CcR/xJYOnJn/Xq
4Wmgrk5u2PYnl+QoPfMDMNR0HJwHd30gSvGnptZiPeaTlRefHX9sVu6uxfHBTulMkH7GPMoFw5cT
hRXtycWRIgH3gR1ya4ygeEccs1J2nA1RXBmR9TgWiqWuNXqWll0iUvjCdC55fS/nb/RGVqZa0p1i
XFqqjdnEkXsw3c5/MnJEAmEAKxS7ByVaKWYs7C8ZY1I54DKC9TC7iehreV05esx7qvpbvY/gRYZY
tPzS/YjbtMcKZ2VHL1x+0I9AEBALYbZGoHk51dxOjIrd258G14mGu3ww8n/c8amxSxw7Efe4BiR/
EtkxPGqp5//ua6dTdnU1dP5WVzrbvDd6PVGOSl4rQIQDOympiTl2tkGgtQ1g57oxsuldZO+v79GX
qODyMEriFMUfCt/kr/PaXK/HelGM+XSKtah/0qFMGrsSdTJa94ZfPgxBEn8MA6rR2wkt6nCv2MS3
u6nrmvpehGFU0PtETm6D+ZmS7CrMVavN6NEC3qKNVXo3JbQHsaEkWxr3uVboybls7aTfFung/FOn
RnuGqM/5iyg7e0ej6JE07acAL+frE327KWDaoDEiXSolRGmWZw2po5WGoyDEYKjxTc2j9DUg+XzM
IK7uOBXdSjj2tstJ6UoCFzEakBRZe3bLNRrW2J5adyfNrZJ02rT5EFs0WLL8T0gorhy5Bc0EiKY7
mT/CNurvOUqht7eQ6I13em5hr2pFlfGMeG8bPWn2ZP9675JIcBzXIfU+6n/zgFHJsAEYhDmddC/U
8IzDkRUInxfddWTHB2SdwSVfH/HtjcCIUgyKPFdaecxuhBoDralX+unUmHW86c1UvwsG5YvvltxP
hdqqv3MuouP1Qd9+ecokUveFx5Xq85ymXbhd5tZojp8KHbesPE/MTTLAD3JT9aYfnPrL9eHkUb88
UJfDzW4fLG2ANfu9eupGxONh6zQ/UHY+Z/Gof70+0tvABdwQNj3UDShioOx4eekkrjloaV2qpzIb
xcHpet85UHmy0l9CSC+YBEIrPSzDRFiymBI32UZDMnjvZJiS5FBGQKdJiifgRzpPsNso85wx9K2T
o431tKEzr4P6C9S9ADC6cqoWvqUMxLnZAeJx487uWTN0qyJHA+MkunQ6AqAYkY20UoyBa2HfkvJk
2uH6Ii+NyPvpAANgA5EDXC5y6Ncmhs2DdtIqBSKpk4RHbzCHdBtkbbCberEWrCzsH1mYkjwOAD/0
/S8HrAOhCcBZ+invpmHam5nVuR/V1PQw99F131xJU+W9N9uu8FKIjKRijJT3uxwOhKrudbWnnYqI
CyZTkIo5Av6u9ZXC99tgRGIHaWgQh8gER7scRwnLCYhQop/6pmi3mjDp/aRWf8jwqN6SVKm3CCjF
O+gilI7f/Qk5IeRTkFOkWPjsE3aBYQwVhdlTklbJXYge063hgzPB4b7dIYe0ChKVc5mvKc5Z8HOJ
Ydiss08YVZQWAV3rmD3n5nYI4+FYoOrxkKdB+KD5sbf1sEt+wihFf0TT39tGdTvukRBb9XpYuHCl
FhA1GqAsmjcvEpNjV7mBF96JFzn9PNVa8icn+L8xuXb7Ta5l5rTTFN1VVs7p0iamNo1YpKy6vaky
tn05RmpVaSd6vMbR690u2ijyBrIN31l5xhbHsnAnltwfupyzz0v5yUxgeqonq6i6H1Ws1J+BaQN/
7jRrzXF1cSyJmiDVla7esyiiQOYh1AfmVRrZ8KfzAxhApLSd+bNoMWtdOTNLX09qjeK3p0oq3mwf
abHpTTV11BMKO94NsvrozsW5OHhCnb7T2odZWU/R1+unZWmK4EFA/7xs4XndqijNtm3rSTtFSM4/
4Wih3mV6hXMibReapv9hMNnDAJ9PuXS+PxvhlqNPm+OEAXJc3qsIV+4NV4F9ECmptbKcC1c5hRnQ
cJgTgap6k3f2botqUsxVbluxt0ugWqnk2Z7+o6p6ZdciX/5OaSz5NlqEm1wBhB98wtnenMIsNAsl
NU6O4la7yCmMfFM4bryT+hUbrTacA1taW0GpL3xCQGMUrnggaSzM22GjU7d9O5ncP1Gpf+fZTrWf
0r31hkfONN8LlgJGhCchDSBgsaAb5I95leW6JAfeNNqUV6M6ve3z7m8pemvXpNTH2Z+JsWZHtHAq
GFD6BnAkCGBnp8Jx83KIKGmdbKNU29+dFLC7oQRptUf2tE/xW4dtsWuQxJ9WFEaXhib2cKAkAedn
ZS/nGqVW3NpmbJwURyk/gtXKkqNjjNgsA1FLfpAg9fB0s3417pkNTIcNvBahqwRQsNxz6cIs8SE8
mPjM6A10w35Sh22m+OqWWr/3ZLdA/4WZ2cd3Hc6XQZEOJBqhVc2Cy/P06ssq1HFjvXKDc4iH6kB1
pihu9cjInkQNs/M/jOXCq6bPz5Y1ZhdrTO6jUHXGcyntq48gVsqt32fC2xVtr+YrE5vFPP+fmOuB
2WMPQZOdleZzR6Mc7oXRGbxy9lPVkoIMO42qfPf+SVH+QOZFblfAFZcLKEIsz40k857TyOkOSVE4
/tZoqPHeWuMk1lA+s1P/Miu2BrwyvN5BHM0OomFB+9MU1Xvu3F519pWQvvVmo+bRXsRG+Of63JbW
ECkkGqlMDdCI/PNXm2PwSydMEat4thCH/kCJGQF5JPXrNT6BXKNXsdTLrIhOX5DMLy21y3EweSrB
SaX+MwxqK7vxAOA/cs+6j5OGCUq2idy8Q0c/raOfwUC+vb8+zVmO9f/hobCxS4gwmOfl8Kraudiq
VcpzMnkuyrPUD/elXhX3heiwNR686sASR0eM0BOxz3KRf73+A5ZOPiBIqlh4iUAWkT/w1TprQZiU
4CaU57CFXgU+dHxMkL15yK0pRbvSRlS0zoyV0/jyFM5XHWgHH5eURyKeLkc1cw1jcj/ynrWAqvxj
UdT+RuBzbRxTNL/0jZ/7WeBu4JTr+j3l9Qxoly9MujiT+Ht9AeZI1ZdPAKKXMFY2F9CPu/wtAXln
V3qF/wx8gWuoZrlvsFwufQiFWnOndl5wDLSkwYF8tI4KjjLZdjBGbe8jujpuU6eiLmXla65ts2ji
/z+LCJAathRmnF8idAytCQlZH0O+IjNBp6cUG8tEjcAkj0F7o/DirkTVi0NyxGWNUSoszb5Kpilt
oBem8zw0k2mwGavmkZ/Xu3vDHAyaPmFmfXv/6pMV8tSRPOky675c/RKSZw4A0362p9LVnkPVE+NB
BHXb7a00cL5j0KUbmyJWsnobdMYkXYIH/4mecNQcE5gGt17lD/nZUFqigus/buFu4BdJegOIXflE
Xv42winPN6zARwC0jMFoj1nrbUdUmJ4bsE8gSErdyvaWkbrWR6sUxlrPa+F78CrKyFW2W3H6uRx/
mMbEFUoanMdBWI9INrY7u3bzrRlbHr4H1rhGGlu4jV7oCOw4+tlgBC8HdITWqPqg+s8t1OLsl5mX
3Rl4m39TjZXqPca4zmWfMC207I8amlfetpqCtUdt4UJCq1binRAGoXg0uxFzGlmdP03KcxRPfrir
ck8lD6kAg//pqWWWwK3syge2E9Tl/vr3XrqWSCm5ksgopen5bGwkL2K9QzT/HA9dt3fbIN6Wqm8d
itBXvBvHSpx/FaHbB2Hm9VHNmzDeT3atrPyMxRV49Stm264TohedwEBxNArR36QGQtlAxY2pfrKj
aPjbT2ZMfBbX5poVppzf7FrmLWQF0NrgIpzXhlI/w5YrMZRnyF0Yj5ejaTyJklxig8jjGkVg6XRx
3bK94STAgJrdNlZkqVUd9OEZ5HCtflL1XFc2g4Zb7a4zk+DeFI2b/MV/uz/mZS704/WPvXS4kH4F
oCcNJ/Q5186ZrDIt6io4+zVeil6Zxacpz6vviQceH1/A3F65TZYOFxQMKiV0Ck0sGS4PF6qnXtAX
ToDdRu/2u4ngZw+aLTZ2jeIqNGNNxRl2XeyO8bYpIFdtqSUr1UqKsfSJsSWiYSfRQ5D2L3/FVJWt
VkxlcHYQTb3pDc/fGaOwdpUNSvv6Ci8PJcFKZNgkNfLPX4UWipUy/mQFZ23ok2+1LtV2dA+mj9Z0
zlrWtjQYflJSa4SxqDReDmZo3JF2gz8vNqDDI2VGMz2MpajxkdQzV6xkwEubBxkc1D9AnYM8n61i
o3n9JNzKfy6zunoyQWEhs5AY4XjoFRFMe7i3vXO4vpxLY4JNJ+V+YYzNVdZ0WP1BIeWarAqNzN7R
k11Slu7HMeyDTYBwxsoBWVpRWNFALvD0kBvmckWprwVpp5bKs9na/qb0HFT40i7Iv3hmmK6Z0Swc
Dpek25P6Akxv/tSaNQKgCmaLz2BHwi3znO400Ga37VTeiLHzvuRG5ByMROmTjVtgV75yOBcmS9mf
2wj9CjSE5wFpSRMMCJUIzo02xjeiHZv7NgSMAfHIX9MAXJqrFDlBQI67j6ri5cJaVGWaDDg1r2xR
5x8clJT+xKJW/dspUSlkttOkFtvKlci6HEROt6tE+W6bO+IZUBKgUiRXUpKOL3+FHwzZkKYa26nU
+iMcCkpHWYjIazk07Z3GvNdAIUvz5vsS0wL1d96scZZESi1CKzubevcvcLIp21Fb9Yyt4NK7cSYl
OvmOn+5933BvamNt+KVPLDX7ZMmMitlLHvDqOgr0zNTSyMfKyYqNH6nbI8IdTubPnBv/z/WjujgU
RVVKDaoUz5x9YdsJWoECV3xuo1Dxt2R5eHii8dojEaSm1UrdceEhpRJO51n7f64wS2BMfYiHBjLC
OZ1ao/5UlFamfrRju+y/Ur51vO3kdV3229c0caytwHtnhU5GxkggkTvBZKQUMffzK0E7+0Hqxucy
MEegEAgk/zOxc/niGMLqDpk9hGuo5sUFlvA12QKhdj0LVJHP4wMnSnw2c3sctvZgOSmhGk27kx8P
2oom0dJowDtBPjrwKN+oxfvNUBtDVCU4jg3IzWyHKpicU5a5mf4r6ntz5XFZHk4WjkBtocIx2z2o
2IAaUp34XJjYnG16bsZ814hiuqmcIlzDlqyNJp+dV8fC1yFLa0EUn40G7Y2nsZpq/x6ctPXHbcI1
gYOlwYBKSas6JBWICy4Hs0C9m52CJ3FeJn7zaYjT2N1OSLAaTzqsbWulzrB0MiR2GL4vd84bJFjW
VIUy1mN01hWjyzZWScak52CWNpkR2PEx6F0PNqCedeIPysJ9877a9cvJoCPIlpHIO9Kay+mWNOuL
oHSSsxC181M4o3PU4j7ZF4owniIgqWtPy+L6opEpa7lYDcwlKxrTbiNKqskZATl12nkJAgEbPQy7
fpup1Wrnc3E4SvoIjUi/1Pkb0pVh15SIWp/t0IDOKmqN/FyoTrZt3L5e8SuSizVLTmg4YFRHasK1
OtcJHv1G5E0ap2ev7d3qXh2jybjv4XOshK0LcZYHJ4yGJsQjPt7sOkXwIOjqysjOfjbY6UGLTCse
NlFfjwerUqbprnBSc60MuTgoqrLoyOkoKcyDrd4InaqTBpbt4OcUvgagOhulRedp1xSJYR80lHXX
LCoXPh8OsNR7cBgAYDHPSAJK2JZeqclZseoQaRithzRWk2z7ZbSz4JTqK+dxcZa8VdDSgPNT8Lk8
D6NeD8EkiuRsVWOPTONwMwa6UW6x4siaPbr/zVqWJwPx+aahS0YZhS8KPmcWqGtA0OMRFZrzlBX5
J3Pitt1CLLbbrVVxyz7SKAfLrqqtk73/VUaxDzlXVOx4Guet3AkamospQ3qmeJRVB6tELcZJRGY8
phPu89tw0I2o3QSlr7rbWsk699u7gxCQ5RR2JTYTSszsrqVc2KFZYmdnPUuKP27nKY92Z9j+Fhb6
8P5cQer/kCTIaiW4yMsP6ylo/kZ+jSdnUFkPkZbnX0mHfH8Tq83P69NaugakbgUtD7SICScvh1LM
hlAE1fxz7gfasMvGxgn2ELnWLAmWDge4LgBUBMcGV87lOEWN2KHZOPk5CF3rFy1rd2OLNkebI8dD
9/qcFseS2HCKIRT8zNk7gcKVXba6l51dYaU3SOwUH3GEdhxkIYw1St3iWNyeILNlzXueKAct1VYI
oum5SrDNuk2SXhybnCviqEEj/3J9YkvHTydOIxamtO7N0ecQ/kOMQ3E1TbrYxjFERYMUrsgp6VEW
2bTD8Lc2jeH2+qCLMwSNAtKSeJ+y/uWXg4MwFW3Kxkdm0HxIEUD9M1p1N+6sBhTy7vpgS1ca+i2o
UUlRHUy1LwfLJFZLU9n5cZqnzrHOjWzcRFoNcEOd9ADb8Bx2/OH6oEszJDHXSZkJb3h5Lwf1EGxW
IhPnVletC7Q4PUCthTG692XgrKEaFscimECzBVYxB+5yLOp+tu5Pfnb2rJ7usw0hbF9YPXZUmhG+
13udVAJ2OABOpkYDYn64I9OJXDu1Kee3wsoOqAulGW2Hut5rWR26d+TE8crZW/qAr4ec7RZkVMcS
L7f8nAkkSB6i1Oh+4HRVV0gvqu2nvmrf7zvLJKXYE5eyi2PGDGAQV00n+rQpzraKnxcc8+GDjzxo
vOnwgb8dtTj/fH27LE6RRIlLTCojzcVOrUlMpeZlxTl0wuzY8zk3th2p2zarxT3P0/RflvTVeLMt
01tBlppBXpz7imePGfIRqTmaf4m985+pVrorRU15yOavPPV6yowAYgA2zu7qUbBdAlEXZ0fN6mxX
20hqbkXhrulQL50FIgSpWA5Ggn9enoVyaL02oGqDT3FbfU81Q7kRQVY8NaP3PtikzBxo/XFBI30t
pedmI02N5LbkXXHGUDDW92mThz+rNFwNAZe2hhQJlHp62IQZs92fB3kcR9wf59ipg6esqPzP8STa
G7h1n/KqNlaCorXhZh+qB7wLUjQuzrUrnfu6LPc2Ra4pBYV/PSh3tiP+Q8oJ/wlYqNz9fLtZaELc
7E2tbubnmrTU3DmxYxxsn7LtZ6vWkzUxt6WdSE2Cfjp8dSChswmGWJElQdgXKNtbzsdYaSNU66rS
WnniFhJbQnOCS2lrCi9kNkw/dIkvRis/t+jn+/euHqrtMS3t6liSuTw0FhYY29oPCxX6T7nWvl/6
iq9Hn715qiNkuOISGk2G+hQUSSAOWaYV3iZBo0DdeSXOTdevsKV1lQsqMaayKzi7M/PaRmUo1vLz
0GZxf9QVra8OeaeuAQaXxyHzg7GHJOm8A1g1GUV8UoUzCrBK+duLtL786FH+eacIy8sBlxos9Lwh
9bBlLq+S2BnGYopaTkIVZcoxzOo7c0BLKc2dD2FR+GsWhIvfTIpXoL6G4Nb8QqnLyVfIAouzOfhd
tUl7v9iNQTrd1FXT2tvQ8urd9U+2uEfNF9kBoIL06S5nmFdGUlZCKc6K0td3bjGJbQ4m5N9EP/DI
aRVP2Iylt4POy3d95KWo03o18uzI103eG32alOdJxO5eGfrxJlVEtklEHh4njC6fvdJXVqa7OCjI
T4l2p7Y9v2eQzymDMBXFGaEzFIeU2nc3ZQ8tOSaU2alc4+3W7c21J2lxwzo4kmNLoPIoyJ/1qnxX
Jn1JizzgwnHplxyVNnHcPbTYd1Jr/r9fX40z+5repFKRiG2Clr7aw2eNfmM7qEl9Kbrx+wh0ymMS
NM3D9S+59OACSOF9sgk/ET24nF2EJFmpTjJ/mDJlOMYIyqmHyhhK4wFJVGtcuVYXhzPQwpSVe1KW
2aEkaxDtUHvJGeETXfmFBVabPKqtVdrdRraJ4+/Xp7f08UDSIdMjiRio3l9OrzEH3t6wyeEK4US1
0bSUgLCqPXvNWXbp9NMfkEQsiq7IAF4OZGsVgtkxSZ+TFNGvptCD6aaAOJgfSrhRkPEso725PrfF
IWXmR7GXdrc5m9ukj4Y6ek12xs8rC0+eBaT9X1dojbgLGiCE2xS9tHolvlgCc8l2MyAMqLFv3Udp
nleOGjkKRoJTYP0UE2DdA9FUpv3VzK6YdpmZpvqx7QD9nNI+1RwkP+vGsBC6M/uw3TgFlK1jXYkw
ehgJ9r5eX5WlHUZeCuZaGhlTBL/8EKKxg7ZC4fdslsH0OYfJ2G3GOB1vg8zzPl8fa+lGknAOqf4i
O26z3Uz22+SRoaTnFgZmvVPDsOw/640Z+xuVSvzWS+Ifrjtl9sq4S7saXB9HiAm+RVYgpNAQhXBo
u7pNvW9Qlxsl2mrqUA8rIy3tMRkCoRcsCabzElc+1I0Sl2N2Fmhc+Ts98sd/GDSraPf6+Q9LaOPx
+pIuTU0KvVDTQBXpTcHbSQsna8aITa1kzfAUNlOdHuvCzfvt9YGW9ok8PAaGChTX56VZXjBrSnKy
0iZJjXDTaXXU3rjq2IqDCMfeXXkxFxcSbUiOKvAUdc7SzcoOH3k7Lc55MwzHCFGue3fC020TNZHj
bONwGPz/spQYisuGO6WsOeS8TkCUqXjunTWsTYL9VPh0Q8wWPdLrK7k4NazAZEDHnpzX1pKsRAC4
Ifm1lSai/dOGuLZGKKD2W70ZQnsX50225rwnI4x5QioXkw6MK8kgs6OXJUaRjAinnQcH4KilxnmL
0cckds7kjpByAXw+gLPzb7I4KT9SVy1/XZ/10tknDaEYS7JKpjqLl8HTc7vTMTiruNBHG79RtRLK
bRNAYCrBWanCrlDHjBz72/WBl5YbUWMm7gGiA/9+ecHFIybTMcn/2S0UdU+wjvi03TWevaMZLL4K
oGvTSpCwOFcCLowqpR7OPGZXy9LonEbJzk3u9PEh8SCp3ilK2dY/lXgKETesG7gFG8TkkrUgd3ls
bgIJYuNGmK1zlZZWr2FCfJ4MKgKBFWfOPYBUichx0/z74IbC2HQGELqVbtjSBUFTgZ4/9O+3VBHV
HoU9KoKKe9z3He7hiRjuXZuL7xN0mThcK1HPNc1eAkCa+2hbAmIDsD77sKVAU9lNYuruda99s4bw
1ux1qu5qOwQPoVMnP+q4C+9i1am/6UkePPAwZZ+1drSeru+wt0vO+0n1jEWn888Dc7nDtGgonAm0
4FnxRXVIDcW5d5ssDiEDoWS5KcGUGBvhDeLj9XHf7mzGfVFu5rkxAQZfjtuBvog6xw3PhtOVRx2H
qXjPwbWabRq1k/zUZXJ7fcgFQKoc0wZdIVP9NwGpOg3ISyHZSKbdJM6mc6b0Rqco2n/1FKPG4qbM
bOduiDwB2s1P/pAmCC/Y6PFQrpEF315p/BQSABzBaRq8oUE6DhR3q3Wic1yR2UxRPvwt+2iK7rIK
kPLeH+yhOSrY3JMhKJm7tZrEdI4r6yHvzct7lR+B4AGyYFSJ3+qmUxrIrYyGvhMTwaKUXTS/c6O1
NmUi7L0T4R2ANSdANTbxeI7snn+ZBuiJk6XgfbTyar6NBqTCptReQaEStLA8o69zL31qkA4dwjMG
XTayFGapZQdqeSDDr897cSApeyTbppQFZ2evGFVwS1A1zlUIuxZJ4STqD6mT1mu4mpWB5s9Grde2
VcUVAxledRNRpIj3DkIS5cqHXDpLoHaQr6O+SUoi//zVyrm1qiaJO0RnkSDstqHSpapHE0Wu/lDZ
8O2RJlSrNctYmSzONw9PEqVbKCcOvJPLQStatUoe6NE5QAUkvIc5PPzytDT4MBT5kB5BVYTDxuin
7piPlZ2sfMOFC1S2bKhOSzFLz57LzeqR1WpGVWEN2bXFN8cI+4cubALrMATUhzapCJHFDorYnvYx
1Vpzow1dj0UfDiDa37xUm2p3fVe9fUL4QUREhuw88pe8aF99hMZUY9/3yvgc91b+LVWnml4LbKS9
nXGOro+1tLFQWke6lCITV9rsqISi1IQ2xcm56Rt/eESTRUcPvK4Hb634szySdKSgQr+ArowQfmxC
wawC0x53JWjZ5h/uD+VaV2Vp+YiVqd8BLeDvs9pEnOqicpQEcI+eflCHsPiudM3vcRqd/3LPSIFi
YlgOApWQyw+V+sjPZfjvnfkZfbpHmhVXNYe+wBqseemOR9oP5xUeHGAh87DVBgCfI7x+jsLQGT95
RZ9GP1GRiuINdLwy+pC4Yedv9F6t2mOnNMGp6W1/TUpn6YF//StmD7xqdPgvZFV8bhqh3nRuiixg
RuC8a/ravLNSS78HWdF2KynX0rDycpCuQuAK54CNmCau1ZZhfHbCPk92AW5tt6jkqF/AWdViM7Wo
SDyohpjWBNyXNhLi6WCOwD0DE5vdS1Hbh4VV6fH5f6Sd127kyNKtn4gAvbktJ1OtlmkjzdwQvWd6
mEnv3dOfL7Vx8HdRRBE9u4GZS0VlMjMyzIq1JMD4M2BK4hfTQx1KMcu7WzDyVWvU0d9LEMBxFxFr
ICam04cxfoMtLD1W0xh8CWQ5UcIb5Zfrl37tOOHdwWwpYD79pctzi3xpZTtlEr+NroDOETWAst2h
JhjH+6iJHHPfeBYg3DJJUrlj5Mvb64aw/Zfrv2JtwXCDqISElATA/uWvqI2um3s7h5AnhPtor4/S
KJ+LTA7ezuoLxp2vm1t72uBppnf9PkG+fGVMZI3bIeUJLSn0/Owd/fvQIXUQQ5X4DUx3vGFufXX/
Z065w1+ceFTZkzEjDsgeW0l9RDDOC57LeQZeQXIrt16xxeoU4QAphwLDEvFAzKp+zi/m3CihExnM
1uOsucmhbrysOxpyDh/myK8eddL3rQxrscB3i+SxJPA6FFIfRi2AKyOj0ljmI/Si2pO0vNA7VEUf
J6fEnbNko5O8fKUxR7RNekEngnIzzfLLBY4G9Waq59nTXMMa5osgcw/UfKCXy7X5nnREnnojAZUL
hP9es7xIfhalFt17XmdsHNxlMZPfwugFAHj+U4MYwcLv+1YaJY0Rp08SsKr1WPStZe8IvOVLUc/j
GfqR9g54W/nQTe6AILoz9ge3HOu/kdOB25QhpmIPhireSD0XcZT6Wapow23igWVYbPFKGDUaKZ7T
1k8hEoHJToYl/DNoeHyiGgFvqDloXxIkN5gZQx95w0kvMyKMq4IY7VwCYegZrKXxIEiEbOwWdoTy
p6FNCLMJx/lU5cK7EUaSveR13h9bU1J26KL6fnDi/vn6DV88FOonAE8hISMb5P9L3gIoVJHszP3x
CeYbmjqjRBplhEbvuTXcONj5JvPSTaWbW5HNx7vHeYTEE6kLmJAZ+788mnnZ0kQKyuFpCq3+5+wH
7R1SkY32jYAXrhbHjrxoo57+0SRJPch+2Jt0H/HahUlQ/HWUtcJ/zCLjRtSJae6aNi6Yec38l2yu
wh/Xt/bjZVdz6IB7XZBpDIEuvq6YJeFhp3uPddsWP/u+d+DRdMPXAQ3djcfp4+3iNaDUCdEOfTMm
4hbxm51FsLLkSf3Z6bL5rrPH/K6rCi85BkMW3ttpODz2AvCPaBOr3ldDZH5zrFZQR3IM+SasqfhL
JkbRbpzwRfxKckegB/qY8Tz0D8hTL7+yWYcV42V6/TnrzOonlAMjEphw3ha317f6w6cFjaem76ll
c6E/6GW3gcxtI+ymz4j9MWLJA8mNsVu43Jwmyn9Gs+ue/jeLiw0PY7dFoX6cPncI+DV7zbfT2zBq
m08S2YQbKbewv8vDxP3ESUDgAgf/O278cicrt2GuMpLZQ5nbyR38LdZDYYWPhkh+WzH23RTlXlXK
JsVZ4hzTKpvyqMyyB+mFcCHbWTGQt1FPR1sJiV6/dX+oKuG0T4zI2rgzS3ekbAPfps0DlAwdoMWd
obs8mkPnpw/jSIVDppX7AE+dv4vcziiPcvStn1S4/T9+72O+W1Xuj0NKqrB0RgmhXVBqgnpLO+tn
s/BfDbsR6DHMn4asTDYu6+oaIZxW+B0FMV7EcEmsgaNw2uzB1QekUiNYhc3dhHJMeCyNqN43jB7d
IyhtdYfry/xomFkxhtAJCXh4kCRfnCERpjKxx+whDsV0H8XFt66r5oaRkdC4lckoH5HyHn/zairc
Kq6JhbpgQyAVujSaMXUZOkCzHiJfCVgXqRU0p1Ta43DIndBCsG5oit3vL5TnFH4lXAFA1sVC+yoK
zViX+QOJrnGy0ia41S3koiLUwp6ayU33EKhvGf14Qz2dd4yhaFIEXtWF0Uj0E0MwZf5QTVZz7OVs
2Mco6uaHGPTE1jjy0rESsjLwDJcM+kXUnpxFNNVUMgSa4QTHyAAfosi/QwZaM33cyl+XnhVDAbhj
CuVUVijeLlZVWUaY9nALHUXIaxJOtv2CfHaPuBgSWa3fFhspwKo9ChCKjJjQaHkVh9g0tKH0gmNc
lN6pyTmZOXnNERDMuGcSesPc8qO9L0+NjqtMmQrL4nQa0B/7QjODY+qX1Z9Sa6tj2bryhrLr1rD6
yicD7cW6EPRgom9ZjjQaWDUgyITyPyucQxGZ7T6HUmkjyFHvzi91QcrZNBpp0qmiHLi9ZYfQqYY4
tPIxOI5obu8iu3CPtkAWwDTy7ORqZBoF4943BAjm8fql+7g+LINUZzQMXiXO5+VFR2AvM0O3D459
bAUn1xg6tOeirambLSuLg29GAZiDrg2O+DHjTL/KPQkXtvzra/l4CtVa1PmjqEBLXh2bXzLDZDCs
Mrfq4AidqdIHHGwyfgbifaftjrJtgg2HtbYqhdEhq1ftqOWzR1BX1TZSb8dm9uKTnBHRpDhm/mbM
os6Gwsc6tF8g0F9a0UO9rFuoiI717Lu3CYNpYlebuUe/2pqOLl2F8HfXBUUZ4F8VkyqVtiVqQ/fm
sBtbIznNvV88tO5UPTBDHB+uf60PlxghKQQdoHHBVXHkF18rSgy3tRL0nKrZrPa6yxs61nl8BD+z
Rejy/nRc3C9s4W55zSDaIGtbnD/NLTWtMZHFaaIq/pZCGHHjBJ027zMYgf60s659wv/Lo9X4Quza
wgkfW7dxf0ZZ0yGoA3+ovXFWl6+6ktEiJgQJxR5DTL5YfTmnUOaHQ3IKRJPdZVaT34+lyA90v+BF
d2fjfoKoeqO0sLblvxpVF+jXCyKjoi4hVjlByVqfWqMOD6EGPL6PkZn+/a/LUCbFacBQoGYXOYRT
s7uawJQtCklMiFYnUtLtlFNNjfMt2py1haH0QGQGpIk+2MJaFyadZnUp8hWNZDy5NrkqVPL8xj0B
Oq+2SjQfHA0fz1ENIRV4qnmpy33skc2Y2ixPTgz3ys86WQyTNpCXxLAXnLLY+00ojvGuuWbh0mC6
JUpZDvHS0w972+QVmOzKhGNzGI9wUeSHKiIqu/7dPrxEVLgswkzWRor/AUNqCtuM8qAPj3buRf63
ntnT7NZJRFHf2Slt0X2KfIbZoe/tIF7TVwNyWtd/wcq3pO6v4JacHxpzi0BbN1or8uJOO5rh4Pwd
1m5sHMbMKp9CRxbFhhNa+ZL0GlimDrgTAJd1+SX1aGa6ptWJJJJiBCCSS2RjWk+hx+NuGAISqXou
f/e1h7WFFI1OMZeDsH6xwjxNINfxVb98yLy9mc3toRzM7jRT+nzizHaHNqrFfk7KaGO5y6+ryEXe
b4nqujGRvogL29BF7QicyDlDoGC+UcoIf8rAaj4z88R0GnqNTbB3zaw+x4mgoPN7X1blwmq8mLYY
k39UEy83u469yAuRuDzrme/Xe8QTq79Q5rCOPW3JDf+q/tavHv/dFhVChMVJvBHMvLQFU1mTZI3o
z1HTm+JY91BvwIc7VXepJc32EFRJHL/4bjTctXEeeZ8IGWDZu77gpZPnR4AGAvOFA6R+uoxTLaGl
SRLEw5kpgeI2DMzoOYgn/yUum+AZYEV7cjIzeLludHmkscTUOPmbOlxq6uRy5S2/ZvZKoDiiAu/4
k1nnINVPAaNC7VGLjbn9keNGxNP/ZnXhEv0EAXnohofzUMdz8t2YvdQ5DIAFnVfbZTZ2T1o9fL1u
c+kp1EqBYDD3r7qsJKqXK9W1wunNJp3OudbM/hF+nr4/oO+VGDtfNsOWCsDKxgL9INrjkeHqLJOq
vkStPh+C6YyOmHvTO230LbF5t/vJFOW+m2K5FSJ9PD9AiGnTU9RxicaWgH7N0IPKF3I+GzOeYucY
LWinqmmNOz3SNfe25zn43DJav0H/8aEFwc4SkIFWJOmhxr3slUP8XzuhnIZzGxnaN78Ou24nM+kZ
h3rOn0y/8hjPAlj3FDahG59qWxjfQg0GlDuAd+2WquJHr0Xkhucw4CgF4rWE4Ae93RZ5L8ZzFXfR
HwzXRvdJof/shkL7wqXyHunIxC88V1tkdB+diAoZVccOHhQlc3J5wOa4y5pKq4Yz9I7jCWLg6BCB
A/4O4sr4lAsRPw/0hh/scG4eNcOFE+v6AV9dOJ0Omg24MrgZLu2HPaBbx+MzUNfq4bZ3g5qyfg8X
BPwQ7rwXkUy/V1aV/gSLV3y/bnzl8ME0A9CMCB2c+JIjSlDK68KRxadi1o6oqCQPdTCazExPfXsY
nLZBzE6vN1L7Vaskcaq/pxDjizdipBNAP8kbzqIQ8jjZ3nT2YNU/mHpS1jvfavMbfOaWjtWHng4H
nl6i6rtB9Ut5aWE2MXThtKgB0tbX5z8mNUIGCkkWcFyK4CkLR3nsizE6OYnzqKnIz0BO7eZfbDh9
Dp4s8lgSo8uvTd8FrwmB+1kTYf8jgCFKCF3EO7fOtJdQyOql1URwum7U5o9evpMsHFCyykOUfMzC
KBQm7Wy0/siDX7s3Gp2ncgerZPj3dTNrn5Ww0mOOBoCBsewjMtetmmIpHcNmrPFe3gSJmq7BgT2a
0ov2VpMYjxMyueVGHLDyRqhyoq/8Gd2M5RW2p3QME5lxir2yPIVZGz4NVf01b7J84+SuXVbsuDaE
4mR0y7YtKaLemU0/nktkQL421TR9M4vEv9Wi1BxOnjd1j5FZB+RejNxuOOyVVfLWM/IFmRuucvkV
wxmdRmq209mkXbzjAg1ns4+L+t6aDWNLF3vFK1KdxSEwGUDNyls89ZZI/TmSzXQ26t4kBymtg7Bb
844UG0iOzP42qbj+447xV9uKy79++yC9F8FpekLjBnXn5SVxSeLn3vDms92HU3gipmQeayfLKoz2
49QF4lPey04/eABDt/g4Vr4wlLQAAJj2UBpPi8iqs2KG+ZKR5xipFW2HHJqYP9nzJEH/+tQW6hjt
ZL3V9GoXyz7fmtd8pzdf3FXcIoOMZNUQuy83vrOTcEhrja8c+D2W8sDRDpHFpO1Dbso53w/alBZi
XwG0y/cQhEX6XT4bcXmgAOGa8LXGojraqjP+p57DBn9OZFocOnPw9H7j6VrxK/57HxFacwCPywhi
VtyB0jLHs14P05tvh/be06t4iy54JSZj3JG5G4t7Rxy4OA69k7aOIbLpTGkh9o7GrGdH22JGnlmH
LM5vRqfb0rdfOf4MVCgFdDB3FALUKfmliAI3bxnH5jSfA8pCiAvWff95jj39c07P7bFtjQhOeqrG
1V2ip+0PWeuIYVy/BCvXnWFLiDeg5qYCsewj2Mysa60T6/yEnmkcPenk1xBhu2onnD5Nf7NqhCXl
ORUPOL6FbOpywTEjdKBlM/2cusX0UFod0seTIna8y6Ms2wIvrbwUCtwBy8e7tSXHP4ARmYYQk519
KxpuYt8eXyQYj++61em3oz/2uy5Ipo3sZe2bQqxHiA3ORdHgXy6RF3MsjEzo5xg8z76pA/u+KSex
M0ozOwIdg3AP4O6z5svyMbSqaOMRXlszFDVKwOm9eL0wLwZPAIQ1jDNFSO+vrJu9T3SGxH1aGkax
J8IWxcGdFA7o+jlauz2EGlweihEfC72+ZoooqXvj7JbWEEp4EOa0+1zzUjNNH/paa+/N0pPhP9fN
rvlROKF4PXAMvJSLSztaCDaYGhdTaIl1gMPF+uJPer03NGahgGTEx3qku2ilY7qBG1qL82i9cWlp
MFKwX3ZxHZ1uRzw087mnfCX3nbo6DXWB2vC+pkHSxRD+M1r9RwtHkfgUGQWAwIT5cNj6QuO3VbTU
HaYRSMsHoSUYfBbVJzu3uUB9OZ9FXqMJmSClxeCO2E16ORymoW53g97XN/A7BnddDK1IWNj6rrGE
2DgIawkfjHOKJlDVo1HJvLwA4AKi2Hf4JbnWVz+mzi1/jMmo7ZsmkrdyGq2Dp7mFtvO7mir6LKfi
PmgpoxhDxI28fjxWbgM0niTa8PBAWLjEbApewNgfTL4RzFq3DpW5I95mHg4wKJafzURnxjzPRbVx
CVdOJeNqeDmdNrCKpi63IBVukdNdn85ToDU6I7nF1O8TKjvRsXD93IEMuzEeGz8cy0NsG1QNN9a9
4tWpQSq8DTUrUBSLH2BpVO46KAXPYtLtUxnO1a72mb/0M8/4/VhVoapod0MvhrrE4gbaxVj3tP54
wxCoPU9NzOAWN7LcDTi8B7NBj3PXTHGSQZBgWdXN9Q+8egvBFHANFSwGwfrLrdbywm403eALG73c
9/bkfDaMJCl2PvLo96NWVAeA/OWjk9mk2CO19Z1TFUxWXf8daxuu5EHJ96DOAs93+TNSvagMp1GH
3jaQissneYjKyURkXWobS14Jh9Q0ON1dqLMVuurSlAVKrmOqSD+TbJnPlZs2R1MaxvP1Ba08YxdW
Fv4kqmpgGS1WWjc1XtsxDd9yz/RPRu3DbWh0/hcvD9M7z63qgwVg6PW6+eXFBXrEEeUPMiTAa7ZE
ZRIJSmf05+mc1GHw4Htp9ZZUY/yqT5mMeUnMIN/BSmxvxCfLVQO+BYxIZ4S0AtWIZfMHanVZm7BX
niEDm8F1g9QJdpasppska8vuMLmypNBaVl+q1u/rQ5pQ/doYLlkeJfUbVPgJno9s+oPPCoyhCabE
8M6TH/eMCdAztQ9GHYPyQDXH28JAf9xpupkQ2DI9Q68Ws5fHKQ0gXGYGzjtHRPzfsiyu9lkTZmd3
DobnCXlSBtH8LYL0ZbSg1qhqy+w1n9ld+uXI7+LSznP/nIA/2gelPzm7tm29L4UNhBFeS685/u6B
YnQY1lyPRhBt6CW5a1U2fDpR+ucpZGRZ79ruWYx6fXY6rZGHWmuKL9Dg5/PGS7Cyu5RbFdyZkhsS
lwu/kHRO4dip8M9RbDp3htUhDU0MGjx3ojMPWT55+yn0xi13tPQR7K8CW6m2sKL1X4JoCit14V4P
OEOl20Ha4okgOGSuDZDv+rauHFYM0R5gUhl49zKPtesubCPoss+ZRwEG8vHuVIWOeZcxtrvhElZN
AY7AKaByQVnk8qA2RWXLYIj9szN34qGpHZP5rqrcD2ZUbByWNVO8ZyTGdA+VnNvCFENSHnODwbns
nOrB0NPhBAzKeR16bwt+vnITWIvq/yp8BA2eS1MkhQFU8Vlw7rSof6xnj+sHifV5CCPx1JRjcHf9
g62dDMCVwGWpLisUyKW90SjgSPNq4xzLpH1r2jn5KzRFv7GBa8ceGCVNXwpQEJYtXg/mXoCZENWd
fa9AF3vKmgakidc6dyVA9PDGcsL8preQIztcX96KA3+nslN4k/cy3eXyvLDpI7NLrHNptsa8Y7hj
urfBYd82jmaEewCI5k3m6tOnDr1pbR86mdhyqMvgT909unW8H8CR2YJFQFTknJ0gcs3z0FU2k1a2
VxzqtEhPdTb2sCa5aUmUEMt0N5sp/aXrG7C2856iDqRAapKeLI7ugDuobDuyzp5omGEYy/q2z7kg
UhP1l0lq/q5BznZj19cOlfKsatFMsy/vC9gbjXKWMM4WtOsHSdvuP7Itqj+uL+1DrMfOgkemtIxc
n6F46S4/rp4XvnBDaZ7zPIjvc5o0R7dtQHtrrXmkx+4BbdPKz1WElHjaTnNxaGSwRUS8ssFMaths
MWcMdiXlO36p2ZgOtF9zFhjn0bF7OzoiAt3YewhAMmOfjdaYtMee/lVk7pkY447sr2/CyulC55q6
MM1vx/0wpS2tvuvdRrfP3RBFDzLzja9R0XonAd1Tu5/mMftpebl28P1uqyq94qqoKajiPl5RfYjL
lfOeFM2UVPZZSqspbqF765x9k5jBm9WMTimOVTvoZrThSlZ8MXQqfHOwMZj1F24/jKpAH+D5OY9A
246hMzcviqYHQLrl3l7f2xXnQR5DLqMGJ1Xx/XKB0BFE5VCW5lmz4rw4tbU5uIe+jkrbAWALveNe
kFA4j4Ot5fJLhZzxXT6UQfn7t4lZLT4uW82HXu5z5mc10VFgIvAbpMGulXZ69L3SnjeO0sr3ZMKL
L8lIFkTty+vkT4PpN7a0zq0Mon8KClL1bnaq5hg1/rDrRL81kLtydRQfLiVP2nEsYHGAZh9+ocLM
rXM/6POPdEhoAzbzs+xL/wZ08fBpjoNsoxy3tkjui84zrgwv8U6Is3RI2wrrnDaoQvtDb4M3AhNr
OJ19JDHeAoGv2qPBywkiAaf+cXmGYCUjeu2hGpWxLQ9eaI97ySzuHiLL9IYApru7fmZX/AHFDcZt
MUclOVC/5xd3lPASxN1cuuc07E1oYagZB+MfQkx+d0Q62Rij27AJaPZC3i608TTAPLkF8lxxzFT9
wVcFTKUqIjD14X/5EZB5FKVoU/fsV7ZflnsjM0T5bcg6jxCjlpX+yYnjvjePbRDn8VeAIzDh7Ruz
mLpdGo7JVvj7cVNIm9DOorBO5fcDPeQYoFIxFZV7zqmwp8eoaLr7JHb6fWTZyXMCi9Gz3yTBd9/K
/8Xzj23g3TSUqIh8IKcbu5khRQ7XeUjnftzzlsCaGHVF4u01vSj7T4Pfyn5P+c2Idg1Y95/XD8RH
f8lhh0yGl4m+NyxYl99iNtvCkFponxHoLuzdjB7lTZ/NbryrdCvdcFUfPaYyprgawbGAp1A/5tcP
H5u8hHbunL1cTkcfDd1TUgnv1hqaLwQg4fcAdaLH3BL5zdz1cb7hwVbNs8eUO21VglqcO9nJ0kGc
yD5jb/oEIo1OWuaEL4Mw4EqYwvKz6IDDHgYvLced3ZABb4Rbq7sNya/aBTz1sjcVwLzlebPHc+xk
2ddJT18acyju5DhuXfQ1Sw5GgPvR9IQG63Kr67mIK1f49lmrxC1KCOFfkbT1k92P4jcreuBDFGKC
qUVql3zZhQvjua1y+HgcoCpBUz7BWgQT1QnUQDY+ZaJD5PDA7GTwBp5Tj84zHLbfrx/hxTsBOZOl
ji6zBIQ59G4WpyprWt+sjSJ6czu7SD9lph42CVyGeitv6jjQ/vTCanCOQqvd8nTd9GKX/2saFDlV
Amg96Gdc7jLsJNOITGX01jru8NL3BUB8Ysr04Oe6/3tP039tcWvowJKog2e4tNVOA5JINbZEZQx7
PzKcc1V2+i4bYnEQ3uhtFLcWUfq7PTV3zj2hKv+BskWz5ZS7iRa9zbadjweRuVFw0OYu+j0Ewbsd
oIrAbpnAYqp6kQB5Q8sUuNbFZJcVE2U1mBO48LQkq/ataXbmxrLUJ/mllf1fc4rfmDaf0tFYOIEg
67Owq2BRGqEFnnbjbDs/tKmwjr4/xN/n0dqk9Fg7JMhnAYbzGVQCwHf54SwOPyDNLH7Ls6g/pb0I
yr2WFO0/MOWF7YaLXTVGn16RHcNjsnxby1BEhYfy2pswrTo7upNeTDtTamm7K8a83fBnq5tJcQBN
dAYKPojouI3ThrX0xNsAc+yD9JvywUBI50A9NHaIZCQUPtdv3JpFoAhUzeGZIG1dvFcGE3NT3EE7
5RVV/ujM7T9OHSbPedUNR2Pot9pTG+beQ5lfXqzadbWukLZ4K4BgHvJ5hF0LHgiGXzz5zwzJ289/
szw1YObQEqPLf3lWupFhds3S+HyJ5/6NPsmDM7mG3OedOxGTOf2G8147LsAYKHACVqbxtXAqFflx
ZcD3+ta7uTHtS62avjZJGwY3EDBZd9cXt4iz3q8eV0DNL9Dt5v2/XJxZBM0wQCT3lhqVfqQqr92W
qJ+dXaEHNPjIEu/sTA92c2VqP66bXvuOIO0VOtmj2bjknyoGkMh1ryVvU2shqz3qgNuiJjnbxmg+
tJGevl63t/YmUXFgY/EwTGosjmkCAtzJtRHVPFoeP5mubfNDViT5sXcL6xaWoeA2CBkWOV43u/Y5
aa/xDyEdksLF54SRhCE1r0PfphvNu3GAH3Bfu2hL5nGpZf/C1ZAR8ujj3MhhFql26xWyiXSRIh7S
N28oUnNDHK/vjrVnd+PpX6zsfVxQJUr0rS/PTsp0bhs7afqW0BqHhyHInn0thce3cTZj8tWPp2RR
qKYyqrOs2WRjlM19bSRvo0a/4dbzk/mHy4jUkyxNGg9T4s07k8LhFuh39ZDaTLJTilejCounaRw9
LyZvgicsruo/7ML3P4PGmm9maQ3mbUY12Ns4L6sr/cXiwt3MvnT8wXeh8Sr0CTHdPNgHWhU9M4Fs
761pbrydm03i5vq3XPMDVJMJKlTrClK4y2+Zwevod9OEmJ3ntc+pE7tfLCvXtOPQoeC3n6cgPfm0
JG6smqne1+vGVzdZKRKCo0doZDmI4lVO0iQIl7zFTT19Yrw89599vww/hVoT5ndlTYi1RV6yus20
y9ScshqMVr/pl1fEyNJauK2evtHDSuGPNIL671y08o9+ToLdJIzhlA8GXejrS13ZZ+Qx1IStGiQm
2b402+e5CwOcTN7canzJmLc79D5t0d0MuhtwUd+LVzg8nG43NWka7K8bV398EWdhnFQLzVlE/ZbD
o5M5DTLOm+QtNStxV8F/1d4XmpduUa2v7C3CU8wy0f5912G9XKRbU2vADIvU3OyogWA+DuQY1W4Y
+vb7EMCcnyfO8Mf11a04WgIeU41uQe71kcOxA5Yf5siUcsjHYifSNpweNFnGcCUVbSk2mryrm/nf
DAu3TvPncpFjkTgjeQWeoY7yQ2DEzqtAq2NLDnXlblCJgGRP3Y+Pkp29MTdjn1XpW1iM8IgaRVx7
p3acdl5sg0mLKmGGp+sbufb5FJ8tIDDmTDgqlyvTIs1yaokMoxxsU76gGTHUOw1L0zEaSrv4068i
IKIaifpWfXFtU1H14oJQ/QCTtXBDaCahldajiRyWk69kJ0VZHRIZbaGWV5f4i53F0+WDdvEN6aRw
50bVfmyr6Au6c9WxK+fkNhOS6bAikv+5vq+ri1NtB5BeaqR6EWsZpT8Pk2UhehAUbf+YJJXZP7si
bg7/xg5NeVIAgitzsYl+UHtIafsp2jSTpR+GRp8jGLqC+TfHBVTwCFERxHLot8C9sFwQMspuW3V5
9ib11LlJcmeMjkxSe86G31r9WqoeCzKRgZ9l1TlNHZgyApG/uakXfcuKQBhHZlSCdGfEjWfeE3Q1
xtH14A3dcNdrt4/qyP+3vCR8wIf1kJ9gOWla/dHw0Cff4XoMfTflmf8fuKe2SvprawVQbnk2KAdG
P5aXT5fxjI9Gv68b512oS/HQ1mP2rIuJTlVayANUCX2yscNrvhO2RwAdxDhMLCysysqey6HJ87cw
ofO5S9A4+Q8jbSUpnR//df14ru3pr7YWxzMZq4IgTvI1pdV+B7tclcwxFc7tyCTIM0Ql1cv/ZnBx
2YNoAMJC6fItQ9aExWmuzI9O75dfjMa0/6jyIfwXKbGi2lfKDMTGlOIuXahAsM8sJVcQxlL7BgyJ
0z74cYCaCqP+TnaAIsLdkl1fcy90NIHQKvYl5tQubYYB46UNChdvpZybCrUty5VH4mZtYztXT+j/
2VneCSePKyP2Cfu1WfyAg2faoxaMfLSfOP7XPCkGeRfK0NsK2FaP6C9mF96z1etM9F6TvvWQohp7
x8/CYBdWRZHQeRptufEIrpnj+Xtn8H/nIbrcTdHG/TRLlDVKdBFOSTs5d0SG0X0/ZPLr9fO5tqEQ
lJDa0P+BPEt92F9CUZ6pMkqETvhr2uNfibCb+9wy0QdP/ejG9avbPpbdxkdcu4S4FxoM/IMOY7Gb
btakkSN4ABGFoK/hZEF5lzP8B+QhjfJTi9beRllj2WJ6fy0sSmDUpSFmoVB/ucwpcYvW1dD8GRFy
/+Gl4w3DEndaD6p6asxsH4F0inZBMI3trtb8knnoAe6Wf+HpwJFxPSzCUwCCl79iDtraySw/fgOs
0xU73U67c4RMgw8zZVlu6W6sflpo0EDlwSnFt7205sSaZ0aTiN/obLR3c9aVzm50Z/PFzWZ9X6aV
/wqjnr3hYdc8Aa0znj1V+6fXcGnVTlA7BzWuImGBqmY79Q04CkNsgUbW7giBjMJHA5X5CDwsu7yK
rD55szWzPaMUXnanMZkrYxdkVbjBk7BuzGHcihqjCocvF9UXQwfT6xS/ue1s/9DCVLvXETn7hpBV
d7x+IdcuB40/xi5JJEDkL0y11uTmlPz4asDD4/0c8L9RVNNTMyTI0QROX218sbVzQrdTzXxQ84PF
/3JxVVbomUcn861rayvZiWIc/oOghuPvOjC27UGDmby+adEv3oqE17aV64CCAeAMmNAXFSO/CSse
RAorEjEW4CeyNI4zFcDhALDXu72+scuhtXcfAGs4VRHFmPohA+VFDPMpadM3Rzb1vrRt8ZXyfHsq
vMq60WJQLwruaO8prQ5f7K5z+70Urv/UVH51Dmb+NAAw0Kw7KBPn74lWuXcbv1Dt9DJHJs5UhBQU
CwmhL7/E1PhFCiIyfZtmf/g0hK53m2n1/DOJa/mPkRjJo1Y71nMfTHW5E53RdvuSvM88iWDY+C1r
15j0+b/C4iBJFp+mHQZwDjZiG2nRZMWuEHok94DxGvEv3rpfDS1On4zNsUnKglQ205s/Z+iIyoPZ
09i764pGxBu3S3mf5Q5DnQiXsHryPmhm6EiKt7FfUYVAta/Yz2ajaajZQQ6678bSf1IlzAeQ4nDp
FNoW6Z76fEvjjPuoJ0+lt8t+czs2/RC2s/dqurkWH0244z5Pfmr+1cQ6rDJtEdral5KJvvjGRz/R
/l4YbmV+u37IVu4cIT53gPoT6hlLpv6uHETd8NteHbONkkOQpp17a7eIHpSFKX4Tb6buHE8AHC+8
dpRGljl12ieeQRkteGVorv5SgR9td0ZVBfPJqccBhEve+Pohj4b6k1anQvyLN1CJ/EG4Ba0Os02L
8MYcHebKYOd8NVr0Nw5eBJN8vk/DKnieDIYAQluK6MXJ5TbT19pG82AwAg3uEDjY4jKHsdHCElH7
r25PP2Dfd8CCb7RoDp7KDDj5qQ76KH+ZtSbA3QWD9koEbT9b+tCERy0MagYj2n4YP0U2dYH9XE5Q
tk5jjpjD9QOx5hchVlAemIcUj6feh19DwJqCVi3N8BVOBbe4oUoXA3F3+ukph/oPFtMpS3ZGT118
77fj3N2FOmIIN0LCUrBLy94Jb6KKJyva2UHi3XAa/Bsj1f8FuTsZhlJJ4QmGa3uxn3UEPjAsdf8V
RZ3+ZAch+uQGvMNWOHRb/EArTyIwcUpBRDL44WV9jblkLdKzLHxlzktWB8eenWlXVoNx1oDDVoBh
mkHY+7IzArkxGLjiJNTtpCnGq0gyvFjmHGmjEigJXr2qT91D14bpPdKMZP12rqf1I8j14p+UEORP
ZETSlzHVjHjjpVxbvUKKMGgbkNEtBduYRoJFrQqD16hPnNck1yaEaMrC/taFc5rS6oj9PycY47aE
nFdCHyJjRbgB7pliwGLp0H11dWoa4Sud96E5mLy7+T5G/SY7RXMibzJK5PnGWlceBBDm1JF4DoD3
LSO72U5k05dh+JqEYy3vy96wd3FSmMF+IqU9Gr7o6l0754iYWbPo/7h+99Z8xLuMGNUPGASW/TkL
bIwhjB6Fzkwzp4MbyP/H2ZUt14lr0S+iilHAK3Amz4kT28kL5cQdIUBIAgSSvv4ucl86p0/Z1V39
mHQ4CGlrD2sArLGAqk3UQlJnHj/y/z7X+d7iMXR8sMpAAyAgnjOo1wW7R3lejXbxFEyFr7L05OpO
BE+0Nf7nRQn72AL7XIKCpo4qM2F7zLxBegVXSY2lGYS/8yBN8kFD+5z2+f8ftsl+bKrN/7yY43SY
vUVG3nNCc/ZER7fcdlgbv0hYSNpqmRZ+J9xMUiij9VNcOcT8h75Z+ugAlWcs1/sf5sJWhJ0NVPVw
e2FsG53dGzVM5shqpfcM5fNlRmGYtPFfrmcOkiRUwj80jTFQff+ZF7YiKnEQv1NA/xCMzzJ/vqGp
ZkbzZ63S6EoM0F8sZZ3WWZUT1cldDCn26YAGCK0LvYKb/vT+8y+kfHhd9FLR/YZoyLkMZtB70KrG
hPjZWzv+zSr4QpeTXVZSvP+cS2u78WkhlZAAJX1O+YTJVKiiVObPPQNpvxhs4N+kzRLUhwkSlFf5
Kpbl0/uPvBDRIsQUdHDwXPS/t3P4tyvOBEsumszLn3Mqp+sWYsDNYWZhV8CNV5ASiGnml4KuiDrv
P/jiu/6enwAVh+iyffO/PTgB2n7Mod73PEHO/woS3SotwrCOD9B5SqFpSMePIIUXn4j2O8LZ1iA/
584s8Be3Exvq575p4fzIQvrNRuCyhGjc+pXUzAT799/xQhDDTYUyfJt94dI4y+BHLSBAVc/5c4dg
uoefcX/dhexLNxr99f0nXdqhyCQRuXAkQ9A4/lxNArP2GRlc9mwBnKx0imq89Fbrwv/w1QAwB/0G
UlugN55lRAsFadXjXvYcq2k+xHNYe4XQpP0cgWvV7wfhBd/ff7NLa4gDARjf78Hs+ZVLTKCZQPv7
eRKxyiuL8EYACpNEXKklZvO/72dA+BFK+WgyAkh/3oEzTcPaGuSWZ9NyWsHJ3NmSN6tfoKkzivL9
d7v01XCjgxKxZZlIKP78am0geR6GLH/OsBl3CQY1vOyS3n1kjnNp5//9OWc9vmhRJuoXlz8P0D39
3OcqhVg1GPyyQHc4B3sLatlv77/ahc+2TVzApcE6QhP17NUCmy2D9aPs2QvD17ju8mcXuWewecgH
AexSAxNPgjI8uB1ko/X9uYh8MHZkEaoJKFt2Bz6P/q1bGYUUnzcOB0KG9SgZH9dCUTY+Stv5ZTjJ
/q/33/fCEgPUh+wTUl1blnreFUApp7vGYN/A8WcXtST4uq5zUyZrwu8COawfvPaF9UWhjGYpujUQ
3Du3GRWNdEzXuffMaYsE3GX0U1c3wScFkqP+99t0yzuB+Afb45+k4rxTNR/CuH723EDmos4h0bn3
2dY1/deLmMSQHtucozbByLPoApWxOVnbwHuOs2kyZRjoThcjT7wJEhP1MH0N2tWFH5QVF5ILhIzt
uAPrvpGY/9w/aQ7blHF2FEMhEg2PDehvuyA0S3pKIEIC7RMLcdJbuen4HbmBjt/773wpv8PzYW0N
TiEKq/P96wJFRmVq+pKOabDsQ2ykvFjHheZl1tX5J/g3hSe0JWDS5Q9aFZ3ZHIPXsV8OTQ6I7gcf
+8JGBj8Kadbm8YAm99nBJUCIAJYOMDPzbIRWgEl3GKwOBdRoTVa2iQu+vL8Av6HfZ80fJLmbOzFa
QBDu3H7R3zKBhqYS9sspPkDmqfSEvkjywlEEqaNdgyYd0JofcvqQZjSqq0bKNn5Z+mVxVxk4GP7e
N2gLHcHVa0DGyVzA7vTg4CC3YiI27qEFt7JdwGNaTyXsaOv12eAGvYWbuBfcQ5ZgTgvcLH73FYai
a1zQWsYp+EsQErxJ23oef7z/tpd2G+jBm4QhhGdxU//5srRD726NtfcsCDJY2GLNKjf3PLDDF7MM
6ScepPxkepLeLJRHu/cffilooLwBlxRkb2y4s1CpprQG2bClL20eTE81Y2MBFbJhKjqAXD541vZv
nX9VxOTNCBodLhQvf74o08CLqsTWz8MYoUQMfVqPJahUEDChfL1NZwr5oAQKCHD0oKsPXhzSxPaD
zXwhu8WUF1EL0QvOfucuSVE46dHOW1EXQ68RcLI+oo/10PifEcj7tdJRP8OaJjH8179f6Y3uiFXG
AqCd+Ofb05T7PqJZ/VwHUuzIlFFaIDKvO2hYusP7z/rNJ/zHUsNUHHcPQKv/4DUqlUAp2XdIbH32
Qsae3cMIqj8xyesb37NUlGRtzYPXxoLuSd6HZhcnILdBOLtu0/24jEZ+NFbcoub5b4JkC/5DK3WT
CPpzAYbWQvNtCVG/k4zdaBPHD6HMySGzAS+AsBse08kCWufDd67hSfRE+kTtpxGC1rTeGObMUPGR
GcSl7YCPAt0BNHrRVjjb/zpH40AvWf0MBZ0s2xNQmPyj6FbmF4uVMij8FF54FrPS/7APYRaabKwb
YIDPgRw0zVUg49l7Zj3MC8p0MvrebzKOcDZ2pJBzPNE97Ian7INTeCmaQ2cBUvgYdgJHcnajNs0K
9z8b5c9Rl7gqc4lfwH1xQzkHp8hG6wef/eLjsmjroYPrg5f986v7ThALIzhs+3zkX4lBI7SQ0Hop
TRq66Qo3IFs+YKlcijMIpMigMdAFiOss8RLCrTJvNb7pEo4KJgakLnyva7o7ibFcV4wq5lEVdbr/
OkIJGl4Hc/b4/gG8FFbxtjDKQM4C0t7ZXhdRYKfRkPyZJYM7LkiW5h0omm+6bZaPxPAv3R/btbEJ
G24+V2fPYh066sTgdZNhdccsp0FX4DI0b9wHpCVgPfU+ETfX+NgSiM+PQs22mmfHGr7UoLChVwA8
8rlGkvUE2MsaN8gKc8NT0w/TZ0JJ3O5im/F4B8V6nJ3Z1i82yva04QvgAgI4z9O/XnE0JgHlQXcS
jMzzVvAUAKww8tF7ngVNnkwoU3VI1vl18eCcXf2HZ21K7QAIohfqn60471yjZ2ixvDg+slOX8TUs
0r4n+ySJ1/8AbN+mDchAMIFD1/UsF9KLb3RGGHtZVNZ+2uBoha15f7sMUJsLPfHRTP3C6fk9VAXy
YvONPkd/yEy2li6Kveioi6Zybpnx9us4j/0NodZp0BQs+eFzB0flwDUNxAIgsPMfVnhrymy9C9B2
/4GMXKnXTS3gGMTbxuwAwokvK8CfL/HkRx9EqN9zrfMd/PeHnd0B85JEwPDB3r2J+/wny7TxD7wN
9GG0ieRIuXUNFK8fr8kNhKT7x1ksMbDKph1bCA/W3YAuNDQGXjNPuLCEyqz9iGR9IZxAOQ2hDIDw
rd7arta/5cNRFwPi3+AXQmLOuKtuBDn1wKOZcZiXeDDve39/X4jZmOPA3wcRFOPIc2K9YCoB6C7H
40ZOwn0fglW/NzxVuuwB+mluYqI/SIIvfwQw4baEf5PpP3vFumkoBSKFvgxhDpRVwcaEfJadtSH0
Rdgqjou/ePlptvl0M/AcHOs5T7u0KXRNzclH7oL2luoATPIA9n7LdLwG/55suQnrbxcnmndoGP75
FQa8P4eCVAt+GdFt2QHXXQpey6M3aht/8A0ufXLIogUbynNDJZ2tB2QUUj6BffQSZJB9uod5+Dzv
HZQx5oNTzfDr/S++RazzI7ANEiBfiGESlPP/fDW1JDZtDG1fOPxw+yqZgF38zDPrPrwuwktPwiYG
rAT0anzuP58EhHpiQs5hSa82Kc8OLe/XgaywagudyFQJ9NO8wl2lF2g6t+ZUQ4x6B2yrKNckUUfR
RMv+/Xe/tNvh4Jbh5kTXCGX3n7+oh9hcE61++5J9b9m4XIF7pu4CcLDrIm7j6aN4fqk7hbsSgLb/
P+9ciXhCYheRgbCXOG6D5WRbq/leR8YbS5801woSblA7h8dWScgcpEdUQjkreKPERwTNS3uMAIeK
dj9Qb/j+f775dpcgg+rbl3DgyhZ+3bSVG5boDczUvvz3q4yWbQyyJALLP0RT3bzmbuawdB8GSCAX
k0l5i5kwIH6Fv6g0LpGa+R/kJhcyIzRScYuA446x5fleM8HswgCG7S8cNe5wm0P+Yj4EYFHeahHQ
bs/gzWsPWnIbleCkDB+S0s4WGJoYYBEgLUKwAEocCrR/LjCLuhY1DEmuO7dG12M/mc9+o3TRqPSj
9T07wb8ftWX18HeGfA/wKn8+qrNdpMWSJ9cenYgqQXeHMRpF++r5X33H389BwYTBIwDTOMFne8Z5
8SxjqdJrYK+afZCZT8tULw1wXn5UiNp9JBN5aQkBYEO9jBk/tAK2P//b1UclJhwKQ77rOl6sKaZp
m8/M6zAcCTKgD1KB7Xv8LQz+/+XAjd4k9gDxPW/FeApZI0TE0msBCt0TOPvruIHZNH+zmYnH13BF
07wY61nEp3+/rJDvAOdrk6n/R1WWzXpN/K4m16MPQfoiS7yslCJJSo/3LRAlovvgwj2Ler9fFfBz
qJcgGAFntZ2dv63rGKkwEzQj17ECgveY9VE/FvHc0/tl5OhKKNx/H4SAS6uLXjigrkgtAWk++5SL
WrJosR651qtUD2oZlmOTKnKfSN0fHaP+VPYZQzb1/tKeRYH/vylAMOC+gM6HnPbPN4UqSQcbY+yg
dIxlOcNzCHJwY9fftKCcVUEyW7tba889Gu1/5Dp/YZVxe6PhAWxgjJHVWSkaitCLWMOy66H2dNm4
3tsxsJb2q/LrEhP14YNtdOG0oOjEGA6ZFJja52NxHfpiCnw8D5KpyQkxLbsBeJp/X1E3fYBCuPRq
gLtsVuBYWVwify5raiARFysL3Usio52/9P4OdhaI4z1a1ohRH3VqLj4PXSO0jkLAXc77Z+3SA+JZ
Q95zmBcFeraX3znC5Q/n2+mOd8tHpmuXlhLgUmTcuD2wZ7ff87cDwtIFjtyeJbAvGoZqMjO0bjCI
+Goi63005Tjv+GOPQrIgxbQBxClgTs7dv9oBKLc+p/k1prbJfubM+8Kz1u2mQdl9m4xjGXtRhyib
2qUKeig+FmmdBM+QPI0+yHL/eVzwUzY9bWwfzEDOVRQIg4IVVIZzXFceK2Ht2TwP6NwtO8fm/kQC
Gz3FsaJiD+mI4fX9o3oOufm9DkiwNxnVzcHpvJcRjhkNV6D8rnsX+jCw3jrRa5pPr5PPlr4wMV9O
cc41QH/C00Ui0gUi0/kc95WNlwyd5Wa4T73so3OMMHW2LqjyITWFyf12tlAFnBdFVEnZidFbdiII
Yb8hkq6LSohPznPZdGjMg+xd+321WJt+GpM1nAtAkgy0uTXAsYcNajBUiZfrr8i6kminG3QlyzzS
UC2LepGMFQnG+KqGrEmycwlrkZIYDNgab4aGJFwdrXtCTukfAwnAHZLhuo1s2c6ABM9l2+YbGJvH
YR/o0tR6obpYHQ/AegMaiNV3rfOH7hla0uPySv1Qsf1AkCMc4Q7ZAkgqW5LUT54Oxzksah6lBio5
PRrFrDDZOK5/LWJb5CMBxMUjRT3zdf0SxyNlt4atmd43DpfaN5Qnwt5LJgZ2imTs5S/J2qTZsfYt
lbaYcAUES5GrBdgcAefdEV7Jjub8SmJ2pcGUpYSeiC9jWk5oygYPSabgJ9VJvciyYRSMjALgolm+
KFgvRPBa7Nxfmvm210UQu1ae7BjCGTW32cgOE10Vv7GZXOL7hqJEv7YGInyHMJ76rMy7kKcOXd6B
H5XM/f40wM/ZfEUP0/ByCPqx3oW5JfHL1I22O7IMQqq7SNdAN0L0Ikn23jjV2W7mUYAZvVZUVSOh
4fRp1UHo3qCjFEa33poE5hYm2/3KijyxfLzzDIxriyWD2veDJqRxbxhLAwySte3GIdSMeyBneP78
KaVD7w4dSbHfQoHZ1gS5N1j0XcM7ZkHVC3Mpl5dj35vsBW0vYf6CaLwJSIGo3c1XIH3y6adDZ13I
ap1Xy5IduLMsLoXqcpysIHIKGMUMA86GF2mkIo2+LDB4NCuYgCPq1xCQSigm43qcxW3eW1lXtAHw
ai76SFCvhWBTE2c3jgwQr/aEmddjCEtO/DXgv4RkJfSWScNuazen4y3zYPDal5LYqA8qwIgDdzSA
9/YBXgLn/o5Gm5x9mc/wjm9KJAtMPcOnVfGrAFpD3h7zQq36Xd57C1BBtg1XWIhHbWMY2i55Nq9F
YNXarHDgdvCtqfiIQ8qLYaoluRryFFbdDj0Wcep0N+UPgWQYy5eBDnp2t2BCMr3RGuDJEhInLYiq
DeF6msrVTbDUiHMFrQfi1R4CE2BKWOISY72GrWUgGuBiKo1JKPiKrTNuN3iYahZGe3n6CnRMs7n/
BOJ2XGwrijro5nwbn678qZs8o3czGE3yNoeKHORj+Si7Jwh5ZN6J8nqWe6cgnR2WUdiQ8A4Yt9RV
9TLF4Y1OiEpONkshVFb1AvYMhxDNQfW95pDgvRo4ydzj2gPs0ZSenXRQYFre0TfJRg3TDD8ArgX5
bKt8kJxCzyfTAeb2AzxFvFR4onDO+TViVaapPLa+SvUJxqttf2v8KQTLJrHTtFaK0jq/NiNNXMFF
m8ZvwIRO1BV+uy5twaLc28yeltSv3+qYe/Y1kkKOTwFtjLwau7npPlNGIWsDo0sKyTFoOsZQteXQ
lgX6Pc4f6tHX/lWDmaK7bj0yhWg0C5vW4KMKEvpVSGcIjex5QqADoXrJyfcmUh79yTRAnPDfgDD4
rgl1qw+dlL7ah3oJ6RU+7ih/SoBWxltiEs/6BYk7H2cBUlDN+kPToXN7GK9mLRjMOlmWI12hIINr
JpuDn0Bo+hjijSCG2c9ePeIvRRmru+MYWpLuO2hh0ns5Kb3cBY3ylpMvJ26esEFSUkarQTsN/fhJ
HoB5N+rYhIvfHO0MpPJVO4xm+WEFRE3c9Qgcl1+SpQ/a0zyLtb5mYP8sCFLSg9xySEcWvC4pUdMJ
dI0B1K7Zr83rIHGhlBmsPua+ICKbF7eL6Ngad7NKoCmeXC7iZC5rFcMX0QeHwv8O02WZXA2NtXbe
9waaWy+Qwgri3ZrhUgj2uHa4PuSS5GDgofaGnzkad5iYl9K16NG09brKI+5Apb6w2IjpBT40vsW8
U9eT+m4stg8uCzNB/qHI4A4i70PQ+y2a6DB4uUtJA+VQmNvX9RGq6gaSKs1MiThxXzPvhGen5NGt
UMf42lCc6pOPCtUcpRcyGLglibCs6OOc3SwzqWdUplPWvyYQt1ivNSZFvK3iubPJE9oBHYhDvVxJ
WOEisPWRJzACELg0uyk4dBhT67UAFjAlBw1DjfkzFFxjUSFjF1D+HGUiiSz4IlGt5Ao2PA82hcr+
bmgzyPoXPOEiK4JVsPShlciib1XLHd91S+ZFgMusPWUVh6G5Vw5eRiZdzAZpaKGzzIpjY/WIy0Kp
2Zb4tiHG4ZzF5EhBR3CF7mD6dJ0Pvmh2HcTXmm8JEbm9iogZ43VnIp6uV7CVy/Jvelo89pkueah3
IJLqMTqOYwo2rpnQWMqKHkj1UFU+zulwl8Zr81X78OO60S6uvcPiBsaaHfy4WCoLpwlzr920yv7X
NCofv1DU6Zo/WDoq9yTaJu7Q0EHF7EobY5yLKBrP+KaRngBncHMe2X0/acWDH5HnFhWXuCdN/VgD
2L933FNzGYyTaQ4DXH/DO8psI64hZQD76AqOijXkioJtRXr4E70hKg1mNwveV2CeYkJsQzeOxeBc
rx5a5eFT2bUf+hLmFX5SeDJPfvVNxx7TcWwW3NwQALnSepmQn1Gjrztj65+KTdC49yTShp1tUk+W
G6zyW9JmGbuTcsi6Qz9lQJDpoUMC7k/1CBdxAHT3mEsl6OHJOoTaqJINlIBwqQx361gnKZ42+tnB
iqkOCrnMyxtGDDopsoyy72NU06cxsj7QKTRdgj3jun+MIlon96Z3K5hPUapFWHSzL/IDrCTjbq8t
WtE3puMjPQaehi+SYrhGr3g/rI8mimrzoBQQvN/qoQtYAUdu8jmGPKv32UPvff2pOCePgQiWqETa
Vz8AQYnPaaIlCa59n+u3DhCGruxjGT9Os4gexsC5uMjRmlfXkFLsKrvZbJ584UPuR6ZmbisezASZ
sIoTpHYhhRyrpTYQB0RbmhxlOBkgaWQ0PUqAOhkuBSzTXyMAnGOZBtbZKiO1ppWIZfNYL9iQZZB6
/JEJJd+6LJvrA1Bswn53PI36N+t435c27Qh2cyMD31QkgbfGrllNZL4jwdT5J69TYn2aQwjt7YHo
MvzoaMSG0udey2+QJ0noxE4dkhlw2jqFfB2I40+43ph/tQKMHFd5ZmPAzUaT+XuG7ep4EdE2/VXD
GQXFWY7y8ECBv5AH1SJbLlcr6g6K+0usH8IRAt03OpDrCtot5tWFFHoddoRmND92ApK8SKIcpYdW
ExolFXB6YFHWSQR81Rw36VVsLEG2HCAM3iyL9tkhiCk0EZDe5UQUekn8z33Xm79af+BLleCXfAEm
PZ8BKUEpUJBsWey9q0HeQhWFcSyAUysEoljllhatkKRXqqs6Cy2jK+BbeVMBLz+x0stoKo/C8Cj/
huuTJzu0waV3gFS1cXXhfH/0KsgJ5AZK8BkfDl0EdupdM3YRfe6AWRt2q/Sn6NCusQ/wRJMk456k
IVtvJztq6DXLYRKv6JrofuelHa44GiGcfVOtE+Fpc9hhB5OsJj/SaI3EcxQv5KBqOcJYg0dolxe8
M12zy1fC1gdUFukK/leXtTBCUoE7hRJEBVSLS9119bWP6QHFsY7a9AoRBEzhIhmzkYAto/QeWMl8
qciac4kVDWcoy4eG11Xc92taxqlt1MHBBnUu4ox2/FmMkKjYA4wmXZVqCLdUXSYAJLJ51/on41Dd
78J+hIxpKzuY/QJlQe0Xt46p/6JlDxGGQST94OMIIcWiR9RVGKl9ceiiwqYAyClA+nfZFMxcF15L
aM+uk9qkgXrIasBQkG2SuGnjUzgY/07EDHvV+L3Iq4igWkONVWNkXcaxyZMbM7GRFKxTril1Dfwg
wk83LMWW/ay3DLab9d2I0TP9OQZKDJvyJByktG7S+X7wcupKE805LF9zSr90KYFFDl4p9aqu0eFr
Bg86HL7Ri15sHDFzClTdQws5bNboFFA9j1cyjCgpm8x2Q8H8KX+E8mPytcNP/Z4gmfULA97WXAza
ygzWj4HtdzjG0Vh2eJnstR9Svy09DUljDMp6V/QTSBenyPXxJ46CC52SKcjVyWJiIw4qGCJSNBO3
WSVHMc0ADHmQXa2z3PDKMxZgRSHFcq874JB2YNnDOKBvazDiOxFbBAQ4sBYtGpRtZYNobApBPB9q
J6yjUdkIGb+g5ZGzvWDZHJWUy0GVaohGuWudTEIkf00aFybvmqEYMk7sIfQ47jkHQPJ+ArCIFHE4
Z7/yZaLfhgYc7yKNG/LLH3P6A+vqeLliAnUf5SOAR2kMVawE8/2khGjPkiLpyFtvJ/OYglYmafKy
Ljr51UB0aimbCLKsJQH483uX9nFTSoY4UIFbK1D+yHaoT671tSozgAzvw6hnCQyV0FKp5pgh3U9z
GgcgbYXZj8R4wDB00HA3hWrE+IWMqE4KFhrS7kzXpx4MaNK+K1eAz2BpvepOVp43Tx6Caao/DSsf
87JGG+PGW6AfUyxcA9GnYkuHk0OW6RXRZHWDF7S1LkU4cky3nB6CkqE6acoVCkhpAZ3J5h57HLN0
AkFGd4DsHb0nXbM5utWJWfbwrtdDhcRgvgnSFubWJtbuBT7bKPzWWjm0B5QZJ4DHlviLDluBEWIa
dz9RnwmYcHujHY9mO3w3ixrboAwUY0tRLzmMunM7BQ9Z5DroS/n58uDFcacrZi3R5QBm6M2aE3cL
V8Ie1SoiJMQb6SR/hVNL/F0NbRe5Y7OHESZHkK5gRtJOZQpyHm5LA5XZoqeoiwvP5BAmd/kAbdmJ
jOEvjw0RL4Nphv8Bdlk/lgu0bj/H+GWQTUITpdnNvjWuapiNdNWha5EWHdP8ixxCEEwzI3E9NBMy
+ooSFvzkkW+WCtOuoK3Am/bxW2hLcDfDp+QBM8cW6qjEa15FOA9dGZDO9wpUtDCTSzTAkEgpZ7p3
qE5u4WSCNijIhgkqOpPpcUe1IgtiRocxbpbO5HkVqLLnjBqKwpfMT+2yDEkRJS4KEZ5dZPa4WWFf
tLZw3qnNFOa7fJrxgVtw+UMAdRsUBQGwGDXWeEvhQkPjpoIYyVvqbQ7QPLSsDLtU/SVBTf7l+8FT
10zZVtomPyRrg++my9YqHy01pV8P7Z1e0G1BNKmzL4qCFLAfI4Ibt4GhhioUhHfQBBEueoFoa9DD
qTCRqMvRPDjimA0RZFUVsInTOpmoaCMVp9UQOkvxb6985xNYyuIf5D5OAbDGaxU4KvoNptjhfzJB
UMNmlseIn4MlSELTVCSbXx1ZIYfTLbB5psGiihQsdloNieC8CobMvyNsmn3czj7mkXAky8OSkjZ/
iyMAM4oGge+FhU3CClKn81Ck4yI+IQGaIdsd8WAoLBgqsgiRDqyf4A1UQ3/f4mcpnFxVRnPUQ011
th6yHgmWbpmy3sT3pA4ijRUJwj10ndDiCrif1FXCBvYDKUMIY0ulvTfgEbtkZ/qRPA64lXkpdCNR
YPtZ88tvZzHv0H+y33kotKi4RtlWAITd2dKB7jU9wheM8ntcL2a6E36krtKFsEfWjpmGakLQ3mrc
0sPeZXDRuupnhR856DQQGC/oWu7owOtfDqLXbdka2SfI7iOMHiE/sRyByRrTsgPrsCvgtw7IH/aW
EyVHR6LZwy2mF/sYjSe7RwMRVYsgvQ+W8uRwsUPIrsGV6XVzSaF3YXfILsb2ukejme18jFTyL/7i
ajQ2yQrEfwI5art6LNsps2JlI4nB9i7UfvuJMC/2TyFOzFrCd3rQP3vPh/GY6MdY3wQKPf5TrWHx
d6yZa/tTjmRAVjXSokcZuRZ9F+jawsMAo2i0hVEmz6WyU4oiXYbxrfVhS1GYQa/IqmrghQ7UTMRW
dtEN/sqcxvSEZMT4ZQZUkCn8yK28xMQUw6ZgsG1zlAasyhLKpbOPDwOSZNnrdZH7Plotv/XA5pir
BckD0Nmat/7Rb+Gxw0ZJugMk4dsWcxBIXZRwFPbzEiX5wgro1zfTgUNeDvVXPq7JS5q06bJPJzSE
yn7WLS/QD53nn5KZBBMFD8Vn2dIs5dWQJX0EzeJsgFIIZDNEsPWDf2dN2n1xKGq6T5kL16cQmR4I
npLgUcM8N9Nt06K9fhio9h5ntHjDQgH9xzCCgkyRKBfnBfA6FTX5FYcSF9zgUskLxXLUwIMOBc59
wAOopqIsMpu0RXiS+azUYYBY4hOFpREvFwq3dBUmwu3rRI9PY5d3c2Gx09qqR8HHC0CdM7LDTY+e
YQQFjnQXpzy9516Khk3SrLO/7yCFp0qEe7lLc+Z1JWYL9nOovOzFp17WXmXU6eAhVIojvwlFQ3cw
/57GAreKim63tq2qQmadO6XwO/nMYIk4VevUwJGp4ziU+8AtkF3HkdZrmTcofk/weKwflD/TTScx
CT7jzs1pVXN/eJlWnajCLTIR18zXSbxDexW1T75G0ece7VJWyGDwfnTpoAawLxEE4E+uJfoRjOIP
qYQ2OlRfYnWKWxjYlzTm+he+vfeX1vkgiw75wC8hU1Q3g2hdX/hjbDCMANUqB7ocQ4R93va03c3d
ktNdO6wiK3vIhf0UkZPTTqbovxfwElvuxJxEP+Kt8ikmh/rhgGqAU0yKe3E1QHU2rGwGUc1qlYv+
xrggrwQDwV91wMQrzT2/KeraG4PCdzHw7bhckFW1E0c3bAL5Y77pEm53XC6TqDo0BPDOKOsKmXT2
vl+mkQP7aJNP+LapxWGOh6dYpaLbh1DB+B9FZ7YcJw6F4SdSFftyC/Tibu+OnTg3lJN4EDsIEKCn
n69vpqZqKhl3G6Rz/lWlk9T+R8u2Y6fRYBaP8TUIl5Sfre2PBVM2wOEUcX3ljsX023tGboeFE/rh
9la+447A/HCLt2wPOVyGOQYgPYR+hNEPzt/1XUVbuWVl3RpML862vFET0cnMw5f0PE7ccIeo6xdz
LUGF9wN7Fr+uspvaOG21gAtyyror+NqRKqaBYfpP53x013QAI+kOCkkvTu2FopbE3xrJrkZQM9+z
RJiUmtkzj+1ya1NpmX03fqlVPIIVTGWYhWqMsqrR6wDjVURHwASnOHrWtP21udODQ7G3xZ3Gx1tn
HdY3F2Zucp7zFS8aPJPXy+PidXyDHZF0hOWMpXxb+gBQnWe3+9Xb28astAZrnbbWQHbPjGf22Yzl
OGZkm1fvcO1WmUJzm+9csxllRdMoPx3qMnrb+nEMT6MZ899xLwiDEGpe7pEjy7vSl1PAeG+v7xXC
YCetkFZscEtzt2fotaoVwZms7hAhhvExygmqTn2oI8FqN8sLYMs6J0j548voUcGWOMqoNdWE/FxR
AdUqbQInH7Kai+ZyC2uS6Rgqd87aaaCNQe0oTtJRDfIGu8W9lWBvYokPAt3D5dbFQmX1aIr3ya/t
8eBDPDGPMYlVWV2I+Y15uteJdgniSVZZO/Sp0+j+n5tHNHDXTm8e+OBGPvi+kOul3DW7vtP6xVe0
O1IkSoNCpx6P1EPUU/2ULrHTfxLdCoQelVtOguvYLL+M2kWe7G005ukCOLEfC7ppP6yNCmULWu4z
l4F49wor/yIfa4qYe2rA6t2wJK7gr3VCAXdvXZRb9Ij4bOlfXWZSnbre3r0bVeT/bZzAe8IWXT95
1DS7CcB/vyCmJV0kLSxbfFabIOu9jlkBU0T+pjqI2O0g+Nx+czCKEAOdtou49d/UDvhTPcTRmOiA
BzFbNSW9B28mEPCo9sEPkmAZnDDp4yLEBG3CZcowK8AmjoZwkpuGd4UaEX7XEsgCMZmhT2QXsJTc
3Yu/jMImjAZLWDJ4unsO3fVWaE0MbZRYm2r/VVvcIUrK2+1XqIe1OO5+LHQGYKTzO1GoznkUdDM1
R1zSccx1XYb3g03OJRgOujR7qYAOuOH6FriAPZGeiXHXR9trbGJlAoubkpQN3o1w3Efmzn0rf7oD
j98xlHIek9508jsaI4Nn3cakn9hFKL1MwJfy51tnjc4lG010XHwJhLbZpXuKPdnIk2hgF05q6Ab9
OFPWjNW+W0EBIT40e7Jikj1QzDlGKdNsVbK/cUYfEX7l6zknTAv9c+fYP6otlOYEeM0gO+GKrrMQ
JfX2VNK3zZvTtOC2twf9lSJRRYJ/syqbS6KQTcMLP0oBFBibdU0KMiSGUzlPzqGV3kjS2LB4Y7ov
0UDMWrTH1jnwGv8nZyoPJ2UZNU9fg34vcYPFF1zwDCW0vqv9OtRqBqJcxbwnAsiqTGZoPoB6Yjuq
jPC0KE5XKyjH1MGOIZOYZblJ8i4u3UMPNP3T4W3Ns00RPcUvZImrhEePf45YKy5tNcVvphe8zmje
gB91Z1j+K2+rvnY4HKaaDt3CQRa7Y58rW+2Gqc7Pv9w2nvLE3ZrFEIkh5CVswuHnLCUlYXak2BOQ
l8TNoQrWeWCsR3OB0M1yJ2gDXYoUasH/oPu60mlsObXJlsXxfhHst8XEsrrRQzhIBnfLJh8KAqMv
TrCGdnuJQj+vH0S7T8UPIlxHcUZtwpVvG0/D/A/2/hmXywgp1q6hvBJ6Xs0/eSImJ1H+3DSPFZMD
4HzurFXaRYGG8XNbtzqUcgg57sNSY+xYc1gu4buvscqlc9g2UrsoqQ3IiuicomdAtyh7frgp7PZH
TJy6/eA1lKQl5fHq7A9NZ1ft28qd/5EXTru/EUzBV04ATtRinpb9H0+5U3vkx9oknbd+7j5NM7bV
zxqd5/iQ05q2nFZHTodIM92fezStHTZolLiJp7zg99a7c4XTkJfu3GMkcc/WOnTWm4d+wWT73nrT
YYoCxaHslLTbYFsyLxaxG/sZMRDEEWZBJf1TB3BlJ2MHo3O/DyAPicfIOr/07cY/a6Bvw1KO4dK/
c6DUw19NiCKFQtBYb8/DNvML3Ub89QCmld+/VZMUbWq0O1ZXXbHRHEl2CeNnowMtjnPQ6+GAT7nt
rzKyjEpcEjHas286S8M1u+Wc9p239veybCiVvn1J67WLjR/8WLui2x5tnjBCBGbYPP/N+BPy1wPa
RzXi0ClZjBkmTds+1Nuw/+32lntLc+2cVeTkHyu4E82eeoMMc5slCpNxUUpneV2oP4uG9ztAjtW/
DQoheXD8sokzHewddd6zbB61j/frrhDLkgIH6XS05AsLNXmCun7ivvnIgyhP40CpP826qDtONP9X
GSLBz/JhLX8bKm3Fo716LLsTBXu8MdFXXXXDR7iStVTU6ujXzfBe6KhMeETGxG0XDq7Mq/vuVKqi
+bDnzQuO1tDMQAVy+x0CjOKlHpp8+de4dv0YWAowDw9usCTeSDTXZYnLqE8R5kidVIrM+ASHSPxt
lhmuohhVeS6wVz4itwC4yvMi/Du6XuFh0wY0eO3DfSBjkGlty9qK0DjSUvDz+boMnHPhO+YEa+5e
wbvA9by+fXXQoh7BN6IuEaXUfz3E2McJbQTnjVfNB4UhRx/Xrp+3o1vGjnmq2txLJZYBeYDy7w6W
L/vUpp3VJwqy5Yfawsr/qjoJDBAtt+OlKPb8Dzz28BVV+xM9bnGX1fgwgLxV3HF5OjZKpUl0SMyo
IQ8PqpgBR6cy35fMrLM+TUjhVUoPA/4Dp+GOIlIxLK2MRyfuE05X1TBIsloQeqYJIiJ4oUzWdlhe
dL5Od1Pp+R5LU1z/ZkBoH5G6WqxggfLPimfSZRtbXMSZOD+iY9OU8r9qZwRMccuFnwRixjbrWbT/
7QvKAFOizcrvUPJL8X0j5xcSYrFsNwCvsG9L91j5W9gcaRRT7q9xj7rvddhqwGZrBpkOZ7n/bF0y
A5Pc3AAg37bEfd3GKv61IwFyHyu307+kUUsH0kjhxjlvlqZCmaPilWMF+UpifLGGWTsK3v5odiAM
FXLik5ubMD+OVliqh1E0pAENWvrfMuqtf2hiiykBYresV6xwG+2YbrlWb3tj0UzcRjr6Fibnzcm3
qj503TZJDGwh1KtiCLtHU1VfEFnZbQaVBVzB70pAZGzTYfbrfnjlEWQBHNqtto/WbE1rWgbY3Q8r
w++Y0fnZz9+UKywaMY7DZSM4/+2zTU0okOYIyJa50CX6flfbaPO/G2P041zQBSF3kSsBh9dZMqN3
/nSUJBCseF+qLiYgEA1IneWhXR/yJt4Y4ZUJ+KkCAtCSJkR3dlzi3WPXZucYbp3l05QZWQ8itck7
+Rk0qGiStfSIELZHU0WJXoocdUPsgo66m2VihhviNZNIyHBKFA5r1GBrUJeXQtnxlmzD4H+LWXfT
4y40w51ncq3RotCHVI9d8NcVy9ynk6c2ElpNgX6G4paBzaSbGyIt92pYLo0xu3O8bQaAXxZPUbCC
uCfcul5+mAkuYVDYbpELxWDGA7QD0o94rmI0R95SMjgKgJRb1xSSlwp5EYv0PkJlDM0k1SXopQnO
oY+UKJt9Vex3TVF78lDyYfyj3rxIw/r4nUyCrvIf5FY1L4Pc1E8WmpyFW1jda5Hb/h13zWxlsVlG
NlGi1oDql0bcqdYUbUKReV8d8lJ1rzs87p9q2+NHb3CHlTmGWNSZkRLAGQq2TwtCW9nqd6Odc7i7
zF7o254qa9fflihrnWyo51yizOL2WvXVfDcCNHrHAbLrNpnaKrHaxvlmaW9RHrpO+6MP8XdkarTh
3miJaewEO5YVpnY0b5+NbLc77ntzDUHoITc9WTQZp9NLYSz+DepkpbFc2FFGI8JuTs4q+eLDnMy9
JLB7GgOgP/b4MEeeujhVs354JGD5aZ+TzHAo172BCHN1fwla1XhpA/Xg0xk8Vs9Osdb6qhf2pbJD
R5lQACUh94PWdZPds9XH7vTBcaJEEzkBHULRsWOilgn6sIrVRJCSAGRS5w3hdjHDuLOVw7sfVe03
5yEKkLpo5DPJnvJwu+rx2S5ulH/jGxyPUZTDtFa23yAXGXP1kc/BDhvLYBydCNrxm6xuO84CbnLJ
cy5REPHSNB4X2rZzR2yeWpeUplP7B2qMYj1qRPv3sdm4X0CrmynFamXKAxoPeGPR67l5rSu7+/RI
YffT1bNb9662mrm5D/uihdUib2HYs5Loe0g0BJYHuJ+5OU18TjSns++3CWhT10Hg8xgffCXLIWuC
0YNfcCuWhs1IYU4ja0T3OMeLtd7lgEWwpONyGse9ep22yKoPsyyq5q3Ja+pCK35cZoeWjzgI5hFu
JLIdznOZzzW/CGJeLsRy93Pqm9oDXxTIFO6nglUp4/4r7JPB/My27a8CzQLRM+B9gWisc43qnt1/
9yduD8eu62Summ7JmnCe/211Tfwb+17THID50evi95d/grCXTgZH7MsUKaFrpY2Vh1+ELcmHaYO5
zrZipMu+r2N5DFuCNxpvVX/5VsW3NZAKcBhZQq2z24Uh1BkaStipvGAIpYJKLUgMq376g8aajR0F
ufPQh8b8mHid+rTMhb7uzOLbwe4q688ULOv9XlM6eFqFFb2uuE28xCFoVp2DxTDN+u1cOykvStXQ
id1WVeq2WvE5kZGCZI15z6DQBz3pj1EefhC+CWwzO9qNz96QD/nz1HhFebej6AjS0CMWPwtF6C4k
ZpW+cyzFYHEBLPayZKPB2wtt3sTWaQ8COD5lN9OjIT9tTGs7n4hfuMnzfeouwhW6QMWxPnn5tuXn
1VFInuaqZ4MYIgaSuooq944liKbYhbfdTzkrV0G+OfAfTsbKfcTpikLEpoDBzqzJAK4Cxi5hUvib
NTCLd5v8SXJqJH4bFqji1AOKNSlPaK9tKuiIULrjgvR1hkgVPG9DexRmq+yRZHtRh/JmIXSjS9fV
D9bzaitk4UHtGK5sZHIFz/TAddIHrfUVo2r9rvzZafgR8sk/2Swh4e1PcjdXO6/jG1xqtaRK5BF/
ciw4qVHaWK9lEZAmU+OBqhJPwK1s4URBQI647IHox0Ie3bXbyKudVZnS6hS4R4/dDJqmo3fxtCxq
4wjAymrfTYL7+lTfomLv6fIbxJH9K5wTBzorPDFjgWJWgHjWGROLENm4anV15yVIrY4oGyoSar5e
IcZ/hKEGyykqZ1IoB13WhgNHeOo+IHTBT9ux1C8kSBOvp7Sv3CRWN529gNbtjn5uquLJNBD/WbC4
3kI8yG7C/5xwCD88UNftuMFhhpcqjqY/Lu81+EfrgMgNQe53iQVgOx3btkCuYlTXpgxP6sEerOpa
2ZN3rIVeH2KKIeaD5kp47IPKfkcjOQUH0+BpQBUYTe7DgvZhZW923Zch9EyRqnEtzSUfV++Hr8b4
qfXGvc7g+lu6K7XfvdEA5bbXAv2HBluWFvxYlIvzEo/AKvRMOdYhhHJkp/Gqj30pZvPeVn1Qnw2f
+JEclZoaxQBFzEnUzkCjmUHrMmosEjehSDVybRN9yaVOukGGzJMEG2+dPWZdQ0JVGroTbe7Cs/MU
aaJHSwKn+wyK5hEXN1Z58d9CX9l+CjEd7VkVG/UXWSxiYAm2PUNteOa4Yoc/2KXMLwJVwnDQ7la+
71PAs3ZjM1/3nXxm8Ab/ph8v5Gylsy7Lz00A+yYB9zBK1/x3007hPUT19oIWZf+HKSrEaADMDUKD
ylUmStZtf69LD+FLt2rvsJR+9bEMNjDMyk2YWahuSRCD2XlFKLP83TTSSRaDKnx2A6nzpJM2zA+Y
/nBdii26TLKPf/RQxo/TopvvKV7YpibpzZdqrP3n0tH6qVf28ssaXLysnBrr08gPB9A/+M3PamSo
N7O/bMk8KO+7Nbyp6LYMw03ht9d2NBZzFz68jBKB7WFsLahE7pLWD2nXVaYNzF97AXgfMDIn8+y3
v+aI7WevGuaaBsrLKQIrHSNvO9yA40O5BOOx3rrhZOyw+x62xr2bcz+4mxare5/syb4W3iSgUT1W
Ir8bZBb3UH3+5DygoFwO7NHrC9rTf7JDVkOmY5x0VUzHb2MzWey8/iguc3NuZPyFAe/SFdWNfxrG
kxUO8xNCuOD99kKfagdKT2z82KvxynPnFvMp6qL7YgAAd7zdS5buRjD7Y/OJkjd+hPs9klT00jWR
A73JXZv2sXekBWW6Fl1/7KzlNwqF73ZZkSJ0+7VHo5jwX6lfdYPtfhqm/keu9rhNywElzvpeDoL1
qm+2JZ2jgXwSpHLBe1Qjbzj44eSmHbvmgy+JdkpxV6h/AcUYwbG2m/DBTM14t07BVAD9qhEpfNQj
Hin1I7XwPN1gBsi9o26ZjvSFEVYhq3pPaPG1wzQgavDX7BjxYnCAfqgIV4jsC/XUi674tyIYZ7Ty
x+kraD3r58JC8Vso4f3oRGs/wWb3z9bUtJexEESRWrJ2jwV3xb3d6/YQA0RfYfWZkpfdaf/r0Vki
tOk3mUTeEBwWlEPw7078SNbTTWmk5wM4a/Pbrp19T5rYri4NfPEpQiQNYVZH9UfQ7dHXzK1/caBL
/4tbFEfhow1PMiLmX8CsmXPGI0qJjTxer3sv7JkpPhrHK1AZiQVtYYY3J5+tLx/ryYExAPJWj+B1
sXE+hfLQipraOSyT8t4j3pVzveoSOkMDZJb1W8G9/WyHLn+VUKHzp4xvrovNL24ZUvuFM7eBPaTR
D617XNpHyLXwAxlXe8+ITJUxZ1f4bNde85PLOYS6y52LJTToqd3veZ/iVbRO2xo1V6tDmo1wSHTQ
K3a7/XE9IV+2AGNOU1biMezq7dVUytkSdxqdox6c8rfQuftZrkTX4bhQO2F5Qmi8I17+RsZH+7mN
HmNtb3vlt5K5y99f5CXQyKid3wAC8yuOpAG1yh7wzG19w99TQZA/IwFvFWCvLOI7YtsEWGSMg4lj
xCsOe1TgG9Ar71vRY5AZurY8rP3oPqCmHK4z+sirg4AjmcPOPG1eD96PPs8WGaU1KCEjyVHXsEce
gAr755jICRh9EMT3vJjKlxrSG22pJTbg5qIvfi87aXwYrpAQzUb0/+QyFdkUUISSBLMfszT4JUG9
diV36gwjz3+IGSMfDZYL0vwjbb5HG9wEcgUdoutF5r3v4oleQnxe2MeCmx/rgjh00l+W2WDDk8U4
cjwzjtjeiztbpXNhDwMjMrEQy3ffjkSRgq5ZH64cpwDFOIK+z1yjgz/XY7G2f5UcuuqJ88t17+tm
by1WvShXBzYWQ0z9IuofiCDJuktw9FFuicKEGupxagbDGtUFtkwaM6hCppuhDrLnY621c8HpUe93
bBkzEj6ZNyV2n62PVu4Er0dNz54p2uhVjXszvwvq83InhbsvzbEMxzx8nmmAdx6KFl30wfeL6A47
jPmnsCm1qdzbRZ4lW0D/TNrHII8ogrbNOkplt5F57EUwhsNxYsOoitMUgtKVSTTqQePDi4e9fBtH
JLmaG2820WcH6RCwHEHAY2twh33HquAjVp5OrkLJUWKdM4ZZcIdvOKCOjZAuzCYfsQoL5BPWfdOj
XIwOfBjQnbS3KmcaEHZDKNFKiLxuKzJ3DaT92MEuRWenneacbxICZ/zLweYAoK5mtPV855Agbv1s
J6PFCflZOS9JpBHwugzt+SL7oxVN0T6lumJPto5hVK7Fj0WEXMbRYlnuI1IYtYBjTK5VH90G38B7
YDdLd6ex1xERbZi1Lx4ygZg1dlvX1Cuc3LrrGsSYhxKlX30vPYLoMj53OZFzxua1/eJ3IdHeB+v2
teCytX7sitPx9xRaLR2W214B9yUF3a/WJ1H4ZHUkhmm1fgmW2VaPAyyuc4d/undOowwV8nhPQcjw
DNQDbqitacvHYIDHQwg5We7Bg64JT02fd/N/BLLWE+wMsuM3rAx597N3F0KsiFVyQEXcbWRG1fTd
lI9bi/UVsHzB+5WWuI/yk9mCDWaNxYzrwrXEzLBLckmdFdEm+quFWoPoq7iO3PIoHLd0f8m5DMUD
LCd9IomaxLQ/khy+Rj+ws+AqsDrZ65R6y7h6btALh2gfOzc/Y6EM86QE6zZ3LSVZ4dMUl1MOwx+6
7BRG8D+VCd9WVJxFtOwbqidrmmcn0+6AFBm4sfeJtuu5SJ8NwTtcrHTMAvy4JbaEJyE1+EdSkGJD
0OcMWeH7Jz5hHJ5tK6zRJ+NHXpo7DOwLlHGo4M+TYO2LosNZXnv+L6uJFvvLq4Ica8g641Q54Cce
cnhOLFCADFau4uXUF0w+h4Ef0bGzZp68+eTu0orcOw70iNF6KRUAUecMrvt7sATPSDjVwhHpTSfP
xCtwbI06neqcoRV3jb/d50Sfr+TrxqLPcn6f4YLk74aApC6J+IgwwOFz+6Oyend89pEJVU85fQER
srS5Uf8tRM12F4bNUOFRkgi2EQV5VXGx59jWJxiKWXyhNMnVf2rs/emuc0BpD0h7Zc5DW+zjaQmX
tb0nX0HEQOxVPJzncev0VXR5nmc2OZdeGq8UAf7Ga0o8GaGY6/pcIWISxwkYECdrh/k62UPSthI8
yNDWsmMTBwIsRnMQhTMEPKVO5KI6reXqZHbV8PAfI2Du4ieD4kwFg2OLzbUu5C+Wy3rkTnFgDVQZ
luLara6OOAZItIHNru2Wj8+zj6qdSWdbGxY6Sh2unqfjAaZ1misvIxlF7DMQybzbb2KDc4BaYhN/
CwzuEBS3tqsfRL134clvIILe162VCkHByH+/ccKICTaF2+u6og3SNy3yXqU5v5jxE49xtd4Vve36
HHN4WfvrLZwFS0M8zNVh50tZ9nPuR2Z/68ceTsFxe6+69jSLIA52CwvY/xABBY9Pc1hV1e/Brgre
VRZ8xyAtRlBtvCsBYkZYp3Xs9A45irmoVaeGr2QfPoIZkP6TwJuNRgdheO+f+8ifmuDdIfinQl7e
NWWQ2eUSlaxRxdhEl24ouv80R0mcikZX8ZE8Q41tGUW+ZU755tbrvXuzWF4Ma5R+Dveey7u0Q+cl
XLXNFuTW7ZaujYvvFSuU60x/eooRbTyKPsxCcCz73GmflrhXdZsCg4rqPvRr4X2Gprfro4fuqTt2
g28RIT1wFksLkzrGu7sxoGrlnnICGyCisQoy0gSO6+bgcmBy0iJmjK87qH9/h15hgbUena5/GJ2h
ri8hVywMzgrD0dPiq9aYh8ms9jHogGPPjbvtM+Lg0FXFT1fURX8GmIyFc9b2Prj2u9IcuH9l6Pby
Z0c4VeMiQq024pkhG82EhClfli7RUx0gCapmhEGbDY5x8DWggsPuuE7zZXJj0KnDqqNmuO9mG5tN
G9t1OKVTi+7mpYtgpzsaD7cepTE8YJPsQpXxlxJIoAsQeSFLmfYYXfmmVOWtziHYiTTTT5FPDO8d
vuqh+4MrApaDT+GKF/J7t/3ejlBQy2wQBUtaSw11/opde5bgN0AVeYJDGFVz74xFfuX5cmt4IlP4
BRbRXFBRyNj6zzfBOF+8OSeCQuhggSYJqWZ4MxZJwL8kXYW1x7lWx8MFFmgW4JCwYr3C8+HlLDc1
35PMZLTCcTLrjEG6FVFdn9jQhwDRk982fxsKIeRzQNRF+x9SyVH+565lThfrNEcteWTgJPbOiFZa
I3at0ce5iXPQzYRTtD4YbKmLD4wNTXW3oE3tnwJECPKlsXFbHU1Ft8fdule3ZDcz7Hlz55bMUlsS
4iXE2HmL64Q3Rl/3pbuZS0lVw8zMo9dpoOinGWZR4Rif450oaN+yiz6rNATBGfMmTHy+dmt8tZY6
6A5jq+zvvWua+gVtvj9phKm8e5cWEdelckBHmc8xAf/qlzjK/yJNX1aRNAsy6mxEChZGWZAP4fDH
2urc7Oe9KMLlwyeXmaoo6XiapZWsEpJdIHJA7yNd1H5ShX7EkrU5G+0kY1tofSRoLho/WwXCjifS
sref6Cx0h8OC+8f+4aKr4WYSXtmrrPPQnD0Ozh5Bde22VZws3RokMN6wCgAku86P3P4crBrEHIoq
GgW8op6hPMmxq25qMXhRFxbdIq2SUG9VnXIGpuXch8z4FSNgVYtPA76BnBV3TfzTW3piG1IwyXze
kiX0quYfc32BWnfGLeqmPiRsfr+7cziSzQHC+grvs7hphWCbiQvitHsuUF3tHwXCL5IqBNd1RrR1
4P3lfhk5G3GWTYnJS1BsLYkBKBOXCpnxWMalMz5ithTlIZr3wfuXh1aop9SzWm89ViUGYWYSRMsb
P2ARqC8QK+q5vHgaqtQWHjBQgt8OB+7uNw7i7qKkqo0cCGgMYel5udRTp4fgKAlT92/jcjG8i1Bv
KO39paza46zmUP5HIJhVIBMttmb9gek62k+c8WGDQn3eivDqMiDaN+cYdkYUgqwkjj243Z/dkK9N
lUajmSUWpXlBAu6B8EfvTWt1j8IGL3elb6IAFS5ley77xUJ4MiBLjwjrqd39hzfH2P3hJ4LhipmY
fAcRVntFZLHBvfWbnDWlTqOP++w8x1tDtGi+DGJ7I1gC2u447BNozO5rrEWnjqlHZgVAvb0fxYqs
+FRHBVsuv+rVP7X+EiChRL3kuLjJpi1HFd/vBfa6NXca/57v3eyPyybd4ejNWsd/cKJyYmXU0cwd
x0Xp7D+GqpWfSMC8z8GzN26xAUVReV8tPgjgAW0peQy+s9jyajudwPbFc05bPB5PgKdsb/rG3M9S
OdNPxs9p/OmsmLC3dOSqWu8bS2D7ZBALVbYvWMabO553quGynakKL60OuUAFK5Seox8WhbgqOo2i
Xgoko3lllpMmo7XMCHjcpuNYT/v85rjtvK4oSlfZeTAOA5LNO0xeizOdJ9x+1UxYkVl6irV5szuw
/cnwCA+K6IU3hPdCPht25v13jSxFfPlhHGx/6iKS5V3PwVoa5KUkCn7xtfb7aVcBIigsk1tVZFY7
zBsauzFij7a0t5u/pJbhb2JY057DmxrGCMNhwGQp3MSfZ7Z+nsORYNeE5AtPxFCOSLO5vblwg/He
9J07qQMYY9h3iBomHbiZ52/Q1WePUbx6j4qhR06OxMHf/sWmUPtfcABr/gtbFzivC77V8D+51Kvz
bW3jRGQwTKjXOA8N8ul1OuRWp7vTaJUT7/e0xppGRJTJ6+xn9taTI5GGKD2xtDTWXDanBpCfMAYH
J/sZir30ThttdtFLX2hbXx0ftdtr3Q2R/6hGkXevCl61+jX26LmOcjXx8GhBwQWJK7yKfGxW+/LL
B/HP73w009wj3KJ2pusYrZ0lPbfIbHgf790A+gev1s7MSuaJ293+Bojt+03vkatuusl9L6+KKwSW
s3e1117zwjLNT99v/PgVIxuuffZk0v8ze+BEPsd5FdjnEVjLO4Q9J9B15rkYT0Q+uch7BqtFDU1Q
YZ7tG07zC/kd1nqLFjDsIH656I1DaR899xkxjvHOgU3QU8mX4i7LfFJRfKsWWsRqsO+QSFleNA9Y
EGQ4B8jAh4saHXPEUgOcsxSmFIcWxsafuXORkI3ZTmQsmq/ej4T6Q0pM2yzpWkANM9WPYvOuw/o/
R+ex3TiSRNEvwjlAwuaWnhTlTUm1wZGqquFdAolE4uvncnaz6emWRAIRz9zw2sXhqDch9duqtlBC
JuRb0r7cqGgNS7shouk7/4zPOAKWfo7S5Uh20hQP4UDf5jDQFsoPWT1m4WkKbm1l4BPsFpdxWWl2
0U7v9C2TGlG/vuev5lq2Yq/pyQGYbBBn+tdtcOBobTMxfDQr1f+O2lpyzwzWek8zVTmr9pTwXUoC
PFn1/VQOUXvIh0WHPfER6UbfjOo5NDG6v6xkY8ORRnxtl9LcStTK+WKBCBc+0SSWlm0QkGcfd+Qt
s5l4Ou2NubzKJS9alvO2mvwvB4EqeB645TCf8wVf464lAMz4zjtrhk9Sed5ubKMkR0Ass7a8aOzR
ElLRysNMB9WAsA0kZsgPK/+gfJ7zyKrjCOhqfFOkRm7Pt86Po4/Gsr7/A5eQ9O86amsaXKlYYjp3
Lb7pBy0aF35JRID2Y+6krw5D0crui5yAZXtmuHeLP6Z35/6ZtKPDIEcvka8xkQsxPzu2lz3mmZev
OzKWdfOcNPqWW/EG0NAblWhqknNUGyfeyG5Ih+iadzWJepWR5TisnBHXRwvcpdhDB49DyAyK0MW1
ymKEOxksS/PaBUEvH/tqxXI0k+ZnNQnTm7dLglSbT5Pz6+XWrAh59h6bEp3pUiOIV/uQ372U22rJ
ZHDM4kR9jTcEAMVOacmPzL5nvhM9wXC8IPPhMrHLwXJhnp6L5hr31P9+p0nA3ck9O17PzC8wG8qP
FSaBYWIjMVsx2EfEOAmrQRsn2Vr3zlcdtOH0hh81te8YxZiim06PubknfmDW278Y3bQzkrqJaCdk
7II7n1Y9ernKqnhvZeehPKeTr3Y1GVaKLHPr+jTZBzHZB96bHU4UYFqCubSoqnGmZyzzgJ2grMKx
ITTskx0oEbaKh1QGg7OlBTqp78WOa38irN0V26yIwB4kjDvEi4rMzAvvZ8CgnFReEORxVwaZLOo+
yP1avi99J4nyBn3iBhseX/nA/iEg9GzQxpaQAkwCyRQpJqWuSfEteV9b+vX0K4uUx9q+8Eo7nTjs
N1Ei74bYoVUWZl677jo3rZPgIfMEk8e5CoYVxX/ohO2fCN7oPHxhsfK7UxqNZRy8ldL1zXnhtIJ/
Z/j9jhSCrYwRmsrCP4DGc8Vz3bTF9BxaZO/3CWKC9+kmOJ+HFDxJfUeBOBGb2Z27JN1EeZhGABXi
PnkweqqaC7cWO3qhWcHlm+KY28C4w0b5QVmU5HJtTry2KybuV+CUlQ2rfdjW5fS7k7rnl5F73sUk
0ikeqcH1rIKqY5TZtTRB2qMz97jCGxKJNPt2UZbj/mPX5dAJGqIXOc2OSsWsrXQJUrXusX2RTxOC
++xhThEFag/JaZaPiLpNceJpgw2F4OeI5KvrmXoBRw8C2ZDfHmF/2odIYlR/veBdO5ZxebNEuOkb
IIzoyvhAsct/MqtXeZ5pnAa7kvfUUG6LrEXQjMXYiZc6JZ40beO2zNavCQAGODip+b+utiS9Uz5a
ftDqeS8HgqWkAfPSE3sQQUTlGndOxqcVKwrRn6SKJHfmcKkyiG1GwhweRV2cRDFNTX5/g92ofa1W
S3xpZA1rHytEAbc469tcVjBI0ARsd3qeODi8IbAZ6SS7RGZm93vojaSjQMw+nPR/bMJUJLdYPbe4
VRuV9fKqjAcI7CB5qLZ3bP3W/beOgxz8jZYqF85BBEul7xOQH/xG1xXjYUdJN7XPdZ+7zQtYlyQy
53j1g76+UDWZygdaOeWhY/mu/iGgozDhVZG8m+ieghARnn7zTKRZX/vJ/FlohfG+zFbzgi6RxEe3
64q/eUYIdbMuofZjZFd3dJrNyuPLPzharr8CvhR/0xlQ045YCN8cVkr/rgoWZf5jvPeesqAtcDF1
Lr1dqOko0XoaxOMyolEduL+aV2cnEe2hqW3uU89cxufZu2U5SCvP8W8PTbWDL2IAyRAXIk1paCmX
rwrOYPuQ8xaufmbKnK7HVi7zGdFJjL555zkbJ/CDI25MfKjZMmFsWJW8+tAhzd2yqEKvD2NPKZGa
4qrmrae8kcUnmG8bAS7FtDOUgIjQ5gOJJbFQLCdsTVb+MPKKB4gRZ2P8zIvH/anrnNg3TR//YsI4
745EnFnMZ4Bg0P8hfS7RVleC2ntO8StF7Cnw0/3mdnEPo679N4s2WAGioa2T1vFJNwA/FZ9jkwTj
pu4Im51C3Q/VpUxa39tD+WnEvh3Hktu9xBeH51Dbwv9F6nYKfmVNoMVjmiBm3Dlc7FF3BUkD2DB1
1Aj1CwkzCM9QsepLP3LqbR9wMEkSuAHuepRpDj6XH9apzmWdphNJ1KyL/B/iea1yt6oEB3cmiBOX
h9xfKWxFniudh7GoZ9RuaMnoZvi8yfqRVyGXe0gPQYIwcQrLMJZh/hSQDx02ST3J9SIbJ5q+HN6W
ycS4iKiJqtLm/Ds25cQlvw0zRTWTO8Gfw1OYB87iGL4rz5WL1royO0xF0SLCyiZe9vzhFtnQiyAq
gafX1Y2stpwcrsh8AWFDISWbm7bzLx/BNCBylqDfe9XoBIC128i945RMpO8cOlAB4dCqq/SvIAwH
5+JKovnI7+DJib7JcVYngYgffjtyAALn1oTPzlNVUTXtZVc9kjRdWiYuP+bybagYGJhrDE+VxKwR
ZBfQMRVBd47rUJ30+H9mqyGVXDZL0O+Tul2iQ41KHbwK0Ic0B0tarf2OcMj0zdK8cOeaLZwWaWns
6+KU5XTQwvggljLykQ9iMGt3a2ZET0ou87yvmywz+xHfsXwyqZH+zuWNnj/Y2t4aCKb8XVDSecjI
I1LD88g877mvY1+GkmD11XfAcN1xaOJGK6qUuNQUmBiRGTqQyteYntQzIh0VTjhNrn8cBHVp0uYo
5k8caEjPNY88+kiaaPwj755i3CQ8yJLTLfMSbGBM9B6fhIS2WKCjiFYTJJPpkcRs5f8xQCUy6qIc
yYkd4qxW0eSah5GkMYC0fABPHHB4XSvAgFMboon1TL1i242lsmZfF4NqqY6x7vNkNAEo2m2p3GkG
X+E4kvm68/7jecoppONAc65pL1lBgjU40h7jcoWHGrbux8VmAbKmaH6SxYp+3C7J0H1B8qQ9XMS6
SRhkgsmRfEhRMKiI0W7tSTP2+XxxWkCNYDHFKMlBhm0cOWTycqc7rcBZ7DPkDipU7Najfbc5uWJ4
NG0Z2Meuq/z/Bt/v/lEEdcOjDJPswU8ZMfdloZmq3JYdhVWZlZBM+LgCOIuHYvoMya7Oh4xh6xxn
XLgh6+DUUCfWwue/DZTCTbNuoqk6pBi/L2ThbxcrqA5fAQd2VMYJansHfg7/hX5X++15oipOJX+c
5lArFaIpwGXk7AVDinPh/3w5lE68Fq99uPy/x8U4dkndJcp3cA6wfFla+eKiK0WYFSb/49fR/Bbz
hPvjiCCx12KYYvUwde7wzk80Bl9ZU436J8yRgBC1p6o9ecWsOi7IKJzRoeszTrvj9ZKkkiNlBM/S
gMcV6ap9D2KC3HleNPpZkGO3JwdpGn6JV1fZlY9W+zOHt3ssqyrSF40U6O/6gOl6D6uTxOJALlQj
F4R5sgOCSp464+oGERY1um77baspzLZ8uJmKClbDYS8qC4C74pgyyyZHt8eaVnQbilLsXFxlkumS
MCU1s6GeoxNA4gzqRlIyFlIh6Pki2b3SaddvcWKGZrfMaOS/nSLol7MY4IQ8udxCszc21CI88tt9
HUNqGDwGzHUgxbop3REHbiMp25V7XRUOsTNgcOFDhsP4D73OCf9qeKafavSK8hUfmPhHjN38gD8I
LjZZjTjjlfGWzwbXOidUzuQv0lN9kQ6cLqoYQc7V5DiOnzN28fIQjQYiC6VPD+IyUGDuoAAM4gCI
Al4HnYUGNeFZShqPPtVWZMB0KCAOVNypYBiZerGdcfmHdwqj6pgieltGrAqmBmjC3n1IgeWU547L
SaQO/GwNL4O8HdlqOJr7mLlz222nBX/lgmI410xUPXC+ufPINva8aHZ0O6ceAoE1D4JI5rztAH95
ZKWS+NWwjvUHxQfmPweE6g0/0Fl2VAKp7kFWaZMe8zFxz01fD8EVyZJS5VjdWC+sVvlbheQD6Y9t
QWxBryZHi8GIvB/WHrVvZ4yr+4FbII/u2lT11ieZ99fwwcGTnauijlDxxvQDg91RkHQxbjde0XoR
isjUT7uqjauOo3dyjE9MAhijs6lccmbYR8lmNKt64WlAgnct8nHZATBaCVjiPPvyaKdhfWjjsH+a
UhPUx+jmiEeYNvExWvoRTqukEFDcdUHMp/rQ8oeqTtggGUsyu5a3H5wxjNUl6ZFdvA+vd8Jp2NMo
zMkCUC9pfhsdeeW1GunsHpnamukut1H61+Kw3aXaS/rjZEoYdz5tg8+cMDhGKTvzRwTMg9WP8als
txHvCee0gBLm+lJNf+bIpLm2u6wMeRQiy9MDz6pI8BVjdg7uOOpm3f2K0GW/4Z9g6v9YaFT0p920
yWswg33qhg8eXdwkIyQxJHcu/2TcvOG89bxp4oFHBtEQnuDFs6dtg53p5YWXESDq8nSxlvByljUf
9SjXUzd6OvusOY4HTFFARZoPhbKtol5BPHenTQSFYhSe52+EP8sHuLoaN2kgJnIge4tn5DgOLCFO
oTfwagYVODS3TEVDmtfXSqZ+mfQnl6PrBTRQt1Q7H0yY3OP7w+pVRsDM4RNycelgqtM8pMlDYot4
2cWNnS23IWZdeC8lucLq7zIMAw5CmvSQeyDMeP4vklMcPtgLVqPuLFQMX2pqO/k14LzIPZIcKnhR
90Kf+maiG56kmb7QPguTP4mF9fDJM97mV0gTagcjzCa4KXo5F/wqEUaaBEo0+Yzir6girjHyFg0t
/sNgHtnhl/athjT336gp/VFG7muYAyJceUyOHAltdkNhCBJTC7LZNSD/iZxTGjgfoiGfcxag5IGd
FI2tj6aSS3iwnartayEkaaFeyaS/DNBMcwJCIh2OiWpC6rU9su4GI5mclh9Dfa2QJHE0Tr3JF0JY
CUSJjPx8eSCww7YZm6V+jrDE+10xiao/LLnQUFDqindnlkij75e+7C89n3UKZvHqHJu+yZ2tbgf3
OR1KJ9mXfqiv67B6hL9Xvtl3NXFSatLdoM8l99AJlwhdkfq3BVnQNPWwQDcxiT3ShVM8Xhea52xQ
q6OubTZQnGtnBrY3BYg0P4qZRWYT27AMfzfc+iw2FYL/X16x2VMyUrs/0hcrnx3jBMAPbmYRurNa
FGEmPHhnA7wDb8p4S/g7jm41FT4rbO5UC0GsDNRLd9Yb8icFlYB/fp6zX+Nkqa1TpvDq3+js2t+Q
BlwfQBlN2Rb1KCZkinIHjKsOyY3LWAQkeSd6RQePFna/Tezs/I5GZ1qIVniscLqE40bXfvpZ7ExL
68ZoIJEU1dOWGys0ypuCXdkri/p96eIJ8ofnk7WCXWx+RyirxWNdupmmp+yANOSR2ajpqVNK0HSn
bFQec65APhnNHXbCE71q8RFWDoyohauI6yLBR9Oxa4qj6vxe3w9Muvo0VCb7mUsewiir7vKW2dn4
e21XGE4F7t2wQxBipoGh7Q7bmgs/J3DhM2p9Xuo3mRVhdGh8Y/TBlGb4k0sG7dtSPL20pRP2VEId
GnbsDz44HbKzhgLxGvyqSfbX+6qyHCpb8pIPcVDz4t+wyZtPmfVxu6vb1i93kB5mvK5eJMd27Qpa
gH1xbTJbv09wJkhGtm31m3RhVt/1EHA/PAE85w5mkf+Mz19/wNVZcfNENl6SZOZYJ9S1nNzbag0N
ynRZ/fqBfFryD0c1i88BrDdzIV/XDQ8yCtuzHnuCpFAi5Dtta1DqM3c/gb9z9ds+BE1Gr76osODy
eS79PaaC3hMptJTCBl0j6eiu6m+srpREL/Qi+S+a58aaQ8A+Px/KPsR5SAUU7kPPmYJ0C3lCXqqU
IMuOcmJlTtXsR2ewiNOxreeJxoHJJXFtw3DyQKGycfdFZx2q3D0XLGjAkUQXZGyPhZ9zL2cia8fm
t9qKZ08Vu9EBGtn67qWlcO7zDrPqBj5XFBHBA/AFToFkm6n4wn91+cjafpbxQx2VqfOCNYV7lCyh
mi5uNPjjeRmyWh0K0t/OpnSk/L0MKfyJmokP5O4i6GBF45K5JyqRbL+yxRB5G6okxHR3ljj8pGFe
Jrw9RgITbgWreTfq2Es7cuOWHFPk2xjfcOW2brPrU3jaoMazSX95QrJubNIxn97nwJdov96kdnri
OtZLfUsIb6ZWOsNjpQLkmqn2x+VMD9Sxx6l0Y9hg80BwZx0q9tlxRLvYrgTtWBxD6amrnpO2/TOC
OXg0E1v3NVWAYomcEs5HiAmAg2+msYzaKwo/NDHgdvNAasLl4W8stcddt67lcxXE9Z+Un/F1LFl2
KPbzi0S0nOc3oKCTQnCsV/zf2ILah3SOPdCHhMD9vo2RwrO+andFvCb9KbJktnisVdK7qFjGl2W0
/keYFM2DaVdoOh6Rto/cFWC4gljAJ0XEXF4t4xPQF1rl4z2pSTzzbCHBSRNde93Oy502/l4NNzIu
jSqT/FiM7ORsmWjDux5oHc1hBxQiLBQeN+VEH2MrAoiumxgGzjveLX/g0rYpz4V8XjhRiWgK7TKc
fXDGnVN+jmFk3oGXoyH2cN4+yEqk1VX6oTN+RVkcFJiXuTqgWdTuA9jl8L71sRtwKovyj3Wz9pqr
WpX/RuG7isssyNIM+gmMU047YFoxD0OsnGc74XCZYB0+DX04+isNf7cTef3ynYvksnqfpnW4T3B/
m+8kDMLhiTyU+W8C1Vdua2/1fjNN9e0FMrVqyEKY6qcPneqpGd2KgF4kwMnZypWk1b3JmnsRuhSI
2GhQTibpKvUs8xCzMeavfbVzWfzRfuo6Py79WFqKsbLxgY9Fyi7D+lXvPBFTBsIiDE7LiBRwBnEz
B88rBvHwyaaxdP+BZgqXu9rNRfIc05X3d6T4l+rCaa7p7+xJtz9qI+vuzpN1jZNThLiTrSF2thmS
YZnR7uzo7oyIEJc2U+isw2vdB418In8rFv6NrfuvqwoZXDjzKFz+tbN+6aY6NZexaOaYGoTnjUBe
yeY+sZrU6VtPJyHdzmTVl72CCfuykAbscBz0eJYlkvtrB5WXAxu+Do9Vy4FTDJYKyhKVhJJgxBcp
tSi8T8DtFps5Ie+5UxWXFk6VJHhJ266U1WF0EzJhEndmGwCH3kMaN9FOF4HjPynTePk1tYJ8KDRA
vWwxwVAVGyOX59xmXPJicp9mbg8X4Ve1KK/Ltl3mNWbT9GlDMjuEdUdEZchp9zATgEFUqf8v6FAM
7l2CV7+g7JXuMcWXiCEHieklNLyjdlHeiZWLIn05/Q0BouH0SYQZgLT8svcNf2ayNWPhoaysYxfu
ihKX+ZoP6HoibHTwGU+D9n8Shs/zyFUEVEBO01R//MD645Y5p6NawBeCNEQ6yQtKg8dWvzb9tZj8
0N9RhUthq3YsVduc6w64muWovtrAy7HrOxWGtIfj4UdWLWAItQaqwJCaCPzD8F3/OqnPAgELOvi7
NjQ07jOjLR5XUqVYAB0bzTBqwabGJtxtOOPBtAZ+l9DArGqHpbWdIdKB3oz5LNVBPT5yYAW9Bt82
i7dhZSz00rEt3xSxc87HFxXHRdiyuhtokCzUiTREiiamCUx4Bcw9nKc+4pL80rQDAo4n3hnYI/D7
fgtNrKqgsfh5qDeCt9J/niVUDhFXdX+4EpBxqYKNgidxikzHIbx0eqLpqXl5837MgUUm5s2QMvkD
5x1CA7eSjWVzcGGCuf5M0jm04XLymI2XDTIMDc8BVtPzSHqVqGANN2UzEBjyd3Ag9VderXBEK4Qr
7qsETVTeF2sMLiPuHXiATjh3n+uI335LF8UApUzzUq9WH/nEAOGBc+A8D0RmUua1crj4HJemShk6
okVh1cF/vnRRNRzfrw+FrZwf4vWEvEIly0e99DzjUvBdPeJvrT4IWgCFjUsOkCGFinFb9TfJ2KPm
cKuIwAzdSX8RH73I3dexmbt2jx9N/rrSjeAvMXPfGJ2keQ8p/4VguHBqNqLxNWd3EE4AUUHba0C/
RSHV1Gb96qqh/lkjkUMQxaPhQl4T0GRLpylFuKuiCAEdaXXj+UnzkpuYEFJtyNvyo83RHwtH9cQf
LbLbHHLHQPetKJyDm0e9u7X2lrVtqrx/GppeZJQ6C/QGkm4TR0ysBL5rXMj0W4/t7E230fDEm7MG
ShjyQKfD2HYGTlWhPhoXrDZDZLf+0k1EBpBvZsNx8DlKHgtvZk5g0daUIYVj6432BBlR6JodjJ2U
Yt0hpe2SbBvHbzwWhBIBnOx//zGPYv2GG1DGlDQJT2f4hRDlwzn/77Yew6lf3eU1jqsQhBtZK6Y4
ft+MbBnSp2257RF02qHbZukmu5zReBxEvMDXhdGbbG5pyyO3ZlpJr1ZRaC8RQ4ptyff5DNMuGS62
xg3e5LAs6MjmCfFWQ83ly4jKkIEH+/o8VwJbqW7T5E9NgRZuSUTZ9xD3UfLh2QbdvGaEfUHi5H8S
ZL1drSlGvpjOpPt4v3YxfI8R0t66F0laPxeZl3/3+kYbpGXnHFpeO/lW9SOfLgg46UPkNXSIGR7w
CvlF8DK2qWSWjjO5dNuluG0iTdsyJNUi6rJ9N/sjml9ZDGQpOBj2TrgUs50KzK1+baU6zx7JkN1E
zuCfszrZP87/KIGRn4hzGjXrr5nnoN7KsY4/l8VROZ5TUbxTCDafdROKhOpXoB8TAEnutvMNvL3Z
5a21KdhkX+Xopei3kYYXhIPNzu+XJNbRIUgh0qWqwksZj90vaRG1Lim/vD+kCGGHAJBjw1+rPL7E
pFiLQ91BRCADMOl9q9P4MQqto/dj2ORX0Sw8kv0lLXP4HGH/OI9t8scWfF0OFDKks+Fwkmj2ACPx
F2dcCmRozF9uEESsoWu/4DnpcDH+LgwVYFW8KO+vl8cegb5gCcdTocf0uWp8UBizT+xyt8Ar7rZd
NxlIVKpwg3pjfCH4sLgmuNAyc74l6pNkBF+qB36X2NYjdyDPOF/8BPR/Mn1oOeHEijUu/V1XInfv
EumTNOcYVfvqp3hpwwaHx2NkhM5PwZ3yNP0U9J/Gu/q5kwJP6OFs/SoJR8WHZITQTxUIyUQ91ZyA
HjecUeLb264DoAlM5iy5y8Ii+XGFIvPtd2r4z8wED7gL0pmJa58TMM8/qwcNJdg0Xq+ShxsRgDAa
H6uOzBsKtU+Qn0BHK44Gnrf+rKkAKArInFVYoBERXOKoTFqciFb3SAlkGOap3RmXSfczDi0S/cGy
RIYnEKk4mhhqMIcxsnnlDHmynLCbqVt1s7KnkmsIjIZxlXOxS9LDDnN/+C5UpJJ9kns1YOUhyn96
HkzfMehgbPupkzkLdo5qt7QTLVWFPPlXyj5a0y2XaOOpu6zK95MzOnBPx1aSquXXr0Klg+vMi6j5
x00ey1I7jaK93YFSt00GdFvDRtFLLX/HHnmxHZpsFlIvw5E5ir7Nr35D6nh7G+bA9NcLRTRLB4AW
Z63GcrsWSA66zj16/n5qvrGkA5IHXt8uVwvUXIKLF9qAQkm6xpAagtM6Dy8hJYshotkTc+CjYHKn
vJwh0Zz1qtR75Zb8c9ygsP1jsaCHcMzdSb5lCsmKqYyKwaYlcl09mawaOcNSpdVPjOIqTzqekndH
JcYSN4xo0/hNp/8bbEBHrIEYyR/GAce7gTaVgaC4JX+Ochy6N1KLKtxoxl5QFW3ccCAnU0v8PnHW
8M3A6yZL4MvRnrzFh2WdcUnHHiVl6n4fdq3b7KZ48h+wfPTEowDZNdnQ16qGO+OpYvrJcFndfw5x
dcFbYqxh7FD2Php/iZ4yg+D6qy8MrnPpu705d1ywpwQOLq2rt2hZRf2tsTuncdfmdIyZKWxGBXfj
0fdzruw2fLkIScd/Zz2B/eNHcepr0a6+BMYyhrjJaTmEd2NCApNLSkXKre4g7LknBclpFI9JehsD
e6D/KxDOPCII51dVSQLEGLvFdcsBcpEMaZZ979apgtQtKt888mjJm38hPrc6Bei2XPvQiPobyEFZ
+0qnvbMvXhnZF0uCFaVqmRO+4F0EsZDPamEgwa+leF0R33Ne43LO3+E5y+VXPpZzd3W9SYj7vM8n
HndlGQBQoC6Q3mmifNw0aqjD7eOIdhKN4+r//lOpHhESSihHfVmpXZ/4EaNqiMGyQWpPx8dEK2tP
Q92pO17vvGro25n5L4oYN41C4kdkDmxKvky3Qr1ntmzje1OFMty5mv/iX7Uuu+CTJqkXP8fwXPlt
k0hGdYWORXaIc1j6kYd4x2hNxZNsKPcu3IPROjsyjRfxtjYCn52Pn+42DUHe8ZtIODoobCMij6k1
aHeAegBHZvUyD++UpYBfZIlK9QOOQBfuO43E/qVXviM1fzPYvQciDXXxDGMMgySIdP1BZnKINtNg
zWM+GqhG7TqvJERhuMYnvw775Q5PdxAf3div884JVcR5Emxvetwmdb3yP7yCxT8rKhfT08jVu/6j
8yM+JkgpqB4hgWw+9H8Nti5xorghjbF6YwxBVBO15zamIa3DUtJyUgEAfUBzBveov2MhZe1qCPoE
z1ykUMm7D6CLzitJjPQrEVHuvsAznEF+seReANGo+EETQBmvNW7tEemjbQnhk1040ywB3LN6iJI/
ADhDzBxyz8I5F7MTlW8MjOTkgfHXyp23TUmP5S2JVRu80QHzQQgiw9HgIwfpbEegFRQGqSG78M3h
BrwVRCGiI+O+eyIZUSdveH8c4vKIVRa7PrLiyTRFbk8hwIOrMZn3lsqKAqJDWWBf6bbgarmL9IZl
kYFUKRqGJTnx0eeCx1xfl+FWKIk01tlz42ClXybqN/R5aYtQNZgtRB5ShZNzXolE5kRjXXiEj/6Y
cS7SX0djH3CRSGp6EoLo78rDtP3iO1WGe3KeJD7YVEJe4bomwvm7BmZIDwZFgQNudazm5pnXLoIF
Q25MKWITB7ybLwKNa7hvO8z7ru/T6X6QjiQQ6ALeiymkSeqpCveeAgIo6VxiB09kpe59Xw5vZJza
b3bYOP2W/JjfOh4RNCshKoyUYm3/o+amEuSyWmAhLcuS5+ely/JnQthrtptAHoxbDdoVYgnuwT1i
r8KX469U1NtBlLfHUUiZazs4jdiFZTA0L6ntR+8QrA176rQQXQWZYlbL0S83fgyTJkwOlWwRCsIk
x4ho5wWER9oMchfgKfGpKwrT7Wbex85HiKIbfU6T855RuKFL0TnHIOZVEbT8hjccgxDJfc1iN6Pc
+B2vdUW/SDCyyt4pOfyyrJSMp6rAnVQDhlpi4+U6CW5TM6aBL+fwhmx0v9JeSLr7rnbVux1Uf0O4
rZ77VCIWO/cKLHrwBC2/Co6ab7s6JpZv3EcnGK82kwdjDtCcnKtjOYXyK8+T+F9CgpiBYJXz36qJ
Gg48jLoHQwDE/VVNUcPFTQ7utKRx2uWDvZZIhy1m7xq0JKU462VyhpGBptYpRcCkec2Jkvzs9SFA
IQIStEjXgosLx4IGxndMbsG+3rgG9lGSOQVvOuDp7htbZMU2IlhYHmt3KLjv2Qx/alm7HXu205Ob
dKTxTxnDWrcPyfhfB4mrv0NYdw2aYi8MWFXa3sScq/pxtkOIgQQdxf2AggOJDkI1K+AcN2K9LmsJ
oNfzZa9PTTT2w8G6aO5kcwZRbzn16jmniu42C7pfwuWCPDBFW+4xugiCMSWnXYoL9hwyR0IRhXc8
jmRXdcHn0Dqt/RX8/8JMOSwFTVvBrbd7EvbLmUkoyO+F6PpPNtNmPAovCgEhjBooeybycUdLq6eU
AzXt4EetOTgxh0E2HNC1y6EZpSrOTUHkHfqJJxE8+dIg8kUmXo4p9lLz4DEhrHdhGM3hfkpjcbvt
UcxldxJhHjyleg76r7DgdjQHQ+yoj5i58UfK5TAIbDV2J63sBBAbMHlOFBTCmQzrkhAgDWImqiAa
IsZtmWdR/xxYrz4HUV04oG39cT14iGP9UzSv4z9J7BUHw9rEa+7GLrM7LW78a9SldTc7aPV3iLW4
G05Hv+FpBsnPsRv6Fk+1SPri4DFw3K6XdGXwOZCZp3y+FM6357vU2zB6gmZPGE/7xXYGOFGfcB/W
l1Vkg1yOgjZSwIBNRV/w5zA+xry/Os4diSbiIU2TMmpmkYMNC0eP1qeqygOPE+eJAGPvbbuJprXk
pF8VNfskCuJ52+Y4CoSrlc9mqlv9245JdRcu5LS2EuldHiPtRwPEJHg+EaNkzIS7tU2keIPTBojP
LNPeQrQ/4kVgWhDFOCIr2IEVOzPKJdHXNloq51dOBPFO6Tpe/sfRmS1HimtR9IuIEGJ+zdmZTs9T
1QthV1UzgxAIAV9/V963jo6uLjsTpDPsvfY2hJGzHIgPJP20d5ANUFFSCQMzWsfPFU9Qc0CJBxZ5
NGCJkA93zxxw4pVYkHR91n1Egcdqs2uplWYsZ7W6cZeDoHEAIdTjF2l1aDpcZEQIYtv0PUUI95td
oiz5DmcGGGijpHfqmrh5dHu/++7aGzFk7eEk90myePelM3D5j6ucYSmVnbg0yl3MTyOKRD0L/IsH
CmZFT78EYfvmqibIzhF77vosGJQd/cLTKCrmVopnxfYQyYcbym/fvT0pRSwtYX9d0ME+8WJcngvA
Q7sPiSNJqUyMy+zbdTO1W1UG2Zt0SAKDWCF4+esyT6m/a1BDRLuZb6Ha3/ipPkc8+Z0HOqil5aYf
dfmiFzGJo29I3dxAwGDIwloNhMYkBT4dRubGSY/skkP2hkOWRsExnZS57UIGb33xcz3/Jd0i/NdT
Et1DgszRJ0giq4+Djqb1HS051UbgzulfbVQ2XrXrpE8cOFCx0C2PoMQ8cK0bb6TKv/t/LsiXsAsX
JBJ4nco/Y5QR+Cx6/CR76OScnI3KW+fbGTD2Sqmr+LHKi+ADr0cnfrFbbeMX23JOoqTkKhSkJ68q
2LqBWMdf3jwJh6XRTfmwy/M+ThGD4FzeWDoABPJNrvRdAYw3ekOi44PDYifq/BpWH8s3/CgNNLB0
cUsllYE8bgIPZrrgX4BQDfDqQK5qz9aNMrvD6F/fo/QbsitfUf0LR2dF0MagoomIh264mgGMJ1xb
NU2X0c1JktvkXpPxQvOVt98Zc6Hwy1fDIGkc2opYLkauSNXpifhaDN8vFR4YLZ+zpyF8OwYncI/3
D1TMiI/lN6iDJOYMEOl0p3U8t6c6Qq578IFz6nNOhRechBek15pOcn3y1YrmY4jWOSMkJJfZHV0w
YuyNYE+ZnvtbAPcTkoJ1PYoiUOLReIDHGwBpKAEI1qkwM/eGKrXlt8X+WCUyeG69Sp9vHtl1390W
BMAyvKcQeNU/uTBL202IpBALEya+wwDonnEFh+zgujjLhrdqssP0Z3SaoR3RfeloeenivHb22s63
B13KkNaBSuotkxVx0BvLg/TNQs6Rv24CB28PATH1nlxbmOQuUTRr16aJwvNKnEVwj7iSqWDMKz5+
MsQ09TGpPWfe5kMywoFZ9LADnVKP+4GhBbdpfHPBbuvQD+fvJU0HmMQ8vvO4bpNote8O8G7vMQDl
xfaZUGnG/Tu1OHjgbz3bFVG77h+YJYbDoaOpQISR1zTu6Bmr+XtcWsNgUSv7p7QqXZ6Cae7xbo9T
QlgO5y3OtsAG0zOTFNdFfneTV3Hl5A9wL6OGCRwDNXb5BGltZbDY9pmUzqE+5hP7xK0lN+QsmjEk
48KOnKJVUapuB7Iverw5cmmXCGX0N+HsNs5TSw7Zsgm8gXiVsYe5eBAWNzjUL1LgdzZwsldyP6R7
RuAb8WuYbGoOGorA29wD1d9CTY/ITJmnnO3bPEVZdGgK1zmTnoRkRZbwePZsQqmm1Bi7/bYkzxMT
TomyiVCOsnSbBXJwJvRuBaATHjymbj8iKZeUdUQyPDAOumkzIdDuMszYK5/GDKMP3wcViM0NSDAG
Fk17YADDhh2y+I12JgmP3EYjfHGvV7MmfcZTdsdQt3vKSuzY2z4d6BQQuGuyEG6xwIsLZG4bj84k
2OqNwZ9INaZ7HzF+y0c2vkJu+zBzUX4CKbwiO6wuGsLiul1LfGUkozWlPROuV/5zgQJlhwzc2cWL
dJGBPfD6+b0tewd185g4l5IkpfC+EN6anIsi6GogWf78L5HKFJ8cZdNzkxRRd2ZVi1V2E7Egey4T
d77RiYVlkhhPSEg9kixJL58VzYVlY8ogyqXMcc2IgZbw6nGfdnn3hQdxrR/5Ntv2jIWOcLalAIF2
xw4RTwGPubf8LSl5uDNMODRbbH2SdALJCHvHRcN63lGpJZu7JYaIgjqtAxJHKmTtCvt9vHEN1qoY
WK5AY1t05xqANAgfpmGnqCd2An4gw6ydQQpV7VcWpi8rwsDoxJYwnN/rMcKDMgBuOGlfV9kWJfst
eJLwm+5lzJDvhIltnNd4xlnJ8cay74nxgf/sdMwFnjI+ITLS85QRj49/9Rg5JRpVxcbru2vIGd4o
qw3Sgsifj87SFFfW9tI/lpwgZytmm6MMAcD5kPiBIS2FA7j0sL4GcfuIb1YcQ5JswFR2rR4OS46e
/5V1ZfZGemqrTm0VO0fbjCSQiD7W5ypm3vg8s+4sv3HJG9h2cbgWf3XpkIIKC5QHnwWp139OKDbO
kdMLgjJnTOtT72TNvV0x5W5mXXmwjSN89dsY07M6LwYiNluwJKgPkXFmQDsLkQ38GwtYx+X33Dnk
OjCVmNimkaUSZI8T2Lv5DMkHCHsO4fM/gIcGKRN7vRe+/5zfL46KaF95kAiQE4y1+azrtMNOHbEz
lAQTM4Fk39LuuQ61fxy5dTDmEObkbvRSAx/FaWHum5Zd1ZPQmKCYXWAfJga16Pa2L2ENsgBZKX9B
95JkaYd03afWgssNGMlE9z4E06d8Irduq/K8+hybuPQOMVnzBZHqa/C4tO6Y7rEp9QFmxRt4e2WV
84yGhgUHM10PNUTpJr/xIMG7gSMy9g8dQ/Fog6xG/YZDlzN5Sm90w5JSjsXYhIHGCeuSkL6SFm8T
LFASnhMrkBJKUarnjqpMnGgU5GcwGJf1cBnbU4G2e32aBeIsJGhIsTFTr+JSKujbhGyoOHnJoybW
+1WWmrHwKP9jImpp73jy/lJS2zM6UQTIgrMYMsqkxX837TOpk0Qpeuc+VOY5BmcUbB3Hov5BnIZt
dCHs60bE7sklMlX91x0KBOxbKrv4ALHFT99MPORnF6xl/Q/7kgdzDverRMhHDjQQQstknpRubxbT
0YCfmD98mlnxN3W9vjjFyJ0YCuJfBpPvtm9TGiCfWf0iw/6b9eR/7liXTeMFHkYMTR430X6FwI9T
ofWX1wEOCJVWki/JL/L/IgA7EhggYJM2fyBYYeGVXjy0R7kTyQJU5VyQvlggJb2kcVH+N0QhErMQ
8BlUOcKLXDwKt3xNvOsURdGks9dZr9O9XVgWbztiW9OtGJuFmER8Zo+Su2Z4C9o47TZDP7bFsZ0c
HyJEMmcPrNT4xaU2BOq1bicvyQgHcKPTFcuARcDKOYXW5YcK22T8xT5z94025B6eohrYx8kMTn/s
fEz6R6IJbpWhw6L9rm/66jRrBP7bpY5WPH2Zqy/AZOcfxD1NTWgEldbDUhg/3eVDF8MrNsjfdwAQ
A9yoIawDNPbENpyEjpeMCAI/JY/Pbar0P8ZFHBmgQkyyo2N2vpFF0z3mnQDfmPq+aT6qJV1ZMwU4
11/p68GlOhEt4xaFBNIxWUbyRGyeWQ7h2oXqbOs86O4p9Wb+Q+kE/0HXGwFWDTI6pkkcg/cKG+S3
GW76/o4MQUxzC6yxlFE6H9hHPBbeG6j1mA1xiK0KLE0mwW2U6ARXTBj6xHRDjV9ZrKIovHiUycuv
dp21czcTv3kdwgYnEpNG/yNExBJui8EnXguEwQpA0DrdgAIwzBWaQPIv4QCIRIdH3p/cP9qkgtpX
otl5GzSRZCew5zk8Ol0aeYsz8KHAioGBHos6mnY5VbSGbmIqB6/DbG6uIRHvfd0vj5CEpI84Nhlu
fRdu6r0svXQ6gDggGwYBPizubhKx3hAoC4eUC9fcE2F541khzqU3WWYHRpNXrjvWCEbvErvoz8mS
40QNgx5tzwQL80EcSfMOP3cka5I24JfRHctkhZaYYx3SmkDHT1TVJqWdSchVHsYXiFbkUdCTOrjW
hFRnPdhQ3wua4RtccYzs0RVt/8Brmq+XpZr836VT0bWTzDGs91W5iO+BMCK1TVcVvQ+2aunKsfKT
RspJmm+xTzcLC37agT3IxvCd5jgjO6H0nJ5UEZE8zJUY4+tQWy5oqBnue2775IFJdVVw5+U1c/LW
2vtWdgRCgU2ZDnqFjHatbFE8zq6Ns23fafL1nNK0+ZmLp3psaFuJf3SjJL7OjFlxanuj918JfOPo
RkuFXB9k5IEpiBOeoWDOHBYyzZ+4zITdsMgO3b1dCySYeQdrTqKE4XHqe+cLN7/8E9c9kZoYlfsj
EUD1PyWd7qcdCUxDhJQyiKeTLcsW0mzmPgVkVgIY8qWDEhO+Hs2wXJhSbAd3RIaeugNr3dQbSWvt
mN7eTwS4yS0vNRCoUa2o+TYRD++yy9YlMFvlA+3ZudapDh2DPG/bqMLzn9miV2Y/E990W8FPOt2v
K3hvxKpOo64UDST9bSZSDF95YFrSDple0kV56fgRVh2lmCiJksLxnSAadSdein0bo0nfAT/AKD5g
8v3nyyl+ryhrSWSec/UDVxK1iJztYq7KdrL/9Nj47SNdm4CRocPiBG77+EmMB3ymECnjo1A5onXy
mVHsQNb6bMh/SrY4LwBHFJz2AZuqaTwHTTyLXSU9FiQV2c1Pi8+w+zSU4zze2aGIXyAaMDfwmVok
/OiGlOGCz5yMJWg6G0Ip6PLbJCU3EUNoHp/iPoiQ8khMl3fkg6NFhkEmifcjNvLDo4dwfpAYp2C5
rNbXObBZ9uxNEZJq5nZfCH0Q/AQBrso9k6ecJXtW++3wGXRpst7RrZkJsmiXgFOP01WcNJ80828S
AMUNmhTUL6RvLI+LiWhTcvxmd1jcsuagSMnsHlh1xRfouwEPXYhnB+JCB2t6JaumvjSQ2dxjqv/P
ZJ/jGDBpBwB/JBdrn6ypr4+FD9XjNyJ9+WhnisKdSwyG2UoNuIvqa4G1sUUAkhNQMlsV1XqjAA5U
R2yCEz7IwHEll5fv1mQPeOvzJL2I6W9lh+cGfBsT4zHAwvURCLIAvhsIFeElgS0LSyyJMuOqpzj3
kVTv+NvaxeG6rlxGF8w8PZahXIgWBFJcE3e8ghngwS4mZvsu4ppXiAq2O9jZxs8Uln63H9e5vaih
FtMucH2s691KQfJFW5RnR7YGE6PwSg7nxAOat6PY8JJ9PYbDe7sY2gOVCwt0aCmCUxcxc95LLcO/
eIQNh6Ph+tiotpWf5STjC+jJ8ivuCLbYEMtiyMjTYf9NrB4ddd8RsUD8LYqZTcCCjA7HHYMntJwp
CXlRN8T7UQ9th+exq+48RDbmtHTd7B8Zz5AWRAnJ4nauEFofSWnofq3kdjpfQizkqztA8Wr6mXQ6
kVg6PyV4fBFYOH3VfTsOKt1tAvWAGjbskBISvOcw+sh14/2GYrtWdyMhAtcBvsq8keky/gfUogx3
q+/hll1DDN0nsidsuGd61jXnya435wL8JVSrJL8lrPfwsaN1C4Y/kZsFP7nqcXrHzlivuOuIfM6n
FqsEJtU6v8tb13nG3K7xpMVILu7JZEjFhfo8RQm9yN4Gx47grOyOYN56B18SucYW8FHanJIEHsnF
egsUGnAECNl8BtpbOpomv7C5XZ7Tgof0hJtz4W4Oc1I+dcAViqQPjM6Byh553BrZPnjFFUdUZ5OZ
3NvjPsJFgFDVWsgYPulLgNXoXIqB+TkUdM/kxT4a65DEDDBFy3xrIbCXQCnR61cyGRvcOaIeij9V
VeFQdBotCVwBwY+Wb0P9uFLZ8+fA7B3YsFba3ZX4Obw90VBk7oWdT0Pb0M6tcCBwB5IWxf94h68K
xT58iHFPtZ/8M8hIR9THPYugzqdd2AS0/cxxdJ19Zl7LSPMxZA2TvpIRh80SRmOCb5OXBCHMZakH
5f2jClnLw8QF9a8j/+aXGgnOvkviHpiVZUGzImyQbE14AtvkjLtCn0kiyNKz6gf3dUzChteSbYV7
qLFT2TN5EfN/JDGLPy1ToPr2wtTxHu9NyBJ0jNW60wIqN1pCZ3iA1maddznhhEqXgikD88bKo1HO
CiRbTMcq89bAlxHXNGOW/VdVRAQcFySJfKZQrPwvHkC8F9sB0FN6yvny5Y8OR+HeLQVqPuZbanbq
UxR5osK7Kv3/aKJ79PszX9E5nUPSY3eO64/oI32mcH+doKQAj3n3CEhIBy3uAGDhJ3aQ8qYnd+Gh
PKeYXXF0SMSjnEgSAn0aCF9FpLeitt6GKaNcs5MzsFjIKWBO2MR5TsA1ZjwuIZHmTnhVIJmdC3de
vu6zBOD6HupGGL64bs/eGbfLVBzExE/8gDoacZYdAn0XOk7o3a1RUDOT80OcWhOgLo9exgn6Q9ZH
9QPPaUqq2cSUHuhxBX8mGptwXwDH8vlIWSbPZ5EjwmNGHMTRe4PFAU5crSOPBXFnvkSh5HePdiZ5
GzAnAsNnQXhO7GBI2A3L6IVz3iHVbLGMWkETtPeT8gnf7NcGqT4Am+Q0sKQiy94dvYsBGzwfKTFp
tpUTx0wXsbU0uyCe/eCAxCCqP72S1cddbinJ35IcgsnGjFkeXomXQAQNUTosUBeUTZi/MpINaN4r
BgXhcewhdzPabW5ciiQAzwouPWJ3s1szh551E/Ukmb4isPKbhxVMVXFgkpb+tB2MUiyLyNEOzUgu
5rZxLQspWiSy++ZIzV/OOs1feWRD56QCFflXZmpY+ZBSVjsNo+Rva5SPnDEsPXCug+s6mwZrt0Vb
GDJoWtEqVJtlEljmS2Nmu28Iu0nIsvJVe/K7NYn3IDoJaQHNpTCGT+QhnTNTxW9E1qoHBmosTJKb
Gn8HRX2oCQRCac29o7xfUUl0+4YiegEUmgYIGFfsB8ST+YLgnVikwW9KCs6ZoaU+O8qFMcYmReaA
4LYm2OjYJD6B87g+4Z/KMbBPKLLj+j1imHcLEzbywq+1eJyXiEh2VZqA3fQ8wL1JrZb6V4J7fQE7
oIrJeQmHFvFLYSCvYP1FxfEBxTeEL4idBx2+RTQQ7rUph+KSku6MNNfx8+qyKOu3v9aQBL9vfiid
fqtA9pH73Q5sVE9Y1LPk0HmD9zDGdDX4wPPM2U4VpIszt9AKkpLCkL/TDVvnpQRgxdBmVf06vtpO
dBWacAOG4GyAloUHEzAYO7OvMMt3Lqvp64Y3hT9j14lpZJqKHeyG3GeQ4zZZfoe1OnLAAqsIbeiY
TeLiaBHG25kcQnUf1hMZiwmDOcbKhZ+1lhg0TlTYFuDo8q1b6fjhtotBy1QWDbhJA+Vrg9w3upQy
zUgTB3ODGJ4ccTplJFJQX289TTetUXmc46b09+Tg8EqFA+QXcIpdOL0yfY4BDi0JJz5ME8du5wwl
GwrYxOdu68Ys/YOvZUqeleY+vq/mNeTzCfmzyWMZmmV4IxVPl88hqp2bZse4KbUEiTlYmllx3rXA
sODzgevDcF8uRQjmCqfyIZoTSRMByV4h9ivS9NiFOdj+jTvzOWGsKECrrrtm9rQkKjzy20/a3/lZ
hF7rQqctcCcwNgvPgvWSQ2vv+Mjlo0q+ksO9ktpla2gee/yMDQ87hy02m0J1RxP2ffTuJwW9JivK
9YA3G+9DDwhoRAzO/oadlGW3X0QyeufQRSOOnTjkLdORIRgR/NbvYYrk3xzGHGojDlDgpAlDJMQX
QnzmjGMJp0RHSEi5UMHvuajIr6ZAISOe3pPIyVQRyQPwhEv0CW0QmV6e23qP/RIGZKvBIKeK7IaI
023Tp2B98KJrIBCySgqxXxA73eJPwkAcV6itb6yf2a60KK2rY8igA3FY9v9wZEh+eEWMluLszzIp
YdKH5DTrhvqGteFIVumoZ/832hQQJuzRMB4uMdN68Kt9UF+SRgcHj9EFAS99Hc47CkrJeUsqHXrz
sJxZxRmD/ItTSUFrxzPBSJpLO92C2sj+FaPoiV7sJnjTyer9NQV5fFmdFj90RrAuUCb+BSlLyoOL
cfzOaxigbYgiL50fTmcE/unAQ7indCQEtHbcCKFZDZLwvut8IHW+Z/r2VMxoZZHGQS9/yGnCfzdM
sMpdpKPyTSj/cTZzUj/qcpb3UWSqebvowCMtZolgOyaLI7xTH84+/A+WhEzKYUEUHBEoOF/p3sfw
wMZ1LaCsG4qful5K6tNmoOoC/bfaFk9mQ1cJughZIFz7tnqOlJyKq5Fr9cddO9/dNw2GB8Nv5tAM
benq159qQVl4bFZPzVs0q4RwZ4ZO8ewyEBy2beSWauNUYYcQom3Ep54q+9m7fdQfmti6yV6XruNd
uixJv3gmpv4I3DTIPqcaSvc2cgbG5lG0hNdmodPYxagACYyeVUbgU5/KhXs3lW9JbImpU8m4Th+6
t3A5bRKI+46sk2YHvYSMUMZh3rzrXD//aBeBH8urYGdgQGLrmOzmBBXeVszD0FxxnHTUuW2Llmdx
F3ERS0BstcKOCjEjzoxAA1c2VIRvAjugeJkwZhUXotJU+5th+ggsWucYqBaexDmtX+iHsy+YfIzc
MGgx6TJRmvnbIBMOBsWsQQPc7AbCB5DedSFwua3OO2e8X9vIqO1CN1S8TkGvOcTmKEh2CcIz3IUT
wz9YZzhVZsTHuk9rn0PdCAxzg2P4GW/KE6wqjF3hQ/GAT+6QHdtuwBKr6kYlgNQBNimWG31WMlEr
Fa6eXllGlm0RGuS/1oldRON482g16sFzO3HMiTax6xUrcs6atnfw4OsnqYrePdCPqe5jacVKhpfn
qTE5VEU6YC4Pc4zLQ4jx+aVRvuGDBTcHiQLpscGCyYo7Wc56Rdx4mAnOaa593IbhfVmMnI8XN/M7
MlbQbxM9sus453xgCCowR5b1xvywnZqDr5S9afmh8waFM2EoABS27kC87a7Uam3vBSN8NGYNc13Y
YXE6wpDqIyzzE4P1+ui2/PHXvMYFBXeNBQbyXWUC51waptfHVTR58dTXKDg3jAF6/qPG2hyyXUaI
AEr4Sd+P7lzPv8qsk0SxOYtPeIOo222i/OFCKo2/vgrgc95ZTTXEKMddpujO0B7Pm4LClCBRUiqY
PLThQhHs97CZjpalwh+6IotjoIpcpGeUluiruKRb0EAZLCH6K5CiZ82i1WxT48mVrhnO9s4F+wke
IRS23Y0dyuJdIh1Tv4iS9D+96UNidK964eJCBDZCcbqylAjNSym9ob0iOFiGj8DSEzPxrLJsFzgz
XkIPeS5Ak7Ab/4yBt+YPWOnlfesa/Yb4WzQnr5cgw0IsIoIxQkewzeJRH9atZELUua1gP1T04305
G+DItU1nFCj9dMOEddCjfrUlmlnMQVX8U/F+2T200bAmooVCdDPm0MUQqIoELDpfjB8dvT5B613A
5w1PS7IOLOGoFestOi5iUeE341FKioTgRe5Bija2MlZd507SvLc9hGlCd2cUhRUhLMldNfom/nIZ
5n526IFRwiDNueZ1WawPzjSJ5jfcEV08EYPAScDe366IxHWdRK+G7q3fAWCw393gUMh3AZXJCZV8
+oViWN2BMEOLj1pO8NLTZN1PTY+2cbwVagQ8Mod6Yw3RRxcou7gNBJJMd2v72Z1PBrWB3PeNO4ZP
OQ8vNrEa7MeDYwh62M1cez+xRmR/lGFgcnyRjBw32o3Dcue2qk7OPNH9UwD27xbaYNUv9iW13gUh
HQJ4kWE5z3zfYmsDxs33PWoDtBwAaceLVipbzSkwq9v8XYN4cc78DVHzWrj9/EQG7CzuHSmCTypD
v6nJcZ5LGJwgG1CcbFU5xO7n3PjzUh35LqqM9TSmwoB5I2Gnv1XumZQwm6j8KFiwErhW8fJh5rtR
1V9ZYyY5S/GkHd/TMss0vnupsVbCx6vdQ0CFVl9ZSqfpb17e1YOQy5ofRUOfZ2JH33kz84+NJTgZ
15OOGtgAsiy/xwqK5+2spC8qAylvAJQqiOROxjXjPlOnA8pKUxR+/2r5x/quCjiFOUOZR/tv3TrO
5zwp4TL03C1k3pQdvmUVApKHHBzcHrWqDL9pzvzhs8FueuYJs2jrpxi/llQh7SHZ6j7o3wwy8Q/u
rMA/RXFJWn0O7l591uxTFNlTfOs4/BcX+VkPd/Ag0Y5/BgTHPyBwIDQQANZgD2SOyRHpRapmBiRR
MzK4iv0PuJEh4W315HjvKPf97miRI7l31Q0LRDlFptFLGODyMXac6lMNET3fl4GrcIMimbvYXGUJ
0Up4L/aeix+Q0sVJ74SacR4Na1n98JLr3xbvO4jZUHhfbJVIqFtAJSbHPJTEN7NbU19tlLqE2U5D
9rH2jXmCPcU8u8MDgeiNiGl8H50/tT9UZYn9Vzke94sKCMjcZUYX8xnLSfPSJib+L4dJYklnlzZG
IhuDyyrzsa22CMbn9SOafXk3kJTmbR2Pzm87MqdVLHa4io6sWVMEwq0BnVK0gf/axXqp8GCBqdJu
fauYlNt4rDNu4eoo0cuZISKBo3fxOCG2adTUNIdinEO9s1RmhEKCaSdbGPkxyb+zYpmcJ1mHcEYX
TDRhViJxpDZzNbElRh4MgeXOvgqC4Corx6AEWb3ykeuF/fyUSAlgXkcB6/xuDvtoWzicTgeiVeb4
mM7RDRgOcbscP9PqhiCqdZxp1DwCe+aQ2eG7cgtYbDFUIWzARCRMuBIGpqnSa95a5Dq85xRy/sZi
XwEli2laDi/WJIgENijwV3mdMBj/txbww7fa+k61bRYmPGASCMhpQL1lry4Id1R5Ilk+2PdRQQMG
dKBEAmsHWlq4HcLeyDr/hrIvLn7TJdW5WzOVn5wwa69tRYQ2VsB+muRmLlaPFG+fWc9uwmb2a8Y3
l52LEEzfB5VDeTFCt+XNWJt0V0uchPizBJI8Kty7KRweR+ovHhtg3RnWhX7LVDmAeRSW2YfnYrk5
9o1Ef3kH7buZf004BhC1zkFSHw3ztBewgfHfCXEf6vypcf1fNh3NfCX7h1BPVLNQnAH0d4SCjVjz
N3EuFftHt/2D9yK+EpqLrMHD+/EaWUkSMUoKXzzGDqOw/s5dxcrWEyqLeWjdYCRMRujGfQrWufCO
AbdRgkDc8SutDmaqatsjTSdKwUAUQ1ZIBd8GsVguCZVfBKfMjfxpAya6cmhWWOyzROxF/BevVOzz
Q5AEfUKlM0UEHyPY3TTFwPgBl6OFkSOGBRN14Q7Q7dslBC3l0y3hw2vwwFB5zveJIqP74FsRn8FN
pD9TBGdzZ2rXU1/UkVNJuj1nxbeEnPEB28SQFZK1/yI92WPrz94HRo3oX86NTP6FS0eAc5y8LiLP
HxIUB5YBDYA87CpQFOivp+U0ixKGnyIV5AOlNoc+Njtu4z4V7EeiXjKlyW0YpBfYwetvtCrrN2ZN
7zesY34ZGbPsYa6H0e4QISy65etgxStIeFlPq6Fk2OIywdCUUAp+ERbtrnzySTKfiOcwN/8gzfkj
0+QyfEJT1QrEL1Rc/TUoZLjegzB0lh0ewgiXObkqAAHdG4xLt3RJvNsRtECN2qr56VVohzsFtQni
QeSV9SUFcuVAaSYr5SUQ/Klyk6LVZESMAp/jUyG3vUJ1rTAbTjp6WdVI9Abi/YIsa4PbjbeBbOSC
K/TdU8L5iz3e9U4R0DLxPOdjyu2NxoAkFdxq3U57TVM+3DTv77wlhMwMZb1sYeOUkgXtUp2k21dw
rKuUzK4/OFyQhI6p9E+GrBTWpqU/34dJOfh3JfGcgNqo+UHcY0QicqVIWOZ3H05dNjRiBV0zqbbY
5Pfe1JDA45tJjsDYcqt+z1rqaOf17rgeWedWyzlmrsVGHgxz+xd1ccIHUfJ+d7+aELrgEbeBZw+3
xKDlI6icadyW1Q0ICvKCiBGWXX2avHgl7zmVqx/iJMP0D3mJcLWtrhS5tZsSBctGdE6fPGYZ5dQ5
TJqhh86LEj093K5zCDE18VrSH2+aV8+Vby1LtJzd6DK0W4/IdbldieqcXmsq+fwAXEu8dBk8zo24
fcuMO5uxOGL6qRJGHB0nap2NFn2RbcS9EHFzIoCSAAtapLU/QfNBPlBS2v8qlwiLQ8JJe5rQvvL7
Ikp7glITpj8AyQocNVnYU/KkmnxAlk7Lla0GcRZpHjgAMacAfFfMkftu5YIUz/guW9Q59DT4xtFZ
9kJ6vfeUL9PKbYO/H4kQquq3MZcL/sS16K+T4HpOpLLJIfddJlOsadsV/W/tk3yLEkS/0E9orL24
i/7FTe/1F4IHLAEGc2Huee+bCLWuUG/INYgAR+VB/6KdyqZQCheT700XBI8l28MVqCY20kL360/H
+57RXRlgxwzrAxcvJ+s/8CiAblNYCvhhyS+ITjhx2IxDlwHE19P+IcTyElkePU6d9m6gC5v2Gvxy
aw6sVAq553t1scDnNmbjVBtv3ffMd5Jhpzv2L+ERrcfI+SgKOJXui6xKurxeB45zHDtv0cdADnwK
smDDwKOYoRopnUW8Gz+wNc2Wgz5BCWZOO1EUafRvXmuVEg1FlAfysx6aXgscG+WVnQdeMSar9Qty
xmV5KBWmK55l2LadmRSXKfEJV1akhoGo4XQ7gk0Ivll9MJSe6avHY9/Cob9DSInuqqjgLGwD/Btv
N3tYzv3s9Jgn2mm4lg4F7pth1HzSzixHZsPZSNU41hIJIMkHGf4hVA7j2TpcGDusMRydhLC12Tkk
CReC/RBnj8zaAQNZ3Dt2H8X+Or9P5UiQCmVDDrMuI6XyK65EfU0y6AZkM+OnwcaNQHz0/C3DUo7z
1OnjHx+ZCZi8HmXvbmBezoihzc3zmg3EnjB5iM/EcZDJqKo0u7iVEycfvTDmVBMMUm3CeEIwQTzY
gsYsITuKftDq1RftEZCntPfsZPPoBSISWF+m9PFD4wrSqzoca//Wgq57h6zS+ltxMy+cwiafAR0F
CV24g6DVorby/JPKF9CuJiCCgAKojeMD9Yuxj4qopH1Ngx7t/0fZeSxJj5xZ9lXauG7YOAB3wNE2
PYtAyNRa/BtYSmjp0E8/J3rFsjKrseGCCxbJzIwA3D9x77kxeA73yuiga3cd6SZyMw5ACvZ55lBx
jYSsZacZVtpPG8/o7jApQt8kLPC3WwmVOyaeD+sbjgsxK0dWUul6ascJSmGaUbDzJksi1mFndfGh
Z5/DotdvuaJvGlQmvsu3YZrxmOfG/DHZ3Ct0TiQ/n/O+gTxwb3eDSZsrHLWtHo8eEX3mIhdOYaPu
4Tp9s9sGT0I5QSJCqNWWfDWTM7PvbHEyhsjfoTp2tDEfrd/kIzqEpV1G5JpAX94jUdQHGGOleJFI
xPMHqB5RdzNDxyKiFXY/2EFAjN45ODWNMN85LKSZLa7wF1Cx4STetAzaskev9NEk+CRsa9b5CRVx
Ru2OeymPjXeDk4JwIDYAZ3LLSuLQEtaOYcuQ56M5u1nKnKC7NGeg2K4OZA0TVdapTXlZmQUVzM6J
t+vJv0G7y/HPvrxYWNhGO1noijaKp1JG2d5JiL6E2jLAIH7IS2EHZyyLZeaHAOE+4otWNWW/yQm2
XOI9DUYh2+261MEfZRV5sm1tazXPDXFu+bZAp3yDEW1+TK0omza4YBn0zHTxOjTgjK8rBpIPZUeh
zMbSTBeudtFuKuz8D7EVp3QzE3Hte6I0s5OPlHo5NOBr5btFt54R3IImKAtHK4th/q1pAazSjGZ9
X+WEPDfk5S6g6wpnatDUAif77NOhPIdiBZPX3riMt7gPGYCibNcqLyKWqAhNl35TRg0qF+GnQNpk
woj4ZvARnVxq0HLsCcsI1eSWu07JPWndlibigqDy+oYDMJJIPWPFVhJ7PbQtdOOgUQ6SIZtWR3BV
IEK39G/14Gwc1pDg3FG3pcWXdtGmcVpyLqPOJ4ALqlpOniNCReqAxLqy2tlZrocqVs03w8CZ6U1k
Cw9Le+2k9qECioR2r8Dmjm0eHPSq+x2i/Dz+qG0dODs5J3N86QBgGYi7tOckWt9mrqvvBI3cTBll
RHFP4gsuhW2DbmSm2DWFfZOlwdlRRfP70pW49x7YRrryrXF7C7SHI0c7varF2qndPAN52SEizocf
SQ8hI1atCcSMbuTyVTdsc1WJwrGOgNtS6bjJrSYo3UbnlGYdFrxiGbsbPJ5jvuMcLKpbsFEShSHc
u/gqVQg67jqbBvszmg00qJ1t5ByxUkbsmeCgZ0njfSnKCecsCI6KN5ebDefHwBTrIhCAmN8WDHsI
40vTiJS9W82uaJpY7TVbByt3sKPIh4jD/yMM4o9gHlYvfpKYHlgqsmJJ/UPNwnn8NFLbHX7dpLH2
U9159kG3PTXzCiswgU/kE7yxNejEAhKxdDQJrNQlJVboWASrsP1O/PoKbXgQk7iWrpKFC1qXMT4Z
u1MCmlfrTctnTZiwfxilx4oUTC9+5fc8o25Gjukk8XaUdbMguZyC8mrOW6cmQT2hgx4jyCCf9qSg
20yMonrkEFwC0S0kEG4HnHw2q6wgEdaR2a89bxPA4/7eHxtQL9CadeMc1mzt5hvAtL5k4gY3BxmQ
mIPnmZFHsTNlsPiHAeeN2TcotrM5LFVfDjsF/0Y8EihE3CbDKac7CbcxpA2nMi848zD6uGBN6mhk
8Ax/0vLJEJ/pzbBYrE4KXRCJEEr9gPoGRC6Uhj2owbbKjyXoB1ljy+AwJFJt9G3eWvKEMrFZ2Jg3
73nf996T1yKfJYSp88gqmnyiMMM6mxLXYDCno2V/zCQsaLZ+huGE/5BtxWc1LHkV4sEz02aOIyHf
c510WXLJe+O7mKVz1Po4BypO1C+etZIOeyV+5joWXQTKzGOlvtFZ60HG7CQZDmzDZqhPQIwwHNAw
N/wtHff228zow71iXZGLH69Cbo8+d7ZAGqOglpqAiZxhKCRjYs09gZYelKMvj24TDy66w4WNwkXp
MWg9TlKnZwukcDnUiQ8hBwtHDcK8npF/qNB3/Cko48ZvRA9M/Yg1cvRAQkoLOkWCbTHceNNkPfQE
Y9BUyYlnXtqt58GodtErM6juhXenXbA6A5xdKE/YQ+tkeBiovtrggmG2gR4XYgVNYfJUeICL9MYH
IzRlNwAL60nva8hrbbvDDOyUYBcr4QsdgtLHPL2QhzAhadfZOu7zKvOL94gyYLzUPHj9Yao68irK
OEgntuiVCY7jbPfToRE2qXyWkTCMmFrgfp3sZSFx6UwePTHt70e0wQnizs6UDsywSeseOzAIsF05
ePOpoLVCIsqHVG5LRGzskRErMC/LivQB+WzLmF+NOWlHLV1DuGCOaLZVRcm/taagpzJifEGzllQk
1iGndjbGXfrkyLxGLUefxZ/YstES6CmyJDgKgpY/OeSZMZaZJ69qtyfYFq3Fa1sIZ9iJMq8mvOIG
S5fEQcJISUWICLAgMBZt5mQ8ERsV/ZjaJWK5UZE2P2hGlPqgs7EbvhJkcaGHtkUdCVxup3skdUTh
DLMLcqHOTOnvGevBRc5bY4U1cWts+9zRGtnlcSCZbYPRb8J9QqTyZ66n+hLBSAZlL19pomyKduqh
Qs04P2IHh5sGU4qLvM3TS2O6OriExDDWWJwLxG0xafbOjs0UlZofx8SY+FnKg+VbdYaks57VypkI
zhF9r07erL5O12MJx9HwbNtVdMkhgHaqH3X/lbB0fBKFmNn4YkNDPm/XlMOVRP3BaIoygZk4/dpG
57pWmxkPHaSJxeMdsMCgErkUeMEfG3KAultc6pAdxY2H/oT+JLkgccYfb9GPZ+nJBKoXl/5cLGpH
WkTybEapNZJgWsBrmObtS6ZRXH54VcxQrlIwtrbIX9x43+S29SfWqvjpsZlXfBu2eR6sdcFnRQ5g
GU7Ivz4hyOD7J5uXDUITnTM5R0+0D/iUS+e0kub2VcReU8N3gjqOyK9ZU1IE48lhy5dNlwYi508/
IgyDUBoE6z1ZWsltDQZqOURlqdqQBe850KYWfr3zSXgmeKbzqyPS40Ru7aYOWkagKB/ve4dV077v
iKq6XXsG+48sq0jm4PNJak5bIpM27AvUgQ4JhF5i8he4Cu6vqtPsiM4a9D1urvRJtkPcXmSeCw+D
7B1Y6Z62xM0Sj9iBiRstH0Yhx3pfeoutSV0KJPF64G/bjfRS89hWc85smsNon6F4rg46reNbLdls
H0eXYRdRPEWAV3UkPnJnmdaDKCWTSGxcn/nzbVKVkwd+fJA4HkyvmcfEmRV6doovQTBj9U+MWOaT
b9momYbJl3QJVYzjh1zo9gZWLxE8ludjQ7XRDhFci1+GaIrAsw5VF5GUkSMUyBk+S0ROOA1ZQxM2
at3VeoZUCOwmczco1WKkmtifzqc1Trd96/Eaf0Qx7ratH1nqAdkRIPuhmuL7thTZt7QycVUxJWcO
9z/kLitQaPnzdT0fiBjyUSqWSw+Xvc+YpIHora4U7ApEY70RrDBxfwfkIsE4y88kw/4SAIGPBs2s
3DZeXk5ftk0J7JNuAHrDr9PTSDzBecyEJRB94CjJ67LWst8Kr2mXSwTvcXOFYg2fxJwl7xR9i0ew
VxM/DRhA1MWkElKwsDvkr5XVN58ZgfLfGehN++Kc7vxkdegwQ5aM1UXLn5RuE/zlTGtsMjieatsE
LzHn6IOa86ZA/sXhKxDmd+KpBLPbnEjoGfes/fiUdeQTTug2agp9FOmG2gaY7AwQOvpkauWi5gBd
VhyEylznKFqdfq1CrN+a3RIpjMOaHQKotlj1rELoI5XewpYy4K8ntVrE+Fd5dQJ6XDH52xLtB3Ff
sTJXPXRByXKcJ4WxSa3AecqckRmpTOvFNIw+UC7U99corfr4xDfoAnK2EURvK6Fy9hxNQEM3W3kE
uLsvjH3ZY2xMN4M7Y7bi5q1uli6dRjwLkw2qyLGrrbuC3Lla1659GXQ+vGF+hLETWDrPd35MGRkO
vX1uENO4+dMyCwKEkjJje6+s0Xx3q8CNH/QTAUloRTJPXxZO5Y2f2PGYzgIk9j7jaeGlHBzZzht2
e+KHKNTlh0VrNVy1a4RGc+NVUfxlo+DJgdetxj3qlPTvTQ2Fh9MUibyzR1uuq+uh1araG7o6N3T9
VnWPsozYgxN1F+zdLhnI/SDe9fzSdv3TFINm2bFFPfMF0VAQmkTZTqoaUBia3axKXGxI6NzCqZe4
KOIkcd49tsHqypAQNj9VWKoh3bhJSZQvmiUc0NYI68eNLPukh6Ag4iXvqIq9PlLVJaoyckOhUNRf
mbUyjE6p6x91LfM37GXxZwQcb9pVC3c3Yo6AxrQffezuqexuo4YiMYyTEZJ63XfxO7htPEmwnDw2
c3XUMguK2eFtfMZqEUKbddgq3yUfi/CqogxzifWf0Hv/HFQoLfmA9od9o5cSzjwT2a3vSttzv6EI
jMDPZed+FAlykiMeDBpit0brQwDY4u88Io6qWxcvSc79nYr8xha4926mtFNnNCpQBJxVGsv5tlB6
PUFin+EWljMcRVEGjbtNZxsTTDPlRm4d0w7wMpEX9sd2rGdoZyA27IMdIBDktyoJNOrhk2wTvMZi
g+VDD/dTR8ez0R3+1YvaqOxYDTQJl0ubtEDDOwYAm5X+R+0Sa8hoFap2OdFRSBTCxLt61s0k8Wb4
RxHR8+xwnbrjK1PRRNyWDWuEX7w2mLd3g99AIN2PKKzT+JrdH8HSB/YMrul3mY/RlPbDGVXG55zH
j9YsVAqhKYiG7qoalPvMIe77O5UkmQkXv4jfDTYK870umK7ljlFub4fehKGbEG/plh9tUniXQ4+n
AM8JSoKSYCiEx9t8kUN7jQ5vMfthWmr0hChirHmrqMQinnbHwhrZRkzuHljxYpNQAHTbTb4UTgC4
wXe6Vw/4a33AmtvUNwt2UQsvZQQEOoTLVSV3pIGlDoPvlZkNopsFRTF7U1APmM5JyQFF5hVhbsl1
upw4GNPjygGNzIsowRhjMhqjE/KRnl5S+uM5fMALODTwwRXhqsT8nKxBJ7EAm7Lboyqyy52NIPFB
xTjPtn5JphDTFKt4zkgNcK6jxqN4ZR6B2pTBfiefGcoNPwEvMLWyViMxgbPHtYwhyBMsAwmzDXlq
zse/X7flwWvU6B8bm8kySy24Nkd2O078TeQXWkgYhtLb102C+tvH9ZscSdVZXPbmshPVpUqGfvjm
gnfSa0gRfF4ZLr4zWaeWj865Xn9ACBFHj6CnzgvFZZUQC4qFx3p/tpEn+2mF/8UdF2vnKFWM5pIq
dnj1l2RJD3GMcHnTmhmnGQ05OnZaecFcJbFpXjxKRnA1XqHLMNPUvGGFQMl+UPT0rBZK4tWz20Tj
WuUGgCuVr+CeKYpAQUJ00FppaEXNckfV45AVoEFFXUN8VD8GasdyxRRDm6fRFgTBMRJv0Q/5ln8q
c8hJ91NK6fvWYKPwjm7MbAgFVTXhR0/WcbPEyhpek0Tp+qKe0NOGDFYbwcSo7YJbt56N2DGnFNwN
RFbWv47NRnCPek0BPk2qhAmoC9zzEdH7WJzGZGJixjgmQPkUo+yU9y760/cBk5h73ZFk3O/tiAID
sIKDB2jJ+br2I2nuZ4REN09tiOMvIVW769CcfLF/b+vwfJVfowWcbQDyxBugSrWiJnlqSr18UFcs
430bEOpMbNFkqwMCOAcfkdVIXW4QoFfNdUzbnF2S4OBnN03N7mcbQDVkY40BpGK2g77cxcWJNxAo
v+OCXGX+rYEzIcdq2oD4ACxs5qpG+NJ393OpIvDbnk2u00ZNAmrKkrGL55oJIusu9Wy/657oNCbi
SGM7LllAWWtPOEUro957bXCtzJAtBozs/BPtBq+9DhbznQW00UfcUYM6Mqiz01euPNu6Y2A+RQ8y
zlpzpIwhbXCafRcjuWtzpZTKyOpuRpqd7M4rH/soFEa4HWm73RM9NdtsVk2CXJJI4kGPSkVxSplj
iJ4Ff2F1aI7kntH0RIXtEHCkL5oYF87OU6kpv6AUALuYEz99a+UUnzqrsZiReLbjEPARjc+Ox6AD
zVw7zSd7zDCKyXjyvqLMrCbsmEuTSJRbXKJ+MDo3HrbDiIB2ntXt+QbzzkNX7zVw4A0x7wYexf6v
hlWDSggiZ2Xs7riOYjgjrFpcViJA7cnGZskbSAMaPmlX6fUi8vE3MfKaAUm2oxYt1MCJjB7DWCgO
8x59Slfo+Y9VpcX9kgRJgpsqUQg2UWKDcwaU9zo33I/4JLv4WSSAYBjOT9a1hfMB+5LhhQrR41HN
o1mT4zmWN31Bbt3/plODGMlCgc9CuUkV/xOwGczTrRSOOQXgN25sfMkKMXHEChkD4FZFA/5I1N8o
k6tp1a+5l2f1tkVt/4asn91e6s0T2bOYD9+R1DiECJGvcvIUkXa7kbn4S7+eVzzGKZebjof0GtAh
c80ir/XwCmu0+FhXx5w5a1NkhYk/uPfwg6aHyYn6d3Isq1/HyPwzIoP2wnGmAbJjgy5/M3OZ431D
WfTBbBThVbe0XbPrgDNYu6AssrdgqODi2cif31PMa48W0vgEdTPqk+2Ej/GmTAjR2gRdjfwKslv3
ZXKqlQ023/oZQ4XzHAjX+c3T9H8SnIbBD1dddoizB68V4DDtnLhAxMcs7+LK3vKocS7OKE/zLUvk
8lIjzASHRPRxu0HACGh5gmFacei1mBoX2ZJohGeSPUYWca6RlMLeqNQeziFHZpy3a7bgomgTtGsb
bQQdAd2eVWDzk/VvJxvjhSRsdj/UWXW6c6bKTylgKlCeWeX4lz2aQ4G9SrII13XD39oSeJPSVvhB
ceG5RY/biPNqIEAK3aoWSFSQK2bReOAwKH+msZWf1sR5e6aEl9bF0Hjtl8+GL0DCV1akwQbM43ex
BQ5rN6yyveldWz9y58TekXQ+Mh0WZLMQMio+p83AuUr3ZqV+d+qYgML8G+PisWsNQZUO9zUpvzU7
253NxuVXmsF6mhAEH9e2cW4BLZ+RO7CaDCuzPEFvwtUeTkHmlIc0inGmLUmhL7tiDZ4r0BhDOAB3
QNxY17hGUociBREInt+AheCdhWamPU2ldh7GsU/u28jmLkQ/uMBPWOL5xjZjBa0DJbm7SSCWXeL0
Wz/FSHUeJi751xtvpgtnwWpjs5XjPL9MYgGeSTPK2pOVdYc4260YCSdBeVJoncZw6FR/z1atfcri
pb7OKiKzNkhmGJwp45v7AhQkY5rYn3/tPEM6wiLMO7h5X9T7XpBZvrcsUulDZOeEWup2Xv/gqWof
dTfG1CO2wE7iaDx+e+omUs557+sxFBbl1K5S6TqFU6phXqGlExtmfPmdruOMdmglTBVovkq3GBuz
h4DG1qdqjMqPQEhE4UMUA6DjUSA4q6EnewhgAPF72Ph4diwR2svgbFMI17i0GLWtTf7cBQs6ldKa
1FXc2JWzDyid2o1vMk7QuGOSRJYQB+smAFn21s2zjyXZ4wGgbIh4NrjREAhxOEBsH5rUviMgkYMK
TJf9gZASdWmyTt7BLH3xpganeAPnUr33vYuwkg9CXrFwyJ6iyoMQ3VeM609jmZWHYoYBuJ3Za78j
w6FFivwWKf+0IoKieMioe32nhsfpoDZPjrAfWI4bTK/jSVb0zzpC8A30aWHP1fE2Am1qGuqBkWk9
3bwvYBzTPBIyma/+FwHv3QTcTHVvJe3mo+tZJDFjANHYgVr3fsEtNO8snFh/iiQZbyeNdY/62lFU
bWMp17MQizEYoLni2RIovTYYSgWayDgOpi3jHpPtBCIghJyGQfDGDMEZys62hXFO7dsvmheYhbpX
5cvG6xOC6Kd8Qe4imPYdfQP2eFfkyAF2qCdAQZN4nL8qIsHEZs0nAs/zzmiIc2NCaERrIhqxVuYB
H0Zs93cIY5p5CxU/i98zk7i/KVInb4OGyzBfL3pMGGVSf6QAHC5FOp0jASYbZjFtR6yJW1mqV2jA
9nLrRrrjgBDYSDt7cvtTF/MhhqA8SgBGTgvvM6NzqY9Vl52Fl5ApoEG1nYh3FkDm8RKAJctE2aHw
ZFphqxtvNcFvH1TmUZ1/ayR2kw13uIuheC+ljfodux4ejFGdJa95B6kwyJr2MZ9L/zPozMQ1yiGI
exVCyG4RjoS1xCz0Sg4S+CYdGgAfDUqNAEkIjCie2cqxqHGcciYQAawcbyLmQug6bXEgxrg+B5Pw
oh0HtmsglybK911KTEm9ga1AjBfdMQZcm2aI9DfHOCl+RRFfVBxETI2JkPm1Ri690AL6wr7DgwyE
D6ZaJCqnjNQ5JwcguhGBwYAET7d57oENwiFjdX7FUpg9lhAj3Z2wp+q1IDI3A7pfRy8o9XF7RvHk
HpqezSXfDjZzm7TCc5LmrM+264ruzWnK964oq+SSEkLean9tkYU3WfKJM7l+LnXJALqJZFxexIA3
GM1bghlByi7J7LtR148RwTkU0HmsriU2J6g8sze9x3HPPc2WQ3bbxHZifzd6pNtvhFM2CHuYWW8n
Vl16M2ZYJFHqm+7WpfXFsq+s9pNXnZgMz4vq3xnbDymzaCxQqsoh+9ABxmp3oJfcVyIBD4U1r78P
SCFi2JjV1QkFezMygfIJIzuXnYw7/Nl5LWDPsxFhWXy2OJNOA8VSV6ciTs4LAJMjGBzwDhNjwAKW
+6hNkNu67sxjyhda3cxwuL9i8EVk4Kxt2oZJn8cvBj3pzJtb9Te6LmeLNQZv68bJB+wrhdv1BB8E
0Q9POAMdAMQV4/VMPHI0lo/xWnXVVvVm+WPjvbhn5dCrkAF7CwEcTNZNtPZn7QJJdq++v0wn8mul
CHkJxBlTFcHUsOMxj+GVzOubjdb5GjsgzgoxwNfg4xMM3nw1Ngj1iaCegI0moB/5MOj3l9kG6SXY
rFK25Jaqt0Vgudc2TyMRLmmpL8kEx6vE1+nUW7dz2R0us0s51hM7KUJr6hyW2NQneIHsNZh2XW55
3Q6VNp8+cE//pZApU9sEdQ+Tj7Zxj8Y6/2lNabevnqNp4Mp5ZJLRo3i+X8qzV4ryVm8rqPvZedSD
L7alqMU4VEgaswHXwLHDdkOOSzqOz0QdVo+03uPnnGQ5viJDeo7FsKEJK6aWXCYEjYswXkv7AMKL
jC/jxG5DrVTlL2jWuxcDkC/jejxbGVJrYWUdwPgG05AR8+WOqf/LqaL9LeaTDOtw0U8fCbCs17Vh
AbvxXOa4O0LkUu/Yapxlh5iq9dbogeYLeXiG+Gsq0hdXYl+A0Elc/UVirOoBYWGCWAffPEatqJrf
k4ZqK0wqZpVbEI72iaOLlt6gQim2FnqB6YiXIL7BzcVey2X2Aawx5d4hr6xUWYjZ0Auw5qdxH7rs
umGnx/X0WRbsfPZYo8zOJlGAPWGL2oaBZ9dZW9b4Y/LAhDmm4GpqaztjhRQ3/UzPuw2qAqHZolnU
nnpyR58w9JojHEHBgnBF78jCliUrO2wnG3bZsEYQGXgk3C2AHvd9sHpwkh25lP0p0Xjc9+fHRfHx
8hbtWGeD4qAFBWKJcLAjqsvyvXZv4XumhSIkfAExSBb5XLcUWIWWICO0JPMAlRJpsOxWjYCMGNTT
QdtTO4SUn9wd+JTbB58Is3jf2t78x6TzGQTTOTiGWbpKJAzoPUjz6of6g2mrhGbg4EPZWOiNnzM4
N8BjbJL1Nm2F+nIr8xxEjxAp6pAO0Db0urS2P/oG9nSISd+5XcEQoZNRE5FSI6It4ll7yeGtgzNt
1iT5tJ7sOUvNviq94lUvS6I2DfAtFBgUDMWxN01AtjRWvuhAhBeNCPNDCKYdzc1vNmSYIJ0eOdep
tHwDxJBahumjnGR0jBmW4HifScUGQ1Rcr8soLUxv8Vg9eT6pKFt8E1Fwk3E+/xmSKWFbVLfa3rZV
NNHAkvL7yWgABMkwm4axEts89x5kTNNtMVxmd2neuRO6Bv7hVhA7xXuBl4Qkbk2Vs3WVlbytskT2
HadufFeMldvvCH2Sh9EXRC3NKh+uKfjm9ODQVKYbyUUkePsHIDvGyu0vuE/Zhz2AgAm7xqq6J/Dt
+r4UA7vFaXU6cVAD0lCEyx3tHVuEFKw3YCqmPE6bfeA7rX5wl9t1WIgI0waBlPa6s6SXWFi6sHdw
rKcWUxU6FQB8VHcJWZjjlguzo5QB+PU25hp+H+ds+z5CJvExx7g2Ssw4OWdWe8N4jAYlUUKSbFft
NSXvj8sIMt5mCMmpMDNl3+EX4sJVNYs7XFj9j2ZI0zGUcHwYS9jiosMosN1Dq1DlC5IhlneN6eWO
kQqSEGZ6tHIFAIYnJm7NVctYDpNV0VXTUwnn0N+gyGHfgjiHrGV0zA6DyczPzhR/AknjUqVHI1Tp
8xSXCyx8Bq7D94q0KtuZDpHF1i785S3ndP+uOI4eF8i0aVgpb91pmk6w+XWsXtwhqy6FIeBkK2uX
Pbqr6j+l76KjAS3V3ME7S25XV0ucBkOx/DKnnX8EfpZ3SsnmQjNxzbYN5D9gVrIvdwUQ0peEL/iB
NRVSoXxguJ8mNTz7NqgkovLyPGsLmsHMrHFK0qhw8+Q3vGGgjih2x6mBBE/g8/BN9cUUlZeyyYp7
VDOJh0hV16PDMILjeWsny8AhIhw1Bo8BZrRq3yej528ce5ly/Dad8CPGZZEw4xBSOnr1VeA3o9zn
KK3MH+IB+Jj8nC0zI26TCvcUg+8fWN7US4v0iMEym/ZqdZh5hbZVsgNOeT7P6Rq9mx56UgRntt2L
4E1p7TjIJbceYtjTZAa8gSz+oIr0eeDOdw4xqpgpFCdYexc5vsP6BriARyxb5hVD/OJ4tih1OPCd
YwFtM0UeAOgs6JaPGVHRsPOnxh8uSbQL5F4OS6YOHjmH1RemVscHGOE0ZgLN2NTeDrID7MQLNwDY
Su0f2wMs+qSwPWy8jD3n/jrRg2+qow6IYvIuMeyzgtiliU75QGa3AcSzMzn2CLmDUDhDV0mIs9sI
Jvzi3DnQ42PqmynVAmu9K8D3lwc03yzvIHtySJay58LnhjL+RUasoBXOdlUTRoHaiRhWnFZnRNgE
vz0jk3yFo0NecJgkeNZhLjgcP9h/ktcsADy2yTqEqVQWaWVjovWUS4dOrbeVBJneKLT1NYt/xCKF
4XzaYMC2/nSM3H49KbsXhLqdCTNYAxRUJfktYZ9G6pW1NsE+Q+3YiPAUUejbtMZBsxWxLtxwHL3u
96wZJhpgktmZhtIpjPho2UlAz11IpHDJJf3YvPxqD6c18djlzE4IXT+VD56GfIcRSxzRFDqKIUTT
XTeDpZYNEPDg0y+mZQ8Anvk8SRu9x/qxZ47mSxdZ3DT06fuMRv9PTH5eupsrt2LyBPqZIDI2Y+rI
78H2XVtSrEccU1T5cIMpypq5hewer2qQ/Lulr2WJK4bZofKRAa09lsPZo1oNAYNG3Q4QErHxtSJs
JB2r4I3ZOgIWvLCld+GxxEdTaXIUkEFfWg/Ck0xolJu1v4lTuUtYrkoNlzrrnEdqPrRbcUBhvFkF
gaK7SaJ62SgFb0kK4WYnIlEwlDQVK5UQ9yP6o9TRJLu70vLbi/78iGwzfDPWQUzzmgKWsgkNiaLM
j0NyzTKYH/aqnz26WdapKCkcIvVGBycY4k8iRtqcjPVpQSE2s8iihnMY+zQNDnCOB2LRaIBReIMj
qMgTGZJOe0fTVf1FFpnY26ajM42hVpH9QZJVwH8b3I7aZFUdfaIlMq8BslCKVFwWP77rdB/oHKcg
pLXhyW6cHob8DM52k/YwTbd42+RrIJj/7ivm1PdIxpgw8bflxwGR/T3kpflTVW5z7XjE3O5TtjjR
jgQbGexQ2rncmO6ZeOR2bK630sF5HCqkzawiIq8rQsI2mKuBeA3EBgAX0AI9Rgvr0iz7roqKyNbK
VNYNrKcCJJwvuosqr8Au+55uD2VKruMpwHN/Kfouf/MTDmSiQ+ELbgEeIEJE3oyCye496XNBpuUr
Kg8box+Mrs8kzReUgD6xt/hRfLNRS5ymG0bD9D5xxLZmw8fBzW+Yij57iTO9O2tf30WKL4oJY8UQ
orLA2ZMs5kLRXSbxkZWqYlE/pA+5fZ6xpqW7jLDXNc+bJIoO/93M2IZuDxcBxSuOAD+esg9Rw3K1
83TEtGBBcsD4tKavwWL73jZBTRjsG1bUzYaCgF0BrGWFS8/msoZ7PiWQIsjdwvqLf45AN3/6ovlb
CE9u5/6S75GuPLOj9Nx1MY/bDBxFMC5BCOkzVMF/V4E8+5LXEhwNvVeFII6YiltarLneYihQw5HZ
ZNeGg2erOzg+8wcGxu4jo2P5YpsbcyHZ6/xWYC5+YAPav0Hz7h5n0OXNhskLfB3b9fiLYUPyQfwn
1jdE8lT6uxZsaXNshZ9A1ugCYIL7oWEVdJEi7Ce1ysNI4Oz+9R//6//876/5v+Kf+q4uFhbt/1EN
5V2dVr3573/Jf/0He4Xzf3r6/u9/+a4SQioZoKv0GXkiQuWff308pFXMf9n+z0SkiekMq+bGLfvr
EUJ+EyXj3T//EPX3H4JfRDtkq9gOGjb3rz9k5KPjcfPI1/IWJp0EYawwXCihWPZPyF3/v3+apqa3
tQLu5PKH/fWn8SjgNtQ+2jdBPbnDdAULfnGC4cJl4fD7zz/s75+frdgvaN8LUOcR7vjXH5bDx2eR
Tv4X8rMOoxL5npxRlvv2zz/m75+gslGmCqo3R/po+f76Yxp0VdCgAgl+DFvZNYQOL3mdkON7x0Xq
KHr85x9nn////u2xkEHg++R8uQrXlnJANP715y1MEgeC9rz7Ctw5xgNAW4ZSLh6YAG5mZdrpwHIW
dXdpj2NL0IOzUIYHQ1R8WuynnJ0/q4RjnqNvHFnCkJANEKiKgYSMsuFg9rKsBamA1Yeb+vD/+O3t
v/32WgYer58jpU/y+/lL+7eHeiHhFBnZ6t1DhSzJLXAhAS1ScpLJLLlea6/8A6LwnIqZcV1wdxXQ
RprprZFOZi7++Zf5+yfJoxZoW9DTeopq+q+/y7BQUrMSSB6q2DdEV8nYo2Cb7T9Tl/jAqPAZCRY9
l//8U72/fQIBP4t/8cYRc6nOz9O/fQJVBoZzmMbxXk9V9E1aU/nEUcpq5GwWZzA0/l/Ozqy3bV5r
279IgCaK0qnHTE1jp0ncnght2kfzPOvXv5e6ge+LZcNGCuxnH7RAaVLk4uJa92B2w8PlIbXTVWdM
W9dNzeAgaGL6+49jJpPvbKOqu4Fv49yC9R0QCMWim8556mJe1K0B6FpbLuaEYq3TW3H+XcEWd1wN
TueVSLvViHhdiQbO6UpYGu7MhmNYYCyEevyr8hHgcd9WyGhhl1vLGIkvNsdtp4emWNKkTREvNGux
QMI3NW78gYt4eWVhpk/84TARYlUCA1BfEC2mI4x5jJA1kjKDq+1SnhI8dfM2sLa8j0flYOAI+DTW
aZdS2W+RnK/8ofLxG1K75C5F/kqN7gw/glbIQ04kKMUQjszV5R8oZnuUH0igQHeB681xNH7o8RqV
WenKCE71zusKbQzvrMZCFIqCho8/agfDSXkwy6Htb0ffhqlLv22U2jIsLcfaqXbnIPNciohWQYqC
B7yOFNfGZ3JJr7qHOI5QO+Wu7r8SbWc8UguFjv6yGroE0cAQxSCYbE2IquqALZXb4xtd1s/4kvp1
AVMi5zWIO5Ni1yvdU7QbTEBEt+k10pKveBjn0YbHLAklyL522NmIH3XoSNV+vS7bzu/WYQwm5S5z
A7AYgCq7b6JFqXyN4Sc986XP+7p+bIi85i6P/jZ5YyXsrCf8ddGzTHkrjks0ibBC04GxbZUxUpU9
vyo+aBSKpiK8x/NGxF3Q3nTQQpO7pugfRwUNtidQbpB4r2zn+SmbvpVmqo6pSqwGLS7v42+FV42a
IrOp7TrkLR/QTaaRMVl24N2KLMUyNXHoWMFMgWdAycNFPbMrBlCJciMC9Bi+Xd4608443to6u4bb
1nAEKA0xi7R11pke6ijFvh7dr13V+zcOhPNlF1dmz6GP/rPNFLXP1s2uRJuzAwuhayQWzhRPjpdB
6cwcaaO83KPI5d+oIS73Mq0ovOV68hSiPnOgUMQflqCIby7PWZtCxmzSBFfJadaEtGGTH48NJIy9
0A/+PgfI5azIiDHN7XPIewCdgXQA5IyNb0GrAUXAy2zfgfJ+ix2eOpd/yOkaGKauqrquCSFUx54u
gQ8BFzUd0LKZAoNFstNNV9MXWpwMDwlaplucAIKfoWr5S0SXldfLI58GDNPiWrEclh5nJn0W0dAn
GNEhzZQdbL4+3KD67Q8PPKVDc2Wa+rDSrBoBmwyk/tVg+ndWx6vPXIGfqBoagbDnZ9eMGsR9Be41
3vMUlXghtQbcpE2PWJsWr2mzO39IRe13oLNYIfmOmY7PfS+aclEP8In8FaDIEMCa0urWjaM3Tv/T
LgJPeelLjIzCP0OCCvaXoXULfduFSedva093aIkiIIe3aN74tP59GLgLK8cZj/Z2qem7EtDXfYbZ
MEYYFWeQlkqgfsGlROc9Dad9Eu0aAZVAa8SWjSpuW8K48qEEQWPJ0OD0SgQdYL5HTfWNtCx7gpU5
/nCJf+5OZFDYt32vUaptYWM4m8JUw2pbSYSH4FdYvM59q1Hl+wjlNaE9AsPmTlgCAQhUSWi/94Yf
Wk90Q5OHNOwaZTsgDQS6D3EUkLWjDTnhrkSsDGcqlPyalWwNG1PnSrcobGEEUjz7CpXiJyzr6+Qe
linWNxRY7MhbZKJ1MV2EwhAED1Wf9NFGlr29RycC5VTpu+UbbKg+hNmIYu53YSXiByptCBfQi6rw
HJeptW0Cuv7gXBFlQ9EDfZlNravdjZ0AXnrtzKG8ASAcgiW1eDpDbyTBW8C3Gvy1FWoR/FV8A6tS
hwNameHvkrYOFmJIHDvp1hsKs/hhd560nkodFtCTDCuQ10bmC5yRB3TR1xX5EIKvGhXO4qboUvUL
XTkZFpuxG4Gkltjm2EtoQhzoPoMl+h24Xpc9SJAJ9xo269afbkhstL6S7lXPhp7Wt6DwsvIwH8Og
I8m7NeRXHUgQFLabqJc8kZbgnP1qSf9uUJZqPNp3PlzqYSs6O/uBuQAYnA7q2JulihglTsVCptNC
pwJfoNHTy2FrdboaHpB2DZ0tEqv5AG24AKpcZjaOEaEtfOR5hq6jmwNm1YlvB6OP1Vsq3u2vIk48
SmKojkO3NJGbeqk6azQeGjj+cuPrQH9R+6pbmeDnHOqTu6XZ3msykeZzPWhI8k7y6FqwMhPHGr6y
EeLkZwWb2X10ez3rbhXgmuixQ9TOt5LeEQRPrYuS+zQKavFNmJ7XPoyFKqpF2/v6+4gICYero/Bx
3+kJ1OUl8hcFdXwfkYHJJzLfJhJE9jelGJXR21g8W28B0ILB2EwpDflUItWXXsltHxlqK5+sXlyR
bUK70vvkEX3XLlfAWQ+lAVw0qnZQTcP4SccBBWvyKFHcr58NkbBuaemRgqPUrauzENkDHEkrK6j3
Lm2lVdVk9jrMffVhUDP/BW59dEe51/zsdcyhI9FFAQMEly3N2c0UyQGnrlx191FsNRsk0INvdmhn
74g34d+YcZ61e2gb8GZrh7LQ5RmfXkdCQB/lvQGmi/r5LNNObBXjRzB+OzbzSPW1sfsGHCuFcIOu
fWCZWx+gSPto0L7M/FUF6N+/ufwTzlzNQuqaiVAgAiBAlWYLYFUJGrN9EOypBpIYoQYQfa0czJnM
pABjAIvrRiByf4N+rNz1jlKtFVDyV96fs8c6KRqHkmIK8r8ON7MzS9F62HGxo2FfFosEpQNEMmnJ
3tGiHdwX6lSWvJIHzB57f8ejOE4mRHHA0ufpOzbU8I2xkN9LVfV3GciDP7WLiIsFRPQr3BrN+HwS
aqnSVsl/NK4R25ilfW1eY15upNm+wocpvVHgv/VQIZDJK4sskyg1+7b9OBTdKxTDcNuCyoX9SRYH
bBtP28sf/XTfWaptWdR82HYUY6Zk5UMahDTg6OSalu+7Mot/VIgbPyACK1DyG/N7cBQjVG6PeND1
SnPlvJ3mQSQilmUKygkGpN/ZIacNl5OOFNneaKrwsW0MddV3ovnZSxuNwVjwpoUXtr8839PPDfKP
9ixVQja5qc4SIFDrSpkNebhvm8J7ygMkxhfAx2gz9AE6Ybyf1Csb7O88ZjmXYZLuguEgsJwcbWyG
yBMog+6igJ4ThV6kr5e+ZYN5wGIz0sD3YTg34pxobOoC82sit+s7ePFqmpI/5DYdwq1Xe1lxR6/Y
CCdxfa5jlJVGZMYTQFSEFYxQMdwYDOc3pvfI3cNN6YMMmxh4F4ALgpIs7rMhS+fE6JLwbPL9xLxQ
hGpwBt2sDZ/B8sfjClBWcUM/V2y1HG836QRZtZCUhtSVmuLId/k7zioTbNaplke8IpeQ03PieN/S
ToSw3Ofxsyn8Dui+ypYhR3pQ+xiVOgSQQbJFxlcDGMqdEoTa8+Xh/5Ymjz6qrk0lMv5fhVRIoe94
fGrDyOawWfZ/JZOXShhDSMnsVvzpHazuqFeZQDdUWW3Dwkq/oacKhcEmMLwMbposanTLXi//pJPj
ROxCoHCqQljTzTnf2RHMfiXGKy2MgnhvJFK5UW0DjzG9MMVNGLXuQzviV3N51JPzRJOXo4vCBB13
nbrn8TqMjoGgnGea+8JVXPt+gLH74BZJttazwomwPFGa98sjnlwQum5b0/ICTdccU5tdEDDOgNXD
XN4DT0u+VQUGlhKs8hb5WOPKJjtdUsPQhMET3eJK1p1ZpPbAwrWQZb1nmEzlW9bp38EWWyjHGgC+
G7eJ1paSh599nJO/mlzDuioIzBQsjle07DRaZDU82aAyvHveavZSxSeJBM8F8llIeV+kJHwLTnZ7
pfB5urSMDL5cEiApjswj8qj3WR/Fjf+cUZPBC8VD1VdrS+8rAi2wci9/R6Q+mMnxGTJgq4Gu5uJV
p717PNOMzczrKZB7Eo+i3EG+6AryrBHq8hqddLP6AxrYbb+Bs1CBM3laQrmR5JuWddb0rYowggPi
v6prLd1Yeq78Rl8CM7UqCJKnDh9Id2M0+F1DUgIbQuGt6P27wo4qA8cGVeLQVzWIIWMdNAln10AD
g4mtkJS3XYcgzxN5uNa8A6lw4sdI2IXK+wo9pf4rRDwc6WrFyIG6dhV+0wav6dc8CZIXPCJ9DEWD
ANWdERIuvipomb9rBIRolVlh6YFXqYwWAZI0eqzKxnZXpNQqll5+Wv6xK3NA3aCp8voLUEjleyjM
tnnUor569ctMOdhpU73HCBaGa6+vxidLJC7Ogi2QxgfVaMTe7JPxvaP69uwnJYYcUUtJGVBhT3s+
0HXUDelw+V86Qw/cRaciUX9XJ2G2b1ytqW/TtBrFKqMjscwRc7DvAPFjOUQjHoSCiQR8Aha7H/Fv
HFAyVmyop6+IJwPMarwq/w9cILRlyDVltY1ttfOfU97syh9AZ0X2NDRRuCKhzPqNcCZfd5fyygOi
RBCDKejW//Gfqe9IL7t3xwKXtDZrXACApanti9LBMHzL0AnFu4974Q4bTcNeB53bhKvB15rvBnd6
tg7LMa0WFO4qcJeUYo1FDkaKlJk/t1Y6/ATE0PUoyyy8Cz0amrhV6c6TzTup39hqNpQPJlWL4EVU
Ib4Zk7tUD3fIM6Dq9uRqCx97LrkUZiZuyixFGpVKY5YtGggm5lYESdJ8KQaqJqhHoRT6KkURuXf4
bsKVxLjUDdDj5aXl5D8SfUL4Cpg1r40c3GgFWK3ZthjYGc+IJlUm/fq4DDcYkoOYJz8d4GnoDk9T
RXfHHmxGZh8o2jvWO3BIev81eu8vBQ1zONCYVIb3QrPSSalFgyuQ2E2S3aa+G/zExVuBn+kFCo/4
dgIPr9q8C989rikcm5riRxKnSYnJZ55uOsdHCTkMPPtLXY741BYuXtQHyt5ZvqJkN8jJhAi9C8n+
R89xcIbgrQUn9pvgX1e7Bn7zI8A1XBZyP6FZ0BDcGpilNd0wFOC1AxqhtfqE6IhFv14GlrW3XYr9
DzGq0g9d2TrqDc9AogjVgAh8Iza6fjGAxAmK4CtEsb7fOBPA7SVr+7/SSdL0uwU/dVBBsya0jqDF
KKmx6dsORKWLAnZ7A0VCgaTRRuAopaz4RRViueJL6Jf1AbRZ8z6itfk71tjcgE9CVDyr1ql+QFLt
gwdMzcLsth9SWC3jgEyOGYQ9QhMVQtS3au8qLdlYGhxEg5XMb7e0a5NiQIOKkd6E+nth1r17E+UN
7n1xQua96nCYCIBu0Q+8RRYvxhsFo0hz5zsIoC4jo+zqd7cCGnPX1oU3PoeNgF4I77qmaigsJdoW
wPqhdNS5eO3ZjwI4C7fFTTQoPW1FvNiAgvhttAnzIMiXau71CNeRmSNG1wPwW6mt7Zq3MB5DlIQk
RERWEPUzlIwS3aV2FwfaqnZL81GOvQQbHEKlCTakqxYlQjPOD6ajBd2iEW6XgYmSWOx9H/n3sZSC
YbpJSSDES224TfOldSmkLRPNTsttn1gQBU1Pt15hCcJ/cs2y/NKwqo1YFZMl872RQ7nY6C3liYWp
aGGy6QWCLwh50z6IzBQouV3ydN07VlMQmB1cdKxlD8I5X8HeUdAjygZnzT+gF1srq7M/0RB0f8DF
py8GmoTNTevwgYCGAFy78QoV71cV4BNFeCmqn3lr6OJRNQKcPXVMzfCXM3LDvxtqFVohRULkDldF
n2f6FruBwN6h1FP+l0HbwlM8zpQ/Sml67X3TOKJYF3gw+lfSlL9v1OOLFAlUy54SQHr2vGaPL1KZ
53WOXBgkKQQUEL3rUvvWLzQeVEJ4Sgl6xwm+UuBSlDvP4Bwix1vaS0CYmPf6XJDpMg7YQ2tRmMmf
iTJL7bdz4WgIB6mRbRiU3YMc0P698sNP8yvbprdHwopQk6Y7s6KHZ8kKn1i/fJ6UEXJuqsZZ9zFm
54qltgo4YL9dYbmHuO7l1OP08UCqqjuSMjxtxZM2kFOqCktW588G6HUudfiRybZucDtdjLgUEGtr
/EWAfw3doYuaopu4U15/5Vecps4kzbqY0meyWVTbjr9aQfE1Rnstex5x7vpVMC6Osj6knMbPlKXe
j+rt5WmfLrdJg3lqgtHS5a0/yyxNozNZzcHY0//3ENgQYb5STRvGshiqPa7ECF15WdN9ep4MKyno
UF6TkyTi8TzHEuwvKqjGfqIUg7tEBZjLxH6M4jF5tKzs+fOz5BVEGdgWWMfNK2lw9ofU0Ctjr9hW
9QM++2T5Cq4ISyvKvJN82E1RqPFn6yh07S1BP0fSoxFw4I4nmeVokYatHz/j24AOs+cUaEFmSfsV
D1cIt8qAZHVNP20hnMrOrpyj0/1sa5pusJEhBdkngJMgUVOqZa29b7ocMKVl0knBwSkA0yUQdGgi
E1D0SEFxmWuj+4a0O1jjy6t+5icYlKAorVDA5AE6e5UBEih7PF7S57qP8C6FgEfNCJcq4PC4s9IU
R8zVQ23nAHcZT5w4Eu3j5V9wepwIgjTywGKpKKLN301Ub1WU2mT1zAPHmPRgusm6TDPvYOun+4oo
9/LJAR2VyrTko5tcXUTT409eqBV8BJyknjXocl+KTh1WXWCKO7o5xZ0R2u2Vp/ZpfZaSIQgIQTln
KlvOS5Uys2DoRQIfzQzrFLpGfy2AHaAii0ZRPAxmYSK/dKMtv5lWg3QtiOHsK8xlU1x5KJ6WP6af
wrwJIpxr+LHHc5cir40ibN1nM226jYFH0iPE+nwZsBMrGqlpsEHbSFl1nup+j3WkVAOtNH6ATNf2
OdKOzpXtd+YHCYq3E5SMb0F/efaWHAxaPzbx7RuKwAIbosL/3sAiQPpZDKm/xEgtWBVglyiM6eNw
53mQj1cRvsJvQs/VX3WLJNXl7XFyIhxBUUyzqOfzrSh1Hi8RgFmnKDUfWawCTtwC1QL7J1jj7ofp
j+KBYHEYBEJLWaOqt1GAU/OVJZmfB41Yr5OZ2NPwgsB0PL6DprmIG4C2ShHk/l3kotT5JHPMrm9g
aiOUL3PhW1cO4fyKYVBOBbLvhrDopeizz5B6aZCEsW0/RWjx/65r3svbij/Vt7rKHbC2eqRoNrg4
FuWVsD8vZBP/dEpCAO50ndr8PAABKgWkBst4B3DF+YXxFOam2ajBK9GdzlmLMVS+w0lWsCO3QLTe
Xv7YJ8iSCZoJmkEFRArkDzjH8WqD0YNERra1y9Ki/9nrirXGIjfJlwaslu+xJ+st5iLKDhfZEOJm
1KCJ3I4Lm9T7WtXqJE7wWyir089AFRU8mTkLTErhmhXohninJcFwZyOnBX9dD2+QsBrvEfEB99s4
joeJL1fz1rXH6LUtR9e4ubIm0zgf01KGpzzrWGBJWRaq9sdrAofBaDrKxDssSNPbchiSR7PsJS9A
QEnvZWRrP6XZV88A+ZU/lCa9NaT0K0H6dFtYVLRUDiL1LHpKs7VwIoRRw7gVu6alrbm0UjixK94H
6kupwk1b+SZmNejM4jW4gNfSXIMInx4ILkNpUrIE5UMypR+vQROPNdKyar+rDSPZRVqfbEY5+UC6
8I1jo1NuWaJrefW0sMcLD2ZSciNpgBcp5s1OIWqDRpvjIb2r6hG5FstN8ebrYqHcUtMJr8S5kzjD
MKwtyQ+QFo7ALM4FIAVKPLO0HT5ssMQsircLP6nc/wLc6zaeYdqfzHameZnAOMCIGTQe9NmAVdJX
EM0AcZnj6KDBMaZfLB8s/CNQi/aWfRy90r0Wa6q3yN7ZY+zb68s7+9yUieokOlI1hJjf/GaG+miJ
WeUOXpmHs5ZbtsOjh4r3xk0DTbuNad7FV1ri8zHhiU6Jy/9gkM7JRib0NTqCtN5htNKAaqWhwAdR
eehq66D1QANXEjzRlTtkvpH+DmqTaXCv8r6cB1V8nhtXHaR/MDKlfaVGgQ1j7OhLLWmTw+U1PTeU
pNguLbYsdanZVy1pPPfRWPkHH8kPUJQo7axRiTY2CXbQ6rXQND11Pp6QaWJU9MHUU/DmhMzCQgcU
CZddTXlLcJHBiijJBmQnDHW84zkPXxLrELfaQvxX1G1hSHSWYdvky9HB6XtJ+VZaV6r+5z4vkBcD
2g8mVMiFH8eJwGjwSqbijqSPIu88akq/moKwtM4H6L0rty2Sp8sLPo9Mf5dgypWntwNDz5Ygr0uk
S8vSOyR6VArUFUGeLgfEbLKHXBHeslDsNl7BtuyKK4ns+ZF5C/5v5HnvTAWgixeYzVa27cYAwW2K
dg9VySmWZa/IL4mTwAh2lAwCwj/M2ZagiMG+wXWZbosP3W4TYXeFpoF3GODx7qyhozBbeZn5s+Wv
Fi1mHPadHNXiz+eHJVWml8MThSbZ7ONq8ND8Utb+AQxIvWkR/FgEnmHd+GSor1Re+xrqZAjE+h+G
nRJQOuxcxXOgAXp2gkaZ4h0y1H2fXUTqnytMdO4KFdWTTZRgcbDwYoXM+PK4mnHmdMG3gBHDvqJ3
Np31D8uMXoGgHBoob42qdcO9jbjoLTROyOueWksMmaC7xXZQynvquLgUSrkCmmTbS61sRiiAEEdf
am4b7wqdYBp3fuqpuICwZ9/Tzps25offZYy5GsJ98w41byboXbaAmZV6bnhoS6SIrwTPc0ea+9Cg
MADQg0758WgWNG32sekdvLjDmS9rJRXXooQJL1utWcWIKvzLBzfZ2RLYFHj92b2fcFOBkoqDwyR0
v+9HPObsIO//o2zeUs41tGGlAn+4ch+fnacpLcnbdIrgs90NdzKgIeb7h3AMxkOCBan61DmUf0Fv
qVm5MqvrzcOzX5KkDvAujWDHmq0togLIBNKvO0Ajrr6XYTVpSo12vpQGfY4rH/JcvLKFyVDmRMSa
D5bpSRqUthYccFyAHJcgkr5D2Bk156w3yngTywiKbxlkyFVcPknnltYBiUYeR23lhBVijGFt9iP3
rw+l/2cb+fYDGhQtkqm6/6MYXNShLw94bl2pDXIpTs8HPufxnnUV3upZaPgHJJCFTpYKMfsuqnju
r6GGh8GXy8PNs3OCEm0rIcnjoJuZYnbpFzY+VJDwg4NfGlH1UFGvyAkH3oCkSTJWwyNQP2TAsYRG
zyDA8yzfXP4BZ+YrgZIAhAdVAIBhlp4bSDJmI/4YB1RGdPC7OSLetbB/D9pwrS555luSLbKFiAYq
+JXZ3YMxAS9BMwkPvZliAzeOppbfKdFIjVuz+xDzVIem7ZUNdGbrSkrLwKyIxlQnZ9+TfghuypVJ
I6potZXjlEDuXU+T/6HpIu5Rioq3rjZSF728rFOgmQVansLUYeA0kTuqs7lKqPWtgr/aW1e52I14
UVG2O/Swu+hKRD87P44/MwSnof6l4n2I6IPl6pZX9s4btVGc5uIYTgHdMlu6K3vCze0qwFbVUoHU
HB8uz/Hc9+RcglwTktaWPQu2pq8j4z7EzpvtAWdG6MPctGFeI99r0onVlOFKFDq3pprjTPh7XtQc
muOjSUcDNPFY228TZry71URUoIucx9212t65gSb8Of8i7w34fccDCbNOFQe9m7eULtktHAkfiRyl
ux0kYGtI9tE3PUHyYOuVGTKFnfKbRyWEcs+qLTRxhIVyxyjhH2WN0V7ZV+fiBYSNiTJKiu3M2alF
MjYYjlT2G2rJjnpX4ALm3eiwzptvAJzwZIUf1ewdKgHF1tSywLv9/Dcnb6C4pRlQmecZlWxbgbSO
5r4h5Y7Cu18NsO9ydzP0llgipT5eme+57W3A0oAEZ1DcNGefokw038BExH2rKMb+UnMDgPyisxBc
XgX5qASIYaGXet+P1PN2l6d6bhcYkHKns0UVc/70cxGFhEWSKG+uNItqaShFAxe1ltX7P4zDHWdQ
2KaQPO9duhgTJKh9OW84Kva0xEsZLydgvLhyfM5FelM1jYmqDc5aGse7OqOFrGVCQeAXaM0SyYvk
HoctnOiaLHi5PKXzQ02oVrqMZA3T338ISvSjFQpZDGUoUXTTJuqvyC27l7ziLv2HkUCnTUhEFdzY
LLyDK7Ww0wvcN5AX9SpKM0zoAF8+sIfdK1f1uUnR16LZMX0q6O7Hkypo2IyJxdHTAhRAh6RK8G8N
8KVbeLnTPV+e17l9TxaigtGliMhNcjwYIpSVgSqv8mb5Hj4Sgdr9rVdT6qHfH2e38CN4qjvGmL1c
Hng6UPOLi7o9rDhQ0bAPZo9iI8bqTdSBd+BxUv7kfOTPsVR/5Y3uULL3XWRYLR8SdwBOuo7q8ko6
cmbelOsBlVpTLQAW5PG8FRdJlBpm+KFOnPRZodQ1LIfWye910cY/rMIJnksHiacrYebMVTbR421C
vqpzlc5mHQEwHjw78g+xtNPvSTNx8bpKuAtwJeaerCG8ElzODsiWnUL4BImebSbMdAvcxULyWgTx
XxG6dJ/6ynvW4ArB8rZi78oET4OZoNzDstL6ZsQ5j7yYxPOyVrXfBso4e5SVuK9Iwoyfl3fPyeej
+smX02mv22Lqghx/PiNU4VxhS3eoECR5dlLNrhdtL3MABYNRIypj2MECiJC4Mr1r405//yHgIPIe
9hqK0YeJrxssgKxBXe/wS6aog5FCoKLmOrifvQunyVLB0eBqIHIwf0zHPRvTR7z80PI1Vzz9zFVU
IqeHb4W+R8gq+2ysYzyelybPaQjhxPDjSWodDBnb8HIQb75oURjMDRXfGytXvgZuEMSfPYrTcFNp
kOKYzc07S2GRxM502UUF6qh2gf5rl63Q809vqJWV2ywHYATUTF45F6cfkuPP6534TAsTE5rjOQ4Q
5BJT9NlhKqDc0sK/p22HuqDVwfBLCgBFod+VVyrLJ5Ed+CwVUK5UYMdTHf940M7NYA7qMjtoWDXI
lU+Nag8qlHZ2UV99BZ0dDOYxn1LlRP4tHX3YqhH4hDapQIsV5DuvTZblO5lLuL61ol4D2Jyc+mli
H8aa/v7DWG1gl50ORO+AbgFmeuiTIrVnRT16ZJfP/Uk4mwaCr2SSqE2SH7NXpD7mYSkg4B1AYtk7
EEOoF41wmV3p6Qh92c2VFP3cNtEo3FLV4zFAK/54Yj23QelhMXaoAUTc1myOW+Rdh26Bi5i4l1ml
7IqgXl+e5EnuzSQ/DjrbJpoIsMsywuwAXnF8YGco2LoFPd6cNqLur00Re7/8yYO8xZThSmA9t2sm
5j5y1bR2LTlbYMTfaZR2jN0Y4JMpWgKu6FtUMlcRAMa3yxM9t2000u0JKjVxw2cTde2YVl5YZwek
d4tdhCEj8L4sTb3V5XHOLijMIABooKOoPhx/RV0xpDJWTXoYhxC/tQQDCc8Z/5Sq+6vPpApWKYNy
uQCDG18J3dO/fJTlTJ/y/42MLfjxyMXY0rZqyvSAgqz9OuFEF9aYqBu98fKbuGkdIPd5j1ENxhsu
XGVU6i9P/dyBwX9mEliZgCTabOpmg8RqjufRwezEva7n5qNe2hWyxhCq215Pf1we7sx5QVYFuSZi
quUAuTueb+4QtDn76QGDmXqRqyDkIVjCaCB4RN8kYMiHDuHlzeVRz0xSM+hPAg2aMAnzsmFk53Xq
NHZ66Lpa3gdq5m41X50kU0qMjaLeGq+Ros7sXD4r9X5HpzHKHXI8zyLvymrKHA9pXkfr3i/14qYE
c1J/+iq2j8aZxZ9MdGmPeFt6QGjSRXzfaMpti4EvYt3g968ckzOblcc2342PIXl3z3LFJglICIIs
OVRGXmhLMKLNrdaU1TtAbO9Q4EGftAtwXgayZZOS+z7EKMrZ/sO3RK+C1IP4DtrreGXLptACir98
S8RTKS1FI4w8174hIRm3Yx2n3y+PdybgAayiiS94h9Donnb0h6ur0ZSi6lojPSCsUkCzJcphv+zo
N7S80/RK+nh2o04aY3QfoSjOMzldFJinuV5GIAqa5eBn415tC/W2rHztEY8r78pxPDs5XlhovHA2
0Ic5npwmPRzlRiaXRW350DcmCO286fx0pQS9Y1w5hucOP3LGlAdp/dBXnmb/YSmtXJdlXAXZgdOB
/12IyvroSnWn2XhkcKmPa9eo5H+f/37IWIMPgI5H8WaWPXqWmkZ4sXJCTM3+AsMWt0pACz9SmXS3
l4c69/XAl4AwoceEnslsflqG+CRiDsmhrtEwfUiMMECzp2+04Qs5cu/+UBuF7uKVPXN2VdF+Riea
YiT/Ha8q8r6Uqws3OYS5qn6rg8Q2trXaR7+0Qre/FW70JVN9ZCAvz/XMlQnWBMonRQhqK/Nyr6zN
MSmNKjmobhW8OHiOLepGz+2V3QUavmOpcBAVGWw9u/GxqfSv5HlnJ22Bo7CpQCL6NNu49HoyV1PU
5BDHkKlcWLqL1ilc8Op1qa0bf0TQMm5RsLw863NfWEB3tZFCo8k2h/NIVdQ+HnoEg65Mbl3DHjFP
SPObsJhEVAHk/cM0beA8NrcXrOWTSnOcY5See+kBzH78HWlq1OeULnpCvrzFha5FeBG5p/wKdPDc
t2UPG8go0qegK3O8o3BScI0GZ6BDD0dq6Q6gR0mDvDdNxTqpR3dl3Rhm/R6BKXy+vL7nPitpNMKA
3NIAiGd7Gf13CGuVGR+KtpZfkCWFF4TQcLLIEQZZ6WWSrxyRl1cQH2fuNaLLhAdgVJq28yulVVHj
CDzmS7KHsILV7Tu8+NDNMmJoD1WO2HqEFyLWHY4r9n7Zyl+X530mXWAPkzBQ7II2MmcMj1GrqS4O
9YdUH+3wDhkZ/yv9E7vfXB7nTLxnnOmdQtcChPgs3dSB25WFzKJD4UkbJbF4aJrbciyjDN02tIdv
/mE4A2AWkjMquNfpc38I+NRgdMrxVngwMKoPllmGL/eD5ZouEPQki2FyfD4qsW///4CzYI/OjcV7
2YoODZEWUX8Jc6hRnOotB/C/xK8FTxd8fn9FRTc+XZ7rmdDA0H9pFbwiIMIfz1Vi7BVFsogOhocl
AJxSLGQ3KHM3rwWo198RKrJXNs2Zw8KIcFbgz9DKnIfgzrb62sSu7FAWpf9VNXwJTgtuKQ44Xfkf
nrQOZh0WGvaXJ3rutHwcdrbGTYt/j2Yq0QGxp59oY8n71Kwj9OKztviZu+U9UKKvEGabOxzRsmJ9
efSzy/xXgpIs1CRROl7mKgVMraNOdhjb3Dv0MrkvEm/4WavmsDVr2X0+v+a5AHCHxyH/m+9gHfoE
QnpRfLCa+he+6vg/GJ52UFpNXKNCnYm6IPso6KP4CYJ6/kjRmsZNHdWPD06s3rlFntwZpdtDhlS8
ZhugvYj9n+9OPoSd9i+z/DD07JM6MLGDripQAyxDJL9l4ci1o5jirSYNvDLWuV3LPelAEgWveUIP
EC2lbz0ykXxKmhbh81Gv2zu9iFtsexTprCJFx6SkLfB1uLm8dc4FPwpd8JAmljs+JcdbJ208p44V
GXKZyuG+FwqQ1HIQ72ZTNVfyhLNDkQMa9v9AX7OhXB9yt+Yr4UGkSnlrF2N122ap3MVV3+7/YVa0
USfiPjX8edKJ0ggWvhhwHbC+C7c2BkC4RDfmYyC5SP5hKOgTGgg6ivhzmpwc2bhoVBFwxgK6dItZ
78YCtt1iAAeT/EqcOXce5IfRZk/oeoh6Fa52dNAxoUE4JQfa9UVzO4gkceQsCpwN3IVW6XKbiyq9
kgKdIPfpt3PaKT3B80E205ri0Iera8S0VPVaRk8aEkIE4NCCXFW6jiynrdG3WqgohD1QhhPPCV6d
yHDLpLqL8fT0Fp9fdQilVDXRKJqETY9/iV40A8ZLYXJIuqrbtH4k72nMl2tL4P34L2MJqs/g00xO
yiwQYBuZy0JTYq4UtB2CBEHTZY76BRTemtbz5YmdW2NwOPASpgb+1MA4nlksqlwZUnx46ZvWA6Bf
LerWgzo26zYuG3ML36lBYhWTt+FOq7Xs0cFAJV+B+ip2l3/KmaDE+5DYi4bOxAKdXd4ePOW+iqvw
EGSxfEiDznCWUulw5nh3IbpPXqj6tf195iaj+T3JKdvcY9SPj2dPJ8zCNw2AFx6x9S8BNE/bSLzw
5PcuLAtM9wI7jT5/e9LlAyEzyfhOycPxmLWeQaQb++BgN2l4h3JBBuPC6Xo0tnT10WtVJb2yo87N
cnqaTgoqGjOdRUIRuypGXeA6lUGRi1ZX7FvMtuInQZa0tNDNvTbgmVSa5ygfchL00k7qNUZXZ6ps
GTDUQmvZ1CiprCOt+z/OzqMpbqVtw79IVcphq0mMBwPm4AAbFWCsVk6t+Ou/S343Hg2Fim/hOguX
T0+3OjzhDpq6spTvbRkdpieQaOI9aC3nS4kMhT2EmstSdkryDcHtsjpmBWbAp54WZ3ioSpfaYjCA
Nf3syJyYWYoZ/BplIlAN5yNHEWgJXQvjX3nvkVh31M3FpggNLL5TpCzFxsKws4Yxnju/P3lM5n3D
s0aKBskWmt/5yCFGMoouvfZXqNEe3zhYYGDjrdhi8lFZGYyNlk9yP3ba2lVx8Z4y8Fw1ApQCRJHq
yvnAce66UTFk/S+nkPXXoui+hK3E42FED/Hp4zleDjVX30xebkBsMyv9fCjYK/hJesL5lZjN+BNP
qOE+wjhi43XIa/w/hqIlzI0DwIFTcj5UVffW0Gmx86ul9dnvCgU8wM7AgPmU5UjUfDzYxUGcp0UV
jKgZ3A24qfPByhh9pSk200fXFWIXNuH0x+zt8ado1OL7vM/W4tmLA8KAdG6o0MxVKYzdzwecSiNt
apnkj72wsp1ZN7XAHcPLTqlXTk+9gTN2Hife/2Oa5PHA0jAaQDR+8fkCvMTzwauzRxzK7W2ezz7G
0E9Sv0RD/wqnOyRVP7+wcI9hufOVUN9f5NQlJzGmGZ4+ZuXU+8PQul8zpw2/osKb78vC7VfGu4iL
WFfiZhcWH+cfNazzdUWwtOwVKPSPA5Sg3dhGyk6q1vCdbku7x54NYd8sGWISBy9Yo7OZ/L//aVfx
YJDFQ2QFjwxy8yLlzPJYYI84xv+VGlpO+bSR7dXHq7mkbxLizLxN4CgzfZiIZz6f/wRelTUqrd0Y
2rM2VOMekSH5SKnvSR8n9TSQ5D6WQ6PsEzeR36k7NNdx23wDDiUfPv4d+ryM/06VewY9ubm5MgMc
uW/Pf0deSJAi6lQ9WXqKthhmGOjvn/BRbOUsIFKA7ijgFEQ7i1YSTIkkDg1U9vCi7W+n1MR6NWzd
on2VUurTNpOe+wPri/rFSQB2wXDB+rM7KlEBkAFsq9fdIHDcvIHVtX62ilShbpuzyGhpt9HrytTm
e+V8apCQQcagAzZfdct7B6HlHj1mLXoaeuDONyAd5BPCTFhBEvaCrR8dnG4TifbuVWRUprGr7EFN
jV0e5el0wkxM0+6cSMEBHpuQXmzHHIPpjZ5FU3lQxiIJbjQg1cUxDil6HI3BiYNjmemZ9i1J+EvH
7gxrBTmxuN1462ctDeC4aMZq5F3LywZAX+A41fgM1Li411svan1Pw3pT6h4yu3m3UjIk/Fku4qxs
QL5FyYdDqC4RRmXU50oKGe8Jo/fSOijNSCLmA4yv7C8aht/mtQMgRvuKrFiz9ezcG3dWUGg5JpmO
me3rOHSfVCEUbRt4Yxb7AL86d1NFdinwoRV1fp9hbpX4fTGFtxhmwXOzXImKg5Renx+EW2n5z8YM
gvBkmqFRVLdV0Yyq/IrpW3YwDbor91Ps9cVVUrTIEallrOD/XcP77Q70YeovKo7gDdqygxbdTVrY
f8W9Wnd9R2njF7sRWBoVZj09mDliD9tG6TiNqZNW+3gch+4Kz60kOBRxN9uSp2FxXaRpFcf7tvSG
9svgTjW1t97AiOKmQPz4NaEg1vmOHtTVzjHwCXoeTSR6/CZJnXiTZomFja6WKma8t9M+iP6DAZI+
eiNLdsppkTubysL35mtZIe/TUiYwacr70qos5YTyofPkEBiJnVF56S3s6hbDb9y57IOFSh3S2N6Y
mscBX7dyK3UQk7upq/tyh59cKn10g7x75BL00ld7q/EOYPSSwB8ttNY3Q9gY2ASWxij3sHna6Fgr
VGjwSZqU+4ZnLLgqBh1VO4BXg3jwqr50d7lmC3fbtOBar3NVLVPUlOzM63aoHeA/DAp3cE5oNyPF
Hep4am2qKoghBiG6/cOgQGqfHKTQqgfyJrO9wacca3ddm5IvemsaOSqInNbrOq+HG9WqW4TkLBF5
OF1MdXisOn3wePrqytqZRqFlB6X1nPirmuiJfVNG0gbXq9TTdIUiCpL/0hXg17MpL646c1BOUUsr
btOpcZ8/haWYBVt44F/QcHHGDSbg5R0X57xqsRliSlzoYjwZsk7TG6fop9/hJEV7DGThlFgHoiqG
zHaqYs2BwS4aju6G18oeD6EIELSeelXRUt9IuFbLrZIJEX41CUmCBy12tfZYVaGnfTXVWsmPAa6T
mHojipZnDzjVKiEyYggJPmudXeW3jeqkstg2Mg30HboqZVsiehqp8Y8AKS0x+4A3TqFvMjyErf9U
QIf2KSsAVx2dqggL2kXkDRuOXisfVFfR83CvT4ZR4kIbKQ7+z5ltBl/63sYvF4pRmKAfaHepG0s/
rdzI+1kHeiK2WKYF1NSbijbnKEL1uwhr9X6iLRj6dQc+8BhxKWt7man6W+B69cnUQmFsewOndJSx
atV4mIQy9s8a2lYAUTq1jb/3ZWfdmIohqmsLq9vK527CoMB1Q9zTkIHzhk1o6bLedp4NLKfHVF69
x5UwfmsBuaKZpZIRjdT0bH/AT2La4MVmHSbNFZqv1o79Yk+58bPC+gCLX0Xgi2mPE76CQWn0yHgp
TtP4ReqKcKOjeRZTfWnQlOXf6xjlZuUA1GiKNOxQpvbVxfYy2zSJkt01QBZdFJMLd7jKabOMPpbp
OPJaTl5kX9BJq5q9KqQ4TkZqaNta4lPqe6McJX6XStyqO8IpJHTCvneRzZrQc29MO9e2JqLo4mCY
Mea5O2HhMbivYYsmxw7OEnKDTZp61qNqONlr0Jmca/Q3GrG1sSMzb2HiyfZLWuuBeV02dtxl+1id
TPtLVAfip5XGY7NNUaATe6vWcQR1qtB6wN4u7rE8Hh0s4Kze6orQr1wy6I0eJ8VtaCaB/JV6YJY2
NIiw8g4rdZ4dekQKam3gl/e8//q0K1uuqG+YhHZXap/rpGs1LJJNNohsOjV9GrS3kK/LXZHCzv1V
0zb6w8Nmht/DfByxjGly9VU6dqhvrGYC5GWJMG0OVjnld6qXeNamsOvY2hmD2Zb7kWZTtyntCkVF
hbYmWiNJbmOymYB5vErpj+AlH5jOT7zXovHUy5lp7KaW2R5b6Y13QBAi5IMmKfNrfJ5Td1fa0WAf
c61nP0PW1m2fDmJR35sR+uAHUEydvQvUHDR6UzqKdt11SFJo26a3Qu1lzNo0ulGhmDq5bw14vFxj
BYQh6gToIfQ93ox2E5DHlD/buC+L6ABJHQfGbVqKac13ZNHIoOUH9wtkKSIdvOHoJp9HeLTNcUQf
k+k5Dq2muypCmT5UqB22t4ERcMZx4ZnwrGSKw76Q0ij9LG/dNe3mRb45/wpqe0QsYAhd+KKLbN7A
YQTrSVt7DowUp0Iu/V+a9JIcckn69nHgdxEkMRRZO7VveJrk0nN0/09oDW0hFqEs9WduxfxXM8rw
5IiofpIlFs2HUnMSsf94xEWuwuRsqqOAgT1ydgQTFhluEiNzSEgrXrzUFJavOGV/o3WZdi0Vl1Nd
VrHvFCVGi4PUys3HY18uLKoQYJTnhAKi+RJal1s9PSHsSF6kxHd0k4x29JhRjNraQ5quZQvLxIga
MWs6t8WACMG0XhTzmjp0LTpT8XMopHIfw4aSX3k7imKrwWRwt1ZICfeQW53l3eJnMCE/qMqq29Xh
RFCWGDGcAthk1TEAjv9gggPuKPBKr/sT9MItMO/Q0jb60StCVfcwTDL1GHl187vCVD7l3nSz4jQB
b+yuiPVyYwXlerFxWD+Tmj/dafhH4MzPN04XD3aDdKv1PBk6iR+vuRbeJbqoT/jP1Gzaqi3q3Sc/
H2MidIGvo03VAoTt+Zh1m7ujTqn3eX61Wh9mRB99aRWKJn7hhW27tluWSRGLQ1FkrvjDf/XQvTgf
L+ynHOX2SH0eYm8c9mWp5e3doDT4kFqkMP3OqrUJPg9fD0ctPXWfwGV0+oa2DDypUUmjIfVjuJzp
f6IyyNIPcEin+kYv81a7QujX9u4nvDtL3EgVIr7cLw1DlG/RWCKR4qsdvIQBn91Ajb6XvGThLkCE
I7vx3DTLNjqgxWSnt7r2qAqr13zbrCpQkyX9M9KbEr8/HKwn8WDWpVXfIfNUtDilGkNbbMF3q+FG
sWtFcTc1Vm3xEZUwFAeKKNBbotxAV3aOnlhxt5E2dk97nQ79FG8Gs3Gayv+rJBbvss7qZuvQQua0
z4K47Jp7c+IJ++kFYZa/OKK2mk9WrbirZoogiZ0KIYaq1eLKitoyjvq6Hx/pFIS7aMoVvFQiF+VT
46XoU2Wlw7V8EmYBNVJjWFyUUNFSXxxjWYtB64VUH5WCXGFvj0m4H5VEv1NTKw0Pqjt1Wx0D5thP
hFGFPsL7ibmy8ZeHjd9gYXUI93vOanmZzjciOm1KmHq5/hjaCFI5qDg/YJmLhFyhmoQckNj8j0/a
Rcnl74gcbHATgJqoCZyPmJRaa1Vxoz86iL9uIgltPxV1hIhdEGDJYE8HlDk0/D/kDwU3shMqe+HG
rVJt5bV4Z+as/KyeOhPt/5dy//M+ZZbA2rxKjcdARtFRhXO1M7t6RMVVqKdWtv1arenizIOip7rD
A4VyAVjdxe6qR6ftrd42H8fYa347MrVv0MWM7RNEGkf1ozZ2va2UyZQeChIVUtxawZYa+dppGyDb
7e5BWXzScYc2CT8KzTAYDFRqL1T1Q/QDW0hu5iMAILHR89zauUXVItfZ5f1TVqBCsJ9qI1B/rmyD
ZUVjHpjeJUQbXk08fxY3bpOMINu4GR+FcIMfoEvqbFubDVa+QhreThRinLZJEIvHBBHjn/RN4x2U
W1X75Gvz93cwPjAlatJUA8+3o4ldRWxhzvXYNp17h3+3swk8YUuCwMoh6HSLpD18PPd5av9WxBgS
K0Jq/tRyZjLt4vKnD6kq06Dajygy/4l7szipZoE6eAbhakuhTv5IKf7efTzoO9sdaRC4xCaqrLN8
xvk8O42ShJq19mM39OqVqQqdas80DfeUtk0f86hVndt3rjecO+dFReYBQMtiZT1i7LQrc+sxr5up
3uUjKnS23aPNlThacAMySyYbI7a6fgMTqNiotTGuNNaXEeG80kyV0jUtAbbb4nZrjUqqacOkVXQA
DhLYxxdidHzpSLK2Kh4sfhYZ+XYcrHzltOvzei4/MohRsFkgV72Lln6La7ebBKH7GA1B0n+Nc3bE
vUhNCxxIYuktRvZDUt9A8kZ9yW5dY9eRwfebuNfETWENujhmca9cdXiYTX9q3tg28lX6DfgcNI42
vA5mL1G0z6XQ7ieIFe6mhMZ1DSkIR8fP7h1qjzSpzDlEwi1o8VBVdYE4VZGyjCVPeGy1MvYF2t/g
JLwkudHAEq0ESJd7hxGBtdFBQtQTBbLz3WqHGDNKqtOPXQ/daDIV+WtQ5LiXIsu+eKmuXTWGOh5K
nrZDykO6cinMW/P847FxuBixc4ENTJB2PrxagLwnN7YfPSydD7pbyG0ovAFz0GFaeYbeeQ+5fDmS
eMAAkaTVcT6WKM1pDIbSfrT7Gt+NFu2mo/S0VvhFZZty27ltShWr1b46WLd5V5LjttPpaAG4i8oi
/PTlxM/hmQK8rmIFtoSiJDIwu3TU7Mdq1Ltvwg6qnSjHdO+IUkMZHj9XJzXrlaDgnfX+u+DQkxwH
Kdf58vrnLR5cbAIok9iPhIgOUu1q/xI7DnCQBubO51quvHhMEPwttBLd4jZcbGZKxEZTx4n9qBV6
/KMfkbrHiDs+NkWRr3zby+tnHgtJjfnFBzm+uHMrD0CWwpdHgLSTPjKRYBJCvd6MSXGMUGjHdLLN
9roVRiv79/2BUeACMg+jbTlHYVATMjvLflT6xtsO2CpeOV7m+HnuDVAuil3X18+BpWUr9+1fSPr5
wUFOh0FJwIkp8ZM7/5BW10aWKar0yRzQKHkAWexpvuGGGk3fVk0xvqTPsx8zozf3VWZWeGeOaaJt
Y9qM2ckUmmTD9yVV5KbD6cRQZLcqk3p5M9NNJMKf0bNQmZc9vwgjgKTIBlSJS/kUBGmyt7pYbIx0
9gAO0dEGhWluzGYq/Soc0k0zhN4hpnS3/fhWvdz0+FeBv7Thjs6kgsXjJCO1aYXo3EdkugSQo264
a6pOeR57S1mrPl2GHGAf0Ykgs0bkHX2F8+8CtLzMbDKwx4QOxCnQjPoYoAMP3F5VfkwaXqjNUK+d
6suQgz4RJ43aD115goDzQeMpdNLJ7qKnWjdoXtB+f2zxzG5Iqsx2W9bt8PvjFX1vQLTnbN6Nuexk
L3YfZYlehLi8PnWNNf4Euotheq3jQJ1o469Wqi8fD/eXb3u+28HQA2BDEGYuxSxjWFi3Ttk6TvhU
RW5p/4ebnF5uqKc16ikVauRjEmXtkNb6jcdzcKoN7Ln90ZHaoSTm3XV2k4Ch7KM23Vu9RBi6hOS6
siTvfHgkzDzucWIQaJeLTTZ6w2hEQeM+4uBRbguLwCseZEo1LOlfzax1/VrEPDAfr8w7W9t1iRco
pPDnghitNGk1GaPNqKi7AFRK9Gusha1fqhI38crbcXnXsbf+SkoSbRKczL/ln7dDSS2cl1BMe1Kd
KN7MxsCHrMY5MSd8P9lCbe9HrS03YQKd5LOzZDQoFLChDLRRlnDtUoqg6ZH9f0JMzDF88En5Blco
ofpJZoqV2+KdzcZo4OgAZUJORoJ9Mc88dtqxb5InHHpVfZNLrEc2JS4o1Z0SO7ncmbKwxm2YovO1
S5PedZ4haQ+3JT3YwLf0QP2jIoLonMayw0UHDUo3fkhkwz795LKQS4GqdjAkoNB8Ub+LcIRwZCDF
SzTy6GyKtk63RMljsHMDuYacuPj6c6SCpCcpLBksMI7zVcEzrLb62BMvmNUk152dpAc3y+iQszx+
VyjGdxQer42mq1ee2Iu7Zi4TUUAgPkWYCi7G+cAix5Eso7D3HPM+PFOim05dVw7fyhQdcEghn/Qr
pdo7jwd8izic6tRFsSh3sDQcEv05aLL8Sk895Wc35OkuRyoP+w5NTVeqU+9N0OMj2njD8d9lXOoE
eMFFwWA+A8Fwn6dusO/ylO6Y2kT51ujMfG2D66zY2W3K9WRDdIOtOWdtF5aCmirq1tKVVzerW3tb
9JUk49EFLfDAi/KTUYu0e0m10UHQWkB1LrDKs6X8LzfGKtx3mKhyteaJHgd3H+9o4vHlb5vZv7Ak
eEQdzAeXcU2jhnEth6x7BRUgFOzEvEYQSYHijZxNP+SuFVy71G4OoeKm0y3W0ZZKW7AhuVNiS3g3
ZahnW+Rncmc7aFbW38iyRRQmd0y1uapzp8+xfwqRGEqhWCO9CBzKupqaCAePetTUbt+rXab8kkEL
8JFCpZHuXEzsXg1iBcy3Skl03ndalONinDVANOF+5mO8s0ujrio/p3P8nf6tMv7yhHQeDYvE+Ktm
RuYj8XKcvk5mF7a72MtTsQGwkL4IKZ3IL3PH/amUmG4fvLAKKRl0wyjuKr2mVCFLg3+6sVSSEXT3
6IL2xyK0rejeieP2HpXKYMDmNsj+AzKCooEyI5i2Y+zQBlSSoTyNutQfJq+R2tOYTV7tF0mSxbcd
LYCTjRpkhMOYbaY7O+nt7HtjDlgmuEMDys2f8FXot41txNceZFcXtw/XaH0H2yO5y9Iao0Q9Kj15
pFMiqrcmo3K0aSqtpiMz6QVmmT2Izl6LsNB2MedW+XweTsNO2+T7RitG27fsxEQ4qBcKjmuQAg7I
NCvXQZYN3ibqnaJ+sKtRqP2uNasyyXd2gB6vuCoAxbr7ATD7L/wHVfM1EV3c76OMKu/eqxTjjxkF
U4HHc+F6FMztHjBUv/IAX1yLczlrhnoT38JYXSqFaF6oRlmpjq9cERKLzL7dR7jb7ees2q/pLCG8
i5q4GvXJSgpwMbIDPQz4LH1USi48A+f3YmEjCoBDpfnb7tWsRloCRtEW7Jz2jf5S8b0GnTOFGC2l
hXfAvA3NlJXn56J0QOCBHAsaUyAGZ4rc+Q8YsyGysiwP/0jU+cJvhivdX0qvTQRiWX0L2zyOT1MV
1LtYtNl3Xqdx5SK7CLlA2FI7oBVJ5kW3eRGQ0G7D/0aRyQvhvXaI3MwMt2WOOZGPcsmNkk+lSzPd
K9fgkssLm2oiqjAE3ITcc9C9iH5Tt5JDWav2y4h++76axupY6m55SNEdRRuxstciL3NxKdLGRm8C
gQY6ryBv1cUT2OKi6AbO4L2g1eZMYIi61FfmN3oF/raMJme8O11VXiGUPHgCF+OoilJOvLLeC5Wi
yMc5onuwijB7A3RjfVISDeEnpAnmeJLoBSfWJcFJH81gjPQ+eMFKb7qKm0l+aaJKRREXYZaqWxVR
/huA//vq/R0QWBK0Pw4LYcz5dkUOO00jr/BoWlvim9N53W3gQj/u1F4eRzWiBh2U1AyyujSPRlU+
4/SnXK28b8uU+O+PgM1FHMXOBRtw/iPqTitpbKfeS1a1er0N7MnFM9RxvwvZjV/60TV3wo6T134I
gzddTP1tauVq5luZ6q4E1cv7438/5a/FELU3wL/nPyXNW3WYZOe9lJ7b2kev6/La79rJBbDRo1+z
NbRqov1YxN+0dgy/fbwSl1uaz4+CCpv57+iLhUCCy7RahD5fqj6PtnbjjuHGEIjIrdzPl2eVcVzC
Ksjn1CCWNKvR0Icejz0WPNWT/0wPNo49SevA09if7MibPolYnVcV7ArMZ0xyAOMu7qSic+3R80b3
Bad1Ax3Xwd1649hvOsUzn2RVRyvze+/IQtsgMubQAoyf1/mfpKybMbxDFnovuPhZd/pQh4+5cIfj
ZMbpGo3svbWkk06pYaYZET2ej5XURIS1HjGWgP5yKFo7PRVG5E6+kipYqOORZnz/9DYBK4CdHjIJ
MBSXy2lqee8qcRG8KJjnhpuG7lW4VxOe8pXH7J3TMFsW8NHoVNKoXSR9ZUYhA3eC4KVRy2JT5IEH
KqJUdnbUBld6PaabqgjqhzjGd/fjKb7zBecsYzYdo0VF9eZ8VXWJ9KZZ1d6LZvTCO0zqFCc+jIRp
pw7A71aihuWbyf5EiJIEHvlEtL6WfHY70qWSaqHykpqKiW+nPo6p3+i2eA1KJSWKkJkfGl7w6+NJ
vrN1uOSRfqAyxi69qDtjo0KF2WJ5gzpEYqLorkgVh6OCicHOwgFy5XO+Nx4sFSgxpHCMOccu/xwL
moF1qqmj8jLjI74o8HG2HZ7L6Q5D5fjaZBXW2u3vfcZZAYs4aCbHLI25aDvFXoB4yUuI2ma4hU87
uwjbcb7JRbxmG/PO7clYZEoc/bn1toj9UqsXTSm64CU3SxyVQBIBL9MwtFy5Xd7bLcQd5Pt079ku
ixPvdXVlJJMTvDiYHR0nvR93SZpEX+hbB9dONaXHepyClUfyvUGRNZ+TPxh4YDbOv91QBIWXNG34
qpApbMy07ndpkGPmIbTqqi1b82upr5osXQ6KUhrFzNkECB2NJdMAF3Q1ClQ7fG0jATE2Q86dDhF0
tL07hNV1rtc4PMH/NrcfH4zLL8m4cwREXQsC0NKVh4p1PYTC4Uwk0qj9ig9BSELJ6M/H41xuTy5Q
niaWE7wNfdrzRbXb2M6aohWvQ+9418aYjX7cO/a9qSve7vNDzfwJ8B7kBvzg86GyMEpitRURQ/XZ
9ajo8YPIOrDNiFh8+loBzzPLQGE8RgizDIzDqhENhA5m5Rn510xpFCyjNY5CJ65d0RT7j2f2ziZB
lYPHgTt0lrFZ3CpmUDpZG8HcadTG2kbOIH95ipEeMy+OwMwZOtqzxZok+zLNYhHpoKAQTuuCMt9y
juBb6tzMi+hVVfv+YFB02RpmZuADnhg3VJglDMNB/wHIY9h5iWqv3KTvbRxCi7kUNvO2lir8QVSN
TmUo0SvVue7IMxlvTCdP752pi44fL+/lpU1WQCUbUXTOArv1fONYhdtZk11lr82QGtVOzaIiuXMR
y9e/U6GS38ISuvWa5NR7g1IL46CRTBLaLL5pViYJEPaieNV66L1qWHjfqAsZ1+OQiyuUPYaV2+2d
8agTkDhjZ0gqtww0cs+eauBPxatRO5YPlBlL77Jv5LYfe/NPTJl45cW//IDzK0hDikIfRc1lPRNg
UJyH7ZC+qqM+7d0idL53kYEpkNZN+qc3C/Q6xIrpRoDSpVp8/gUJIwrR92XyqgR0Ch7GpCb9D7wg
U44FdIGHj/fLxczmPA7e+yxpRft3uZToS4Zlb0TydRZ4epKoHvkaASqPr2J0/4+xyMxASMylDoph
5zMDPVba6hS1r4aK87tUEbTa8SZC8GiUaK0FcXHPkIRTm51zI2ZGnng+WGfCVq4CfXj1hqa5NoLI
3iA9ad0OXXzsvHgX6XmycvYu3qHZzRn9V/BOHANvicgsSjfI0zDWX9VEJXyRTl6pO51a4Ured/nN
KK/TROKyRk4D0vf51LykazryNP1V0qOAV4u7yBcxBJ3cpKq3FgXO63SW8vO9ZqwdzFOUl+kBnw+m
NRacl9ZLf6dWawB+zK3vMELjzTSkDgDQKN9AZPN2YaLnvz/emhfVBgRCEVeY9a1RnlUvIjRjsI2s
rbv6DyVT+zlC4uxEZjXeVzFso7QO+98lsoEPsakNX0wzdn/o2divrPXSJmzGOzsGKqUU0olr+HM+
/yhXhqCYLPlmGGC7d5MdB7VvRW1YURcbW4RNIhXVI2T+ze+KmQlAcaOhXWW9VSfUjDP9WSag34+p
qhXqfmWFljtupmjwnCFRS5aMdMXixxkR0iEytfQ3ZIqM+84MjGcFpNUvKt417mUadLaB6tGuIhM9
VXHeORvPUrSZ01jMwYTZ/ainZPgJC6Nd02JYuh2zcqgF8eyC+WenAh8+XzmtdlMYHJP+ptbS+xrR
efqlWQr29XrjGrc9HMHe9ySCSn5PuT7z6U4Ise3qsr+SpoA8K8xKWCvfc/l0zD+KRJhIgKxm5mmf
/yinI07sElt7m8Z0eLMqrfhjpVRVTb7aPTJla25n7+wfDig1akSaEadAOeF8wAFiUSa0wXmLcePE
h6LPJXqITib9SjThbdGUuXrtiFH1zTRu3W3BU30f5Gbnww/Mfucj8cxe6DKLtx9vnsuVoPQ7J+sk
QGC6l3mJmxYoSrRa8DtprWclsQPa/XnXXwcOqo1ZXL99PNzyPqbSS28dVj5bjYRkWasMvLaBCqGH
byGPgD+puMM0SqWc6rKRx97Iuy9m74rdx4MuL6+/g+LaRYUf3C6V3/PFhy4n4JgxaDEBWZWGMA+0
vDwIgYV216J4ehhQlzk2IYzej0d+Z3W5o6lrU+iewcqLz95PorKsVgnfUCjqH0vpFlsRR8bJbIdk
O7ji6uPhLlYXBhFqo9zSvHaojywmSqSkRlEcx28cnCbzDSS1XgejHRvEObLep66FNq9ldmt55vIp
QgSEVZ0LIoAKLgvCGn41LX4RyVudcnSg3BTb0KsDa6PavHuf3bEMRmsTTjmh2Kxaff41y9rROzdv
kzegFdHoV3BalV1qUP0Af6/skOyo1/zJ35nfzI+aYcXWXGdd3GGQJGMa5V32ZoVhflUHrnuCDRwc
pwgI68ef8P2hAODy0CBfs+TcTZC6y0QtszeR6tEu8zRlPwhdz6ElUiBYCTIvtidAEEwQGQaXA+Rj
FvuFKmSsKRiOvYFeFJsoGYyrlmbUYRw75S7Dbe7/Mx4SNS5BJsDcpVeOKkE1xVpUvEWxFaIFURaV
PKr6YJ3COi8UvyxNYwU6eXH25ylyGubrBnzo8tMlgp68kjjZmx3Hw7cgrspdXcS2X7cJgBu10eV1
ZVrJPiIsXAua3vmWPC8oILF35sRv/vt/SmcjftdxCNXzTbRDAZ2Jdv9VU/VxRKc7s+8+3jjvfEsG
Iy3hHieWX1I18tyIstRoircpT4xdYdrtDkjhcOjQY9z0UO9W7pp3x+PlpHU6Y8mWC5vpeivKbCje
2jq2ryhIJPgE1tkdD1d+1fDMr7QDLhcTXSWNui746Nl2aLGY1ZA5YZ9pydvk9Op9FbbVlgLzeEch
fw07fhlyEkTBbSJx/qt4pi7OhVaC7yRYSt9Ctyqx35n0FM0F1/7pNXr8zR0nOGOxWoGc6oxbG87h
vummaqWFeLnA/AgaBLweKJBQ2TrfPVQlRzUeCw6nM8UHKyli5CZy47czlMlV4xWfReswEu5cYI0p
GlBqWtazUTTuSqlM+Vszms9NW8mr0ODhKidnG5Eq7T/erpefE2gYnVjKkgagq6VgFRShNjECpX0z
EjO4idQJyZrYi46m0b19fiSQhIQdNPdpby9ivcjDIFMqdfcW9Hp5Peme2PVdGO0zUdWHj4ea98U/
WRKwLoRQQccCYdAQAFsa8YxTg1SHkul/wrww4Qs3+q7R3B4PcgWBl7Cxj5lrhVvRR/F31QX19/Hw
y1j7f+PP4DJuPINQe95S/1w4PZDNXgqp/YH6YJo76Vb6D2nK9pCHvbVtxlK9VsPgUQ109woENyAc
e5r2ptNMt6rM1q6/xdU7/xqqJfSAyPaJD5YJKq1bINOa1P/oSudskTWAgmHngXGfoAt+aAIT4YOs
CTQ/TupuJUiYX+TFl0A1jCNMZ5zrYlk5tQdMZvQwN/6IgYZT2BbTDz12lJWC0DKs/98U5wkSj0D/
XUL5MkkRM881448E83NEnMXw88ZDNEava7FXRwun9hhFPwRhpq9xo9wYSI8eI0ce06Iv/wM/Xa9Z
tSzJGfymv6V+3jvyVYL3xUXpDu3gKZlp/LH14rkpsuBKgHDf80Y+tk7s1r6G3P+09YIuuq/GCJpI
1ALEmghqPt6OiyP+vx/CCwE/gkok+fP5biyrHA1CPTX/AHOMdo0X28dIoIWqdKay+3io5Y09jwXo
i9lSoIAlsSzttr0XzcZfIvQVw0VFg4j11PUyfEJ5pzlOzRRtraYIthki+NtBCShog/p5+fhXLMLv
+Ueg5UYibphARvhzPmEtdIveArET+mbceF9a1/tW1j2iPpXWVv/FtQnLuME3bmWvv7MLkTpjhQky
CDdgUJyPOwYYnyYmwiH+/5F2Xr1xK+ua/isH6557mMPg7H1BdlC3LMmWreQbwpblYo7F+Ovnodae
M27KUI+xsQBjGXKrmsUKX3jDaMTXiEqE2VUHFQYpEmX62Waju8VrTXwbMSeCz4AM0cEalSHoUGSt
g7hXq+PQ0mw7E+395jji+yxqiGTYEMfXMGcvtSLbyxoEX8Gkqldi7KID6mWu36XOGERFOB5HBE6Q
D8nsHZo8eLI4rXk5zYW+NWhX37//et6uR9Q14WVxqyOKwYSdTpPUvd6WapkIP7VMgDIYT97wUqCb
m+U5Nsub82dRawWSs4xFiW5tSVoV5aAordMLekNovYAuR3Gor3JRnXn5b9YcA0EIYs1B+WK7Lz//
5ch3hnqcml4dBXq7+ZxuPdwB9E0mkRr7VHA62z7oPymOnY5ayJnj7xUwfHLKMjgx51LlpKfCQXs6
eFjb0VDNBgsvhGo17WYqnvpllFXiY5wbyKVlriNVcOwAIzeTUqveUQsRUIMxNZdBnQi78OuinKSv
p0NOxjpqxFWJj4hDbH4sc9TfAmQhpOmD6rWx8EWRJP5mJV2pfLKbKiqOVqL0KqIAWPr5hq1OxPDa
iLBT5YfwWOMxMA3hfkdVqXiM8gjNSHt2GqPbhnPjGuWGgtUMt6lBWeTx/cX2m/eCSjBNO1g7CKOv
Dz+q37WRjYYmfJv74FC0YX5lmHUeRFFVfCVpHR9b123OsRje3LlEOjBJFhAEpQBSntM30luI4pht
rgs/gu7UHoa6nJpg6NELvMyq3smO8LqGS3Tnqnxb07A5d+mvotZFJPhVF3npIsKjXaOEbChpUJEG
I0I1S/cmH5CupOYO70ANSq/ovtumsM6c/m8emjER4ERfhChvKVGfPjSodkR/erSffNMqf5QYzt0U
qKjTZB68oz6O5t6CibCzx9k+swN+87RkCFhqc/Uv1JHVyUsql1peiuKjPzXxhSNFnV4IXZ/FrYyN
1vxQErHnZ/KCNyuLfj6Fs0WmFFIYBJnTp9WE2SUdRc0EtLBp+hK9RBlojaXlfj6IKlAqxbtqANuE
Z46a11rgyXYn+wKvubAQQb1ATz4dGWGn0ssNAzqMVHtZHEdS37YJqs7QsgeJLgFoaLPT5IWLb2Es
A8cFavRhtOOiu3KKgVBgR/aPHkeDOuVN181K5GuNDmQ+V/Ku2rieNPcRgTWcw6pF5ZqEAHE6H9qx
cH5EaWZ3G5NQXj04Bok1wlD0F8NLT7KbdV8pHC3G1Utp562Z52p8bacUhDaoaDfVJgOQ+YfC44SX
nHl41ZOhocZJ0+F0PlJifZUcTX8YvG5j6XdeFvn59PnPDpL1IKtJT7tBGrMW6Q/GZ6Q9FH+c/PjG
O7Om1ut4Pcgq4ZURHuWWIvQH0kzf0AKhHJv44J5TKV4v3dUwxup0sh3o45Xy+iziwrlVP0+Hc0+y
TsHWQ6yyvVJYVqVnvBNEEaIPmvSVaWM/iy/yTr99/8WsT531SKtTp4bu7qgNI2k36RHFMGtrXUVH
TGPeH+bcnK2iaB1eQglHUH8Ir4pNslE/Dwft4382xOoUiwdThkoY6w8c1IG5Cf1oq+zeH+LVa+XX
s2M9W6vgK8YoyahqHqP+Vl/X+10MQ8Lv7no4BT9ixY8fvYPYKAdk7axz1du1rsF6n64T0TxW6lQO
PF8i9o150YbBlH9UW+k3inXUdB/tmmvL3QrjoBmKr1g14KGDol7O7Y7vvBnQF7G/ICTXQoZ+f1rW
Iel6VlYniArRIMlG1lDkfM+HT23x1DVnzo/fbgiui6VWTp9nTTDVIyI/9EJYP6n/JT9qX72vYiN2
5cX7T/LbZfrLMKvdUE5J7EUpw5Q/04vyeXpUDtP+PxtitRMUu5JGTmv1oduK7bJMJ/9Po+nX9/HL
U6x2gjSgvs/ZMsSx+iCO+qE+pOd2wnICvdkJv4yx2glNZFZOYzKGdlN4fv8B/BjecM33qvE7I0h/
qN//s2lbxQut8FRF5qz+8ud8qdwbx2J/7uWvOfR/77Bfnmm1jp1UiyoF6euH8Gv1Qd+XX+2PA/f2
sW928j66M2dfPkZnLGTOrbjVxSjTcmyimDGnKVAe7HqjVIH3xb77z2ZvdTMWlchQo2T2hu148fei
Mw7vD/Hby5cCL/EyQmNs09MwAh+gGUBhqj84zbFUPrvmZ2uYfWN4+s+GWa1ttRRhlswMU0Vbz9on
6bGqgtg8s0nflJ9I+KFGkfrYOCCAW1pdwNKBI99k6vzktW5U+Fo8dp9CoJg9lHZI9LuyKFFRRLUr
vlCwFCk2KbqSP+O0MQk7MGz49mdPDXgEjNgCuAWWQ5t7dS5Nw9gYiQy1JzfNMKlTx+KmIUImXKsN
nzR0PBNJLbP46+5ewCrYDIEVAd8Eun+1u1GF4+ukXvRVWLln+mESZ3hPh865sHB9cxD9k/SQB4Cx
BeSzFtXvxhDxcFMPn/pWd+soAJfXqUcS49nVAhpr7R/6igH+AdJHjAuqf+Hlv16yvxQaMqC1sWiy
6qtR51bAvivUwFXw3HKsGaPiRFbnBA7XG5y8mStrqWQj0GHggXO6LyRVLXBiRvyt1ZX4co7S+MbG
efEK8WX3Zi7n8kMGueBM0fLN+1tczDSXSUVEhzbQajPmRqaOCiLRqI3qIGaoOuyxL9CD91flm7eH
dv+CCgB0TsUOZNrpoymViyx8rhXfGqX2qgC58PKztxg/74HD5GdunLePBGtncQIFK0mauhZQdSuq
h9jz5N8qu+g+NJhLfipq69zELW/jZOED1l8gbxriR9Av1rBoJURWyUxt+y6Oyn5XKbZ11TuxdpGI
/J4aqH2hYK5R+Yqi9cHc9cOZTPxNBZiXhVQyeemiNIo63mq1WGqW1kok3Ls64lqAlju6zTdnVAG5
F2XUocLrNnEMLnyGcfwF9cxC93xbiFR5STP+2ZlJfwWDruaDxgN6gcBh+Z81HJ3rMERE3hT3UkGn
GdmStHWKvdXJXnzKkRlxLhtZmNqGbnnTBgLRZs9XTVbf5wZliOoFp+FuCgP8f01EYI0RH2vN97LW
bo+53lrVhnRX9nkwCYpbF5PZJuYfGjCBC6JFAy8T9Bbrhzk9XaV15mG+MKTm3dTbyjWIZgSQezrJ
D42ba/0OwZ4SwNb7O+PNpndpQFKaYgvSxgKkdTpmwwKOXDt37yqNSaPoGfrIdjhH9PCNQwim+cos
nfrw/qBv1y57HggUT0smD3fgdFB9RPYshRt1V+n9bG+bxGwz/D5bw7ooPGG4OyM3tWwf571a7GyE
8MQe5XP3HEB8nVG++iLDQwa4wo4E03n6NfolDTOhg98hMlTMt4MiPcPHJ902DhEIuXozN9TztqWK
xva2rCsr/PT+PLw5lhYFlKVTQzUNwsi6tKQmlWnFql7ez+kUD7QPknHcWXU4RX7R2eLcwfRmOOYa
bCCLC7QS4NzVlnVF4+AJ4qT32Zxl1HzaAra+kkCB99O5+0PZDaDbkG+4MZGX4m4Gyno6u0NKr82K
OuUOU6zpU9YZXVBlRrGvUjH47kxtacqScUPBzj2zpt+eTa8FQhx+lv+AHa4WNVUqCy2brLk3oka5
bnLP+2D2iXddTp0V8NDmpZHm+ictNKNrU4t+6prMz8Rlb/YVN9rCbVzIjfzPmt3oWXlqKqImGuey
ocJeZf027Bah1mGwiqNZi6cYkbXt+wtqvaIRIgdTAGCLQAhyyRpgZJnDElJ01n1TlcXHlj7spyEf
zP4TOufzz0F3pL3JrblOrsNoDrsz8/5mdDBwQMWW8Zl3ivCnbxwZ9zrt3WG8t0vH/RBm1CG/t5Xu
ZUFsJA1tA6BH+X4y5bAvJ8ztzgz/5rW/1r+5D+kC8OcbSE7YC2qfdjzdD2RHWhAlunssUrdLj0aP
V45fArS/Llq9+pzUrX0s+in+bpThaJ053tYJxvI94BHABFlgl9SqT+dBsbTBm7pava9bGU4+UULV
7AddZg2qfUIAg+ry6gxc5+2YoKTRNGDYvztup2N2Y44lBb4C9x4+Lhtp9t7NXHvopKTKBkjSOXXq
9fIGxIYxEvw9sg4VhbzVUZJactbbtmrukxl1k6iXwxVKJPNO8Tyh+3WlE/sDNvjx/vJeR1YGlAmu
KLRgWV1c9qt9LVLLqID3W/dGh/v1osmZPFjmZJy7FH83DpsHiUMGo6G0Wsh5N7hxg0gRB2WvxMc5
VDInyMEYmGeW7PpE5oGAj3IYA2PhoFyDrFo5eWjKddq9SMfWT7Ww3A6ojPuRGp5zWny7ORmKsB72
ArhcsLGnC8Tr4HniBaXdo8ZefjDmxrnsBjOkN8sShTqRbGRUzt+zHj2m99/a26UJPXCxywOtwztb
Q5611nMQWNXVezzenF2RNY56rAk5XL8mfv1idLg9/fGI6BTQC2aJEhGuIRlDWqhp26vi3onSdhfa
jtx5WuFtXbRYfAf255/pIEHPAPKy9EkWRgBuZKu5FQXCO1PRzfdJqWd7r21b6MF9fSFy1d5WZff4
/uO9WZ5gmxe8g7lc5Ysm6Omr1PoUonxTzPdp6Sk3aWaYO6OdyjN3yW9HcUGNQZiHyLcmPocC94UO
U8N7TxvlZqozE2ukaDxzVkIX5dv+GrgjjLVg//ALxsURds0qA7T6Yu6Q9IjvQqVREB5sJixVbfyj
0u+jXcet6kcpLA7LBzBXe4TmSRwVj3PTW/miXA/S+weIjHa6sIfMxQ5GZhE+vEmBK06QAQ7zvtMG
cabU9xCNCB8NLwn7OlAie2g8H2B4pyR+Ptr2HBjzEOY3rVF20J6LsZX2nqZ3R5ErgSmjBcPURFa6
CbGenUYEgp0qvxRViL+BT1eequ++bVkfUZDI2bCptLtYGx1woIFz4MMhz1wgIk3e04s3MrPqrYsO
m2LMRKZSrzXbj0Bypw5VSfBDfj9AJvngJTjpXMM1MZphg/DRWKdbq27d9BL9tKh8jBO9LD+jYxfF
yQELOhPW9mCrIe5PUzFOIvIrTcduyI+Q3KkVX9erDBMdzSh7H+9aadMLHKy6PlDV0JKHOdEbkLNR
iLKG7s9DFdkdWRK1iotctab5RrZINu3J6Nz0J3AzD5MMU6BIeRNaU0fJE1PFZNdg4BU/w/0qim2M
qw1JKQ6LDr8JcHx/HLg8wh2Jt538LEeZqrsa9aEhsOq5t+8NRJ5q37BSPd+NcTmrH11hRvKDLjIr
xm3HqLpU+JkRLXJ2icTw1HfMtMuupRZmQF/GDvfpC6jejnIhhCH7WxNETI7GMkf91hu9zPqYNnjJ
PKkqRZYx0JIcuZAAdpVpNCySohQHTVfKF9S9q0VhVx/jbZgZA5gugRPN3vMKRd1Meju2n6tBaYv9
RJgb7Stq8tMhsgn1NtVohMmmLyLRbhxXEWYwhEM2XHbCaMw9djLeEDS1gT2UGfZVc8QM03Y/p67S
uY9TOHnNHCQ9UJftqGSlCOKmi6w9IjN5BIvCdvsdoRjcCsttsQHOZrfp/YnfHW96DWxKGngxzioI
4QDHdiZftwc3bVjsWH1tEd6osQ/Ei1FOH5VIUeYj3Sghb4a+0+OnXm9Naz+EIEnu5j4z8LMX2Tj4
OXqB8zeR4AK4xbOlywviuXaxmKPw1qpfoA0B83ZsI7LdrelU6IWiomoaO9senfwKQKi5EHDtHoEZ
X7RWqxZwbyZo7b7bIXflG1nYNl/4Cu5wGMlYs4uk7j1125nGmN+WQGWrl5oUP8UICAmWj5Or1ZYa
xKh3AafTB6TIdJYf5kD1bE5lUKWONRWBmmlNi54+AXG+4dUZMY51MyYv15UZObg8Z3HYh19rvhIG
QgoWcKG1yVoTsZChBjL1zezHMYRCZAjEpfOCg+AqScNcHKChxq4dlJVM5Bj0U+HNL6riaKXmx4VI
ZsuHJ9txnWqFULSLvgd0/6MAMhHLCxTomImNXpMH/YDN4cbbAo6U9/39m+LN1YsoyN/mo+Rg1EhX
gQyPkWBClylftKwtXN9QwSkGWdOMV3YWc9SoRRWfuQvXIQ1kap3olyY9QDQW7SpGA9sDKKhR8qfE
0+o4KCnaprtOiY3xGcEXy/n5/hOuwxpzCQYBYhFpg84AiXh6FxYJ1g1ekzZPSTR4XtCFVRO9QKwo
3Mu06Tlt9DRx+oJXPst2H+nWqD29/w3ePDA4p8WY3QMADLd+jUmBdFBVHDnZQ4Wx3IMXGdGPUXXb
T7pZYzj4x2O9ag8tipLAjtd3stFitThJJ3no0JW9KCtr1DdUo2UPsrd26zOB25u5xXeEDHpJ5FHv
QljrdG51c1LwluvSB20o8XMD6ubd4p0rPw5xnu+xTNSfiG1TfVM5Wfnw/pO+6WuAVad8QLgA+QDN
gnUSFZsW5RhCwwcU78MvlZ1QtNhBXIxMML8KEt27TGSpF+DvqT+XzSRGCFgwJDon0Gdz1D71TqiM
Z6rVr+2EX4MVtB3JB5gOKDwst/WUtHkMh1M06j2qeL0R7yM0rlC2L1xiko+cVuOY7eREYYEyTjI7
tY+Re+M+isLJAeC1fdaWCJarePMEXl244oIyYGGLDSZxnC5GNZzV6HyzPEmEqeUjHrbozwJRO32J
nlJOwggL/XFEstDe506d6hdD5REDERtF59KMN0n4ooVPzEgoDNlgYeGcjhfXrMR4stTHPJlN45qi
uz5uQtdoq1081jmoqUFwPOx1XZGJ5jscQeKjqKzB2DWWgz/m++vozRoGHEyYDGQSaevlK51+nbFW
dSFNJ35s29DZalk6ApSDCWAlWrvR56jfhbNVB6OSFmc6U+uzF8nnV7tg+EHE60z+6ci8fCWu3Dx6
JBcj0pQJ+jv7pSAW4k2oGE89NPP8D6sAjEkUvdA87IUGtU7Lczm0c07k++jMTnqAMx8f7NZTbuNI
Jge707M/RLIwHvpkGmc+ZxEFj9XsForWyDAb20dNliGOTHaf38s4D5uNrEu98dvZghxo5KF5pv3w
dlWTAS0y/csmBHa/qj8MdHCX8358tIBTJ8c68ZTiKoqLOdk4BariZ+b1N6t6udfQ6YeMjzj6Wmuj
oDeWD/3QPCrws9QvMdwCKBa1W2DMMgkzOVIbQP2vxCUk3wAAluMmQswyDtwyTs+VJ96uLA7jpXBA
6YUC8prnlqe5G6X9ED0uyNTNZNnhoTWuG8cIBNWsi/c30NuZJrmArUjR2EQMf80nH0MdIfJ28h5d
lB3uymrQPiaVjRy4ikjn7ftjvUEt8SbRTsL1bJHhoH+2fJlfmp6hXUjP7hrlMZeFIK1Cxtdp4wCV
XI8maFll+fSpJLTPP6C8pSqY1KKRcF/VdPI+VIYihKTvs3hx0AhGC1nbVWQh6od0qqLsmINUQ+Md
/zLrLhrd4fP7X/7NRMEHIBKg9knpe5FiPv3uUmB26xSq9kDfxomOrIf6ySUPjJBPSG1l86ejobKB
JCoq2q+ti9VMGXmjIuGb2w+mkloPeO2CIrMVa1tXlXtm8S976eTOWwQ9kFyD1bOIea5b3xPycrjl
2tYCOdWWBExs4npuL3IU3DezaE0/4VUeuG+TrZjN8k8DykXredGIx6YC2O+60dlZgITSuHYfQlKQ
+GLuvCLl7sfm5VII1VPOBD1vNhfMv0XBGf7UMu6aSdAhy0qBR0Vi2upkYPazESSdEEemoAXBXSRn
YDXr8Vg14JlpTdNzp3S7xoulMW7b3qDq33vd/ui6vTg2qd19Gcr8gSTonE34m9HoRCz1eWjcqPgA
LT5dpFU7yJQOwvgMT4BW+9yoWPQ6pRfvdaeKq+2EcPK5+t+6kAQ6xV7C84Utwym6ph5mvWyGLp3V
Z88Li4+wKorLLnHqMxviN09GLXpRZlmuenKd0yfDCTYuTLdUn5Uu7O+t3hq3uCxkm3JCT9LXlfrl
zzYgllEquGzK7VT4QWusxuuwMh+rKkyf8VdX/dqLsm3fT7nfJ/X8h5EEQ+EPA6VvuX4IYtZ7HYa8
R+Irn4vRbvZqNQ97spGrisjxCrGn/g+TjFewO/CdhdawkOxWwxG9JvVkzxNCoMNi+uHKnTBFFtil
fc4Ca/lVvx4tFtE91ehlD3B0onR6+tLGZIEwOMgFtU5XYiGfz4cY4YgPEQ7O9++/rzfrgxeFMwKq
a1ycRCqruBSBXHsyZqt7nqSXPbpIyLjCiSssKWV00Qj7zFW2RD6nT7ZsLwqaVJ+5PNeL3lIBEjQQ
Yp6FUzmPVqJalM1GdcBzu3PGYosECAjXBWkk/vC8pOeIYgJNMLbcYu2zCvjNoVKn2S3yZ6/klvOJ
3EJ/Jv0Nxh7D6jNr5e2scp7QuqaxzOnF4jx9gY1d93jaWhPnie1diDLtfzoQDR7cLLTuOlGeO7/e
YIthu9BWXYQvAKAAVVo9HVWtKIPTpHxHe8cdv9sg2uaD4iRxqAVu1oQF9LZ5Sit9O+PwMRyqMcYD
o6jjMjpMoYVYot/HLEa/6lyZb2QfJ4XEr2woEnlJiK7pvqbGqtJhhGSEueZ3aBw5QZagwKxgitp0
tEtQyKnOyXStZ3KBfiC7xA1Axxri3CpdUFstzycbTfIp1KbbkqLlReZN9RadqfTJ0qbhzJtbbz0I
Q9QqXk2FOMdI2E7fnNpVSqjXjfEVnaUkAAYy+gqqRPuUXte5rHl9AyxaUlzdC6yMEwXu2ulYZcwe
MMmBv6NC2dsvleolKJ6JSXRKtumwACp3Yq6pHOuJxW0Y9DGYx9GP64ViGnhycbEIYKclRrJpgXCZ
WMWYTedz/GKlcGZi3lQebBRVQMKQ4S/UXtBVp9+WmzPqs7DKnjvTk8OLXuOBuymmPh2wEKd8q2yN
qFXTl14ohsQoGtH8TwLzZGqNKWGr2Bdc9/m5uGR1oFCFWYSDoCCxuXEvWscJVmgqYVhp8rZUlHGj
G723mzKZHVC66IIUFSeKW9E5Qcx13vM6KgxXqN2E/pDrVtstF00S2pklb4skwsahGGtAgF59LHWq
Ho019JcEEP2uLjDuokpnHXFoPYdDX+2M5TuATSLwBCnIDlmL5elWSqvWdupby25VO0B+TXODvJvc
vdO07nXRW5l9Jgj8zWRTzlsEGkBhkWmtFiyw3aEaS62+TbvJ+FgMY7VXMMp5jIQnN67LkTOHpr5/
/4b67aCAIGm2AV94I3SqxOCBZD40tzkuQYeI9sRepYR6hdpbGMBd7H2lTIbt+4OujoHXyUXNzGJR
UdoCCXW62GvLrSi7yPa2TIsmsOh3B3gKzxuok2cl5JdZ++VO/HssmzoiDSPMjNdxTJYoDY0NvbmN
SsUuDjDXShXbkdIML41IZvPWUOO+OzZaYk6bKNSbxDddRZeQ1jRR/9k1idgIxx5xwAIaBAq1xi/O
MNpGWiDl7dAlBgQ3N7uQnkrnJBzTM6tpdfz9PdQSBjAiJbG1sghaP1If1AIvmiwWV4qn9duujM6F
2as07XUUWN8cs9z8XP2rC0RqMcdOXRW3YzlFV13ZPs+5Mn6WqohQh7KarYHGCLZiSX0BVvLrny2j
ZTYpFZuL9ARM1DXmNVGEk/TCjG+V2Us+cT8rgVfO/RHJvvLMNvnNbC6wwSUEIGcC7XO6Yuk2jZli
5eWt0iONKNpR3mBLkH57/4F+M5sL+oNKBNBW7NtW4WKWpyEuRkp1m2rQ8rBqa4IkDO2N4UXOtu/M
+qKfTHrS9WK2jiv8OQW79aG3SLRAM+cqAuK7JDSnT5nV6WA43SBv4bxFN2pY0ZJWjVjNNhgDVF8L
S4Tnbullq/+6PZchl1SDbIKOP0XT0yFBb1RpVOvdLYaqKMS1WCBt9GLGOwh8TyE2GY3S6yKU3bNX
y/wIWkU+d16UP2uoDH7PeI5/24T9r+fxfyP+9vHvwdt//Td/fy4rKLsikqu//uumeik+y+blRV59
q/57+ej//NPTD/7rKn5uyrb8Kdf/6uRD/P5/j7/5Jr+d/GVboMU7fepemun2pe0y+ToA33T5l/+/
P/yvl9ff8mWqXv751zOm9nL5bSIui7/+/aPDj3/+BeDnl/W4/P5///D6W87nrmPx0sQs2b9/2f98
4uVbK/mw+Q9spgCZAffjBHvtQgwvy090fsBBsIjmgsnyIGf/9V9F2ciIDxn/WBISwO+AxTnOdFY0
stnLj8x/cKsSnHGNehRUOaX++r9PfvKO/t87+6+iyz+WcSHbf/7FYXO6kBYdXVok4DkWKViQzKuF
BNpHN5Mu9LM+iSvUzdSRDNzQS9U7zJk6uUhmiCL2xz5OOaikg6GnATiuPXAku2nQgJu3A+Le5ovT
FXG7wYdQDDdeaS1yI4AA9NgXwOvcYyW1IgHEwWWT4disp6qx0dpqjvw6V5V4l+pOk1w4VACsoFKT
0r4yi3ZQwXCXSuk3sdpZfi6BkPilzUwF/ZhA8x4VDQwEDBdzxJ+rTKXftalxZVqR8nVWYtvy644+
jQ/6aLoyW098TdEYBDydw7oJCjvHZ6vMzXDwzSGNMz8l0awu8CeOct9Ed4HWfqgjSmZgStdsJnuE
hBklziB9GUe1sTN6Mu2treLcG8CktKcLszCzR89J9WszMkttK0UmbppZet8ilAkeIfS4P6pQ95qA
hjwe0FHT9imAgE6zH8NF6uFBaLW0EN4Yxvxq4rjMj0OfZr1fEMg5m24xEzyYWTGVnwHD42w+U2TQ
t6mD8xbsFsfF0qGP6IInVufelyXyBp8tUP7zlZU03QfPDt2Rd6hkVeHHbTcfszqs2xt6Lmp20BHY
hLFi6+klhKFR+mU7jI+FCN1uV3su0ok+AX54X0ZJb+4GT4lyOKNRw+Fu14mxBQNUf2+mgr76zHH7
HCFqFAUqPjz3Q27JJxXWubW0duS+Qz+sDlB8cJ8xbSibTTLEQ7snr8E+S9Xy0vTxYctVMO6iuUws
CzFUze4ma4eomjMF0OgXlbrJ7jHC7XLDCUaNr7W3Whv8aFN37QXqh8qPCFggEsC4311qYRvdKjJu
f1J6u5Mxrpl+tJydQSbdqvKzxI0/d0OJV4wh03qXZRr2bFBeGsXHZsx40MsRk/HUVCEmOpNl3XZg
lXXqSB3yNXGU4THbZzbJZ6gPre5jMTc+jgX9n2Csu+IZV4y4CVxD0lmbbWv+hLiLxXfTtBjfYKN0
C/zierAiFHabl0jPw+dwyIsbUNvad3TAkmzXihKAR+fURb+x+xCIE46sw1dwYXoNVlXVm32ohl2F
cLtnlH43FvM3U7Gqm96wOuHXdTNi2N6XrtxQJbU8343qckYOIk7Koy4bo/UXlHsMdKU1BoRTBnRX
9XjW5scsFeFzPlBi2Fd5qReXltuJiqWbV+3nQuh4ZDo4+8V+L/X0o5ZYqLROVfpBU8BybaImVX/U
dY86uIhtGsBtn7iPaB3an6QtvcfScbLC7yvNiQ9lBtrmEA1ZflNnpZoCaCEbZcs5CTxG6YoXvZ1U
4VtN7ar8cJj1gAYPFT3LKAcRhLR27/COjTyOsmju7pIyE08dbWmwNFkSm/4EGEnd2NPA0TfGGJD7
mY1Onx+hkMQhRQh7hZ9mfqfqjLYNnWS6nyeUO276vG3gy9h2l942o9kgk68qNkAzdxYXph7Vw54C
qyW3orHHbGslQzMFXV1iGmbgWMaGqm3g1UVsYg6OZLkAStpRjPUVrzMqEPaUFjYVBsbqDmBKROZd
psvTebFSbhSz7Guet4+vWoVinV9qtpf62uxWGPY1Bo32yVH6J0V1yifsmHF3HwalIhmpdTFs5Bgb
s5917pTwp5CjbzutfQPcZPjeurK5rEYxZz4BKGUW+jBjhSOfadyyYEdtO1HT93xhop+6jSmkZpsY
NL26qdhwhW8YsxyC0OyMIsApltwHyF0V3YSRGh2alJqyP+uOuI3rvCcRD+duV+g1Z3Jt8grcCfSf
n4u6za8gstCpkzkhjF9PCTaGJndQB+3BSvKdG+bSw5svL77Gbs2i6GIxFgEUEOe2BRs1+1ZlRzYq
P9x3LOsxfopjNe6Cpi1UXJLYal9IJWXrz6FRHsNc19ptKlzwTsKsUPjlNFVVnzuja+Aek4/4UkEk
iE2aKfUmE2Xc+lDG8/u4jcJiQ23e0uDEU/UJ1FGt7vUYoGeAhCaLr4/VIgqyIreeIhmlIsjKMN40
djJH21qrosonlTd/jF6s1j53ffKE8aStFgdzaK1huA/tnA0N+K/RfgwyL667eY6x7dFm52C1ad7v
USZIfyajnl1bo23dQQacn7JOb54jhbMwmMrS/qG1Sx97KlX1fiwTdGcMkFc/kZqJ9iPgqstMm+ev
saZ3V16o1SWIwtLw/KpOGqQca7BHQVyX2u0kZ+3BthJwirlTpp4/8OnHsDaG0idXnW/TWJl/plh8
H+nLxnHQYFG4H+DVdoDOHe/G1HM0aROyExCTjV5HvlrDh/Nl1GsHC/01rBeHFCzmzKaJ/bAbeuAj
cW9/SYVCtofMv9P7aPjIemcmokLwZGwGqvhWql5FWR09t0ADXH+sK8MMrCyb3E8CfRAsv2OaLNet
lJUIFOEOAEzHpEBAljsel4JvqafKiA/OUusuB13k48d5zq2xWtB4nftBkAamH2yh9Ak3yziHxRcw
WTLdDG6CcaqDZFd40aWor6DXDZBYO0yKlamfmqleGKfUB/FZhfAIodc2qiu3rN3sskBZpPHRr9Se
HVcMww9tmvCAQaQoUzacwABjx8zrcNgcEAVcPjnNQTZFxneRKckQGOqEQiBHkRnKTd3FaNrMo1Tp
L3dTFz3gP6aY2xbIY/JFTn1RbrIQ/aiLMB4ESFKbU14LcmtiYjypT7z2uQVbRwm1NbbqUHjmRdmV
rlP6vZf16BGWcN7qAuCH1asvdcox5itLOWY/2YkyzJue1AytfeiU5v9h7zx6JUfONf1XBrNnD71Z
Dsn0mcf7DVHu0JsgGUHz6+dJta7QVdLtRu/uYgQI0qKq0gUj4nutfw5y3BSfYzDr5Q36QRevu1X7
/SUv07a/JDp5locsKI3V2dTcLeYpXnVwqS2ZWdI7pWVBMKu9It85m8qu0q9tDx4BTY9ai5/OqUfc
2Qlv1MxkMu3n5Co8RBmcWvZ3OY+yOqalWso7/D76GvVcp7VdM4hRPybdgppGJ3PQ21dCEzQr6mtZ
ARqvrYWq2M2Nl0FfzXyXCo+rMAvZmZ99VSDJaxxnQtZamEJ478FkGG8zsiVzV/sy+dQlrBB1tYW7
sEuUGAPoKCWvy1xZzGDX9bXkRyhv3KOqL5cD33kpo0VX+RC5fSHG24KNpzrhhJE/NK7RF39OvA+P
eHNva/hLmW+NfhjMneWrYNnQZ9eY0eoZyRq1jps6JMx6uc+Xptqbzh80a7NIQ++i1iWY+UxXa15F
nmYZeFy4as9h33niK3tCLreOGnyWOli6HaXWpPzb0ZM85oZfWe3G5tohuK0hWeV8N4XcAB/rn8LS
S27wNPly/y5XYW3QrAgzbJusTGJy7+eKO4gaqx0XBBtvqTPzvCWBw67XcW4+20FO2RGPqnhqbW7T
W7l4BL/302QPUZ0YM3J8KsAfun7JPhs6rsqoUq6skf3ay2lEy43CmCv1SCA8iHWInlm24SDcKQj7
oHb9o3HtI416T89eNaPzugifXqkTct4XddQ4suSqIohlu6PjlOKpBrUnJdPzItuTPVU4S5csQZy6
TlrR7IOp7bwITpk0NUVJc3MRc++iOaao0zyV2EHJ0rR6LQNx8BCTFK0xabGm8yuEXuaWzsZuVz+L
Sv6xKtbRmSfRaPflEBYdfoQonYbFiyekkVg8hmD6BgEEhb8OWUsgfF4FG5E0ovjaVR0sTixSjeFi
GfIOXt81hnalOs5TvozQvro9gl41ylmEq+N1+FEZOwKH3m4nNZ2rXt7Sks2yWKMZ1SjdgmeXQzTZ
liWoxUPWQ77cO71tVWNketqse+ifQXeeuHoWFheEvqvH9Xfg7W/hB/8tKvATkvCnKMP/RPzgCnv9
n/+a0v8NPzj/GFrsOj/hB9e/8Tt+YAa/AcXjkLkq9FAHXgf4f+IH3m9onK7yxqvvg/8BJPgnfqCZ
/m/geiSRITwlhZqg0X8BCJqlX4EHgCNyJXG+m87fARD44z+jX0DupLwBuhEHDf98xfx/hqIGb/GF
PntJOEqlyH4unUg2nN/p5MelJfWbru4fDLvf2BTKnitu1JuxlUfdEh/cBQ+Jq/ZiICbR0TNJlLPa
mtcWCHoQZCToz4wg82IZBPf5yKU0eE3ElzbpoquEVKTFcekq7rLuK8IFnB32eEPD2tPi5eOtNoit
NzLrB953X1jfVG3qYT9VW26Qd31eHdRYfKR2sMZlYg5hZcv5pRlxmpNj2keW1b8kkxtnXk8UcBLM
Ic0Pt1aTncRo2TGj/bmp8p2rDXf4QKbIzfDuN2I9NB5vXpl23NllFietUYSZHH441vqxqHlTFgTi
Dfm0FZr6FLM7MWR2UZ2uX4uyunVLPhb+0wrT6RgjsfxwXfLTXKvfelnzSUwArZF4lHrCxEmjb6JA
x63iBN+c/Gw7KRmyL7Mm1AcUtog8Mo5D6axF2E0pI+7C21Qj6ucoTTvtqeF0a9QMKSYmmrO9B790
86gbChF1a9NdLR5vbjXGY0VIoO41cWVZdWzN2ckajAGHz3Db5NO9rcxbBO3Rao6UPbWXMgCWqdvm
fe0Njs9uPgZl6tFl1FycFiLK6Pscp0TbbTiH9K02JcVu9er7rOg2VVntlN/PYbre2wS14qq5oTfm
OPQMQp7WPfayeEhx9nCL00ipHctosjXvGwU0d5rnHmfPH3A/8Yc5ufrQGhex0yq75m5iBU2IEFE7
8ayEkuGPAZzE+bq6wdgcGVYn75qeGDk/1x7LPkjDJkn1EHNoszMxi2l2erLL9lH0qyiZor/m5CJE
DiGWnxpyhVAu7rTnkutFA2U/L7lvpHFjZWRJoek/mMt0lEWxbipSqCO0WDm5moMTFc4s4pJkC9cd
7vo++RSGdXFl99pA8MR9a4MNOOVtDox2hl3dmsrztsEyLFstcWbiPymN6Zf9kgd17IzeMat7JxwX
ebN4OghVp3Q2fkO7b1acNfm4bkXlaaFBzOu2Fdlb2fIdmX66hGUOfqZlzrmU/VtfBc+6Vl28Klu2
mQBNJ+NnvsH8fagQZcSLLN4naTDz9kJtdKt7YbzjaTTbm6mbPAL8E2wnFX7dQl6MlsbjwnOpk7L0
fVBcKpsRNsnt6TAWqQY3KLA12ZNhUrbTnrSCGNBhcJcddpg6zo2gDrlJoJn3q28TMAkDAbaRChQp
Hgt5Mvr82Q1SFY9Tva9FxQNOQ46XMkV4Bc1WTXnmHByYaRx92w1ahKfr6HEuQsyKyMjNr40yd+bA
kCMkgTt1jkE18509cpA+hlEMwe82WXWbm5XYdDwg2XjfJNo2CD4KQ8wsheJbOp2hN4LYyvu7zB4l
l0lThbbdN2eJzIgZtfDSR8tU3d4iPP/sau4QOQEpo/06DVsT1udgZLRcJkp9VG43bdH1GG9T0D86
cjkvKVkX9kx7qY3Q8qbjJCcVxWkAtLEN4a5146m2ioOtzWu0NMw2NCtv/Jpxo/HaW2udL+WaHoVB
y5w9iPKojGbDQujuwO9OS6dOQxV8Xz1F7+z0UiHe7OusjetZ+5G7KtjktZ5syEa/TV0cZKt5tNVy
GtDKhi5Gssh1Cd9f6Cuy1lbbD3jEwoXhdTe0Vn0xF4tbJ7eSPM2jup32rabuMl/eFHCYkaGn1V5O
OY6dFL+V4x+HUsOiENDDuQb6Wdbam3BHMzQFM0eBvhYwkP2rM/3ia9mY9RGmTpFqO8f+2s9nvWqa
nazTMSRPZIqLYXa2lqCESzWPjle9l/1Du1j7ZtLMMCUpl02/2hA6MoWMAMtTUh3Wtmf/loYaXxbX
HC7kPh6bad2ssjlmy4TBEbh+ANkGRZuw8G9lbjqcD7UX0UnffWOwEdFSuuWFIPFbDUAlUhVgA02V
2aYj2Xare+ntVH8x8b3GDu7FyCuXm2qx3S9Kdt/zFOdLb2RWZI/Ovg+MPfzrdhr1mL7SNUQTyLjs
Hqd0jTwjv9Hy/GV1cneTKUgerTzkDpsvOu5YaQO/Dyiwv4w/Fg/IF2vYCew3OZguybYgPUXUqC4q
VbNpdM4YIS/56D/3LqeBTE5uOX3XDRGtaRBhIY9odskuXar/QKrzbHjJukH34myBJpoNdsl662aE
sGCtkHGuknK7jMk2wLIUDgDQoQD/pFo1yLdWL1U0yunBVvr7jA299cBIgrb/UpLFFjUGG8Bkle52
0KryEgScQGqd3nMvAaD1BsPYCcb5UB99Frqf9NulX51tocll0wyuvjcbbX2bV2RNCJ9Di5xzECFS
51Gmzhuapbr97NCeSY9lcazASL7mRaq29qo1/EEvc2JmeXDSpGyjjFrmr3pm1Qewv3KvZbZ8zW1z
eXGWpX1fgqa+17nXBwsR/r1z66RbIGFCGvHfsPU+Wpr9Wjfl8FToamJUe206Zzy0ibC3GaZ/LkhV
w2nOJksJy7hxUIiEw5R8BIPnh4BnWO/0qYbdp0IjaI+zrrdhI35MZJ6ckVUwMhPHGKvF+VIUwU41
nnOoDU1/FOn4ai4uZ5n3kHhyN4KjvNoAV5HTaxcrpTAnNUVznIyRajph4IBEKhNWZTcekLRQWdeH
c5lFSZvejk1xzAL9IGcmu9qIWtPARNiI/dV513sYJrs1Kr32XBdTWOSku1fOi5eLM/wrtc/QrcCp
yTQggEmMYQtyaUUMm/ulNJ7IAAOgricYIOJnu2SebkfL3GXj9XnEZ9PVhJ4vDOvC3RSFx5nZnmmz
29BkC3PDwxAkt34mH1PT+lggHAKMvjW5DVMOdgq+P1RzZBmgT2uhUY9OwQKVIWEAXYAQfVNlxo1R
Ih1LcLOCuBRuH9W2CbJc7VrzfAULqccA3VahUwLtOnfwYN8qsyP60o1R1ddQUNyXUh4Er449Ld3V
iQRe6Y7YUHcVTDTXrq103aM2jv7OCBCFpI1Gnc6SenFiA5g17g3m3jYs60ns0nl9Bs/VeSeTQ0u9
lHu4qxd8e2ZsLxxo4+LeyobP7ehfU889GURkQiKtn0pNFyC6YnvNxkNVt6d6+2Dl5i2LmisfQeHr
CoEhgu0EWVXV9l4NySWX/dd+eND06bGz3bgckrizHtu2eldd+gqDs+tGf6uC/rBq1blOtYMn9Bvh
1HQEFH3cFpUZz9MMUqjn23kQVlj3y2db+m8ODXbXvaF0xXvr9T9sgoidSYYyac9DXhGvIXca6XpZ
adIT2O0gfL6rqd7k7nRUtnpfxT7Q010rUm7zPQFDVAmXN8E6fZCwdB7Ss24/pO56387BSWKRBrLa
+lkR9ll/dkFSRQKjlhlsZMQgnnqbuw3ytQvz/heXu245l3XUBz53pq75CmaxdwcN4vIyrl0S6alw
YnyQfK7mSszp7mdTsrC5TdvnxfXicQ0uQrS3rdXfK83Zsn9cXJc/UPp3zlyjZXywBtyEej1jIa9u
q5wMdwD4i54v8diblHlqHCZCbyPEGdkhWN5nLmpIt17zvLrYXFSdwTh5pveS29lz15DCv6Z5ulkM
6isNDq1c3rWG/p6nTPSqtSRHgtwv0rr1lm/KymK/KMJ1Hpa48TXgyuAgm+BldLm8iFEel17fznjU
d8jn75VlPIvuzZtdsqiDb6ykPK7H8sFMoVWVmyUhw0i6mbLpa5OtpDJ05ZasanLDls7aNV29X2fz
pij0u8ldN/VAGlI/uMkVvIW18X64uZOjol1eci24ThQZJpuVx4BlqYJ3kLqo4CjTGw2pmhet8zNK
512nlRm76BUYs9UDCHC86MOtmAlBNOWp5AzMNNSytuIIkCTCJJRxwci8K3UbVN3NkvYXS/MfA6SA
ZW+9gY+GBtseZ0bfR9LsnuX6tXS/FI72Y7VOuebcEf3girS9bnv3y+Lsh1VeWiGte/qwvs9tfml1
56VG6xo5NuXk9hhNvLss0W5ABDelPx5NW22WvPsMjPZ+TtWm7d4oVfmRWXgviuaU5vp8kwJ8Y5C8
7YSHVltZRw5tprU1JOY7i8uC/87JNjfkwcD4nK/u90a0ZUTD9EFrLTOaKs+MtGm4VJ22y811kwrk
0H3/gRf9FSY+wtpKJpU+lhtaa2nS4mio6umgTemN03MlXTU2G2z9CuJ3MqIiK/0oaaaNpvdpVAL8
haBzn1oBA2zS4UlWxkOpUY4JyuiGuadG6I6JJOCJppTcuyYj+E9Jl713dcllS8lzapg3nRAvaq3q
CGPvdOxqN4mSxXmx6xUirESuZlnF17GzH1vNanfNWH6BfCxDC1R8x830WanFC81EHLR6GUKp9W8q
Ee91ST0HF3haQrK5jrypuFKRAFPrDKjbtt52BaIMMXl/Taf2QR8aJ8aqfdcXBXWaSQlP2Q63pi4v
a+rewOA2YVGQ47D2MB4V3rdNklhuSDcJhByBT5rLNqANdr33YL13BRrAuB3mdafDVW1z1Q7h1IFA
ZsE8RYFbNMdq0Au+8jx5NYz0KSOmjFllmq//mrwt2YlTDjBtb1J+w48Dj6CBxOlm0uGpJyXBsuWp
SrjBa316XxVjNE/mQwMuS0/IJskH2Gln2gSt+IHi6q7q121StUa0eCQphADO3bafkubi5SbDBFQ8
UQZCi2e1jFs6kQMcAbn3mCs72/CVzuwPB6pXmSFTbitzO9+NFNFA4qvknLfXugmr00y6GJtm29Ud
oHcwNRHaYOOASZubEsTQB0KC+uBqEGIe2nmNZ1svtgtYL3b1t1bzz2iTttSCHV2n/vQ5aymE/6Ds
wN+3S1uyT9MNTzev+qhzuK6iOWi2y+ieWsd14GhDNxxWdGSbimU+N+aJq2kFZTm7cV/nUQmv2Wn2
2QVYPuDkf5IGYuXNUjmscXrHDhwtteYxeRgJhx91Qz6Oma3XGPkXo4LQnEtFAAyz9S4dwWDmTE4Q
VV2WHPKi8uqNTqQC3ME6hjpPH7tHciJZ/7IMloW8YHUjeJiee535IpPsqwzK2JiNk/KaG5uV6A/Z
l5Sl1njaU+4PXmx05SaBv676Zps1FOFMq7FxMpK2kwWqZ+RYLq6iB+L2EHcmctPYMjRluncNSil6
yPs+WLadgaJYtsgIWqc5GYZ1U3BVq83m2E/5DzsoN7mtjkFu7VWdnWzxtXKT53nw79SkIjRlW+mb
Rw89tsIWOEi7CHM1fEDbY9yrv/bldCOq7FQt76kno7ZZ7i07vZ2X8k1runNXir3Dpc2lnLoO8iOl
tvc+3WsWvB5a7yxutOlst8WdVZcgSfIuVa9iLh6KzocjXNcNCtY3UAX74HEl5sLYXrUv11w/JDzp
1ShmbKtiyc8a9SVTIm5kAo2yVsslmdVtZQb3PJZx5g5PNoG9bGc/UNjgCpGvUyYkj3F7ypv8oZzN
4AZ9kPsiZE8oRbvGw9qmYV5ZkPD9e0XGgJ7grzBb46wVuhcmnFPh5AanYiie1ZACZ4lpPg5Zfp9Y
ZAI7ukhDCkFuRoWgyZDr41p5QYRVKipn7XVsjFsUqrjZW5Pb5WrjMu/FGyzQksKrPGjBQKJHX72Y
dAqPqwCCqDqu7zLYlsoMy9SwuKFkn0PZt4dEn4JLE3QLUE5hyW1R+vs+L+/oNuJY9Bl25XZo/Rc7
XZ/NgJ1TlfVySqCErTS7AAzhs68zl4PBQpTiGQV+MZ1LjtkVpdxABh2yNWNAtL3HtJkfCeF9U4Ir
9T8w7P8P5/9vHPN/Buc/fpHf8//1f/svX3/WBP7jr/2O6TvOby7/QVz8D5cmmtH/wvQt+zcbJSDx
kgF5dAbS2X9h+pb5G65mC+Tep5DeQRv4L0jfcH9D/0qUBzHZuk5w2N9B9Mlm+1kSiGXnWgXoEq5K
AuU1DfJnQD9dvLQaDFsLK7qftV2SpvWP3A6A8xtCUo6zY+Sx2a+rHpmaCeNtgLO+rOtSGwdVkNl7
bbatPvvaWB7TlFKUrWmPxZ59p9ghxgGW0HTulbk3MWfn9FrvOzstoqFYOInNok+/O00qKNjQnpvV
B4zydTa6eqEsybKS/jUvhIfWNde+J3hmHryuMbaTM5NXYxrvFnBytNa06QW+nKo9MU3WcOj6koYv
s3Lfl5RsnSz3qgffWJoiTMayPIDAIt5wgjPvm+Mf3aXdo2w0nc8UPoDTtVcTDHtj36HOqCOLa0HU
JdZ0T7dVAaOHKwaFYEJSwWBfdc4qyOzdgtyAdCYyk6bYGNe6OHSiXu1TMsyedSzLSs/RXvXFI0Jb
U+2saV662BuScrxk5ZzvWmswLwVE8EpCjee86aOXz8+mI/sGQ0NRnbx8GH4kmVsBlVZ6E2d+NjPF
m6J6njNUKvFiBJn1WBepSKd90wBpfCu5T6KhqBUhTPULjPgSqDghScsVO99f7eRJrf4Cmex0nTCy
ja2UFOpzymbUAnDZut8NXBWdWiaG9sMIWk3emcJxajfgB0vNgJ7hRELWx3Xf+51+mWvHZ9oCbMrT
m1yTIC4Ry1trJytOTURUpR2ZxL2R04NVA7pSSdhyXdoJ6WDAUt/RLy28YVbQpSqcgekeG7kbKado
/bO/DmZJjpFSyUaDMH5NHD/VwsGFaI8FUbRc0iY/+CJhQdB5OmVw8sgiG88gcfaKkqBverlNsrHW
t2q+oqmVMIdISsusLqMNVP3g2rViadWWa787TrZsnDVB/NfKXgWvQVD6T74o2xu3KzK51bOxvPfc
2VcPRqE1zmEi4mZ4mTTffUkQ23/P9Mayb0Wrug/O1CaH+WBSbFCgpZGYA4Km5rZ27nwiVMoI11ed
g8vVZfY8TMCEO3X1wUUT2OY3tweViIDMGCrbykNDKTKAfK8zx+yUmPNKsyZukTUaHY2+vWoq17eR
EIyLyIwhPa3mBHGmBSWaN2/OqVPuwc1kDAo2AaoYat6rrqOiChtBsLW8pb8nrsV8dpzF1OIkF8t7
IxWvrRo/IyYFBmDLCB9sMACNxtHw1UI17AzwmzjKeiJlJBkihXz/uchWs9hQvYUsrF0mnWm4S5PI
SScxb9ZUEFyl+1M/bYh6pt8o85a0O2ZFKQbYmpwMsLGykFU06djd+kaiU1m4auX61GRdBka1sBZh
s4Rh39ZtLrm7LZb3vceU5kZapZY0Nqe+eyKTJx0PnU/JJ1qtOsPDIry83tSlq5jA0FHRDRcE9Wbs
22wKO8PNvnQlVzRY/ewWwTfq1xow5z2RVsGYglxGG4CATX6UxJgGsuZsHn9QK/vH6nbWXWfO5jEg
OQWhQiqKTxBZcrWnqsUTNwYmOLq30uwWZ1qVt8dlNrp4SfXejefBg9nQZdcSPZc2L762mG8r+BiA
0Oq3r9gUnffZkKMeBr2bp7HRLJMAJEoGyVLxSm7JeU6hC387zTbWTOpXhPwQhBbpXXoqLbSDa5qK
21W6wStZ0gSOTQHP0BWlrA+t14Ha+sIYYa6YxCpC6AKi/QTe6YqJ2VZNvRX1CCZr5g2I5pJoqbUF
4GzjRo0gF/CFbeodTBG0QxYC/CArQL7oIzJUDahyu7PkdPVr5FrtJNtR9RlTUFLriu6bacFQFOIW
Xvsp0nRdueeudYs2Z/vAD1aHZTpMH7VI4SlMYYFxSBNczFdxXbRdATgv0gWK7s6bTOp06Zt0aoFi
LJwE3+nAQzKttnuT2HAHBqBNo7M6RG8OLXnsNpFrwEXMkbBXkDhAXx7x11FjpzPUj+WIvjwAI4gi
MjkWDVDDZjb1TS4N/t1Nlip9apmIhiZk25FZbDq1dxVflkjMdr5drYi8dGyqnorTlA5IuZGZZ02n
2skSwRwFDj6Xd5q9Jr4Dux3UYlMMhvbNAZSWcF0pHj+74AfVaFr9cKZ2KR9RgDZDjDZ3CeKU6MlH
rJnM6m4m4QQRYS9uRB3i2N8XfpvKc0KB9bTHy7kue2cehs/KaYYnbQ5GTPmgMZQnIvf4QUNglW4T
wx0oVFsrQX6KNZsfXZVl65M2oVKOULmtDqABcpa4HuzEuzXRk3Sn1Db7MipmPfF5LLJgDX0Ik4yf
oPJcl6KEwRwB9XnzRcgzCLo61L5y3hQhIKQhLj1StttxldDJcDuI+buihjbzjAq2LiL4bUV9XrAd
o/Ulw9FaAUvPmS7TA0Hd/XSeaqmjOTf5Nxnfm7yybwpXzOYdkrPaiuaqz8qtQKbt3hczV/GY6dz8
SAfLY+aG1Akiq/eL4Yb5oNwjHkQexScKXlIffRybiq2cm6pKlH2sdMUJVfalpjIGekNvbsfSQNDj
T7pzqzdeCZ8iR1TARNxVy7fBSNI28ms5vaNFSwGg5QxUo7Tl0emSBM4fkVvUL3lm099nFvVohOg0
zQ8j75FRsenY7UfryfytMlCzRx0JymsICLS6h5pE6/w+oAjy0SC5z3nRitlb9AhvZGUe2TkCe1Mh
lhqRA4BNf9otH+ql9WuyV9uiVlmMJFgAUbD6h+TUV+RV7YpuqtatP5RDGY3JMJGxn/NE5OQaCltY
x9TWi29kKrqw+ypd0ZWzFpc7Vc9Z+kE+afVRuLNjgci7vFHG3etvWjVOB4buWPlhsdTgPIGSQ9nA
YzljveVuSPh1TXPvthszIznLIHHXBwO9tfGUL5lebFbRBiQKBoEwPxoUgcNdvTjN3djN3kdRke2y
mYfStHaS5k8UpYZJHYcz2eAHkwXYyde2TvO1263O1YdEO0GyvBgqZ7v4gVR7cskrK1Klpwl0weni
4xOwqreEta1f6ivnvrOCZM0OeAgY2ny34yigS7OAvyBQg49oCY2SBWeAAthYqWOgKNEW7BM8BRcD
nOe1oejq1jS0+slvfTp7HFI/nQ3CDGuJBldxCx8NjmC95T480H3Ov+9T5RgS9GqJeCmD/lUPRjpr
bGgDGPrJ8bRNtcJD3pZON5a3ZL8xSqNaC/ZrvmjDcUEHD2wwz2D3lS6PyaD7X5JuaFQEq+STsQiE
G9csGogkNQDw6bQtgIeXi9xyna0+XdS0+0RqsK2FtIdPINL5uZPK2KlE97J9Zdbdw8qjSlYaOrW3
KvfYOl0+wiE1FQkcSa7fJ/0qKZ0xhu+kok4ILtAjmtH17ojtQtMdVr0F2toSF7KGGtw+aFnq6mwR
bR4EITo53dy4WkNpRKjWJHW3ZCrbFKLYs361GBDwRwSTIA60KhOqp+3M4aSt6yE4CGW5oFRlcWpH
he0hZfAeo3JtSX6dSn3+grtgoTnVE1RmjNwXEUQOlVtzr0567+y7LdM2PD2KnKFHAz7gVeFoaKV3
xy09+FLXZbst5vE6x1sAeOFiSp4Xiy6KKeaWq56ydfLkfh2z5c5Vko3nmk61x/yFyLHOEnA/b+zn
r+Q9B+2hVtR4hIOmWWIbtAa6XB1OpT2OszTqzdR5WQvLysYe/mF6/adl7I8WsV/MlSaFB+jPbHpt
DJ3Yg18zItueU140XRPhqSghT1YnfSwalO9VleGXqN3GiRQ31TsrH9v9ysH+V+kHv5hIr++AnBiC
Ba/hNKAcv3j8OSzFCgNDSihChJuB/u4tIVfD559/zl8c3YSxs5LoaAE99Yls/LXnorSNGcflWuMr
CtgTSq5Mn7Nz9Y4x/PDbjAQQzSQajOtfVtNfB+o/mDn/8RUTJoRxn6BonR6anwfutbqOQZNWR6gK
OihVXBBXrWoenM15arWQXEBYyGSd+f65xbGhGMK11igj2fPJ9t2s+x28QUX5n22B//6N29519MeD
6BIP+qulfiy0NqnsK2+4kFdtuIzvTbKk93/+jf+nV0G7qF+/bBqSf30VetFa5WVMD8CI6ObISeGK
kzR/YZX9xTTPl+uQqkheMA1XAeEWv3y5zuwzNhY+gQ9o9Ww2cNP0mVrE8lwsafo3Dc+8GoYNXtHD
PU5M/NW4+cdQNBpEEndMgMq1JmDpLI49bzAEq+EvnsqfRZdwfxDxmI5JoiKknQCzX15HdTqSSAzk
UZI0qti2msN9NVnAddFjNZvSGvPk8Oc/1/Wf/HmVYjfFqkZsOjpP5t2fPxo21oCjta4j322Gzx5L
xZ2TZYRKZNJ90tep/sZxM0c6FTB/Zcr/t9+Qj4r0lS4m4ocYrq7fxh+i5lpX7wJ3scERKCpjp54d
LKHmUGOf7NPC/At/vPFL9sF1K0Bxa/OtklrjEZH588uZhGuRHepzt1EWxw4uBg6GolqWZ0fVXLN4
fe8+cTLnxRd+QnFR7yU3eVf+VU/2v/3IvA+2XUB8qrAIFPnlG18glEwL+zwZ5Yhww4nw9Sw2eu5S
aCLwg4SEafzlyvoP++Dv8Tbk1eFb/nVl5YlFVbpPsJgzOnCerWekRpQXAbx/RXZ+ugtSfy2y8CqS
rP9eUiSPDBGylOwE11V9bVn4+Ys3iv46A5O2UBFQd9KdFRlarvnDZ5rZjDB/vp5/WVTgq7wQPT5X
Dz2Zdb8eK3VddTIg+DMU/fKsEb8Qje74HDDO/+0XAkv1WLr2tdPBda546x9Wr1FMfqqyhUkSftuT
0zPI5LMu1PPf/TwutSJ0XrPr+JRq/fLljV0743eWAEnuquLct5cXMUsFLsj/+/OX+mVhovfGPMdm
YJgkjrE6f3kel8GV+kwZT1Qx2p+kVPDZwnffq6Es4t4HVP2Lr/CXo+L6gpz7nBVg5SyOX1+wC4ox
M2G9opZA5f/H3ZktR45c2fZX+gdQhnl4jUAMnGcmM19gyRwwA+6YHMDX9wJLqsoIpkixnu5tsza1
rNUqMAAH/Pg5e6+97zNnwM307ob06mcBpfMoAJZOum6xYxw+KFiQRSKwNK+7vBSbJsiMcLbbxFvX
ysz2rj5+sOZYImdA4HE53nMQmse7hVvGQz1EAqtcbJkoP8f808jXm2aTA2qJFloyTHzj3n54r9c9
cmwOa1gHMDqCzTj8la3jNSqbcMJZmvoeLcs9qPvvhem+F5H2mwsBNA9oEKJjAe17tCCTKTUEXBjG
3nxRVshIpnVRgJrPzPzjrxjeA7RRWBG8AEbj0SumdFzKKecnjKUiC19+VEFlH/4Xb/NLFtYv+yAP
jRBLIJk8N7ZhSsbD+1dEeCBbUKFrYfGLDIEzjF6x6oaLTCK2P2USF99YdRtdziWn1JVBBmS8ZlQ+
Rzu8bG5xIYyx+CAbiL/K5uW3yUld8kbc47e/6gZfZG1Kd33mRBzpOICwpWUbjOT5hxcQJEVWDt0F
qpxXNzslBHgkLCFZG3zDlu8Z3rZ/9D2zbep+tn1QdUv48OF9zlIiEauEaUOHlZxTe1GQIeHbq6Br
is1HXwmgMUzQPN1ipbKIDi+V9hhlBtAPa9WW0zpJ5+gSyOq4Tpd/9/aljrbX5Tm5JtM79jiixqDI
HV6K3lSRN6YRrykTMWOaI+/3OPTzSUnMwJ7RUHzhaNXw7e2rHh3iXq66bHdgPlggcHIOrzpUuQZk
t4VRUCRBvdY5pl8qp++vAlKvLuckUZ9mcitOCvYKoF2yfKfUf/0pAM32gssi2YCN4+hZ0mdQqFHw
dMbjIMxrTy/MLzVJFd26dEv+oLd/7euruVTHmJ/4wWy7x79WIbeMLUOws7fZ6bJASz09/UcbLkFJ
1OJoy/jsHKc0FY7DGVEyJ/XxKpzRb/1eLrzULOm+v/17Xu1+pGQSImBQe3Na4jR0+PRgmaRN1tHu
yGwjQ4mqhvD9X/ObixDvQMIktTYwmOOLdF45EYUOf5Lcv+oOgEr7k2Vhbz/8U0CQ831acgo4/B0t
xFLVkknQSJTVYMU3fCQr/FT9eyfL1wuASE4ArGAywGoyojq8YdS3KdLJLkLgAXgztPltww6tC+Vz
AH4v/vB64xoY4JYoDVKRcNQdFHjR1FYRNJDlcmp6KPDFn8iJVkWBVmnz9v373S+DpEU5xJHWeVVL
WnKeDEYDyDqBXo1hEaRAzXOOz7VMfe+dD/2rJUETAA6ZzQEd9OurEx8RRsFE01tbZZFubzU6JBs9
YfG9/ZNeXYXSx0YMQd3KeoB0eXj3tJnsD5vL4B1gubV0XEMx+R++cVyFm0b3b9lT+PAeXqUX2aBh
i41WMUdnte/xTQ6clUuoEWwJ8p2mw6tKkqsh4uAj9LIujkufsbda341lxDwjTx8tq0a7gOHxdjKw
SEaZG78Dpv7dPQxM/C/sxzbFydEXQs8yXzJSh8mwtJQ11xzCEX7J/sNPit8F25HVoFuvNn4sVHqd
yRp6eaFF09kicI53fjRKVE4fvZLPl44cMyQtL8jhw6cFaqIRdqp4o0qJxorZKWHaGZam5p0LOa/2
Y5bEUl4s9PAFe320LlrACxXGt+Wzx7d7CPLxApKC+VyiRjjHF4GDRilRX4mAYadGYVSERjxl6Dsa
PfNXJG+TpMSARG9WFSQYEgbK/hx9A04hoyvTjeFhx+u7wfni1K6lrfOkaC89o5wfk2Cid0Djc3pw
7a4WZzLqGUR5MltsjZ6d3jDSpu/XxVhvyVVDoHySt0wa9swvP8lIWdlpGTnx59bpxsUbyFHhYVRN
dElPvbVWDG/wuTh61T6oWfgx/AuyHTCj6ta1jE0fURyChvNgNJBq+wjqMhzqlktfGWrhj3kYsRzw
LVdmuKBs9nOMevISdpLxJfM09mzf62mLfvi503bgXEkHjY31+L1pcU2MGTicVR9TiGEGqxg8vbuO
X7+d/steynSRditI8MPVFXE7dNdke7D9mnaSVYzRZYVa/BKnf3RpTGJ+p3V2/HoCk+S0gKhKp8oM
zOPeco3rmBaRoyEbydufY1DaOzhP78Gkf3MVPqR0OemQ0S0/biNnPvAXB7nHqhkt6smULsDsaOXd
24/oeAfitwRozOgA8iGgJXf0uSYp1uxbMi+Z3cNJyFoBAqotIsrY0n23Wv7NT+KYwQtK1Uyf5rhc
yDPRp/idtVWvNGhHJdtCzODyz4/Ah7SK93XJ/xzTCA+4A/8dnWD3o164gO3xP+r/QTAB6/GXZ/8K
TPAQf62+f/2VS/DyX/hTw2g5f+i0Y+in0+5+4Q/8W8MIsYCUbLqnnEhtHbHcXxJG2IV0Aagyl3lO
oNNq+UvCqBl/EDxNdgnqR/2lW2B8RMRI2gTv8N+ndJ/mzcvCIaKEIw+v3jJz+aXppoopa3lVbkG1
zNVJk3ZYYWBxoOVJ4lG7wCNyx/Abm7sGcKdZCeGY+NMtip0JjdpnTXmI5EtXITVqDDdNd525WI2S
yfBgCHkURkyBDRDxLd59F0MotMswyWb1pBe1M51ABsLG4MdI5mggpwjrug77vyl9dg1DT8qvqBRi
nO6xPctzyZA6iXZWonfIosHiDNFNgMgHjQNWh6o1tmgbKua7uWuSSUjmozAx4xWEW94plMPF2YJr
W8vBLTE7OQoR/FqJtHTXXp+ld40du4QRNCBn1ujAybhWrVknKOCXuPY4JalrTSwqE9OU0Kcn1Wse
kooB/R2OG0Pz14kZZT/13rSx46byEkpBRYCNuYSfD2lccWZsexMB0FwQsqcD85Nbxhd4wxBvwGBk
LoOUC61oVuEREvjAYRcAr0Ll9i3zRuSCjUAoRPXSFQY6Mt36YkHZYZrMkTXxQQZt/TmSBLvHpkmA
oC2yXaHb3A/ptwLVdkqU+o6dwkg/95g9vjkIJJOwmIk++ZQqpYLPpISIzxkjTJwqNNvMcAIcflJO
bHAbtPfOpwp//FekcKwT1OcTvARmAMhCwTCOa5AMAtqTQ29JmR25RWWF5ygvrfy8YTOHG1k3gAEl
cbW0eqCQQ2sBx3ilUPti5GfV4+3RxrZGyTjN557fAYiQqhzzvWWN9hgOi75qVSXGCE0Hx6xaebEf
YdrzrBFlg1HRSGJ1Gf02Z6zsMF7SXPx6wWDhbXDsGdAdRw4GTiNhjWFZEfqNcKlWwcZY0PgrNGrJ
DwPFGrtDDN0BsYMhC4IuB9zbvtIwYAaxw3yxRTB52ZgmLEzc4TAvR4Pe60VlZfmzgdT2GptEUe6K
UUu/+22ngB8GVUJSJTKF+7T0zFvVedQmIantjSk2ecob0K4hJFk4PpIil9HnKY+D4icZPAWblYlx
rD/B38bqwHk/4rude8f11zVveH6BCdj/htIGp8jScyYWkOXWranep6vCIrKHGBtCDS4IoLP1dcKg
9KnxLfciwK0qdvq8eDAro0qdDZj3AX8xNC59q9IpPTXZTr4Dr8J9IPvOMR+R8WbGLvAIINpXBnUp
vt922lki656jLvEY2Ke0LGaoETeUkoNaaQAykMsgYcrPOk/rU6BL2ojU3gQe0fQkewLgGS99OvP5
tswFp3faPwpiVDzfK9Xa3moSZvBTFzEGx4jT3QVuedmGDS2du85M1WdYntAndRlgcG7MJHlUeu6B
UzS90l5zctn0raybtZFkKHmEnojzusqkvOU4gOXBcjPX2TD+FKhXY3PhIw3W56Rys0+ypMjHMDta
eGlyF0GBH+nutXLJoMXf03hhMQqHuLvAyR/iILKjy0xkEilb0BSnTZ36Ysd82Bq3he81Nvm9KX1d
qHZlvjO6bvopaotg3nPIbv3gbj0rr21mlJUqb/UEi/CqB3L1NUISfOUVjluFsZfMgEJmGseh3/Xl
BbISKFRj0vLJs5jYXsVd3pV4C3Ultw7xoFDeoqbFX+b4mc4/OiXArLKTrL2x9cTVNhDoyC6Yl0ys
VUZeeRviniuzPT1U/jlIf5rhy9g4BRXMgB4ThDl0tGcOTna3dbtk/Cb5zj9ZNO+fkYoZty5ZzsQ3
F3pBOG0zt9e1I2xQ7NinY8gGC94ELhw0FvhpTlh7oOlP/U7VPe4Owi9Y/lmlVhYpsphVaBbvjWCI
0MwyAsCRP6J9Z6w2uNid837+QkuGV4Kpqzmv+7ioq9B0Z8yPS8u034wTGVpbs7WTOIyKXqJNclAh
YaAnmHnuc8NYt7WuHgVCPh+tSOufWsstWDlOgwWTRkZr/IM66r8rkv5/QzgtUKP/THDatB1I2INK
afkv/Avg5P8BOQ11g84UUPcwdfxVKBl/IBYIuNM68YGmsXQ+/gVwcoI/mOyTlgq6Cd0Cu9dflZLj
/UEED6dvbCDMwsi8+EihZBxV2PpShfnL9R3mGrZ3HBg286nqGj57YQU79syb2ycRu+1OM2bnvJun
4DRl1zhjrhnsfKPwdlYzlUjuvULiTJy9AIZF1J9WZOg+/HILf6M7OizgSI5YBt5MTGmrATElaeGw
gCOgDMgh4r1QjkICS0T6ychf8YfCgVw7ml+80wp4fScwz9DLJYsRIy9jgMML2jqcvnbE1O6JqF/r
jd+cNgSMPb79s5bj0d91KQMGnZkYh046rBxwOUEdXaUH+UqMA3AB0FjncFCJJYEHhBlEs8yHyjTj
B3jZ5rWY1L8sWf9R1XM8ueLa9KmZETHgoAw3jsOiCPaUQ+2N8QbMYf4lLuvitA0GiFcNPd9d2QGj
wskKgKpdtNlz0oM2ZNh0WSyU2I6Y3s9v3wtjaa4c3gziSmgD8+HhjIcA6/BmeBh/AiuKozAaLW3r
8FT2WI7QqvNVTO9TEM5nYmK2XJhetCvnfviUVzlLzsAI2JdRwjbple+1hH57mzjfLpMKTiScHQ7/
Kn8GoU38cxSOceBvuzywQj2zm69j3Y/7Utja52AW/U83rfXdMOiIhoExRKNbn4k27t7pJB71p5Zn
RqAY3wjeTbLsXm7hL+cYd3bHiQ0QCyLtL2anSdlviE32N4Cgi3PPKSb2g9Hcf/zJLAA5GmOwhznI
Hb0MpifBJCcy3QSyLrbz2HvYFOtGv2uaCZdsxaAxrpT6KXkKFKZtdzkJJ9+ABxGnWpRoDzpd8Hde
0OMvAreC9WsSmkEcHtz6o79p7i2t6guXgHcg7XvCTMdNo9PppHXFcxkr8U7qyPEHgUnZQuxnSm7y
vvCBPFwHZi8stMZphjY5os9ptcNudqhW3r7Vv7kK52Ta+cypaE6/4PV+ecCVC9g0xfPLYQyQ+gqt
nbsuequ8ffsyr9YRPbUlkwiBGhE97ksf9NfLpHwW8iyD8+FOxUVtJvZJ5VI3QJ/uot3cp+4u00r3
+u2rukeDR1QUSBs4jLNPGXSMFq7hr8fwzq4CR8IVDety1iIQOo72kzlCUm1rOG1bLPyc8CarcBYf
UDM1m6jCfY6rn5D4te9rIIg19kIYT0HT3eWaTBKccUDG8HITFNA6JviYxp7EbeNVnlx59jzeZpkT
n7OKrKtMZcaNdKzW2YiOXsZqmT6dx7Nl4HzvnQkvAZrSC1JT6xEehmHuFs1VfcltdIAUDwkeiMoS
wPpMSHnNaNYZeOwWfS68v+4xEaN7qZM2W22HxKxPWSd440cvUC0y0sSSyEjzWq3M3ivuWuQlwOwN
eq9hpXoxnBTm4FY341DFe+HCEd1BZ3UoxvGdf0F8NUebwJqKxzEwU0KFck0bQiNLcF9GOjTdRb/h
PWs4JptQKyle3V6ecBqO7lQaycdiiUJLywYvyNvP9Hcric8RLRfeDiJIlh3ul5VUtNlsRsy4Q88s
tbBOi2jHXGcBaPTgAediuEwKv9q8fdHl3T7YKZZ1hCnVZBSF9sI62imwB8W9FQsnLK3G3cwmTjNE
ySI0tcp95zPzm99HDcDFiMkzaB0dLdm2jXNKpYBL8VacIbuHzZIkuAQsYZ+yzqet62rF+u3f97uL
MuBFBcu3nun18U2N4wH2Q+6GRh10F/k0Ak73itBGah7qHvWI2+Fkf/uav7mnTHttCj8qP3Jrlv/8
lwdZ21aixQTjAL1L7S35fe5apH4FMY3P64cvtQir6OOSxLGMzA8vZTvT4KQmjy9x4AnhHGu2tj/I
kyJp3Pu3L3Uc+758chbmKYNdFE6LIubwWoXnEAKXJ15Yup3aErmGbQvuAgcv4tt7tdPrxpjxp8r5
FksDaWEwvAiPYERS71yS4uuQV0pnRMJRFh5/O520lUZcwtt/5m9uPuIB2jBY17gx5rIt/HLzozYQ
SutqL6xkFZz3fVqupYj0tSva8R9cipLTZ2KM/kM/nj4Mw9AC7oY5ZSRltVKMCU4yjaZewYf4nef8
m2W86KJ4SYmz5nN/VLRPidn62ZARtz07OHVmLBczJQ6mjYXZhtcoO6NzPLxz1d/cy4BZa0DoHbZ1
/uXwXtYBsMZEm8lG8XK0z4mNoI6ACIZIwLnffmyvahAGR7ggGIkzRKa1vOx3vzy2BGx4MbWDC9zT
t8MMtBCNvr7ZkVurh0beFR8b7LKYmbegncEewCCUhszh9aKENlrglrBnIJhsW23qzgM21XdWyO9+
1TLf50p80F/pECWhLCKwWydMXRIdNSPtd1aZ9JfkX2IczKX/zvX4R/J3H37P+Zwg2bOW50WE3tFH
tsgpWgsM3mHnDpoVZulYLew/m6REoxtBYFW1lUQhPClx2o4LH458LZhvUWtgB/fRut16kR80G+bs
5GyNrst4J4XSHk6aFTE/LQDgwuuhchgA9u4DUlXvg8ahfUUmSfEtjeppl6SW+ompuL6K+64wt5Jg
W9r6VqL6ba3YTletDy9jg20vvRznsvkyYg7TQ82zSVwSL5RYpy0+y2wc3ZWtxzBaMr3pfyQ1gBay
TICgYjEz1TOAIhPIYVR7HafmTJ5xDtO/2Y2gt8yjLx/avpcPOU/7Z56gHEQXFgAnx9HEaLbpYJql
UqvwpkiPiC8fOkO2cvSxfnZAp0enAQ205SZG07WjpV61tl0Mids2TyccW2XSXNpaA48dSqJnrLoc
OtOKGBzvzOrzOgeoHo8/zE7id0wgp351RSfLzdgL856jwfCpWDgma6T3RnzeF9ZIr3iaxudoaFwc
ScKHCIPmOIeLrqruE1kPlcAiZnFwG2uzLLYkgrczHcqJyNJ09ByqpdHqrBV/FB+kEd/oNxqt2q3I
gywLaxnxhygn5xb2zeTi9ili/i9Ugc63somSn8gbGFlDxI/7bUOcwW0xkQG6NqUSV42riUeqNWDR
WpQ6wBOGGXR/W0pzXpGTCGha5SjRVmltAv6NbWPgvsxtp62GDmIVIJpK986LmUyBk971u4eiLhF7
YnIgvJkme3XamXTDEXP7wW1AWzLYSTDOZ7oBfHRVGnYyrUUQgLkAYNamKzJrozOeIPQyCk5Vr6YZ
lhUNQc1Ty7Pl/xGqUroETVkoBfwaJlqgNR7UyEoTYQpQz79QfgkDzKmS7xBmgnyX1VZ0QuCKC4yM
luxJimZLrgeALzcDQUX3XAgv2kjOx6MiAeiWdZ3WqygRww+axUG/y+uRv9Ys2eQwV0fyym2AYmze
/lguRcurlzwgbHDJrvXt449lOjpGgbvBZDfg21JHZbZjCzYvelcjQobY45WlKxWmeeu9U0697ixQ
u6FVYQ5oLiNI72j8V5mGlCYhRaFA3VGt0FvIsCnMOfQnA9x254htbwua23gHQ9E2wRUwSgzLPOzQ
d3p1LgxteqewfL1N8SqTkL1UJhReztE21Wklg5bScEPpc5hAXIuze0kbkklQ3Lx951+19dg3qLKW
Hx8YSMyPywu4DlZvQz8P6S4qcmeHKZyyujr3SFE9I8as/Zo4IL3JM7FXMJS1DeeNej35YNwl1FjG
hhMfKd+utm//Ya/Pg8jBF/EaAkPKH3PZF37ZP9PCVa2RVR7hU3V33kbNYsqsqp+OxhwhySsOXUs6
dCoLY02SzHsq6de9HcSHLA2KrkWOSlvx8PpzBqzSSZQbltEQXxKrYG5p94mTCm8wuFy3384WG4wL
kfUaiLwH8RrP0yrS0/aLJuby6e3bYTnLQjx4R2gMw/RZnC+I7fzjc7nRjKNmoYWkjBj6U0guwGxz
l+MgeIHFGaCPU8pok6DuyzgG2Lc28Vr6mAF13NYs5u/DRG90HcyVd0I2GYEfZZFA4yY+3dY3sqHI
ZDySN+KEozIfvIrM1NNY4DENGyaAAoCp5TzmvQ45F+SvuQB4h2BVtkazN0nwJkgsqpE+9RmzCmLN
+FKu1eS4nxInJvlPnyamKg7uaugQXZ9eEi2ZkBFnGgyfSj/HqWyXmvtNVBAtVl0p1XhiuUXjrjyn
UQ+1LSGrtZrQIKnaKj4xeA5PlliSJywV1wzCZOmDNUFqW36D0AivuZwQ750W01iwueEOMtpx7ZHO
VNtbK/XMK8cS7YM7q7nbGrMlr3o+vtY66lwj3trZpM9hOrrNfevRQtj05lgae+Wb2hx2DnbuunGr
a6iYASFVqLEZsid68SgJP1knI17LXTdW9LgS0bZVKDXUEaua+Xm8HqcJcrbVy+56rDvnO3yaStux
ORblj3KY9O4+nWkPP8xB4ph7OREqS6p2k+kbqxJef8ru3Z7MC/RsbIU7nJM+E9jr3IrmPJyKsbZP
MtXJZjfBmEm3njM0xo2Z+/0WLDEe8B5MEhS51G/A/PZCEvxStMlVOsjAXYkuU/c6tjWfvgWDBZ4m
cX2A3BuNQLJUGDI09Ug3t42lt9+SKFI37NbxN49FBHw0T51nKl/XotXIZHxV25p4gmLFblklevuZ
c2RP0yprYC9BHpLRiT+ptFu5AAJoz6FU3TlBxyyULz2ZREom3X1LaBirdJyKXYewrN2oqvTua6k8
QseaArN/ihx5XXtWj6cRLFK+6bSx17dzxTKFX5kLRHH24F3Bi/NNENUZWJ6GMa2CO9y1j5QOrb7S
MuxqRMOk5RQCk/KMbVOk5UNn1Vq5iZRyqPG0QfxQU1AngKgEDMASQgDAcjdfwIp9UzQ7kHjOeTY3
sKD0NPbN84DwJkb0GOn31YjnfuXUk0nWvN1CL42gecJmUUMfsghHcT4iD3xIjIoFSDtce3ZV5pFZ
GJRQAZkiOvm+Bu32FDuj2mtlQODcEjihh6g/rKe5mtzPfdfjH+v6yAWXlDM0CKe2oTYk0S3Vl6Or
BnV80ifJkqrGL0qjgUhUQzE+zdpsynUcsNJWeB7rnWzGpbyJ/Set1tAW9G0OKB7TPAC9QbT6Q992
cUu8kiVPx9nOfjheq93ErY4dSRTp8Iw7qdERKBb651wG2j0UZOALlJbaTdlZygJcapZ3vOrEUil3
gLqe+e7TYAb9vWNk+U81uMNFE8NmYdAgJlQ2djs/mIGIn4vOI5+g13vgylne4cBwmsRkPA9BvtxM
larhNsOxp4gWqE7XnK67BuDCONYYYScPhh9hAQEw2MDcmHaM2MOMCgM4V18YVwWVdbGWkJLLHZIF
6wuExNxbI0mYTv1BLSkODm7SE02TMNH7roLKafopaKUROtFG5V0+nnlwMIbtzPHyGuGrekIJ49rE
hFX+Axww57SVciGIFOAH2djn+MIYcF6sjNxDTCIL5RehQHxjr4289ORpW02Ws2djIdNCYTOrTmKC
JdITUrCktsmxm16WoATVuuk4Bq5JvvaNTePGcxlWhhvdCFHXj0aS6PBZAzudN6Y5tN8tTeN75seZ
djXwlYzp4kNrWnfcWEJVQKIybRpz/VF1GjoRi7ey2QWA3nnsEBIe9ci0CraUpgrW9SimXZ3qtQwR
HjCmiv06z6886EZu6DNbnnZzEMQ/rQlH6p5Rt/aJJ91IRgFWKbgFilrbiTGqwtY0FlohEKinnoPC
SpDfkqNNyOgPFGXmJpsg792HIarYs+K+Lr6nBogW+pxe/qmDy3wjdWYLoQGU9FxOsDygsM22swJj
OS5hSnYCOszutGajrKqEsOrX43PsmkQEmBTPT6Tbzc9NokUwPeqKXRTuQ16FPMz+fLQR7YQOAxV9
RWzo5G0iRguowCwwbThikKTWvfFUNp1o9kllwSfXTXhIYYZkwIYCo0GzG0uGBn+Wsh8SJ/7fHKqb
y/DzP0/VH1Bc/fj+PxA74+91eShD5L/453SdEfrSQ6PKJTbQWOrKf0/XNf8P5udLAczMHXMB7a+/
xuuu/gdGl8VPjoiVTj4z9L/ylQP+I2uRNQYuY3bvY+lIwWG969gMq1AyU4gj+oVBcFyHz3mXINrC
KYtmg4EH5NTG87fo81ryfIUWaLspL4KzRouRD+ZNYjwapQS3pQn7pKA9maJJjv2fpBEYP8e2qk/J
NIZrRJbPdiy99J7gQAHdpi6au3mex51XSXGtw5s7cyfUepWiYqgDoohWDolp0Rppov4lHbv0i2ss
SH0lNPcTgc5MOyn2TaJex3Fh56FSmlZYSgaLnqhm36k864Mrdoo6C/NkLubT2BoYYeABdw2UTUS5
mr3PWaruzKHZ9MVEwCcpncEPUUdE4yBij2sQy5ptkZegG+OOOFgGFFOLzGHdGK0ihWKQQm5jWYL0
psUy+LdmkHCCjlKYpyeEyngMNBYUzanuacTK8b3lo1Ra464qofw9RDZVYugWMt7zsZy4RDCWn5N6
Lq6UxHiymuh9DvvKL1rSivwJ/ZyvgXMtiQS8gFNI9aLmuCBmDlGUt8PMFfERaBJwaSr2zrNa4kHn
ZEeI/Ihuztw6gw0HKSjs6Xs364uHQLiTsxM0dwiCUZHRnUwZik66yB7OBZg/xR2SPPfKNMVICFJV
5wSkaBGKzQQg8RZCmsbZI7Wrz4MFvfi0oUlM1ss8G9u2naxnHAWuf1MEaiJPMcn4g5227UjoY/1t
6UCqiuZOIq48CLT9/VwzsYbTKyq5CbwyaE860enPutFPOz1ihrtyJrSQoGoJtD5rssb/nNixB6or
immTz+0U7y1akg8zJ0S5htbU3bBNWg38YTe9DzoPMpvHBOabEg4E/8SVTwvR78L2inQvndg767W8
ZEOPyS0KVTD4ZOvo7nwCpV27z4O2vA3GQVImTakX0nGUAKeXCVoK6PxOFGWzjaQ5zRsqRHJNWhXn
j7XRyOumtgqXLEHV7mk3k+XUxkz6AA4O0VenTMdvtUTDQHnQzru+rimMLa8phzAbAxfBXAbSZy1L
g6GaNlVfyznL92RYWo/S6Jn7FEwDf5CNvFA+SS4ie4jhpb5ulPc1pnafCZWI6pu0ccSuwXMkN0bi
eVcyqKgAFy9WxhkWDDx1TOzFm4p44njdW1H21dcoLHdNz9JkdXcoNN2+UsBLE4qFxkirCwKCIwWi
rlDoL3TmXSeglosLNutJ31a8rM/uZFCWEP1KG+OXr+v1n2fOX0E/L2qLv4+i//5WMfHmW4X9yV/6
F7+czWHR1bafAvjYZnflhVhdrvdnN2fhzyDcfxDpg9uWbyvyJVohBNwjjDq8VEmnnI3aJXWZIAmO
ni76ubd/zdJM+fvH4IJarmAxKYShgSsnOGq2tG0uyeDlCmD0GrI+9fiDbqhXVzi6XQFHBSocrlDK
dcpv8Lr2n/wGzFbL9oGz61VvYI5bliVoqd4LNcfey6x55wovRI2/bxN6EroATDGY4rINoqs4Gthg
hkuklbHmiq62x4ukF/od+lb/UxrbmnGmNzBm+GUxQZC5X12QRRFtTOEVF4YTEz6DKCJzt2Amyk8j
yE3Sz2J9mp8aY9DLPUi9xthFDtEH57qmZ2VI7rsw31m2h7MLfgGrh1afh8xgaTEed/oA2o7SlbS1
g9k417vvfpCf2rW+qanK3l5Sh/27P69kYiq20NxRHiwY6F/fD/yP+F4KzViZk7iP/CaD9T5j0irn
d8Yjv78QWA2mlyZEg6MLzUXllmkFzdTuaVSBerdU/ZgG6p3m0+s7h7gFOAMuz0X9d/wSjm4Ba87g
PK+T5W0N5JEUSLzgIO41lb9zrcPB4HLvIBbBtV7+BcXX8fw+9TjN6WllrXp/PKmyrcxAhxIdZLZn
ifdOj9E47Km9XIwfBdaFJij/+3iCn8Mnsv0xsanHrXXhPuqwhr0zKFpASr56w20Tn/rluQWV8+0F
YkBAOPjsvFz6BSSwkFhYIcerEWcCJ1uCBEnDc/p7MLG4Ayf6BjBE/D6+qlQwWqSlFd53s9BIKe5o
zltqqDcdUy47tJskrfcUFOlVVtM+xe8BA4GmCgoEdP699iRUSUaiI/RybbL1nmVGLx6mwGS1OH3W
3UdQNz5HcxuQzuByzmv9UpLt60iCxw0XnfBKK/u4gmfqqgnplGi0dYaN+jwTM+FUuB45tLlqeC6E
qlBtx6Z6cIU/LhGwBuFB6IhvHUKb2tu48+DcxxLFzSkiGt0C7qn0506I9HqB7cHrsyIJg9bV5lNd
eMC3rDRIb60+/sHXG1jxqFd9AM0pED59i44kW6b6xh0BV6l51vvCdE8ZTck7OSu4+IjRCfuCrfg9
neLummEIUDxcMfsSXvkGQbeBvyCbQAa1YjAbYMmudWHZqh3Y6wOBOcDzawQ4Q63ZjB0p2hEHGOI5
S0HuruZ+hhzSTXk5XokZBb4g6ri8INJo+BoB+jyTsbSABEv9JsDce200Zo3C23aBUNMv1wbKtnVc
kvIY4peqr8ygHsrtMHDmvovHYumQSNmaRCW39XhBLDeBdwhtBwJNDAzx7hoNXd7vWvCVzqrMPW8K
rawmmqnyIG20qZ+jOgxOsd/me6cmJibxG+uGAjS4UxXf8J0RR9uiBFZDRNaKZWd5j5oLLhN5mQSz
EPXxuUjzJZHFH81tK4HZEZ82nPZ1PJUwXmPGevhqqnvFW7PROM2P2wpRjg1wE1HEir6uhySY0LLd
7LvaozDnQayCvm83eEh6m1XtNsk1hYq3hrsg/S3WA5GtupTA774bZrLItYyWldWkJ6aIkvq27yZd
bMdoCvqzklt5FSS+hJkdsHlUUIyn+5y1Y+0U/zg4tIlRIlZbhPN+cN/ZaUH3Np7PmqUTQc9Uwa9t
ybfXV6lJzgd2VUaoVKJq23a6V5xKNSTZzpGDKmhhYksxrxTw4OzbgGTC2ERj1Gn7yQkKdQdoJvva
1rhczyxiHU6Kaq5yHNU1EOmpDJx7l3zO9BxJLI6eIKXxG0oyvL/IuctEF9p9G0ThwK6+szn1AZbC
m2GVDFo87aRqdLcPa+pYUj6Dxt6mqJpDK7K6bWVPwV1Cv3TrTPbQ0q8zu6+kLSVbW8Ozrk2quR71
wKVMt8VP01AkhuilSQKV5u+RgfVffakrIh5SxA/gGoEgG3aBh4cA0Z6eaU/jo5187aGNMtNc4cQg
+iKL++R73Qf+bRQNqUa+UDV/aiyLqBVPFPPXgEByEH2RXm09NdDgMrFq8eoa7pYUse4JnLT/dZqk
UQES762d5nbd9dBn/B2ak5KxQQf/NHUb438pO6/duJFuC7/QIcAcbhk6qFuhW5Zk+4aQUzFnFsPT
n4/z4+C3pYGFM9DYY1gjNkMVq/Zea33Kq9MnhgaHnXbTKMgeDysznqmH6bNQIqy6CcpSJjm5p0Hd
n811eamrJnkt6RKfNcDb37MUgOF+KokMidjdUwE0y0Sd9jMquCTomjh9WlKylGhfUNGyylhBPcUk
nkZqoZa/qJ+DJG6MybtKhPj2XvWawjqpI6HN91hSei3SjIZQ89wi5vFM7VvVqT0KUnNLIDPtgRyO
VaVNVM0XdrJTe9tpWTE+l6MFeids1cJsQb2njRkSMww3eGSK3sVZohIlM+szxDtMHPSlplc1Iwjl
Cw4PL4COztRR2VNik32dLcrJyJzKPFBUbzARlZncV6027fV40tq942T1D5s+CE2RTO9uyrZTpoDq
8Bo5pEHQgyf9+pqoTil2qlelT8TVW08VmKxoyZDIeg1U9BByqKANOSzPbmPY61nrU/VWWdD5kn2t
5jrJNxUBukqWoIo0nG/TqLmUikkT1nfA3hsjUuvENZ4Kd0iDahbNqehE5xzqgUzuY0sCehfl9bLS
e0jXpZke2WNm6w3Mg7QGyrzq5oMzmH35eYhbvDxmqo/pxYYbEamENcPKJRn4azFSMw/d1GrNh4n1
47nVCnlhp7eaB62d9PigTyIJhdTFnWZW9rVqcCgGxK3j3iMansKrj7KFl127zLZ4Jf7B6u4cc1wq
QoeX2d1l46qJwzy1i/485HXDhs6eqPF2EjsPUkpxu0iN1Bq2+x24JKV+LBsJtL6ahnSzXI7kkLlq
7T0UYoJ9MOtL2ZDdXpLmj5ybOGttEJSyR0xKLZxmxcvSQJAAtMvwEHWMb3fNT4q1Fgi7qZNcpcdo
OUhMnvaBd0O3BXLX5V1HcPo+VYX1UgqdtlFGcWMii1sOh3XSyhehTOvnlQnA2QkzrZAJuUsWMtvK
Y1vY1J1RTZG8nuuJthfoUx6GNZXOuWwgdgYmmfjaLu/nriU93zOu5rBWXNl52jc9o08MaYe3aonT
RwrFKluC2IjsTI+jdXRpuSysKvZOSRfG17KZ5YjfWTalhcRiBnNWrd4n65rOfrE6xrFTJSnpuWdP
Qw+HOK6uxE47uARHqT6WiIOrfe9x3/1e7TznzjIWcVXYpFS7qVnNJ4KKrkzTWhYmqhzbQxvPY/Y5
x0443ZUKgcZOD6OnbRTTPae0LChH0b4ZTzXlX8oreBtoolQGn3pVu4WXKVpTyj+ZAqEsm2+kmhdB
vbK0mlFylV+VuSgYd9KdqB31U15EFZnPpK/msxkZAEGGb/QKtKicVhKJhdGohPMQ5nou4ymzDqlr
KDChOmzCrDyFR66+4rULpSHNwsYVx69UDFoixs0poxSvpbzGYC+7d7ZGbPKpm12vQgPt6g2xZpU4
ksLCj+jkan0Gjku9wxVDDTJN1XPmWvynB9FjdDwK3F8VJF3yz9x2Gsj8L/tcXLUYA0VIDZEQcpeG
Q1gCe9h5lr2ygmqWT25f9fIRHTxY5DS7cUXbhagfRTgJ49CqVnKXmAh44slLdgCzWjgHttiBEBKw
n0cVVtc6z4eZXM2ocK1uDWthu+dcK9T+F7Bzx6czQb2uTa19XyhKxbs2hzTnxH0pLxICJngsqefe
YbSc4S7xKvVLifcnZyIZm0hZgQ7jHZ5NyvGeWQTUcOdlN9m9WXyeqNNAEa1LOO59vWhnGoBYAXVQ
WGd1GWr91stNconn0Su+ZbxcWRgonjhWJJZmfp1P9mmWk/2QxWv5MC9O7b4iBBXi2VMrNMY96A5e
abbzBa9Kt0uMBpJ3DeLYahX1i0Jb2A2oP/eX2dDBL5MubZ/0UnMpOrhZHYH1KJWgzRJX3+HppZG8
JOt8bCTLxV1dN3N1A342/lZu8AgNlJfyhW3UuAZm2izKI3hckn2qNS1rLLnJ8jpkcb780J0qbr9p
Xa2luxFv6xiqRdqVj1aeMIUMbVMHY+clrLUoFIeoiDR4l2njRbpRY4rs5ZwEs94bn+DIs08oG3W5
WShGHpH/1SR/mDEAN94YMiAyTOBDNNv2V2VCd3apoPpzlh+XPCf8EST3ghUzqjw7ATqzdsoRaitB
JnUiDpmXxfdzqhafmn43sJTvqdvQqpIMABURWHlPZAW1cC33FkyJTMjwAVcBSqvLV+dC7iJc0Wnt
3Tu3xTzOLsO6G0F6BLVZjr+K1CqeGHLu3mly94SmVt8RF6r80gQjK2BqxoivevF0Y8VJq57WGWVB
xPwvvtu0evftujbK02jkxgyLzI31oM5o025rVBXxQLrM4UL4nMREaWrswjy8+/k8FFEHVAV40Npj
7oYgdO4LXM6R47iVFgxtre/jDmvXMV3XRRwLOvRpoPWluscp0JIuXsgpOyr25OjHLmtFdXYLuybO
lYf2c4qRoQhGvLdTBPQAzQ5e0OlUJ7qBElntkiObKvqYRW+oaUS46PKdt0FWYRso6VXNiarfiHbb
dyGZ4Kh0qnc2eaoHgCdTUKuN3R+aTCTT1Z1Nh+KYrWcPS1a031qnl7ckgFv72MFlFdfeOPt6m0Nt
HZV0+qxK0By+U83TiINhtAemTTHMTjStRdaeEaYlzs1AAGP5acCvztKf++lErdHkSDoqGBCsReR1
loVxUea4/4qOUZ2jZLbXkyD54CStwnylhwYIQZilWt2uEz1HhvHQJVcbfQJ8RmKBNoSlspwUKZYp
ak3AmuCTq0NvSpzV7E1yUhVaUgfSRnYIT9LxXlGwQRypOubfTGG2m78MtQeMtR1xWnF+a9Gp/QK/
A88zbkjEfUYKAAZNYvaSDZouA9IXyiIATELkOcBO2BUD758BOaruhYqNA8NGoMsroHeas5FNk33M
PNbxQ2+xZvDGAglHzh89D7pMLofdMmfFtdHw4qkquQYjbjSk2UCH954ElYCBxfrULI1kcEFZhNta
pJe669XnTmPLWq1qfk8cPBn/s43KgaJB/EXvGocCndaeXD3t7pK15rBzI9omMkntevHsJv0FbwZG
MOrSee+hVLyz5cK+fLA7StIa78SwstPhfoEFAZXX1noUOtZykwDCC1ecquuOIWcJpOOmHZST/d3u
deU2p4YPdlyo1YUlaf1llJrZs/Tq2cmumGUCE5MfpGVIPgsqS4udJm0n/UiOtrW3JR5xbDLFmSda
C6fazHZ89PZiQOf7NJnFY1yxTLCobviZkaoez0aB5mhW2/UXE412A5rSQyRqJ9NxYf1eIc2sqpe+
Gxu8QmZm3m262gbFvwPaE17ud+RYeTQB/jxOq6NNQdXgK/UzFLIhjAPvC/mHyoHGNzUqMhvGJDCQ
rcCGQoszR46ZNA0LO7RJLfPBs6Lk3k5nJ/nZhpdTH/Ve2ViBrV3d4HhwQ494Ec+Xws4vSurOX8B7
lle7JQHSUsR8KmgKnQltwlhkIBC7q127PMjFyK9oWZxIpXFFZgGus6FPvYOde5J+NJt3eItwi0Ib
0+bXcSSceXD03j5kM/cL20hrjTtUAbkTNari7Q1eKIo/IQ9iJ9JW8VMLpGq/wjkK7S7W6C8urL9b
PTslab8eBA2JYzcTieTXnjFgV5L9TbmY8yePltEl0QjHRqE7x3aUpmXTgepAbyCpwz+OxWTvV9nP
AANsCRUG9BP6Fh2aSYLaKyDkqrfJQdKmnTYpvHicpY5TkM2jzEMYM2NAPsPioDHzEIjUfcb5VoU2
XwAGJWyT2+5sjoBo8dAuCFqXdG9NzGsWqU2GT8uB/6n3yvKZ/Bc93+fMHwsJrKBrjAYezsSFcAMH
AfG5wlEGkmrorJ+iz+uIN331dbT6YEjd7IrO3JC3DUkU4bZ4fnKX3HksxxrqjgZwJf+O+rd5WToF
MYiyumrxwOVg+MzNRq/V5roJhtFFXgcqQ7nXVpuYjWmrDbIOmF11b+q1sxzSbFCXcyU067VOTY3J
mLpo2BlsLHZpqnQArBGtRuqSq17oaUjCggTZz65FShEkQyu/SySLkWfaDyRDijboG3ZSvqZM8jyS
NfvoKKoeSMbUAzxc96e9UJlaSn0yggEU32evis3PhCNMV4pg7CW9DKaoy+hC9ub2owtuPmcLjRGY
pt9Kwyaa0jV9jL01QyqWOhHBJHEKk1R3Mn8mzWONUF2Nhu86SUtICbEsZ0vSrA1cEhIudrcUZPzT
f2f1y5PnsxGb5WO8kr/zrJxpGGblXtUa9djXtPZ3OTrpsT+rRYMPtVR+DMsYr+SXLOrPGA2xFgGJ
0hAsTsmOHIj1NHUO1OoBs3FymKquf0Wnb+5VpyZrhfDo5bAMGoeeegMOvKLK7qIrjXYPAGghF1Id
o9wrp1At04n1EHksdyaQETC1ramrATlqq3XbpP2nuhlfHbeTt6urL1csC+l5XcyVWRZEXndj7ZNL
zuN3WEizGQKyd9Zx73TW+HkF5OfcqEM5M9vWbX1LTX5heVizaZp1kRzJZzDJ17Ba+5m94XQzucCZ
9Xya5UGMxfCjYVE5+ORQlqFseDR8bVLH0KU6Fa6xBiclsXP5PLAO/lbUNvehw8DRR/lgJAU54FjL
fEdlT3ZbuTUkmK7L0nGTUpEyx7KzvU0ml9mXJZtpBNm6VE9eqSVamNJ5u58T6dV+NxpMHC15dVgd
vFY6d4ZR1DtXDk6P32Kj+lY0g7/p40RmUtE741En8c7bx6z1X/Mxs/eI0PNXTJ0uuMNJ18hLzmZ1
x+Zhmfagqu4Zlpc8oXKQYPyEDz9b8dHrRtMCJZwSolGxTvZAI+nGbZMPqMNE3Hhh1ojucwPfOOj6
nmZ74ZXxS8eWxwv00Z1mv+aWPdsUYR06RVlvXI2apnQsM/Nog5sadiri7DjsMpdlkyEReIVpEk+9
PxRIig7GZHe3sVjcHxQ0f9Z6eYkTdJF+P7v6Pa7NWtuttPyLSABkfjQGc9ynnZ7+MjBPkHrSxyw8
XaU0/cqp6Wz7y+KV5yXLiTaOlUTgTeitij6FXS+vonFLNWDbMz9D0YKKGLtQajSjgio1omQzjvpK
iuV+XBVUXe7Ud2VklsAU/dEcgX8XouyyXaYkSx51Wkl/clAVGX+ai74D4Z2KVe5oZMeLT0MwvnWF
h1WjB2DQ76FsG2clHXS0nqVYvENSUt+/S1DULb7orHnzxCzpd43iuAxyAIXnzKxAZcemWJyDsSyZ
skeoY78ipdAA57FyskNPFOO+qas1vwitdT81dqlKQG35dCYchs/hNELNjx7ODCXoLIosiIcTIIgP
cBEUJ6RmP1L655L5bFLb6bVMeqTKrdG2r5Iy3fpjYKNVPEjWvceKOXA+VAgTBswpun7RRG3nYZxX
2idlW+0eBNbP/uDhoQiGoaoiU1HK+y62+8dRyy3q5q2q/VxTI9mh9Z3hr1hVSQ1+NhpyIewkOxdc
9928OVFHsj8ILhjTW1MO8bovoHhdAGGOSOFQpGLw8Nb7Afn4A8u66Q4YqURcr83gyHsV+M9kz/GP
CkVzFyiZlRsBvVrR+12VWTNOxXIyT4ZVKRvzOH7Gc0a2U1x1kC8luzh2wlThr6POwMbq68rncq1Y
Moo1UVgaaKJ8RmyQ4xFpxyKJVglACTEG9VN/VET2nHaUA5ib8UAQzw4F0DYxRw+w3gldAMZakebF
Nm5+5WB5HCErah+hMnVPRdkA8cI/2P00yyx7QL0HHJa5YthLLIhRYdvkvJcgsMtTTbnwcVhWcwqK
Ojf0c2qN3q9iYOcKhHnEipnEfT/tDXVd0p3ngEDCItW40heDVxzmamON1bOTHKsyN4mvqmS9z0UO
Et5arNt4VJoj7KvpUQULydu1wM8T//SaBjmq0ne7zPuRkrJEDpcW0uikcjCzAAVEVamgdWwk8z97
bfJwz8yZm/hVhVzzlIO7e8nwy3Sw/Aq2ZmrH80xP2XuiKngvk+JTrFl5HZIDH5O8I/qGu1ijVAHH
xEajyU4wJYdDX9sOcph+GU9LRSHkrMamhwzdW9ruphmmoTmOWVXRMuBW35lDW8kIpWa2+l68kaE7
fVXESUUMVUdEjg1nM44p8HHH4UnRTc8LqHLoXxoin2qQAVkS8yETQYF+oWuFcqVrDio9w2u7vXTF
4PLk2V4DYdxldH+l0aeB3q30DpKKt5pR2mlognmj6J8ISqru8XKxEsypO3Kp2L3tZmqj+I+cgvdC
1bpsz6a0W7IbTZPOZy3X05Mylf1yj71jhNs4Gy2WgkS7EV42peGW/0yQBP2Ib7nWVumuAy81vTTk
TLEG9KYk3XeNwcsWN1IdSSWeaNVRtbk0k1xPiZfN+aWiPceZuYMoHrTBci9pqg/VDdzwGuwsuPWn
tW/Ue1WItfVVpPcnK29LNarUFfnqij2HhY5nz7dlszovBpxAEQplsHWE+IV95lnCOdek6s5bhrG6
mQfN/MaKkysEFQPxJ72up7ofV/o5hTE4fo+Me93rpYtHOMOjoX9qWYppAS4g2GAxQjiORypYQONI
YP7BKrX4tqswXaOKVZ5rdMSHzOGV6pdpsXzjxmm3sNKy/GvOaWPSSnXlkaZoQXNFIr6jcOcYjxOJ
hlvRMe7DXNuEzVYG12HrPcnjUHoiJ7G1abq96K31U2alsghJpp6fhsVIw2YRxhnFenmhi559rTAW
HFIksd3RKYcmB3lXoTabLT1CnUiNskRc3UUm3v/HSlta15+aHKo6hQnvsVRZDtwWgzIV16GOiUcs
3WJlb4zSd9khYWiKXdH1HoXEShQqqxHH/qUgeimOw9RgAyxL5sfA8Ir+mIysIb41NHFAstiVllz7
uETub3sCRfKymJT0LRfjCBmGsHHjOa2e+omAhEjtXarodNdJuKtSyua7VYLyuAzx0ND6wnnwxQBk
fWzUNTmQ124ApM+K9TntDRNl5Zw/JlZDXcmEhqxw7+yRatuo47zM2nTuAsoxjXoeJqGld7mlJOo1
SRaecMC0pXOyeGUfS9IE05uMLjN7UqTfzPGuPr6iER3utHxqEY71nn1JdebhYGqH8oEck/7RYNtv
4jiSTXqDS6W5CKHN43nS9WpX5LX4YrMQwlIzx9QaMzU12OD0y2ubu41DLlifykB0vFygcafDfCLK
Lx0DDUJpH9bQBR4MQU7esbDitn5p12y6K1JbZTcOS+mlUlEg+KrWD58GC1PMYjvItU0IhhT74dC6
a9sl4eopeul7mEUt3IvsIYKyzcnnYCFcninoFRc+u6KFWNoG8zuAwO4kK6t70GwWJrrZrs9NuyS3
NbEuoUHLPQQgKm9syiakVlh0DmAjdsoi9ou9GXSJAwFbCtuQaEiyPAY6n47a6ZesGvUfptp4SYh6
X+7yAvHol5Q1ILXPBV2ET+vROWDopaxmZeOZnpvzVWtG94RZ26Ks3kEL9jYQ9n7qVBz3jp1udPJM
vcgaBree2i1423Qxn+K+YIaVIxOSM7RjchjZE9O1xBd10EeTTVZaeUMboc4lv43mxC9eWVo4rFu0
U2xlxWs/dh16Plri9Yw5hWxLpap9m/ofXFwFxaVfIckdr63e6g99Oqa7tJTzHR53/bPWDdrZnjUr
aht+FCE7YwyzF8JghHsB9J4+NbulrxeeEhMbDYmZNmRJqWTuDa2f+YVKUbVj5ayufrk0w6kzEnHr
WI3zrI52RptBH++aafQOqcAjHJLp27Nf0QQFfBpjuPBiGv+bjSCO8IR4D1k3UqkqYj6QsI2dKDX1
3khxEWEJGdywZDp5GVUW9yqPZoR20p39IU708hf0+II7MaGpxK+m9wlhdczHBxbpKG2TKVOPBaHl
j5kGxteoCBMlVHHCpQs6vjMekhQm5QEdX3WTDaZ9IDvZxm2DH4onmuSV64K+gXZm1mY/VT1ev+i9
RWdEpdPWHShXLk/tqg7qbUIHkGthlk18nLBGxtHkpcZPg2G4j1WTlA1jyLrBB+lcXIVwqTogZNGu
EzVMVlJU3XwQorLaJQptT6/ELh6I1HCfoLrUVmRL/BpRD7OEnVlZjsCHDWJnY08oSViOTqPsWFE0
XVDQIzxUhViLTxgYZl8SHnPWWdcRlZozy+1qXmkndH+jtocOXD1YLoucBRyoS+V1C8vh1m65oNuN
A4PIovqeOqcrvsq11RkonbU1t+gihKKU4nZMe0TZBh5B+WzXLLM8sfSzD0HAmo+jvmJfs1wKaQzx
lk2ksmqhwzSpBPizdD+hpbsWg4zspdkzX+R4Xpw8vckJYrwmmw2D0sp8sixnfaLbLvq7VNXijPqh
Ich4zcQnjH2Mq2nM7oRmU6RGqCdQlLBOz3ZOpbCFZVPPuFi5YGOgsHoO51VpZ4JMk+57J3NAZHY9
yK9WZjFpxW1SPvQ1RLYwp79FgGlW1ZFLV6K6jhz1ai5VeYqZxu7Ywtj34zB3F42wzy19tqJjIct+
58UK+xV3yGWwjo23rekLc5fVvelEiW6VhxGCFVxiR1WvNM4o/Lb8rNoXlhkfF1428maw7fF+aiX6
xqLtDLHrrC2da6ayQIZubOc6youxfgD2qd/OWJCNE9q6esb7mFLicju1flAwGNHcIXjSp9MPhrVq
u3vRmRZjY6r2GeubkxYn62vc5dMjcVcWHfjVms74t9c+akoRewFJzK2+azxEnr4GePdI5Vp/tll5
vyBtX6jQWwZtB7PVXsc6XrHrU4+sH+ZmziPTyqXLEm0xbybM9t4LzqPuXFnw+/yE22LsOrNsS6xH
SkOy0pjR9VKL/D6TXKAdywTNpbZU9TY9U5iAF7oQyfKIkqDoPrPs6XqkZm1ywMKV/+rJJ1H2pWfI
5IGtvAuOg/VMSJYmriZVmp7jdybw4Whr48Lstt2ZKj0ynCvTQI5ySa15fyxNue/WQX9ytHGmWzjV
EVdc/YK0D14wETPDrMMljVnw8+ae2MSuFuUIeqYF03Ips5j+UE9P16tp1xjzoNiU1lkA5BT6zhnm
pzOuBGjeJcK4J6MR5rNJ1EmYO3ryw9X5KIfOnBsi4yE/Z+wWNSpTfOI5OS0k1794WCXtXerZZPUw
4xImTSh/J148t3N/iGXV8yMeNspIqBM7OF9FDirRamrtdvEwT/oadOnPQ2Vm38jDMF7xifcKYrDK
/ZqgbMIS2zZlRzdfuD8S2hceUzz9F0qok9MGCppqpi5StI59kpX32bBgudDQZRAZ6hBqf8Cl4V0o
YSID0YWbPsqyU5u7PMaEzzDMLBYs5tTI+9JM1ptEk/N3lffqT6NuyTSQ+ZYLW3v69pxn7vxZbzTz
cWkVraDLnqbxYVueYafDWuXtqGfbi4+fTcvOaNEq3Y9LV1PDVPeGzx27yVM2J3l3rHsZk9vCRE1C
q6SZjKGDlFOaCZLqQTkITw0bsxX4nk2DgLl1JbIH5rvSPxvjbH5L8HktgVEkZH4kvFqHmzQeavtI
73y+DLky1vv/Gea1GqtOMoWnuUGgmDTlL3fsSV5MqEBf87Fy95o9ZudlFtOrng1kBRiq+uXv6tD3
ql7yCBx0HwSfOGiIN9Xqb/L6etJkn4yLQYrlFU/3LYkUbHc/Qg38i9CWXqTq0gglWsg03wi61SaL
CYnJ6MYTOKIq19RLfK++o5fbmB+Eu/2L1tWDAECcO90XgqvenBD6rKYgCtkkKZIdmxp/yuv48v++
ZhsuiiqPwflAh/nzmllGg+c35xBGc2mcT9UaUcT/+yHeq6DJ7CLTB32ZhevrH1fEb7clx7AMhbY1
aUpPGLqxr+Z7FZnsmhgfyIPdd9pgVyXEh7c5yRQaIaN/nkzVOsA70hotSRP7GWW9KVXZIhzs+Xvp
3qSE3vz9zN5wTDcxMpdMB3qzReDjk3tzg+oGtA46WxM+wxoQZsdC/6bq9ql3m6W35NpI2r32B+Lr
90/5JntGw6Zb7j9Zqn+epC5oanpo4/xaXvV6PMhq2Blj9Pcz+0cu/odtAXE1FXCb2wUygJ7cn0eZ
AawgJGEN3YRT0Ef2Ht5NSHC7r/lpVAcsMkMvoO4YtCG212gOplALuOg+pZJACWk/RE4IY/EDh8D7
EcHHIjxWQ/3t2Obbx7VxizHtbD6W5t3P4/Pgnj84b3yOv7latjvKAbiyOpFJeB3f3lGlEFSpXQ+L
ULSdtwxlqAd6QC3IX/3/njc+uYAOaYA+JvzPWaO1DMiJDqilBs0HI0j70+TIp9rE9vhhHFs13P+4
KX+f2bSpKWK31GbfXY7kxmsipOOZwah/7HfaHamP5cn2R+7AU+I//vjoouvvRvCbw2/j7rcRLNVM
1nHG4ZXEx0unX1wnqI5f7+tg8LG3uZWfHuNdc/iOlMWvfIxNi/9r8rMg++D2v0md2S4EYBmMNAZZ
zvia3t6enrI7NAObLKgen7WmBrJ+ySw76JYk3djzcAQU35Cvev/cU0+hJH1MM+eDyLB30wzmFJw8
vGOISgVovr0hfrscWl3iBvBWap6GdV8nTTiqw3XJ7D6YFO1Bb7OQDtQHVMO3uI3tzBnzKu5HlRxT
HtM/D2oXHpLdRKO3knl3XfvSTCwie3O69Ep9Xio9Gif7jj4upW2rQx5rkpLhGkEPQKFq10MvxG0j
5uvfh8u/3Q8+1ZbPrnIxsJ38+am6nkwOHfeXHw/f6sY8kRZ7Y2Vm68v61rWBW5CMTqbsk6cX9xjE
aS0Z33RT+8D78q83ZIumAxvK53Df3BBHp8krZqTWbYlS11JCjxyJqRUhBbJDTuUO0dj3v5/5u1XA
djt+O+SbIaF38F1bcqwIxNg11hYYCsaKHu3YTYc6+WDKfzfrvTnYm3tPOALC+ImDSURVrPPofzvs
Qv9+Ru/eKxyEkeVY0AkNnZv5561ER7tkY2U4vrpYEb2mfZOjzWYL8ffDvJ9L8HyTkWsxf0PotN+8
MoWjDIMyANUQlvuwVOovYtopqZX907o69fPfD/b+nDzYRirYNs82yeB8c05NabTKYBG5pKTqnsCV
QBjymaf4g3Xa++ePw2CG/Ifhh9lrO+ffJoR6EMShrR4wOu15yHYlEosKYQmi9vGz01gfTILvHz3W
nxreq83phenrzUlNikwGrxVUYTmqb6bjUcYyghhzyb01ktX6wfH+5Y6xpiKimamH39+OrjR1qRBr
OjCv+pu0tbtiHq4Vwb5mJT6I4n53JCZ4nglOikytLaX1z+uobM3NKrMdP+mdC99ZH4TsaNxmhhsm
g/rBk/jupcpLXjecbV1KSAHOxj+PpnZzNyLgZAiPQW8+atavCftQpdI0dqJSfq4+DMd69zhuRzQd
oEKE7pvW2yE2tmWZCyKq/ToDrJHi4rd+xmQs/T8fehIRWGrzvDOUsTi+OS+qk4vuVWQJdfPdDJWk
iynlfPAK/Jc7xTFc7hWYBJb3b+Z9+p/kLgmHtbxydqn9mN2NU7ws4/PfT+VNmhiPA6tck0UPDTii
xGzrzWZLDsYCFEFne9Ir2hmr/BC2TjsfYapkp2W0fsUGRu5WUKJsZHXIyUf1O5p+kZ7F8wdP57tZ
GOIpkfXUZYl7c6kS//m86FYneyvLPZIzvxjmiaTvv5/sv/18Hn3epczBLC/eXFP4h/QUAMTSAai/
DdRH18n54Hq+mzogPmo2XYLt47OE3j7CbxPV1LeFNzuaBSHcnJDMoDRxS9P4ZJigmtYBeo0wx+qD
NTVTBD/2j83EBpr8x2CNZpyh9ubMWjSK0mgxaoZheArD2/B0y3/ttq/dzt8dj77Pb7e73Y7/8o/+
fvCP+71/3fPL//1jYwr55l/9PX995Pcr38f3Rtvf80uwfQX8E26/BIEfBpdLeODrdOBY4fYL/wZ8
bd+yfev2h/DH6fnyfPpxasKGP51OfP04bf8Ln/P0wQ1+P2g2OBt7bLKvqVS8tQObIwVdmp3obgYP
DM13XV13cX6O7U9/f5De32XDNGyGP55gxMRvbdRisYh/HtDy1gwc2QC4TK1TieSKtLvG+/X3g/3b
STHPkD+5heiab1eApSGnVPOoB+ZF84B9+4jrGenvdJa6cvj7od4/RgQakmiwASVthuJ23r89vbkw
MrmKyvHLIifs8pkkqJCyXYApIaqG7+gC/n6899O1YbH6ID2BUG3ettup/3a8RMuNxsgSx1+l2Z3U
uCxChAP1zayUMvr7od5fRfLBfxv7bwamkikS1SpjX0U4TcHZzyYncMZwQA759yP9c5X+HIyI6bZF
Ea8gwte9Ny9ZaSWVOhdkM1l+7X/9z7bWuEe15C8RYap7ucMIGpbBz2mHwN+I4kdsZfvpNPmj/9yE
qv/rhxuInRMuN8oHA2Q7y7cfbWNCUHPYhof+ZmWzIpHMnL52/dHoaRRgyzc+Ov1/udD89P8e4s09
HVY5TXgEXKw9ShGW+SyCrFanw4ozNOprdf5gLL5fZPAMQZ/b+EPApN/Sf9LeFqbV57hApZsfNXo7
5OUuZTgvdp34NJvtG+Es8oTq6Rm8mfzgbr+/oobFFLC9qokofTcVzHLJEaCNDntijw44NuT2A4bH
+xoY27/fD/HmijaaS+RxJxmVqVYdaqks4f+Sdl49ciPJFv5FBOjNK1m2vVN3Sy/EyNF7z19/P/YC
o2oWUYTmYmeBXQijqExGRkZGxDlHG7LmWDLQ6xQDczWKlP6MhLZwujS+Vxqx+NsEdfoFFgwe1OLI
UD/KFyfnNIldF55CfgH0674DcctNpmek4MN7bBQrLnruP5RJ4VdAJ570Sp7TD4AAGWjT8BSLa3jS
hCvRuk0SUuE1DYg1O7NkoxRaMOgSdpho2HTSrcvEUgDjTvF3/OdThkXGgfYD+lIiicFcF6Fw48hr
JKZsikx6LHLvR2isHeuFOAqQmlxUomQznezPcbSDddYNYkoXJYPGdqWgmSz3le1rxYq3S9Pj8XMA
4cOcWJr5Yg9lgeln7FqjgqgMHkYcz/9Vo2wraYkjlNSgm38qcAW6sGZ64XLCNBIaBo0H/sdskWED
vwIjk0RR6SXw7hntUMVDUT108l5kcEINbrL2Suz3ORjk8skvbxjkaqydFtlj9s/lEH/mO5QwSc1V
qqQa99ac+l0BvdA0VhU7ggzcY5Th+WVEbPwG5Gbl5J2Fl8kS7zWNN71MmJsldqCgZJXhZiYchQGB
zIxZbhDYK0Y+yvbnX/XP1s6+qhrWAQxlfFW2dsj2Xn2Xid+gULUV7Qa8vK7Bef4cu9du2DLPs0UI
chhWctizhaJoSQcDdV3yj0lP67MLS62uZHrJ181LUaI5mZNYMe73l98NIxN78sScR4VzXldswDNA
3UG7EajmbznTdkBNfoHx3ha6//emJv49haiJ0jSlrM/rKbyuUPNIQVbXKN/aYHjMK+2a0eQfbpSv
Xbnnx5/XKDR99Mq40415W07o5KKAgopDqQj7ojB/KJEMKYb19W93DzMUX2R0b5HnnouKDS0zrYOG
GaNub/w+YVgK8Ew2bHltrRRjl3KoqapE94eJKuN/JDUnN46lClWRtz61TfI08zGnQX30ZEXo3uI6
L8IdWq687mnkmm+qUvchsykjly/6nR2Ct94QHOEU0F9jOESMW7fMu19QEVrjDSg5oFsGcyTJJks0
Htb1SO97x+BH/HtwQeFu9DHQXiHiLx7EMraucJm+5u3btS+5X4K47BUdwR41T+O9qoQ9M5R+UH4x
9NF7qYI6/ErfvT6Gad/8co2wPgKv68OVO/LsgxMVLNi2uSaB7pwfFkXsE6gmwFgy2m16+Y0WI1VS
m6+XP/iHfM5pXPh4JIv03WSoznSkMj478TiErcaBAUywE1THPUobbn273/6QNt5W2jWP6PBdGYMt
xLZs2uFVeIQxdgv4y46P/fWwTfeN3Wyf5ZviOXXWvH5+H8x+nDGrXChS1gFd58eNTJUUwLasIz/S
V/cdGMJ2pRwz3/G5sVlRtfMQARGmnaBOD+8IQl/iL6krzCdgpfFfnjPSLIoHkgZREER2NFs/73ra
uwyB1FHqUCihvp8BQ6Tbp7y6/UrMnV9jc0NTTD45ZHog+JIyYKhS4uTZCBT5iCdk10OZf4sMv1y7
ZuYxfr6Js5iYJ6OhJ9MX0x9RA5Su5a1Jb7MJ7Gw37NI7xvM3vy978Npnm23lEAhRVjD/5CjeU60e
c7jcopVVyZOfXTgkxmwXVS3Tc3gdGcV8fg+247HdRN9kx7+/kZyH8fDgAgOx1Ztgp2y93eXVSWsb
Oi3/5ANqI0CjQsZ089t4Gd/b+++9Le15eF49JPveifKVS215O+GipbpFNeIjOzyxJ+dcd1rjJ06s
/e7TB7m5hiL98poWTUCIR9ozzWVIsxJEY2Vh0JXA7URtmLCPtsQIaZSvvWjO6p4fvkjj/aPlB1Pk
zDNkOC7k5sMzAvRMBvW7l/5ImvhGrghZQ/yzlAwmkGEnTZhChzCDWcWVnsZZa+/jJ8hwz5jUI3Wk
QT9/vSgWQZAok3PWHcj7qHwTLaHbaVYH3VcMCMnV1GexhKlAFIPrXguErwaQ60Rq9K00ADO6vPNn
0WCqiEIzCdSSBAnG4c8/RwSoFylRCG258quWthPpNW1NWoz/PzOzIOAy59oBLkEIKLtzQzjKbhtA
yoO2okm5/IEZh9EpLrEua+5IXRwFVREljhcZ4Q6sIWA/BrmG4cVq3vw0vi2ZYizE4A0Y5i6Nx6Mm
v19e6YeM4FlkOPkJs0KQhNKhl6j8BMPb+C9mjvSpTZaxLbb3smC/dRvvWRrs6mgdW3r5KzfWvEb5
4V0QNk88okjJiTMHbz04SVQNKtRa/WmarzgbUkb7MvjJtO7ldS5exCeWZgFQkTuAdyqWyloDhPru
IyYQ9UD6i+wQNN0xd7uVj7sY9wwmFBA15WE0Xxt0Vm2JNACofFmGfD/qh03JQPSKpy6FIlrQpgWN
JZIvZwdiCNRaRDQdOoxNGH3pKw7iGk/mWXFn+kzUdimr8Izk+T4LAtCtwUoi5EyQerDnX/XDa2Pu
yvHGFMF7ho5kbAz36fL3WvTLU5tTJDgJ4x5yKJpgYVOOfKhjqLLs3RyE3J3i7goZDN29jxYDkUh4
B/oUd42doXKWQOR7hP1rJeAv3p8IKoo0WomFNFw//xorrZAcN/g1XXbtgZZVf7n9I6x7gsvw5bPu
2qDWINHSy3stumb20TXxrKsGDeHua8yoVLhyqy7FQcTxELGkg2iZ85a21WeumcZQPmjir7F6z3Uo
vnPTUSmvXP4OH8qx8/hAzYYHm2qhIjefPjQs1/NLHUvVlgHUg7onfdhJm5jKvt0etN07U1g74z6w
rTvBrvbULlMmpL7ChuQkjmn319KWadw7E8YJ+1C/DyQZ7eu4d+3HfIMi7Pb18u9dOg8MSaJSqDL6
p8/b1E1UVb2mdqRv4tHCc8bgwRT/w5kjYlqyRC2AV/PsEoIkMmsCRoSddNAOhlbcGpl0EKRqJTjO
i8bTqeOfqd2uwJI47wTCg5V5sVXjc1UKxSIUZOJ9m3bhVSkWqI6UNXCaRgb1NtTixJfop2+X93Lx
epraA6Y0/YizJF/2ApALHd8eKvY6fh89evLJF24nP3+rzS2M37b5S0ReNFxzu48Uau52p6Zn8RpW
dLfMBhYPuYgsXsF171u3qQAiau/F8G3F+1K80qHEqNQfrrn11a9+eXSbB0Y9VzZh8TOcbMIs+EWh
F3ghzMtO9MpU1bgpvxebwhmdX6i7Ia1y9G+0B39rbpuDfjesNJuXjjmdb+oZk3IVyeznsEMHT5E0
NFkALeeOhIBJtglgyxq/XV7j0qEhn6I5QMuZzHke3bq4GKQMoJaeSPsShnxwDdsB/rnLZhbvEV2n
68SZmZp3s630NB0+qnKKooMVt/C5+dpvWl4gNAeXVv3Ogjpz61ZF/QQrbmM4bSopEllt4q/Jwp4n
HohRMHnEGKlB9WZeZBMDi0F9GHuhd9oG3ZOUfOVqayGy0/tflxd9lgbAcgPBNG0CngvnGWtlCaNe
+TplkCzLdgXsHvRIx3xla88cha4HoxEGABTyKJ4Mnx2F1m4IEW7J8Kn+HqTf+xh9uWpTDd8vL+as
tD51V/7YoYP42U6u18DtO+zE9DqEYj/235TsamTeAkoMGDPushIyEweAzGXDk2echQNluugoiDKt
M/PQBELAUW8IB0Jx9Nqvortn/O2yiaUMkf7HvyZmiXCRKyh5aJgoeAsL7s1I3XCE9VJ0YJKxy2zl
iy2u6CSszI62UkTQG5eTuVaGXtW69Sfq0GB8+g+rOjEjf/5gIMD0AmAlBaiJaXdjlHwf4U2vXizh
mBsra1o+4NNcDK1Ghvznr0VeZkKZaBxw4eB+E2Bb+d7rG+ikhR3UB2vzdks7aDAWRAuOeUWGqj4v
TQrrxgC9z9I6VLW/gc8UoR7/++07tTF7oEBWk1ONZfs0b8N8ayQfZEhFQg5y6ujKipN//OK5l59a
m116xJHUDz1WFJSUKDEHHMxuv75ne8gmbP1nBi0tr26Hns7N6FxpP4eDtPIbzsIVGQelcNMAajJd
BtOmn6TdTehmaNLzE8qR7KmRIQNrwpW8YvHDndiYgtmJDWCPPa8+bLjmWO4nxAtsXv53I6mq/eXP
dx7mP69mFjbcLDLgpSUbjF+q7E6v7/vxVgzvg+fLZpZCx+mmzUIHeqMFVAh4iRs9exWYoIxRQohh
mSfY87xd8ckplp95CRPOOjRbVFet2fapbZ/KXtvzid6TzIFLQ/4aXrlPgwfa4vK6Fj8UVTR003kA
oNP0+UOVWq3XcILx7tOuzXAfy1BLreTSZxfX5G9/THxElBNfkAcF1bVi+kLd29j9lKuNVDpJueIH
i159YmUWbOVAjpQGwnUIejJ4iip7aDd/v1Uf022obU/T5zNP06K8lQtN4k2g3Gg9AsXjRldWVrH0
4bl8p2TcoKQwr7lbvQzfn6zzFBu+oX80JoiQUsaQc2hI8j0w1w1s4JeXtRjRT23OQpKeRrDPatgU
4E5SU4jpS7tmUCXZ0cOqvLuuRLBnxcGnvZo5ON2F/0mATNim2dcSai8sfWQbHZlRxFaMoUj6FSJg
OJbfFfdweYEf00Tnxii+kVigYKPNfDyYBh+C0k0c6Jud9hkKYiY5oOLoXoPr+qjskqvRSZ9AEqDr
XTxYR2vfpLYFqVq4VStnrSC2VC1n7f/+HH2WYOkZYJVSYO2Qle51J33xttGte7CFW/9auQqexafL
6181ONtsrxugsA1ZP+wQ5hFOmo33WB8MTPWvrhMf8/3PFYvTnXlhx3X5c1QZu8RVWkhunA4OQLBk
kdNfhbuHkTZd6sCHuXIyl2o3n7Z0dof7TYesd4G9elPfKDdj6zB3ydRbeq864j/ZnWe/6eXmjk/M
kB/83fJuZcHTGbm04NkZSv0y0ytkufkB1W0l7/AxfffDu3qjH+mCtKiZqRNWXo4Lfj29cGgdi6jy
Mb84xfaTwIoUZJMaLS+cRsv5tu5Gh+oJorLWYPRE+2mGUGVo7zm1XQvhCxVqciD1kfVbCcfbhHZD
Ux3U/sYynmvxqJtPXpNuoRHYGNUuqVbugLNrZnoiMRlHC5eb5uy8My+X62lgxo5RJuNVlVVfAP+P
eyHVv1z+EmcfAkNMqPBsIWecSnmf96RVahdwBO9c0ff+SWhVjLK3spazVAAT0wAHIzfoJUpzLam0
FpSYgjY92PzroDzXI/wG9LtgikqDV01fCc9LO0c3izqgxoy8Ic+CF4rGQzRqZeLQ3X/VJO/G9MtX
i177X+8btw6TEgxOEJf12eUmwdgfJF7GiRWVN2OoHisKQn9vQtYkps+my/OsbidCdtxbuKDj52gc
M/tac+NUf3uxTI8SjgIFQmb3zlqDE9lVjlITdM2oj5rdi5IigKo9IZbojMrKdMhZYoMtJiKZreUc
Uj6f7VkAiZcFDSd7ZlIf/g1tTzI+wDR4eduWrCB2TweFoTPGoicHOTnlg9bR18i0qTLfP4bKdxXR
mzw1GW0bV/buvBPIghCSp9UwHdGzEe9C9XRYvzBFO3fTN1etcnAj2P0OgnotaU4/bnXq4GH3NTSu
k7WO69I6qbROYFyGPIDCf16n1YDKgKU5hR4U+K2xN8wjFUtwJ2uwmYUQAYybxi6DsmiPKbPr0FSC
OLcGDMEn5gCFu+s99fHyN1s2wQPLkji7oOA+r0XOIBdXtRSSFkjL6cqjntHmPy7bWNovakEAAKfX
MViSzzY8vwlgls9T5k6+m3QqjK9Q3tpit2JmIf5MnwTMJZ+E4D0304QROpuUgwb1OisYglWNjQRR
9uXFrFmZPa9oNXeKFGClzNP9GJQ3oab+TNJkpde9ELonedtpsJfpTYYZP+9ZIyB7JCl8+iqPXsVi
2ACGRBM9SRnQTm8VCk6u+reqetN0C0B23tncGOZZgRe1agHgVIP4MtJUXdvarQ9zFozLawPaC3vI
uQWaOL0fiEezxQUtPNymgUPQVEOVLUXmDCR3pqDncPljLXge44RcsxAHAC76CCMnEQnRWcbQoPpw
BuoHgfzSWo9Qsgal4ly2s7igEzuzpMoXBVVvgxYPd419AM23bCSbqBp3l80shb1P65l+x8l6eten
cg6Xi+PC/htFkMshdGXA1OTk+pUER0uOxqmwgdoa1qDrQFm5eheXCe4EDyE9YsD9s/nUyqYeAMuE
cXsrCdFWHtStJGdPl5c5HdRPKer04Ppjxpw9O1y1kdDJw4yHDK/qfuuU4lkVs00tS4csX3PGRWtT
eJ1aGnT9Z4sK+qIXOnNkUbiFmGfXovo9CH55bbWBxHh7eWkL4daawMwgPFUeeHOHlIRKLKqWpSlB
+iAkyo1R/HPZwuI3OrEwc8VCHEDtWFgwwtZJvdYepfpJjeIVV1xciKahcIGYNunYbNfqIB2SVuyI
T6b3KBr9sxKsPBqWnd2yJoYJsm6wzJ+9Df15TU4yDWfv3Sc3GwE5vhiUMsCbm88w+Mrto6HeGr9E
P3fSpN5f3sel0AF82uAHcHFBAPDZeqpWhasNQ+qE5n1IpSntfgQNWiRrUOalQA9+gyIn3CZAH2ZH
utSSTpKBqTBEZEAunm/6DJVjELgQBuwhC7CDZG2K8QMlNj9gTAprQH4nlp15KS0euzTtVIQcmY5+
gzTyqAdJ882Ileu81m5TyPqdUfVf9NJ4CtCEspGXkY6l2olXblIcNbVUdnldUAaWlC+Xd/38MNJd
hmONAp9OCjmPMLoySYGlfs2Mo3btC94uV7UrxWopdseOn/y8bO38rEzWFI0pElLIM8iwCGY4TqWg
drTiqPabMdtm7oobLS/oj4nZcYyDtnCFHhNStOuYo88J2iPyLu0+jF4vr+a8ekLac7qcmStJst/J
PZ0IZ7hKStu9RUD81vxZ7eWHNGbCUT3Ej+HK8uTzODDZnL4VzUsS8dkxsaQ+klokDZz6pdmGm8yu
D7nEa8kOnPFgbJU9uLJtsstt/0q/4w9u4KS4Vh7gelxZ/BRwPvv05x8ifz6vMKN2UhfzQ7T72HmN
rmPfTnRHRjTiJof/Zzj8E21yhFBf0i/K0V9BnJ0f4s/GZ6FK7CRSQpjonCE+lJ2DLGrtMmq1DdKn
XF+FFC277Z89n/lU1peR1U3UcPUu34ybYf9e9U57CDfWk/RUb3244fZro13LzkUxGfS7BR/AnOaG
3YVbT0TboNd1u4KHgCFep8hHOxzaWxRibS2r7mTd28JS6cQ8hzI52jTaDzLN4+VPvXikTn7J7Ev7
vtRXYxsRI3q4rG/VSTCNRjZlMzQhLps6YzmCSIYr7s+qZx82MPOIqhSrVq/Sm9uqtNuH8KE+6C/l
NfT5uq04CHH9FDaP4dVaOWVtmbOvLMqdVes+pgWjtpm1c6Q62pRlA2zzl0/VbmWlU1J1dn5OVjoL
HojABqYGsaszCG+9r9lNcYQIFH5PW1JfLP0hCFH3KbaXrZ5fstP2okNjajBngQ37fGgFiLkbJC1q
x53GLobqyYQK2c8epNWhucUzc2Jp+iUnmbOmFZVaqljy4EQK8p3fCrZorISBZSNUP7g3qYLNK2CB
iZyvJia109VQmpo5ko/mzhf/Foj5P6f814wyy4+RbRTGCM5up0dUUtik7kNUbTprJf9a/jZ/rMwi
u6n1qt/HU1EK8eHhdw0hcLrxrLVSzpqZ2WmGzzodJIkPk0MdcxSr4IfQpgUyueEvqVX8FYdbmBlB
7AfuHW4qpuXpWn72g1Hz9TSOmpJRf1p74tZSSgfBWbuG+LTejOhdoE1Q73zv713DpGakEDhpmJ3B
EnMLhQrLpEGlDHeu+wt0YNb8/uvDhAmGIimMQg8wf1WLfTakQ9uWTp2/FBajSsoPI4YHpX39azsc
2j+OMYuJCeTPFh0TDm30W0fKJnjRqyvEli5bWUws6JLCLPjB8DMLDZpRmegecsnFnq9s1Vz3Niik
rwXZRe87sTL9+UlYCHrLb/OYuyQY4IptzL2cIpstTCCGlfUspgjMgVJ9ReuIx/NnS1mcBDydscTk
LqmBIzSOm/xTc7ysewGltcu7t2Zt+vOTdY0Qe8Ctxanqy/pacdvKLvIKto1WqnemIqJF0OnoHSFD
tHKPLG/on2XO3oVNpMKk5LHMcnhGuQhwM+Q0SKTIayWXpXyPAhnPM1J38L6z/VSNtqnTgPCUmq6t
o5qWZYGNXO82oovExOYmMS2nU+LD328sI4PQisCbQm9l5vxFoHqRVOL8dX9H7d4vnz3p6CXffVTu
YIpwLls773hPNfsTc7MkIEtruRVbzBk+IgraHcocjJYfXOVB674EwcTrRaf9stEl3zm1OTt5bc5w
fxxjE6VZx1ARL6ffDJM+ZPDGo7k2DbEUkVkikB6yLNhh5gwbfQ9rlKlltWMFXzQRaM++Qkw0RWpK
uZFkelfgJ82JoHzFUxdzu1PD87PfFa4u5Bhu3fRGLL+F5j9Z/qUQKkeIR6Z6OR+KcBwQtUHOYk9l
eZNpzb5NlH3lowBvNTtkLxH9VnY6MMrL32Apkzj9bTPvrovKSxUB7x4ZaJDdp1R/D/sVG0sJJqBk
RYSWhy7UfNC2LEvdLSGJdwS/LhHLSRmZRzPSbvW42ULQfsfQxxry5RxJMTn0idFZYGoTYxSRDifN
NLIvIXrTht9s8nRS68h2UBg4LaiUsPiaA+AKtd9KNN6q0pdYhELTaDfppHOojDelm+4vb/iyG578
sFngEnWv6Zm5hW+7Z45beEPNqW338fBDBSyLIpuX3xrJVfu3hD5TLkf5DPJcBqgIKrMPjYRP74fS
tB99etCM+iCb3qFK87XlLaX3E2EQMYs+0hnRk8XYIOggDjWs247bxvRi2m3NBJ8G8RPUti/Io2xa
I3ocRn/F9tJNfmp6FsPUzmBybIphjd5eBUWBBOjaZbB4XE5WNwtZaSdHTR7x8ay6R61IJYREdq5K
/ylknNiZhYwO/Sg5HFhKweDRJjoAMfkdHAAC3JSH9JCazoP8bNpQ9TJhfRieLrvo2iJnrpKntdfF
LosMon5TWSGKW9W2G5KVvH/xYj1Z4+yEIs3dGNV0sZrBURt3ZvZkcfVEN2GzKcVDEz3+/1Y1P3c1
GXg2bWksbaruVtfRQPl52cSKA87HmMIQ+fJ8emII2Uuv3K8mkYt/PxP1Uyd/4rCaeZ+ChkSFuDpL
SO/r8rmw/kvOATcjaAVLAfo6+/B60mZGXBEjajG66SKqDlL4rOUvMK8eSj2+Rkz3++Udm/7GeTGA
1/i/Fmc+UCS6WFgyFvUBDBslgYdCOGjZT7decbZFnz4xNPv6nSV6UYZYjeOb902lOSoaO/Dw/IfV
MD+Mogo4rDNga9SNQqgqBQGo43pLIMYQhzizffFdRDC8HsWV77WUA4OPnlDBE2H5nOwODRDXzZJy
WhQC1W9IBOnWrl5DIUzf4OwbmXDd4BAWzKuzrROY4fIol0wVjRhBcvCwMRzHVDck78CUly1ku/+w
jX8MznnD/Dpj8KbDYJHtTfmuLLd19ks0XyT9+P8zNKs8eEgOen0xrUwoSO03Q2kj4i1LDrKKly19
9JDmm8i05cTex+HlafL5nZQYg+cNfk3Kl9pIJ1zpV7rT71CxCA6BTdfhqN12u7vw6uvDRC7fvD9X
180mvtb2xQ7pbujEmXpdORLng/ekBCe/aa7mkItdWSp6VTnj/buw9a6UQ32dPcZvSJ9ej3fhW3Ac
t4+RaGsPxbW3YdK6X6PzXSz2gq+EIgcOQN5Xsy8QMdugoF9XOQMN2Ctl32/8TZfbE61+aEcPyFns
/RWA4flk5LTsE5vy508xxG5b6ih0ON+90ZFu+jfxYXgQ34vNV3qZm8GRbESJr1RI/8KDtuJxCx2x
z8Znz7rOUkLLSlsWfDXBSrOtOzjRXnC6Xfeg7XnG3sR35s5cycAXnyCna56lRhDvWm4eYZbp/E2x
hf7wKqLz51Q/booX9R4yn41+a2zEjbwvVoLUYufm1Pbs1qqHohMHhf1W7pGxtV+N+373/QnO/p2+
ka7EB/HecpS9uhns6O252ZGhr1LnL4Ww058wS6eQiSg7HW1wR75FBd7f1Nun0e53gvNx9NJd8p7v
jStluyb/sbzv01AVwAWEBObcWSA+hspr2XfDDnEtmB2Zem3flR2ckzsYSa/DAeRwWDjJzmWwfOU+
WsoXICf71/r8q1exVRjI/DiurFKe28rI7F6Oa0sWJso3GMIMi/7uzJ0hfwpw575y4jh0IONwwtU5
4ikyziMn8ws82Nk+KMJm7iOlcRcGIiZoikib4kCQrr/jOdc/0tfc/uUdvZfB9o+NE7+aaxu4dMGe
2p75jYpO+yi52LaQ80IE0Us3PqUDoVvZxkU/AaYOsRaQZ6bKZvuot2UZFSOGlMYef1h2RXcx+cdj
Slx7pKVaIrnROtlXCiSdPexXo9JSdnRqfuYoqJ0Eid5Pe4xq84/+PboNS1RxHKY6GBl1on8UHhrJ
/c/LzrNYdDK0iT0Pzl4TSMznSBzWaGYVncL2Sq9GbJvRL924aaOXSH4NtY0fXbVr3afFO+/U5BQp
TuqVMCl1fhtiEsXV6LE9SLZxn27S6/wYHTrNhjlcuoOXsHWYTwQLEG6RDPS/0PW7vPQFp0ZBSWFW
kRotT+XZveeWVeL3BVCWXv+SZY6V3OfqnpqiCbCpKe7Ntcx04QMDbmMeF75CDcDszJ4sD2aqS0Xp
AKJv970FnA+105aHULxG0rAQEhgxQagEuA71njloNQ4mnXSxKh2gLjszH/4ZVXElm1pczYmJ2UdM
A5T7Rg0TUlXYNVKxdXffDvvLn2jh7E/KRkz9kl1PM7ifPUVHRFAJcoyMCqVQL9o2LCfaJe7Xy3aW
TgGGKIxBPk49e/6q86QEgvemLp1Ogl4ZmI1vt+p+UolA5kA6mvFt7j9ftrn0jU6bU7O1QSadh1FL
c6oyk13q5sfYKHeXTSx9o9Mm0Syk+GkAIACNTHRcnUi5U5s7qV7LauTzqwFGVYRoYHZjrGY+By4Y
QYxu7bRzSfY4hm7ObHb2Wo6IPTK96x0GbxxhTMjTm0zyj6WlfLW6Id6ko5c8XV7tOWEI20lvGQZe
WgTcUrMALqmp4koRUr5tjP63XVlG9dplvvdgxH3+Y1DTXnbCLjdQutW1aNNWqXnnRz5D/40QFQwf
humBvzzbp5ExYa64U296s+ogjrV0D6K5cXzwLLABgZD3+yCri5vc9+ovmi7qpR13OXxcoqcFDwVy
4Y++oEfPpjXW23qQaXb2g/GKAhniuD6aGY+BG0m0IEu7l/vQ8Ws5vM+aqebi5oNpy0Ub7LJoyH53
Prq5tgnz8NaDJ+VBSguefoXUyFdy05jBSlD8oBCZXfXMBQNWgOFFhVd5iponwbkT6nEwy4EZOF1w
zOwL+7zN+mQ3Woj4MKGmDMoVycB3T/stFvWzOQDAl8M3It4m0QAyAWFPy2+RjMhw1UEbgX6m3P71
aCpMavSDqKdOTmdMfn/yG2NwR2Kh8aHlOrjuGI/Isv6qN94u+9PC/fDJyizxCEYzbTQRK1aVI93u
q6WPKDngeVvUg/EoplX0FInW3jMAWOV993DZ/OLhnab2ePSL5+kIRDOZJ5ocXsgdbmIJuLKQ3iC2
+x/iOJ8aIjDgFTjQ7P7Xei/R83AsHb8x7nOx3UCQ4UMz5K+8dJdCrPWBFmHiD5XEeXo1FlLXGsnU
sbYGfWs1Me2VQYfRBKzYc+mR9YxehtZZjCwk8qaMfDap93J5T6fFzJ3bomFOnIJz+oxWRnBNZegT
rmCz9LbGuMusaDPyGOueW4RSL9tauLugtP5jaxZ8U1rNbR2VfL8EWVert5lcjZNtUa1s7NKaaJpL
XI8kF+Svnw+D7/Z5HE5uWmbUu5TnMI/gctu13ZfeG1YulKU1ndqaLoOTg6e6Po+pAVuM8lvlXvPr
W9G7iQ3h+Pd7J9EgISOl3gW847MduOo1CGPxlcCXzcdBJvfThEr6bekNxEq6ln65bG/hLrYkHhnQ
1MM8IM7pYdI+CkZ40jjqCTxjSveUdGuVnoXj/MnELJq0tVpYg0Vc7YqM8V9pZ0ngPNrqP4RG8HLQ
2lEnhK5wtnNeYErZMB1ntfxegijp3edQ+HV5txaGtfmLT4zM3CDxfK0CFl06hfHROBABI0TvqXiU
pC9KvJ+0wfOWuai7xtrD9nHZ+kIdAeMk7SAqQf7MZ7VHX4hTeGzICfXKNtRDV4F08+4iqnn+pkID
87K5pVsAnAzj5zx+uRGnPz9x+aRFwWtAqgllv+7ohupe6vtvDAVcZ157M41Vi6N61JTu9bLZJY8E
wqIigAnXJOHys9nc9YRIr1hl2Fd7hHHuFO0/ZPATkdi/JmYBKm7DRNEnV9HE4LEVk6fQn3DRaxx+
S47P14KNmeoLEhAzj6T4Eo0G6ryOhEjSmI07OR+PVjJsLm+YseQXpPBkA8hNAGOf7VhhUFKU1ax0
Gl8qMju2+GCo42ndRkyiUtu1vqbvzLbon80mb+/yGBGXWC6gcS8FfqQdiEE92IboV6if9HVh2EiL
ZxtRK4XBKf0wetCEWLkVqOBt41HO9wDoPNTwRLG/cVtjvFLBsr/1oxzCDGq5xVvtWsnW9CUgibBZ
BDddVY6PltrlL1VojVctA2+bts5Hk6l/HTRUNtb8q0qeh6HDLEqi2R6v8x+KFnvtNpMz8I6pZG28
3ncfTEjNuStlo9vFag+2KlfbvVL0FjLokPvQE/AfylYJdqJUuEchdY9RJshHQ9C2Uj4quzQ3ht3Y
5RZzVtZwD4BrhC9EUG+0gnk524+bLNkqaSQ+Kr0O8DHpVeUwjNX4OpS6lNhIDeYPykiD14YfvHZt
hNPiran57Usf99IeqbHoq+AFkjM0gc7QDFevu3IyFzMKWOTBO0NyRYY08yzZEqo0NhjtA2Fg3ARu
kd81XVkfQcWqr8xmobddpk2/QWLYvEMmJEzRtR7alQRq7neA50gkzAm0MgkeiLPAzhjtoBRBYdpJ
8T2w0Bw1fxYB9fziLgyPhrxSOZ/f9h/WGCoTjQl0DUXf57iArJOSimpNsdgcD4riPiJqb0tNewvD
qK2Ma5Pg8wt/MsfDjgDIAUa2axYjIOQsa6my4JSsJNtvtgS6nUHF3k3X3pHzMMHfTTIP2owWF3wY
cx2QLE3HqDFTi1kbnRJQfpVTHEd10hHaDOUY6RruwZeqFp9UZmNMv7erLCUG+xtDhwdUDh9Xwgn7
eJopUhOCRIprxuCeoWAz8y2rHMM4MCDZlFL1SVW9TVqVWzGrDuHov5vj35IfYQ6RY5B2hPupdTnt
zskt40W5LsgNgy+FHrg3YWX87sZ6XAGGn28xxU3GqwC/YYLxq89GqMC7XFpo1qvtP0EmPka+sROU
7OVvdw4r8L2TSoFzYsjms5WIblLQB77n5JX0owY3y4P2pRcMy25LIGRSZe4vG1xalgICGCEQdKXg
oPtscGwYhBWkyHOM7CXN6zs/gJtaX3XQ86MwcZFOyFI6y6g2zj5RLPdlkgmx71y/Q1cBKxZacD/e
nK3zuJLQnzXkaO9Sh4W+FzYCOstzmLZPCd7VUsuHkqTcoEq3399Um9hGMO7yxn3szGcn/2xodro7
Re6jIXB9J7KTD6FtUBVoJutbhf+nsMjpvwn/uX5/39xa29v7nX3sp4XvH36o9o1qFxttm2+17Q/7
QbURA7Vj+22/fXYOjz9/Xq8h5Be+wKd9mX0B2fQjr/TYF8FoQydo0mCfSnm2lb3oydA6aSWVnmd+
//sMlMTRsptkimbHJXbBYpgFu+NzdSnuezMm24iaxtj0BwUZRl2LJVv3tZVE5myVYP8RRoFJFtZj
oLczd05lN4JCxA2c2If4vz94tehoEe9U93Xl83MuPn39yZAKsyD5JUXPOYTeUgsyMRVNniYh67HT
XlXfJDMqnrhGlB+j7utrcj3nl9fkb392dFYz7iVNljqJHQ2b/sos051YGFdQmN32fb1DFm3lIJ0H
BmbNmLibnnXMyMszc3kjp2nQ+AHju81VVYipHQ3ddS4Lf1mpwVG4iClJAd8n05jnIaqrVYVUIv4d
mjBRKuWmEW+i+P9IO6/duLWlWz8RAeZwS3ZSK8uyLPuG8LJs5pz59P9HbZy9utlEE95nwcuwL6zi
TDVrVo0a4/36al2GGedG5m+uvByGGCEepw+6CNhHftOgsKR2RBrI2sTuH78vv1w3eQGTZGBkariR
cEa8jueV0zbIu2ho+gC9rOCZfsOdaoSAzMVfkuQ991G7SVLxmyRlCKAWm0Bd04642C4WTBqizGuP
+5dc3+zphYZUHLckSyF/aakxdMYvCxqQn4XS0B+FmvcmLtLh6/UxX+yZySbdoQBEJkXEOd1H36lN
HepZ4JShXGx1LYsO3PrB1us48ddNXYAg4JyZAkasISiA6vPMn/khND5tJQXO4O1GCdXDVNym45sb
t4cqemvifhN6d60h3PrxNNVOEr8O/V5Pwl0eiTdC81C6vw3jRutuVj5s8vszz8ALmy5PmPdoAJxf
4WM5dFGhcvzHFPIfRCdD4j2YyBX0WSU9uScvHeiOrpcRGRpBb+pDlslwEcdUz8SgbNxDEpiefyzx
BoNNlKpstKiQnzuv79tN2Q65uJOEXrg1xSBV6ZaNa8HJuq7n5ZQUyntjBJa3Q8YdGOL1oS05V/wB
1IX0zsIWeuHT5bYXxBIoD0p6d4hBjZu8c3Me8a14kAJPP/wP9iZKUroWNPkiHROVYytVehE6lh8f
5fo7vNY7D7+nrjwLFrYtdXmI4OHi4cDMSQDhkmvhzK4Y11A8cDJ/1S501YL5+vfDgcYDHw4zBexC
sxPJeo8+F23oxOEPSfto252ufOT+iqtbWiSZvc8epGmLAtZ5QBcEogSLjBw6nnhTjx+gmW2vfwra
j+uDWZozyNonQkMiYpz3uZkwrrnhXStw6IZs9gK1smNSqAF88kGYrYTeF2UVzvqnsjI3EY+pi7Me
oombGUEUOvRti299YtDmDuWq9NwPEAvZg1CkMiyysvhPlXbGLq2H5msceONd0oWi8VT2Mdy27Uhc
vUfQQoSeVazcD6jK+9fR9+JfhlHBCG+mlecMrWl8V8NM+vn383UamMyenkXDeexEApNGHTauT4EH
CibLtVaO6ILXJxgh5EK0jQ0wV68A66wwWmpiPAjbbSq2wj0j/KdPq9oOIzHddojHrYR6CzvuP6La
vD95fn5ehCfPL5ITQgGTR+gknXKHAgvNgoI9mMnB7da4ftZMze5xk0p2X0TkCaiS5iANKt5Eevbu
qyvTuLC7z4Y0e4YFolhrSoqdjDYKr6q2Rh0cmvFve1cm3jSKhTxWLJKJFw5VDMRSLSV3mjlz00jl
g0utOQ3WKtnq5Y2kWrz8kYFA04SBnZ9VpS2zMGyqyMnCbx3FVk1ZiXUWpmvSyDWJ3uhRpu55biAH
mefrWRM5ut/9Cepkl4E4CN2/Tt/Q4cilCp8ZLoDEwiy4F7XKpC7sRegaZHco6aGpKh6b9AOJXppi
hpUH3mUAN5mbmlCn3rkpRj0fVam5YjSkUeSE5YGaw0byyZpTucST7Aw53RRNblsIHKR/v/mwq8Lb
xzVLoWA2zLHwU1eg1dLxCBiVSNtklbDxDGl73SMteVVS81Dxgw5BcXFet9Gr3tKSMo2o+BOa5LCn
B8+W+VUtt9G4LcEQ1cG2cI+Kt2+zN1SzevNLKTp++zPPb9Vsa6rbvnlEqvH6Zy1sVvJlogLpj4Ry
yfz9rkdtoQVdHnHE965Kxw1B+nULF6lPjt2ZiekTThxW09PzK8MW5uS/QhWpYQfezPY4vHf/9N/j
ldhiwSFTE4MalpQpiU5z5rGsseiLOMMWchD20JDHfqzBMmaw/EcrppZOIYJCEIdOeSppDj7woBX1
AquInNHLD7ULCX6k3ZjZ38qoTLNHaEGCbwr2qeycz97oqZVi4oUdLxsdHeEYjT4LU1lJDC8NBqfI
TUbzOS+JWbAku75VdnUfoaJyp5W5LY+R8z8p4BL4fXIzy5f1viIqclFBmswxmuagCehdmvJKDLsw
DoYAG8+UOdTxXOez1Yxeo8Ql4xjd9s33xV2lSw9ibPzta53ObJoTeXPS9oL+zMxnFH2dgvYyIrAw
1kZqjmONEqm5ViZauH7PrMw282CN0tiGWGmB3kxv9qZ36kGwyYKvPO+Wpo2GdknnsQE/xHz5czGR
BjMP4JbVoxvB6jfqGO7cOthfdwUXeYFp2vAyHFByORfhklLKrlrXfuy4MDXZVWPxWJePg0UrNt1+
m7yoN80a+cCyTaCFuiWRV5m799ot3cEzsGkFwzZoiVHRjnwuM9JkyRPNCtdHuOB/dIo7PKFAOEzy
x+f7LySy1TMlih1oOG5FXr5Ja2x0evFqWmCMdnfd2tKykXQl5TCl5IGJnFsrXLNLZC2JHW80j6JG
AcDUtnK18h5Y2oZTSgWEFUllWKnOrTRaFwmWkKLjmOn7KRsWJrndJX5F9+nf+9Sps+O/pqZPObkq
AlUI8e2YUkrrNS5zJbZzbUQSTh/KFTWfi3hjckMki9iGlOYp+M4mL1RR9BtEwLS5pd6pmfwytK9W
m289L9vlIXVQpbsX6WszBfNYSWsozvm2/I918CK6gXIAF+BspE2tNUVPtZLK2dugwaedKTsrNGnc
F9/LQL6tvbUoe3nE5iTHBfk+mlwz5yj0g+K7HiPuI+21Ry9KGKRND3uPE+nenQ6WaYiso5grjuZ+
JGDpru/Wi1rBNGaOIOli2WQrzeV3FNeXjLam2pFVd0go1tWNSbRRmAN8uAfT2pogMNxdrGwSMnfa
LspWLoeLSOTzAz5TRaTIuUpnS15aAT2kIsR9XXgjJY1d00GtCn/8QKZqd4iHG9W977uV+GdppdEG
QHmQOGFCopyvNEysXuGbLYoKphreRXWZ0BdV5/dWYn0Zm+DBCN2fbWTVK7wu81M7jZU0DvZo/AR+
OBurpJRpHMgQJaiFYquw8Rv68BjAmSdCgH19YedOD1Ok/0G4kHZFpWIe2bq5WopGhmZEq/2yqmaP
79vUWWVbdXljlGtEHkurCG0qCSpMGfikmZNoYrdpImsS9SjLLxQCbBMyhkyMtpJZ7LvqqbVEp23c
nSeFK959YU7PLM+WUsh03tsCliv3qeMdWad0M0IwA7nOSlh+KSo3zSkvSOROubfw2+e7RhhGaMAT
/EM9KkcVcXMjz+7gHdwoOQ+GBP2F3N9l5gulj9ux0/cVuKbrq7o4WMrbMN1M5YL5eywFMCH7KYMd
hR+QL1ZCZef1SxWuFSsXzsdE1Ecrv8XjiAT++UgbM3ErzmTmpARSpdlucdWOXki/YJk4CEl/E7v9
/vrQLnXzptkFkEvWbuqDnSeN1dwwUlPAZkQrOdKm2lHy9mV8UElqmwd/3CTGN024S62dHH4VYBqu
OzgQHhthZZkXx07hguZVONeNOVlpo1g9kGm+I/Q3SbRXlVdDuzdL14n8WyvWdteHvbii/1rTZkmx
th+KICzw/2lGw6T4raj8DSwndr7m8pYcgmxSmuAmV0gezHyPG8tD1zQjfSoi9Fm8I0KreaH8eesr
0Utvlc/Xx7V4WHA+pHknahKgW+dbqBJ7MYDTNnMkGtY8CVrFahc1oq3m92i+hvnWDV7c9C0wA0cM
Xq8bn16vp/WHyfmd2p5d5FHbSWKZyNhOPV4d4Z3krzG+TidgbkKluMErkB0L5PN8eG2V55R1zcyJ
BXNrhlOzwnAricFKKWXpfoYnQJaJlSnmQ6Z4bkdrVK1V6wH3VlrZPvB81R7VxHtOTM/atFof7/0m
uw8NHeOKh26eGtq+N0RO4mlfBS6bmzZbxcotHBHUG+E/BkOkToTj5x+VCuKY+JDxOY0g2bKz1+6a
Tt3IU2okSFcOyMK+ZRMhrcBvbKS5W4jzSk0GQ82cLKrQV/DUyEUrIoLS2pLjgideqUS3muCG+Yof
uEgOTbuIuiF1BGpYKvTq56NMBiKjsGEHlwrt3dTqu4j6ElULpb5VxUkyi1tG/WkFOgFxuVdpxZGk
9BAkT6WpHyKttl2yKqEe3LqmvvfRpO7zNXnf5f0BaBGhPAOa6LmyUls1oTdYbPW0NQmhjk30Hrq2
oWzcyvsaqvmNGrxLFT3YevcqJ1AA0hRYimtk8EungTNAyW9KFmrz+4JdJwXRSLQRKAKUI6rUH+Aq
hri6KlcePsuWwAVRCJl67mbnTjKqIm4ktkOoygdT8g9VG2/12Fi5jZbcMsgt+t/IQ/IcmO3wXlSE
EHWSHKSYjOc6BNFHgAimuqaItugmJ25l3jyUwzB3vsnSAf3LOkTsJitcV976AfpUmggdRNsI7dfW
HIxvUiNJh8Q38rvKqKQ7Uy+lWzUFIF1Ilrfmtqf7Zu7XQER+SiBSoJvXzjIhJ+HlNjn+xm6DOzf7
aIQ/cr011HeNvvIUkqO1c7ZmclqL0wdm2GRwCWGStv1N+c2zhZd/0A/klWc3t+BK7Kej/1t4amjs
XwPVLy3z6Wgn53NievDzknpRm1PC+16ITizHdjk8dspaq+iCEyOS+ndWJ4d6YsdNXEAADXYEOd4J
heBEVu8IfXXTZLmtCP7KlC745zNzs93bKT4Iuo4Zjev3sUR+LP/SBS+isMnczM6sFQ8NZeTSpqE8
Len0keAvZ4/YMUxCI1UIYsjDGA0ieH1f7quiMqstx1U/lrVcKFuPdMkO8p7yTcxL+UnQLFrBalp6
ArvLJYg0IqWEPm2AZmOnjsPwLA+ZaDjKqCjxE56v2OddqhoHOt/6n5EE9bmjDZ6y9UcPF+yZXnRb
FVbdcRHRawUSss38ba8J5TEWMwF6ZY6MAjwKBqZGlD6sWqwOcgVCBYC3JQSb1g9Tw6l613zQhCLU
bEkyASl7qvhayFL8DlkrgtyCZI48oyrREx01kFza17I6vGmo/PEwGGgIkgy/5BvM5qE1XEWz4SPz
fkplkG9UWS+/KIXS5ZuhKbptE9biD+hh8TOqGOiIFtAaoe80v5CPXkfXnF3nXU3XdtVp/r5KhIQ8
meUhZyfF6iQZIR6sQu5Eu44bebStnKZgsOdpgVsUh/bYRb7VOIUHpDiTEPIdGsP6E3m5dJMoVrAn
DTNsrBidiCNaH0is1kPLvGVMsu3RoBFuCrLCjhjVuutovoxXIrelR/eB26DeV5ZwriWWW/+EFX2g
w9yryl9NJaVfsiAbXVsroMmsTcH6E2tM6ouRGd5DKfUihXkodRS7U8c7tR6LbVtG4Q3XC7dYZ5n7
NnXlHjml+iapm/A4dl160wyFfCPWvfmz6PMusOXUT7Idgj4K4l69kh41bVCS+1TLzK0stIG3KZER
Q9C+de9FORfKw5BKhreJZFG4Txp2rD2AiX+Xy8FNbdeimREWyrEoNh0Yiew570P/Vi8HRXXgrS7Q
E+iLIrKNNqu0bR/5wEv8rnoQtFH6opZ9MNpF0Y6JLSuZLD3lWpvm26aTGu9eqEvlru/kaqvwtvgH
baUCfkA91eAcmyQRr4e+ixeKRYJq4kpm68xReWVZs2eSnAsSaXUX6pXiXu6+R8GDEtlpeFCyPyiB
D8qdbq6R8y6Z5rFI6mzKs4Jln3nTrK2tooqIRRB1vqva9kHzPiI5oTqS72XMDV27y+TutqChraLg
VqtrrENLnzBhoCelJZbsIvtqZVY95PCdO351ExXbIuzxLS9C8+F6b6Z/l+VfJHNbKq+5uhKXfPq4
2cV5Znn25ggEWU4HE8vIFW2EUrfHGn11PXws9exrlce7oXsh17cXvHYThV8G5U1q4xW/v3DNTC3U
wMDR2gAGPvPDkgC1ulQLJBMbW9cfcjjtg+owuK+usgbFXLhipozwhDKl0obXP7/R8qHDfxde7riV
SuKyULOjJPZNTJNzoUFMIAbNZvSkKLXHRu/WuDYWBkqoSdcG/Fwok8+hN+YwGEEFNtxJq2073gJj
sa1+65ecxzUav2VTdBFS3YegS5/dpXSES9oYI+FklO+ZKNpZ8HXQfTt3D8Na5mH6UbMtxKj+a8qY
5QL0IOJNJaHPTHOpXD50NLfKo+4YFRe5+TOpaPe7+XtvcWZyFk6DgUajqsekYfabIv9q8YYT+2Sr
CtGToZR25tc+lU2tt2NZ3McWLLmuvFK4WwjCAFHRGK/TQMx/M7dB0r0taSNDmT0Y3oM42FpCeV8L
4o1Z6X+fPzszNYvDYqGVFWFS/aIkfTALbSPwiJ1KrN6axPfC+QC2wPaEHoS4Zv54VPrBKs0BbE7Y
plsXZfGNLGRfhL7bhgZdXbGw7fs1kNjC24g6ngkIhXlUyE6cn8laGapgpKfMUbXQqcSGcM+9iQPp
79cLHXua/FUyExKnf2aGioiZ+zlBs1QDkjiEvkpc+2qsZayWHuCg93hR4l+IZ+dphkHvcyX3AvBA
eJD3oo8MagLDmGpO3cYC9S7d4yvorBtGKKpVV7cHQsEfbtsA9409L7pLPcm49avWOvie7m9dN/du
/aATtpIat+ROKz1yN1HdZU99rJuFLZetv4ZC/nySzo712c0w88qRog9Zl/ckNouP2H0m8NvUlpOE
j23hxO1NOtqS8q1a67xaSsmzSHgtmcYrtqB6vkxWG6Sa2JQ5al/kSv2RpryUxsMfvpLakv8D4Wo5
3iSqtHIHLW3CU7Oz3RFVaSKXIWapUW7z5FUZhn28BsOdvn02pbBx0XlqIogK/fTMSB0r1dCKvJpb
qnSe4j8ihfx03TWumZi9SqWs5Jb1MJEkgDsG13+GLGIlaFiYK07ppH9KrXiqv50vUVmIRhtzjzmm
mL+klfDTc2PIafKVR/3SvXJqZhaaNEFc6rWJGbi98vgxqyfV1fvQosd1q7TfEn1/feqWrkwAMsRf
FIKA/cxWJykm3TmNW6se/E2W1Y/haGzrXgXA7G6MZI1UYNEcbVuTKJZBeWZmLhz1Qm8kHtcutSZp
jLdaoW/kHIoxxb/P/759XAKP/a+12b4o2r4XaALNnVJ4HLvKluUPYEy1tvOpT6drPnBp6aQJ/jGp
6BjUKs93iBoF8uh3I9b036qxtYx93/2Jw1ercwHfffTqml7Q0mQiIkn/HSyhJBTnBpWeqqEHm00Q
9Fstc3N7pEHYbkAeD74xOI3e/HN9tywdAnAuSIpSEeXZMls+OLQyK5v0HbMM+Zhef/Q8bS/zdF25
+5cO9OmNPFs4wwt1WMO4keOmg2JGIUn65e9HAvgX5Q6CUkra02KeZnlyK1CroUqdHNiHiowWjBC2
a66AJBYji3+tzKNEQN9NO3bIOo6NRc5EeAsi6yFIdbra4p3hqfvWE1YO9NIuPBnYvJaT1bmkA6YG
aOx/0+Mn0/0j9zdBtR3jJz/5ore/r8/jYkB4MsKZvwrrQBaDyZzv3ps9Qr3bsXyD6f26lcX9cGJl
di0HGlVjZZrH0qBC1YUUTiJfWYmVlo7T6cxNH3GyJTLqe1JnYQSMlS33B6n5KNVnLfila9vrw1mc
NJrVeKRQJ4K87dxSEza1IWVMWkvxJxTrjRIcdMm21rr+FrffiZ3ZiMLKagAdMCJl2m5N9MvMRVjP
wl0UW981V536rleu4jWTMw9hpJ0WjrTpOklNftbd+P5LNXgO8I1I++XT3v2/zCTwWBitqQGJ05qe
rNngVWYMMQKhuyfYMUwP6By3wbMWrVVNFjcHkBdQ6Yo0UY6dGwIOOchigqEq/qYl90K8K4E7p9a2
IMF1fUyLU3hianakUjKDRq9gahDuxEi25aTZxvHRI1kDW7u2hh9YPFsn5mabUQkUXwS8yhSKxS7y
3Vuv6w7XR7QgDkGG6cTGbCMmgZUEajPN3vAj1V8Gycno6jeHYx0ey3EXdQ6i3jEw4PAgaIOjB187
60WvnwY9QrLhdeVrpgmcR6SnXzPbo6HcZJmo8jVl6zTlLVVb27CgiYUPNtdvLRIUsriDu8lPt82q
8Ny0US6MGwokErCXgBidbSRBLyLPrJAfdU35e6RQky26BwGqI1OK9gOyPWOKxFj5I7ViZH3cZG0p
Fu2TC9KoQoJjmzPIttS+u0BAFbeB3ltRWhhRYjttvop6a6uJgs46dIiJ+1PVy3dVXPEO871G3AA+
kVzUJJcFzHM280GbIRgOw6yjFcIN9bLHQVJWTs+aiVnoABSw9XIXEyXn6GX0Sq4KuMBfru+huQef
D2Tmd/xBN6XRworZCfZI15IKVcaLgsTMdTtzt/MfO8jHckuQpZ2HKV1piGM68BYICvVL2xp2a7mH
Ufa3xRDdK4K59gCe+56ZvXnAMpiKH3tuBto3r6DdKH1q+a1HiUEuvruuufMCb+9nfyuh9WlVh8kP
4AT9mvMmii72tMoLCrRLsvgIAUke/5bRDc/Vp0SRnMbcXZ/Ui+f23N7MHcldalRCgT2vlZ2hHGyh
ooKkitQ6vnQQAcMBoKF/Fq5c+xcZ77nd2fZXpdwTRR+7kjvuFX+nFs+D8tqp+5rRDtk+qwZnBJXR
VDf6Wv/M4k46mePZudBdIWm8BNtQa7BzdM0We+FpiL17SevsUUv+viOCt9C/azo7IWpvAXHOprHK
d1Cu2oCldjq38/WlXDyHJ1am/Xxy/4956DXltHMGy6J+WP/oqsZmx4Z2vkpudcEl/7l8NMhD9EfE
gUzYubG4hpypUunErzUyWn5T2nlh/EqnVu3AfQ0PWWOrw10K07Ei3oja3g9/urrutN57u6akPu2U
01vk81MQO8QnUMMFX3H+Ka0s1UaTU27sg+p3YgZHGuY8Oza9FUD50vyCn5wQjDACcWed2zHyVvBh
HIqdKNTTVx15jZvS9Zo7n9fhG1p6364v50X+bRoXEvFgb+kNYZZnzzK/DZK8DIYYqBakrfUNjcFZ
+51yqDscGy6qwriPu03lrniE+aPp0yx6WYBU6BRHOvt8mFmX6m3jibhZIbgj+6Luo2qA4DXTqiez
PvrxW4+cqW1kP1fGO/3g83UEuEjiz0KjYurZmxkurHGoA6WB/quyaM8ba+NO8Pt3oVLkbUSPvY10
4TchbMdvdZfDIRgOqlNFwYunKD86yXtTzDJ6EEi07qNWDG3Pg0Hg+ide3qd833Rr0xNECm/ePxUL
YiWAboX+RXmt829d+n7951/eOOc/f3aC06Ty1cSX6DGT9jyQDRlSsec4gVhwk3vNynV6eWzOjc22
lxqm6piLDMaNN6Ln27ECfEGXV6DjC35+6o3gF20sNOnPyZfkqm5Jn9A3R+7fVo03LfqhKOBgeyBp
d5H8tehuq3YnuvdytBbNX4DMpIkcDXYtwLBk4QEFn2/llKp3XCi1ZsvSdwnWO5dD0wIJ+mNo0L5u
y6pzNLK9VvfVjaqda92v9sJ9om5nm5pPUKCGml63ZEzPP0HQM93sWza1MeRQ0G0iFxLj4FirW19G
g0F4bHwY30OOMZoshQScdtfL27HZCuOmU59kAE3+oSB4G1zk4eEpDPet8Zr2X7pyo4iouQiRU2j+
rjNVZ3BdOwsp64MZCNATLO20+qmmgAeE+zr/kai/q/KLZT6q1j4cxL0HcxQt93HypTGOabqWVVqI
LKbZ/3fos90cBIY7pjFDL7xo4+voK9L366GXoD72zUZpAJOEL1qzlh9ZOERnZmeLHpLnFOIOs+2w
azpoW5jHL2Qq2WzeHX1oK7fupbs8G+VcpxiQR2RWHuYQprXrAVnO+Bj1vV23jiz51H0+RHMN4rlw
dE+HOCfeCfK61YW01WytB1mKPLksJBSw1xQoLgQL/nN+SD5O3Y+kjmc3njsMrh412BnG3omthCTG
lzT+bQFxb54NQ7AjmC1RnB++dWW00aWdrHzQK293ms5LvbMFmoBz5b7rP1sKBCHfXveXn1fu5en6
9wNnwSviUKqWSUy+hlRCbR4px9qpmmCOM2/AWPU7HpDUieWt4T2NwY8sv41S0Ekisgu95QxBaovW
c6NAbY3wQevZpfEgV/razba4XlRMTFp3gCbOZXFp1hPR/WYevVHeCAaKHl8D/6aA6Aw+r9BC9Nd4
MWlH9z3bKr41ud30HyqAoOuztfYVs/MI5WdvRC5fIdYGCgwfBdSGafPXQJ7PTXMy2Nn5E82sCWMX
PYsO0vuXdJTEiX5Ku+01KFdzy6rtJhsJolyZ5t008bdN46L33oTdtlIC869Db1qWJlIfAlU6I+YN
h26hVFYaDhAOAHaLoQ0NxnRLJWlzfW4XIgMN8bWpB4QWkAs28RgSBSnQes2OwqMueUg0rmTPFwJu
/IwuMbtYAOA6u0ha0RrzVMJCXDwn8s4vbxQV2vkgIV+zaax3I/suso95q/L/T63PtqL1vSsh5Hq9
PtTPK+vi0J18yWwfZTSlKkrFl1TtiHzQoYGJM42KW1M+Wi6az+VGUmIq649i9SKKO2986IevquBu
vPDQ0Hweojsk055DzrAyt4lWO2Gg2D1c10n8bqDYPGSryqDzTM/npoTWidoryR7pM0o5eRsJUdwZ
6C9o8Hm+Ay4zjO+C4ttlpe57iJjcdqQ0vykNu5HWILSLp44lozZFUpa833kA4JmtnrXBqNlN3GV2
U1fZJhHaD7WGluH6wly+T6Yd8q+l2bp4puuqSoklwAmOKSRI3u5qrb/Rm7+Fo/xnNv+1NDvicsKi
uRGWPEXcuEQgY0oLNGDXZuUt8klVd7nX/mtpfruqaWEag483Dwp3Y9JDIvPH+Jg3tFUFz40QbmVc
vifRWPYgiXtZOXrBrWoR3b3F1ruSvxnmyF9+dMM9FDp22TymCFqHBbzCb0Twg/V8fQ0+a8QXHzzl
9ACXgYacNxTqSuxCScQH64L7AEPwxiiNZ9AcPJR7ZRfJ6q4XR3IrYMIt60fk/ipLAcpQN9iPVrvJ
6nbF6S+8ItkVJx8023+jrxY9zJ6anerw/g+5I4m17Vt3lS87UEWTY7mtxKeu1m0jWHGKC1ufdlHA
nNO1B0H/bJskciJ0QYKjSGufDJJwjyTvto7zlZbRpSFix4BugKeGKM1h3EIVgSw0uNgATYeO4Pmo
5wGR3ySTrLXiVsKOf+vuXXfqbi+JFJJogIWqNddwjMtfcnINzI6ghEpAIKa4mcR68IxvvXJTJYeo
+6b0z0l2hEFOle+6bGWalwLts8tnNs/wZtJeZTLPmvFVGr+5gruPachOn8rgT1zD8LUTIRNc2eiL
N97JxTqLDWPFHUI/YahhWf3sPWWTWdKbUoNgADFkZdoX1+tuTHreLbF1EtV/1jvpkc66ndZGK3CU
5Wk/+ZbpW0+8Ox28MUT2TEBTy06q7dvyRtTvs9GwLe9R6ZxSTI4GzV7Jymlf3OAAlqdG3gkKMztb
Ws0jWh+YA5WCQeqqh0So7Sy1Vt7Q066Z+RSo0/41M9tVpVj6NBdgBs0SJ+/2frR1063Sv2QKCJ9m
JclxgQjGu5+Zm20ngn65FnK8e5Q9SclOCO9hLA2837FvkfjYJik3ipOlHwhL2Em3v76vrk+pIc6w
pHGYxFId466Uyt+inPvYKtl9G5v/XysHivN8x4xxRMotZoy59lIB9NHfR3elLLJ4QP67apCJn5vI
AtEXm55Vi0bBFrvCaYUVC2tzNTuCUVZD0u9iofH9vQLZQN97RyurtteXZNrF8+03IZSAyEOhQs73
fCBe0Qs0kLAkValsgyIEGnIvFTWcU7eCvkZRtBRdcndO7CDkbKgMToM+OcueauaIbLAyhXRshz+0
bxzo3S6y3tFDWkStR3GkNaTnLke1TzD2olHtzf6L1Rwa7cNSH0TlIzM+BIWmlSerTjdVlm3U7lYw
ftKA5kS1vPL+X3I+Zx88hWUnH5yF1PDyaSuFkVw9opxOQiarfylW3lDGjSNYYpPgzfPC9NYfxgAB
R/HR9EGcX1+lpWOLD+K+nR7rsGTNlskAgu2qvqTZdZ8nW9+0QGErpXgnuRlVTM0DNpd2naNa4Rc/
ThJH70YIsANN5opsEoiA1g7AfN/Q+Eo1wqCXmkcvnBUzr5wV4ijlpUh0GPwQy18k5hPzsR3JX60x
5cwPwtzSbM+oSSaacSZFjhIOD1nzQ0D9D76BzfUZnrvhuZXZQluRokRlO1mpoTUFJajuO9MxtASI
/dawVi61ycuenrq5tdlyZlYaado0e/34RB+Caj0gh9Wne9qxovpIxHt9cPPFwumf7eK5ubggSZGx
i/2CPJas1yJPu6a9iRKKxpBR5rZXh9XKjM7HODc6u9i8RDaDWsBoMm5T8qAd7AhlkG6h/XaaULVF
5atprLYeT779dGY/rRKZf6ZkZbhjzg+smtF2pff4M60r7eoYxiaumRXdmA8xgpxD+UfVk5dSX0Ng
LqXCOaH/NWzO7javVeKYWZ6e8K9N912S/3iWuMnN16y8qUNI0sbn3LgtGmCL2koIcWGb7DqvT9Ig
9BdR1JnjI0XeJUqrFomj0kEWCj379s5NEfw0thEA2zGyzcY/SPGTUta7kNW/vr0uzs7MvHw+52Ir
h5EelYlTqTvB3alIWbS08BWOIj6Ka2Wai4B4PtjZxVhVSRZFAdYU5aUmF4EWYUlJ0PDfGgU+Z0cr
SQSvQV7n9/3c6MzdaQO8kPSLglHOH3OPMnKy1qh2kY+dm5j5OU8xs0SIGZcgPLvajuyJ4pM8FO81
9z2aOkUFu/xQEoEePzqyv4G4BFUH2+MA7aatIRmo/xK970Pxarbu9voCL8+5rpHjABM7tXKdr7AS
REkRIBXhNPlbEv2p2p/auOtyc5+Ur+q4YfNtzKxfcSAXz+1pRsDQiDxxoTW80C5WAi2LfZNJH47i
b/U7sjztAW0GJ3rVnOZWuim2dJmujnXuLD+tTjctPEWgZufQHT8U6lSQISbud8NW/un+oGKDcDKN
nd7v9EHfJY8WO/smfF4TE7+46KbhUkmjOErfkTZH3omD6haSjvCX29uh8qbDoFGvpFwWx0aSGsIn
HpUIa5+vIzVOpacZmpMqK3uj/0XjN8hCh5unD/fX98x0YZ464s9pPDE1OzEFNV0T7llOjLSJhY3Y
HKx0PxgrA1o6lxMhwP8b0OzQ5H0xtXdixYz2vfxYmWsXyuKinBiYxQVdqGVyHmAglB3d+xq0O3+t
4eIiyGSq4FqYcpegDyZC7fNV8f1SKIM2hlQxELcgZUHIbZPoH7qAAumOFy4wJBi67E5cg5Atnesz
y7M7WlDiXNG4uBy/eG4QI042YvgPSusw6RGKlJ7drzX3Lczn1HwB6SpParpC5xZFkxh6wnOk41Om
P4nSH73/dX3nLVxHZyZmIQCwjVGBeJN0kOmIxByGrd948DagQHvd0MVz5v9I+84eSXlg61+ERA5f
CR2muyfnL2gjGQwYE379e5iru0u7uW3t865W2pVGmqLscrlc4Zx54xbK8E1kLaPAjZchSSP9M2D6
btJwhqhL3ZaMbkY1n2q/m/zdVJ5kPBTMYzHEwB77TArblbPUBbPYPmEm4AcaPzJf1FD2CvVHoqKA
k8qI6sv7AU1aqSSqaq4czbPP5t7HcsLwkmjx2YDXB5zgpldencSXyuD68qzuA1in0UaEZhc8Ws7N
OtLjkGDyAC1L5qSDJdgpPiNYROMWuhYfcBDgY2lpAvdNBiSAqGHq0jMgKwToVTT1oJsDDuJcep/X
RUkjIJVm+VMlH0Dkdl27S0PG77dwTUAEmOZ57QpGkiZM8ftbDI5j6BhdxdnGkd+vS/n6zHM3CjFI
kYPCW7Fm53CuRqZ3k1EZwAnNk8cZ6iDbyNp2iHwzitw2vDPA8zo39R6pVz8bYCvyPNU1yGYSOak1
dcGrgzcfVFYxQ3X+HTQmSjqqULeuflWZeQS87HbsVFEh7PKCwqgA/mBC1QSaE980TPNSqXOKNrdq
dI1nect8+bW4CY/WyQDHrmudip/ouD/kN5Yg2LioNoMyCCABmNtDHRFDYnwpZ5LlTiIyXGFvmhMw
twEq9FuJC/MARAaWofBP6W1D64kBlVprH6ohLyOEgUqj+UqSIJlmT4h2o7xNQEzutKavYSg56NuG
DW5hdkXpAmYFfNu0zuLn0Ora536qsHeanNk7NUxFN+PlIUfrHg4eCmJAYkXS5XzDahLn9TQip1iX
0cbR0GoyvJkAK1UEN/CqHDT/wD4BlY8o7VyOwRQSswJyCuVhwkh2ZH+j2q2Txt71k7BigAba//7I
4eIJ00GjmoMN8SI0c7JT279J3cd1ESsXMdZsIWP+hkW2JzNDtR0YZEzRYxoCaL0ISgvNZv2OTie1
eUjKvex8A9HzdbnzGebPODiBcSOijohYl7v/667ITT1tUFbVI0yAEQtjEE6ueJZk226tFsexyfGu
ydNwh+DUEN1i/JP5y/LxaEQJHTk5DPWda62EYBXVG/jpdK9+ht9Ak3aU3PTJ8fR96FfvDNhcOyQp
SvemuNNvgXr07xaEXsg/8r+ClMWqSwqA/mQH8qv8d2QeUC1jIUZPBPHoiv2cSeEcGOA+WGowSLHb
RxCPKU0OwJqX6xu55r0wWIVSNBADgJ7FbWTXWmlLNDSRFiW5VzvjFDva1gxRSC8q10aR/Lo40dGb
f75YOBP0FVJio9SMWffOaL0OaFGkOoCG+bqclaU7OxacWmlcjdTpcCxC+8kgd000uFom0GU+vvwZ
wC0q23P7LdpiOTcCyBwpUmbyr6a0PadRXTX+dl2LVQkYaUKYjeZ7vH/OV6sIK1VV4znytMyNo2NU
tRH0EK9u/0ICtx9j3ds5ySBhqB5YCLTVJzk9wG+5jqj97jK0mkuiM98lKhlzB/G5Lh1YgU00DOLI
Trf1sJPrXRgHZe8agIXOguvrdpF7nv3DQpjDZbZqBNRNqUBYU/uFeurHbVEHNlB0o52JijeKg+1d
kQDXYWcDzue68IseAV44d2zRzD8PBEN4fds+yIMrvaCzK+i3P/OT4Z+AAwKu1O2bsnOjPcFkA5Ly
3uiWHmAHg8JF1vH656ychLOlUM/XHeXwSAO2FRDO62Mzeqqzi0RzU2uXwXK1uYNAYicMlQkiutzv
hr0au4jxerTROBvJ9loh1PXqsQA2E5oaMCQFUItzlQYQqehlMuC1RDYtvZendzXd2e3dGHsW/WVr
+1z/JBIQv0FIUsnfWlHyck0+Lh7E0KAWwZOQO5ZhbUZpp0HfwmmBKpO7TN1e37RVCRawzPHqBN05
L0GeCMlUE11psda6SnECBKzALFYSsPBcmIWXFbgvoHdz57GpJbkOM7TVozMuNA/F+Kg4Oyk7RTSo
TD9yMkyFAKoYfwUdcGuOYCGYP5uZxSLKGAQDjNWRtor2PaW3yvjSkhuF+tfXcc34l7I4S0lHuCJw
9AGuAcD37fiNTOqNFIv6SkQa8UesLnNzTCEl1jTXnO7y8oAHcGh+l+kuTP+Zxx2+bakTd9o6StFg
Is86aZgd/mzpTdp/XF+2tVsBNNpoEdesebaNsw0CGNamph0Cj1CvfbNJfiUMsKt9NY1BPESg9DFb
0RDv2iLOeVqQp8xti/zUzCDFWuIAhNQrsidKvcL2JPmlUtzRAfze83X9VsxCmbvwUYIA+C5Ghs8d
iN4xpZJMyKIOMv+qbj4Tim6k3EpGwTFbkXQWh8xaL+KdEfh9hUoRhzTR42Tvqh6kbSJAhouxAlw4
oNFBxwdicfzLL11nqwmYdBBU1U6EqMp3kh2SOnMAbskv6ADXk9cmf2pnfD5whHb5sySiX5gXjAuF
ZnQhMK8jbYL2Z25BIzlEWsmGR07Q6K+MyW1U3et5dSsp4A/XbmNZ29gGHp/Xt/FydBlZ1IVYHvRb
GbqZCwFuMhmcXQWgCGew/Ch51UZ1J0nmTUuemyg+sLj1ET0BxQ+deCO6Q9MJ3dnWi57GO70DbZPy
4/qHaSvGjA+bu8xsJHJAoHS+7U2UssoqcUbtSmoBjhVlN7FRAS44B6fhK7Jm04ft5M4+0bp+l+pj
5jcdxYOFqCCsiChAH+spi9/Khsj3AHFMQ1/uqZHvwjbrMI3TD/SmHLQhQZO/qfmWGpOfXcoiQHYC
VP5nXqb6rzhskk2rDyOQ+xJT/W6xxtiX/ZgdxsgG2Q4ipOmxcxoFti9nH2FbJ/uoidsNugPa4iiV
nYMWRVYJpoxX8rezseKgz5Q8QL7m3FfV1kXLKjy+uxrcAg+s2JRKtBlqLywcNL+Dw2E45kI8w7Vz
6KBjCYX/L+oa7j1AjRgYlImDgNAf/HBPvgNiEti4jpe70Z3hkZP8OEgg275uB2txqLEUyx3/VNJS
rIKde+bW2rDdsIlctzkMXvdeP9UHS9B4uPa4WkrjTiH4jaaxmVs7k2JH9FPY4OEIltfgulIrtr3U
yeRi68Yp7JjOUozmvQQW63SyUY3PWmRrNmHxfl3YSokRg4Z/N47PrilSPUy1CmmtG20HHwMJXnpn
3QK4NHULUNq76nvkEz9+fNJuGtCh+n3jMVFids3RnH0Fd8NXA+Y5QSOGyu3dZ+Jmp2nXevGTE/xS
95jTcpstqYGxfBg+rmu/brVf4yQyoEh5tsWJKFllyyEyqY3fNABispBgebwu4/+w0b9COBvtJ3CN
NyN0oxvmG7vuFuXcb8Wx90OXbftdJ/Tac9DFXRZYzL8COTPtGsVRWwUC1a2Sb8Lt8Bw9VO/D5Cmm
i+Kod12/1TUEiB9grWaUS76zrh8r3akdXI5J+buMjkCx6BtBRLsuAhW3mf8NiW9Ooapv0j6ZeyHn
XgawcQ3At2+ZQI+VJwFI1P8I4Zs1Bju2AN4CIZQ8hyisJ8KHq0ANPl/eo6I9pgViFakmLsp4ZncT
inZjJbLE4CPgLZAv/ypynF+MYCBABNOn0EI5yoPfsQ9mbbRsP/av17d9pRIPxwGC0vkRBdYDHr+3
01IrwgAiHqXe8IPCRWAwZQOX76pPyX7yyMPgtaJO1dU9WsjkjpJdqhiEi2Brw0b/nR36wPanbXXM
b+s99aKNsRc97mfLujhKC4Gc5eUGbUyLQSCmJx+Ll+SY7YcALNoCH7Hq8v+K+SJQX0SxBkliswcW
icc21gZF13ZjQB32cX3LRFL4x1oZA3GknlfvBwgnH8KjWrmSr+2vSxEs2deFs9DFjtSQ5j2kpMdw
C3zjt9ZnQbIR3cWrcc7C/vg4p1N0GqUD5OgPCq5+emiC0B3f823/cF2h1WO72JzZKBcKTaoF8EkN
gkx5N2GoqdmH6st1EWtVBvD9IVUAziYLjRicnXWYA5HplBSekn8Q6Qaxo1+xYDQfQ2sDZrNM/W3J
m8oSJCfXzjBgo8DqAy5o0G99AZsuVCN6mDp6ZWCvOiTHyKbcVUcN3OqHcBeprrM1iFtulafo7bq6
K3HUmVjuts9TqugxgVilvUHxTNJ+jtUpR6xxXcyXC+JOLya/QIoxc4uBspkzeBShGa1jHYAurCnB
+RLH7IS4H7zHndTuZL2zI9fMyPDdLvXuthx6orkyy0iQDVl701tD84h2XjSSoWexeGkSPbuvc6n7
ThxpEoTtK2cTI/O6AWggGAA6986NLOpknRUtsB6sUUq2kjmpgVk7e0IazP1paMIYbQCz4K5lokbB
+T3ALxKwuGfkVTxvL5AbgTmBlIE1RwsP3St6mgINTAG+vJ9uqk3FXPm53V3flhUnjhn9vwK53Ufp
Gu2KJgQ67YOG7nJLVDtbM6+lAO4FRPUIYP54/nmKFqBpAlQhILiRQcTiX1dkxTFg3B10RzN8hYYk
//meSTWru0RBxGCbNYZas9tS61xgRAuin5X1Qr0Wb/+55Q3JFO5pVRYMdPRZjwed3fsJoEGaQRD6
rAUN6FNFeV1DbdjhuV16IFD0rIEi6ug1SqCWAetUty2Bj6VoAlkrm4MatIH5ghlJDr1t54vGZJ3k
LIQ3jUHkXH42wx2tglSExLd29M/EcE6b9X09pCOik3HrPEU5yJ+qR+uQ34X3iUcRp7oZXjibFPdf
LQhSVl9UyB/+qbJzXkfXMsxKZtBQeTKe9Bs9kIL0u/7w3bjFvDnzsj0a0rrdWLheste8cZdue9ET
YMVkzgr93BHLDCdR7XFe5PLDtE+pqDF17b46E8DtYop+ISOZg37jBzinaOiCeMrVfXSkyZjv/m4K
euNX34fLNeW2M05yQKLGsNB4350q0y398Dht9c6dbgAS/YC+kzeMlHuvgGn5uH7I15N/i+3kPDOw
JbRcV6Fq857uy31i++wNgDCVq8yG5NHHbPPvDvJscecjtLiV45FNLE9mv4KpF1kKokEElCKyD86l
pHJq0mLWqVSzvcmA3kQEOqwccwQ0mmHiKYKOe36qx4i7EKOxOerDDnAxEuom4a5GfqwSnLY1S4Qg
zI0BVAa9XfzzU8m7vFWLDO2rZhdUWo1hpbdKfgcpjWuFSoDG5xgoit227Qs/mrLv161jZSHPpHMH
jWWZLNnohPaqZHBL+1YReZPVdTThS/DMwq3IvxkxPtBSlJChHjJ3mfR7GB6l+BT/h6sMAv6K4fSg
sUaTxoEYLTpG6ZHFO0MEM7W6VAsRnMuYVMkGLgzmkAYVxctWdkn0fH0zVu7jMyXmL1icG6mJGsQ3
UAKZYbBH/Y4ZRd+bqB1t/k4uXsLwJ2583PkoUvKR2tTaGbjHICWNwH6ZILaIgSGpuWV5ixgT8gbD
n9qAVC9D9xKK5ipWXldn0jnfkEkaSyUZBlewdNs61pPM6sOImZlIMzHzkPvpUMAQ2+31pV2JEM7E
cg4jydMItzmUnrTHNjzmxmlQPrTmU5u864Iu9xCBiKXLcxutiqYZLqYCgVRttjKQIpJKjt2sq28L
E+C2cix4+lyu41zaVhUdaFEIQi5a1GhX0xIIq2jLacFwfCIAWKpHr9f2MsXA2n3ZC+LsNcVAXo3a
Io6xrPPlYIzomTkhVuahnVBSXrL4UWoFV5VABF/4NTqzdMIKIojRbRv9XetMvx396xu0ch9+dWkD
QBX4qcCLm79iccpCxaHo7gP45oRp4N82eAd+A/Tn0GouBUjcp3QynzJf1JJw6TzOhXJmP0rE6vsB
QmurD0zMpfWi9N9K2AYRM4sHuiPRa8S/hWtKoxigExARlM9sgzrpJt2We+eY71vTBePXTitfrS3x
HnrXOaZb52jsry/tpa8//wLOCRe6ZJYySOM8i7mgAzDUgGkMic7XfxYD4Ov5wWIjTQhXdr6BOF4F
c8C1AHa5F8M5aMPGkp870XzhSpeyDfIVYN2C4km30JB0LkZuVacu8gIhols8ZiCRcqMgVTyEiW5y
k2xDP3c1dEifWBBtiidhr/eXHz730+fyOU9S55PaOvMcQ3czbTBvstE/lNtxo7r5i336aW2//by+
rCt5/jOBfBKvk6emSG0IDD9B7tTLXvbKDgA2D4xTN2yU36nbuwKRl24ZmRs0JuNZCKdpaNydmsqj
1ICyLkPVTXpK7+tb9pRavnk0CcLxaet8Kl7m16GnGcKU5Yqxoh6OMV9kLeaXI+cGDGk0lSyMYEUz
yt5Uh4+53N32k9TuFTmUBOHkmqJLadz5zywAq0sagGfKBOR2Ovk2lPmzGn3Yk7ob6W/Bss4VtjPT
wdgkWuwxdqVrgBjhY0opzxxj0NPWoz06J70E9ICN9aSAG4RGQZP6bACRcXBd6IWGXzKBMmqCQ8jE
gTk/Ljod1S4fIVNuvpdWDEi1N7MxMKT5ZpSP10Vdpk5nWTOPFcBGUSTQObOJYkumbZOj/Uh+jgZP
Gw5Gfhqkzrez3LX0TVJjykiEwXtxO30JRSoOI01o7OXdDnOSiDBatl6F5gCjSw8xTQIMgwgu9lUx
GgYFMKYHQXxaOOrGomYhBtiqaddkDmB5TqrIQC5uo1mVhYz554srsCSz41MhI7JIvVEa0J0B2Fw0
dXhxwjgp3AkDGJ/W1QqkMIwtE1RWepZ5vYr0TyQIutYNYk78yAqmSuCyzxVKzJKkkgRRmJAOphnK
LaeeXU9e3VZ7owZWUFmhdbKxfZ1oojTtRSj2pedf4dzZnhQHYV4ft14mgWVz9LUxA4Wp9pJK+acS
4vjliLOpaLJyXWeQn6gYUUDTAp+9M8DxXhOEEh5pdqHmZsqWORtd9SYM9U0AK1VcqxCxKK8aJzoa
NcCsAmCRHyjRu1EqVQeqAijPwE4Wo2uK6i+rMsyZhn3mPJRl7nAPRT05FYFeuRkdanWrMrIj5JfA
hczu6MJFLqRwRyCldpPTHlIS4KUrY+xWVfYIwMG7VreB8A1ygaJpfJ316Bcwnp2mFHEQrvrLxQdw
JhsSvM8qdNJ4NBvfQcAG2ITkh6SRndzVbkP/nWsDR34hjjNSo1BYz0LoW8Zbyl6T4Y0mr6wTXHOX
ea75LOCROvfMgTiMr3SHqA4rVYdej6nLfk6y/bNQx8CwgGrVRkem/2B14yYdpgk7LbnRQVlqF0hk
lnWLmNSMAfw9/CS2ckqSxNVpKUhEzxHb5Z7/+Ti+Qo4eeZpEIZa8B4lscpjsLUgJHQwZIJ/kg6vw
uomt2/HchAxec1BmcXasOrQF2DaWorRHF0iIfiNVe70sBT09q94HPcD/K4Yz5EFXeqAoQEzK3ii5
66bUH/WNDYyIsdqlk4fxjeD/TzHOckeqhHXMIFEugEJoIzltz5wgdBBRZIlWkLNZMDQTXWnnFbRe
MuN2AEYBSUXzwqvrZ6HDGTxcBiaWuTBbtzKSKG3ReiEoO9rsrU9vIxAyt+G3Kdni6nBbU9T1tXox
2jKqZIg7AZvChUo56TpMZVXwPcbGru1t32515zR2/zzjMh/GGSUFRTEZYM7cRmUIyaYK9T/PmKkJ
9H08KUEniWYpVh3ZQgq3S4WtAxhzwgLWBjmW7ZhvIip9WBQ8xKraPVSgAxMYoEji/PNF+FJpocoG
gkjM7MJN1X3UXyycyb7sohvAduyvm/uq11joN/98IQ3DPanZ1ZDG6j0SH2lzY/Txw9T0YNxLAV2Z
bK/LE2nHGWRZTCxNGsjL0S9XWNo9MZHhsfMAgLC3Q6WKcJjWrfGPlfBe0aZqblkJrIQpFDANz037
u7Z+DsI2stUb9+868plgaodJSkrIoY762WYp0EzTUjooUX8EPidzlWEwg9IGGJ9MiiKgKvstUfLP
M1k4E5iUQmgN4FFQuHJnAiQelZZUmFxIrW47mOUHZlwf/n0DlyK4A+Egkxl2KkTgBea2+gEsV8Ek
3SvZayh/uy5KtHdcxqVN4HmVee8aaaMCc99SMWJTuQMQdq8LWjVKB+0dgITXkX3hLjOkOgvVGWGU
MTkV9WbIHjA24ZrNWxwKQojV47aQxN1nvWQ55TRAkgPAUxlWsSlRJSsbMCPamFoV9d+vriDacFCC
wUAxJtLPT7cu4aUAZiNYZQ1JieIXqK3SST2ZeS8o9YhEcXaRNhmRiQZRxFKebHDFp2DLKntz3xiO
ILEyf/VFpLPQivOQbSqVaDXDIuqR8wC8h9oduu+6LexnWz3TCzmcb0z1qAz7mOCGjgJt8kvQcqHV
3C9hG3X+TG0Qyd1PtmdQgTmKlpLzkZkVz5QeWMpaAz6ACuKtvOncDEilfWmIHORlJm6+R2eKVUyd
I1XFNzfVRUXQDgJpRjr8yoniyWp0Zw/RnhbJe1gWAJxou98pkmaZUx5jW3ZjZHhTAAAjZ/4GLi5B
ZDlrd7m7f76Hb7BmklWSvvtadRSPZXRx68zNYxM0ohvJ9EE2S9r+P6w4JmEA5IImG4zgcBYlVbmh
DWWDnZYrtOCXVqBXoz+RxscFKUiBrD5tl8I4s8qZVNkgS2+9oj5o7CCbnp4cUf+srJfEBJnuWwwk
l+sO7jLd+3Ux/FWQMym8OqmFiTccGeWmTO4KAMPmBJwtTxlGtjpfr06RvMvSoAXTKD2N9k7pb2L6
aCWYdTogNfQfTvBiCXSuiV6SRi3WcnxOa0Sffdb+NNVsS4ZQUNVZ8+vLu4rbVtOhtkUVmFIDbP24
eACz1gaQboYEtr9KIGvNKS1lcbtK2xh4xjZUwtH10NsbSao76oLn0LoQG3E8Bv+Bk8IplA2OnbQS
7DTDGA+CDK+IwgPRSsEdv3ZLmeDU+V8xnC5NkldhPbV455anoXk2pfa9LW+rnG5MDPTGuiMcx1xz
tUuJnH1Oml7KKYXErhzQe7RzfkE57XYk7k0ieRMIg1m5uX4mVo1DRQsESiAz3x936VPEobQbsJZy
RI8p+vwlFK9yeusoz4DDuC7rsiw3n7+FMO7eJ3lURkYC/RKiBQN4OeNC8mrSeCHZsEhxFRboymvl
PNQNUiSvneLmovfSZS8G9w1cMBCVUw7cBihsmuBz/Rz0R5DUFzTQJfh8EoTIY9r6XWt9CHRf3duF
7lxkQCwrtoCqglMIWEMUYGT2AMKqWt0QFAukvACzJQoiuq/gLr0uevW4LCRzxwW9eVIKAEnEJMDn
kNnNZA5bJnrRzFvH31fA10G0jVADE/6z+osXlNRPciVFXeupk+y31MCriXbv1xW5rF597d1fIVwo
3DsNtZyBtp7i3KETl6pvjrNtpGOh37Kk9Oo3R9229NauflBHsIirzmChH3dOpDrTJYZ0j6ch69wZ
sjslz5hWJW4je6azI5IlwjdZiwCQOjBQ/0cTMLL15ytqkDKVowkSJfIM4BjqAAt/E5IenFiYM6I7
uwoEy7tWUlpI5O8jZqs5eE8hkVlbit7e6n7MJjdklV/G1NUQn7cEgEL/SgGjzrv6hUYF9BFQeHAn
Ej2rgNcyINaRX8ukCRLZRNWV7QTarVroQgx3AAfqZD1YL1qwUPygHYjqjnDhrh3WaHVgrqEBcO3J
bAAkF6jxZ1QPrlFZgttxLaRdasqdxAHcnXka4xOsGoh1sbHJ9MdRH+6bTnB1rR551HccVLEARckn
vNLGzkpjAPRUJR3b4SELT2W0v76e68v5RwSPIRd1ZV11HUTUwMeNLeIDuey/xEd/teDLjYUSYkRj
1sJAh3STVX40HuL413U91gNRXQXoDFAMYYvcyZYjJU8kG1LAl/OB/2+Vxt41FgnScDqVhrbtzYcS
4DmIvivBhbi6TQZgSUFGgeQxT5lVkyou2slu0ASeuL02Im3yNKiKYBlXXddCQe7WRcW/mADXBwWV
VzLErpMzTAN3+y780PrPtp4EJ23VcS3kcee5Bkhf2rN52xyQqE7DVu1ltJqBKtFhd1FtbufqR5Ir
/vWNFKnJne9iYIMmz2KBLvQqhd9ZXscu1cZNpX0qrAh6lQge+6uPRvR/YbgMlSywIHGm04EY0aET
VjZR0bShDiC6IKdEIVvbnm5T5SVRxt0Q4TOsce7BQ2XedaQ3GRVfu8Xckdlvri/B6pn8mm8EIqdj
XEAaDMnYpQbsaaqHba52j0Msqtytxot/RJg8FQIjeHtPMURgjKA3bvFOS7OtrW+04b/4yoUgPqDo
DKvAJD9iQzP0EkDLdgDNIdm0AyZ3cH3ZVo/hQhQXVqiAaU/keRsZ3THzwe7fKBDrr8v4P9zMPHs6
7w2qdOfXeWnSSR4p9LGKCGlYze0xs5PlN0kIjJwyoFagggRGaUVFQaFg7viXodSRWIFgTG8FYQjw
Py0g+o6ltdeA1NjcafVtbf2XC2ixpJwPsFmV2akEoaXqWxLoPKOt1TLBmq7um4FE5ZysnCfSzpdU
K/NisOd9KwFFOCRkqwPiDtD/3vWtWzX5hRjOsdSqOdqpCTGAvXA78r2pMjeqgNGabsJQNOayGiIs
hHEhAhoXraoZIWxGvB/zW8JAoRl9aysRgoxI0OxOFwG7GSkNHrcQlJT3ab9VoJSFemIiqMeK9ugi
isUFkKUwBNlCqicqnmJ53BR1+3R9j9bF/L1JuSNcZqSJUJdovIEaO8WJn8c62aalI8g8rN4xiwub
O8RdYuVRZzvwfkilTPFWB+WNkewoXuh15E+ihIBIK+7o2k3Y610FcVF1C2YsojI3TUTjwyKduFOE
AkrsmOBlBZCVjQI2Wj9S0HYW35LcngKggqDAURe9Fmj51D1f37X1xzguERnFBTxz+P4WvZNiIJ4A
o6KhgdEcwDBLY7DsVLekunGon4L7Ds0E0SDSefWi/CuXb4Mso6keWTZflAp6LdGqEA6i2GD1MbUQ
wd1fI5NonisQYZfAKIYWxNqZcIEgzMbkpjd2G3Pc5JEIpUKkGXcQrLIEGCyDyRiStR9I9zo1+fb6
rq1a5UIz7hAYZtK1cotNc6pTU5Tornm2YJ3XhawGkQshnOlbwKWSxhF6IA/u6tK+hX9qVM1tsWHm
8Eizm0nUvylaOu4g5L1clJ0KkWUI/FArvwmr8vO6VqtOd6EVd5WYGnj4EhvesAaMZ9mcyrDaduYp
6f4ZKnt+U5sa0DwxM405U26PUjPuwbsoNZ5u9fdKkUaeWtoBw6xWZetv15VavR8Xsritauo2p6YD
eyiMA9IGgwISaOproIFW/ktVZKkWt0VtjjaYkkCUonVHLRoxL/s4FICbkrvoO2vyvQZcsp6EIj6l
dZP/u5zcvulyNrA0w3Kq8PFdFgyA1I+GXlATWfXEi4Xk7n4tc/pQm7WzdZ/mjwT8eArw8aixIY0T
CBEb143xr1JcBDB1rHOUAkrlUcBQU2Jkq7WfutkJwjSRHC4EUPKe2bUMtVR02gzzq6xOUMfKnroq
FXnd2atepCH/LKHCP09KMIyGiQ1ZTvyS9HvM72pgcI87b+pDN8+eJuf3ID9XOt1dPwOXs7xnB+6i
HXuQzNycCghOWhs5pN9t6EQbe5BdioCkzqRtQZ4YG12H2X6PxyBh4UZlmO8F46vKrMdBr+/HQhYV
ia+bFPDuzqO8klo64PSwxzR9oexg2A+0isEu9Gqan1kjomBdd9oz46WKYil6A8+lacoILIAcd16T
y25CPIYBx0Rr3VLZD+W3Ec1Xjghee9W4vqhWFGRwLrqCBzA2q5gKbDxkLsGlE7T0o9V+1abgNbqe
el7I4TyA1I1p2oZQzar3pNwXiddKP/JmV7CHUdkqKu7an033UucPoEPxrxvX6iYuZHN+QbdrlZrz
na7VuxxUxGH22qIM3tmbLgJBiYgzSLSknF8wSaukCoW4qPhVJ7c68Wr7rjQESq3etgulOK/QOilm
zTRIYdm0N4zup9Kpgmj9uiJoBTo3x1xOHVImEJHUjR/Dr0lI8kr3eb25vj+rt4M9V7YUeR4J5G4l
22EqTQt0poNl9CTp2sks5FezsR6vi1mPlhdyOBsEl0HWhRp8jNa/oTo4I0ckG01xqREFMqZrup0Z
unEnGudct/2FXM7+1FFq226C3AZdag2rb8JJc/Gs88MSA8UZOOKdb20Z/yApdUltgb+9PVpgSP4v
98jiMzi71MKp1Ho6+7K8uyE6xvnQJ1cMg6tKIuyA1ZBmIYozzsIxSI/XV+N1xU8DhoN5mkkHznD/
Zlj27vq2rlrpX1k8m3TWZmEJZF4ct2aD6T4PspzRk3VB6LnqROZLaka1mfPN54dB1wcztXoYaT1u
9fYX2oUIEFsS2TfoSyP/K4neV01nIY3bK6ezMmoN2Cu5/1SbF5MdVOe1D2O0+R5KshmpiJR79epZ
COR2LGtDSa+qWb0SxAemV0onBWjsTXVbaIFhBpooUbPqv/4KvBhkjWM0G6sYk8BSAGTaOU4pfb5u
Gev9KgsZ3BsybNFzVA5QSs7lByfpHbfNAXdTFSrzlXy4rfv0DlNSPxqtRxO4Pr204bSX5pJWk9wl
jRJ7TZOnQQVeZK9kqHYBCK9wUyeUBK+1S6xTfOUXijQmhy0DUEbn1qVOWSID/AI1PDfehM/mfQpI
LStIAmSvthF19YfUx2CO1+yNx9qXPim4jbbtO3HRNu+1Oyjl+DaIHHbaR7ORH6RDIvJia/s1095Y
JiaqEfRy9g9w5ilLCwxHWMNtmAwg9/lnyq2vNQCaMDooDWC+ctFPUxbgCB4xegDeeWNEUR/QlMJe
Rv6u+R+eyL+EqtzBitUOTB8d6BpNY56v/+inzGOi4buvOeJlGM1L4U4TJpIwnzZCSqqZLsYAtsn4
Wo0TeJ19zf7W2K4SA0fY9KyKgofTA0ytP+HcVeMT7gA/SzYVfQfIfO1g6nJ6F5wKPsb/n4+zdRtA
ZJiP56tmLVIcBRmRoa+6l2E85NpeyzdMA6jrtIvGn214KHQvK/fXxV7MXvNiuVA6myZNckoVc2cz
WkgWZGCwTfIkoBIIDlsfgwBeFX4D4oESN26Vn/LeAogikrjRNpceC9VXLcwfeKmCqpR9aEXfx/v3
r8+zDcyKoXkPxMicfVepZtWxhFUx9d5PRwCUUhyq7j609m32MU6iYEQkjzNEqYpQNWmxHGky7Gz1
Rkl6N1Y2hOxz6SYhLwycG8aJ9ju0cbqSfhoxIJRGv9IBY5sPJhHVii+g7Hn9OZM1JxPjT+m8PcZ7
2U37JsdEdYMhpORFlbysex11dYa9rkd8UXDdNi5ffxyrMLcYtWQaaQfIC6903Ok9/N262m76nn+P
9tU+fUSTyDZ7Hv3+uyiI5r3BzMeLOT0VTROAUwaP6rnbNbU6b8LKAZoCeUj6b1EaOOk/5z7OZXzV
lxaFgk7NlKJnkFFnoSvTzFW7XT+JSNcuylTc/vH9BDpAHAYgHhiuBLp6YhwBtbcxw1MoA+JX3xjk
pxP/EJJN/R9SQegHDiPc118h90I5CRTejUU1w53yDwePVqN8j+b54vrFtPf1gNvCepJ0SWAv/NnB
BQSMe+BsAMkBW8g33TG5t/tasi03kvdGCkQP9RgZR015bdhjJWrJvOy6A5QuMuwoOgKyBI/z2YgW
OoK9QmGTVMXe++b7Zv/r/kdw+/T/SPuy5rhxpdlfxAhu4PIKbt3qbu2WZL8wLNnivu/89TepuWfM
RvM04vizPR5POGKSAApVQKEqM7A7zhHgsi0QMAaIUTQTz3EiDgHnMIFQKl0442L8QujJdSk9Us+j
lrPj5HjMiwMzgNCijcce1EYhnC+RfjUe2ZfTQg7KyLJP9sl9O/3zw3VP7okCFr/ww/n//+APHt1T
/HK//vnnLx3q5PR4tOzdw8Pu82FnHx5eHl5+vew4fmHZf+s4KqMmANzeurL8AjM/sz+zqiWqX3SR
NViN5bpuZH392PGuRl8PFhdAeFhe2NRRf8ty74tDAXqpCZNvH2zbtV0M2qF/scIK7g8qGAfQ7ojX
3fOJrxUzg5xuFVkJPRxeDvbph+u9fqj01eEs8eVNd5m3FRLjT8U8kHwzBNLhdMKyWQ5vKFsLA4JH
SVbAh4HOamYoUWEWcRNB+P5wsu23k/ubejAHa2dfNwD1wkFjIGscZiCoOynCpADO6ceP9+fnZ7y+
0+eRPs4ga5nxZ/wXoJ2jY+2ePkvr6fNpAAPHQD8nnIzD5V8P179I3h65AvrWpcnnghoHvNskDxsJ
lrJsl/3dHtNLLRtj31kWZ/hfmQ/WLFHv8C8Yk7EYQHI1kmoBs2H91H30sDOBZO9sDtQXB/wFFKgw
IH8MH4e6t3PjFMcmgNoXVAxtuAXsAHe/bPvFEWB4GJ+9/PqbuVxhMkdC6OOMXVO1wMyoQvFbAvWA
jL5gtIkVWb+9V+/+eH88OpxFvCw8WsxqBcxcNbqql0MxATA8YEFd99n7bt3ynMqWRz9DUc+nVA8k
uayjZXj2SacmPOi9B0v9xjOTi7Pb4ibXw2EilBaltSR+Ab3Z7t6jtzyEL5KZC+uA4BZuDGD5AUf7
+VCUuMiFZPpnpQ46fevdzrFd7/6jdD6+XKW1W/YAJ2u8vf1XsMz2TxQftXcSYBf7SOhbZ729NM6A
cIBaP7txetvWsSsoIiV6nPAzxR9fUzparTNClgKcFviJ+ecEpq/sxLX5YAKTkYfDLKv/LO0SRu3T
12/YOMvmWSIqwuiyWZff8Dt+HPHvr82E7YQf9rKNr+8nbdkvV76KlXIRKr8Cx/D6q76+zbX/id7L
Vyzfgl+ICMsP3hcoi0mzX7C8XYB5BhwjF3S5RWGmRK1lmDzmAyeKrx9wkY/0FaO/tW4WN2k/uLxD
zcWZBjQYix6CSYyFDoPNnyh1Eyqov46svpvQBqlNVDY7aiYEZRcB5+r2VTd7NkgGjPHKLVpy49BQ
EPwKehfQgCKTYPX0N/40Uyih4idObg7GSzFs73hvPe4fvb3jYPifnw+/MC17F37u8PJw2D3YDy8v
h4ddRz8De6C/eKUay85kPhZaMVgTZdETVtm8JQGpcC7pUoIH7OUNsZiSonJmSUHjYzX6ne7N+ryI
1uQpx8luLAnYEwnSd1C3R/0945QMX6imWR0Sa0SJNcXFu7O7Yn4jE4lvkrzmVeluwa2ucuxNRG7J
OIBNG70oqfIso96ma22xHxIqKZzT1eJ0mBlFlT8UK3XwnprgV8Lfr87PQ52otRmCp6ooD8g5Z9Jd
NL11EWihyWHwPc6e3gDDlQA+EE/z4DtiwnLdFXrd463A6oUfKp5+BdORTZ9KvCYCaWv+sGPFRWpp
i5x8iES8EABIqgmVNKuTR5S2hXQOjr7ihsJb4H9rcnfMX2UdTeHWJD+lgmNonPFe3raWVMDqO9jN
he40sfPxHVrsU0P23dR09eweSRm1PFUG9fOjjnggORWoq43oaAqcovKt5V1/ABPqmlko00nGB6hS
GFgD6OPBqERzEhVI1SUOeuWcWibO9WXe2KVno2YCHcoWOhR9A7SFVHxc3tRg+ExDV+h3Ak8PZxMK
xJhg3wSZ3IWAOR7W0XhvwiGYQmEJgVfKTlpHNlLiPq9z8uL0/pXWwaVZVBEONNZ4jaTQ1aCW4QLM
u7ndZ/3r3HKeZbYhoNy90KajEI7ZHzEo9fMK6XMrnCprGu1J+kyDt+uLc3m++hrHHxDmnBrWoT/X
2pRYYqOLIJrwxcYRlKB7A8li6mhGrO6CZBaf8jGNXTCADscW73i9M3ZCtE/SiHA80PYmMf98EOOC
qlCeywhVNVaI8mDRqkNUCBs28Q96/+SHeOrYV6Ybdaat6aeIgO+d9wELAOsDwVKPhBLUdAzcm899
IBTW1FnP8AGgzoEMjZUJjqLuNfEEpqCCQFJNsPEipw/WWH2oPA7Ni6zTkrZbozPrIUzqRKYKJlyI
XtjezrpP5ejdQIZweBUNN63dpuaMeNvO/gyYmXFzSKo+rzFgxf+RJo8TKB7Uz+tmtgWxjivMdUFK
iTb2EuLK4IP/NHiApB2Ex96vg2y5+TXI8hGr4OVj6hBOAKJjv8j9KdPcVFWp6O+v41xesbBG6MjB
CUBZFLHZ0lSjRZHo1GDvlwTMqh9jDylZktlEcupKdozwKVVEWypwZMqtrrYn5S4cf9Yd5zM2h/vn
K77yPqvhViTsIzA5I7EcH7Ph50hulPTJ5/GUbaEgQYXz1aI0iwv7+aSaJja/loAkrZ1v1cQ2jVth
tA3Ruj6lW/YB0ZDlcUKDigjbnaKVkGAcMkhlNxDi7s3vEKukeMC8DnKZcsC6GcitgpFLQuqFPbZN
gxSL5oIiiUIMppQKzHxKWhi7RK6GgopGmrS0mNPaCRKjO6FTp3TEGA+jp1HTG9RWgFar+j0IyB3R
Pi4CE2x7cQjaySCVf4uoQIwphKVH2SlILlZuM01F6ahG1rbHvldG0UszMsKl1Wqp2qqSByLnlrTp
PeCyIJ6IJzAIbjB3tyCLpkbBl1h4dPjdNbFViR3V0xDXBpVmYX2f5KldVO8gGOKs4JadgGkKhV2L
JKz2dd1dWWOKNjihiyAUXkmynftOJtFRNWg3cQp3Lm5hyxoSDYOEDOzC93huj2W5SEBBUxllskHn
lrH+mZaEV1y/CWKAMwvyrxAIZUtkfWiwCuiexEGtaEDuENIgDzlOd3O+TIjBSaDJg347E2W0Puyq
eQaLcdTKiT2OP2qpRvUymeyx4nFebw0HndGQw0bjF54UmDnzkQKupgmOMYFqhwEh9/T++s7aBEDy
RILKC1642ZMKqpyIkKYYDGkJ3oD2cfvxNwAEElOLfiwOXOerbkIpKzBVSOfNg/4LjzGWUYc8KqCv
axQb+E1wsuEnbgpo3DsHKWo5q+o4hr4YOvCkyDHRU2FkNspfFfISxINdCccc7C6mQP9mdH+Al+ld
7Z2+DPqpThOIJ1X5z77XQdvzP9e7Ydusx8bERqlJjUwMMbZA/o66cFsZHTS2uhPxrg9lcTAXc4hO
bR3VFOABZi3BV0PdABsc1EZ0ybfC6mOscdEYXus+vjdHFN+oeXoUk7947ARFNxSgwOuFknaWnX4O
CrBIC/AK8SB7nWDQFpeqwSid66Pb2LRrGLawp27kkkBdGxTZcHJxcwJxil/K7ii713E2wyH4VVGg
D5IRg3Vy0PySi6mBMxUq83aIZEsalGMb8JobN4YD9/YHhrmZpQ06iFoNw5l8pafKMFqZXtDIDO7i
Lt1dHxIPi4lMaqIYstADq8+/G+khT05pedvlnOvMFooJlglJRAQCMwDjJzK8CLZ+D/Obei20pEqx
0WD2nhbKSy78uj6gbXeBowpyxhqe1th3IhH521wrKoyoVCzNP+rF3aTdhtFeVn4X1Y6QB0F+1nlc
BVtXXBOnT5yS8NiGu+e5r1CjYsK5FCPU6vBeBn9p/gsNvRD18NT/uWV48RnQ4UTIQHYGnK7nUNBq
C/VKBlTVKq3VSOAZDmIeu9Zm6FiBMPedWNRz2DpAoiFBFaD4rGc8iM0pQ/wDmfZyXL7gH5lADDIL
iE6T0P2ugmhfDpMlqObOGH5Udc/Zu8umufCAKzRmQIpYVIi38LSdNONeIHYOUk9grvtphMKr35u3
EnnlWOLmHIKZC6ukL3zvjE2AQ0DIIgGQRVg+DDNUGMvom24UL7k40cFPbQL62TYv0WeuvCnmZMud
ihLx0tFrXkvx9lz/+RTGpfh9PKVphVBmksGqoEJr3rYQlyOtk46cqLkx0SgrlJA8RLRBkQtjnk0t
z1UGSikrGEF92HhQDgjJTtOhk2T8EHiV7zw0Zlmjzmj7Ocux71Dqos3fquBtDKAxmeAGaN5o+e76
mm44MjC74CUdFQI6DiOMu2zKmszy0OFIQHQP+Y9O+EXaR2Ou7Os4G/Fax8kQ9yGwuiE1yZx51LEW
ojrrUytBaRSIrIYdEW5ydSelKOeWkfctOe9eW/OIUnh50UjUQdjODMzIOtGcfXjNdL6HqHuYjwfZ
2Xex07cNp2dqwxYRrZEJ1FEjjSZSZmyioNWBWCKKNp1xGHFWAQtiAhsBYZ+f6PeaGlnXJ3MrJIBC
EiU1KMJEk8vX368OcpVJuracBxxTy1q2TCj9JrTNZSgcpeqDMDbRgxFNyodfaa075UXihuCWDaka
annF+ZbNwRsaKlpxVVpUWc+ddze0cxEUEu7tIoi7ml2rK26PxnRo+A0NJ6182QUgL3KIi1oamK5x
ZGG2YhKMfi9EcmopWilarRrhIXOYUP+YqRntJP9DDWKokoaDfAM65CfBlxR70FsNXSupCW8VZvvr
K7E1ejyWQXYMjzO4lzBWZg5lFZMcyqmlbzg6KQ9q7MWNawiJV2Wzdx3sovwTOTt9hcZmYlBfGbRl
tOjB5nedlFO09C40TA84K4KqTbWHLLbzWj5VoVtKtmzpey16LuMjrFHIHkWdxvejLdhSzPmwjbiA
71oeHJD2ANctswEEpQGbqoZZGJEIT6ryDnuAM9FbfkrG2yQK1mRwTWvMvcJM/LAWWpgZqrz1xEbn
NCpcJ33Yy/VcRW40mu3T9dlelo6Jr4vEA579Fv0r3DLODVsUMkmfBthaNP6IxB+D7KYQ5Ki7GyJa
gdlAmJyzkzY91gqQ8fxz41dRoQGwmARUib5W87cMVBlyEVtD9kMKOZ5/K4dzNkB21UJDzlpjmdL4
WBoNJUNrzf5y86WK4goiQjdeUMzq5/V55Q1zMaaV7wo7MGb0IYY5jsJDVSDkhNpLERqeYM73lQ71
n7zgBJ9tv7GaWsZ6iD/6SpMr2Kby77F0xt6T1X1gHnVzr6t3Zvuty9wKhK4k3g8+JwFzccdamidW
DRTMsvoQzyFhhQaKWJxvBPAepaV6G1TQKbk+rzwcZjl1Q4yRpUK7C1hIdopfOJXeUEQtDszF8n0N
Z6m8E1H6qLFxNdXUAgy0GI6ufeu1mTaZ3aHKW58caXwQuQ0Nl6FuwUNxLCR3UZ1gsimyAOrSfqKi
qyOFJJw+oeD+mIF8bgyfx/A05DsU0VEBMhY54WzHC6fGADN2GiyyrXiGaaxJrzxhHLzhf055MwiM
VaZhRtBwiKkcDXTiz26p+Xai7wpV56zZRZT6AkKQQoE2YjTrn/U4NsdigGnk4SOpnAhMjyJ6N1Un
6nkFW5tWaP6BYmbNH+VezPMFqnqAZASFihrNgphz9+GhMDOXBaEKNRygCHi8BiMh3pXTnCdCcxEA
vmYN+wa2jvj+9TqzdlRDI1SQEwHTowSyneg4xXgrC6jS3OHBMkaFdqVwHmIvCwgAuWph+iqcXEFC
8TnJEh2QbU6TE3mc7rXn5la+913RFt8Q8ND6uA8+0fp43XdsbeoVLtv/J9dJHktfVA3z3tAdAo7r
+F4ODp1kT/HDdayLxp6lL28NxgTWKNeSHu2i6CjzTGjd6Uutj4pKVO0+u8m88mDO9FWE+lzlBjbe
SVTfEji5/a39sP4C+TwEgQRNiTQV5jOPLgS2pomK3bNR25rEiXWXMZYZK+OUSYZunSEAkhwf4JK7
pXlJPBACSktlV2tulWkWTmvXZ/iyaJJBZTahYfSB3C8yVQ0tTjOaYZ/QwTAGFBRB4Wv7zX88tArF
wcb+6TsBj53tMth+of/pQWPQ65RE6rw4TshCiQbkhdNTmVlq+EvpwFCXCq6JwhPx2yx6g+mSSXQ4
o19W7+zgxuAzziH1hVbMdOCnCi6aTeCJoEslKaSb5VgE1XdyA8FbTy3xrIqebCEe9uDl5JVSbXko
XHj/bcRbzrOrnayCsQtswvgIqXgYhMrSwOmb5TwCrc3ouIZZLH0N02aCkiWIjmhgrw23aY7z8KIJ
GsTA3pr4m1jsSLWveI1XF4dxZoYXd7JCFcoRtOWLppRaCTfJrB+G9FOQ0tdm4iU/edPI3K/qXizy
3MD49OmeSN+m/qn1P6/bCweCzbUjA93leoDByMkMBW7Z8pXZndPcvg7DWyq23GM2zJB0wzJpqiug
fx1BuDP2tXzXE2eQfsXSoZBsUePdUHnDY3xdEKIeQgwBG5C3GixTvfRA5NfrY9sOH/8aO3tGI0bc
oB0SqxQNYHjuK5ADCG+GMRxqIr/HxlNjRLvriIsPubLH2f6byUzqVPWBWFdoz8LxL9NqXvzfxEBX
m4qOIjw1sqPKG6OB5tViGF14W5gDyARMteg+ro9kc+7wnrmUeOLuzKKIYLIcUnlBqTQbF79JPPkp
MqeCYlfaXQBuq/8bHuOdM1SUJPGAiqOkeqzVOz9xk+kYG98z/2HUas65YtP4VoNb/n7lKHQxihNx
0Q5EwQzY6vd10tAw4WSFNr3RCoRxtUmACtW4AYg/VA6ahiwxMtGtbtyBsJBjdrzFYtytFuSxnIiA
QiebYoJ60Wnn92l8UuSD0HKyiptzJy+PPsvDyAWRjd42U5kuAp16YJNpuJEMO6p4etHbh7EVCmMO
uSqXSB5iIxmn8K7ezTtwPe2zU5mDJI6C5gzPdLayzy3hlLki6ilPhiNz1u+r2PdiM6++gbGStlMF
tU6wBfqPOwWnwRdw0/56e5aJZdiV3VvE063Zml4Np7OUm5lYratyvuGy1GoJaatvYIwIRbtj1gSY
h26iuZ0NFnkcD43X7+L36iN8UJykdEAaxRN73T6qrXAZi0I5y6Q1FXDjghoChabSod3Jv/xfnUJF
k4rQYa7ewSl2V4LNXncyTnJi+8axwl8sfrVDfVVNEjMCPnk6mZAuffWPA9jHYyBP1HjsDv6jfOvP
NHi/7oY2N+0Klwnssdagpi3HmscDjZA7UE+z4DQ8yiQOytfxfDU6HY/BEhjPEZjq99iHeq+VxBB8
rjj3tq2b4sp42HS8TBpfiRe5UhJkVhrqvxWcr0002YvK5xyKOPKLYDkpOWu36Yz+TOFXxe1qcGo+
12E/AbUrfwm+aqfJzg9TOhnPGlg2osa9vmKX2efzLcI+cwRlZgrdwjYyWRV6knFn09/wL+gw6bek
oa3zXXxvLfERxSte+02NrfRBOE7e9a/geMWvqt7VoFsU08JjwW4qCXtlkNxCtTSFlzDhoTAeqUCT
cR8udlPVC8dEZRHltU14R0LeAjI+J63zhdQPKGL80UhO09lV+EESZ0JuMI7t6xO3ff5cmQvjaYgw
1pm+eFlURyBzjhKqe1G3ox4tJY0dIh1ESldvXyAx5FxH5k0m42LkrhIFkmGYbefhGjymv0EJzjlo
8KaScSegWC+kbHGjpkyH+W3I9nh9McCMW+uyO2uc/AFnv7PvMGSqo65fFi4zHKFzos4Wc2zBeD/L
vTWZh1HgWD0vTH/9/crsSwM2H9VYvHQPGnL5BrUL5bE9mE5Ko1PjxrRRrMfJ/ZZ6/c1ACdU51rMc
A66E6C/fsMIHi74P5i+MWEhaJ9B1JKg47mUxv0sEIqMBTUP6kJWx7TsBRZ8yjlYoJ+jCvW4e2uol
TB1d4QyFB7QMdT2UEYQL2aJQXE5uFUI8+AZCR+lgd+DYum7429Hnz5AYL6L1QxaOEGe0xOIDYmY4
maaVDgFozkv39toYOvi0UNsEmZbzAU0xesxTbVHmBSF0hmJSQ91fH8j27vqDwOzgSUSvhKHB+mYp
plMEhfWosHxdPfaFQNOA2M2gc0LqV0760h7+YDI72iAgt6pEYEZ59ZrIqBfL0rxyRDPNdnpTqgiw
QQaqDtwwpu9Rp2ZQ4oKMm5bqwkDzSFDe5W5uProR8iO1aoxHcRjLH2obpo/QIlIh/YyaCIqK0miX
zQ14nksIr1Rda3yChNd/6SZxekehT4gk0ajaUwLiHWtqwd6XaEGwC1rdd7OWKDi1lWZy0vugP+nT
FOyhHDO+xG17atqIQHisUEe7MpXoozemcm8kJtnNeqP+DsUqtuQhyZAbEogTK+OTWOqZl1TkSRkF
c6cW6JBC1cR9YUYCZ0E394BiLuLnUNqDHvG5yZShmaZzCy1dvfa9eUQ9XhTedkNwW+vTT73J/mZv
r+CYQActd73uZHRLBtJ3taKTEFFdoWpyHHVOrNlOuK6gmM2g1YNpCAJGBhKavSbENDR2pfldwHFE
0g9JCPEg1Uk1zqV6KyDg7i6bRFdVcOEwG6SC0riQL+LYE15M6yZF0QVaUIoOkpu5FwbxbsoaKFKJ
r9f35X+J6f9uElZTd/JnHXyI2CTQxRSgPTDONIs7nFbeqqV8+DgX3/AwZ/Y+Z7zbIf0PLpPCz6dQ
ksGcu9CMzZBOFaiPKU3+7hT2B0U+t1JBT3PoSmNWK2i7k87yezf0f//NFKKiRFzK/RfZ4HOQoDLV
JJ8A0sVPweyJw7eZeAnO7pCLyCJXaN7rhcaXExo2PeoKldkRqgBZ7noEqt/8jKqXSIpttT8I/V5J
nhLCy2RtLtcKjdkUqR6hMUABmiB8j5QPFeIvM3fnLWt+4bBXIMwemMYiDnwTIHH54Hd3snk7igXt
ipsptBvQ7+WFNeBBp+Tx/m35MgOMY+hCkSAazFaW5ahj7yYjXaYSAVZ/6EmcwCk3uPCZJxFPd9cN
Zmsu13DM8cEPdSKII+AS8WFIG6cxvsUtb39tmccahDFKvTbMuegBEhS/c6RgErtPHyr0e6fFQfY1
zonosjcT04aaGrAmLv1KF2LVUToP5WiiyFxLQpr6PweDgu3bVnxI3T53iHlNS01IbJlTS33p/S8m
1FBQOYZNeJkATQW1jI0C0mu6/Asb1Irm15Z3Qd+czxUGs2hVRpQ6WRQmk1CGsIQ3BOj5jHFq/y53
v1SeXPGmiYAEZnlpV0FFxR5dlKQIyIBwlytI4oSQsH0fScG5g2yd+pCY/g8I6/qTAVXbQrJIExfN
S5gTNwc/+9+szB8Ixstr5SzknYBxNGXkhMhOVVNraf2v6yib+9cEf5yJgj40OjK2biqtGUUx1qaX
XlpQLGgxTABMnSVuMX3KMfVNQ1iBMX4XeZlZLhKAmWjy1e4lA5px5B3iSzbR92HLaQTcMgQcslBG
D7cEQiBmAv0uL3VfgiAlchZeoNc0HomTJ5wNtHwz63jXKPJ5BIvFmBSkwQYqzFsfD+aa7iXyfZxy
YLbOOGsY5RymG8Z5UhctyGDOd2mrek0PUmLFcMsEpIY6SGLGO1HiKXDzppDZuaj7C8yhW1Dl72b3
Kbc3svl83QB588cYYKSbSiNLgOjaEekzE+88pSF/H3P10EiP17E2h7PIRC3MoZDyZCJxrqdZ26tQ
XxxgCaJk3Awq+V5HfyO9Aa490IrB/aDcmoEp2yKepA4wBFc3lBeZ912pfipB4YGr2rs+pI39K4HI
Y7FxHCJQnHtuF3UcqRUIuKH2Yuzu5Lq0hv5WiXi9Fcs6M0Z+hsJs3HxSC2j6oTcWfPfl3NKaFyI2
zBsAaAwG/4EuXxSoT9oUTYkPAJI0dgbVn1lS3aJ7nkHlIfrCR9hktDF8ziPPhj/CC+NXgzcKknF/
OJ+8qRTFoe2gUaJEjg6+3qGwuorQNtSpVuP213IO7lt4EDoyUR4FuWW0OJ7jmX6oKUHdQvxFR8QQ
fTpq6oNehjTOj+2xJLxin429Ja3xlu9ZJVumAEXTqMdAoVbvKh2Nm2KXZvu5STjzeMnmAGaXNRAT
c/NQ09ImBJAEbQR1T2Sr1bykcRLzRR9cGRy4SI+PsUfmjradgVsgj699Y2uvv4AlD8WhkAyljC+Y
plOKkiIZ7d68bo2t6+0ZCBNRskX5a17WLxEmxx9RVhObNBqbY2MiAaLHqDAKQYE7PBU47tHrG/2/
gEOBC1wVKMIWmT2IQo8ZBdEdjBW3PgIxJAE8EdFrrj41QkFB8osGGhoLHNjNjYmyxf+gMiYLJhl5
EPUeTBidKwV2Lls4GLti5QUFLTM8X8ecPbK9kH8AGZuF/k2eCTOGWTcgy7kzR5A8cQ5vm1MJBnBw
5GhoTblgAp9U3S+DcoC5gnPudjTD0RaryXfQsJDZowm9KfTRgHwrxEscUWcQYKsFT1Nwa5zoHUH5
MXgYwQXC+J5Ma9GqPcwg/cfR3g9kCAvdhsXP60azFR3WIIzNCClqpGZ0HaMeNLDG5C2VPdG3Td0a
au860lezKhsi1lCMobQiJNX9FOPRRgcNwCPoiMlrWD6NrWdCvW0onTQ5hem7Inoz6INR967QCKQ9
PJn1LZ+3/g7GftoIDf9pje8QoLJZoiNURK89qpRRhMvZGpsruIoezJEswTMVSstljFgh1lS4E1im
y8LlzOvmeFYozBEsNMswVVOgxOAekRp7nN4N8aYXD2Hl+eTQ65nry8coOUm6NXbfSfLpz+8Nr6hx
c6xg9gUjK3rV0Gh1HknAbOungo5IOc9maacNwfuOLv8EEQAv7XRJwIdYAj4GMDsBRkFUPodK4ypM
yhADBiWzXTmjTShezMA4m9yCP3w/08oZnOimi2n6We8mNzrGr79LJ7uTbyNb8hBcXlMrPIq70r6+
FNtz8O+HsWW6SG5W3TjgwyrjCQ0xVJn3icK5s2xtWDDdocMG/Mm4jTFeYVYGNFbmCpTU6pdKxJ6N
IS15Q2ZHknkdC1tnujUU4xuiyZTGWcFw2sYR8W6RyLxnQR4C4xLAfZwOyQyEIpsg21fRhPeatOnJ
14Ngdns8jlmk9oCI4j3kI0PVGbKfobiLVacTbvzmKPFUibesAJ1gKFfBEd9A1ubcPDuIPEyxtFiB
6oqGU6EEngfx9YLJ+tJ/WAHQ56Gj8+IcA/QKuDnEsIKCVjeN23imaTcfkfc62SBDoZntWz4EK2mm
UyhnOLwC7S2Xs4ZnLEMoMpJOyxCjEvIt8Js4qerqTTRz4vAmDs76Bug2QVvCNkYY2oBirgjDnMa7
SLPV+F0r7oj89L9v2+VG8R8UxoGKsjCY4MKAA4WGvCbstAB6Izzxma2yaxyRILQIVhyZqGx5BjrV
Or0vkDM0jexWEL0aqkTGix+8dDNVSHFIzPsM+Krhon3B5O20LXgZDDNLByiuUOAEOreYdNKCUAKZ
BASo7hqQYoz6gx6+kvFDzp+FioazjeoeA5tCuZN5zeAb23xJHxmgncGDlsQyJDQ67p+SqaIaVBR+
GWVlBw3hCT1vYcjqQuwo466LC9T5+Lqkb9rJ1JBvK/uSShNxiZ48XDeUxVcwuw49jkgbyqaCTChL
bi4OkpbUfYhq9dCgc+TMUHqsjc8ucpqxppHhXofbsP4zOMZ1aSHE/qIZcMIAGWnBOCnCiAYTnLHJ
uLsO9RWa2KEpyO8idIMzA6mP8+kLDbWvfROF+MNNAXmewYK8KSUhTezupvD6GP0fhfOOej9KHnsL
avUWJJTsj8xOjoolUh2SPNe/aGuuVx/ExlLBTNVhVvFBc4eq79+THtpw2SE0UfvgVNbTX1xQZUVT
ZWgugMv1opq4Dwj6unLgSRI1qWBlqo1RfzRv4c5M6Pcho4VOk4lzl7kknV7YKFawjO+R6x7pSYij
Wi+ZAyXIAP3CHsg8qL9X76PjvDPd/gCuZ2o65g+8eWX0p7n/2YCAgyo0cJv3W4h+o4fc8p3r079V
eIgPW3jScZVULlgVgjYS8W6CD/O/CW55DOz2o6uoYfvHwAFD1aLKhDPI/i+0ic9g5XM79INUkGYF
sEGjgNYWxEuv1we2Vc16hsAcyhVxIH2lA2H86G1lhya72+I2fmu+RZb/RJADpsGT+lbiOIlyBPsm
dBL6+X/8BGbRszIhQRpkLSr1Ggo963fpqNrFt/vs9PG9PBFvePXBBv5TsA1K7OlgcIxuq1rpbAqY
04MpBwEK3TEFwu403mWfUCXaEW1n7D/eCg+tSD5a13+oT8aT6ekPE/11ffhbF8Ez+MXvrZJOY406
IjXC8MndnWFpXv8u2SNKa4OHD8kqQWuuWPVIOdWYWxXEIPJEww82HKIR6+HMpIzKbE5aq/OdpnSJ
HCE7ji5nzcYjjdiehOAGb/FibBkokvwRhc7IewjYjMHgEsU7Ghh1xI1sol5q+oB5n1tcdpWWJqJK
4ZTRp+Mpyr4w79DmHXSoEspvZ+O25N1HtwIKKmpB6SyBDENkY6QwynOhdsAfyMGI7SDe5yZYufqX
6wvMg2H28ABmLrkRsb4+2j/nqjiiT/lDqMNHqeWx737RHF3ELfRmaNCT1VGFz4T9MA9biSy2ZN75
oMsPPf/BcNL9+Gw8S56y6w/jo3DKP5/IL5w6XIQSt7EncOc3r7xdte0xV5/CDLuOG2gnCpjdZMK2
7XEHxtU0djOrQnOfNaLHkPae6M43+v76fG/dcZYzzyIiArYRJBOYDTWhg0hSY0xCO1mzPnqCbFrt
Qrg2ZujriKY7JDx/oqvSkRseH87WuQupaghNYGuhEZe57UA3WKmqCdtKDtDp87v3H68Pbvl2doE1
spxKsGVwmWL+/+JETChSYlblcJrAn1QWeuCOUpDGVpMFFSfsLf+3a2jMkSsOqmaqRqClbbvP0QDa
NoozGb2VRFBwDL9fH9vm3GFoC58/9DbZ16ZGl4KhG4oWLidCCVtzHMWUc4PaSrxD0EkBJZ6BHBEy
mue2EcTFBDGBsrWKYqJRX9DZR2lebTiJXxz6PL/xB/DCqNFOr1U6N521cMUMtWKBVZtTCClvOQbU
QIIoHy7okmRI7rNA6bu6hfKm4ZRja6kmhPim1Bv9EUxDspvnqasPT1KhWZmoeGk37cEnSisD8mgk
PhLFsEKh2HfdAC/+I85/JnjUIl1p5Ul6miJjANUAFDFQ/3p9oS53GBZnTW+yjGwVstSuTWTweYHM
y0SXefWz775pUJGXQBr/OsqnLASR2P9qHAskbmt4CAJ3jXqR/hWFIIlrLEYKTU8/a46Dz1uQi/VY
IKBshNdvnPPwHnk+KsmXkhlVO1jv5iimBx2+UvbMgXNruthTCwpIJwnI0eGfdMY7GYVSV1qxcPAE
+T3qNG+qsHqajMgJuu42DGr7+lpdbKoFTgerFK7YqEhmC8bENhhaiPOCg6irmkOjFeZRm42X6yAX
XokBYewBFTEoPe0BQshom+gHEOLEruSf11G2zW55hwbvO+aQTSWlILPK40QDtaCaPdSDZEGteh8N
4U7wSzDtqLuuNA8D+a2bPNqo/wINMjmQWIHNlVUq1aAAZfqRCeKxTrHb6P+Rdl3NcePM9hexiiQI
hleG4YzCKEuWXlhr2SKYc/z199APqxkMP6K8d8vrB6tKzQYajUaHc94VSbdZre56FiCLnPkZ/RiK
0QcJl7+t9JpRwtvDTZhozaH8HG5fAfrczMGCOUd1fNeFDcCD5Tm5rXolcoOwbexteWtbid40gJfg
3YcqOfceACAylcC0B6TSRnKD7jADiYr93pZx2QgKezkVshjtqf8Y50YeGIT0kmXZYxk7Yyh5KcXS
YsCq6Ed/BrxsHlsPo2FFyC38+n9+AHcIC9w+UprhA0Ip22m5b8zvYXDUJr9tQq+rH1T52SRflrzb
lrt2GE/15s5JU7fEzAg2k8bFTiK+qY/utoSLPMGysvDNcJFgNQWc3PnK1qESkqaZcNyH3CGKp/Qv
seRr0r5D4TGNRHm0NesE4qZumQsXJAAxz8XROYBDZXCZinKjWIMTt5rTxB+FFHnbeq2t3KkgLprE
+F0egokhdbQyf+rm/Jnkf10Rx9IBtR4HTV8yPnxnZqQFKTF7ID2x9ocJsObqPhdFh2u7cypi0fLE
7qncplX2B6RreMFtaUT5AnnkdKHTVveVCM5jdXNOFOKM3EosuYoCbM6UXCl170hGaQ8mom8RoJpI
EGfWoxSrXZ9g5eIAc78vfXpbN48GE8T1y+eeBaPYH+SdATCOp80y3He+eGM8m7MemDizqVnYvfRe
ltV+CHPB/bxmacCJwjHFBW2A++xcTMBkOmsGXIOZxNq1jIY4O2yV+GXbni8DUWiDZBea7fA35oe4
zZHb2Mi7AcCZUSd9dBXxMUJvS5HsTBTF35HdDM1PMiDDONU7qwu9EEfKLEMnRTfI9qes7B6e/2gg
WAgqwVPNKTwP8ajTqs+caQCqDa40EHp0zM+AwLgt6HJ6GJUn3GXIOegg9jR4jDrgEyAgMic8AdGv
pjiy9qMv3Fpxsxn12Ret2wWdzdieVCPGdFBFIXdpdGDhXkb4jX8TfM2iF29PJp6Hf1SnqAGcbzQp
9QHjJhluurnVMIPTj3YygqpAK8DKje5vTNAUGB6yyshu4tkp0Naw/QWLL976AM4b6FaVZgZifPAe
JW7e7RLjOu934ASxw0z2uqIAJKUgcl/Za1jdt86c1dFgiMMyBG2FVY+7qP3ZRH4xEHduf26rdtmj
/ce8vwVxLoHm1hQZCnSb6Bih1zK3y8FwdaO+CtswRnXMco32J5kTfxhyL0b2KSUidvnVMONUW85j
aEmvmsOywE0W2Gjl0JC21szfM/2s9J8Tu23HzknQGdoJXnZrbt4ERgYBrdZC/MCtskkmloDHAjeJ
Eu9Dw7KtIrhR46fWdGP9Z9y724u99qI4FcetdVUgGJUAIO+EbH7Lp8rrNf2q7IBUu2C6KtbXtrhV
G6J4scI74gHNVyFBOhlbZlNiOL0z3alyi/IIcKR4ErUPrKqFPn8CPouVCiGL5qLTIsipsqflUPSV
j0SHa1a3pgipdVWUBWh0gv+RDeRcYFlnTK/jCq5AhlsK90RyM/SnBP9EREAJsWYaCzQ6peCNWUK1
c6cTTebYgq8QAVPrtRQQXg99cifrg2MoN42ofXKxM97BnApbPuYk3FCipAyZAWF53+SoWikyeuC0
9qB25K8bn9Ul+oNNUKRVAALCiZLTeJZkOV0YVjLAjey7KXfSUeC9Vphq0E6IXg+g6poIA3TOY0qp
lU0jm9OFifcO3MDPz48g2wTH4tNkgyF6vxdkyUULyEXTSTJXWqZgAclwNKbPVLrH00tweteOkwX7
VgHJoIFZi7M9pQEDRRHDzEsUlJKucEBMYJeqZFt/v0cyEGm/Jann5hADdXa2CkgK29YGEJetBMe+
f9/2DmuX2qkQ7laNq14DCBaEUC0C5OBjU0W2Qn1Fec6mym7Gu0qUpFxdQFS4Ebog3Yvg8FwtXKFh
l0/Asx7ZUSt2pXyI0mdV1GYpksIZ+ATet25Eg45T5rllK6H0MafzVaSodykLBIHB2u0JYikUn0G/
uwSh3AXCwCajxCZ6/jJEfnUOkFmrtPUqtTvty0ilg0YwxJCD2irs+kOgKmhmF2EhrTgqfAK6qtBw
Cfxj3lGNJahxyuUTDO1LNby+dkt66Ivalo3PXkinteKAF4B+9LBh0EC2eFx3tRmLZl6edxkFJEEE
0D3TfNb0cQ/Gwuss1EV4d4uj4DzjsrAAsbLASQBWz3ObmZV67AjBboLFyxt000MFefscrLiOhVML
E4ZLc8QF83veNOlUEyDIM+mjDI/wW3ac/r17OpPB2aSWRrKRVZAxD7Wdmx+JId0o5rjb1mTF8s+k
cE5wiBJK0PyLyxGgPwSYDtUhIk9KK2pk3JZDZZnbk7BHwnSGNiB4tAv5DpQhXVxiCFtwi/zpCeQ3
HwkewLLjLxQCuM3HTaZVpEaOZK5RQ7O7eioTwH0plhsoY8RA5lawwsu6yvICgKkf2DACdLFRELtG
JN9rYFlEUUs3llw0S9zZrAZ/ZizeQVr3G4yhMmqprMrvzdYKMi+pY2STo3EODTvD0MbgtTh1xr4D
wjMYmwqUVJK0VG0qzeNbMMzyexw2IYBiy+ljDFMjeEg6lbxr3WS4BZMAJI4G89A3U0X/FUTJfG+k
aqa6ktnnflmWOaAbxnBAi8pYd4FfB63R31h1IlU70mBS2FfCkL3VtB/epLoixMmLgr2Xk6lEthQG
QHAzW7Xfg8An3w1xHVt/fd+hMIeOkmVwBRcF36vXsd4gI9Crl8EsGznMkX6o6uvYChAZLk/4uZjF
2k5iH+w8qZoCYrKxswftCAw+wQlf85Bgw0J/K/JFAHTjLu65xH2eKUjkB3nrttSv8bootf1Y3ZSa
l5mP26dwzZ+cSlPP9QnjLppiFdKMarA7jMBILQMehChDtXYIT8VwZ6NJZpyDCWIU8kvJHpLgse8+
KyHC+crb20QYp6LKgt93McJbB5RZhCGT31SfJXHVzCfaXcJih5TXUuyDM8iq7nX9YXsN1x6EZ2I5
oxhaFqZ4riHvTH71PbWL7DFtElvvMbDfY8jmrpE8cKlLIk7Ky24LZD7A6aziHljQYvgqjFnNrWRp
beZ0RvSpFR9zP+7AhBT2L13SXOnh5Jl4r4UJBbjrcU7oA2KCw8wwjU4Mf3sRVq7as0/h1qCtzRTM
BPgUDf17NimoK9EStItt6HRFclCLTHDgVyJCKI6rdulSB94Ld38EepBHWjYAaqzQn4q08EwTYLY0
C46dVHyh6rVvpuap1Mxf24quvBYwYvUtmJ85ppmSDJKCxFZfzIdAThG1mRmwgCStvZX1fhwQyyXx
dTw3RnGVMCm4lo00AqF82bCvYCKy5LSJrqDkk/X3sjrF+zgzgeOFQeYUUCld0L6zhI6vfYg5IzvW
WHXFhp5eocKc3ssxIos8LATvx8vdW9wa4iQdPSuyecHtnk6RklFYcEE6b5JfgNEL7ko/nb0gP2yv
35oHXWDsFSDaoybOlxJ0fQ7wpuswqGXF7X0L9LsblBJFYA+XfSLo1EC5FZeBBdZYkx9Eq7UOmMah
AWQe+LbQ/Yge5pt+/wlKNPaVo9lP32W78qUShE5CsZz3jgIrmscBYi3VmR4fsi/ZiezMieTr4R1t
49nhxXIzERvBH4KVs9BjURZ/FjYctDjwyeVO7iQZcYBkzxY61emn6k++eVt9te4zRqDt6Y4Zrhy6
aLt7ka91b3tDL4uYnHTuDqmsBu/ZQAdqK0ZFmFe8tnZb22PgSb76xgR+5rKv7Y80+ueuR06Fz4IV
WaSANBa6xjfVV/WqOvAA1/pB8cfH4sd4VdvI7FwnMpqDBGquXC4ILFCpJxhWNdBgfX5VxuHctKzH
tKEi9b0TgLJWNhuKi1N714iVeHWdPCOVfk9Tf64S9FWO3df2J6xc1mBWAhcdYNuRseAjTLA9zhKJ
5AzBf/ZGCPOtxnjVFdGU8UpCHUV9tK5hEBiOFezL55oaITWa0cIR1acXWso7pmSv1pCDhTd9shrw
s4KROJV6R2lqW2HjfQSao5ZGT636pHXxbaA8j0bpSERI1325BcuQMJAMcePJKmjIzj8MBWui1XKV
YVjPCpEGaFUnMuY7JOHtoGBeOct2PP0c+2yXNuB9ok/b639p6aBkPpXPXXJxKNFeb+sMdTW0DFc9
sCCkySYKO87BV91Eu0nSwEONR80oSo9euM1zf3bRRRImemLUMHsjuK0ytDAKPNfy6Rcu5Ntf8pm2
sO/7uMvw+6UJtKGkRz+WLc+3qegYifTgru0Kk9d0wovSLtBknil74FY727u0dpehdoygAKEBzikn
oSgwPjrnDawXGY6ov1XRPo8QMBiv50RU3L1YtcUgvmX9mSA6eQ5EAxpRASueOWRGy6uCFt/xmkTX
puhxuarTMoiGCryF9nnuRCZMR4FFR3QFdmtbAaKQke666Zi2H7kIZXElmoVOJ7KWHTzRaey1pksM
yEKuAS+P37KCl8deDwpHM37OqLJEgAQAvdn4/Nf7hpczqKYQhahQkTvcqmVGjaEVOXievsJcslWQ
2RgglI+vDCv2/oMsZIVgHgZop/kLUxrqLI+7MgdS5kIP5KsYyC2pwxrMxf99MwOYIsGKBykYaUEj
2Pl6lu1UqeFUQVbj68rtDNypZlTsuROs30rt91wQ551KMtV6OkJQlwHj7XYu/ZH8Uk1vRKbe6Ow+
v0bhT1Zfi+JgNl4nmttZztWZB0FIh7gYI2RLFyk0Ptczp1YaIuTOnYAOYFoD0mmkO8PSi2A85U3p
qORXIiJAXjl/ZzK5VBVBMKlmGmRiiGVnxTslC/YGuaKtqJotUo5zKmXV0rgcweNOSGwDKR9KTXaX
fCo0cFutR4C3i8z3bSO9zAScLajGZa5QE5kwNwLlcgMp0qu2cWftY2405GQwkFof/l4arnwA9aDM
QtEVdr590yj3oI1WkKcpIo9MlZPUNxISs0k17gDth3YqETLoilPTTiVym0dpF+WDIQNWXSn9ZvxH
ygAXaOq7iGW2JKzyrEpT8U7HVCAiZb6HHaBaMcOAXO60Y+FOuWFTRKzRVLhqCLpiUSriYu9wXWOe
h6CYhNYHFK/OVzMY1KHvOgXXHHpWwX/CcpvpKtjPbs34Ae/S7b1bu1SBoYCUB9oxMUrESWMRzZs0
gDTJ+gf92s6gCdJel6Owiz4nErhLIWBaWxUxyke6P39G+/Swm/e/iS9dla+R87O3E0e3ZReLu2OC
mbGLk7cEPgZcCrq38TblQXf7ojGiaon3c9BOIbXet8emeI2nGG0VGL1t9uUgC1JwIpHccqbZgAe3
CvMIp48UpXY5t4FcgK7pUvmnN6ljBYKzt1wBZ66T05FbXWC0tn2+BEXjeDTVHcFsqBL52zZy4So5
Gdw1FMzhnBkMMhhcchDuAChlS0BlFcHkrtkiWn6Qj0JeGtbI+RE04TdMjSCnLp9Tkjl1KbDF9cX6
FsC5DT1ppzkrFgHjE/IuivLARm97rUQ6LAZyEgK1dCJx0kKEycId7QJ71kQ2JhDBE+4USozc1bJM
DdNtLXyVrf9kU2CIxUAyRkY0LhoAB53eY3QeOsSNDfSfun5UdUH2+HLWajEqE/VlsN5iboSPbQad
gWaphxb6i+r/6N3kNT0Mg6/4ySH3m321396X/5Fe+ZbHKVXltJPVEvL6nfKk/Oh/qM5jAsxLV72/
GW7UG6Q5fBHq92XZlFOSs2itnROG5k6sZJi4YUWdunZn67rvnBgkhbpxx6TarrrIBmYWEHkEKi+3
/JlvQCMf+pYwNLw03yL2P7fFRFOZFMoY51CqH8aAdlhbbd9L0+/YPS3tMb/W5Vbg/y415mRyy6wH
tMYxhswQaezIQBWQSE44eBmRdnJxN1q3SpraVvfQ013HdtsaX1ydnHBuuVkaqGM8QXg3SC9tE1/p
5nODvpYYXFFjUNna9HNb4GVKiZPIeZQ4N2kztou6qNiZAMhg+XsCHDJdc/VQt4fKJfVexsuHaMAs
aO1U9iPJydPfw3RtWL8FX7PcLlsbzjkfo6/TUB7xNUbcuNZ48wdum7rq6M1B4hnBfZX/AC+vnSdv
VfpbMgWxxGWSY1kNFAKWtgfMJPDBBE2UumJqh/VXn2uMiGrsFdAFqnpAs1Rt7KwEoKGilNPqnp/I
5C5ALVKUctT61mnSJ9bvzOhqwiSEtbwyS7sIBeNaiwVxK4zOcjzGkERbus24I4X0GssNGSC9GV64
qKA8VbXpgFHaNqOPvhShsi37tSWNO0x1oNR6GC1g3HkIo7nNaicIUHPVH5Ohgc+41YjA9a9LhOdH
7m7BdOb0A36tlicNBm6NKPWaGjgl2luMFHuXkaeh+wKfktMnIlDHy+fn0iyI9gcMngIZ4gKCONbi
vsVAC4JdbCM9qg1Ym9Xc1mpPBkF16klosNIktwn/oV1h18mhIoLr4eJO5b6AsyI2DUQKLaw0MYof
eHKWB6tVa0EX5qrxnKjJLa4WDVJYLLi2yHoewjBydPpQ65EDuKtdq/0HiGwsKrDJwL2G3kiNdwZx
a2TjjK20Itkz1Nkxozclip7bwtxNMaxWKQXGs3z/hbl+S6TcqxOzrErcdwukLgCXSzXdB03oJOl/
gD2CYuhjhdFgXpyfmJQQTAzoTwMaN+bU7VKaP2T5n21PuuJUzkRwbj1QSTmoCziwHOd7oMWggWEH
0EAlD92RRY4q/diWt2oZKA2iCR2d/nCdWNmTqJGMEVB1iwoqIVUukV0T3NURGiockk/utqj1w3Yi
izP1Ho3QdTNAljEX8v3UlrdWpD90s+WXIIW3iSo9qVqE3BZgduwRTUP3AUAwvIqyK1CPx3etmWUv
gm9aubgssMT/qz93Mqy+HHorwjcFWfxKiuYjk8tjmiafwfCaVdROgsAdpMCnSYyAGsnZIPxU9VB0
lyz+9MKATz6D87dFQbvYXHC8m/zYW/RKaTSANL0ancDbrMuhwA+1MEBq8lWSuckLgHdBThQ6JsLO
MDkUIKMR8kashSdY129B3F5rtB+jZczS6c1PmXW+PrXAiQmMl5Dle5K+Y4xqj/4sm0ytmzVvjdrf
d9R6K7HCSp4c4wm8W5aIUXP1cJ18FLfZBVAGR5nho2Rqq8aNhjixMf3MAIo/6DvGSRCSrnqlE3Hc
pkqS1Em1isXuJgACte7YuwVAP7cteH1HsZsY0wLwPD8IOshjXo8xMJCr0mFGuQuK3KZAiE0UwR2y
vnjfgpafn3iKItaDfoobILHnvzSKVqvooTN3NHe76ZMEg8Cji9Ti7pB6YE0E/G0cCEIws2DLSERL
Sn20ZIFXWn7R5cn7Vy3+6igyAz0GGXDFWfTeAEoold0MdYSWvlXMNczkGvzx2zt22QHzp9US8aqJ
0EPT+WskCQDn/Aedfc5G9EiNtgLMxTwq7VQrjgkZHUkvdyb91XVfNP+tYoYY4/G2nFuujvHa7Y9Z
s1GUJf/9Fm5XZ6pWSZ7hvmmGOLdrzCy5Q0WYq0Us2W+LWtvSU1Hclpa0SM1Yg6hkCA9pr4CZHaOF
c4buPNXZFiXQii9xTV05qiOIOhyqSLdFBRgkou5142FbyuqFdqIRz+0Fq0kLI4CYQEr9LtLepAIw
+LT1pBAs3Sj0JgrgdgfdHw0A1fWxZ0QAU9M0OxpMb/tb1k4nvDrKGZg4AH7MUoU+OZ2mPHRSRWHG
TTigu6i29dZwGouiT+VnpIxPQz6L7qy10MFC2ADwf8CLEB43bkCUUjMT3pRM5MWqkUtoihhtbFZe
uRVRJzcMFcFhXd/Xb5HquZZBGYCpJIVIw6wMDCzPpldHw2hj4F6Qwb2sKC6HVNEB+mXgcFz0E2TK
IEUGwYKCMPs2Cn9ZaXelyp0vs8SLky+DxogCLdtQu0Mh9wLvt9yOvFOykDfWdSDBL4g853qi452Q
oYLwcop3UUwfk34W1M5Xl/JEBHfw1XiM5WKGg+30ZAeugz0mVtBTK6IQXHuZW6eqcKee5NildHHk
cXpD2MvAGJDLHxrVTaorHSXuVP4hgWNm+zSsupqlG2QpZSzPkPP1yysrs5oGl6Le4a2TBTsUTtFJ
qWLmhwlQV0WiOJPsqA7uMA2ikG7zRsQQ8TQAis+6w9CnoOFt9YwT9PLgngduP5+4TNLRAhgdlhIT
uYhWQeSHYSagd7/U2U9qirr21xX7lrb8/MSj1GHSaOkSWATKrY6ZijI+WAz5QhHUyKobOdGKs3UL
gKlGOkGrKcz8kYFUtgTaQHM1srdeEvUkiJTirB7N7JWaLpQ1UutFqXWbGD/bYLhrRGa/FlVYJ0px
Vq/mEWBhIvCH9FNkuVUYJABqaR9aY/gRqsOxm4bICUHKcZ3qMbpvtq1/VTgAL4EntgwxU054D0gE
WckgnILfUirdcfyUmoOVRXbRPKXlVxjvtgWuruq3QJ17fpchAQtRBYGF4g/VP10L4JO3TBZ1mV+2
DC4++UQOd6wBTVcFcoOGgNZd8Cq8aB+4HfDCbc2m/j/S7eQ2d7OXueGTdCPqGFz1lyeyuXPeW308
GcUiW018msY7gPweMiK6VNeDwxM53IN8pujSxTQ8oqR/NE+/Uj3N9Ohj6U27/LEqbYbLzpevRR1O
l0UKbmm591o44DFnlovY18JLmSvtA0+7HV6135mf7zEgMnVO/YWqDBU4tdV1hZeGp156TfgoAqAA
UREEEGyqt5YClqrKnQwR8s9acQB1o28p3O5JahsRZbGcuPZpc0fDyUEZbphR/MA0V1h44eRXeJvh
QrL65/9wOk5kczuaZ0YflRJkh612PaUQImMuQor8OtL326JWfemJKG4XwbMpx2UIUbk0+BKIdNGp
bVcZWrz0FIPm9GVbnGjvlp+fXBFjGZRdmkOcYr2XykOB8gMgw7ZlrPqWE5WWn5/IoCmSRkiSYvXq
CFfDQ9ZijPzKFDXFraqC+SdDJgC5BQ7YuZimJS0zExm3EBqtJbcuP5kmYqpf3OBFVGdS1MMwebp0
xJ7LqNq+zEwVUR1t3xSzuxqGsnaH+X2Wmls0SXv9XP7IleckL56213A1cDgRzN16UZPjdy6BQ4QE
HwChihmOpA3sAaN+elx6sU7/Q7UCsyz/qspdQRk1o0k3l1AFLWr2qBq72Hwfg/5BqRYAXVmwtKvx
8rc4/gJiucxYv8QqcQsehS78p5/AFrO9iCIZ3OWT1zVGrpf8h4Zdw8sgsOVJFqWMVq39RBHOT01p
S7WugZCuK8HwLVMnQDPcbCgIvwpRMHRZCV+cvrlQ0QHaGAjg3PmtmkqZ1AnLVsX7Yvaj4j4O3gF8
r4XPLUECcnpTKQYP70t2aEQIh+sPrBPh3MEehrbIo4UfTEu9hF5r6m2ov1EQrgLxBAW16kahttkL
bpvV0MjCsAG6NlVElpzGc1UaTRFBaI5u9JGB8iGO3EFVvRLTj02j26URO3Im7bZtZ13ZE7mcsmPD
zFFf4s4ZuKdThDKtHtqBOXlj8QrWXkeZXnMGhEXzlSaiDJdQOOd3ugaDXpgDQOiS9AB0vC3yo0E/
JxDVR8ZVZ/hV4Ib1PhClR1Zt+URnzutI4RxarIdYSfWa2HyoOt2mQbVTjNft1V313SeCOGcjU3mo
WwZBDEBLEx6TppTvFqrUbTECff68dE9uohjdlGNJFzGjFdjVML4xMtsSqvtK1wkSWKI9+/PzE2EA
TUFdv4KwWP1SSm8kThAeApTzq4XNetjJ3W5s7B5nZFvJ9UAQNHcUM6nohuKRgIssA0N2iFi+rQc7
BP9wMoagV5B8EygJpC72ajrh3+uDJseehoWWZuMpBUtPar1O5HeZCQcGF8d6cW2efBHnE4FIIs1T
DUq8vnwAJefQ32EwOq/YFZ1KsFH7EmoleutZoSCYWkO+tzCJ9e9ScIFbk5YazTGM6MzVex0Sv9VV
NLvpd/qkgZbE8EoJkDLxQ5tNV705omInHyjLDkR+Iim7smjwXOk/B/M9b1RH7lSYCbvqDRSSBpX5
baH8btLaC8PEBmyNbAOXBIxRoFEdKuNxe1NXw8ITRbiwEBCcCZ0oFEn7+749hPFnBexUTXbDcTps
i1p3sN9rxjnYOih7DHpDVKVeY7SmCUY0qT8o7Z2GN4VkoOzyvC1w/fB/C+Q8a1jLqa4NsI5SC0BM
bu0b4Nboo6i77n8cyG85vBPNQePV98u5wCCL4VUmGH4zO5SBiHtIEqBTdG4/24MirBYsVnZu/pj/
lynam4H3gtwut6KlBYhjVUYAXEY3TRD5gXalw+LxfOninwnSWmPs9PnNmLl119soW26v78qDFPLR
fKwD+gK0l3yBCa1ypEFRGgF4BS7hBvmtXSJfa5HqBpWJucDJMYr7WnbqFB3tzSOViJuyO3nKd9sf
cmnE59/BXScquAg7VuE7WDuXOyRXBpCyMtnV8vouKGIga6nGJJB5aVyQSQ2CXB1m9wCPfh6xD7Oa
YBCZIByzjqm2D6vnpBB4meWzL7YX2OALMAa2mG897ecGZdAJ7CSBXqJGEPoyLbzO1MBUwlTXCm4a
kH0InPyaWoqyzHcsveVANTlXSwL+jjxoUGucjnqdA4phF46/t7frMlzGDXIigzuXo26FIBPQ8KBi
jinBbIT9VyItuBMZTVUajMvmZMzpkaOfjlX6Y1uJ5SP5zTlVgrO5DpkBS5IgwsjvJIyjpIGnhzdt
89c55PO14gKYYcFDWo6ZM1a3ZPxVgOUhezCJoKSxviNoMviDHGnwwDLZpA/hlGJHOnWw23CXtIIt
X1+tfwXw48sBEL0mOYGAcnqq66WuzoIntRdBAl1eMVgt4BtjqhXIVwAqO7fe0IiAOr+sVtCHBDAs
pgbHO5cB/aXHXf4WUin5NWtl+zwHMQMBXJoEglfEquWh0xAjQ+gjpjydZm1kVjaUIbDg6UHDUCch
ECM6pOrqfp1I4ex7jnXVnGZIqXfFEYR9h/CDhjamd7ODl75SJ3f04/X8izwZ7vDDBOtK7NQ3o4jE
c6XIieXGCBiwGpZLiAflIhWZ0Y8TAZI9ddWr0Y0+9Hcwie0DO7tJCjv3rGepFDioddW/ZXIhnyn1
QBCwWLvceXr/rP59ffhcJ86E6laKlTjA72fkpi73uvVixe6261i3kW8VFhVPAvgssgYJeMCgXTeP
Ej2EZmIL6epXDxyGDwEATpZUC+c3ejMCZlMMGVm1cIH+gzfsQlfZmLttXdbkgOT4z3A1ErX8Y0RO
uhFHaSFI6fXUN+ekf0oDkwFq3+zUn2PCgM+5LXHtskc+GF2ZwDcHygO3QQYAxrQ2xxCSTAfgbAGs
xAlplO/VCvzoPV7u1X/w9BZmkQDbB74KNK2fb5dUgd2rigA7KEUo7LK7FLMzaKMm5cvfK3Yqh1Ms
qtAbb5aQkxto227u8sabgQgKkKVWOmyLWts1zD+h+x5LiMkWzjryWBvkQoM7VkPmdNUhk+0GQjPR
8MyqpWPCXAaiCxKbPJTtaFTZBMQypDXZh9mDlykAeoP+sK3MmkGgEP6vEG5/dAwBVe0iRIMBRvfz
8JT2rwiN7Q5gMduiVp3PiShui4oQONGAPUZFIrjRwbiXA1RgW8LqDXYigfMNmBXQS6mHhEH7kUX7
MbpD8KKUL42+1+IfxSAo9a+FmDi8QLvFqB3KUpxC7djURUwtPP+K55yA/BnQAzX7xcpPzfiI/hor
BVfyqTReOXDFATQf0vRpX6U/pVKQWl5dPADyqyYgQ4GTx12LCUnCIezhGmj/1oY3RD4mJRIA1ruh
/Ygnpxo+tzdr1bxPruHl5yeOPO/lKTOXazjuNa9CJrYpYwyViJ43l40SmNhZuAbwxsN/eA+cyzHj
eZyHERM7I25VnbolQJDiY03QXnMoqRsHx8oQWPpll+YiE48ADeDeGH7jx9ebJOi7UsJoUpZ5nSfD
1O3Kz6/pY2oPN9MOhJMPw370Y++vISQ5wYvvOllUvanaqpchOLGOrWxPyrMGrO+K7rf37uIoc2I4
WwHsClCMVIiR1XdjWNCtfm8LWJ0xPV1B7oUgGUGgBsBItzEogIGTq3Kn3be2Hd40oavbpv3S7HP/
gRzovaggfeHeiQVuFgD0gfloubc43dSxZHSuJ8mumhcFSFKom2qH0XrdVvDC+v9IARjRgki5UHSe
bxSJF8KUegYkkeblgHZidQKUQCZwiCv7hMfoQn4GMCe8dbirSg5qg3Q5YtcYkZjxIDNRfegihwjg
Joq3LtInioyqB+cCe6WiDSvwULweXWRu9tYdsU0/doNdZbe76Drx2uvsQUNPweiAhO31fvDpUceE
MB7H980dYIGuUQ8/Hmc/d4qDCoLLl1SwBhcrzX0i5zeZGbUSQPAZ5k2OyXCd6B4J/vY4QAT2EIPy
6Ntbuv3PN7MPwcJTDzlzyhisPo+aaJbl4pJefj9wbnQ8y0AQya+y1MuYGRoK5rTkS6mfhvZqQGPr
4LJIoMiF7XOCuLUKrQDnIiyZoxbIuQVXkfGBKpJcC7ZEXU7v2fsfcv5gcRGkgJYJs/MFS9Efl5Ki
g0Ku/jraSPneJB45fpQu8Cud0G9voqse7zFmx0f6kD6iI8QFWJcvPReeCEjo4oyA5uEPPS8FMjeg
ALhvIVkuZ3U+MEdRv0AK1qGBdvuoryzqmQDOlWVtrOgTKIQcatzNwQ6Z7BJw5iJUxRUbARIUbI8u
0Bvgyj1f0iTIlIC2i5TqNg0aZO32bV84ZuqOoqaWlRN1KoqvCiujVRBlhKhxvtcKv2uQpheEVmva
IMYGURseYCAwWz7h5B5LC6YNXUuwKdonUnZmfh00oHwCzJSoe3pt+08lLbt3IilX9RkwrpBUUGBa
5cDY0wT7f9kkAws7FcFZmJWbslyUGtYLzU0YjbBVL3BLrwn9CZ2T8Jvzr22LuyxAcxI5kwstQMmm
IyTW0i56lSxbcyonvw5vKqCiaZ/UdERI+pfpDE4kZ3+tNOOK0CCyu8ql2xIEHM5vy0H15keUOXSy
lcyV3MnfVnTFEoEwA3sHeDSgL/kcfjsMPfJilDkZkDWSF0334lqQk/rz2Od8FWSArYfAFDF7x5ki
kfS5z0cduVC3Ooa2YZtXxl32ONqRM+ziL90N7cIBsehNfvwi3mAfgS5sm0ewyaLO93Nb38tOPQ1N
4Scfw1mrWWcNbQuDgcc2dqhtYaBgslt3vtEc9rP10JBrj+hDARm9auuFHQju+xVXdiaes2RwGgVm
G2AtUvLb1EANSe0qfiww3bmt5yWuJqcnZ8BxUqhVM0PQ5BE7s5tjvVO99Llwssd2r+xn/6V3tF1q
E09z26PlW1fdHqBKgifRqroEg4kL6gjmSbjoxjQHqzBKizmS5MbEiRF6/h9pV7Yjqa5svwgJMBh4
Zcq5suahX1B1926wmefh6++ipbM704US7b7SeTqtXZE24XA4YsVa5nn6z+9irBVjjxgwmEviAJFe
R6CWEZXRCYBqHXP90jNbncVbCKZXBoRbvQrBw8EaGGh+1Ahylp3s2CH0zF30fbqTz/omRKnf86yd
srv9Gb/2uISlfTk7rFTLDpZrL4eM+Lv2q91M59qOQCd/kr6Vx5rhXl/L4BdC+tV6hUPSqW0WpQqs
FrFfp/dN8ev2sr66BWgfwY6ExYGE5ku6x6LeInUVgtybq83WCpo7U5vqXZODr7wcojVy24XQChlR
oLURPiG7ponsHaXGk0Rl4C7Vn5IjKMEnGzT9xYHtUudN/aH6JtQqVzK0hS93bVM46XGaTXpNYROE
08/yXnY0FKe5/Y95Zg7Ywe30e7Zicr4gruMsSC1A7YNqlwWHFCFEnaGm/Lecj17qtsa9LHIH6x60
xTJ386a3gzWW8K+Xx2wQ1wYONpQ4RURGl/LKMkvISATZ/QSO2/KhXSN2WYjXsAHkI15I5Lfsy/XZ
NppSKjoZRLP023AGt3256Xw8jbptuDEsByRentdDHZk7qbuGq1u2jUYKxZeE34iPP5NWg8JMsCTF
W97aw1PmQ2bR6b250+tITula/0zUmU4Q953s+rAKtVnc3z/2xbaVzFlBtAH2Wyd4MHa0QhZiulC5
2vTebnL6yFWcp9sn82vhBZxXoCz735rFmikbQFwZaTOxb27zHaYq9sa7lNvfY6f8MWDxLkTGveCt
OK0VXhaSPFBt4aIwwXeA4pnIyVmoeVuYYxhD0OvNCByZ7cpuO4SbeYAkl+67FmqljZ1RGSwPK1nQ
13h0bVq4LItmUADDhmnVGHaDApFcTMx0j5iMvb27X4sy2F1kW5YCAQ0ZCZcQzuWxo1yaIojwHYnL
d6nXe5aHBATkWDbZ8F/hs3HqTGe0DXf40Trt2vjRQi52/QOEyM4sCmlLAz8AkClf2k7QfTmav5rj
+08wIKCHFh6GA7REPCguoIN2iJ81kGY78v6umZwysNFoWUlUvm799Q8SwiTe7MNkcYYa1ejROneM
ymd4cYXSSnD8eoVjEBDtKFw7eAyhRHsdR+pkaoO2DWKHDWclwjRi6ffFfavWftF/3v7KS3EY8ZCi
IQXmT1McZY9LHTTjGkyZeWs9xJk8PPRJfZjGuNrmXQ2uhLH/TupxOMRs+HHb9tebG7EKpQGgQgwK
4n7BwfqQDFJlYjt1zKEERubVa4KV81kQbxkNRQyUrSA8Qwi53siQlzTJKMYpwQzgGRJSaKM5xAV7
a4zR6UDcamRsxUcWF4XuFxpGeEBgadcmOWlZVDS4Sll5z6Gr3azR7S+eSxzNfy0IxyJJpiJuO1iI
COI78ITYvcbtPyfbdJvUq+wRV/dr/AyoSOj8lEHfuLLEJZ+5zFCEJWrmIMXQPAAhH8NrZH4Oaefw
vsdIzW3/WHjYXoe6+YdcvNYbpipBNiHUFUfys/Kn93Sv7cipwmPI03yQ2a0ROyzs7ZVF8RYD+B3p
lwyL8uho3/Lt4PLzeAofuy0oi0+Dg0zWyR7A+PmiIO7ti7UVfz351/aFQnHGlUBmFPajnXS2nkKQ
qpWv3I2P5vMYetMWncfMKZ/VO9SSb2/2/NGuj8q1ZfV6r5Wk6YdGiWJnMkGRH79FWeE3awzDXz3n
2ohwHquA9bzusbxJgdwUeo61WjzW1mDnjfwaKo2dAi5b99ZKPP0Kx52Jk/9c18Z8aC8cacC6Zr4A
fNZNd5T5Flz5DvtntGzA39Rz7w579YA2jUue/2JT5zKdAmJYDJsK6y36OpYnDZsaJKBE4psqfw3+
MxHuvDbQ/Fn4H3gXxcRPLdHGA9ADOY9Fu22vW/9AdP7cSGOxxSPD/4sF/TEmno/OIjHqZzAWkX90
2ZsQPkNt7RB8mfC5XpGY1hmRjuYegRFNOgaa29EjNzovS4lfqfta8abixyqDz9er/WoXDcH9Iz5Z
oxLApsXUzK0SftK7UUNjLZc8iHuvKWwunraLfRQcI5WDbDByDockDxF43TpIpawwjayZEHw+sng0
GSHDpzK/o3oDYnTbWAN3Lx8sDegSaO/OMlfCVQBhY13rdaxDt04YM57KU67ZDd4fZBskO509GxIw
J7JNQr/Uz8A+cQoSw5U61VdU8ewwF79CuBGtjBSj0eNXDNVOJraK8U618oz4MxrOaaujt+HSyLO6
tQffotNc2J2j+UVYiSqTKkUNuyN/UqmjxtupYC5lK1Hka1Mb64MZYM+hfAA2BWGX66nlehbAjqSB
H0LDOhSKUZMADMYBBn0AbXVKWXGlmuyjtYro0o0013UA6QHRCrSNr9cIvW99VFTYjktzjxYtqF0a
px/IN5obu3DtAl78lH/MARt4bW4AfigfVUDBE+S9xj/FoLghEOn1YwGd8Sqr3Cj306zf4T15O7It
fctLw8LNS5lcj2oIwxm4F0tCdyGrUMCHXFW4Kls9BxPxrtUUPNKJgrz7y+sRRA5DmzHYMkHZbHcE
mVs72ZmeuCPtbL0YvPn/r2pyFyvJFp4BSbgVGOvyRl/8BuEZCV7vJkt6/AbJ4MEz5CX6Q0ozVD6n
vHMyuQCDDWaPNuFgjvuCqdU5HapNgyLpStV18SkNPQ90CNE1geKr4NxKlKSALOGHAITnBI3btVtu
/JAaP9b9ULNzOrgYh+3QMR/WwtccAr98B/QkddmCABK6XNfOVhLOQGkItpkoHO+IVEI2b620tuhW
M/wdNUrA08XngDpaALnSEtvMvpnxJiY/LclL9JUEZynWQ1UTDCGYQQTNuXCdcGkgUl5Uc56h71ua
b6MW8zGrbKlL+4X5BQQhA7B3zDNc75eRFEwxOdIotUOIHQLzNTNAR6o3hewEbaK+BIT4vEkDaOT0
34cif69r4wEKQZajpOQlaDSy0q9ZDI0UbAYAOf4GZQkhuEskXEwV6OPjOvUCEjxCFWbbTKUj9Y0b
B+xBa1NPH1IvXEO1L1SfVGw5+K4BBJhBloLjqnHad0RKYLq4r+iwYZX2PcHwdto8TkrjKmH0jwkQ
EsAYHQi3u+Kj4biF+krd1XqMRA09G+vjdhD7+t5V8eREtNYwpo9UUPhAo1GXZTPCodnA93H3kJJx
k+iQyAmGuxxS8EFcrnjekn9fWhTyJswpJeM4wWLBp9ImSNdqOflgaG7oq8z6S15+aUvwckVqwHHV
w1aMbNrqmW0Ur0W/vb2FS/fdpZH5DFzc6ZUuRbViwciIEMx5abNwI1n7AKXEzrttauk1dGlKcKA8
adoIXEGxU4PkqgYEHOwC7FsQh66Kd94YtnbRroT9ZZMaxEohIjsrPlyvjvcFizuK1clBCUvAusfq
brRku6XWXUBBTJGeY2lamcz4OgOIBMaYh6NVY87df/cfLjY1CVoqqQnik7ZhbxpKhnjGHvMT6L2c
g+SNTrCzjoOroYyRngp3soPn99IBDmvPnoP38qe28o2X4hh4GmbJdBVoThEXLaWVPkYKgjIq1pAf
Nu9YuJqzLTorSlvoUxN1Hn263uk8Syeo6tUIyQ/ao+Ln+9DrLHdwVB8dOB/8qr3trIGflnx3/qgg
AZlLtr/rKRfbnBeoHeR1gxyGGmNxn45dDwUk9Lp1lyVFj5Zmoz/WdW6saTsvLRYkfJi8guAW3tnC
YivMq/aN3GGAbzzHxG+yCDn3X0Qak+AONUAxDJCb4LpyM/QZ0/sYQ/2f0nQXRi/MeqFrIP3FlRDg
UIB5NMFtL0TQyRjGBNcpDojJntq2e+UVVFH7ybt99BeznhlHrM+8qYBECXag4xuE8jAiz7VOeuTR
+NBn/lhtqvZe1r1c8QgeSvSorNGoLK7vwq4Qr6MB47N9NM0xFB2imO9I+ZivTuov3UOXqxMiNQ/Z
FKY9djEywJteEeOf2ejWYlrmqEVm+KxoFbfMsv8qEKGhjI2iOWIbJi2Bn74+dJVh1EWaIJcMzCdT
u8/BjrqGvPoqkSfYEL4c6Yops1BPgsgRd+J48rQmtyGy7BpBBa1X6aiiMRx11GYKlHQIlJ1TKMFm
ih3zYTtm6BcQ1W7kb8YqLdfyrkMLBhhNjJeIwV3vs5LUkCwAPQJ0J1Pz0BnUHSfpHICWOFMkn9Jf
t914KZAifv7PoqhTFDQp6wj0qR2SgwmX31ntmoTWYoJ3aULYbrxvtZKGMGGaAUhJEFe8KLwP+7eC
OkC9qaDjDtY6T0u35G856bkHj9E4IdQEeqHXE9dxSDpAgvWPPsudIe5dAgUaVg37RkuPcv+fh75x
SV5YFTcTYhNDDA1hrHQ4T8WZt/dq9FpJ97W2rUqnXBP2WYoEl+aEjbWI1cYQaoTwEoeI7iEiaKP9
Z0EHYUlCtMmHKqehChtaXIMzw9a1yFbRrqhGd2y86W+qk5dLEsIOJgzisZRhzog+E/AAZINXrRIp
zH9EeDRSOPyM4kbyj0LkdYzB4ERT1kijwEecJMxX1C78AE0K/cGg7+ZbuZI9DbkZ3xnQlZicsQql
M0CnADf1GLk4RmWSHBrd7Efn9lFc+Jwzb7EqA2SO0RFRIdTMIO/eoICBGhwYLva1MYD3ZW1odOk0
AvwN8B+FiALeF8LJqJKpwgA/yqR9X+pHycQgWZjqh2To8WqvrM3Yqb2LDPaE1vwIHrB8+otl6gRa
qKpugulMFtJzWR9L3g/ImVvzyUL/qa1ceVwpSSxt5aWN+d8v06i46jAEhCTZzH+VsRdD9qR4vP21
FgInij+gowJ4F0mAiEahOR7x1MCzdcJlMPaAwyvebQuLn4oomG6QURGAHpOQk4VTGTQ66E/AWnaw
mu1Qe2buJMaHFskQLtgMPco6KzjeBezSXNP6Y3O+oS52rop0qnRWhvvgyVLscaPbIMj4yDfW3QTY
y2t9tFxtpfi79LEAozMsKEdCH/MLdpiStNHy+b0mHRMKurbQztagEAv3AUZD/9iYH8GXy1JkaJU2
87JKFxwjoHKZ0lPAXmTDjlUb/N0rn27hIoc9dOXhG9A/E/N4zNQaSj3gfdIChiq/DMzubPRBHOiy
+uxonmWAiKRD4yeb3r5tenE3QUIMAVUUxb5IeNX1GNKW4KHGlL0W7Yvhm8lWHoNLXV2KVvy/NgQn
ybNYazPIC6EZZ9hsG3rqR3BsfWsT2fQxdJWVEtHykqCdPBeujC86GmkJEu5owpJMBYHxR5+exmbF
BFmqBdH5QW1YGGPCKJhwmTZ8qMaYSSDilVj5AjSh/l2X4+5VM9Ni2xaB+i2pM2sXMC7dGRlv9jxV
Uo9D92kb5HIEMpmq+dCGQP4seR5sZSWcfC7pIcoPNCebvAsDfwjVdi8Dn6zZk5FN0ClqNIeGQwL3
GDS5sKXSrNx05O2pYSBgH2twYbC6VU/1aEjnqgyGxpYxDL8plTL8VLmSnGjaFg9BUQ9HjbPmPpGq
FmWpqLAApkqtwQf5auiGsvod48otUHpaHai2ipvmuW0ZQ+rbsTvdqPTaZTrjk1MAYgLNqMioTXvK
x/q1obG2wcb1j8ibw52il4pnBXgMYOTU1LZRMeQFelNldWSEzL8s4LsOLJquWrZZZo9axN3Mynu/
pHrly1lvpZs2LNst2hH9jgYpJBjkKSIvYTKZ+57WAwadh4wwL9ASMBtpqawd1UIOtmFvDZAbqeW6
tltsot+nCXF1TGV9DApNpW3XJsxpDb2zfE47tkkni76nTQTQgSxLzxx5/LcpMAPw3PaaJykRaSH+
qYG8lAFOorkkCTWIJ8ux8kYmFW/9cKCHJG2Vzzap1H+0nMn3vZFwL68Uhkcl9EsTV8ry5C2NaV86
oZUnP7NAH/acSOkrV7pul2fK5FT9mJ7wn7enyDQhtJgY5BRIo4IOLIl25qDyk8r00q3yCfT3JfpC
b1ap0oc+Cy0Ora6KFFDzNZPeD9IwBMd6Eam7XK2bh5iT0ocggoW5TELGPUan+m9GF0FwRqrQVTKl
PNz0oHAAmg8qSfcmdF7vkqDkkGay5pveGsKnEPDRxzybaO7yIip2bV6WH6FGI3TZlar/1DoOlbRE
GSd9r0ZJ886hd+jzKSn2QSuT56wtSLDT+pht21idHpQeY6FpPOqOFEjGg26Uwa5Rah29ew1NfK9s
y0CxaYYGjaPxeOw2SV0PD0nRjZ09JCB76XUphWyx1G4DcIYqtjGU+XeQV0fPBPsS2WVUSU+hoteZ
mxkdgOZcG57UsFG+WYXFnTCxIKzGC55h0LcrP/UEpUeIElNoy0ZxVL7lfWI9BFYIprusIGTTSlp6
MPsBCI22G/wkr/tntRzVyg6lKv81dP3gKYA8PKt0VoNKTHSV7VTNh8IDw0H0ROKAH1Omg7Y5xBPu
WR1Vyc+DlkS2nMsJBtuDoX8lVdjvgiStLDvrKT30hRrchaTBAc5lHSIgE0YXo7ToDn0fyx8jxnZs
yB5o+Om6GaTu2OXGXVqh8mVjeGjYlQGTEDpoFY8bVkzVXquk+H7kE9B0FpgjdqUJUvNMB6Yo0Keo
QplSHyAMy+OfGErqXwrwC+xSM7EA3kK34JyhjpFB7jhyiyqvPkMziO4QDUGeXKXjdyNVS3/SiIRX
VDZEGKIHF6M9gfb7wDqGB4410mAD9HP6NCBc+zKv1c6GoXCXW0XpAykXn7Qi549SMEZbGhEdxyEu
cJBo1HghyYZDMk6dn080/gBxuWRrY9R6KSTHt71sdINNQ71zq2o00B1QVIDqjBZ9aW00zHOnlb3H
eKZ5eRfr/aagtLIcM4VEhw01h9qy+5yVjatGNWh9y6wCfkUvDEO1O41kXmuwhjhGaMQeVeLk2eQE
tdSsHqQJIUyvRgfivVPhgJE7/hXRWcJ+gKDCa5lbgTeSqvgwtKDZdlES+6OW1B8klJptqRsGZnra
xquMqnDJvOlRJk1vmtLKv3otNm3DiPMHQF+MY9hY9QFaGdNOgSO+tKkEUOzt5GCh1n9VXRFec6YR
lwHECWKnCj2LvPYtXnD7cA3fupQa68DLIP8FhwRy1+tki3ZJjS4hUmO1+hVXz1H18hermOt7UCOY
odJCXow4UgdjjXwgtbwSc6sVeBZK18zWQJxLecflK0J4J/YqxyMxRv5Ngr0q/VN20INaqearS1/k
Mu0QvgjRkqHqY6Qdug2InF+9N7tz74WmQzf8nrqGE2EE/b3ZQ1BvU/zKHHjgi6bYW9DDr7435hRH
fBdf/hZhvRGTxpiYAWjUyOPEfBkdbcX4UK03GagkQM9BbxOPvtatJMtL7gIQNrQ6KKrPX3LlCtMf
uTIjkqR6Uw6pnVRr86uL2f+FBeHJGbaFGlozHMlqx2+F8jMBksaSA5sSVNTZDytJ7rVmWDlri883
EJijJISOK2aFRDflNakV/vvTqmActEFalG1NiNQ74Zl9v30kVo0JKXlZG7wdJBiL5wlSttM7vwXR
valDkRvEGm+B9pOXv1aMzs4pOszlCoVaQl5xlNdSGIUeAtlWP9M9CjeO9kN2uTdsspVjv1i3BcAD
OHYdQ/iaCKrW5BICAtLcvH6oAGhPdt8hHnBqbCPFbJ96H/j1DmU+8y48r/HWLjnQpWVhd61qikKM
0SFuQkd6l/wKj/KP6pVvjJW6xW+lnK87+meJwo5mVsyCKoIhDUjnp/zVBxsx5ulCMPvTn+lJf8QI
mFPdhZlN76oXc6U0s/gIQsEP+pqahqaaSEJfI2dUtQIf9JQ/NmfzXsMo76ZE/HMsJ3T4t/x+PCBn
t9z0bcWVlh7Ml5aFOKhbUW5Fsys176Zun3HrKhvqEsPOf5gR8NCVzdz6wL7zTZc5q3Nvi458sW4h
8jGJSBnuZe6Urz1Svu1ZMezktXeLvbRh/tqkzXzwv3zkWRASc0zgXhbpAVgdJSqdkYp5cMeY3VO/
KTZ9fQrWirdLFxg6xf8aEuJeN1YjlFJQ6JSq57Z6J+GulVdcZil4X5qYf8JFYYWXcFc2h9bJ2A0p
GqMK+e8oSIo2Hiq2IB8wDVM4EjmmWzR1hlpZ/aEfMYblWfpKBWrpEr5oOokAXKVOQZbaIS2CkNKx
N5N9A/lMJWcO4ap729EXTV1UP+d/v9ivCnz3eHwipyjwNCj1NzP/FqTgTl3r5y59l8vcRbh8mKJG
IdVhJ2v3Onnh3d/06S7WIUREqcRjPNBQtCtTr8SAT62/Kubr7b1act/LNQhfnscq6ZICa2jqPW/f
KuspDh5um1jZpt/X6sXnsIIMc8QVTKjaewSd1HZNcXZxDchtMEaCDgLS/evvPcptPMopCoGpsmeD
J+FOloO1ou0cnsSAMtOm/s+I8DE6kvSG3MAIfUg/MfR+N20lh7qt33d26xSf8vb2ri1WiS8NCl8m
TjAlp86r6h1ommMcc3vfHYC1viebF8uVj2tFzaWIieEm8EyCoUmzRHScbEpqaTXI+McUGNL+3pQe
Wv0UYribrsSzNUuzw1w4RIlXaJSB3McZ5Y0WbcPKtDX6MMWbfG2cdTFlA5ZGgzA8yjwAXVybgiS6
TrsUpoIHfjYUD/lht28cpnrkZ/B4+4stuuEfW6Kfq0oRlBmHrU5xTe1u0vyu/5ujBPIioGXQXMPU
4fVyqoGqiRIATAc9W93K7SZdWcNi6PxjQBegAUnW5NSM5mdl95L1Po0OebCha9w9izsFlDQk4TB3
hk9zvQxDZllZt3OnwNj0oS+Vsc3XEAhLK6FQdoU+IVK9L+ilvJjMKOwBHYki8CoBS0RHO8k9hXu3
v/oSRoVeGhK8WZZ4paXNbKhuQNmTWvE+Qz3SM5q6vjcqzL1WXYvxZopxZ1mpXTrpfkIZcVqNrb2H
lk4WCgLzlCIFIksUiUwaMuUTVDYdI/ZlFYNY0WMoHxrM/g7KSoNiKapfmhKSyaxQSzwjYGoe2mHk
oY/WoEzLFigAx3iIgOZJCOskSVKDz12Wpt4U+R3pVg7TooegRfu/vy9EdCuzTKUa8PfL7CdvuRtm
KHRahkfYGhHM0sAc2lR4dgMnAZiGSJoBRwRooYIps6MuBnfwWpR8PQSPAMrNoJoEnBt09SHzwjg/
YijpbkTZfqohg4XbhWN4kUwyhDytbavctQGI8rKVvZgDh3i7Xf5AwYnBitRO7bwXrfRm0vuI7sF+
EeVO2ezLYkvWAJaLW3+xH0IAQLsAjxGG5lYMxEPNGpsWI/i1tiFqu7eP51KouVzY/Esu7prM4hib
HbEwjqEI8tJId7K8EgEW/dQk+KoacOVIn69N9FKmoz0JPCFXj1GsoO63Cu9Z3q8/JgRXHWmuoX+B
/WoxYOJEqdPeZX7oQRrAped2J7nZL/bcPpkrOftiDkIvlibcN91kRFIxfydMsLG75l4FY+Se2z/l
owrmIgWVsjXdvcUI9seiJVxALEusHOhMIP6Y7CT1c234WfKe1EcpXZsuW6x1XKxORDEGfdDEkQXf
SHbTkRyIi/L6neUUHtvVP+Qfqm0cx62O5/njtNIKXXEZSwiegUWrvlThMhErttATOFItWckflx3/
X5cRH8A1UceBB9hIi7abnPRoPGR2YiQrzr/2vYTAUXZxpSkB9nAEo6KM4bmss8vY1bqnnifu35zl
P0ual3xxlsdCVsG2gF1TG82l+UtKwbJpruzbAssLpHAvPFCIGJi81WoZ7R6oE1pH7WFwLT/AOHX/
0RwCP9l3j6O95g7L0ffPwoQIEsgKM6AhGzsh38oY4anq09ifSoo8nLqZsrGIf3snlw0CVY/ECCSY
YshSWsoGPWlRUXjv74C/PMb305447O22meXcyAJtKEiuoYkodikKPsa9psGOwY4s3QfDGbLcaFe9
0X7bAqWh2ZriACsGYv01hsFF/5/h++i7EvASCc6SDVOM3iRMR/U+A6uijCZvxDcrC1x0/wsrgrN0
3Ij1aLZSg9N2etLtyWf74i0rvJA61WHclU/8ReptgNt3t02vrU/wmU7LRonOt44FblFjAxI0jIz+
TZi6WJ1w7ZQZm/RJh40hDYGWR/BvV470YiC8sCBcMGFfFEySYAGf0Q6k3OnWhr5+T49/SW0AOAGj
kYGHrThVkQaWOmXNACCN02/YY+LqfulMW/rq56i4dif6zvwIl5rp18eX0a63K6/dpelfvA/+/ADB
RwadmcB34gcM7ilwrR/sUO3+iY90x+8IqA5pZu9z77ZzLJ7vC5OCc+Q62IDyFFMAmcmfOXIgkC73
9XGKcuoYZEQ/LxkfgVL4xDTCil8ujUxSFLeh9YdZM6TuynWUrno1pjEIkJ2UJaexOk8jMpaqvgPj
rwcQmh+V0T2I3R9HXjtW8nl74Uv+hClcUH1ivMPEO+jaOLWmjJYW9roE0b00HLv8520DS8fONOet
RU0UCFLBQKxq5SATvPaMYNrMtb9Ckv0QvcTbZladRjh6oL8bGlpiF+kp6jCS7lpn7tMNe8je9BO4
DqUNBOEVj/nGyolcjNmGYszUjioYYb6MMsc9BPTm88L08CE1CRgTnvu6RN+/OHa14WSD/FAN36fm
FcPGUGVbUyWej4N4XjEFhcrAzGEJjdTrT9hLaa9Wyuw/XIm5LxujvNU6Sf9pJQUYPsxcebm910sG
Lz+pcD5lkpiY9ZGRVhiY8FIBVUz9lj9BROz/Z0c4lEqu9F0LhJgTyJrN0ISNUUhUMAK4Vl9bOv2X
CxJ8h5kBbQtwEzm5KmOw8hMdJi15arRza7hZzra1+RftAxMAD4h7ghuJiLX9om8tuSpRCwjj/Ti9
y3SrVH9RC7egLQFs4jyRJlY2JAKSIi7horU4d4wBPBdgbFt7Zy1Fj0sjQlpO4wk0TxmMpNS8l2n7
YGWPt31gzYLg3IRkaT6mGAEr9c5WhrOerHyKxeOL0qA+z39hXlwsEcbyyMK+wvGtzTc5x6zJYVSf
pPaFRw9K5kQn6YRUC5q8t9e1dIYurIp1wwjqp4muwWofTxgrem0qwy5MN1ujxpldVwwOl3aEywUK
fP0A9q3YUUqabZg6PnTDWzVZ93T6kWIazjbi77dXthTwLy2KPpHFJI+hNu3EOhDhkE8l7WNcev/d
CK4USEGDuAJZuXCrDKxXmqjDsqzIVuICsL3zFK7p/S7lqpdGhDgH2wMr5m8UkR/MAP5um+Bx21bP
dft6ezlL3nBpSYh0w1COYddiz4oB9HI9kHkAvarA9JHm47alpa9zaUkIdXjX0gS4OdQIrc8wBPHT
k2GsfJvFhMYAKyaG101rnna8vpA0AOJqac7fSmMmFfaomx6lf/R9/9we1si8lkL3TO2tzbgrvEIF
W6paljXrcUdkwafB/NgANrkAWlW2e+uTSH65xp68vIH/GhTHqcykxUh6DYNqTjw6ALZPGz8FQPb2
d1oMSxcLE0c54gEsZWM529lXnfNcc1f9WZlOB2w+RHQV7lb+bYvLPvhnYcK5LXJdqdRs9sHYp5mn
aW6WPBFt5U5fiueXyxLiuZ6pedqWsEKq9xS4iWKlArf29+d/vyh5QH5uGsIUuUkwQG88tHu+9k5e
9Lj5fY4JCvCEipG743UCJTYF94XxVDWg0B5eK+QnFpispR0bgUtb4/5bjEOYUAYtBOidQTV7vaYQ
XN3oasOipRxZABoV7mdhb/ct5G7Yihcs7t+FLcELVDORdH3O7SJQpklo3ZLX2262WCKdOUv+txrB
AzJzzLRqgIUSU6R8X1RPefhYaRAN3rSAK6MczPdK6PcAWCuYxVxjCF4+WABrqUjAZoVN4eoI+pQq
bQAPlCKl55Bq7cYXjUmAP1fczMESHGTAGg7lY2LQ9AzSvDh3ZkT8SQEtVWUDObx28hZDCqSfQLAB
kRWkItff11DDvqwDgl/UPXHIcff7xvJu7/qaifnwXxwLklpjyRINb3pu3MVtZgcZv8uqNVnExbNx
sRLhHsPlMsvewUzdJc1BN3qwx0vKng+MurXO96aVRKBlDg9ama81LhZfgIBG/7uNwtXWV4Uyqga2
8TGxbP0MfYSP2m6yrXwgD9Df9dRHBM/tWily8XBeWBUuoB6U6HpXzEuG3KWs+lX8lEcbyKyALOb2
N1w8mn8s/e6ZXXxDzuvODCtYihrdrjTZbtSVw7/iJWKgMUhuGFUOCxAitVXo+GLqRUtX0MVryxAi
jDUoBWY48Jk65dUwYePp9jYtfhCTQKgIbEKYUBROU8Z5Nuglx3McfVYZgpwg20xOUnCPOfnblhZH
zlBnQ8EU8Qz8FMJS4kThCZlpT0DabAfk0HW/ksDO+Z1UgTs193qyNdKPMTgV+j2m9lesLy0UHet5
/gyVcCqmPpkWRxPL8YjsHyxf2+SP0zaHjuWu8Y6jawC6bR8rB5rY0goedNkusJimJgNFLM//fuGH
AZUyLgUFPiCvP6sI8//DN4x2nQf9mcT1SuBaiiggiQP1ENgzNLSDr43lOQrV5jxmp2oypGIOKf8+
ENPWcyfKDl3s1ms6uYsGIaMAyhGV4m8LBqUCKUqBPhcwy/lhrD9qkO2aw11k9s4UhM9TOrohCG5u
f8v5j4qvtFm+VYY3YeRUhBMaKLwbmYJXbqxhGDPeqd1hXJUQWjQCDnng2TFnrv2u+158N8scWqAD
0DSptNqvg2lXRvKmDteEE+arRFzL5fuPXH+xVK3VsAqQ/XfWZooje6J2adhkTTVszYyQ6OVG3ZPB
gJkCiUoyjHZKvzf9tpDXcGxzA/XWegSH0EYlMVTAERwdNf1w/JwCvKVPQfFYDa0dxoUDxmYEgL8A
c6DdBKZ0dIPAAyaiyyweYlJprgonnbxvMuOua59vO91SJjR3tGa9MUgXgAHn+ksFet4PGJqECaO8
K+dssphsFrV2ygmmx0u8ovYGydxefx/Cd7VY48lb+ITAklCTYsIa3DsiRR/tWiVlKp44Mrrlfb7h
gDvK33S2ub3OBb+/MjP/jAu/R4cj1GIDZpoGk3vNcG608leTye5tMwuVliszwm427VR2bKZJSWp+
0kCUZ2DY9WEwrFOVBzZAnSsxYyFQGUgXgZ8ApdBXFAVXJLnkNfJoTstXTc29qP0VBWAV+z/SvmtH
bp1r9okEKFO8Veg0OY/nRpixt6mc89Ofog9+u5stNGF/gIG5MNAlpsXFFarGJ2wpNIJ90XiUTOXq
GI8wBRdLMZXRqjudR5P8Znlq0gfXNarYTTpJsdTqmuF6gTmE8gQYMU7XrGqbnMUcaJyhDeZEm2HJ
D/XCJFeZDEYYjzE1jIwqYKZuW9v3SbvJot3lbcG/VDAfkGaGrB8KwnGYxUqmLqyrIkXHozeMKEqN
A9rgsYPO6tztZMnV1dGA+wFEjZAoRWTsdNIo9BsRLwfUFI1+b++MqfcymZu9DgKVQoSWEd8Xa4db
iKuSwXLwWAG9BLgZZzBNWEwSlF3bZ5qK6npkpDBtIusIY5OusF5Bx0mibcMIAbHEhPSFOft0oOhU
nvDejkvJSq2NTAM1AiQDEJU/o3xIRhv+VAVFnqhzVI82ee0TOoyb2Fgkw1szfMdIgkVaFmKjmxTD
i6gJ8iHzuhjonkGrBjfN/vL2WxsUSPJQDsDDcWf+E4gsw4ymiB1Ukx2MKrjCEzuYGyoJu6ztct2G
+8JlyJHMFC79mvQ0K2O8HGhauPG8NTGLzpVN3DnZXB7Q2twdIwn3fqTkC8ibMKBC2YC30bXJ10CD
wXi6DMN/Rjy2xzB8Xo8uDU3RVYbhAsZa7shIt2VZSQz4+ki4RAWOknXWOZblGUEyDw+hvPg5g/2J
vpE+GGXKlKsbAGTA/4cimLg41Yw64sGFvrov+/0MwslJcius9YsSEJXiQQDmIiy+MFnVNOSpyomt
clT2Zz+q6/hxPjwrXnY17axNA5EpckAm8g7k/LeoXr564Ewjsm6ttYEef4RwqOI8p/3IP6Kbbyfr
VYF0l9pKlkyGIVxLzTQ2uHGB4Zgbk72PGliyZQV9a7YPqWQu126ABVZ88UyZnoKuGncSiC++qjy6
Hoz8KjWSTQZpDKt2XAfaLe7l3b7mS/BGJv6oQxe06IlZaJocO4ZxxUMFKprbBNdGnZcuBMo8uwpA
3jHKnjxrFuMYUliuodIzVqmwGHVOblER5+lj/n2otCCnzmYgucS4y0YorJzZoDI6tDGrc1lBWsSc
PsNKaffZ0L6Xg/pNpawMwpje5qhHlkzu+oL+mVzhBCrotpmyCpO7EG3aqhVeXWC8HPycKJ9TGX5T
S+0GatGSUqTVrQryGAqqabgdYsUkiqdjKAgRHopjh4REqJiMXsNlkZz9NSMGidXfMILhL42udLoZ
7oA5s33TVjfa8KgVDsLvtmQazwZkgbUIbRxo5rDBzyASpDVGCqNc4uGfpGqg4G87dHsQJEhgzgYE
GIfwpDkKz/lT+dTwg7R2jieqYo8gFddVjqdNaLuL7+qy3Fw+dGsDOkIS219AERPHkBgEe5ax7HIz
3KQ0CZbRfrwMszYgdHSaIJrCIwtlKqcDylKtTvo5LD3W5HeEsq+piW9Uxd6gBUT2Vl7BQuUgWqF5
5ZgN//0UC8RTIL9hwAJLwVXfs/tltrcEYWbEPjZp2u1U414DCXFW6y6dbnXtCYQY1wyCkrXx1aSp
ZOjnmUgwPhx9jzjFHbhIyrbH9yxW+FYOWmA22sGqikOSRvdt7gSgj/ERRAgsAgrBqfh+eerPTj6H
56EWZBtM8GgIRmccdJRzdqzyCjB95Bpk1bwEF6Qee7mSun+d2uVonOALLRrwnMXq7MVm4NapYqAt
k9tZ2zn7XIa/fZcJGPrpAlthmYIJJwL5KmSSlnBbzMyv5+Tvz+DJSIQty+qKN/5gJGa6dbpvSnwb
ZX4ka0Ra3axH8yV6khXtO7PHWOzZK9h1ZuzxttCd58t7YOWUYyxo/DF4NFEXy0scbUnANISxZBpK
FcwdBa/WTCWmZH0ov0HEnGQ09aO6NHzplZvCvMvJLpm9SdaEsrqd0eumIqpumGj2OV38uiBhMhFM
GFcEWcZuXxn1dW9WEGXNdG/Uwq0+ysgH1qYP8ppgbHFskF6LmzpDvXBD86LyHAc0EjO9VvNiSztZ
SduZu499rcFkcZMPIDHzUad1os1Vjb1g6zfzQrZl+HV5H5z5O8jc4vXP9Si4hJsYbItGMKY1xgR1
PyfO/XFAk10ajXmgtcXHCHI12EUma048x0SsxtLRRoUmVRXPv9MFW3LF6qg54y6L/YF+M40g7A+j
+SFtuF8FQhDKQEEODJ5o9+NQM/q21Es8Zt8n+1vYQMLlFapKSyHZ6OfrhBH9ARINeltyhbgRd6bW
vBMEl6VvmTM/EdPFoycGmI55QSzfj0fvvtYclrLrbHgZ09XS3aNmSoneGrarx6tKvwJN2d/uilM4
frCP4EoG+rAGyhpehn6uWd0v4OoO4w9l2nXQ2fsHLLiDnKMI9aqWcHyHBSl5nDRchupr5yQ7kFA9
lEYTgJzPrYxJ4gucH1wUwyIigFp10Kqq4n63lC5hJb8pxjEHn9RmdF7CKrg8onOzxzHA9EDBTI2e
CcHdKJPBmcsRIfi+/M+aH+vkOpr9RGaC1vYclH1t+DQgiUf7x+kaaVqdFwbhKNqDHUKbUNakfG5X
ocsMowoBg1+WQXATehUhwgrkd15Z+Hb1ooffmXlnQBoVqh/SVNPaUT0GE14jeV1GPRgJYVAXFNWm
ewtUeKhqI+q+/evXMs4SlxsloBSBO02E5elGZwR5GyaurhMQKG1pCiGISOYsrG003K5w85Af5Fb8
dHmiprSUQs3AQaU8zLRydfqooC7573faMYgwa049KrC0AFlwOMt9G38HR5mqyd7+q4tjGkjnIu4J
UWnBYBdV1ZIUmgqek1pXuaooO5TitK7Jpg/S2zc6C3PJEVpF5O2WMHdIN4nF65EVFRZU4yovzH/w
Kxb16rWyV8bK78rtP8zhb6gzDS404HRtwsNo9bxr0309Vi4IOaUtRqv74QhGOK52aNV9PwImzAJ7
+NZHj1X8enkkq5OGhDsKKX8p1AkbGxJ4ZhNnOVJ/+sOQbDrroFKe9/fs+OEy0upgYHxUVLXAOohN
WZDQrUYjx2BGVHpVs+GBoOF9MmUs32uGFK+G3zDCNZTlo2MnHCbtQXWWeFMczJrtdqUk37JmSo9x
+MQeXXexTTJdS4HTWNHe6CH0tDDJLpPNmHBSDa1ihdEDYmCPVnwX07tlkoTv15f/z2wJy9+atK8t
vpFbLd1E7KpPtzVDeb1ZuoPsSS0Zjnhp21BRG2oGLFi3Xn8ezG3Y/nVKh9vpP6tv6aeromdDnDoV
MLKG+iS6UzuUhZv/YkGPQATTVtvlCGYLgGhozemCwdlY+oHIYiqrS4McBMhLEIRwRAF1Q52jSAP3
rzdW38PChaD2kD1kIfNIKnOnfpXlnaQI+LQdYQk7DdWD8UQGYOlbbdMf4tvytnxpN9OOLGBGm3B3
3/c78vwPBoFwendkfrkE0OlaRSZpqUEqWDcVrLNBlv9HZGlE/t3n4/oDwQ/x0SFNGFgxnBDjsotX
p/iatM8UbX9QPhl1V5WqsnJzfAmNH4AjtDDqMi2rMaCqdLXY1b8VV41LbkBx5tOt8ePy7K1vjz9D
E+wcGZSsHE088xrFcI2496Np8uD+jtZXaUkuiV9vxksj4x9zNLK0m1qrjQCmzrs8UL341fRAQXA7
HJpduqcviou8VdCBzc3YNo+xX8k8I9lCChu0ZWxQ6xJTGzXWrkar6PRmzeNWM77p1c2g/4PDDx70
3ztTsIqo80gbZgJNLyBYR+bYhbAEtIdkfbwrQT1+7n4D/VIFO5pXYrCqCSnmtWNBEz5bhY+iT3dJ
dmi2Le1dGeMKi3YhWPQvbx4+gAvrKfZpLtoUWZUNXHTvvw402dPp2Qo5Zu8q4HfWOlD1NRIHQLKG
hmCby3BpI5YCtB+bTa4/VPUIhtmt3n4bkZ/Jx++Xx7h63RzNrWBe1CWtU5WbF3SAuzPJvaarHiGG
KBmVbCoFE6MrnbUMOWDU8ruVeFV3IH2IsNguGj3IZ7cy9102LMHIsKyKoGUJvHC+Id1tWYJH++ny
zPFPvrQ7BNMy1FlVUw6xjE/T/AXW88u//yu0cQlAMCeTEzI7GQDgTN3rMiuPGhr0Ky16YNkczLZ1
FRd3Vcb8JLf3/yO0YEgaR6/VBG01nm2Wr0beXycZuyJkPmRmfGio6i1V4YIuF4qY6vYy9vr+R6sV
L4ZDRQi/Po4OexH2eY8cU+Uliull6nc1ibZRvmy0JfTzJrlZSlsSklndK3Ag0BCKN6shNt4YS2pO
WcJPnDUG6CgOCnTaj2ktsSarV9ERjHCwzd5paDJjTrt42OSOA+ai+G6IdT83/ouojP36vDieOyu8
v8DkBUJ4uJzOo42HVwzWLZyADyVy44/8wd7XN82OgQx9jxsINfqu9i3Zt7t/WL8jXGGYdtMZgxoB
V+s0sK+hQKTfdqXfqIurl2/p8E+z+meYgv0yLfRm6UqLYZavCsqEnbe29Jd2Y/zT3Xo0LsGCIbIa
sqkFUJ8+gcXFTg7ddIWOYUU9mOZ/l+dwfav8GZRgvdIxUco8xRzO/Scxt0XoJtO1Ft/QxL8MtHrY
jgYl2DAQCue9WQKoY37u3CbhCw2h4wUVhutJ/xd7huwYlKWQkwS3r2BUQHVt5mmNyEMUO/syelMN
y0vy2bNJ5OsF0lfTd5VlTyGVtaDxUYiGlEf5/7/cFBWZ2i27tfplBHAcq/tJoVew2w9JY98MUSQ7
5WsX3TGWMEhNKYpSLWC+Jj3dRswfy4d+2SEeFlDFZRGeCVA0ubyIa7vlGJJ/0pHFNHNW1VmM4bXZ
T4j1Kf3PqXtJQTYXKcY/7BceltCg4g7dLlFtsumHbkI/JO68dENCN4o/dOc6nMuNrvsOsyRoqzfg
MZxgS/KSGFXfAq6GM0vMfRbpruI8OCCeXui1UwZV/l9v2xLY1e1yNEjRpEBahFQGX0J0gk/bAT0W
qQoeJV1iKdfunePRmafrht6bJO0QAfTK8SNVPTW6T2eJi85/4mznI7OB2kakItGCdwqBxFPP7BpX
W+mUt0MVPsLVk/gKMgjBhBSlUjll18Czq8JrnP6gbmVv/NWJMpHSAnst2nvEkKWm0zouHJheqAy6
WvStVSc3kbHgrB7c3yAIjZ5OFUKIsdNOMIVknj+W7hl6KvsYofLpq1Weklh7cFJZQffq1JlIZ4BP
FgU7IhVLgTINJ2yxOun80VDQnPuXDcPqRj76fWFpJrWYB4X79rFt7xwa30UoQXVZqQThTCVu2/oa
gdoPzgbKg8TeJDsa4hFCpVgjW81cxuXc4x7UiBCJuzwoCZDYjt0TXi9nAUit8Bqs3iB25CUyK74+
c79HI7qEKlxeEiNI4VlQTGgzF5RcRf8SR5Lj+Uvm8Ox8guEe8SvOj64KThqy6LozRDg884MVueGD
P30vDyA1Czf5vnhj2+lQbGc/3Ydudqgl5offRJewBeNaKC3KuAyMca5AL8yyCKyJ6Gq3pthb6ORW
abYb8dC9vHordxVq4m2qctVFsPMKtjUrrCRSKYE+QhbEA0jwHmLNbUpfoa+XgdaCBhqqxlCJj/4n
yMQJpi+di8LObVpCw6APzDnfKtkC3XqGvNSy68z/UGgAxbHoLpnt68SSVU6sjRMlWCDwherGOSOC
vahQwEpQh2T2EC4yMr0IQNhD3T4tOw+HqPDVqJZx267YE81AWxzS2UiMQdXy1ITpRV/MoYa0InTS
M5cuX+MMtgzJvK6CgCYaCV5klfGeOQUZFquF2BtyfPZs3ucDSr2A1l05mlMclHlGZGRS7hFSJFca
/A9PX5LPRIegIrGH1I2ZlbuJrHlgbbIhwWOgdhZJtLNi1mrW1XwyMO7B+m7VTylL/bRimHX0aNr0
7+2PdgwmGNUeCXS1sgEGWTaUQykWaFntxnKVaP66PNUrNxKQkIPGoxTzLJ6Vokacibbw65oZjYJZ
hJdbFscgFZ2VfT3HqLPOKFq4pva/biqfL2OvGMATbL4LjnzKrpj7cuqQl1TAba4WHtH9qjMCU0bD
tr50f8Yo7KY5QVwWUtsV+uzaWwJPqy62RtV4igM5Alm/x9qEggcApCFgcEeNjAAWdUujZ6jMRY9s
O3g1GMRcU7Wn17JAf7VqFj/iDBJmZTMkL2rT55Iww9qUoqqQN79B0oSKZd7gC4sLiOOgLHOpGjdZ
mu7e6toagoeQnl6WqZfgrdh3DVT/oLpGkTyCtPz/j5YwSQsjVEfY9ykhX92QXoUxZAmd8An2eU+i
xjUUGTPaGiRBCw86lA2uQS1Y9yEfa2fhBXaj9qwoHmXfyLKHhh34ylzpW2Rt63ABZYwONOlEpNRa
unBAmx9Ws85nd+hfaXvow53GbuJOcuTX3iHaEZQoB7+U0G9DrwvKEycrdDVrQFF59G51tpfq4Vva
N3uU136fK30/q/8QdzjBFlyEorUQ1Ec8E0/l5H7QSpdZ2p1SNtAUz9xqIcQdLEVSSr62VbFNIYUH
Bn3o8AiYTlI71cgrLHr8s1XoJ75o0CKZZdQ6a/vlGEdwQZC4b4fEAI4Tjv5N4ZcF82h9r6QbRw8u
G7RVKHRZoCQareWoKj89DQTEaL1hwZiWVeaxON8y4kKHr2u0nWVeOZkk770Kxx06zCFMuFgfB+X3
3PqVluxVFu/qxdY8pUaB1wxys1uaU83PYrAEZCOT3M/chgle3cmp56fm6NRDlzJs4hmnvsrvYIdc
Ldup9fbyXK7Z0eNjLlwOZa9DWBjhYeRYIbo1/DATsKqg2FU1PjPEGsPxKrb+ugwZTYF4/iGOibAY
tKFPh1VF8aAmHFLRls2kdYelgyISNIsuj+y8Q9oCjg6Xkapcfld0/BcwFbWg0UNOa+whzPbEYiRC
NxH05qAky74j7YSQg+L4Vj5JjMzapILEgtdSYrucSbQk4GlBWRbOgooMpeLEUPSELvRrbx8YeYQO
LapN/uGOB4szWsHRjQ0yPP5FR1vF7hk6zhXMqRbpT32pHfpcDyIL+dFCkezKVQt6hCXWKztThGog
0A2jwPtHNBdeHqI9GgVyLw0o/eOi3OvdVLsqSCUclb1eXtS1iwI8YbxqEHKQZxl0JLaGtldhvWkG
6evwkeLeR/2YSxVQ9laSgy8DE87GsgzWBFZO+KLGd8q2epf5WfJW18FkyB6p/KfEo348LsGdaZY2
TRtepgheFT37ZDLKvdXfR9YVxbFIIaCR5HR/MLVjTkXx+y3Nn7Ro+NJzxb+8NOsQFJU1oBYBr4oA
UamNQUsk0kCK6Geg+UWvlORYnQtL8BNt/oYQSXSKSs3VLIWHSe4gpVVdT/t0O9/X7+bGfrLdz+qn
FoRBGUDVHo30rrG/PMA1c8yrbBEwhWgYLvLTOVzCbhgTBPk8ooLGFDrULfWLYXcZZO2yOQYRrtFm
yAyn4fFtg77UZA81aH1xPBwEUOHc5d8vg60u2dGIjNMRlVM411YBMB109hqCL6ZMAXR1zkBFjSpi
UIahfP4UARH0mOgNwlYzQ0lanYTQV8xetETGNLOOQxBigYfM679PcUD3jMPKC8ccJxq3KtzwIEWV
vq9prSzssbpCFK9lGFo4VaKvqqhJCjVamD+wwAadfUhi3+r+AzkyBAGeDZnM0toSwdSZ6ABAEQYR
46V0iSL07GPLV/MblG1cRRbdWJu5PwDomTudObAUOnkGRXrPHj8JBlGTQyS7MmQYwupEyDy3RQKM
2d7Q5MGwbuGIXt7Ka27u8TCEc1OpvYr0AiDG4TpKPLPdV70PIqy/REFoD8EJnTPsI8MsNtGwJdfn
SuGd8uMVSGUM1IktsdeEPy/DnAe8fuEgJ8Pr43Gd8wk9us5NaJNPdomu01y3b9TU9ubM9tFgs62V
5CpPv3VOvrcgLW6xecesXmIWzu49js7ZvhF/shH/FcyCPQxDQ21QUaDAo0tzNPTGG50NIDz4hJ7m
v0zpERg/AEdDxXfEYYvCaY/p4WNlv6YLyqtatkFduGSL8Avo5I4VhiVMqgVx7cRuMKw5Mj00PVyR
goA1hOz6qbxLOtVvos51Flmn2nn2XsDlW/dohCjR1hxnBG6UVDs9azyEKF0LMtMDzW6mefYgo3PP
IEKqJ+oO8benvLLvSDx2rtJl2zrtXW2Q1dSsLrGtcrOCcIIp8iim85A1Y8/bmuH2Z9GGMt82/RCx
E1nk68xc8tEfIQmjH0lDSy3C6M3pwzTcPNtloHYDBWrIJWcHydY9szQCGh/30VyXs2qim4n3whum
q87voa67GpPtWRkKH/MRSjSmlmJlfCdZ0KkKIOaOJjqZ0VzdrkcTJ/hTRmf1kTbzJeq7d4N211Fv
+0P4CnnUwLThaUefBTS8JJbn7L45nUBbuA6SIUL1DEeFYsrGiOO9ZuueNhTBQLoduFXA2Zb4Sx0+
DoOxgVxS4LBPVWH3WfS33pbwIcKd0dWKHUL+lfPH674Z6Z7TxttKkcWD1sf7pwVegCFZW1k0RQs8
I9ZmTOxdsmRbyZxye3lmeFCXp6KNG62XYmbIpF2rGBEFuQXr0fTmLtZjhmYa45WY79Oy6cM7a3QL
E8qafdDKFHvXeA7hgP1BF25GFB2brdlghDqIukrzwY4OkYMS6yu9CbL+y8aXNFBm8wYdzNVjcHns
q6f/CFy4Sloy1n3DCYfKuAF7jbfYW4bKXZa/FNQ1FYmFP3+a8k1zBCdcJoxFVZSDMseLlltrCBDb
d61hu8QN6CEeDeUx0/0pkVBinnkevzCRreBMDXj0C9eKQrNRpSUwqzDaF83g2uBRLBxl22OIl2dz
1WojfcCTYea5Nz3MVj6HOqiHrGgAU7YWKL25zUCUspjvsPKSE7g2MC7zhtQQGlDPwmxzyUxLMfEq
AGFA6zZp9qOr6eDpzI7dRbdeLo/tPFyDeUScGQqF0GJHvZuwVVhJnVa1AIfMpblt0+oaEfUSvjWb
9gMye9veNr53cd26k9OXvjE5zK3C5Sm3K0tyYtfsOywvuEER9kPjjvApet4ZE5wSJKMzekDWzzNr
cpNJyWJWtisUHji3D2cAhTyoYOLRZDnojjGAkS1+dIrPangoJ3+cBw/cyVERtIrC2Rcvz/P5qgIT
MQAUZRoEz3Rxuzp6FJchMJPc09qn2Gnc0t6XY/g/4gj3PtH7hKkF+Aln4nX901xsyHLXmG//22j4
iTm6iatktOzIwWh4cj9yoH2qPZkq1HaeL+Oc7wg+a9ieKGZFUE/cnHUclZ3a8dFkT+PwUKh3tayZ
4vxwn0IItgvl6QulHGIiX4zstcZnJShFfy4ySsXzKw/SjapOeJUKKLRFCtiu7Sxl5vILU/XAGvqo
Or0kwruK4OD5gK51HGSxgMTQkiiMQ7Ab9o3XJW+m8dcmFyMAzRuy1niIgcfudNWRlZpR3gM+II28
tMbGCEs3De+Kv6eTQR76GEfw8/SpAGH1CB4xO/dZxkthXhgkvWtTMp61+QKPJ5g0QcJlgTBUGE8H
P6eyQfPV0Du9/C8bdcnF+CsdeuqC4CEFjigIy6JEBX3dpwg2SofUaYDHWl1DWGn/oTOX+HUQfrTb
Ochd1X290Q/Gxgog/re4bzn0CoYD8/EecvHiA9P6Zxgw6KnMW6l3tLLvUQpG4JgjfIP7RjBIDaTq
irmAo9ejk7mdnlU0E0QkdyFEgWqSG0p/mnby0Bn9Jk0e1KHdgcjyudcNX9Uaz2YlzBc6lC8f99Vv
Qo8o+IpA04k4z+l0NX0WtkTHozS0s6tw6a+aWNsatbWZcSznRVY6tAanIXAPrhGCe0d0IcoyS9OR
YJ817VJ9m0mYOm6+oLTEK7MMQZ9k1swR7DO1tSuUHHUvpjkQd5nIeGA1GwLaL5njQvO5LNyud0D8
rSZDi5Z9Pbu3ygH5jr+fHvBhgiEATa0QgRWWLFyGEAXpmJ4ZLwM3TFVfQZ+mE5fXk9L9KOJesn3X
Lkoe+rVQEYNTglDY6XrMJCITc7gPqzRI9LeqPxr9NXRFfbLMflNTBGRyKGuPW1Csy1aH/7h4dkC7
oJkOKo9wcwrgkFZslX6B1zUN1G9GdaeodENAMgXppo3SGy9LPMIbg7oAWjwrJsnfrtgGC4YBWXiK
Gxv0I6dDL2AGF6j64YZjX2PkuHor4+Za8QigWweaEYOgrvqMGSYb2FQbQwhevDAwo32tXU1F0Bfv
l/fM6hoew+inA4Ewq6IqDaZRfa30gL0YX+q32Ud8y2TuvL0MtnJdnwxJOL9TEWmdxYA1kH0zQbG7
vqNOcBlj5WFlAATGAZxNK1VpLSjAlqYF5WhhTZsUpdQuY1TzSKfN246mqVtYPBVSpgyPjm66RfYO
MR9ttA5t3j8M3TJLvmjNjBgWmActk/MPisSrRhyOJsjIM6/Rf4Ke0kUXQKgq9z0dQYA5SWzASowS
w7coCvHxttSxP0/X0xhacCXzp12lhYYLvaNrGhokiOqy/jbEdrKBx3TXsYXc6oZ6kzioUEmWVHI6
1vYuyqmQTUZehvvSpx8xZhFIsyYQ9mc9dQdzH1cfifNuk83ltV69P7HO4HvhVXlQJzjFCS0nmoYw
grJ8ZY+o+htyQ/WYnZvPaB7U/Q51IwykaGkRXTV1jYMUJykodrVCW/aEJM3zZKT94nYKMT+dgRl+
qhhLD08iTw9qPRdRkC74Jbft7Pa5pLHmV2EVNV5bdHPAFjt/0e3OCsyu1J7VzlR+1kVbb2mi6K9W
GNa7rJtzH8wGy3WETiHwZ4Zh5LLcye571kwyfaO1jYbiPNQ/2fwIiNmWsWwMdHbVyBc5Y6BP2d6m
qR+1ppsZ39hkSqz/2mE+RhMMxzLoQ5I0QOsWza91PcjIfT1Jcr3rINSAZgAYihDbP11gPUonRmiM
BUZb5jjZ071Dhpcy6UpJKdfquTEd0EmZJqh1wN1xipSAyLwZ+bO6DEeIIn61M/jFrxbqsgnMpIFO
DgPUbStNsoX5SRBvMc6yAlVBCjpLMW3lmB0J7RyzaHcvS/80VQeWXHeKmyookNtpskfGynMe+h2o
2QXf46+8s3Bi+rKvcmgJYI90LxAznwxPTf0wDrrUJcm7gcIdoNq3TrW9fFTX7stjXMFnT/SoUEYH
43TabhuTaTfO2j94h/xxg8lEfoaISc2mGzs9K7CCELCuWnCh7OY658KWpb1IoNa25TGUsPfTkoH7
H/6h57DOGxlK/63MVfNMsjnWDvQxjGDLWYI0YBMBJkS7ZDXdT+k7zUs03P6I+lIypPOQIDYGHp4U
TFYo4RI7JXhUuy3GDicNAiv0kSYUTDIPTfjUq/DnZQFtfW0/2PCrUaSJ3gzwGZ0eN61Whrox+C0N
NQu0MdLqSV+wcoFSP7ThK/SkFfOmZ58gWsudnZH+bKvbiFTIUGyd4Uo1fzRK7ebVU7bsCtuPCxnN
29p04FBSRJrwJAdP1en3pRNixvpQYIV1CNDq5L6wvncg8k21xu0dYzPJNH3XDRA6O/hjg/PzC4jJ
YJtjT7DY/RxQ58FgftG/FeQ5Gj57+oAmVhM+WfvXxWzQucFjgfOzalAoF984Y6bPFskQZx6jbjdp
Ibz49M5uTIkdX9vJx8stHH+7bo3UYrioYyhXqe4wbxryYLRfXSzxPM4ZIjAgTB9Y1/Bqx5AEO240
TqtFFjZWo0fQBthmM5Igbo1i3C59qO3ZjzTDRVNYkJVYyeyjMq7K0Mvq75ZxSKfXwplce/JU+2Fi
kgtz1TM9/jTBavR6ZSA7jEmo86tZzbGXA4TImsQ36HOSb+zEH9JdqfgZy/3i73WoMC8U8GhUQwG/
+GBBe2QUIiKXeUukeoghu6HpjbL85dptdgzC/cKjuF/aVrSAuBt2k/at61yr25J8Y0TPo7XLwztd
xnfNf068PI/hhCNT17PF4hlwNggPHNs1jdsJimFU9hRb272IK4CF0UYEHInh02H1s4IthyIqz0gH
qL3tm+UxqtPA1D6zTOK/r9gdeB+/xGkgmYDY5ikURAmTPDYBFSdPIJ+FlF6DdrI7prmp4UEV6/Kt
vLJeJ2jCeo2JzjJlAlqa7Je6hL4n+tjRQWvrbm5+GFAMhNzjZciVq/MEUlizBCKQhQVmBw/MnYHa
9WjfvVFlG2NlwU5ABHOzjEkSNtw3ZSBKrLMD8pSYVtdp/KGWWDZ9dcVwnhDIQ8gTyabTFcuLxMzM
mc9h9hRP+zG+7QoDSmW+xQKzeI4Tkxfwtmh9sK/DZUeMxh9N2zXUjdOjXXrfsU0TZr7WB1Ct99D7
60YD+k4QY3bL6G6U0dquTs3R5wpTA/vYF3qM329Q2kDBRa81W1J/jYoTkB+Xl/pX/4NwPpGh+jM1
wjOwcaDJvXCnL6zBBeS3yluMsDDtwNK6V+egAf2acU21QC/vUbGVo2i11h+p9Z7l0baS3ehr5vfo
a3SxpKpVs3BUVXwNxTSj8IHdoMvASlW3HfZ2wVBU/d4309ay7guQyU7/kHkBvIVgL7qo4IMLk6Hg
qd5O3NMP6/uJPusLKkvKwxRJLsDV8/UHRizGVJZQoW0MmKJ9j5vRZ9WuqIt/OcRHIIJBtEwlmlAN
halUPlrK3D4OpKVja7aJl3NxsS6UwhPhXGn9NGYpT89H9lcW7pfMH8GGTzJ/Sq/K8m16vbxZ1+YN
VPh4AiJoBH0cYXnUToVoDJtx7uZAcXaW87T8wxXM9RP/D0JcmkofkfWpANHUNxn7VtuBIuPyXR8F
WC6htYdgkxhrmktj6QxlxPWx7GbzTU2uG5l6/CoEopKoogdhGsroT+1dNOhasxCMYpieIK0zp9fI
Pl9ei7WgJIi3/2AIRmq2tJq1LTBo8758mAjwQ3LR+k+PP/rhIcO1aPW5BHN9WHg22hTC12fNrHXV
gaYD9VeeBaJl9jNGVMf4vDystZsCabffEMJtG2qqkyPun3ltGIzKDm8ay0+K24UGuowDWTYaYZHo
jGZjswcUdZAf03Zj/AHNncvDWbtJjocjLFLaz2OrqcCo49mNM9ckr7OTu1S7MmSJshVHjxOx/545
4XBqpG5CrQLUWH7XlEPW/qwmvLu3lwe0FhzB4wtUDii+gZMsvoGXZAT9YY9tN8O7Q6mlC3URN+yH
K1LbXqg3eBhXt8QxtrMV3kSEPUT1x+VPWDN6x18gbJEKrZMtCJjhaTr7Yf7PHp5RYj6TAyTXS2cT
y5ig1h6dIIGydAP5VPRwiwnIAYXM06hZeHQ26FyM0P36QsogCw+TubgTfUN7k97hKS65P35ZU8Ez
AMsjSsIRudW5QM6pESG5MjdhaaOqxG1f+888ML4MP/pRogDKjfcNKBR+RG751t04V7MEe+VoABoN
Y9AiRRflrwfk8RulgYIFwT3CTaTj+Hm3Habgr1cRSnGgA+d0OBQqtqejq3JSTXWs4F1Sx17nbGx1
Gxku0oyuFftw8hJZ9HLlfBwD/rKnR2Oy9aLRqinEtjHBCp1UKH/eL6AU+2vmVMTVjgb2azsd4aBL
kjlmThEVQWOPQxDVntz2H5yLExD9dPZI1aP5AS6xF0HdD2RJBn0bGwlT0ort4vQ60H5HbAc7QbCP
qa0suZFi/yH/e92WvWfUyVU3xkHJBUmHRJKsXLH8J3CCqYQS+v/j7LuWJNWhZb+ICLzgVUCZ7mrv
+4UY13gjPHz9TeacM0OpuCj2xH6b3lGJpKUlaZlMLZBk2Fyq/kxYRCNVoankMevKwlyKZE5FaJz5
VUaLW0gONNV0K3ADdNAHrw6Q3DHUh6T92rb1lffPzIQAr4d7LV5AfA4G2gE2a5ogca5RxLDvdulz
sR+vqiPafY62I71Ejn4XnKA2eCt9oqjJK/fxyYXDobUXCB7Pl1v7/FO4aZZl38xbIsUOqRmiOFeN
3tFcRJVzudcAguIDGQmJOWTG332hANFOA8arogRAb10mRXilPxLpuD2xl0cBcGZWAmTYcW3k35Xx
FBRyGQFHUb4S4iEeOLE3NY9pZz5kpHdCQ/By+M17ee6UzxG56UP8N1Z8H4ja3WfkaO+19xQfo33r
Pf+w6fQePf7Iai9yaqeLaNlQ3Y1OJVhTiqdgN3mahxjpXpTNvdyn55/EmXIq94UyZvNk+16VHzr7
qm4+wHCeNwLTWblyLpHAhMR5HVsu+3w24wmqBXjR+H60I40f3ChaHO8iOzPwJK2Kn3poBo+hYoV7
UEckz9trvtKUcP4VnHHJoxL0vYmv6J0K4RgvdGyv+Z7K9H50SwomA2yba+kgYhVYnWYd/Q7on0OU
i48C+5VdaZkcoRSa3dSoXk/VB4t8DIbLKoEnXLXqBRJ3wcmMWK5yAqQEdPg2bvXMpGjHRQU0eErf
Ov1BbwSZvdX9ukDkXL2l+5Cb1oCoQYGm9yaVoNj7zi//IfOOtUMAH4lovPBxmTq3IH0I82FMASQT
0EE5hlLTrgsogqxV++Xrj3L0PNi3aLHYtpn1tfsDy7M1+YEcB2Y+j09xURhLK+netL3c9uReEOrS
MYAz/2DNcoaITaLRF3EMnjc3RdVq2RugDunt6TQk5DHJ2/32YC7MY4aATuzc3vQ7VH0+h/2gDpCL
qSontxQHPBcxLcoAFaTlDizT3wtU9/ixdSxN+bCNezGJM+5c8avgRjiXlp3j2nYvdVrNgKucICVW
SAFV0QgTpxA/7wUX0AuD5LA4N5u18ZCRDtNYEtaiuSBFiZQpPzcpqx5rW9IEz7Q1OBTIIrE0yyTh
v/OhWa1so0cWQwvyr6iSEN9VaSEHdw3r/utOw8CWSNzFTVeUWM4lDKxBigdvaUfvnzTLG2vBQXXp
q7kZ5HZaJIco/SoAFE7pgKdnE9J+lE5WFP1KwvQGdWnwLbKce6h0hpYa6auvbXO5uGj8HqlsosQF
W+EiWFCMg1qmDT5AYdjh+J8hdDn2332p7gRPidkY+D23mFM+Kzi3HMbQVq8cW/ff8rTrwN4Rl16D
PqoBVH26XDFaGWT8r07lfCkvmG0g6OlrCmBZRajeeRFxQQRDQ/CkBt1uezLX3MpyiNxq5lWFvt3Z
bKKa0DTHgpaC3b2+XH+3AHe2lxVkSWPgOJF1a6KbsO+vq+T79ihWtxniYUg8ongbTQrn26wN7EZT
Zw+iNSFYVtzKuCl1ixJFMJZ1HFy3ERlVUZrL4bBujFlTNnDCBdjn268KjE664Q2iZlcRDreZqyLP
So1gzhQ13dkmA/Gk/xqn1hWcv4hBQISlnc9dkIESJCV15Ri2/90MdBTdNBWEclE92xfk8V8W6u8E
zua4eMOOII5idY+BSaiOygKK1lOvVJ+hiE63gdbOMhSH/lmp2SoXQAWEKtNWB1Ay5JS0A3r1UAFs
v07a6NRRcp9VJcgKmOBlK0Kd53qBKptRaPg65pLFV30qu6V5YnFCRwWFHRnVyl3YZLvtga4dnsuB
coenHPZEhuhv5egdOMwKhUZK+5TkzJUNCYkwUWm6yFq48zNqqw50GoBLjZFq/tHsHlg9Opoo0L2K
gwMThGLox0Dx5vlM9ijbVsC2h+oXu7gOfeIYXeZJ6MU3cyYIPq/O4AKKG1JmJnZndNjUSo2bzzdz
OETJgNbc3KlMUefhOhYajWZRRg112+fDalWrL7McjsqAWBAdi28kBPOlqoYuOrwOlT4IHNZljHE+
S3Cl+l9AjfO+Boih8k6Gf1cV+SiX+pUZ1dd1IB/z9r0J2R0oKkA5CzPNZGyT9LhtnKu+f26bn8lB
0OTJrSIb0sJP0e3opFLpxkyj/vTdN3zBeblqKwsUbgGLTC3aBrKDoBiOXKntjnIY78BESVOjEGzw
1dsPFAAhbw+6InLRKgaW3r4KMmBJjad2qZuAbCcGIUnglpVOLZQ1BxoV0giuziPogrS55hPLyZmN
2posS/sefmX0d4OJOC0exq4pNYJHxqr/+ovD0xiNodT7mdRVKHawoeL8Weden7e0s/ZQbUJy5gdq
n71tE5kX5+KOtYDkjtTBQkWCpAEyxYLZoYt7VZc5NfuMFfDlmIL1E6FxB+tklYqNPQhv2VPVfwqk
R9O+CfUndBYGog4m0WRyB2tv5qaey8AyO+ZNkot2vwZCSvJrDnLGQXFBg/8vh95iLrnTNSmlWU4Q
iMo4i7h1bmwHXo8K4QA7G53jL2k03Jlt+XN7Ceef3VpC7qxFQXfUWQVg59JWJNndUDcEI7usZpj9
GK78umrMjM88/4aag4uORCNukdIp7F4r9t7U1wjLKeohLiiiU5m+m6aU+vGDJYcUCfHBuCbtUQO9
KEjOtge8uh0XH8PNcxVldTemGHBnPmaoGCyTazRJCkBWZ3UBws1qqvWx0TOMOEmutGrw2CgKu636
TTJzXehopsGD6vwwIliqtOkm+DJMoYIyGd0HXw+1EBX6h/laAM0fsrgWJbrmlzGqaZFgamjRxU6g
vSqmwHddLgoUGGdNFRAezb2cnCOpUtyViT07EvSFSV20L1p9V6D5ZHssl8tyDsN5EIlEgZZoWHtL
VTv0tMu+N0ZgQdtGuVyacxTOd0jQ02y6BoOxJgioxK8VRLaZ/703Pv8FB33PoIzELYHv6raG0ohT
E3cfvTH3oFw6VDbqfLW+2femKqosuHSIGBRqxA0YG0gc+Rpx1UqmEpUrFWg3GxqOTxrqBokbIsFp
xB7eiNi1AsNbXawFIrdYWaiZSZDKOM/M6RZvHNrYwcP2DK6anQUV4v/pUrQ52+7IUJBqxKAkLf2e
573+lujE3/sJBLS2kS7vjjOHHMq1wREJR8jX5KQlGgqVUQdXTlJcqeGha7RbvVYp+0Dn6jbUZSh8
5qtDywAIUjUNFavcZpq1rxMrM3FtHB3lfSc/DVR9gBr2NSiXwIfl9u+B035XRE00v8O050fJOS63
YAqeZtZoGpVD6LN1lZ6m+9qb7rrdg+Kk+LeW5vsW/0zQWESf8fB2urd6L3kgrPRAPHaIXxUHIW3X
dopT4TZe/yYS3FPnL9j6Qm5novGgalFKjC+8g3DTc/mG9i7Hcm0PX3Bdej36g6crtCQ+5vQq3Gtg
rxWYweUV5nyKZptfONNJZnXbDvgAVHNX1ZtiPivxUc/uoaWaJALjXrnunoNxR0Qkq5BTmACmokhS
v9EML0DGTbZ2XbXzy6fK96ZS4JJWzXxhetyGGvsuzqMIpjfTF2gteDWIZ+Ju2PkHIjoB1+YSxHhQ
cgZfh2kanJkHsuV3hUSwpQo6QEFxgOrt2DFnCjq3ra6zN8G2mn+PN54lHmfeIP7Ty5gAL09eGrSG
ybdZ+YnXn2MXN9KI1MhclgoKxW3YNb+LCLsFChG0spp8MnMoBylMUh8Wg9RLfJQim6aBp4Q2TUC+
Jb9YIpaUNZ+ILidkptGogXKC+YMWJmpH9ZSMDIBNsuurT1K8Dv7P7TFdFpTCQy0w+Ho+Zqil2lQS
Tq6qepryyW3bb10SfUIuiFajcq+U+nVppK5s9XtmBuglfCOyJtiLl0VL3FdwBhSnUYjPwEj7HnSE
xnfm5w/ZUOwU0L9G6uvUB3jKnCQp2lddi+70VJBfWNssy1ngDCopFCOzc8yC2dkeREfppL9NysmI
78kgCPyvWdESinN8Rd6VjNQYqoyodFWiMp64WvtTq1Fh4yT1gXT/4nyWiJynKwwtJvUExGR8jtl+
yJygyChoG9yme6lJ4KGZopL/e0T83LA4lzdUuJBMM+pAXgpEQ3XRnUs0kZyDszLFgM4aAOp8QkMq
CBmlHioseXTqtMLTNP81lyAAlRuP21tmzdktp3O2pcWulGq/LNH0ADegdZBBedKThpKGOGX4K0ap
wX+PyszziBjJXJZv6PzVcmpYXKfobneC7KtvoO1g0Nx2M+Vle1TrvuYvDGckKvM7hcw7oIFgql+P
N3qje7Iq6jRYu5AvR8NZhRE1gVxrgJHrx7yfDyVtN9Pegh1tezz/H5fyd0CceWjMH+NAAlIFoYEh
bTwjejMnVyV7rXcmYzc/4Q00ErlIE1MB9tr5BM10sLorvzvSOHdmDbVSTHpQO31q9L8yCEfuzWSK
j3lJLGRLM797lEq9fps6nbld1RZXOrLSXhVn0m77U1Ydm6JClQBZfWSFZ2NeGKuWmm1EqrB2sk53
w/i5TCYHrwRd90gkyJz+7r7iT2WQSfzB4o4rfzCgF15j1KRq3aifgAmwKX5hiQn6mY9MG10M87ox
oIuumh+kBBc8GMa6oT/J3Re0PHYw/yPEPG0lRCUAZJ4HaR9H/iOrUNhWF05qq8ft+fnNSXX50SgY
QdZ8lhviDJJpo0/qJqpR6nCCz3J6s6V6eJjiW6xUWX1aASoghkdlcMz+ubevTPmNCPtW1fVl+vsV
nLHqydiWvYqvIHd35gdoO/eVC81NWslUdxocwLR35WPh/ChpSL+QAJd3iSvtUs92p4/tGVl1b3MF
zf9OCOfeFDZ1FYymhqydmVC1/8Q7NKJaPrqtzI6GXrtDaxDBjll9DqDl+Q8qZ6cp6C3CWgEqaFdo
vgtD+uvTvo2o/zPESwDsgZiAhpoUvT7gbz1KByHxwKoDXHwBZ72RmiVFGuILEkieMBgCMqClSHrp
sjxtvuj8RbG5PEKBGGacGkCR93XmtQd1Dzns4/fKzb4bVPs5Qgi8fPMlarnRMb+CCjhFjfiH9vhD
caJdcUTxuJu4Itrpdev7u3G5K4kUlgloKrFxJfnXkB8hKF1K1wUyGbLoQSxC4k4ZG0U5cZgBybID
pyBeXj4X8nvAQq8o/3Nf4O+p/jsqbmcHiOLqbQnXl6e7pnqSWofpo5ObJc2MyJHaNyV63d46q8+8
pQfktjGu8BKZTJw5BtnHsNLWk3WQXKHuHk177YM9IsgqWrz1G/zC7XIb1mY+FPQI5lQrHwjK32Xj
Oq3f0knxaiXY5VVD2zlu/jBatLKvklFwwvyPHtKGC+XjUW3daFY323TZJmBzDEOQWOOqXh/8JFSc
JpRMNGROqnanhFA7cwi6tK/qNgprin7G9peuxLoOkrXR/i7rdnzd1Yp9IzeZ1dAgt/XxYRr85qPo
EnZSutoHzw0x6kc0drW7MYxBaqpCMQ17NQOzVcDkiTiQa/UDDwwlDEQURnNApRIapAlDWJZJysMg
t+YTwg8RorXQkz/4YWm9ZXXvX0GofgwoCAtbFw4ZIW+tn25zYqf7WBrsfZ3XhcckSaU9GhBPGQie
XUSXQduVVc1LWoz9FYTEQmi6siKlajf1N3ZZ5/eFXpFvNuKtN1k7lah+JJYau3LREXPnG3p+VYP7
02NK2xxssx9RWg3Sl/sC/jBz7SGA7G4x5e7UZOGzhBZ7qNhn1n2TdiOhml61NTWnSTk0pWWgHa8Z
zR8ypuw6ZEE+i8hBWgbFbqWsUWaHAwQekW42pJT0sEzWXLW2Xb1aUzc+Q/ma3VvDEN7VcpBcodFa
OTJ0i3pp38lfEVPBIVlU8kfXqPaxy0P8om9V2a4cCRudaVSaY4Uk1FWQ6PKD7PegokFWynrp5K65
Cdloli5jcv7Tn4i080Oz9WdmXO2ggCIePHFBWulXLfjITKqGjZ3vEMLSW1r5PsTgVD9pB8hx9OoI
lUVVeRyHOnjQfRVENpDq8W9r21Tv8UBHj4LJrOyTVIFfQwwlKCPMdwXN54QR+wD5Lv1e9pPmKsw0
6cY2m7RxStmKvcr0xy+zNnWnmOK82W+7ht+Rvq1Nwr0w9QkRwkTGJlFvokfcAT9j9z658t0fOY32
6l1xjNy3/pocx11IJVE88Pcrfgud8/BZWBd2Nx+v1v57i2DaIXwChdD0kFP1Y/IsL35AIy05kTv/
lsyHbSI43+fD8wLfBqWJCcZT1B5z+GOKjawHCUbfFDptRnZj6pPl+W3/LYutH0nVnkiORTOKUXTB
W72Lo0diVvcAExl/wYuYBomDIaudVKl3vlaDL9iyvyUh03eV1uE6YUq4bKKOhsopuhokBQGkosgF
AYbZ819OwN+v4E+GpiosGfkuB7moW18a9rp0nLI9i3t329BWT9jFcLnToENvmISkWu1AUBJh3jbp
aBn7J0OWPqBcS7tJZFsX9ybcyRcVw3zNmBJUZp0VKN2VdM9Ib/rpXhnft8d0ea5yGNzmUSSpxMkW
Jk5tdBAT8TKwGDVT7dl+BBLmly6m0njsZEGZt2hknNHKEZG7EYJmoK+eXGT0EVf89KdIsDVEKNyV
yLfzDHpOQIm06zB+avEoTkZnewIvrG+eP/Rg2JAeAPkDXwVUVlnhTzYwGIIHU0wt8Bu3Ck5qUY/j
hfVxQNw1PrHzxkd+GXyGKvp1pB8Bu7E1b6ooE4WXLjzKnMEx0PRHVAU+hafRlCBdak8kQAdc7xn5
XRe5DXnqiluQwyWFS7L/mhWd4eYCKrjpmZWF21ZxqAWdlUToSI9PRLlPjffsv7dznUNwcxeZmhn3
I5hVkvy+Ue+r7gVq5tN4p7aCCKQ6m9SZM+IGwz11BoaeaBDBoYf7PfmmQ8eLprR7xS1hF5y0W8p6
R6fhtys0lN3VV1pMv77kz1RgkpcP7/kjCPoM0ISEchyem3VEbs4aWjAKKgrSE1TfW1fyN5bS5LXY
p9d56ExXw9dQ71TBflsx0TNczhOzFtQ6pAOu5d+n8lPMoOvj6OiWicfD9q5bc1tnUJzRgEjVIqWJ
ebbSr0Z6N3+FPS4rI63bG4W9KvFN4IteAys7/QySM6JU0vXcijE6kKD0yvsk7yv7lIsI3+ZfuTCg
xdpxBtSNST2NFgZmKz/H7psmub79yMLHNDr4qmDnrY7IQpUw2ABm5h/eC7d9HfY9+HF00Ft04I7C
LSZIT1orWK0VPwwG4784nB9O+k7VkgY4wXSnGq5fPneiRrC1fQeDhweZ2Z0MPoGUN1ZYqD64330V
1MLylyYiZ1gHgNCSZUB5Gc0SWLdltM9C6zWZUoxB0ZDsU58mYeXeKgQ4GWZ6OlD08nS5eNEZPWxl
9lI/i/LRhOzE9q5ZW++Z9OH/ALizPmwUdZjyDBwG2YOMc0pN7kj6GIpSlmvLvYThzKqKWYdbC8YR
1scpfyWMxr7AotY8zRKCs6gwqINwSDASq3iVog/0V1gSaGPGhKai2tvVVUHe1YKKqKUqJjcaK9F7
pZbBu2ZEJ72BFF/2n1UE4a5BJvAHgRtMgk6wopipJRscCYgylIYgfLy6IAuA+e8L260aNESpNsjq
pPAl0p+1cXDiXrAiqxhg4ZzVUkBVw1dqBf6Us2QAUVwx3EmSaxUnLfvaNt+1ewnYyf5AzOa9GEZa
BXWil4Aox9vGoq3t6ohYlDdMOrQlcxFMEOyXNV+szsqLYNyahU+5eZszEKACAY0N1EeZWbtqgX7W
0ZXME/wzE9ZGrhr1Ao4bX2PYIelnAiKrOvXKISKvRHPH6oDave2JXF+rv+PiDs++s1gXTQBqh08z
3jOQf+gCk1sdC+jkZs2TmS6Sc5cWg8KuTFBsqZXPffkShUc9AKnyUxwLblwCIF4YmrV9m2UMjl8e
D132jBcMtCw7sO+aArb/1Un7OyJekTlQLdIgSAbShvANzYa0qiLP1gQWt+qhbTDMWOBph6fmLE4G
9XscdbOJo0QbxEmV5cottKMEN8RVn7aA4SxNaeJYCQPAqPKDJL0zkajo6vUMFbBYYgtsObjYn2/V
Ijbj3J/ZQtmUIawXXltx4mqRekCc8lrub4c8B6GsmjMkXGtBPOAyagt/ik7NmcRj7rXlGYhiSPUS
q5ngim6V62wPPg1XlijoBpH0oigHiukggLwMAnGQsydZuCZ4iha5ZECq+/wYPT7nR+S2lDfbYW75
hdbsfXirPCifmiO5yDBJP7f385rVoGZHsw0TvDRoMT5Hb7TM1qYcm22w7gq04RnxoZdQ/Xnchlnb
AZoJPn1QR8/smdyeDptOm2oLO6BQ9qr/qxvvRkS0tjEuu0HmmfwLYnBZnCobW5YRgED4HDy6LiK7
PvnQyd42HFSRTfljjGhxKtjcaxtiicpllYNRk5t2Rq3z66gpaKm/bY9rdYkINgL2Nhpt+ebvChHr
ciqxIRrk/lpHJ3G9R35UZQ4jiQlhWrThZu425pprBB66QNANgrpM7roHSpEhrBlYkVoZ3PUIZduO
Fj10HThnPv4FCVRs826bL8icAYJQVWvMAY8W0OWR5rZiTmc9g6C68yuBgawZIUpETCiGwQ5RMHYO
ZSJyHWlZD55SKIUlyOyzFhdZ9XV7QJclDjDDJQznIaMQBedqBRjp4N8U3yTIVz3qlZecetdAIJ9m
otLZNQOBbqc8K0r9jr2cj6uA+K2pKyOumeRbrH0NIDZm/l0t6i5Zswmk0cCYDqkB5UI1oq3bPqhC
rFQgndrgKKu3aX+tFg+tKaiRXN3ISyTO+mRQmbVhM9uEUu6nyr6OGzA7arkGRVSIvCodigsLtlfR
ZTnU9c/SeN9ewtUJxQjBc4dHG/ldF7BwyW1lTVNjzxNa9RAa112oczcW9Di+tnFWDXKBw7l+S5JS
sCrJmFHrOjau9Xgn1YKN/LsJjQ8KQJr7z1i4/ZUp4wQuNRwv8oP5oBzDDqXO9S88RJqD+dQQV3rx
Azo5aC1zRQ/r+ac3oPnuvGQwSy2MMI1D9zbaiDYOh3gYaaB9jWBAUcdbWTtsT+jqwqFnHic4Ekto
BzrfCcQa1V7xMaEZ2FSQVjaVr3B0A9AubOOsLZz21yXzxBggZa0Ta3bJrPiWkSOzPtp2tw2xfg9a
YHBjYX3ns3IChmIeUYRB+8oAofN92txPYAeqfbeQUAnmbaOuLZmGYLSC4nhoPfAv1kGbUE6M7Jvj
N3o+Uqg9xCjeKyXmkKix9kavog23LqMbqfFBmDNmyn77A1adDGK5FghvwR7H1yxnY9SqsYGtn0wH
EEyV0bPUe3V5Z4iCZaumMr/MYCk4V/kESdoGdRHEKnxMKh3N6suyux92GqH+U9Q2LULivFmV+tHo
V0Dq1Qfb2unZm1YTB2TWgrVbmzok0qBgiJjATBl8bvxpKllam2LtdDzSU81juM75NgTE01c1/4eN
9pvYD8Rc6NuU5w2y8JByprWdbbeI81eRi8QsCucbRsNURQRCWIa0uttmFsH/BZsneAE2FXnqD/Nl
RC7vR91t+pfEEuy21bmzUdM9t4qhsZ7zklIQkjRPcWYrLIcAs0SJ9Q0hW8cwITQXGoKLyOou+4vG
lxsxkzU4dDCgMUJzpvUxVe+BPT1kuXwt5xZeoVAS0kUaFusPjQUq51Cq3GJ6Os3Xnzs5dILHuVET
gf1b25tuIyc6Bs/2Hq0Pvdu7oeffFkdRDHH1prz4AG4jpAGT1EDBB2RQZpgDIp2IsGiF/BFPgAUE
95whkpxJQ4yZHXbKzngKn8PQ7Vz9iu3La2jGgV6CXDnBh/xeUSh7/ZMR/b00cxOcZWWsmSHA9fhL
myQ69VQzqJ2/GKLs7uo49YX34saJSA9Iw30F3otZN1NXUA0tJV0ev5S1/lgl7SmSUV4bPqvlax6F
9+hZo1I0eb31oSP+MJaVN5mRQxh6azqRjrPI381msNiubWowU2f4NoW5te2V+o0c4un6uH1QzHej
i8sFmltmL2Ti8cBNdsDsXlU60Itaw2fafoG9BpW8MrsaS6f/uQ21mhRDWuwPFme4YYbHBN7OeOJ5
+Tue6XegUUfRhhs0LjaNC455P3aK7yIRvLX9okPHBOEIDXTVfDJVH2Olt5L5LBzuCuWuhlb79sBW
V2oBwK1UoknlmIDGwGFm6sbaCT24KdN23b9E9ZcD4U4LohZdZrbAMaLPKJuogYCGiCRnzYMvMeax
LqwOEpFg2J4xxjajcfI+lIGToGA5bh8tEdPc6ryhhFw3wTOrX1B69UGHOMMILNCshICqUTDtDKJC
h1ULX6DMf1+MKKzqHskkXJ9DbFkz9hqfgkC3le8tf6dbz9umsHYkoZfhz5C4AxBlXr2mzPzEkXzj
g6+/hmTAzlaeQ7T4VAcWfWzDCWaQD9XkcNSqMf5+Yb23xX5AlEt7DmR3G2X98YPYwu8cCZ7l3Kj0
ctSmUJsfP9k12XXvshdAKBP1Z3S8z2l9b+zNp9b9huK1f3ggoLDp/4D50LJSFkmbFwCuJWs/KYnL
zObGb8hxe4CrHmIBwzlBI0Jm0Yd+vRO2DOxrqBt72wZYfYUsB8K5PqZp6JOA2KgzqV96K1NWHXr7
VdcfVfYWgmpWUq6sQnCRFS0b7/iGsJNNPQGoUeI0Q6QXIQ03iUKKCJKrkZ9tZOzC/LE1EcaxP4Yo
nOuGCzl/7lB/ztDtGOv9y/ZErBrsYqY5VymhXNMoA3xSF/e4HD6VJYQ0Hitpvw2ztqBQrQJxMNoL
0bPOGWxWNllXNCZifaobgeYumyaBZa6GpxYQF1vPiAKrwHXXCW4Tb6AosfB30cu0h9ruT5QbJqLo
lBCQM1KzCGToggMwPrVf+dG/6q4h/QLJ2ulLBhUiFTXXrC3VcoCcydpBYlZZZGEOu7dBdgfyoJB3
Q0TBJULhbmB+DHPQGEY1pr8GdEQHCW2Gz8b+2jaItbcP8vkGeB8gWAEFgfNDwOyLOkZl0Mw84oDS
ghogAolFqaP5R/i71AKE91aWWsqhWgGEQckmC55s5tpgGgFPWnxdF7FbdrXACtfOtiUiZxNovLah
DwZEk+10NNur2OMqHfNT/xPsXgIwwRwSziAsu+3UsQeYVDwnrTt0L9rH9ipdMgrgcAHlAzplkIRF
QwFnDU0j6dXY4u1tVPUzgSbZYRjVHWHTu10oCU169OkOdTW6UdCpV5aZvvcFQwA/9uxoph06GVm/
04apEaRr125FJsSEwUiBKn0knc/Nx1ZbPURFO27JnYQ3ZYS6Wh8BgW+xSRsicNtr07zE4qa5Aqm0
BOoYJCBZjxJ+1ZmqH7qIKHZt2y1BuInGlSiwxll9Ih9RShUobpF2t5mU0OmfynaQT0K2AEH1WXH2
fO5w7bPCOhhw9CmuMSRgqPy2bTWri7MAmMe6uODJsRXYJANAoICQGWoMMx+A370WuqfkGd0GWztZ
wINC0CgPXi/UnZ6DtZY+ytGgz0UWn2X/g/W77d9fW/3l73ODYWGrk8DX8CLFIzvQajckzw2amrdR
1qZsiTL/fTFlORLHfgZVLKeIj52x92VPVzontfDCfdpGWh3PzGw7R0HR6ss53rTPCsuaZSRGPXZY
vdNaf6cSgd9YXZS/IL9vX8vhGH6n1jJAfOgoWWQfgj1oexhr+4WAdltTYcrIanPDyCvQnA8xjimN
HabasXOaD4/xv1S4LVAsLvOaEwNxHRXjUINdpnwNkCLeHoayPlM4AK2Z0EIxuHG0rQH/MgLBRPA7
14+ILZjtXTTsIUVv+ceyesMOTZp9GUSosHQNvDK3v2B9Iv98gMkNMZakuAJx3pyTCp3Kor75UtTv
Q3fchlk3u78wnMMO5EgplBrjVJSQWjgb0idbdHVZ3UTo6VMRVrBRlMi5An/UaggsI0CTq69G9WRE
Rzk/FrUXixJAa6c8WQDxPkEtxiAOEflGKkbtb/r+ZZQOevNeZQddFJG+7FXFEbwE41yDXthtZTOA
NaCi2JEnm0Z0jCm63O5P9O1tcqh38jyTHjRRNG7VNhfD5B7qfRHn6UiAHCPaPkFFt4wEx/hqbfhy
cJz5x1kPsrsBENpdm7n1o+RIt5LD9sEN8ZjLjqXj0cELnno3f9FPgSt6z64+yRYfwJt/boEtdJJg
M9an8hTcFq/QK29o/PQLKm33ysNV61a0ujG97d0gMCCT2w2FOuj1aAFVzUJaoz89OVntiTVgjP5M
TUE52BqYBX54qBXhjEQC5fxsmQJbT9vZGQ9JsYtU1WmJcWyn6oDOR9ARDbSpSkHxz6pbA9s9RD9Q
Ra0iw3GOqTV+FPkprqZF5PiaTBH517QIqvF3Prq6LRr5v3BXpjG7TdQTSdxm2G/P8OoDf/kFs3Ev
jiDJqtCB1uELguJWHdwpcI1+V6Y3YXBTwb7iRx8P3n/BRNxsriJQodPMjRrFik0TtTYeNZDe6HXk
A+6j8l6qrkOzdqBZThmYp9FTLoCdf5Z/5qCsDKcHmL/Apc15iNSy8iw3AWvnmvQTnAs18tF2f90O
UnbM67nnAGXaewaJJVBfxBoeJGqPR6o1yfgypD+7tv+Xesq5okLWVMgFoVT0fPoVfbT6KAoyZwhS
N4qnUzSErjr0AmbQtWNlCcNtpDaeiqRSAeNDCEB7SysNpiXS+V47Ipcg6vlY1Hwam8wPM0cHZ1l4
ZVp3uJXFvWAZ17ztEoUznnScSCfJGAqeM5QwjRJRhbhoHNyW8GUlk3MFCEby0GcITgIDVDmhKFu1
dg6D8hMCCuq8//k7TWLJBSvBLuJIQfUaE/u+UqRbzRyuLbPd12pz2Lb/1Yn7C8e78CSLYmPyo8zp
jHY/KMPDBP+2DbFqZrMCKVg7CMTeOTMzFd/oggwQdflDA/NhEnp98LGNsZbHJBDywGt7rhaHhPq5
mWVmWnUyYxmEbKadfdKd4Cr4VR3Ct+Ch/I7IkvZolVT9CUnoubIld4r8mLxtf8PKOM8+gTvxW7MO
DCaVGfhyRl+noy/L9+jviyFlkOdpJDgF13w0qocNVK4h1YUXCTdixY79VOsQXcDVJq2fCygHtRJu
u2jZbdGt36LPErvB/c9jRF5tzjvNhLSEfwAxJANye5qV5uSC5s07s75KpFC3QVZt8i8I/wAaUB2k
9zYE2ay6dSpdRupU4C4uuXXnuL8CylSUKaCeiw+BFEHvB7mPcYQgGc1o9iXdRdfDdbnLr/Hkjk7E
63GBmTzzNrwS7YfVSjYUy1tg4MOhA5bwc1tVEL6zWA1XUoROZ1Ncm07JDeufkmPixnuUH25P56pH
+Xua8OFjI9F0JWiw/0YI0xfBj1ZiNLF/5uX/4+zLeiPHmSB/kQCJEknpVVJddvko2+1294vQp+77
1q/fYGO/nSqWtojuAWZeBnAWqWQymRkZ8axUW7o+AjZGWtD9QsELA5jy7HiSVFFQg2IX5H4hel/f
Jrgiq15vr+faPZASgRAU1SscdnTWL7cPQaoruYCZTPjE1B30jp8IwEM/b5sRX+EyMbD/DDtCMxJP
CCoH4jlycqit4HzxYJsuHxFQf0mMN6VfGlvQh7qDshqD3vGaTYjB6gzZFyZXpVCJZDp3ohCDNWZl
t4urW8GMdEgPnieT1wC4Rw6oKCM0QDxuD73vjBCRqA270Ny5c/BZtZxoLYi+tRGzd0s7HsZRs97z
oIVuYqwP1T6pzHTxB5Mn6H6xLtr1YwYdp6HUo2PbjP0RLLzNY23MYX9f8dh6ZuBIOdBlXrZgq4ju
Gcn1r2Qu7fspttsDSETAz2LgasQI8WIZtcfSVAOoL3TY71wvp+1i2fP3WJvpqWyD/DXS2vRzldr9
veWk05bCxqmyQ3ZfFYVQBJic4c7KGPsY6ghYznSODHfqx272jVArHsvYHvxFz9rQm0GD902MN2Ds
FKWyQ8+WAiRMI8+fRxCpLPc49mPw7Gi6+YSEzh5ArCGkwKciKg+cRvN71TfRlscDxiJKA62VZEzZ
LopNjI0HNmY/QSE+I81dSKQ9ZaTQP9J6CU5l18aBF3BaH/JBS3wILEMtcrCK1pvDPCruiwpctfiM
ZrgxnXT+RWoCCr9lTPM3wNgqB6Qvur4t2jb+3XZ1RrYg4yzAesx5n4IJIOw/iDWCRAWEnJE7RHby
HXP75qYJewuyZUVmHq2oTQ+sY+Aeuu3y148dG2BrAXXi0BlE3fryZMUAYkca+FDwslqgBoELU+t2
S6LvYsypBUP+K9FUwWnlEQubUNrlYOQWY16SzSGv6yjscJq116Fyi+NH6fHFzR+st7fwcbiPPfZK
0ZOq/f45/x5tbC/H93ZVzY61mIIqPThYAabHxSD9ChqE3CpyHHYz3bLQdPtJdamtdAOw0DMTUt3D
HIOptDuYcIIt7V3yMHvfcw/EkuTZKXzzVB/iIwBIB/3l9kdVLU3KE6oi42UnRmdCs0SVf3bHQpHg
qSxIiU83G701/4mUOF9t/DiR0+0lrEzgAM+DawpU/hjFdeRY3CH/KYtOIANKon3lA+dfiigEI3lt
F6xzHYBft3nghIhCORsWt4uCmPhdSvKfTWgm8F9IgFTxONT+7V8m/EK+JHAZAfNBQCdu/klLzx7K
cxFCAGeG9ybos9vRM7NemAr0e/3yECjH/2xIl0K+NEud/lEKryjbjWbabAvDeFgAf3LxtEoU16vK
HJGCwGzVWZsNOArmj4z/QOrqVcGEh44iXV7zGkEhDt4m8G0jm7y0k4XBNIbWCARs/0kzBtTkFHWU
tYWcGxA/4Ozb2E2XluQPkGkk7ykBhNMBp8tc3RVEYUm1FDl6xHaecA1LabTUjy23UkrsrvkZx0wt
BKQRIzH+dbmW2IlxtafAsOOSAy/mu4Pxm4j+gzMDW67ryDxAWi8D5S2exdVoo5qt2aeh3Wa9T02F
ibVvcm5Cci4nL3BtJSintdPXlDI/6Su/AdGYBl/++5N5bklyL73sy2rUsJh23hvNXTu9jn/PoIK+
GQOyGv9FfijD0uNhJgOuTFSs0mKL8ZRtDuRQhAFFK/h7BPylKWnfplLP01lDxyao4v0YHooM1Iqd
3+kPUaSoCFw/Fy5NSRs3GTwc0kBUH6fA71jsA12dle+WjolojXm3v9JaxoEBL4zKge4Gr1nJWB2W
Q9862EJwScctZH7B72TtoQ7r0ukwJiqnWHW/M3NSSGiN1JoLDebmPHDjwZ/138HgDtn77VWtPC8R
sjGCD6iXAwyA/DYfHNpEY4UY2m/6Dd87r79yr/6BvKbJ3RQMnTt9P947++pjdHwVf9daqDi7LuTX
JSCVPc0obEdgMBhH1wYXh7Eo4VgKMzLXR1LntqH9Aft/c95A6s7c5ch8TDyGeDzzx3hw7Ud7G39X
7KwofV5duEjQkDCCYhljA5eBsME5aIIexf8BuUZOPYe+9OTVmAs3jP2o3Haz26mmQtac1MbwCYVm
CKpyjuSkToQh47C0cCOW4D+uFhAU9j3Yn6p8YzSPgxW/a46i7bB2CCGVxrBE3YHMhrRMvBlGk49o
7Wij1W8085mmfYDWX6EfKrv+QFNX1UxdtfinywEYHSjzpUWyvrPaOkW8LOeMAwFmxMs+HWPjK0kD
sK7VVh1ku3zqc8Vc3x9Hkb6og1K3aKijiuUQcWbPrmmzbuzBFoOKSFExnGJ9/Zps2Zcf9M5+WvYY
Mj11x/hrfirfusflO4vBHu4Zm+Dbbb9aWf3Fj5D2my+g/9BN/IgGBzV5TvStYe7z/FiiWXjb0kp3
B4+As/VK2TK0WQrAP2AK4qNf8Khnk1t9zz8dh3ftt723XroUyua3ba7kJxgThrIgXiACiCTlJ2kx
FbM9I3uIjBCSdw74z3/ctnDNiizKWWcm5K8Yx5DixcvcK6Ga8QTcab7rfEzMPL0l3P2hu9Fv9va5
cTXHazbg0vPHCumy2yNAsMf+PlG9ZFcCPWKvCVQIquhoUUo5M3TGeGVWAJ5Yxh0Z7wprM9u/S5BT
/vWykZIxtKwwHAdJITnY0gxaWLFIAbokLrdOHw77YnCaxeUFZaHPnch+iPU8egRncl/6TZnXj+OY
Za/xYsZ3WU7ychegwp+4dd1bG8KC7JVodn0kyYSpSAI93j2GDACRb8exDdykTLR4w+J4JqgRxfQ1
cwBB8LKWsEPStjV2ODO0QpG1Xcd6rM9BGQzle5S45dgwOYmRFCAD9rJ+mCExW8SHqGLgqAUduGJH
10xhPQJH5ZgEb/HLaID6lFaOWZuDIqVq70ubVSeSdPZ3uzJRw7r99daOBeajGYd4Fmo/8qsSt0uR
shF15iKih7J/4EG9u23hejVQzRWDGgzELqAtkYKqlo2abfUoveppmm/ogpkX1rQgjYj5r3+whLIr
mBTATuvIRd6lcliqi8wmKVsfM4U931Wk3tw2ck0bL075WeyS1oPcIgQXKwDPKMPNG+sBXcmD6Rf3
8zbzbX/B9EvkTx6qVFAL9oud/+3OszeKruWfM3XrwpCSuJhXFE0BBNB5l/Ripuu7cx/47UN8KA/O
g+3WP9NfR+KmT5Vvv9zegDWPOV+/+N5nd5Wx2FGTNgKDziBdA1JdU0V7dF11xlHjgODYGCxCVUHa
4WBOw6Bp8B3NlOqbeSwCz2pb7TBCUd3V6m7eEDJaOzr3I/RVahWk49phYR7D7RgOR2eEyLRnOR/H
OK3QmgDUod52PA0/7BmCgkXQFNvbe7kyQIUGiAGxHDgVcnK58hcERdQWJUdf8LHdRZ8hTxkcSe/q
r8/pR7QJkz2id6s48iuZ+aVR6Z4iWpQXdg6jo9fuwr2B9NgDmOMLRK0eyJ480cRtttFDfm8UXq4A
7FxfSpBvx0uRUugPgrdRupSQlDusHfrcq6qn2hzd1ErcYd5Zlebd3tpVQ5wiieOorBC5SxcSVvMi
haaoFUDyOTZQIIsfwQW1aa36r08E1vSfKblXF1RWqS8dTM0MaO22eAIZ95fbq1nzSQuQEJOiKwLa
eelKqK0cN18FE+MQ+nlgPqcYT4jSWRGrV4qMWIoDWKeJyjck1aUcsI8dtE2yOfeWcdsvL3F2ryXv
ITlQy7dj0NbW9wsI/pPHKnuus7fba7zmnBagO1FAhHIwNZGyXEYW1lGeRoGVe+Q0gtTYnY72YZPu
0h3qPLM7b52ThvCGbkTvftJ2gcJhruMarEOpkAMAAzVJOUHUNY1DD4TmnpGHXt7D9WPFaV/7iDZG
FgRVCEMdXIqctKdlwJCAeXH1DqLDhZyUqcNKZi1WIShfcemyq3qMhYIMyw2GDJ7ep6PvQJxicKdT
/LCcusytte03sq8V1ZI/z5PL20igJRGs0ckFU5I8crpUtOxojYXlbuv2dx/tpktcSFcCb9i7ufs0
+GTnPFZ78zHYN/PGPuRe6nHqCnEM1Y9Zi24XP4ZcelG6QOM9a/Fj0GAwHBc0DeBtR4Whe062SLr1
D/4CtD/SyNh7/KnwYPG3b22EdHP1dhEbaQHbw0f6e75Dw25Tu9Zz/+WH/XPZTfvW6/bjkXE3OfFd
CT5/r/Jv/4S1G+Vi+cLNz67nvraSqhHfotw4r+bH4Nae+UB3cDpv2mgPJ3KqFDxPKygMzH/htgZf
BEqzUNWTTJoQWwsbtMyMbjdH3rxpH5AOPbXtJn2eFMZWzpB4y6CyBK4sNOmkHZ7DtGyWBgCTMd1j
pN1dln2MEsHtTVwJBUJ8CMhVMRwCurPLBdm0rOPKNuBCs+H16QZDyAoLKwkc7mBEOuQ3IKXQZV4F
7ixTFeR27nV+sKsfkoN9F1ru9J08AzRwKt5jnx7iL+nn+DXZqZilVq5GBiZqNB2YjYMrsyzktdGY
URAVXlE8BNFjXD9w5/dIFFFhZRMZLhEQLAHBiakW6aYH+3TRpUWKNBjcwdYHU9GLrXgCXmGmAIeC
5vPqQVa0fTenQBVBxqN2x9QnxZPZK8h8hedK55mBOBZ+IBo0uBkuHYFkgcXQMCu82tgZ+dto70r+
2WIHnb4EFAQiTMXEtQLWxlwFQqlgVzJ0VCouLU5xBwLhChZHr3hznsr95FPD7zNgttvETY/dBkiM
Y7gT0qfZBtWSz8VO1Qhe3dmz3yBVZ4y078ZwxG8YkiOl7xH/khb/8Ma9WKe0s3Oqh31pw8ZSPAX9
E1AISfz616f43ITMstRMS9tpC0xYy7w1jGw/R60i2q75OCCXiBGCkRF4xcuvxUerqC2MqEBKm29j
xgG7SBWrWEvJ2LkNcZrPAvrQNVnRabBRb7Jokzznn+yjfiBQ8rxzdpFrQPxR9XFUy5KcsI15hFYP
TGagwncw+jgoCp4rqHmUOc82TnKxEG+EUhMWmiN/jTzSQDeMvlg+c/Pt6Lf+4NlP/K7wdAWF6lp2
cGFY8jvoyMTOFDWFZ5+y58EXuP0v9J48x5594JsM5p134314CDxVZ1EsSY4lALVihtlyUCaTsz9G
B2C7a1hmZexaxVvyUfIULR6fAeQ0fb/t+2uBSzRe8HjGiCNYSS+dBuHFyfqmA8bTeJoHiFBMoQ9d
nYlhJmg3B2wHcezbFteCBr4paJZA2gpKDvPSYp9EpVOVmJMuUJ/Wp7s8+darhmPXLq5zG8Jvz45C
YzYaKkywAaHM+PfQftZDP4lUB+66veJwtH8BShQzVUS+/Vva2YRaU+EFn/S76pUJtyDb2nZRbVG8
hlc+04UpaUHRSIKp0SBtk9N7jSVuHr2yBnJ6jmuwe9Ca1YviQlvL1TjeBXBBCqCw9ae6dbaFcT7M
Ghvmwuug9Q7SB+2bM/iFm7iF0uHXUtELW1Lk0pY0gd4RbBUYnn7MH+yf0Zb5/ZZsyZMXudGD/l1X
BZaV0HVhUwpdRlljNAGtMKS/0Zu+K/EgiXyIlSAJjh479w4M7bf9XrlKKZRpujENSQ84Ncdz54f+
noZe584HyCZAHTx4hYL5XX/g/m2rYhlSMLlYphTGxpaA3HwWy3ReF+3eArcP88wud4tZiRMWJ/eG
LfkeLfOBsm6CLZy6dqNjYR73rNfiHpJQ/NS+hoq1rUQSjlc4uO4sJKiG3LewraFA1qzjbugh04Xk
PrHe6kn13a6sUIjU4ioAyBQVFeTCl7FE1wN9QUkIvC5d6hqgEzYKl8e7259JZUTyjboynC6YYIQG
wKRjrsQs/oFnFyuxxegyoi4AhHJJTTfGiU0TlCASAmc3/REKbLeXcRV3/1iADWBywdYvf5Gur6p4
IIA0T7XjF7VvOy9G5ni64tJa2S28tyD5A+kfAb4R//8sNgVlU6FqVwGuUnfQHJjccf4c/nURhqK3
iykMAI8R/wD0vDSitWVEG0ExV0TmCWR9Pi3AvBwq4tDaUs6tiELB2VLmDJp8SSCsmICp6vrOiPsn
k7d/7194nmC/0OezUK+WwsAwoXrNIC/uDRk9dpP5wDloTPP+H8xQ5NLEAfM8VDQkM/OiEdZQgSMC
KAV1YzFcBJTXbSe7yo/wYTDHgVcWekQGXnSXW0bKukA/jWGsgtLt6MSbcpl3YyjwFMnLpIF7D1p5
t01eV8v+FKHxOhWTjdBYkJyhxPdnmY3QNoyfx4L5AYE4Ih7lNKzfA4j3cmh+VpiftmfMkNL0YxyL
TcC6IwSqVCTdV2dM+imSx9CAmlB9xjVSOG4VRhvd+WXihqzDvWLNYk0X4VwyJCVqnZ3rQIHCEMb5
vCx9N+0d0Su3Ld8Y4PQaIIIDlC6rZzPqVNt9lVn9MS0agSgJ6FeCMo7epUPtYLsFDNesNpT9NPVT
bmySiW7S5CmaH3MVcev6vv5nUwrBi2WNRV/DZh2XS70h8WxmPsPc8K7J4unL4FTjy+0dFjfH9Qb/
zyKTI8ywNH0G1unCm6feK4N6b/T8oYhfcwc51jIrjs01i9CfTbUFYt5E1Vc+nBkCdtnruC5pZLvR
4un6iVqZW/E3m33HkCF0Pt3Y+iiDp141Wr6+t//PtDyj2U4aBXU4THf1tB3JNu97P0djIk7fbm/p
ddoqFongYyNW4pqTsZ+8mbSlIbCUl+9RsEWOTMIHDDe4hnmXYQBh8Zbhnw7KmU3Jc/iyZIUB8izM
c0Bhkm8z3fK04GiDjJres3q3BBum+bHxTbHWq3xLWqsUbTFzrPWZAbtFPkCH/NB0j5TtNQhrj0eM
tOkaSobZFjivnoBs4a/pHIR1dGFAFm0C6yCrZRhtMqdObuHtXzaf+jE5xeMIcen3TIu2txd6dUdK
loR3nd2R3TRk+oQKCs5I5lfgIzWHGErOxea2mTUnFQAEPORQMwZo7tJMaQyTFhMDC9JQosb4cuja
IWJOYVlfU6NXFBiEU/z/Dz+Vb+Roiat8EIefWj8T7T6tXA1pXzR5pv6QZKqPtbqFxn+hRgTcsy0M
jHpOSCXeHkV5F5ftvgI+hju//mEHkWEwHX0rEEKLgHdmxa6b3NB0DQ8AUnhTYLpOF3m5Vp8CS8Xs
ubYgAVr6nynpzJkYZgpNTDkBuJk3fmqC2TOzE+ZXjCpymut3G9zv3JTkF5wW0TDkMFUW9y35Spxn
Vj329TGqfmA8zFy+6sa7EezJ8LlMX4zp0UkUv2Dtnjj7AfLcRDFB/qiz8QP68mee3+n20cCQp02e
81hV0FvzynNTUp4z1IHVOmFYeu3Cf6fRe4oXObTd/QqzTHYVbQcrUyxu9UMCvWRbgq0ceLtLn4GI
uJa2Q4APWdCD0/afIG3u10Ow+QfXPDMjZU2mHWWxYcHMPMb30OrdLjART3Tf5ETReVrZQ9TEIajJ
AEoRdSFpRXH2fz8Xd8Z2g86A44963nhNyJ+TTtN92kyRy4e2UeQTa5cfBYoPTEWC5w4g3EvLOeMJ
y+ep9KZu1+k/0hrCw1sy7Cs8wQDnW/pdNp1u76uFPymFsQuT0jmM8GotWnDseaxtvGVxXqE+rVjW
ivtfmJDOX8TMeaQDTGh1dKxps9XCejs08QNNs89DNKsgU+L73FiS3PUCCVNb2R12kdfjzyaCSp8O
ZfLwyWnGu8rsX7XQ3jogjO6sj9ZWBeq1/cQrHegNEFqgPS+Oy1kILaqeRXkelRjeirUXs8+5l2N8
VXHoxJbJS7SAmEYLngPQJwviLLUZlLk5lOBEfGe9r8fHeYEgwlfbmd0sy12jUQz9XE8u2hC1hUwS
4AwMGEK5AVKXA3pgtV56MagFIE/tAh3p9tC0n3vg0ke6d8iyiQkID6h2MKHhy3m4oV2866AY1YTj
Y1yMfsBGsG7zN70EFMnOdpmTbhNImFSF46VE9c5cyQfwkyEtjJ7Nn+Hpy08xTyNKC5VRehg/9asA
WTKwCsnPvFMcobV4QVHFwr/wcyD1L+2gTK3F6WD9ObWUAO8YHcLxjUDg2ur2HLH49olVmZNObGk0
i84XYS78VEJN1XAek+EpCj4V4+Dm//KUo5jp0DGvCvyaIUsT5lUdTyBoK71w9DOgYDGJkKSG35J3
qHa39LCUD2Xg3l7i2pdDuRyAOXGtoD5/uaMh6ekUZYgYQ+N3wDUX2a9ifhuVrYzVyHRmR7pUwtwZ
WW3gGFF7Pzh3jLkUlB3G4mWVCjx93d3DAcLtaIHmBtPumP65XNMcTk0D0A6ikvE8Wc/a5BETJZzY
67vBpc6Wg8gRjLoYpkvMnT38+ocdFfM52FCUwuSAMc+hPhUWYmJk+EX3ytvnYNwmhSLSr7km/8+K
LAqTJkGPZh+sUDAa1WDq6LeLsSf0K+qVzah4Kq7EQDy5dcDIoNxG0Gu73NCYz1CI0LGhjv1JK9Id
q95nR3tt9MLVSnZMKHEzGv1tH0cQMfxnVH4IQ0DO0MYORofSL4dPNLhP8FyDPAbRjxzEe+yv0ejC
IME0DhG9KNDKXK4SZXMnJA3ibm6cqo64pDnMGJX/a++4MCKdA5qzPOhMGFmm5w5vYJR86xk3iQoM
I3xcurYu7EgVqVizjZJXwo79HRQTmFbEmI8K9bpyqBlgFUILHehwlPwvd6yoZydLOcI+yphW9i7U
bZfNDKhrUqk+zkqcgikLcDigRq4biA6Jg7TUYaoKnpbhVz2+8vCVdn+fj15YESnHWUqxAJNBMw1W
NI6SHbB99oYFUG77Epq1Nwb+bV9YS0KB5jGA52FIRQGLujTX2HPYEmGO509N+H00Aboh74ye+LI3
xs3Y7zSVX6x9MgN7iJESDIChHnFpkoJnFLosuNIyjHnGIWbc+aYMHxv7WFuxYn1rYYMjCoL9ABcL
pngubdmtkLq2YasEoV6ZHhzjU1R+2NPk0u7HAuqJQpUSrnkJ3EPQzoqBBXlsZoa0RJiMsAi6EReq
UZ5mhUdjCXyS/fXIJ6LFmSn5pYnqd0rrVJjSRmhmpHuNfDbp4i6lrZiyumZ4+GMKiSColQWSScp6
2pAE1RTS0puBW/lZBGGJsRVD+xhJW722nAR0M5dZeD/SKDtmy8KPbCZ5t0PHJjqAOQpZKrGW0ngG
tYzRb+IlqgdfN/NBkZ2t+TO+t1DtRhgFYkHyZ8I7kgfoNnkDktJxm5FvQb6z0+/m2GyT+a5JBo+h
o/v3pwjCWqAsd9DhcPAyvnSzoMJPGVMwiVTlF2I9ECfzKTtV5ERAMRhNd621mRpFL2rl+r2wKRzx
LFBYfGkGy24rTyjsLtni5/M3UV2hWeZ24MLoQBStWKaIPVJEvzApecE0j+HELWGy2ejltrR2+bJL
Md9u8H1ldG5cHZzwAS/ort4W1aly3m//gPUlC/Eb9JSQfUsfF1dhBfYGqJ3q+kNV+m33YkOA1ITO
D6qq4az6qisVWyGX9j9z8vWfxnVaBQa+agL9KJPsS+dxHg597WlQU++nHGXa90rfo06Xs59TY6ns
r/RVLuxLwasE2ie3Qyw3XA5J6lnx5yrxQh0qWp8icz/RjypMFDZX7uwLk+TSqcYY2SQRO0zIKRp+
6cuj1f++/RFXQvKFCSn8V8OQLZOOXY0iCyGZuDqUq9A4cvJ9vviN+LKb2xZX3AbNRwJhcsACMIQg
uU1Fp6ntZ14i+c5wu20ZhFDKwc1SkO2UYFVvvty2t3bBYboZc3diLBXTcZebGLK+GqoW9iJoxKUl
uJK+THhpMP3ZjiPFBbe6NjRYLXA+6eZV7w00/GVvirUtdWN8nkiEKSpePTRhtfjjUj2mWRnvsXhF
8FlZooDnYo023jkYvL1cojYazriYS+Utzt0M4e3Bdp3mexzsuPIYrJnC89AAkYKFDrJ86J0mB1VY
CBKFSftaFj5dJtcGdpvk7rSoaC9WLm8wk4EmRGBHnKunqNVRINTbqfK6HC2v4ohkfJMkPwblNMPK
0QbrFR5PuC6QmcgwFQOCL4ARGJVn9RTUFwW3gAW2Mivyx7YrF3dudRK5k6MXR6bZ3ejnCejM/Dqc
ckWt5/rEE/AEInnG9CNa9TIDAJkSK0rKqfby0H6DSl/okR7yF2mbqbgG1qpKUFwChlBML18nflFm
1jH6NBVEI1jwbhf6/MJDy3hd4okYnjlk3ZeRmemeWDn9XdPe+QZM57DBXJkJHXK0sQ+gIqMfSB0R
61mX2y+QSqfpTiutcfRZPUTRphlY+plG2uTnDKT8idYYv8PFRAnXMEJD9c5f9c2zzyhO59kd3Gad
pQ8mpOfiaDq1y48y/ujQsZxT9DcW1QzIqnNidhEoU+gtXyPvqRk2SQ+fyZa2dAMOnV5mFB+lwz+A
f/1rcBDemmjY4HCbyGgMeSJDj+ELdgmO4MnOP0P7ddiT2G420VKlpyGYm8PtmHnthhgxh5Y5wcw5
sKbygRjCKLABcsOtUIMLLyyPWWGCq457t82sfDAxyw4uBmiWYExRunwETKkzlrRC8xdfKHB18opm
ryPyQ0UmunbNiR3E3AzKBESedh0KkPFZcV55du0GxXsFtgW9vWsmdNimXV5GUCZWXHN/qgNyeiae
HDjMUENFT+HSG22taaraKHG+9N96usPjxzWgsJFhbmlKt1COKsv30HxPChX6dHVX/zMs6+lMVZ/q
nQnDlgaNzd5fWs1PnGcafCMZJpXGbRzcOfWOYqjH8VrrueEfcfhlKR9b1RlZg/7gXfn/9kC+mKZu
zoee4adoWuNRxNDRMACd8qn+LeGtZzZ7kh/DxYfYb6hBb8sLCtXs/Zoro0IFYU4Uoq9n9bgZmKFl
4gkS2M4moU9RxFy9VOQYV+4lwarEJzmLPIld1XzqcHXkseWV+iauvoVB56cTQOjZ1mp2NFYUw64+
MgYhQJEALArEVDju/UuLfClZRQXJn223GNPCsNsIqE9a7dhivwxBvr99Uq+9WdgThEYGpDxAvyGl
GFEABZJeqNeP4C7os03FQD25KyE8yT+l6bthnKLowwkV/aS1VeLxbkEhGVh+Q2bgx2TSGOcN5gfM
5i6MQBQlaP/u2wlctqrn1FU8xwJFTgoyfMKQB4j/f/YJSZFmS13CFAbJDrkZHPssBbVx/bt3VE2L
NVOioq/bBlJgAHAvTVlF2aIpB2+hbNDd1qj6Bzuau2PV1prbhfM/oDE5wUCzjUwKVLZyNB+J3RqB
0EdpCNuA+A1aL6ABUY32rn0r5CyYFMN4L6TwpGDugIIU3gNCAUhOcT/lIcc7uDjFRoaHRVFu56L4
uO2U6xZNsTbADNAyvtzHmjdD1gh1Mnugv7J52hGrdpewAbLOTrctU6EHVfbEg/zMRdoJySCPYK/K
49961HltMd1NoPVoAdNgjQoTfhW54JEE+KD/LU864jMoC+osxYbaBTQRtDdc1dtSxe69agQ1R5CS
gPQP0eRyTUU5Ozb414TsBDnU5qkb6IYZqXf7S616/JkVaefCvG/SRJCGTBHZ6k3w0Xf1g7n8CONG
URtbWw+6EgiKwNCCK1M6W+YyJ8mSzIjEw0s2Ol6oaW6kCr5Xzzx8GZGMiX9AnyGDD63EmptAE6B5
3fAj/bMefw4wOFgE7amOv+VckbysmuNwctA1U34lrT5PEZgUK4EMXqo7nh4z82cz1hv2qwJB32C+
3v5WV2UlsTgOmS6kLWBakhfX6GOvtygLeKnj/NAye2MWsaKqvuYOyO1MdMSQ40ER49LpcIh0i7SI
taiAH/S+8Ptx/ooxHVd3qOKeXPMHYMTRqUeJGxVuyVRsgGK64KCLSsCOZ5pupu9bkinqNNd5Dvbs
3Ip0eTCkloUjRKe7zMp/agtld8FkNs8lGeZPhrbwPWbxqh3YojLQPfD2Pqkw/ukWTeI8EWccXlm+
IaNKzWntS2KLHcw/AyAEovTLbe4zgNayCHRyhhM8m9A4mepPt31l9UOaFI6JUjS4KaXoQUJaOHMj
LKA6F98Nem4ku8k06ggdHyScXTQoc8qrxzr2WvDZI+kBgg25yOWqQmewwduEiMV68zFuXkqbl6jr
jLuMhluyZF+mhULj6Slh0T+47bllqZKENp0ZtBTxP87yj1H/vKTmqRLYSnCGbG9v7Jrb4uEFJBQu
UgwhSRvL6wFV/QSm0pqmbkWt306X34G7RKVOueYjYMHCp+MYhEYH43I3486EUPAEfQLwi30pa2Aa
UL9SLGbNS4BjwO0CfnsdO3hpI0FxdsR0rSisgBQ6I1BABiu8RdycKfLF64YDnAPzDRhrAf+H0F2+
NGWX2ryMCwjEWNfZxl3nmGH2gMunmlxg1B3Qrg9Ja7tsJOkj6kvRC4lIf2+DoF1Rklv9JechQdpY
J55pEDEEHq3eB9m4Y/2GLV5II4hp+2Vtela0a1U52NpNASY6pHmAsKHGKp0NA1IufKFAbVRNd4iZ
eVji/hhk037GNRg0/V1qNf5tT1WZlA7FULI5KEKYbJoasC7mTvaPLvDBurwBNVgR/8NdiPkrtBvE
EBY+8uUHHuZ5sELBttsV8a7n+kehV3dlhRFVTh66Ofa1XKUsuua+eD6ii4hnFuhjpU2N6mWiiYN0
nQN1by36ds6Lewi+uYVNVW938bcuigbiIuGCAw/YcOOKq5pwlNDKHuc+QHHcTEfXQqDj4TZJf0zc
1czHOnjlZGtxxQ22Fm8wYI+3D0q6133SCJxuS2oJGsOWu5D/fAan9TZAueK2s6xl0Gdm5B5pi/42
8EUwozfhJuzeNVCo1OU2AoJuSBQ3/9pno5CsQbUMUPsrkHhINSMhmXiPTKDebQP7p1OP3NM6VB9n
J93dXtm1NTzn4B2IPEBWo7l96ZfUHOlYIQvwwAayGRlEeUo/BLC6UOF8rrcQhmwQmVmgMQU2RTJk
DiPtTQdD/UF7LNjXKQccsNjjqQqSBMXXunaKS1NizWfvHWo4lTlZMGXMEGN2Nk6JNEqVQqiMSHFy
oLStDcHuADW2sP3uaANgjIfbH2fNBirq8GzUS6BhJN2m0PJo9ClEWzKFqgrLhn3Os62pqYokK2ZA
eYqoZKOKIACol/s1Gwj51Z+ZkpZ/AwXYjgdITcIqVHi2wo5c4DM1hJTRRKMTgGU3qrRtq02bgKqo
wFfNoN8qAgJCn4wE1BxMsbc1w67NweDpdomuEsNIXtcHf39tG0C3ojSL4gp6Z6bkBGHd4M7OMLoV
s8rN7Q0qzWnyYJexbzdfGbDzNhRfFhV36/XVJShz8JLDoCpq0DLkm8VtlAQxrNpZ9lY1zTupEGl1
sJ7pUHihWooujLO57YorcUIICjEHq2SYtJR8ZDDDJOuXuISwi74dzO/ZPO4W3JczdA9vWxJ/6fIq
gSP+H9K+s0duHun2FwlQDl8lde7J0fNFGI9t5UAlUvr176Fx77qbLTRhP9hdYAEDU11UVbFY4Zw/
kkQridI67hiDpN59AV0IwuBKwWDIzD4sHdfLisiwgmQChXuy6OsIkJIQmHSET3uYzm1G17b+ljru
qlPeHRmm++JZ6kDrQ98OiG/iGtCANp3FurwONIBkTskD06dQjfzRkdzKS3YCjI//JwfLced+3daN
2kQ2FMs0AzXdN9ObgygLFOu99N5cRUZkeJmSYwAM9Ri4BI/yItCbMyc0iTFKGRD7oE+Y+I7/fi1f
49M4vI/E13JFd2OkwBN8gGc36AD5k0qzVd6Xno9lVdli2GUQ4SgDmJ1Etdq5hNm10mZwPWBhBnnb
v6DO1PiRnoWV0VBJHrqYcHPiVM6QgptRnJLPLC0pXII0DeWhveFiAy2PySrqko9opD9mT38Fomyg
19W9hjLhdV9b+mSoHWOh6nc0EV/amHQolEJ3sP4WN75l3UufUL8zI8GbAfIPxBTESb4aw8/55C4e
WgD7thFiFbO6ym8i6+CUVr9WJiz0qspd2ZnWPtLpUVOUveu2O0WvXwiZbxo9jrFvjFjTJffYkzfx
TB73NegdIwUvsFg1Rknc0fTLwGNhfwYXLRgr8OwTQhxtR8Ay5ljDaBV73WjlVk0A6mKrYTOCyZYB
4j2LApV9xbMVZloceONfw+TwVoGho7pkoBKNNejzw+qaCNPJE9860/bx6Phx+wgyR0nGd2nZXAiI
3zBTjlUQMfqURUnKZooR7mBvUadubNBFSYmlfwN/CB8eq9w6H3XAnXHxQO8Kc850D8EHJGZr5fY7
WumfmOgGxzLp/M301b49chyn6nDM71q/eH1SnpN98+GEUtjSy8ILFMb7B48EB4vl4jN+yEilGTkU
rlm+qoYXZ+Lw4z3bYtglbNshnEDvqjVgJ7c6mXcvHjZeDlw6cjhxpA9pNzFSC7LNzPucWB9gueRQ
JDLkngU/hop/xPAb58TLrKrFctgAMWmNTlNh3/ZJ+u16qFi4JTkAAx6UAIzHkIeQ6rikmfNSwfe0
20czuh2rdwOwmezR7d5NcztEklxxoXEHptITefxyO1Gpn3o3mtKMjySFdXubY08dZXgN40h7U/nw
DL+nL4p0rXvpINFPwH4zByX0xL2cfGw80rQFFgS2YHZzH9RVHejf8B6yQzMsd+Mm//px/VyXLORU
oqAnyPTqsgFwJZoz6t1k1HsMyN6lyvvfS0HjDpCvQM9FoUWILDbxAN5bgGTdKqZV20870nYhYOol
GcdSDIWBaHB7bANjQE8I971Hc+ayGl/tLjmy9bjDDFCgfdRH8wuTC7JJ0oWIfSZNMHssXUSokkNa
vwaXwtbepBvt0B7mWyAcMADMXj/DJdvAahjHsgVm5UWDgWZuQpDPw8lApmJ0P/F2vS7g9xtYjJmn
Eri+JzbvALh9UEtIwDBssevf9QDob2it+rYW5sdxPwefKOL+fb8OIzO4cTBdghc6ijfnUvUMqO2j
3SFGqc+atTf0FS1kdrGQimKYGu13UJhwLEQhekRWq0cto9ir22V37s2z/UPfebfzXn3KwwA7YSGg
HgNFNre/5FsA6OTcSZgXQ+g61ywCO2aNAQDELEw0V63txwYqHLIy8eVYO67tUzHccE4+GzjunKRt
+FbRHeA0xhB5bx24z4BqzzfOTX1sX+0tOXi7WRI6fhcNRXs5FSx4m9UAHa4poZ+++WAQPN9VR4qo
tTae0Fr42RwJ8M2wd9kDtx2d8zdlvxqGoPicwsm3dtJxxKUr4vTnCO5oY687Vm38nL5bWVvnqQvG
A7bzV/oTH7Nes5UXmltyTO/ytyCXLR0uCgfQFRqbsDK8IM8/Qmy7tYduCrzTPgwg4ulAs0If8iSs
op8tJh9rydt/waKBqMUpuTADhg6ccPbFiNU8jw/rG6kKdDfm6/Shr+9TF6NSGTiTFcmFuGDL4FHj
Ix4AWsCqMNf/xMiUabQIqkF1kFcj+BvdLwy7IVDoMjSAhSjHpyCwOcafBSipnsupDK2JkhT7Vr3b
KvuZ6j1a0hYLJKFu4XOBtQnEMOh4470oEn9kiRPbJZ3gmi/uh3PsQwfIcWCjTX2gALIA0197XfOV
G3cdy8YhlsLsmWzBX0nWTgSoP3CboPtVvrbH4t44lMR3YaQehpEDg/jNi/p2XeWlgz3VWDAYNycw
mAJSu/LAxtdaNnW8eKKom8D6HYBHi/1FfXDyGuM4WPlqV42KIn+OcZJnrTsm+UqPN5MMb3OheYwR
0hOBwm3V5LnXNw0XeLA3/VE7Oof54K2Un104AfnGVw/d9voRLqrIB0tQOQGDtDgkAdw0i/YqbNOp
2X7w2AYdHN/2fhnOd7wz/UhzNhhNkYw2L343zOBhIQg7ORdLuHSsCM3xLEUKz1ez6W2Jkdnrei1a
JNTCdDrA2jhky7nTmYOR1Bb+E8Qoi4OQukh3qXrTo1YDfvfxRZ98d77X8SBMP4thMyK5kmW+S1qe
/gLhY+YWGxmpsAWmR7OyN5xBvzOJ9SXRk+txfmGBSh5bFCpGdoANIO7CgLaFdsTEXOVQJYC3pXzi
acZu4Ic9uGHvlKtxNkNiDxlYesZtPnt//fZFUo+iG/rvqEfgmX1+zhawI/XBwDhta3TrkuTrqfew
/96uruvJsxlBTQztAmhBxwQnKPgEV3cU3euBBof9F1DEAHfLe8lB55XbX5X367qky1sBCp1IEq7c
zBsmtMc56R4wJG3MxpX2pugkHrDg6edShOyN6FM+NRTHNqbzg+UqPiWpX2Et3Dbzl1Hrw8TrQT4y
BWmKd9KM5fSqTtdFkd22hMl+jOxw+cV8chEWIDevTD4mPOyVO+9pegBQM5hisD3mext1F22nsFpl
L+6bjPpnoVJ3fgzCFTyZVqdPGQ6bud4rxahGOtfrAi0gp072zDSBT5FscGOGSSmDA7rMNs5Eu0Ip
N3EbOpg6lI7TG8a+E1QL6QolqQlJn/b0n2xKzKQqzND3yC0wAO4kuypGI74aQpCzSV47EtN1hYiD
pYNprh2cJsJqiz0cc4ixRCXLMyTWIk53zrk3xwAUhDJ35W1x1689P13dV2tM5M6g+sv9/L77Pt5g
BsCSAUjKvhkPuSeGWo02sVMe7KzpXtMDfXzou0c9P5bTFghj17+ZTJYQcYqRaDPruH0weqwG22+z
LjDHbjVmyX02euA6G2VHe1lX4zYJal/0GFDbFbHTWtLXE4kg01CNaFdMRrnGN3x3yniXgVXaB8i4
FeRW9lR73l4lU7P+a51RyEDHEuU9dN/Eeu3oRolRt8jAY6zflf0XrV0EocCiG3PcSwkTl7wf4kwg
2QBQFy9l8YgJzTwbdMyBmyi3Jl+6wtY+eNODHtDHOUr1U2KvJrXz1anYXtd0wVXORAtRvjDbvmsL
aFpqN1mzKshrFUlELPgJRIBzy/hNviXC61Z2E6VMwVJuRh4yIH2aq8xbR+OhNyTvpkVdQKCEGU2w
QgJL8NwrxinXrNTBMY72Vp/2Sf2ayVA+FnU5ESE4XqHYcR6lEFGlq2y4IWiboNE8s60nm1TkBy9c
9Dpng/r/ygg2MbfUY3mDD4OpkzLdT80Hix/G7Pv1z3+Z9qJiB8ZH1Lo4i47YWCtKZez0HGuStPC1
0feC6tNYDWDwk41hLZTvgHOL9gOmFMFwA5rE84+Tp7Zd1Am37ZtpHz9Otykq9cou3pWQNkhetEtp
xam03y2EkwDpgBNATRTsvRXHZJMdm2OyTm/AX7GON/PG2rRSbpvLJBfq8eVPDnIPFAJBPSev2mR2
oJ4HaI8Ri7u9jJ1wybr/SLhoueY6CCQ0vl2nKvcjKMq6XSkF2+AXo2h0pzKEx4KLsVwajZAxPczh
dFtUvv2jXU3r6C35UNZKeN34ls6MT+bpGEji+HbCmaFMro8z30OKS5WFWYnBJNDNyVYglxzpRIrY
9HeaAfuPtEFSZ773AALSD1X21s+b67os3JKgu/2fLuJalxmVg5Kk0CXzMHyE9Q52KADYmr15xm01
P1wXtmQKeKOiYoMVYAPw2Oe+5A5OW+LNj13EqdWDBBVWH6vUycqZXUuSSi1+IwP7K+i2YR5WrO4r
AzqTuI6RmAJwq5v7w6TKXk5LR8eBsF0PgAnARhe0sdxkLHW0wbFZaeCxwcCCXW/0kuGh5j2YyXfX
KHfXz28piqPVD3R5vuKB0bTz8+vxUKOgAWoCwjC7MxJfVx6tIvatSfFTSzIiLRMmJKPEIANgdfmL
rVqBuxzozPtuztaThmFQSdrCT0p031O9hAuwVhrXzSOIGtmtijEJsDX4UbYqy7CL+iBp7xU8Ga8f
5ZIpnork9nMSaFuaj9PY4/1WAQk2r7z33tZvDDORYUItGQlsBFsY2L9Aj0QwknHGUzpW4MWsx7pk
/kqcV8/0qbPT0m2USB6Cy+f4P2HiTGbdl1Pt6BAGQPQtLapjMg1bMCrsUhNoXs78U7fZ4LsKcKCv
n+ZSrDrR8mKlUM2oneWIIrXl+gN5YbHuz+kNBt8lgi75iNCqO5UkWOUQ9VkxchWp3nwmmtli+dcK
6nw6Og1blaoRAlPkjrnfgAMQ1oA0U5tN1ul+b9M7vXmOmRkMnHAHRAbXj2DRoPiYFvqkwFMQpzoq
QymMxoFvMjvedh0Cdtr/InMrideLXgmw/98DqpyW4dxutQ7LaoaCEGqrz1301Bt3bbWZf8TT2z+o
wzMfjY9jYdH6XA71yKiQGfEzBzLbhPKF52QAGvt+XcqiNkg6sDnOx2HENI6AtDshJqSodv6A3xLk
4C6IWB6WRb3vNdmlsNBBh/WcyBOsZ67nGaEMaTCKMLrfqj/m5KNmoNoezDVa4DezNj1H6osDEFe7
kO1nLDrJiXAhyuVMGYGMMiKgqsXBtZ5KNXrKk3nt4GSvH+uiLZ5IEoJbY2gz1lVxrHW+LezNlH0M
juQqX1TGA9QYH8vG+KMQ1xpGR7OroEya/GiN0K3WabdR5BQI3M4uroY/csQsKIa765Tj5qTTSlvH
K+zmpS8qNuA5m9+xqf7l5E7ECWbf5GlptRh5CNQu9+cGozo0KL1/CRUnQgQr9Hpv1NOWP8boE6Hb
onvM4t0/WMCJCMHWgNweg38YemgWFMDGrp4Ansv/eyGYfcbbHxEZbLaCDcRlPkRGDSE1OWJVowUW
uGxhY7HEgPEzBDw+q4FJgPM4lDYqUAiZiiTL/Rqm5zhxfKxwBIl5OyAusczXsycXjarrmnEHEa3u
VCqPWyfZAR64k4fNRlyk2Dno1cD2ZAPLC/4DhVAiwt4L8L7FXinBpjxiAeK4yfSX3MDjKzXi7wOz
/GwG9NZ1dRbCLKZDAUQPdA7k+mLeSCd7tvsO8UDRfqBVFtpTvlOqKXStzjeyr+vCFoLPmTDBuh0W
a3pCIawEkRdrkev4lEqGJxZP70QhwbyxDTkb2ojSzKxgrkZ/0YvHvKN+ovy4rstCQnWmixBIaaeo
XYP/gtqevQzEWjs9KpUeCVvXu5kG4wWbCCs7k5mf7Aj5v5+Ynz3r3khL/r10YKFmYFmsMQclCREL
Nn6mm+BZrjvEmPCDbrFS70qAqdBeRu4g00NwowGlXlbE0CNjxmHsGcjePSgiox9eyLHPNOH/fnJc
CRZXa2B2wBqcDciG3H7NWp37E7AowesssYnlc0Ob9zdMFzDmz6X1pVZaAOhHbJjq0OgOJJXVnH5D
2AjhBwr9T4R46RWNAjgCBSKstbGlIIg2A+ZXB+XlVr2j3+IjZp+fW9+4aTbRKm/9/Hv5K5f9iKVc
6exHCFeh1bVuRXhxF4ukA/U97ciswEWjGTPLoHgaNCAvB7ZM7HKo+qO6ED0Sb1R6rYbUglh+ZzyU
5beGHceE+TGTBBHJh3SEIGKwNO8IL7va2FSh08ZV/n4AB5X4k+/If8GJYdbKWDedxyXgQetSn8Ur
mm3KnG8SYV56Q2UEQ7LTEwJH6jQ5m0sIxIQokFHn+T6leTCkITUkS7HLrv3nOwnRg1Ze2ZYqJGFa
ehpQ1dP8SpNVQxfaKWfnJ8QPAlSyfkh5NjYFyhza6VtbffSa6Y/qR5WFk+6PbHM94suMQoglWMfF
SoIJvQztdYg+pKVK2bkJ0UMjIxYCGP5+7yWfykRByl699Y21vq7GUt50enRid7THptU4c+NuYtNX
3LWbbbs4KAxMwSQ3gNeu9L1VyYRKDk/MM9LWZuVgIxDD0N1dulIbX9tWh3SH+GHqAblTnhFDqj68
riy3tYtwiRkfjJ0BpxHvnnM3c3JkPpEOsS6Nw7RUdwbqYY7y5RRJcF3SooL/k3RRy261VAVnFyRN
be7bbe033b/41YkEIerWjjMMKr/LWgwrOeMXgBBi2ZjS4n15IkOMsS7pstaAbVjFNxt8qDG4eh5A
phc6xlsuYyhaDEl80h8IhagkiD1C4Lw7xCZAmVT1B0NDt8YNWXcc0rtGkbjuomudSBJCkuplw5Cb
PFp0j6oFYLKV18gi0rIB/NFGiEhGrIMVj0IbqiBhGleK0a8qfaU1vU+0oG4pVh4xUhuM7mtefqvH
gA4SJ5P9AiFATQ1Bbt1Dy67+YRtfmEO4buLcWS6d6Y+GgjPNhTdHJeMaVq8xffQ07PvdRwMcNyw7
LJc1vcSnJAYi8sxYcxWZoJZCHppt0dIOojmg8VdsJiCZ3F7XTSZKcC6btvo8aNwWUZ9U+Pd6T6f3
Md9b/bf/JklwMSOve+p0XBJVfEM5pEoSaJ1vsy8mm8FZjH6Yk7P4ABnwHYU7n8xTT6Lf2M3um9Jj
D8z+3lv3HfkX7zoRI3qXnhZdzAuCs/Npe/g2RzuSlK8XTftEhOBcvTtqg8NfjtR9Svpfk7m7/lEW
A8TJ3xdcx8qIbcQR4p5eYfMiB8P7sDGiX/9NiOA/k0lcOvJz0kcby5FlAPIeI37/T0LE271s26xH
nQDvUtxDmb6aFQtkzLn/36QI7tKORmZ2vFqqOS+J+ZHG4M2SjD7o3BEuws2fbyKOPGGlFcBoXBNH
870tLX3r7kO/x0LEvXZLwuxN3XVh0ftm2B1fwGhQEZ8cFElIXQwLJ79BeAgQF/uYLs/5mOIF1via
jiRo62OeHjVPhmHJP/81fbkPnDwJwKyY5A6BrLj5jLDkPJPiVc0MwGapq97zQkLKtWWXknAkPWYh
SCRRXWm4HpF2rrWjto5Q3FxjqeVXGWQA+N3Nm/oYHdpV9aquH+Lv3f71uiVxz7qmtRA8+l6zga3L
taYfZvOiGPN2bO11oYFEvLddv8pzGT4J/5PXRArBpE7GiLo8yekbbB4kvhetRngIcFSvqyYJKq4Q
VBy7ajWgoMPfp52LjU76Jp2FlokQQkrfziZg3eEjDPxG7LEqvleycqQu8QHxFp4Mp6m9GWpkxy6o
N9pj6mOa8h5JaDuH8Y21qbSgedPX0WP2Zr+pPt3qt0PghS/GpgxLWRVAorHY5SKVq0xD/PvjPRfD
vdc9mqnkslkWAZ4x3k3H20Gwj74wKFG5R0zz4CfZNo9eMHF53TaWD/WPDME2BluPmOZCRlpMLylI
xVJmrnMW+Q3oLCpTNpey6GUYSFGxXgzGRUuI16TFSllpIOlwtMQnNpD/B04QGJJmn2Q7VdbGWK4Q
Yb7CtJHce2CJP49lpV11JSsnVHofu9euQAEgSI/kHndReW/edrLe76JHn4gTcqo2wuTq5EC9VP1m
TnuX7LDtU7q7699sYXUNRZsTMcJtAODcyqU1tFK27sO0Um/SvVGHxVvz0fraLttk+/zeCmTEnIvm
eCJVuBfA4YhGWwWpvXHEPKPK3hJFohkPExcREaiTAFHC17rAGaZtodtljKZG0e0Hdavlq24AewwL
u3hjOsyf87frR7mo04lAIeq3g67khgKdQBmvH22kxEE0WOhHqtMo8bSF1BFDReCnQbUNb0yxlteB
E0hJXWCJqWNmBGoSgauyIbKlFJlCQsyY3SbP2Iypw8HLH+YqCdLYORRMssO7aOcnxyZEDR0BoosH
SLGLjWvsqXlfqreWbLtlYcGGjwn/MQfxVrGjOmceH6Gc47DqgkJtfTu5Jc2K1a/Y3HTTQ5m+pNFh
7B6nLDCstfdPL3YA43p8AwbtMOE8qZklJrV5mw39L4MdrenDlsXgRas/kSGcpoG5G9NCp4NXBRIj
LMvvTv/Zzyst+kHMFam3121+8eOdiBNOtVPiHqC4UMk0363pS9Ofbe8gLe8tmDs43YGggMUhNPZE
qEd3Kqy64t+um1gwku9JJLHBRUs/ESCcGjUTM20cCGj7TV7uS+OndOeQ/wkxHKEIBQQUfkFizOT8
9gCAt5K4McK5MdXVY5P0e8/CcNk8ZNa+77zyNlbNHDjQnQzba+kTYebV5aANHNWA636SguusYpZX
gYuksB8d5wGzjkw/5LI6zdIJYucQcCLgfwMdiWAIWBJVGpIY3L30MErVXWzNQG8xNtftjbuIcIpn
gU+4N0YPaPWDjcCnYKWiaUoMIxZrx02fOrRqbPRqrotb0ArbeED7ReUfew5inE36ojBdxgEUh2RV
t92X0bPAVlRJa2ZRDFD+sTqN2XtAgp9/ImCWaGrJgJ04Zs17NWK7SmvvPRkL5dK0Ncr5HFAYZgBr
ECzBSe3SMhOgmYIiw1q5JM8eVTt5n/M4W6XGcCwj8Pxk9luNYV9/nO2bKC4NX+1n4rOIeLu8s/6a
ww8ArgYHocHhWjagVs81L61GS2cCkKXRAMVCkvn5fGv1gZYDo//5+rdc8ANAYWIAAVEEIAQi0lGV
pU3S5VkZYJEKSxRDHIGzAXe0NuURbupO6WX9sIWwBSYSuLqB+xhMhYJPaFGptIbWlcEwstFXM7vb
9E3dSWoKSy6hA7+Rz8i6cDwhsIyjTrqRHyEfaaceSH+q3gZpHR5qAbZlgWcMudePclGkC1MFrDdM
9nemfBJSEubEQNQpy4CxtTfsge2A/31MQGdrZGtvS50doMD8kSWkwWZqj5ltQtYUxUGZbKsxA5NC
AEaxfg4N42Gq8WZTVtcV1JeM5VSqcKg2IIzrjoHxhJY5qEc65mQ3ulZ3H1HkTjdunxp3WmRbPyPK
3GYd9wOgrQpbjXaxqo0PdCoqdCN1DegLClN3nja2Y9C1HcYOwCWuAW1L8bSvpIvtFU1jRM0eq0XM
L3Sj2UZ5Gr8klTmBpknpsRARjZak63JxF2GAie9toYTqoMMnTovrxCviMWrxM8x+hT5wUI2enwEw
fWSmbxqPaqUE1w9UuzAZDloAGkXAXvPYI4oEfZhLiWEBGg7gT1Zi+NQGkxkgFHzKsp1eR2uLYrpV
Af+vBY46rfoqreoGGdt6REY9EuoT65dFZGXei3QJPwvsWcB3A6enoYshEVPuEc2SCrR/vRPCOf1Y
+5U33abWXqo5UOqbpgyvn8RFrIdEx8KVYqJzB9A3wbIaR+kxaFoAmpSU2ZaohRnkRsJuaqOwJaIu
jBii+FgXB4/HS0GE4mmBJ92OWQ6AUvTju+h2iB6dBBwauSSyXvooF4Txcqw5OLqN5aHzKN5lqplo
Fk5xYndVvcVYXAasYfKCMXe/yQ6RszMUSeK5dIynIoWLg7lj51QKUGtbRL5GB2w7SB0fwFb37R8+
F9TDkiFQmwHdfK6a6aZdVHlQrW7nGw/Mw5Spz7ZDn66LubybuVlAClIooCdiMf5cDlIru1QpXHKu
rI2TJy9jn950488p+mFQunOTPvEBDQSObPqkpWxl6W0TKsBAHK1Bxge75BQubmMkq3gsWGKq2jaW
RtMpKoOWar7RBdhbicm6KX9GVupP3vOQrK9rv2SoLr+cLUCgY2SZB4+T+yTGmmhqtzG8EEB00fDd
cUD7OQepjMxjUbETOUKaD4zFRAHQehlE40vPwCG7Uy3UMK1t491ozbqhkqt5yUixj4OBbzCIgGFG
+KgpiSwlogmCnpsFJi1BJkX9Dvfy9eOTiRF8wez7rNNcHJ/t3VPg9vZ44bqy9GnhzuCRBJ/JwibT
BdAt/KAsvSFF3GK3UXJTgp/RBTGFuu6rVTL9y8GdCBM+VKK2dVcWGaCiTdUn5KCnmw6bR9ePbelK
OtVIcO28izskfdBoateKMwQVqvNJfezTF12GLLlo4H/0ESnugWmh0iKGqFj71rhblj+0+jNpdtcV
kkkRnhE2h17rLEjx3J3XvE3NHZ4SI91cl7LoRJi1hh1g3QyVtXNnNeNizNISt0psxKE3/FT1NIA0
B1yCjZKuNUMN3In8g0GcXmWCUKAA6mXrwCAY9ue8gvgZYNhd2ZT/77L/2fNSuDF5Rn8SiHoNE4CK
BzGKpTsvQ26NyMe6tM9Wo+VMTybq29Eau+GV5aM3PZRho3njJ9IaGk6eFqMU7Y6FEuSJptWPrq70
r2zQ0sxXos5zkM61MLUpofXBa2vneznN3uNot4CWrYjmPmVR5j0wgLQHYxl13wj+Cvjn8Th8L4jL
Nn1Sx/k6Vsyx9/UGkzl+0ufN+NBSV7VD3E0ddvEygh14wLzla5owo1pRSs1u7XSFjd3D2Qi71mnu
m4jMpZ9mRVv4Q9M7gcOsZk0wPVrGPZpHnVlXhc+SofH8iVBy67VgO/Rtm1U/lMFJ3ydSAGE/Tcmc
+pi4UsKOmfMYVB2JB6DkNLq9z0fHCEEDqj5RMrLsZjAn+15LSo+tMM5B45XD9OIO67JDqDdGbPuJ
iQKgWQC1BQ0sNXpNGo85N0mpO7xrZzh3Wlu2O+ALO2uWjQjakRsjbSSdW6rQPnNeaEbQMx2Gsdho
bV+vS9NtqnXm9UC201OTHkbgSn9GapINAWVKs0osvSn+JenCjDvggjzORCREFa8j81gVSEx61m5p
Ym5qkr1khv3YDDJo0eW864+s3/9+Yq5sqmiqgdMhmO2t5n5Xp4feTIPJ/TSb1Tyvuvwha6UQhZdR
hr+egXsG5hUkzGKxIleHuE07YJ4U3k1M7mt60wIRN/kEDFRmrScYW/oMG/VRcNcxJ1TrYZq/98X3
v41C579CeBaiQOJGPTg+gzHH0zp6aqc8rFQWRGC+bd6SNEg7yTDU5S0LiSicgL+D7zaKelcWiuFp
0gNUHlWQhihrM3V3NJKJuWwzAYIBGFUeuDQA5YX/cx6DIjraTTHXiOLUfjK98SEdk3bbJ97eNtLa
L/WcBokB7p4+bXdpTciKs+dJrHjBtPivsPkSJx5rqFsKv0LD41fLkY+W5DX1fubJ5BstTlX5ppSf
43SLDsc0ywomi0d8IlQIv2oZFXHLaRsYKD4zzX7vk2Fdt6bkBltWzjVAPIsHMFDEBeVUg+hRjX0u
bIFj2aC8bb3nErdWeQdGSrNdld1NGclKiYtu46L0xI8UMVy4nAE1NXhDC/Ppyp9tl2Nr+jaKJr9S
fl53jMUzPJEjOEbkefUEni48jLp9XXzvyxVAEK+L4J/h/JaEbZyIEI4P1F+DpZVQpW8fZrX2GXaY
r0uQHZZgCK7eOVZSQYm8ATmdUu7y1H1wsEaoD7Kpn8t05lwZfp4nMbRs3MzuayhTuXeK80PpbH9m
GKmNACZ3pFrkdxgy+3vteCcA+11AkQESxblIzyADo+5QBXpvAinqbkpvqzFdG7JpoyVTOJEj7lXQ
pDMmNYGcRKsOQFta9XYRzkUsiRUyMaJls2I0B3DhBQOmTTzqrhJgrTalrM552cFDYEQkAlkbqlbY
wRPkUEzVpqo7Avs/pXOYsZE8NyD68CusLdGQjHFh7KzB1dDhbbN0lQM+YN24RLlN1XRcGe1Ufbi0
HA96VxkY92gn2bDT4kGc/EDB9RyjNZET4ge60fhUR9qPzjFDp366bj1LBnt6DIL3aRW4FKcIx+3Q
N8Av+lqNOi95mI3bRJ1R3Hln8+q6xEW9AOKOTgjf3hPvgrhJ8ybRQUKTpm60zohq7WtjzP3ELmQr
y0uhBeveKJgbnI9VrAT0YEKPay5qGIxjGwFNtZJxbyxGfx0QGTAmD8BVYnkjifKsn1WgDROgA8Qt
GnJbXd324xrDzZp3r9sJiGIk4zdLAY034VDwA3YrtubPXV5RPAA9MBR+LQbMMa0H9/q0K01zZVe9
5GtdPtQxEaMDBxfsnpD2e/TpJKA5uQdOmlSvgIRV+rMSzoD/1exvrX5T0X3Vvly3jUXFTqQJL3Wn
pP1clpCWoHTjVhtD7fGI7vxaNsB0iUwE98e1idQTFVsEASFqKnML2D+u12SpWOXs14ZXhunQ+X2n
gCMTuPDTm0fB10DYTVQ46yibgr/XFT8ApRzAf3PrOf+IZQm2NkZxKyV4UkXl1+AmYakSjBrJuG0v
SxOI2ygFouUNGF5d/Iazm3tNygv0adfdoGKebKLSHcJ+ws6WN08o0luJ/nxduyUvR40YBNKAqsFe
Af/3E7sBxUXjpSqA72Mb0G1tWXRBTCi48Brt53VJSxEMfTjkQZxWRRNHuJUK2AieAih6LzPGdxW8
h60fUc0BcFpnup/g5evurDSmfaDYuoVyMtLU1fWfsJhlg94FOy2YxuC8defaWuloxyx3UNetIt8w
6CbVnojns+rDmu7S/K4x72x7M5N+fV3w4inboMIF+ChKISJuhuY6gxlTENj0yidoTA4VHqSVjGZr
oZoM/jOOcoQyLjCqxZ6g3UalbpUpthfBXN9Om7q+Z9kDqFpHa5PYW7U76vp6BuM7RdqhfcMD+rqW
S1/YxUQemIwRgxD4zk83nW23KlPQmJDpDqSnaxVYgP295R6NbEdBLe84rSSnWop6Lr8xTBCk4HAF
63XxNbWugMbM/ZwxmKfcg1jG7zAZ6LAw7mSbUQsOikCAVyAPSNgxF0KBTuqmxCIC6gqDSw5kMl3g
DbYJdh5NpB4G6iUb0Hh2kUTL3wcnpN6cXImjEHDYud+rtCdOSgojH2YNIL1KE882cHNp+z7MccQx
B2n/mKBg9UBUkBOudatBbIwsJ46PWmzmW0y8jsZ6KEx1n3kulW2lLdzcnPURrTQLUPh4VJ1/cpuN
Nav5s9TKrI0yu+smlUF5LorAkWNgQNWdC8yZ0S7zyZngsxjh2hEdda6xkxjuwnWmYUaAI1ryPPPi
ZThMBGPBFnLMstzqBFDM7Nimuu8lsgnIJUmoD/FRUpgQYBCF86qzItdjBII0o6hvxWHt7a36IdYl
kW5RDlIBByI4cjy35BOLcQvX7BAq8F1K9aCpXyoh247BITNL1jVfuqLRMcUsAgwBMVXM3nTFaMwE
IOQYU72N6Ate8b6abLUCdHT1nVK/2MNhsPbl+JLYkgGuBfc/kyykIWOlt2nCWVvU6cYhN1q10zUl
sIxbJ3nR5u316LbohbwZiG149HKBTnZ+pnWmD0XJWTqqac3MO2r5ozf4KPyhGgWspRvPCgb3l/t/
pF3Zkty4jv0iRUjU/qo118qsxbX4RVGusrXvu75+jjx32pksTjLctx/cDxlREEgQBIGDAxS3UfFy
JPWvCRMA/MQDHD4AjWvrJXotPwCuShg7gBZzshvjD6W+j8JPjo7rY4X2NH9kYGLntYxZVwNVayCj
NZV7gkkWORhIJvEjUdODmZCNHKM3OZzfkDC3SC9tq5TXKcfa08svoK5o5FbxXjXwBSWmd5qAkbft
HXBze62bHHVMLMwG4pwVxuVsAiAlrkVYRHm0/UbhEBu1mda2mCwrsVdauIFEUmvq0J53e30Zx9LE
PBJtLafhbNJ4/BgADBNlrtqW5MqPmsIthmE7xfoGUBIOuozhNtd5ESZST5iB8iXk6MdRH9oWogzw
LOf65Ec6z22yFg5DSgFuRGIIk76orQrA4Ylms6IGk3MmWUizf6LSisT+ov+8vWysxxtmcYMDVReR
lwQh/7VZ1gA6VFUzYqYm3tmK2O+HDI2vQ7CtRFD/dxgTReqdlFaehLG5HNmrFtSRQFYW+V/EVtg6
upwrDWWPqRVLDYb82e2CxS27bCvlg6fVzXHUoq0ZtlYurKhbNJDMUcK5nBhBx7qJGKKj4wmCsO5a
96YvOrmWxRoINg1goWnWbXkc7sKpiVwlEXJL1HserTQj6wLkA5j8EGQDefuFgS3AyJ457LG1mZo7
WjmhxCXY4ZKgASh5mRPtaSifVSFz0uAemLuPWaz2oMtoTNmpScYLf746peuPWX+/uMzaEczkwWpn
pnkvoMJRdW4Yxg646Q0MRHkp+nI/pLVrLoKbjaBJn99vmwDLzi92QKWcIhJcOKIDJrpGEUqf+nfw
uFlFhpfvbTEs57CG7St5G6bVKdRtlusoIqLFv0bCBYT24/RRS+pGXZoNKOW826JYDyHgaGQAFVF0
AM6Fig9iTGRQMHi9tsuRgB3StJRBccJCc6S4c1Ixsoy+dvLhOQ1FexhC/78UT6lqTDmGhIJ80277
SQcFZhlYSjx6Y6WAXisWZnQ4yKcpFGarTsIfupocAqP5wfmIL8Qb6BDBa8zETY6hZXjZX5tVnDWL
bo5qbRdRctbUZER2EMjGoH6XZrJLAtnv0/TQRyb46UedA8ZjbTZIVUG4rCA+A+vXtfDCaGajMfUa
EHrtOLbTAyL7ByEUX+vFfLutKMt8L0T9dq4Xx2fGMUkLXHE2OAh7p5yL/JQMGqjSGoXHUcy6dAyA
wlRgzk0VMz+utSIY3ieHwDvaiEhdua7eRoU3S+QrbxC2bZ3Gpq9kiphHSG1b3qnxMqcElD3GFs0v
Yr1f5s8eHICZjKTwa9Rpey38NlfbYHqspc/EBJNsdhQqL182euErs63ChYQ+at8jj27q664SJDYQ
3aP/COkUOkRrJzVUyiFGM3HtENTO+zy0Z/KRmA+3t5QpB3gxIH/X5CxdVprMQR6aOgEpXRaAGDew
krG3MnmncPOmTElQCVegikc2TeEWCVUTjDFQOPOCLtblQVde5+A05RwX+9VwCFYM/JiGss6gosWY
ExBuRpCukNhMs4GA1ewgCHhIMJYyOAnEwBMMzy96Gl3bC2rbROgxHaop25sAvB7LhmgOGaPncB5b
Drnw14OHQQkqRsqiXUtGSpayVCkQu2kJQBjb6AGiyd5Xe93WSp3jTVlrhwcJhiNjdBcmxq+fcXG+
o6qT06wAx9mkb/Lgk2Svt43ta0QONYAYhi4oc6A18PrvA5Y4zFoO7opcdWTMQ84xsyPaYxaklShb
pf95Wxpbmz/S1t8vtJGkIJazlZwyHjH8WwwPWqY7t0WsvvU6ooNC4JYFnTVoHb9Q6dSmPIdLid4Y
sZfvBACgpfLNnB508gzmDDTn9z/ioOZVgm8L/cKqI2PWs6Z26AQahU3be5GKDkFbmHI/1mLUPYCo
+WuaTzT/AL6Ku23tf0DK83oljSlKzGECzLxqa+SPPWERHcxTvr2Wq0en1hJDMdBegonCKBbR+IgS
nRyxoKCeUs4AoYDXDIos4rnWww9V609pneocRMbXNn88gFc4BsqBGH37ZSCHZDboXdW7xi4O5Dtq
X07sfrwlDhqP3dSOvMYlVuH2m2+jpVr3PKrrr9zMkA7ELlA+ePHgH+qKUwwB+KGxb9CVBlCnFd4V
5wViHdUNj4MtP8uAUPnRXf60QR++d3uxGakW4EnXxmcFzgsFM8qjIIU8CXIJ4l5yrA6yZeyMbWq/
lK/lNvV4qSq2MKTd1q4ZPLzorOMkB70Sd1hnARMdl41p5/5k59vFRfp8k3B8JVcade6jTEdq04Rq
tavtwp1gRafMicEMeXpTMBSA4wIYL0qs5IVylNPUgSaUpAHKzfcoWw8Wmp0sPXN0P+FP11gdJHVG
rmSt19KFS9OkRNfNHrLGXe/+mPap37/Wr5olwkCmEy8GYb3drsRRFiopaJXTV9W6196d3/X9YGGC
Ot7NVmWFj53ffLvPeWfyayx9vZxUQI/BXMYolZBp3OebyFkHfs92dDAtT86t2ulcxZv8t8gVvcJ/
5hwK5vIqK3oKgaGs05XdMTOFdm4gW/owP9N3LzgSG4BADw5+2ZVbHm0Do6kFul7IoyxVjXsxrdbt
VI54fZ9GO7MTrHVtY3xJaJHT6KDQezTsguNqGTfIlVzKZLtxNnOhhtzerkB1Z/14UH1R5Jsrw6VD
jqwip6NjpjPt4TKJVBEArvBwO+L3P/Oj7ESOYKHVzG7c4T3evke7fj/zepgZ5at1Xf/IpWzILGRQ
8SQYBda8pu94YqMp4ND8aFzJnlwAU7/d81jb1o36ci5VtDtg4CkG39D1KrUDhJeshjMKywHVu31X
1O5t45TX3MQtGZSxDAvKdUWM62K2Fds8tO5J2s726eE1cAIPNSpLvyPbY/ztJwYUv41OZIWeH+1j
R7kzn77xWLRWC/nyMSZQNOi5QNxDp9HGWI2NhBCclPKpmh+ywp95p4MRYiMZh6jDBEshQkYq6FhU
zDsNUrVBk9nkYICHRHJbCY4hD1v/lcECJXI0ziBRgicgYmzqNAhlIpVpoTToDrTnXbxZLPKmWOo9
cBwl2i2c+iBaurOc0T1ze0uZVweSYnjmyWjzgOxrdx4pdV+3s9jYmHNubKpziLDD1U6CH4uc+565
mBeS1t8vLg7wMMZSPkFS7Q6KDbYCqzA52jBFgNwe6UUDDPf0GYj7bAjHDPtVoz6D+lAgb+p4a/Ai
F6YYHX2jJiZaYXbQ6sMvNGkKpJGHGZYXCgeteCD1ZgFkmccM+3v2B23ga7lLQcCroZpHLVhq5Eob
6Bquvo/JGW19HcTtYlTs1jhEmbW43S6y7kar3ARHfUs4IQzrdOFdCXS0iNQE+nKvdTTnqJpqHRap
G/151oxN35lePCqcHWMr+UcOPT4rX6S87ifImXckdwaM5QHPny358JEPo2+6i4r+Uxdaumj7S2xz
domD9tnbp+D3tJMvS20qmMi7lsIxqOda276IIyktYTjasX03HkKkiQ+xazjzh+41m+hdXiz5e+OG
T+Ims6uP2DN5pFRMm8KLY63HqQCmUl+QhkpOohlfkC+AF9zrQW1paHDnEhzx5FAufM5rYy4jyAly
2YvW8rqufeuTvLDKmVO0YV3xa1Ly/1SiXEucqnJi9BA1C81RQ9fJqJpOuQIOpOG50T6yBv1qXAbi
daG+buUfqdSpEbpCXgbwKqG6Ujrg2jPJz1lCA5adortHV7Zl5KLC0HXENsiWtO5tS2LcwqjqAxOr
Ao8DYBD1pmkQ8xdJEcCQMCIkxzhbLn6CsYG6Kq58CihmrKxA16aaoyiEd5OAByOAITOQvvpbkj3G
i3NbEUaBGCUalBDl9WJYW56v5VQkxPi2Pm4xFMCSvOqkbNHffBQ/O3dwMdvhSLjkVIyw+0oitXM6
mXsT8LjWbt3MgZWcR9CIWT3WcNPwxpqy9ulSO+pZMZC0r8pVVlx3VqrbI5JatxeQ4UCvtKECQOA6
li4PIaEytyqotoTW4dIoMyof15tEeem8mrS+MaPWFn3tPnJ6N3GEzB2dx9nXP2/rw4oU0PQNwmZg
V1a7oAxvyVvwDZWYyCp9YFcEC+1XuIgmq/G1I69lmfWARlQH8ApEAS5J1ymnWKurUAV+j/jmSXSX
feCZdtVYyTvayXwEEbeVY5rDhTjK9Gq5kkc1XymVBvSXJYMNzuPbElipliuNKItLQZm7yCRvbb12
xnvFj0or8RrdknzD6U2rc+X79UlSWeUh/qU+caTzFKSsESP1am0pIL23yzW1dPdj8EDcezYc8bH8
bOzo522BjGfXlbaUYQoTKLHrCgs6mucYc38Ki8hWkgZWIXNgMyxJ6EUB6GEdLooc2rWfkqcJ3l4s
W3vO902HmjaKtp9l7HS84bK/sbHUzYLe7j+SKI9IBFIvAoEk7YjBvONO81X3dD6JlVVtMOzAz6wd
AXTGAt6UV01lHvRL2ZSBLk2jk86E7PIebWmYnhqcUn9wf/W6VW9ub91qCrfUpAy1TkOSjVGFNqLv
GEd36jbCUbhvOUJ4u0bZY9fnUdyU0MfELYYW/TxHhc1pO2dceC0NrOAO+6ajKqqsz0Uap9LpHYml
tF4VWrzW7kLkqhQrdadts3mLvPLVPJKn6GHeY1zaLv2R8jDXrBzW1QdQyqLFr23MER9gBCPQ+q91
eacJ1lx+qJjyDrrh8UNRPpb2DhVMWW0wS/G5Nzi3EWHv6p9FoA5kky/9ZIrrIhyT7Xyv+dLe8Ke9
thU/8+1gNW7kDdbkBp60a6zY031AxP3pZFrP+lZzb1sYyxldbIhGQRDqvOnFeca3LGZnDdq9UnJa
FVhZLSCjRR0Ul3iegS3p2imkzdrWKzatPSAtgRDGz63+LkIME0bIiiqb2Ok3y1n0eWeHeW9dCqa2
uhAkVW8nCF4ye9mKeOuK9oLjWq8+Pq6syL+9lKxo8FIeta2CWBYpeoph1RKxRlQumsAiUoOnNWfP
1j/0xSv8WVG6EQvsrm2fYgwB0Im2LtltsFfi3VqoRZFWVTw5+ritGCuBdrmFdL0RAKwkGcBXZn8P
d21t/cQNglO72Ah6HdHCTEyen+BpuCa/Ll71ZSlIQ6hBwz7ZFJXTKKj7eLlqS4JV5b/AtnlbwfW2
uLWgVDhlqCKacLvVUnqrE52p+RF259simCHbhXXo1N2oTnWONkfISA6i3f8MnrK98D2xtDv5X5Tn
rnaLuhvbTm4VUA/ADntbnZ5z6S4bOBbISpJdyaDuwExTuvB/V8yLtpFNdoWT+8CzdLCIdNt64GHa
kBfl4fYi/s7mfN0oBW4E6BUJgOpru1DBdt5pOlQzH7WdvpdfTGSPW+s8IBejWKJX2S/wnHaG1K64
ER3p7V+km6D3nw+gdnGskzQuYuyihHm09aEP3Uj2Jx5wlOmUUQJE0hogSPCMXqvZdqUuLMgF2lMi
Wni6WBh6e3slmU/KlTpy1QY9FXTtPTKnTOwNKKL5qIvZySdm90p38VlwMjfzxy2vq5MdNV0IpFau
T4wkiEwIBL9xbs2j9fJGrPZx3pSbkaMc20wuZNEnAOwXoBGFrNIVA1dzexc4agwBU7YdMIaWZuWR
dQ7OH9VD6HYoXqWYCSby4kTGJhoA/q8ds2isAAj4ehPBih9kNZlrW0Px2kLZ1RnU6a+H0axNKug7
B+ZgzUTQyTJFB/t/YiooEdWNI2h+k74CKLugVa/qT1Hh3LYalkpABqEgbwAv+wXmUmeKtjQRUFha
Ji6PWld/m7Glf5/tBJTmjxDq2u67oQBCGwC2MQZltEJ2HajdklTb3NaFEYSZ6L1DdygKfKi6Ubc1
BpxLSQEqBLtBss+rB32wa7TJWZhofaob03gIlLp+ijFIjSOYcbcBWIU4CMCG37Q313bRDVHQG0Le
gIh7Gxpub54bRIDJsU6/t52dpve39WRE91fiKF+ihFBfVyCumXEQRDcFUUlSN0jBORJ28rYwhoGA
nEoDLklfgRu/o++LeztUzKrP1wrfUm+HPLWzjIfZZQRZVxIodfQsUwHan6BOJVlSkdpt8qDkR7Ar
cmydtW6XqlBhazTCbYKiA9lD8b4dS6sIQYJS76Uyt7qMV6LkaUXZfKWhe7wEX5vdL0J9yqN0cnuh
Du+rxbwXi45wdGPEOzhgKxIY7VXrJXNtgjN6L6oZvV72YN4X+baJP7k5dNbyIfkKL6HAMX3pExrq
FNz2ZEGtF03XqjX2mxFzqefHoeDEBKxQZK0W/COJWrspiKRsqSBp9gM//7V43f7HgrqF7qoPymN4
rnwlRGLstqGzvMelUGoFAxKgCzSFUEyGy+GexLM+OErvzNFDNHBeUKxD9UcWcnDXu2X0Q1JEJWR1
02M8grmfF8yxzAFtI4gCAJJEizeVKA8LfQmkVMapPYHtSXTz4+ijr7xT8aDA3TgixjcdxPg1B9zB
k0uuFZvDaELOFHLjEIPo9ZckyBxR4AhhBR5AYqMyDSyMgskO1FaNoPVZkB+DxwidYHIwNN0BPVQr
PpMOPEKuMR2K6n4xf902ELZu/0il32j5kg6kXXUzys8qU19IQ1yjLV7/OynUzo1lZlb5CN3w3PTT
CkE4Jr/Lxl+PxgAAT9UwRRoV8d/N8tcbFZjF0IYKlNHFX2WGOUMPC2hyh8ZaUBAXf9zWiXmgL6VR
Lp5EitSlMaSho0H7biRTutXMRZEAE8V0M1A9yO6Eo3fupFC11aItDxhfO2/RwdO6opDFNhhE2m2U
5JozNp3hgtXs8/YnsiqlQIobJvrlEEOgun29IHEpF3OuzTgxKXGH7qXH47uPiJMkpjfWH0Q3rXro
wS6HhixxOHYyeuzHGhmv/m0xzlnUbAVJ2aFqdFLFwKlMXvsycw0vP5A6WhP44FASwwdqx8lLzqMf
bjK80JTODjbKY74tdhG8lg9Q6u2VYfmqS7nUA22MdFIHCWoCZfrSKcecl9Rh+d3Lv7/KvwgwSiVR
UkWBLyRwGTIwg93g6NEuSc7BYJk5p2rKOsSX0tbfL6QV1SAkBI0y6Dv/Pjdr3vxZNZ9vrxjr6r+U
QVm71hvLWFdYMSHzkvRJRv4mdcj8cFsKK/0ApD0oEtBpZqLDgdqYsBoxbCaDKgt5HkPdbuptI4FO
DRlF1dfanQI4Qc1LerB0uxRK7VYLaiIjUGGF4/AtS5/UDK/ldXwqRzfWNuHeUjURreIr8Pp6mxRg
WeJ5keDhHRy8xTm1fqy72C23OgaugZwfBqg+8MqWTKnrCAk8IvAUom/NWO+HnBhY0bFK3bhGBa4d
npfi71uRVz7pP2Kok2zkRiCmNewj6vylBDNhAy79xa712RLFFPTanGiDbSkXAilLERqtHcXfBjl3
9pSigwtdUngpHXI5ccZS1DEHNzqVGQYk1QMnrOKtKWUwJArkUBaxpoF4H/dvae83PBYrVmB6uZ6U
sQhELxcxhbHEU/YwGMSaQTPT6s1TEw0ukESckhhLIwDK10YwRCAAk1zbphyDE300ARxS8vOY3mX6
kyjyzjZLpUsZVAQsI9ZuhwIydGJPe/SrPgh27GpbNDUv9/122OVe5k9v0udfzzlZ4wIQvIAZaB0X
QCs3GFlopDluanUBg82AKXRlW1l5EHBSAuu2X6f9AE4H5wDat0WNwIldL+JSy6EQ5gmI5ceXodqJ
5rfbHuSrn7r++5TJL6lU5QPB35faTTX8GsHnZc7+AErU23K+bhTkoCEQuoAHETD7az1mELCKmigg
cT85EkYpqGQziFtjbK2MVyH9anfXoqiTJERFpgTgL7UruYXDSB05eqmNmON6eVLW3y8uSGHQujDp
IMUQd7kEurb0RRNKzqqxhQCOCRAhAA9f2It6WF5nrqqQz6C2dQUobIz2uL01TBNYu+f/I4Q6Q00Y
63IYQUjcAc8nx45GYitNJSvqn/6FJGRHwPeC7nlcxtdrBgy0vCQS6A10BZM5g1MybQLRRfv5bTEM
Pw6wPnrfZPQMooWeBmBO6RyTWF9Qd9Nxtav6c6LouC6WxjLBwL5gZMCMvvIxCD2tFTjvEtaBvZRN
WZ8xd3I5BiIgIxh7ANjZeTEljk/4mkaDeiBVWHutkPmkIcdhtEQF7AVYgzBUrbYv8P5uQ4TgvZlg
0oKqb7smQCRlNC+FMvZ/7dYh/TfdAmDlIO6gTvKgIwGwxCYQJMlggTgYQYCBVuK/D6AgBk1+CshF
MYqFHvnSY66HQiYNWfrAJcilhcDRdSFgTLV321pYZ+xCED0St55LwAw0CJLFVhotqQm6xyKvRpSq
SI4TcVsa2zb/6GVQ76ehLco5L3XoFU9WGmPcXCJujElOLSR+rQSc452J6vB06qul5Qj/+oTAmq48
K0AEgl2GRnfKhRRIUwxq1gBwM8V8qKrIk3u0h6fEUaTPLuBVF1leH8UcGccdxQCk6q8PvGFoqdw1
8PomYiap/xVqopWU2TN6aSxVmV5ury3r6ClrVg8pMYDXaVY5BCL1KPcKwAVT6eeG5k2YJXNbBFMh
9Lqi9oCUCp7B1wrpC0bu5quxSBh/WGjurIKhAbgR+UPpHm+L+o1tpq9+tKMB3I2xR2jepCxFbKsk
y9qus0GHseleCXpGJlDEvo53KciZLfIB0mRvudOsb8VRO83n+fSGTODG3OiWbHUoAN3+HtbqXn4O
uVa9HsH0iL7YDqx2IqZYleDJer4tgQGRAdn3hcaUa4nLXCZBBxGyp94Fx9IXz52jb/S7fNe/Cc6w
q46alfkDtMwPIGHlRQ6sm/BSPmWuHWlrlLMgX0GOJ8sORnwXlIJTGjrvhloX6+vegihCR4vAur/X
i5lkpim249DZODWvAi6kdC4cbVJ2sRb4Wa5tlL5LLBKLbp39RBe1I5ZAoN5ebqYrQj8JvgGF0LX3
4vojskBaagWc/HaSrqOn4m0OxnjwnHs9ma0pC61hPidR7kjR523JLJd7KZiKONpaqsHpB8EThgP2
8aYQaqubtreFsDYTo9BUpO1kHakqaolFpJZSTUNkK+j+Evhi4hvaD3XhXPeMavJ6BROgkyXMswX/
0PUipv2ogLN3DaDDs5Yu6NkVMW4l2wxSux3SbhOr86NWva3PriVcZxVJO1JEnKEOTF3BLYPGUmTl
gHS//ghBIEQQlqyzxy6zDc1NytDKgeLkhYqsCwRopv+TQ6d2p0JsjSItYDFF8iCDNaqWqu9LIDoD
mFuq+nOOVef2LrJiHeC+RZQpwSMHkstrzZQlzwZpqpC8i/EGRwyXb5oyAOfaFJxluTxO4wAMRikE
gPOTkrOsLG+POXBgsAPhrASuhmvhNSmltFXW0iQpnMiwqoag2QajLQ9Z/HFbT7L+LdojXMqi7Kgp
Um3OV98jbPrZAlO2cey2imva5AQeIDt3MgvDvNzF3xmn6OFbYn8LHd5is7b38htWM7t40wAQN/Zi
B31BkOTmGHmxlN4IxJgq7YXQEYR/4QYuxVH+B8Ms4rk0IA5tqE8CWVBRQr97XSGjfHtxWfsIdnDQ
TYGseG0luNZrnvI2aeYS94r6IxnPQ/5zGe2p9SYe/IK1gECLg5dCN0EUQFfWY2kSwpRgEzXjpWq3
SfLWxh9p9daLH8HDbZ0YxR10k4I5DwzPIFrE/6+VSsaiXwuZOBlyafWDN5fnZvSQV5dUz5A8g0R4
Nb6gVZAjl2Wol3KpQzGlGM0sDuuuKd7nZN+DeqHxjO8PwrPRuHHrNs8cM2HungrEgIme0pVk9lpR
bckMoSU9XtoZTEQ9KKIlS+9i8i3iJchYbhSFnn8krdt7Yf+ZOpZGvErCsxIdO1Ylvo/p2mrJWcJ1
a+izfimHcmrhpMsTCPiR1OlQqZU2g4UZ6Dv5HphgNFme68DmIe85mv0OBS40w2i+/6xhjB6QLjg1
5UuZoraZ86ySuVnI8CAthgwZ5mpfL+HS6uWglBNCKF+zpY305JW2AlaFk/Q9fFzsxK/PFXJZFq9V
gxVSIEb+Ry65lttlgdBhMCKssv0RDtshPIamd3vbGCQZOHEXMqgTN4iZXKagiwScNyMWea53gTNt
jW3rBI/lkzQ6hQ0wlaU64Xtm7xsL477/jSO7+ALq7GWJLshChtVdCDmnC1B/+WJryX2H0tpQN1uO
wrxFpe6kWdW7WZugsP6o+aUrfQinAHl3O7yLML5udCQHdBI+0ni9tcyW8opm/Z3xIX5Ez4bHy7f9
P6u/PrzAx77Si1E7HOuhtkRw4qKveiUAD9vcXqezetIdOM8SK3QVpz3IP6VtiNPkJ772jVeQYK/H
n0+glh/EQ3MTqwh/+mRnEpegB5aHrmAeVHBdwa2LiiLTeWVQLUu1WK5aVp9988vE+J8YeLPh1+2t
ZR7TCzGUp0vRFROJNcRkptUOP8RxG5THkkzWLHKfGWxZAFkAg4BQin7rpEs6LVEAWeGU+Fn/uSja
viPvQNHa2oipC9poI/+D/ED6s9NiR58H0L62ztKACyIxPCE7T2H6dFt/5tsHlvTPR637cOEQMRw8
CAaxxqUi626fti5mGZrzdo4dWXtd6o0h3sm89OdqHl/cPtim0d+O0fVfSKXExpxLmeDmzA3xPs21
R5xnjoNgBiAXIii15CgVprlGUEAK2W0Se5R8MXVAcb2dhV1U8PwR80BciKOu5rY3MeSshTgZiawR
BFNRhvyqwmPpZVrQhRjKWketkqY+wMJpqbQJW69MAHDGdDxhAs0Mx+kxVUJuDF4GLwaT7i8M8Z5I
hgqGIQHur9aahcG+4FP8F+ZnouCB0UkKwfuGWjitaLIOUSkibelXhF4/JDhR/o4DjMsbrDyxI80i
ZHNbKMv8LsNt6mrWl0mrDRWbVeXghGvku2xsOLlhlvfCREskhSUQVnwZOiIB6CELPQIbpfYW+VAp
RyN8XwTOFrGM/FIKZQ6mGWc56ZE8iXN/NIaNIKhWHOynNncr4xz23u11Y3TcrdM//mhFhWtFXVd6
MECrcraMXzqe1q+yI97LL2qOtDTG9tnCM7pBNuSu9jpQ5YSPtz+AZZIwRMT54JRA89j6+4WvGmRV
mKIZ+grIuKchZocpmCTLAYsxreNCCOU5wlmLhN+LGqBrUSQvcc87xb9rlbT/QyM+CvqAyRKJrhws
KdhBp2ANe4VTXZ6L8K0JfX36iJXPZjhpyU6rjqHgpyLH2TPX70LuqvrF+gVgjUyj9WndYpyr1KL4
qOPa4YW+qxXc0o7aJaEZ8mFB9tKuizul/KnMBwKMkaZYYVVYaZu5pfbXfKewywu9qC2byqo2AdSB
XbQ7M3mLh2PYvqk8h8g402vz8zqvCLQUSFZer94AQMTSEUipgnU6jOxlgASnxmmQYs65ZnQoQsSF
KGqjwjQjo14g3pzQW/ooDdayiY+LLxyVMxjg8y2IP/fmm8TpT2K4E6CdgQkDNgiVA7paWLVCL4cj
MnhddTRQAtEaZ+kjS5FQ2grdnpdUYljjlThKyU4eM33E4CS8zg+58CAlG0ngvcJ4KlG2OGnVaNRr
UrJRH8bWFhrwDh/7zBkwfjuIXWn41SleY+xF474Z9mpxbuNTGzo9HFvEWV1W3A59UepBKQ8Eg3Qe
VmpFVVhGFH0rJ7yTTz12tnxX7If4MBy6TfTQe7lgBZv0UKCUsYu+tYl9230yooerD6COSREIQKGm
+IAp8ILJqyInMt8GEwz4vLQ+V1fqWm9qMc5iFaIw0LdONqIKwi3lM/J+poePxEteSsmJt+F5tIpD
b8VPlf/Oy0DxlKXuRsMoJ702sfMYqTsqjgIe9SZ34/C7nDz/d8tK3YqZXs5doUFXsP8Owb7OdnP2
0M6PQcy7ONYTQXnWyw2kG3VRBJeVpIGkhhwa5XuXcqIWViptHUaqIB4Dpgd5i2sX1yoVCRQF6fN5
OqnBCXQfU+bVsrcU+3lyoBzwEfaiqJxg/Tf7OKUY+PVwKDA6DYRpChWRRRibXWWT0tlmJzsN/Ns0
YWCCn3SmRUY3M8BBnNqhqW3yah8ORyHa13ihqXtNvhvVV228R0OeReYQfspPAycpBxc141Hcp4s3
lo6+ILyUrVnZJkaw7zEjMzYmd2hVuysEu52eh6gCBc076deSk63ns1Wl+7k56Z3oTRGKtii7Eyvm
eUCGjRKCmUZgDUYoALqx6+XGqxddrouKOAAeEM3CpXlMU9tErUttnNtGynCEV6IoZ1uOytJlZBUV
H2LNwfQiGdCwWHCM0NEqTrmAKQzETUBp4T8QKF3rFS4jhpnIEJYNmH+VL54oaFYnvQrjoezvkoo3
AYtxM6+C/pFHOba+nUFBLkFeKjyL4POQyVPYat7Su/9iES/kUF5NwqCAqtVWvdTAytscueWPUvXl
JfIr3dgaCw8kwVhIeaVHXvsWcD7oVI9AIiPARK7elhpXDKttvHyfu6NQ1KdYcv+eXW9FVoFcCClL
cPfT139e6KCHD83eJmpgz9W3GUj7SPPGgmMdjHv/Sg5lipUkR0qLuRJ2YZ6m9JhJT/HAcckMR3kl
gjJAeZHNGLjj3u4CxSbyaGsKJ0RjKoERKMjiwF2hIeLaxMkia2ERYbGUqH/pisUZquihSDgxA1OP
CynUJTZIhqDFIqSAY9+S0QRclpvbJs3Tg/L4iRCZBB1mvV3nP6valWckFJCL+q+E0KRyilrKIQ4I
miGAEunU7Wgo8LwcoD5nrWj6YiNH/6ZSQhOxV0/RQBxQGTm39WDwWOCI/NmP34ScFw+opknrDmWT
HuyCyzHWDuqc2mMJ7vpZdqq4OKwwqSIa8RgXwWevoyqMwdOR5ERDYamj6AfjY5fykrHrFlGX59VH
UbdIgdawzhSwunn/zSgf6/kuDPdZi9H0RwxMH/r724vAcLZX4tZ9uFiDJBCHIiGrTcajP8SmJcQv
GfGDlANC5+0ndYb7wTTaylzPcJqc+6be58XTbU14Eqhro6xD05hESBiV16DwSSdx7J6VXL1aK8pL
aHG2gA8Ea5Wp4pORJImFTg+MgTLn8zQIrpka3oQB7F37YIa8KdRc4ZTziMIF7AljgAMhPuVBAxSr
XfenfDm32m5KTBDT7guBN4iaaYzIeuHqR2L3S2q3bTA2URGiwc7hsYLCjZUEXU+2PmGExLv2IHY/
b+8hyxplGQnsFRxJwGZwbY3GpLTVZEJebw6/8qZ8mpAL66XCEQEkvC2KlbaRL2VRCzp2oH+s0xhs
ZAc0EDYh+iKrd/0YPH4jD81HyclDMfq3gIe6UI1yzUagZIlUQNzwId7Fz/pjejf/xEDRaq/Ptuw6
6vZZvedyNKydpLQ3uZBKzyOqdJKFmHoJHPdj6Y6/wCKgHpUtCE4jq+IRpXM2T6XCfkOqSrGYIAvV
JKdIMIEL+K/kweDNEWBdcpc6kWsjiVQMRuwSyMllc6tlyj4aY3uceQkinhjKEfdS1Mh5t4r5H9K+
a0lyJEnyV1b6HXcAHPRkZx7Agkdy+gLJzMoCdzAH/fpT5M5tRXjgAjd9/TAiPVUdBnNqbqamqoq2
0W1jZNeW4DFzMKvTVcEjSQcDepXNZESABoCxql7jR7qXHLrLX5WHWLMWRZKnHXRtQXDnMIh9xTaZ
Jqmmz8GHbmnvDBTsghsBfoj2YOG72MmP6AM179Ln6xtuaTy58xnnZlpFFSwT8tUZzzKprVJ8um5j
9ko/XRvcAdIOiSSI09rQDgQQknfJYrtoq1Kn6eBS/jpu+9vEUQtLXhlLz+1p3V0bWu5Awa2thX0J
2yg+onlMulFQ7bQ0cA4G7puI2q2+ECPNsDhN4B9ZnaRwfni6z3eCP2SRWTAJyOAiwtv+Jku3Seym
xAETohPFD0N5oP66aVbl4AjlMU5WC8M9belzl6cPQLM+EPOo/vEvmrEfAzOlgCabXWUlLRpSC9Ue
AGSpLdCFx+BCCzV39N2scBcs69NoXjPNBS65EQDTopPaTrQduh9ZlYFMeZ10myg5COZNlu+r8jUn
q0p/NiG/id4PIXeJ+C1JHxreKKol9skdsJSWGYguhN2j7mCU/npsE1svHpElkYXXLK8cE2jDGqoP
rHrvQ9Fm7CaAvJFSrAmUk2mwaSH1XSF9Ue/rMUGh5t2AtpzAFLsfPElexxCQyjZquc0F6pbdhgor
P95odLQYel2NlTasqvYhgSI5uVEBGw3iwMnoryDaBRkULRBVZGgRHG/T+IbKaGHx0HtZgBGR3sTZ
Jh48kSFepc8Zuvz9dayvDfM5L+4IQ0aA7tLhLh0sXUoco1rr5YPBvCwhVtHuVW0bB3davhfA5a2/
mKiqjvuk2uUkBWnKRs/vs2RF6w+/e0TdhJoPervONUsfVgm5odg/Yguu7OirVtDFeNONHvon3AjS
bNmrWL/lemSjJGIhKEq0Q2jYivRE4wch/yBD7Zjg6UPAwrQAwwWu+1LZ1oJjRl9yrtpK8CYOxyy+
EQpo3aCQIrfgYzA8LD87zp/8ErpF3sh+M0hJmnvRv0Eaq62fjOSzqzorLPct5HgY3UG4i5q9nbRe
oLi1WG8ENARAjnSlyjcp6SwxN1ZG8gpIhpdFbmYu1Z1mqmuAHqOBFd0BIspCPMdqpgZ+pYbNhHiw
pY2+qTwGBtnISvcQpBct8ZYc9KfKxQp7AFHRsBTdXEZuyP1DJQssyehmR0ff+dFQpmreVBMWK96n
jmx3dmLTmwoSENbLg7YPHLr9QuHopXaXKCBmqJrOLXMbU8sHTa9wqf1gMNDksi2t8SUoIQ9ri/a9
7uqHwq33wzrc6E7hxCuht0QncJZugpnz4WwApuvo5GETtnXOgg6fIU+srDDtO9oKh3EHSsonauGG
c/R9Yr2av66fTJdR0Ln73DXXFokxiDrqZX3ghNl7Ibt1UVgNWfJv+n7u/Dvzj7vpxCTrSl1F/Sqz
sqNik13oJfCzdNoVc/1dvW7spZTSTCHr3DfuhstCKMwxA2OaPZdWuKFeqYDbEvlH54MdjulKtbuF
sHnJSy5qTkkFubIf6KK5JerK749EWF+fsLlb9GQkQSHFrRSIHmpJNW0VLfgU1fUo0k0R11bdfaDi
5Jhp/8E62YK4WWJBW9Ie0E7VRe3d1Et4/VN+RAf+75OKot35p5hmKhfmVJJHMHhnhhbx6CZ2kqPv
fCar3hnvcatZKLNYtWdYrd15gMY7WzW2Hq5/yMUihvSwAtA9dLqh6aTx/fedEA6pKPsIo4bKk0Eq
VeJwrfXDIovBxfzCEJq3AELQwFKD5i3O4XRMCw16nki8QZlAo1YhuET2rntzOcOcFW5Pyi0Z076G
lSqyDHCcID6z8nhF1wA4bohNeytH8WpJ6WjJN26HUhA06EEJ8XYhv2PxY6F6nWRf92z6ibP1wjnG
bUhkLIVabOCYEIviJk3K7AUa61rs9vmQH/QmTn8LTdwv5DHnVgc6msC6q2mQhuEfekkMmEw7ph3K
gSsRvP8iCCiqnUxerzt3+WT+8e6PHe6hNyoy9DEHDKCJuM6Rek9bBVv5TTDtYG880Ptipx6SjWrX
S3Czy2fZZBlk1AC0kUnQjJu6QB/NzowS6DVtsOs2umi9gKTBJSuA392puWdhHhcNchPZBGUTVQ0M
age2j5AZXpm2eqe/d9DCCrfGcTEdcZEY4DzkDlZBHWinhzBYqiDxze0WxLZWhUjNo3YdLJxrl/Ts
59Z+klsnl3FD07wdRFhDl/yNsWq/8tSqITZiT++zcaXd1AiMQpt9YDUN66V7a3Yj4i0AQUrg7C9a
pgYpz6k8Zh2AVcANtutuymKp2pKTs9uCQAoLHELopeSLCBoz9MLEsCLYan43K9HWXGFfbotP/1Z3
oa4+HrPbwGPd31o7YDBF6WIK9fhLA3QzTaAZsIvC0pdyB/Sy5zvpp/wIaiW7vGk+F7bltO0uDp0T
e9Ofn0ymKsgpC8McmjkykCyMAeVP7GiFZj6nA3cwXn8LI3uJP5iWz4lFcm5Rb/xUywR4aLwH0HlG
ntqjntCC4h8q1NBWvBnAOy1sgMJf/4b++HuxFfZLqoMX6eXpG8CYBWkQEyPNdxVWaVEbOZkOo3Sv
SL+NJTHTeSdPDHBHAJBlXRYwnOWs1wClza1Sie1YNO5pA3GspjCBd0Epv0KT2KAgBR1afo8idxeu
gyK20ThvyZoP8c7ypiu6TWIQS+qqB0NtkeoToqUHxmWYz40Hd4C0CdS7RHm63bSN9t59jFaueeFD
sb4vIClifGXe2Dnxlmx7W9Kc3h6ch38bAXP+CSYXuBFB6atUxYhB1acU34Xmzogg9fwCwfWFFTg7
+ZPkwpTlwGOOuw/iVi2juMb5NaLWRcfi2PfiamFbzR4fYD2QDMiFTvR254u8pzqep9OJDMpqFb3X
x+boqTsCZt03ZgWP6hZyjMBIepV33fCSXe69FvtVQiIGu2Ykb5Ri3KNKbQf54IZLrOPzo/jHQy7Y
a+NBHVkAS4b5EkXPSuRe9+QyzgPG5ZQJaHL15GSCdA8z/BQtqeTBUbapp78SE00stTfawwbKH149
ONdNXrg0WQQLgI4SuwYqG84lSFaoUe3DopYK3whVPkHSsmBiJqd5boPzKh8lMTEF8EWJq/resDu3
3UmQFkASau3vUSrBuSvuoFF2f921i1vzxzUQ6RoAuKGdm3uLdIHfZh0BE2FUGi+Rn62lXDsY4VJz
5mXow9nhrhNJzY2ySmEnzKKnunyKGmT1h9SpZdRFhpd+FJADah4QvrsBeHUKFtnGkD5dd/YyXTKN
8R9nuc2n6JkUdeLEezQAy+eHwCLXbpwqe0ELtmBMclWgznKYv252aYyn5XWyYNtEVnulhNmkIhZo
3q1C0t1M21y3suQct0hJhExIa8JKhS5quNE/kcgjBOrsH2my8/ul0trFicLNKLdgxVxLylCf7Clu
iLRLCGzIi7hEgDdrRVWAcSEQ0MJL9XzsaBqK2TDxBlOyF/uVGjhdcyDS0iNkdopOzHBTNIyGLmWT
GeUwvuqNRT7B4C4coy170TbsrrjXAkv6XuLnnMHuYUFCrXJSVp0KodyNEwV6rSOkxe7LnysFaLVt
9VvXHF2+aSG0ljp9+zEsoUem3zwL7KZ5O7HJRSABq4k+FLCJp1YS/+7VxuqGFzM+snCpe2r6Kd4U
xBfRNITaBfTVOffykOnQ1cCmV41DRQ9NeKiUG1Y8k/GuXTpA5xbKqS3OrUYWxqHJYUtJQwv1iMJ3
lLywhG5hmy35NG3Dk80cSUqUa+F0kDVAxfeGVea/ImTsAeiwNEpsEEO61zf2gmd8dXfsgqasgmkU
i5s8+Nbbp2iMLXMJKDO3LiblWx1BiayCSPDcsYqmYifoEP1TdeSl0qPWbUf08/hsJxer6x7N7bZT
U9xc9Ura59CkxoEYo3XvQ9Q3avD9/2eCmyaaF0oJemGwPEq9LUMfofgq+6UX7+zM/BkynlHCrJUk
86VpzUWN4sYirdChgagugr7gjWT6S0qzl3EImUjfoWUKSJMJFtvzKSpBVYjuDygjFiwRHfS6SOuh
C8jCepsBoSC1o02nhKojRuVFU3OhGXXWQIZBKEonMl0xLt0c4n6VaA/tsxateug9LzV4ze4rUHOB
JR4we7AgnfumscKokInCWPby8xjHgT1qvVN1w05MKQpv5AW5Rfv6IpmdPwW8fgjsfgQ7zm2aSigF
VYfxnEqAyXRJ4ukVOqny8HfsAINGQOcyiZKf2wlyqZq6ZSvbpB3yd3Y85LYpgA9sWNhY0w9dHLjo
tEJJSCITw9q5IWjLxnU9YhDL9qMudhAYsEi+6oEoqxxCXalfsDedCdfsTQN8chhmBQ068JyB1ndc
Q2SZyE7A3nTpQIuFbqGZQpsMeWog6cF8D21QXoCskqMOtxaGsDuYxw5UNC/JukCDTbVNnyClJFgB
WhN81/82m3XyuSQfM3tRn5rnTixSh7VoTuZbLz82qVXGFv2EEtAqcup1mP/b6xK6I5KEFk5w82AT
ctMoZ4KUMjxF7VwCxanbsYM/OoO8+XdXJayA7U/Gmwa6DzzbQaYkqjyM0IdEs0ev7rXgqeodYYkn
+TKFgMhNgSQOmt5BAgpI9PkaGTpp7LMWJfxhK0A2Ucb/1lBOI0d5a3ogjchXNYEEUIxa01bfQOi8
tiF3vlSwvFyp+ArQkIKBA2co0BTnXyErZpxJE71aWjnh6Ah4ehdemN8W1cJKnX7ofEucG+K2RGcE
IQSh4W5PvgLBysBzXX9en7ifj71mY3L2ZNtprWgwIYEz4h3bQ9VlY3hk1WJYI5utGy9YgT3FRWUf
EjmCE7vqRlwZrnJYejvOVApROZeRkPxhrcPFdP4dyjD6ndiDki94rr40VwKTwg2y98AX6S5dxy/q
QdouKSLPvCTPjXJbMVLNPpIno+xrQFuWjuxktY+gEVR7wnt1HNbXB3tuPk995JavZCRiKLQwFw/7
WvqtTVlt57qJpXHkI7ymkOWyHmHjudgYB93K7gRLQhV//2Juowd2kA531y0uOMXXdnqzSZg8GZSH
TaxuiLgSlqLWy6vobJpU7sE/0UT6fgoT+gN5QWjsAFf3uIyOki9KHDheTuaH78fp0d8ZN8M0P5sK
NAx7IHskL/WUR+wFN98MXrN+MlxAbqAt6keesXBUz4hCntvnYrJAC3ylnpZjh+aOcK8cmRe/oWlt
y3b9fbueZKp07EVxE22Ov/tb+UZ2Rjf69LFQl+pLi2PBHXIAZsbEZ/iW4LlxiRPuYw+IXuqZbrKP
P+vX4llYxceH8NCBy2bpXTmTwTofCe7kM9VBVZNpJoat5vorI7XM3eCCRsf63oMR7Ct5E+6Mtbmw
eabx5c9C/YdSBbSZMqgPzs+gQijB+iGhYK9H4iplELAN8gXKo7ndcmqCO3ECEov9OMBEJ7TrogjW
EXZL2Sz12MxdUbicwJxi6AjA+ZWsk5SxnCEazTv1Iwkz5IoyvT9Aaf6+A47Zo6q8cJFMH86NHRg6
EfyiCqoB2MedbYkIrmkEjLWN/gdXHbtnILbX4ygalkl1SEUn98Lwcf3kmXESWgZgowOeEMCDy67B
ieqvgcmoBpwXZBsBqL4EYeOnNotX123NHUG6goLgpOeGXj3OPWXwDahaTE91COSmwXE0tVXbuuG4
CUOQjKIpO1k4Vy8fFAgu/ljkm2b8UhWHpp0etvlzkJcugKLvLfX3owaiv+vOzcwdnuoYxgn3he5v
bt3LjZFE/vReAjJslwTsXsvA4y6U2mPf+feN2Dq5Njxdtzm7xU+NcjuhFsuyykSEwXow3rZF52iZ
8WXEo23q74Ou2+B3AHQROz8fBOAO66NuiitRfxJT3wEb0Jaqulckwf31z5rdnydDwc1zCQ1638/w
VRIbPb+pjn1X2HlYLng/O+KIIFG9A+UyGl/PTxrFiJrG6HEMZP27xhRLQe+qGENn7Hbs17UuWNe9
mtkpeOxPb9OJ8hjs8+fmmFiBr9eAV2n2xggFLV55l42/aUt2hbp0jc36dmKMu61LUwt09GJBwAE8
JGDJXCf1RjRtLdzVbCMZ4cKhPTtjJ+bIuW9VACaqqsJQjr4P6p3OjYG+76MlDaklr7i7uRFA2t/6
2CM9mpIF8hFGjiB+SPFLa+z0JULI2b1/4tPk80lQ3vZmZUYQpLBzFCYRojol+xX0dJMCJX59ZSxZ
4i7aWqBVJE6vfI3+zhMozsmg6Hiki2q+87P0J93EzRI43BU9lkxkE4hiQaXmyHq0lNTJ+ro787P0
xww3cDRSQMzawIxW70E67BH9te02BVtpgl0ab9eNzY8d0BtAiWgIHbldpfZ0NH0BK48Zgi00eJ2B
VJ+UuhVSeSFsmPULLczgmwR/J57Y5wui1HqJ+BruczmKrUq7J+WL3gvWmN8nVLKlpYbNufMCCXDQ
jU6MrxoPRaZkhA5YiKQBrVQrqY4VaEAAEh/a10pZaIKYG0QDvPZAoYAlERI+555RBQF3TJE5yANJ
XbdVgKhWjqMVLdTbNIjZ4/U5mwvxJgkzXQWNC8IVbs4mXVElYwFI7qvYzeTgOAS9d93EzOCBnwjO
yOjshy4AN1e5GlTGGEdocRDuQEUTA1ahF46GdL6xWL+ePpePukTQAKLgA+5TnU/SVTnumBzQUzuM
0T0xfpmF4EhtYRXR4EVI6+sklyyxG1AUGu+puiRSjBTP3AdAQdhUkAzRVF4BKc6NDNTvSW0byKoB
VxqHb3owJK7EOnG0UjlJHsE70rkiCfKNEJHsC+yUmt0SP39oCyN89Bmu92CAbltCBeYZcaQig2QI
+45U7bFhUkctVHyxIgqSlF+9kdWvSdoTW62l4hUoeiMES04h2D4YPz5FUGDd16WhH6vU9O2szMI1
ZMT776jRMnLsfSXcBPoUQaWjqP1G+T+vHZKG8qYYe8HtgjHdjGKoZw4zExWi6kkY79UCRRoL2lkq
OC1bJg/O0AOyDp1CBQSeiZab8srUZKWw/DFTQjeWCgLAragjNB06hMOpqLUunrDt77bpQaoR6nEI
3AlkKojtdyPdDBLpd7EkZPs6zbpHIxmL51oon2RCbmGqXfc51aG0Lo4j+kp0M7ezUM5Sq/Jl4kVt
l743OjPsUSrS+wZFZ3DDmVJkDzKgPLRHGR4ShFFVuIqWdOi2y0RtpagpcbVYjDdSSmU3lZAc1Eiv
b7FpBJe2FRogqrbcqm1rbAaQ/ELjIu1Dl7VCw74Sv5GCrQIwLvTYs8LYVmAszN1SqXSy7cJeBsIG
Qw584Agqt4aKpZ2lVVJYkMErHpQqihFWJrhC/VB7zooKRM+CaXp964NwvtQ16MmDI+C9H2IUUJsU
HQKOYgY95AZiP/ZAIxIX4Edug4dmrJnxkKZ9A/IVlcovYE3K1oXSF5KtjVkCBK00/BL1AMqjlVQU
biYk7dNgYs4cifpavgL1O2zKaL14UYSkNLZKUJqPiImz9cCaWgbTQ+mTwwgIjmmBm08z1lRq2L6X
C51uAeVQFGfA/+/SUgxzKzchd2YRyobWyqmpj+B1L5BaIl3eeg2lynOUBYlv1ymlWyETxXWJ4fIY
ouBfgIyBIrZOZB1EWYH/qLZEctpeZIeGsN6DsJ68rUNarsHxau7BnxTJsBoksaOLLFiztIvvK8Mf
N6RDfdoae7BE5D6LVgrarqwKQPHBClS1C5wi1cENWyUC+tOjXnJAVyf9JlEboHWpjRDdtDK6cbSg
9/dEENIHUc+7b3NsIncwx+Ru6HK2BoWM9B0KfdFZfWyMu4TGvpMFKrkrawnqUxlS7xaBt55atuDY
HYWgeg8ygIYsPSuCNzmOURososLobn1Ksy3EsgWUC0WW3ildbT4wuQxuM0KHt26oB90TE2Kuxk72
6XrUhXoP0Vcdt7waBW6Gtvq7toCeudMZQirtmZgW96qAvh5Z0OLfuYrYzepGE1VVRak71wgo+Ly1
xGjRkt/RFK1nJdtqoz44apbFbgKQ7+Bevxhm7h6JIFiYpJ/Avc0DAlsa1kqBfiY7JF/oNLF05lw3
MHOXnhmYooiTsBEjJ5e5AQMNKyMQtCvZkXb+axonA+K7tFwwN5drhEY3oEwg/p+UQbloS4zDuqtK
yBfUulMfxK2P1bQd3eFWXxVr7MoDgRLYzWKqeO7Ogb6ABLExZGkAuj53k+S0TNQxBE+Z075A28jy
H4LNW3gw1+MCbv0ShgwU04kphQMMxp1hBv4ID4vXxtVW5VH9TL7zw3DTV9bgKZ56m3jie/AWWotl
oiki5q/2U9NcpEKGjuTN5GXrgATOylbpTj/S9duTb+c7cRHAPrd2Ts1xrzbA8xlYCadB9UxLWt+2
dnRoLd0m9+A+svV9esg+l5KMc5HSqU3uUZBCllyjQHZMTDCVsEtEELejpwPV6IWdd9kYgHnEP0in
mGC2g+rW+ZLpTD1TjTrDfYy7yBHG3O77zB5008EicxFUP6nlt5JC3zNExNJYyfZzCHKH5gdV7D+v
79IZHoHzj5nOiZNtWotiUYPiDyEvpEWU9jGjmRPr731PwLcX/M7LrzJQ96GPdxiw0hG4mhY+YG4D
nY4Gt29TSUgN2k/Vui7exrRxmpI66JqyK+hYC760VsD1qqWhkwGXYhDz5W/Zn1KT6JeA7Au3gQWh
jCGPi6BRqz6TUHHCGvJLtH5v0pdchBZB1eYu0/LASYvQMov+8br9uaV+ikng3IdANOmhMQXzrATN
WfOJS2rb0i0F9Oa6pemX+D2MdhDIkiI6R+2VcxSqmYiIIIxo0/ah6p7D+CXQFtiUpsVyxQTPCRcO
wlAIHUz0pHe0vnbqJSbuBSf4JxP1R6XTZFhoqk+QzDb609/AGhDAzVU8mqZlKf3kCk92BAEodkBz
HF5lUQgR1QahUwmOAUl6pXKxb0N2N4YApZfdEupm5l0Nwwbq1mC8kxVexioh6QBaTxmXSC1ZfvYp
ZuA43grh6NbpYy8u9CbO7nwcQeAzn56HUHE53/lC1g+CzFBs1d6pw2QrvalepCOC0k3+C0pkw4K9
uYWOXmJzkv8zTMQc5+ZoUzY1mU69RHosczcdPwV9h2Dz+iKfs4KOPCjDmMhmIo9zbqUJkSoQCdZH
TG9qNDuCObQkiMv+fZAokU7tcNGNWpisixIICiZZaIm5vq7HFHxyg51ScaHwPrepNGgcIISddi4P
IOqFqlPjEMsCN8k+Ncb9kCxhlOZ2lTaxa+tTogWpiPNRG1pRwS2ApSA0IFJuNao7ZQ/eayoDQnF9
gmbkxEDIM+0t5Nt1BXzUnC1TLgUVHeuQQutf8Y7UMnfHVqWr2OOu8CJbe/A9tFk/AUdhDblVbelC
+mrW2ZMP4NZ9B9aENNWnDwAtetRvKf1ORue6l3MFhRMv0YV67qXZlQSa8DAirMHAULqHzGWfkPhb
pZ62yb/8x/q2e6nel3pK5kAEsKvi+EL6A3gMbiZVXWkqKqBWWVfW+7jWMyt6DyU72DyUoiWvs8Re
jA2nn+QP/VOT3ISSYASRrA9XRbvdgAm+cbTbllmmK9nCm7ZW7uOtfBRuoafoLgzy3GbXgJ5CvhZN
TSZfWJTVYggJ80Egsur38hOSjzGUL/w18CEr2QLwJnqoVt3u+brZ2f14YnX685P7YZDSBlyukE8U
QMYCMllfXiAbmxbg5YD+cWtawCcGRqNFqiGAgWpPQ6vdxb/pc+SZYMf+dd2T2SvgdACnAT6xRKlW
J5GCAczAf3Jkr3QfuQLAv566MtGwk7xctze/8/44xi1OyNlGLRtgLgCgFE3tllJ2Vto9Xrcy00cz
nTB/zHALEkmHQpdamGFOdgRTil26r6COEjf+g+h91Otowa1ZXOmpQe5EUTQwErU6DJIvgM6zwyja
cmc1r/VjMDpkyb0ZYAh6eiFvjdMTTTs/uLSTSQOBoRTrJZYHukzYa71CS/G3fjBu1K26tD7mNhhU
lTCaUxkdBbvz9VHHdWmOaOuD2GVwTx5aB4hVto9fjU14ryhuszM89hGvzIU7YvaFdGqXW5cR1UgS
oPaLjtDEDZ+pA1VWZGr6e/QQqLZ8VN5jwRJX4WGp6X127ejgtFIgLYC2DP4m1KKoDPMEUqJNLJbr
miYoc6hsAAFRGAsbtI3C/bFEca8gaoZz1VDih7EU66e80yXHz6R+nZORHoqqEP/Ww1FHwwH+AfAQ
sen5dJBK6nT0y4OZ+GtA4eolfJDus0MSWHTd28ilJoIdHsRd7iy+yKctwx9Jp5a5B3mLV2HAKMie
kxAojvuM7Unz3Ddgutn35RJgX5kzdjIH3P6FbFJFQQyN84+2thz0m1zovIUzYnYTAZo8JcD0CYF7
PpSgYY9IZ0DwNxkVpI7Jg1S+dXK4TrLWLijQMGAgLcS7Vg0XHtzzzv23Yb7rE9vaqKMBC8yPJQ89
7B6V0tWCc7Pb9o9zJrdOQg0J4yGFc9222Eu/amQQEA6IT0ZoBd974TB+pL/R57xU2J+7t1B3+T9j
anKLhI15KBUaFLBHKj6zQl4Hfr0adWA2dQX8hGVgG6V2WxfK23V/566VU7tcPgUsK0CqiRjSTLgt
089S2OrF03UTsyMKrjKErehvJRePl3LoDd3HiGaAiCD5rd5o6O0QX69bmV0bJ1a4hd9EgpLkwzRv
0S+j2DRL7Smz0SEQNSIeYRO3Mv+UAKthJ0YBokNyAyfssrT0o3hbOtpX6ZmbZt0v1W5nPcJTGu+X
qcf0B35+cleNGsVzI8fN2MrPINxOxIV9PDv1IIhH76MMlTmFm/oKfT16L8OhpsoBlgeRWXnXjqJ1
fV7mrei6aJh4uyIbdH5YdF2IE7+DF0N9n3duOdxWycLreNYESqZ4f00N+vwCCySDtazDpV4OPzmH
o48+vbir/846PjHDrTBjzPC7U6RSxhtVSazMXyvas5gtPLFmt8uJGW7AzFREXWeKG4YBLPn7RN80
gpMsPXamj724lP5Y4fPhoDihYxrAiqzbY7wXq/dUd0xpAzp90CpcXwLzgQGex9LERgaOxmkCT1ay
kKqt0pVIDzcfRuOWrdtvDWqRVbqNHMNtQabbQsjDJgtn2/yWPbE7DfWJXYlWsaRVk91tt9JvhHu8
Ww85iIgPzEV+/K1ZX3d0dur+xBh8PUMRG60nP/LT0j4aVVuNk01c/UqEYgFrMfv4OI0puCeyitrg
f8mhoFO6KTxD26nFizS8hHSTUNDy5BsW32WgYwj+BkoLhRTkh9CCqiHjy80lXh1xFvuIoyITjdqK
ZHXmZxturg/k7NF3YoSbuESrWGPG0PwQwM8v9fdI6183ML2W+OU/oXAkGZgYNJZxt3xStFlmBIjJ
RiBN2QAtjCA95D3ohYp6RfVqIbc7tzBOzXG3e8AIGtkKmGti30qVwGuqg1B42VJj9Gzq5NQQd6bL
VR8HkYyB6z2yiUEkslat3ul3HRh+doChqe/NTliDRuxuiRlq0fQ0pyebDeTNKfKUMK2s1C+Us3Nr
dBLXdJWbqrDNO8VLV8FmdH2XLsVOS5PJLUnRqBhpMoyuaXxk4TbVH4cUFfp1E3vXV830Q9dWDbcs
zaZTO8ZgSAWQD2STebiSIb5x3chsMRZUIBNZBkAIl/3fddYYbLoxS+oGQg60xi5IXyplk/pWE+/E
8F5QrL4AT8E+lh8T6B+FC0mUuQE9/QLuphP9LtS7KTfEspt0eEDJzQLgAoBxy4yjBXfnxnRSlp4E
poGJ4/NQOtgMR6PHRRQNN7Lwq8w8sgT5XjLBrUyhqltZmEwMuXRHY6QVNN9j0HZcmLi5atypK9w6
TFqaFQ2FHWauzPSjEdxKdoP8N1EPwOo64WBnEMpoFy6dmZscywRkfWCn+Slxn++7se9SREawKlWl
JUmfbVNbWQaxr4feB1xsSTtw5ig7M8cdZW0epWAzR7BFguq2pNRRWOy1aCVFKLkwoDO3wJkp7jAb
EZsanTbFdW3mVizZQgvGvT5nS95wS6NqBZ0MDCba7GaUXgbpwRgf6N8IUOGIphFIhqHfl+85KDvF
1PKpJN93D6haq9GGLinnzOXRTm3wXQaSwHzKCtzLg5E66CN2zCCz0Hn5xiBEKwely6LRGaN+XUbD
3fVBnIvvzmxzt+kgy72pdrAtKq9x4XbJNi3WefQ8lm4dPgXqmhEQUm+6wlHEO7LEvjZzWp1Z51Zk
AhUapewxulkASmLxVwX2zCQMLD8XQYjcLqyYJWv8ojTTME2mGK8xbyXyrbSxbdDWErMdYIcL4zp9
OXffIMMC8ATkJcG0zbcxkbiQW8OHZ+oAwEop7EUUzDoW3JZxiOKZ/5ZToCKZdI8awo2hgOEyeb3+
CdORde0LuJsgzwzBlBJ4G/co5RtGJwGLVUmQky+X2IAuzjFQek0sJBP7qIZOCm4R6XURBl1QglUs
UFc1eKv9W7O/7+hKoukxW1LsujhbOGvcosm0YgzrFNYG86UJvJx11vWRWzLArRNNj9RemgxoxoMi
/WJLx/7FOpwcADUCMsx4uuPgPz/2JXkgRGurzm71z1p1craqIw+qz2awcApf7u5zSwb31sh7QOD0
BJYiIrboCgtR0E/iQxb8CvzEC2SCQCVlDm3Nly4CLE+k7FlswRKiGvnRT+uFIOzy7YPvAQ2FYkpg
yAERKTeyQwDapJbie5LfkiWZDoMuXG3l+yN05sBpzZaK/Rd3xGQPTFga0NlIMZrTTJwEtkqEiQjL
urMDv3EGfV+QDAQiLvDGPyvmf371/yv4zm//a1vV//xP/PtXXkAJIwgZ96//vCm+6X/cph9f3/V/
Tv/hf//F8//sn6vv/PiRXf6ls/8GP/4v4yBh/jj7F5eyiA13zXc13H/XTcp+fh+fOf3N/9c//I/v
n195HIrvf/z1lTeUTb8WRDn9619/tPn1j78Q2p3snOn3//WHkwP/+OsxD/KLv/79UbN//CX9D4C8
AERAVkc2IKM6oW7+N3tn0hy30a3pv3Kj91AjMWPZqIkzRVEUKW0Q1IQEMoFEYgZ+fT9l+7Mtfffa
7V13x9XCjhBLLFQhkXnOe95h/nb+ieO+AcFHaHD+czb4ic7bRWO6QfLPxBt8Lshd5cGIQbbOU/Te
jOcfRW8wUEAGwR/cHCH0RP/jXx/8h/vzx/36j2as35qyGXo+yS9L7Y/tEewbBIXff45ZZfb/b/wn
cmTXMK6+x6UKolMza+cmrppgvR1HA6TaxWm3vbbESt75TZ2KG9kvlQagTOWd44n6eyw9HLh8HeVv
i3rJP1Se736Ss2qfuCLpHjyPHNfMDS0sdFm4XnOI0ml4NY5nfUyMnGjFgFdisJ4KKMuZCqfxvh0c
4t76FJulnUzipssIgjRvfWzWxgvPdm57WB3rfxRzH6xfmnztxLOgLZUnyuRUnoqqlMtthJDwEkPJ
GmNPMBTLfLg1bC1OIaIn30ENcGiFkxyDVc34jmujiGGMh8hWO1x2hH+I53ZNs9hIZ8TSDSXDqbKp
EcclakT1DvpsF+yGYsHJcnSC6MYtivoWM0vVHavYDMFeTWsSZQtR7J+datksEAeS7qxQRt0bNsTT
3Mdl+XYSQSUJ0cWHTx/SYfHJKJzLblrvu7FfyUWGE4Ksx25TCiVPlgkgJ3KAm7Vsm5z8gXh8r0Wo
4PB7TZIeN3TDfZN5pp76ryavsWMRTtQ+hf0S3pUk3IzhsZdlhK+97xXjA9Mw8TUtSuyy3WBuvgdD
U1xPCHT7rOoC0E4MbEhVCNRsju0kQuBJts0gz9M1w/Gmpz+eAreketAiOa6GVZzNTYV3p/LSEGMz
iN77zprcz6ZS5RAQvHSTl2kebu5phel8M2y1nMjsBlwgU0U5mlohL76TLV9gPa8GVkG3agZxUehM
JAFXKfbmxm72a49/gTzNaehBFSdUJ8hi9BK4Nbh9hejB9ulTpbs6m8xaOllS1euWbVUxR/uitflL
r9up3Hm6Cl4xj7ou06VpTzyRwZQ1+age7WT4YL0KlN3Nvt5IWA5jfZeGjvvsJaY310pPMCKnsNdL
RrRf/BT540wM2xp7PQ5TMf2S3xX118hG/bT3NnxJ9n2a0/l6SVdoiIVtdLeVtvy2lUkVE2tTmgev
rEufvXkzn3VSzNeFlKk65Kkj671fh0N/WK1uXpbQGz5XhQo2NKF1/A276bK/XLe0+lyklXy7qqbG
cTOeK+RmysfcxZMOkrqpxRY9i1F/FFnVcjRQaUYkgaBx9XSG1L66nstSuihduo2JIlKYe68Jg3Gf
LtW87it/mC+rzZuOuugQGdSuxGBtdBbIkkh9/F3rD66TIVfgrtoh0p/81EEjfxaBQ/BX3pD5uH59
1qsPwzOok2FfwaCC7RPXcX6RGI9WCX1Fg1Ck9FJnv4mKSx0cL3r0qwDzqWhrh8/dlqT2EFO8iiPS
t+6ULpMMd3yGODwls9t51EUuNL48H6ikl2FwngabW4dJaZl/026c2uPqV0V3gzI8ICtP+EOLQHyp
H7bRkbeBbp1mX226+rbIQD1JnUona1n3XTa0df2uWPt0JF1ljU5b5U16N3UuLfMo7SdWzOIeXKUS
c9Gwo6R85Ly9ivsaKYS/FNGTlzKMQTOXYJcbhLA9s1o0znUw5eG3uZz9PhPFFN0YMZLcG2jdYqKH
3ILQEd10/UWMkxX6jniaoIKnXXBqUqmnfZir8CRROzgXkYH892tB+I+O99vyS8fS/j785eF+LgIe
h+7bt+H2tf35lf8XnvBna5L/+a9z9N8O+J3BKMv0fz7jz//g1yM+CN6wBftomiFSwqA7F3u/HvGB
/+acOOvFZ3+gM6/zjwMeuuibXypffnw2ZOaw//2Ed4T3hgaCoXSaQu+AJx7+kyP+50BjNJOI4bDO
inGbxPjs55FzZ3vPLVWEPWcxdlHmwm+9wFliezdupfvOH4rwmM9jKA6BsMS7NZAlc9XWj17Th8Oh
6tzt0jTNR615NLKg6Ap40MEo95Pb4BAlt0hiSD7V5m3edzUBxaGMbxuR5wa/4WhYsrAvxvdzGOYf
tJhLGE3+oD+1XVPfmKYz474JnMwZ627bF3Gw3KZhkG77qs3bW63c7WWVcfA4ahXEWdGbfVnLJ1u4
5tlBk4CrrG7h3LhWRCc3Z5+AnpAcFFGDz2Vomi+Il1Hb/une/1ZD/VAznbuFP0qmhC/0nLx57lwo
6VJgvx+raZnWYtVIDbMyJDCWGJPkcjOOIKglze2tWXt6JTXrQ7QFMFHnYV7gIOW9fbfpKciz2B8N
vg1BOu4HsbHz1HlNdkSwQVfz6mXemwZLgUrq0L9Q8/Z3zdBPvcD56rECD9BHxoIc358do7TDnMCu
zVkXtgB0pGF+arx1OUROiftHVf4dneNnVP3f3vB8QX9qPvycAyIG4cvqKMmIerivayYieOX7Y/Cw
BurYxUQyBUty5Y7+0ZHNDVK+O609RFjrMzkehx5d86Lmi7++jz+1t79cF6MTyDR+yjjoZwtWr+uX
mSUfZtUCoWfLadAdteR/Mwv9T98FtwNAM772/8THhTIkjlsWixMON11HerL1x+lv1uQvA+Kf1iRK
bCp4MJbgrML96Uv21Ua8ZUrIVZU4sD5NgMN8K/Li2tNz/kGOUnCCeHZ9dqPO/dCFkYMte+RWr0oU
M6aswWU8ToHeo41NKQyGTe7TulbfhKd7n8WZi8M2LpE8LMli9rkKkvYizpedbGHLEMF6j2wUrVql
i/Zx0n3zYlsZXa0hRqm7MNcHqgvTZbYZ5z7bvL5BhyDIp3Anig4OeHSCjR/J/z6w6HnPLSnL7L8+
r/6XLr515eufzyte/1tHKt7Q//ucVXR8ISpNdq/fOtLkDTsaoMRv3ShUnt8bUj9+4yYBPFv8JHH1
xfn29+NKJG+wDiH9RpClcjYECP7JaYWLwA+7K7bANMzEflG0g6NBeuc4/fN2AeSQd1i+XJnZQU76
vnP7ILidXOKaJ5EtqzcvTNxbuiUonX7e2OpUIANd4OLxcR0iSdPZGWCPp6v7sT7biA5wMqN27Pfx
1PtF/WKKYUnjQxqUq2szt+LvutdKjsJ9iOPCxVOnHtdy9j6FS2qn5qNEvi1VtjjeMi/ZJkMZPMWl
nuO9FuW4PPp9E9b7uR7Dab9sczgdki2Nl6xNGqAc6Z0D44SeJM2Ruz2uqlf+3k9lcRcp0O6dwGzV
ywxsxG03mUl+LfxE25OpKlde0ho6cLgI3kanHniGiWRfhejqMRYvL+KkyWGXp2IabtcGbayzC4Im
tNXHYFjaRe4K2W3RReyNUfUhMB5ExYOe4lk8Oi2MJiDKwC9u7YjMW6dt2l8EzqDSt7acU/cgh/N5
z12P3OM8jFFDkF3rkrQ8DeroNQvXoqXg8PWaFkWvHWpd70fjhxT1ciXkr6WWZvJXEzjYms6Kk1iD
BLlv7DfTKfD7KIJCPTgR0fVUweN0HDrVd4K+DbBnPNRQ94rtyjrllLdsSG3gXpGXsFwmkRMiN/cE
gi0lJCEwNYX1wVIZjG7K5TTSK452WulL9iuVWNdfFV5AJ0g+X9Asj2uLBvtt3fGzY44ydckQgC2N
l4UbGbf7ZGpsfeempaHraDtvPtZOutImBYXT1FmfNy6iXxXKjlBGsQHaI+ttstlJ2BJr4dt6x8je
qqOKlng7pKbCu62ESjvtt7W381WxRf2dRQPonNxxCdRpaqZ6uZgHMvkeRJ1u60FrLaZ9XkzW7uhy
PbLJbB0Kevy1eYqiNXoo8CH42CoSzXYySrynaHNRulcqbt9uSOpIrCvMcOPkXXcLSz5JsrjM/TjD
23etshEbgXG/4eSAvlKr5sOQTDK4dGVbgOhEVXNaRYwHdJcXgXuTVx76OF0tbPwukHN0ESUr7GOZ
12m6703k3EeO4SCdq7mE9d9VaXMVtlq+LFU7e4xt6s49wMVIRkzVcffNwmbu86NbL/0XtYWF2G2T
YxTLFQqfaMOh2RVgE1WGmibtj0tFybwbIBd+EmnNbNBGReru0mhu8L9zfILPkyS3oLVVyD2Li3J0
QSkk1u2mKgKuS8YOwVnwqV973vNlWmrnu0qqIcr8ShQlhFlOyUzW86x3xTDMXdb1icMiKprqXWrq
cdyrpDT+jVkW+VF3NkYGazfScNylRPLtt2P66ixxbPeqkb49Oh07ZmZy051Ct0FDSr+tP4RGxWKn
Gtp8vMH0dg0B375WifWKc//ppnHLG+uowKNCbhSBqoRcjBlFIEDI1i2I7DHylmo8bWOKJh7r1iF5
lclUp1dOv9UTBlWuEfwv4FmbD3On++j9OBmKrryde/2QrGE4TJmKc3SeKUhcbQ74Wo35K25F00J0
Rj44o8pKH9Th63LmPfJgbXbbyb5tcKlPIyfdwvtElmoJ9qHuXB/JR+Gp517LpLlIAfbQbaqh7x4X
Z+1CPPSnvLyOt9GoT1JVib9m7dIO9lFJHyv4bqr0ecsNJlvjdYuLhYO3oEm2NTksKTDWfunFus5X
NW+iwcm7vhzlLu7Zvw85vUN81aZR3n7IqykKTskgZHpXimao95M3YNyXlbI160s9h37zQMBGOmUC
Q415RF2aBO3l4okhfo5Lb4CxytZb54cxccqKImiKk+Jr7fBokVu3rU6VrfXkRJkD6OkfZde0hIon
gYp3VVt1au/PdUCDNVvTXg5Nk7yCSXkfp9lznMdpCreF7ZSaN8ijcX67LrV4lZujkv02t6o8jNMy
iYOvhCdfRC3c/riSmE76pTfrLZOOS88lx3DWd0nrrPNpBGwK3pNK32GCaqJoyeZgLh5h/4r32hXr
klXo75PdMi5SZ7xDXBEya1GLK88niQh4Nb/R+TKTXlU5dbEPRFtznLTezDCQmFTLA2kwcekCqx7a
wJP1ye+2+Wky7H3HlOyH8lJVWqbZNk88YGNiSyIzR4nyM/DUFKtd18X4l4gwtz5WeCYFrJLgtxiH
5K34mJOPmFxUkxM6p8Ly9Ox0qW136tfC1UA2KteZHhF9ZjQ025bNbZ2b45g7qYevEVq4jCQn/U7q
sgr3YVB2RyDMpTjNmqODkU5XFBeNDKy9jJUR78/u0sFeWDLmbkUfjEEGqJv4Jx9s73udjDbKwrwT
n1jHZZ/B0/ZIGq2RrdyPk5i3rIyhT16h7WpvZ6HXJwe7d3XUfI+koU+YPxzyOAG1ztxSip4EGhJ+
MtctdXq11V1yLKw1zQmBNxYjIQkQLSmbCEIDpvVeCI2/km5332DBBsSFdwu3xZ0mcrQr8jhnS2zT
mFSa2t7Rs7+nESCDrBnbJQCoLWIydqekyto6DdURS/jp/Vr3hb8PmrJ5nKou+iSt6PLMhuQ840m4
AtvLreEexfiT5IciYOp/rm4o8RU14Lu26QBktVfX7G9Jt3zeMLsgytbJ/QextKN/NbZNYg6Cqio6
TF4f99fUVUt3n9YbBzlwJ9D2lU2REr7q1PZAxUMi8iTPqiqq5yfQxK46KWHyL7TPISmnZV+8H0S6
CjKRt7K5g+Bixy9miefvQS64pZP0Ir3TWjm4mY8RA7oxAKDOXAqZdFeFNrwouyFsT32NCcy+rfwG
l8SiFvohB+cnpjwsy/iYAOyCfzdRZO5F4dfTsdfzQpx439hjODi23+dl7e15hju18+dmIRmsXEsc
bI1udUZ66Wh3eAcVr6KeXLT5quu6i6IzTnw5pIH62HrbOtwL3cbtO4+gj+7RkQ5qaAFm8T3VPbSC
oPFoO8t5XN0rNSelPra1hz2lLLs5ol3C5hAEs9fVFdDwmr6C3ad1hmeNMG+3ylckFjtOF740vur1
W0TF1fgYVlTPZZnNdTeplSTnuqUUkCcJdc8s4ykyfIyeZ9fxx1LwFLoSjyO1m7bC72/yTlbfCwev
R4Kc3Rhm2CoY9mxT5204MJrhrgUM8jOrC23o5GO880WynPHQ1PCSWXMkXkm/83wq9KrUF10fBbec
sJIIo95C/nJAi543rdQD1VU+cFb7I2LnIk/cS5+VFWW2X9d2N2Fh9DFRybnxD42X75QbtdTgCPXV
rh/b5LXN0f5lCYMWsxOFcSqKq5qelwNuvgUX7e7Hpkd3kOdieqVqWZdjKcFUdtsa2E8xw833sd0U
ybqjLR6Uxu8dZ8mcaOtI1Fu/7yqzfWRHtEPGTAktdhV3+TGfHE7i2ud7PaIPj1/KGZ8XNqaAVL60
n50wG323+u4vAfMiKJo9aYhV0H3AUAHS3VIa5kVS18o7JpgFfpcplcJxtD6nEhKzJLkQJCEU+40Y
r88ijOYWBXq+2l1XNOsjMKVq2KxH/2usPcSdbjET0BxHLdla2hS2z9y45HwvOm3qnZTRdlHUU3F2
1AsmfVKuI0rOENW9rIY6eed6DPkyp2swnQG3Dl6HcnG/VRgco3ov47Gjn68oUwETxjHTJpoiEHLH
+e8+/Tyb/qVPx/WLme9/3aufjH5t/uNx/Py17Ieu/DL80LX/+q9/7dz98E0CVow+APkGcPGvXTt/
iyzcx7UONxHCdkLgtd+myL7/xiecwTsHRyIHJgrr96bd997QFKACScGm/xG8DEnvp4Yd+BrOI0IO
/hvRsoNy/9Cwt9Yh/pCC3Obpltk6It8vrbpdP4+XU6KPlZfcbLF4Dof6bRcwkC/Gw2riW2Dr4GCG
/jqsowtW9m7e6nvHia7MFNzxGFwns/pQtvKOWvhpWqhvBhtf6XE+YQh2IdTEUvQ+r25x1XFcGezR
qDvTZhfU4VeKfyzqVZ1hJRUlBS1HX88nuqr23Fh/jpWKvrXT1FcZQznxtDTpeApD29yFjgmvpiTm
xK2Ef7lIsEpXR+OHQdHg+J5ePrlr7u0Z07Y7h/nxg2yiz6p/LVRr7osOhz3ZRl9at1z2sgrFfu36
+qpI5wmf41jeQ4ORF6RZUJC1+AlneiiSy8hnm+0GvBSXVT0WSGa+xJJpmSgGsXcwqr9jcBwejfbx
R6H5sHKHJIUyvknCC7eJn21t+mwd02RXBcO0qxPiSNeQEZjvtm8pDi79il4+r6w68VA/tjBZkfn3
8kuo80NneE0fz1eKguEhraldrWGT02PGGHqHC9opZSSH8dnlPAH9uRJYD/BBXfezusYw8TIhdamr
P/TDcGlIbsxd8i0xLU/C7Q5BZYZMG0PAXH5Yi4kXmDsZMPRLu4EGr+0/h0V8bLzxLbf+49Juh7ll
ZJ28tNRWW4qIO2guN33qrb9zYoi8JEk2OLjS+qXnecSA10Ma3QjM7LNiGd82YNsf2yriG/YZ5zNH
y4v2S+9v4b4K8dIQWB1cCq9RH/zBG1C05nd1qy67TXfHBfOGJfDFU44xXF+s7sWSV9W9Vbe+Y67C
vIIrd93L6sjDdowrDMIcb1MZExQqLLqAefsChMFhHLbhRT+WV0Qv7lTOJdZ2ckj4YjbsT+tRCRWw
MpuvrANnt8WYnnFZoCpu3l7XWt/rPK5vYy/HzcqGNwtjgUs/WINd6VJA4xYTZ8lQ3FMS0/8qyewg
nV9yqBK/osr/aN73/9okjxiav9puH8evrz9ye86v/22DTd4gpwAl/MV9+uzO9K9N1hNvkCSchVko
oWNoDTD/fttkPY8hH3LhM3cZbRi77O+bbPrmF60uvyfwcCQh4uUfIaO/GEP9gfHHzJyYBeLsBx8I
ti077o8bbZBYNWxD9NJ32xi9l3aycbIjo7tyu5uERiX+VriU1JK6desJAAlQlHnroaDXXy9WvxTu
rttMfoxc6qh2b9GPCMwng1Ru6akPNl3u8tbnsbjz6fwb75iXCWarlQyrQO9qTpoegawdIRyUc9Vg
mDhEfXU7mqCI9n2++N5dtZQRv3p0ymZW+Hcw2KcbiWoBK2fpk+hzkctqVcfE4LI5HGcMmVTMVtL5
0972Ok4yHfmknFFlpWSVLnAjshJo0jWnxESk9rqVt5SIT8IV9gGSl2VWPIWqiq9U5BRYRA356nX7
jl6rL/f6fC+vHNuG4deqgWN+a8IuHI/rupYY1eaS7ugIVwN1gEB27GZ2BLLaMZdkWmKqhkZ1C8ba
7GLTiWHfskIGgOZ2uLWm2ACPN5LZvhl3nh/rvlLtd99Qo+3ZbGqYEfiMxvZzhXGavYuKwuDohXMH
Zde2dirM7KKnsQP3CX2UeDZpN6YwS5JcDn2VqO+roUNomNkU6XjtoqhQB2eW4Furpzn7MBkzz7kY
qCeTzpkuJaXrkC2Fi4iz09q+He10ph8xqn3kloXjE2yjwb+2iEwBRXDa8m8Xml4iadTW2MyzS35d
jfDTd0QA4H6qim3m8jy9TXFmenfrTthEel9DPD/1rk066EoqdL2WTkxy9g7TOjRXtdsX5iAFLyxy
n3bG5sZPdvFalSZrlF+MV1S17nPiTtjxByCLkjGqaAe8Q7c6fjASsnDWzSmOog1RjAu0pCHhy2zm
ZWXLHzY+sACXIn5iwvP4Weg6iPdOP8TtIVH+xJG6OQRT7ptCyNHs8sXKhMMsp263JtATeTytNyb3
9BNlWEHEcTCrUrUpv865LxHZkXbnu5dQnRb/tZiV9V/cFgYgJ6Z12qLapSBz3mUDQQeZx6TmfN4v
Q2c8vEG3GTO3oiUvaixK/75JF8v5uiWGE60quKitNK3eGRgfANVlDiS91ikWVipxkKYsEt7OKML+
KzYu+LFtADik5+LiqXer354bjTUqhzM1pHjLU7t8YOXyNc4wvoqsXKsw3DnJPNx3UvGrPenxw2rK
u/RAgnmfHtPRbz+m/mz7gxm9/ETwQx3si6obPjV15D7G+Gt92tw5/tBiiE9o/OIzjSV5QlwksS7m
m1HKMYbz4kFD6yk7Z7qJCARiCyoWG71xMGfUHTFtQj342966SVpexYObwOyeI3OJ1auhkHOX6V1S
p92LDlvIuFQIs0AnvnLVTa5YKqDQ00cbsM3A6Vr1fNG6wWpuYCRtx3gOdfJpke5wDmIP/Hy5H1wv
QQjaFnKdM2+uLQN2wkuaK6xgo/HIdrX6+8p44fBo0CzpWzQuZs0YrxsKigJok/LBi6oAgp4ydTUz
tKRU256ZhziolQaIeWC2ds4XQEBoXMuYdQBgwW3h85hSXnpdbvd+7mF2OW1tWJy8tJfAxDF2o4QW
BLMrOsadScqoaDJ+eSDO3UbXDvOH4VKZ0Pa3K/ZVzjXPrYyv5sA0id3PoCcddY9h/kMhiIXtDqi+
8fl40WSKL7At5fRpgf9kshC0sIU2aYTz3CRT5Z0j3+gM6dnQDq3MXWUQt+IzVNRkU5dN5RReHWWF
37nVRTpXBGVBnAvvS+ZhPUVNHDzN7hTrmwJvKP/kQdXuTq0eFzeqXzwmY80unZzGX+k0xbZK9zEq
OCuS4NobSwicCu7eM7nTyrmZRq8d3zVlJFoyKvoc6iAPjHyE+HcuHTcNGr345WKJdUvHkruPeBJ+
me/JgzdAW31X1L0bE72cDw8JWYTlrhvzM6Wthlp5Stc2z/e2muu7fLJeAqXE9V4TVwNT1vlIALnn
yvquD4OIoVW0qYqH6rwkXUgiHiEP/XnMMmNLehsiDnWyCjXDAOThqxrLC63uML/dOFAhxJQjjXro
3Q+9zteTdfBIBq+U+VtiCyXQVmpm0pqDzgXPwtPvG2Ou9iVqtm09pmkV3052bW8h0djz0nBdYO2a
adZcumnFUCnfukzO/UasTkR1jTwvrLx9LthUjrFjouJIPGekCwBn5ltHQKbp1TF1+7VIl0TdOp1n
o2M1Nq2l2k8h8NI8CEGtj4idqJAeFqaXM0ibV1N1+xJxxAirse5zm/W+0+B3bDENBs+pozIr5iRk
HBYX4rr07VrilR/On5gC04otSFT0MW/aLs04wgd21UkXLnzdtlSYPefqKogLRmvrBgU3C1muF2oA
ITkWVRt+WlBKAKdrxlX2QEbtABZqnG67cHs9bO8i28todxZin6axjMwVC2oZ9zZdGJJ24GOPiWvb
8lAtrvwa5domWJcN65WngSj3zOwSc/TbduruQI+7q8LP34FNYT2d1sDnzD2SNUuctXllmtS+R3cf
MWyYotyqLPIQANzasGCNlUUj1qc1ksCNbV/mzkXee959EAWwY3tbiepeS7WZy2rAhXhHASIf2En8
j74ZVYlzZVh+C7nLfKF15Xsv0+AF4xMsXbpNnIBNs+ucVHpXyRRMLppdpn0XzcCoJFNpzbYYBxZa
1hDVtnUelhBi5deyQU+AImOIvWo3u+l2m3el91mC+D4SZ2AA6qRwv+QLw7ldqceR08bYmo6b7/qd
N/mgaPncMQrwEtm9j2aB2igYxynrZMHQesE97wuW5oJt9mw+vEt6DWNTxk38qhY/OfMUz7EzZz7N
tct8hTvcr6iHwADUfIAL512GkI4xdmuCss4g5U63shDQZLuudZ+6ZhC4DZuUogJHfWpFZ2sFiKUt
1gKr775kOx40F1+JzX6uaV4HGko5vKbCYIrc+fLZwTn/nZDR6h3iVQUVu5yZbksTxi6TrYEyC3/u
iNHMMFhEHZywl33l1t+nMJQ3fTzk3/tlcl8Iyg7a0zr54SkCxGNYUW6zzQzAnHc5OJP7bR6nCM5B
aPMPbjn332WYmvzZ0uQrTra2XuA+K+l9XEDJp/eMYFTM5FKOTQzK3wnMXTX9gv83XJ8fCVznNgC/
ZjyZyP7xIBZ6PxEk0smGpcOHyqRlPMadaDWJvcyLHspYDQyo7dSJf/qeAQSmEFMkDwYISU7QP/6M
8Xh0TXCtAcBjoerrwG+T06ac5YDB4nY4s6D/RjdGp/Unih2fkfc7CxN8CJT0Oj+/X+gsEG9Z6gTu
FA8R5+2O73g8iGpLERQP835YmI97Y5MyMFumvxEP/0RBOb97DDCGGCKB5id+ESr+ibG2KbsOUiiq
ZzINDmnE/GXxmq9/6jv/Exrhj7q080eEhgMxLEDIgV31z7AZhIZGLmzmmTMFEZGpEXPTHv3OoVCT
gdvzO6T4f/xe0dkdO8CjOv6JgpeLqgdtNhEjuhq1UeHUz3ZO3Zuxqxin//V7IUD5+d6hKeGNUIoG
PvFF5w/+p2/PEXbe9NICwEHk2EVr3FC31i5xhtZClsAZ/tBSdWMxWdmruPaTzw5BVwfG5hScbcG+
MCfB87LY4RWy83q1OWdP/r++yH+/w1xjHCNoha8b80T9eI1TUfgGimaUERphmLwyqwicKj/+8i7/
CD/5/5Mv/dcgSwZqO782PxDQ/oBZvPTNeQfjlKM6TdmU2Ux+xbJFCjcNIBmfawKHqNH4yW8wiyPi
N2S5nh8aXGQRUiUsu/5XSRTM/zfkw7h455z3DXDo9J8ALdjU/7g8QkABOHICbqwfAfuAu/y4PGbQ
NbcbMB9BArFM+87vesJ3pYoVXHwxuzvCKwoIZXnoJ/fO6poozdKwT8a3M3Ovco/QdRV7I4pK7wu+
BPe2rM+0ihR5aH6kmEzhRdSeHm/gTqj0yqWaTLJkmfrhKV7SiGHY1hXP5SiW/iKiystv07nQr+5M
MbVrJikwYSe989X3OaMzmY5v8yVBxlL5TG/zXr2UsQmP0Qyj0iqpPgZTEzbIA+rPaTqXO9IYEgo7
Xd05RVq+5EtONSoGdN069Z+dJtSfSkIhDgFP8NtOlw1qWTEcAvd/s3ceS5IjV7p+l9k7DQ6NLYDQ
qWVlbWCVJaCVO/TTzxds3kt29Rhpsx8jN1wUIxIIOM755VJzBVYFtgrO9OCvSDsgKQNsMqsrRMRd
o1fD8FYRjpiiXsyl6+9VLZI6rkBMHvGc+BdaF5zD5m7Lnde0U6S3YqhCziFvJ1kH7uQ86ImosMX9
YfT6IzCRB3kYMq9ji3zQ6YwZ3JvRAbT21vACKhCi2WO/HLbhmt6Gx0OeDWeEBevc1r/XXpJ/ysaA
ZfSqF4dD98S5m74EaQeTK3o/PVoumnEQIf81nwz+nQLL2ZFP80v53UetSubZcZsh+YrxrCX0xrwu
U2hlgXMSrqwOddqVr64178XcxllLX0Robanctwjy4sxtQO4hGS+I/RBQWDWOFkvr13Lo5X2WSAaX
8jUHBwsHuhiD+IpvvYEQJRcSlLCLtMlU/1DTteNLVdtRWvVCHx5qm1t3FqyhJqtU5BUeFVZ8tzoy
pNvdaz0tZ+1xt5Zq21AidUF2GhMlkO6b4jm4ts4E+qqGsAt8cA3dI0GWbfs+g9iGkXbOyXXsK3zQ
6ivVXE15wOdpcKyFFhELccJSorxknzxpa/UQzVm3Ddt57JbBehP0LmbvhgkR9U9YVCs+Iq3Mw1CZ
6W1izt1LU3gsa+1Q/EAkz6616rE+UQ49HRZrRdhjZ/0b+5jxBDbVRX3gZ9+1rvv476BL07QOIKdR
3PXutVpGmBfFZXvILV+fdE0eVCa2/tysZb5XdX2zlXV3BA/CSeMT7MgLhix3oCc0IqXZcRNqrw99
Eyq0cFYMNQqkKQsy/UJgl3zqxWweKG7vGerWVzNHHm1zcGBEa7M1Jr3+PCLNu2wi62KggK8zjTCn
obbSJ1awGS7dhnVuO7eM56pb7km7z3ZWZhV09kAPVDQJbptR3w/CafZTX1i3iRTBvU6b7a5BAhuh
EdEXrBobqeN1YP9o2caj1dDzSSOtuPTQ0Hvp6S9SyXTX9iUGQW9trrT7ECG6e0spyl4uaRqwNs5B
QeMmvT/ynBrCYqVjHT3hR6YZqVccUJnyqBpMly/E+SGKz9ddvfbc8gyw6qu/mBXBhfwzhmzFb2cZ
onZDMhsusoQYuurC4GTyMpvjRplplKSNRvOvVHFKlEvQXEIMzOyiHelnaV/KRdBqix723KJAoX/x
hzmVnyCz3kMPGILukiUMg5WThhq87Q2B+bYeVMDhGETc1KOYmzQlk7QU8/ipZZlN1wfMwU6tWq/1
QwcPqh3r1JHHALvKt/LabVgNdkAAmu3eJtNUGXFRGeApWd7LJ1RlSPBQqLqq3CFgkjeoE6/hE5a2
dZjW3LrHRacoI2UKPmfNEu3HhBSgHW+xnx11a3RHU3UnJCr3YgOgSPjBHc10Rf1aW3GZr29dOp17
9Ix0XJY3Rj7tgsT7tO3uXNjZnqjEfQGYheFyPYJf3AHRJMiCq+fBwkqzAKu0dKcYPU69Kjtoaezr
OeF/t8eKrdz31u92/mygmxK+89FvEjjS2Es1HdrJvPVNtSc8JkLktrPqHITbv1DYhfiuwvJpXZKl
PbQAr6AQB0Dr01p0h0w3d76iJkcVUTcFuzq19iiy7lcL9dE8RkGQcWBMZiRwssgBWwfqvi4ytD4L
GNVQWl0eliJ5goLkODCPJa8etvKbGTGfsNeHAeXYMhj2C0daIAnan6hOvJZcFbOZI/RrysWJvNFd
H616hlwcO2tn1tljj/pzN/nNfW+hy0yL55KGJVWpgxJAG9h+zaNDESxGEif7IUzIsnNezvJRKl6v
mSh13PiJ+4r2EngURu7V86BmKzVz7DG4N+HmrhSecHzu1ZzXeyeoxI6FlT0x9ZydMwS/TITCB8SX
BpGX8qax0++dyyECT7GFU5bY0bRu4ylY5k9gQ8ruMwLjl1FZp7LPknuXIq249wDAGqs9Lz7UNREg
485kE9sHhX3mIGSNnnuMG52eY0N1sWyzY9oF962nSE0bUASWwm/j3ko72pW8fkdPO8/uMP1ItvZW
opb2/HL83BqLJyK4r63NPCZEoO9Tu312jOTZETVQZy+QKrppiGyov2I1JeJai3gOquSrfg8idicp
pL6tPG+Nimp+nHgTBg5BCUvD8VEt6XsxTWm8TN55XFFbJ/rRSK2bfjY5Fqfq6I9WAk1h1O8zQHvM
3DAfh75sbvtm9b7NxHufUYg1h4TEJhUGNKHvrR7+eR5G+ZEhreloB2M7ypEOwAAz/CDc+0Xpmnnj
1nW9c/q8/IL6W3zM3nbLu6PKWXXA2BMkhz+RPJ3dBmBigNnYcerNUeNIhMKu/TWZTH+XGqPcObOB
Bnj0quYwZ/4HkBtgupc8zxVqw6K4RlZbBpmJ6zR1cat0ityyrR+QW8L0jLRjW7yK8m57TwCZokBV
9yWSxW5yxNdh05x6FgpJZd1M81acK61O0yw+ZE51t9GP4GZ6ny093U/aenS22iRb17qpRzzNtSnF
QRQbJ4UpfuluBnTe5qfNKJ9Gh1jwuZP8frvLULl7MbbxkgXlrwLPYSS2a4GNNZRhmm+HYgraYzlN
XpwxmIb4spE/KxpEh95YX3XegwRWjF7dKuZwkNaHj78f0tvc93XhH9euu7heF0Sg6+8usrEonVq4
psJDhZfUag+hYuXxZBs9f1OmutsuWaozq6CMvW1+IWEHjVNtf0t8SZwzxfCnElsHrow+EpN8yrR/
XxQOURxJL9cblXn6AeeU2pfs4jtm4CruE+FClZTtj9TcFHVvRra+SmMIAMSQqn9zNFkBSE4stJoA
xlbYiPUq2R4eYevmMMjt3sBzYLyZyQJs6SOjxMi8nVZ85UE4zv0m0JUENeK21C4B+3BaDGMLs5Rz
T42wwlSACcHt1wjyFFfxmvUgykXTWo+Ntqqvtkj5QBro7xNyAG4Hx+7Cfl6Su9RdtoehqzbrWDf9
Nkdd5Ta3ejX7r5TMZBnxRvJUku7M22iZTn2GCRMQlXR5JCY3gpxTDA8bv21PlNYBI8Y1TaD0zotX
fCnqYcpDU27yoCdbXrRM7S96hQIpKjbcfHD6/ZLXeodo+2HLJEzBsnwu8yiPJZr+5gHFu9HFaHr9
6U0uvigO3ZB4HNrCnc+bwid3MKaivVPruF5GKYXjkmi4GlMaaboA9aFY2k3+WCiXOYrgmr1AoI/h
xnXrPyWAgPMxyKu1ju1xUa+Zb/DAIPGX36agz94qK9mmCCmtc9N5mZg9WoiG+VB7aap+WKJ0qUor
BTd/RRdd7ZrVLiyMgnXu3rYtvtQLZ7USB47xXMTQzmhWQTrYKFbfHq7ixcEYAPpXIxkOyrULY28C
9zvI29w+eG+W3tdP8ATckmxRi3hadKG6o41zstQhppB85GF3XTqvU43WfKNBz/xSIpm1j53r5yJS
TuI58ZjRGbQsnQ9qW9e5Iv0BLebJ47VjPkz2NnC44v4ACrGJb2Ar29xi3G2u9Dse2DRDh1g6zqdt
JPVLbwo1nXB5oP4lNywx71gteU17PZWJN82KYBEofi17uFGtpm/N2DZI8pLRzh+zGgHP2crQ0542
hW73CLYhw22dqLoop7IbL3PCgG2pmr/LklB3agWgt9IhjVUjWF2KNv8JopuerEGWn1XWBHG2mdMj
RX/OyV8b9yGrfSOiECzfc39EVHiozJMJXTGGGBwh/iKyhwVH/Athw3DwJCTYxLI6gjRF7MIh5QlG
XHritanE/VV9a5bSPSWW9o596cVWodt7XhtXMz77a52pL0Xldzt37PsdXgyOqWDce1r2T2OeD21k
t8EdXZI4u1r/W6K1f7Td6a1ZLIoehafi0W7lg5n02XNiuM9VzfdUXf1KmEa7q9HYlEl/DuoUAfE4
Pwy5Hc9dJ/dWJS6yRDFdCOtFm5RL2F2Nb7V6m92u26/5Uu7QJ8nIaLGxttaHwoXBXpDAUplGKLr2
YJbDz6F1d0u7vs1zcDevxXsyrrZ91RlQkeEUb9zqj6HPHrIWqoUyqm8VMTxDeXKa4TuxCMfaXckn
qGmjLfSHW3ADSPishy22Mw+V7CxDoixORd9xDGXizWyMp14b+2yS91QPS4iH5pwE80+sIi4G8KC9
M4V+piwTHalRP6T2/FRu/a3szQWjkUBS0U23S6IviWc+DItIcZQMvwITKKQvz2WyrDeWhZwXjd6l
bBc0yCRdpP30uLXVlzXwv7KPz0erTE5ub61XaWrc8Bi6Rne4vgSb/Fj3v4qkDl0SYyr/yp9aO+xe
ew7fCULD/Qr/c4HkorgHw1SyaXsvkuKwsWCklf9JFj8z+XryTetjJSWtmeb8YyWVhvLSnPSL5KPy
i++Qp+ZFGs1XEI/TSqhgyiEZ12u67YDM35aUiszRng6j4X2j9rOChCB8Rrn5vJ+M2Q5Xqz0q3oJd
Otx5nT0t0WRu3wabn2PeFHzvifykZrRP42LyLEPOju5mxa3mK0M1hvhbPwjvacOVVTX0/eqHysW+
HUjVsDjQI1MWl6UybnxP4HSXBbpo3IJQKxNZOdbT7BWvTek86mI69I6jHvPJZMf3ucq+e/KC/IQc
6ehvI9mvbVR2tofvpXruhD4OOBfoAiUDx3xGFXBnLOldUS5vC9T1azUi48uT2DO3OysoXwnDinEQ
nbPJOGH0OOSbIlnCPSrVY8zRY7h4GHdn3RwMc75MQ3LEkX32RwohdPmKySJy/QpFXXpqgubZ9DtC
T+bqLFUey8nOb8jfOA+dPBi5fbK0eE0IYIq6Mf+52Nrelf1mHQx7OCcrKaFm8GTRDXLMVh5w3vM9
JLC96yVCGR78qFrVg78J/35y+3uQkxMgzZdC5z+uQdkbr+jYxy5yR9DVeGPMOEV5i3+obLUuQWc2
R9Rbsco4MYqpkXGBSiAu4N4e5rnpwqlAPdEZJDOyR6HUlvRyAt+jzV/w9CRD/VhlqQlA0F1yxetX
DRXSAQOZXg3nrSEwr5Sxq2/9nJ7U0tlvcxA8jWlWHBoaXkP8htEie5CN4FBPVuSB65y3zj5LL42c
qdzZ5SCOQDpGSMf6DlnoM5k4p9XuIt5tadyL/rL1vr0vVxAkgI7HxBrPwFns3WCSR6ygbIZilxfT
0Wnq5tDTNo4IIgmH1vnc7OyLFsHZK7sdCBMPSu7JyC6bO6uwImUEJ+IUkFBplCaud/aqbQdJwFDT
nQoftsUHGl8MAbd8p9r+pp4hSWfI4HLAsmJLPy6DIGrs5EeDVsvo/NDqFp9pgliXZJ3eVNrFQZ++
69biF6sPmld2y85IPdQD53XY9Cqm4Cr2Bub42rPELV6YJ+KF9lXj7tbhCQ/FSfX+q2Fu8bTVTyYX
3A7UaaSuoWqY0SUjqVnuXQ+JurEZoIOtFYQEqdjs5tu8ZwVvmSH6bz7yT1jGFzWziudV4e5lKsbQ
ESWyCeo+ptb82dTiuMntl39V1EPi4q1xK55pYuJcrx3DYZlecm+6JbE9bDSOIatynzLcBMQL+Tuc
wKCABmx47vU/pr45z+X8tSyyW0z4+0HSildt76qrPmRQYovvGFY6FyimaaNRzA9+au0aZ7isTX87
M3N4Y40Xzn5bNrwSpczfi7q8nyRG1lFfmt6+ywvh3To1Z4eDeClUJUZUL0l37up8rMq+Lx1116zm
EkqCwDjxqwGdsTwxSLzhsdtjFlzCsf0AQTstbn1Ixhx3S5Ji1krmG7yXiLpdwF0MriWbq/maJm08
IFlgmRsklbXLbbEhCMIwBSNf49iwA8pajL2e9RrK3EA+YTnnwWnkXpqpRYJW/a2SdRo6kw7HZRz9
k8wKwFRpf9gLA2XfpfO+sgG18WDRazp16tzVNpcla9A0l/nnyC2I82D2DrOrj8yDH6UWRiQzRU1k
n+BHbfCP6OCxLqpXcpyQxiIpsRllc5vC4GG/VRVOFf5f8zZxcRd6PTfzSKqVqAxkfBlBVjvhd8s6
isjLlWVF45Q1iJH9GrGb2ZWKgC4hkyed+SuyNeqs24tdbGV2qJLCft1qDO7cD4SmO3t25QtmkayO
pj7rM1a4tvtQzOrVPueEpZuDX8aP1ksQiJfl4Pwix817ardpfkI7hbYRh8jCc870hO4Kqhf0skKS
eLN1YtM7N1Xdx2ylsowgyUTLJuU3vOnqubzbilk89bPTfXE2x5sjPCHIXFAFrV+CRE/s2TpbCVzE
jrxFBX7TjDxmP3+lbdktsTlr61qRPXtuRBjTlhxL8qIltr+i4RfR2Y7qD022efqE5gWanNtuLbux
1CMQfuOLw7K29VcTQfrj7KvtXi5lmhH6wMz7Bzn9fzTbf1mIif8/z/uXWCLggrH5kf+rYeT6D/4h
Zjb+RmAD/73yYuj5rxzWHywb/JthGLCznoOjGMMIAoL/x7KZf4ON4l8Y0jRh1OCn/8my2X+zr/WN
AekPNv8hn+F/w7L5/lUz8E85s0PUBF8Mko1xmE+ja/PPJFuhKDwxrO5thUN+ZCXbEVtFhb3IjfPC
DJ+tlX3OiMwLQVnZoj8s/1BjirDMZT8O5c5FdG89wxbAUpTxsFZBBD4fkX9GGpEZ+eJp2J6JOdgb
qj639aUfEhoaJ+RbSyrfrfRsmU9SfKsG92gOCQuRO8ToYMRbK390k4wZQ3vz2HhW5OhP0avLSIX7
qVFkpHjkVGMtN4a9wmKSwYx5fhElbhJbrv8zQYDSIHLxR51HpW+1RTwmhLChmAr79L6oLBLl9Xiq
wLWC2onc4m7x1ZOzPeUWMXWdmz5ngNrpNJ9xDZxJ7gyFCBgUAAJl2YqwHoa4H4E3DOKDAGAMwOvp
kKj+KIbxgFkg9nR1yBzj0mvUPtPXySPcmjluiwR5aqS9/UD4xVxe3IIltaDNjTpZCa8PAhrD6soT
bAwYGjEOXrsdmr5INmmczQzEhNSRIkdAISCurjCQrbt5+CXaLPbrX2Nm7ewNDFm9+sGPDI5kc6/T
whY8sQHeDUQ8hpqUy4Nm6yrK8bZ03Ndtcd2jJTnxUUeme5Yi9j4nxM5LQFD2k1pvpgzABAdXfukV
b8Xc73um3KYpjv7qU4u3omkSptffGnnehTi36bK/MW30Ss4XNDk6BDf72OrPIlhiXpdz0IK9lRau
/aFSvBk/k3FrDpWRjxdCfPTdSNKf1ThvIw5JTnGwUG6yQ3iNg9IxdYyXngRBL03eiPWNZe6Yu8x5
d0HYWj3f1WiGmIs8jUlme0CvnB1y/9K0gIMiOFWpgGNNnctiL6ie+sq6tSZ7Bx66t2c7XuSyy7b+
0kpyIovxZ59U/KJbdSZzcmfgKrf4kfaZ+iULuBq/PthBjYEx38u+vZ7JTAYCcCdMkZBZiX/r4h6d
UXv3HUM/mT1VVIKVCG+MEE2jZDbSg5zWSKw9dJp/9EZiP+Y5KkS3kxWyZrWEGdUts4+7snwcUQXy
PlrDZatJXFgPovOZVvP7xCt2Xjnt60k+muCOBnnB+RwaajYj0HXU2beEMJ2MGcEbjiWivJnuxTmf
7Kiw4krk+0Z/1+0LFHBmvCXs56a9nFZSg1o7IaM60M0JrRCzBD7SVVw6X1IjwNQ5IiTMUZo9jk53
MkmZhujdreznwArkwzTZelyM+WlcnIPc2nu7k5GDl9/CKh6KZgSTNp5mZPS5OF8DqYrKYa+e4gC0
bG8sd8XAWIfq2uFR0sVCIugvsb3nxheTvbvqkv5xrsu4a1GsG+OMNfqmWU6D81Rq3nR1bY/7YXyU
SIoNo96bw3mx52f6JU6bfmx5+PNJDTFhGzeYs455tsJQ35tTusvBEEbYM+gbxMblJz59RKEuVixy
EM282yl4rqRwT1an8PWLh7b8cDPzV5Iys9pZOE4vSwKr7/A0+FvDr+qz4f3vYfTvLKgxiKR1+Rw6
lARJuasznjSSfaIexWFivtYQID2PeQettxL+vGw/E/GrKdtwgsfsnCe8uQeqWYoi4Yi4m5w8uGyW
/OLkFT/tJppk+inXEruofm1dB3LCM3bM2Dfwcijaz+geIjT5dajW7Ozb84PCY53wc6kHcqiI/0Jk
lhXHyaZuY52n2LcMyqoSDsCN8ghc68N1TCwfh+2dsoyAAX4my8HImj0auB2/O3YWg72ZyFG+vC1t
ZNtlEnn19MtT23nzxc22PJOtkw3Er9j+I2q2Fz3gi03Vx3WVRpl6LCW8dVs37omhiTMe9nS78aWy
Y9PO7pSTD3eDgwEk6/PqUzvZA5YDJu+gf4Ce+Drx1DLHPRqsxqHlGh+ad42CyPoKk1Rc/WvyJiXo
up/SQ2Bh6aB9sWdZy4hGcx5N5YYNjS8rf1h+UUV5p5J6/RoURkTO3Smp9e28YW53lLvvYMzv2haf
imzpTy/NcY8H2ziSFjDuSOAtwy3VT31NB+xK/UA4GF51ogXs6pbXk3Njddny7qpcE6JUqVeLDlUL
9BTpstA/pzkw39EVlke1QGthGLQj9NLlF9VAkNvgjAmN9HHaJPGQVPZu0jo5aIKQQv7Avd1OR7v3
v9edTC9439OT62NWLuYgB1MbxzNJRONr4mAFZDzMSxqUVoxFhCih2+QHP/nvGaHBeQYkjEjljZUi
ciQv/8CbH9Gp8ERmt/2CWU8kO4w5UBpt6jWhL9+ClWun7Cedu+mBcf1h2vz5VG0mSaP2O7HESRMC
eHX7ZYAX736hayEfpzWaT9l3Hh0NibGFvjvKSCcBfCk/rA1bgJHyPGXy1XQSoNTxstrZcQnwCCgF
ULV8zweyPPgL7L2ZL/gv3RNs8kkOfh7rhhvMNhf3Tb5DXI4P0BEDMt4q3yMYjYEA341m/tI65ntn
dmgAFfRsg62n7h/qTu1Fq9+VNx8ypbKYDBjiFaRBpETTH9v0fiHtBBDtoL3t+noJSXXmR4WWPYts
IY41W11WDFzMXAzHzaDjeRsvw+L6xF4E6lJ1jY6NdmjeuoRE5BVVZ9w72trJUWgo3gqBPTxCbg0H
UieGx0FYXVyD4dzDCCbbvswz0EtjSMaXxm6znV3k6VfX7jOHU5bIu6jLMG+E2gXLaZkaOlZBDLAr
h3ZHQG3sdKsXuWNnPjSJzUCUF/oW/5h3UJgeH31VIiQmzmp8SzrXzk4kZHSPSK8wcGgKBq6UnJUf
/95oUBK2D55ZXn1LqUdu8eaTfdLkCT6SBHD67ImOidIb56AKR13WZ2y9PG91Rhs5T7W+LwPf+7BX
QSK1pufSptIT4bmnna+NkbVkfvlbjojKh+/qxfgFS0mym0YYlBhLrsSZFnSTgYTI9pB1D9UNMSMe
s2I5nDgTnZ09pfg/t8wiygGdiu+X66EW5XYZrDR9NGdeHINEvSGGDYjF/q6Cl9KbLw7jxdvYlOtp
sGfAZ0L78Aa41o21JPOz0NnyYfPt79yMF9JcJFYcFGSc+Vq7jy1ROreBXtpHvkpyygt6VKtkiuuC
uFySmt/KVQYscSjQnHpE58AX2L6PsO+HSnqnLnFo46jpMuBlzGafWTouFithHjQuZWeJu1G2zWeT
G81b5rXtjUOQFY9egSFq9fm8ZltToNFurCPUaYhjslesaPNN3vWHQGIfC6wdqc81DKonQgJR+rNB
8EYsnPI1rRSNJiI5BEnq8kiSZl2onXYKSYTD1p7Tysx3qnHWF7GV7bfaDJy33NbJrkXeedQGkzLp
QsR5jGuyN8njfvVIyr0KtcwjqUGSDsQZG6+qma1WX2T7oMQCXUgn3MhduLVVP15aayqe7Mr9Dl5w
Rr/+ToAwW//jhjotSymz34hrSqbytsy604zPjRFOesfEmU8EW2T3Q0J8sz2DG/kJOWls/VeZXXZj
L/YLqchztBn9rUhmFqDEJw+OvrCGLOefVydK1BBSF1qld4M/71m1S2RfBxJmQ0yTXNyOcLObPGVg
r/Lv1CsjXincL3L03orJcCK1DPupcB4SNGlnd6JtqfxVcS/jtcpRJ+nhwSh4EydF3sQg1OWuSLd3
R5jvjbMw2hZpQYAdMUAmFFo6BU/kUUccgxdwFPgDa34kePa9mYaHAUXbedAj2wHSlBT73yHo9es6
2R/tdW8xWVJSrzxLE5FvjhzMdefydnJBCoGOWZgCe8Ew7/FDcYOzrz0EL6S47m2gEnR09RrWCw54
Jcy3NF/UbZ3b0PlDFhQPVLl3BKPb+if+bixYWZKcFIzpbgZph8pYsXjChvUnXrJOTqRZMO956PVt
iTvirszz4jBONUVjdd+WPBkIpDEiNXGqPDID26oGN+tpMwzdbJpQopHRVFNEwx4FHnSzbgMOotbQ
6sc0L2KO8CIYcc3vO55Vm33qoedqW9kZVl3rm2FCmbChFBnDdlbHTqhk3HfUiOcXVy/EbB4dq9u+
CGMrd72YDuTO/yzgTtTYe5BnLdFY0v1gKb5SBsu3tK0gTdBwnv5PuPxHHge5vf8OUnkZ2dh/Ai0O
v7nE/wmsuC7RGYGLaM6QBpnKV2HzH8CKQ24zRafSw0FnoB2+Fu/+A1ixTYogAtf1OL4sUJnr/53+
Q71sOX8DfMX4ZzHTAYr8r9I4ftfek0TtW2R0SiwaJHJeP+ZftfcT0G1TOWWwMzul97NtoyyRAcPf
PDsH+ivHm3+5Ov+DseDPQmn+Gj7vGi+CkP7qZHF/+zwkk0EDhuHv6rJno6HBaYt9kSbmf9Dr/91y
8U+w6B8f5EvySogtp+71N1OBWfR+K4jY3lXGstbHAvyjOvR27t0NKXzGbdGiPIhcD4YTkIST/VyV
gdVFW57Y7X/4Mr87NxzwBsJTuLzX4BOST/98kW07R6fuuAnL6lYe/V6mL27hNxfqBRDc/vsLfL2A
f/q7YVC4kYQReMBxpvfbBV44hHpeo8FuXBYRkkxpPAzMKadhCup3OajsAgabs35M+vu//+Tfqke5
5Hw0v1hAQGwcmI1+u+TEj5ZY/ZD8dZ6cbyrPzh4H6SpkwIiqiE4zrvGeeAHPUzJpRLR2e6j8pHih
aKKoY6Nz8ZN3bf36H74WCORfrgibguc5pN4YAIh/vvqyawiMs51gx5lObWiZeUc8qH7kr2Yd0a0A
12Ytwd5S5DqKblwOwyaai9X1brzaCSmf//77/OWJ4yr5OKK4TtQd8uj9+es0tZPOzsANYszCrF2U
vUvNUKG2q1Bqnk9tmm7Vf/jMvzx118/k2SMJggfQ8H+7MzBlq2tugs/EJHNT4ZON0Uqn8b//y/7y
03NZrQmsc0GCSeWVv3lk6qAlAzNfnJ2XdcpiypuG7LEzyrHBKyjq74uoy+A0kVlGUxoe0v4/dCID
O/92qzlU8IOQekHmhYWO57e/E4Nyj61a6n2H5xhOT5d4t0OLbCwzImhl/IZ4z/i6bKbztZdT/mqX
hlQ3wRqALyW6a781q1X9rNKkIkcwq51mRy7PuO0zH30PEW+avShxLVzadU6m431Dutz9TDFDxgJm
ry9VWhv96+oPLpP5SgB9bafmLxtb/3AvSGQwUDEoO30tFMof8MulNyCDm3F1Xo2J7EuMzCCM2xHn
yFXvhy21jL1+AmlirjHJmZBWwBjs1cMOd8goWNmY40JzcIeHgsmES4w0e9e7DtxMYxrWfGhNnSVE
V7a9Vx8BzV33vrer7s1qvfzGIxYB4diCUD74rAFfUB0ZbQPVH6lOeM3DgJhHxa2BDjbU+mr46KQ5
0V7cNdL+lRCjtz5PanKuS6Ku9AORgSQjrp2JVJdIi++9kS5ib2Ug9jvtV8BwPmUVQANWDR3IU2lL
zBGD+XW2vRWINsm2rwRrakG0Lg0hew4S1kU1d8MHTGEwXKX3GTKDxSg+5k2QKNrSJQNMbnpWiuJr
Qnpp+qbwL26uDTJ2ux5Re99zGDKuWSBPRo6E8UJGRkH8ADG9lO9sJi2xmzA0ym9MZfXBTSZbHDvH
FPu6Nsf1dvDAvc36v9k7rx27kaxLv0qjr4cFBhk0McDcHJv2pNJISumGkKX3QRN8+vmo6r9HeUqt
RM11o4FCoatUJA+DYfZe61s96PEmaTgOD0i4YNNGTXFRIP4OUEB74A+aXlMVd90WxE40Jkl0aSjx
0kEHhPYdPW1iP/RMi/6VXXpQCo/IJpJ33Uoz+eBAJUBKu/gT2h7Pru29SxKN99CLaAW0JGNif15U
p0i7YZ9YwSROI3HtoWpSt4ShqDQ48nrmjFrskE/vcdPM8zH2dDEebXvq6QlMNXODhY6tVdX1MgHw
Q+YVMAn1ewOKvtkXvaa07NXU1bbAPRh1WuqRAkkW6P5QAxJtideR0ZdgtFK0PcXcAp4brcTbET0l
bSJXVObRIEVRucGa1fDgi1HZDsdUlhFQ01DJX1AL08TuCxFd90CxqCsJD0lxRw3gSQSDvC2Nqafd
oKSHadYDiUKRR/mHogz97Bi1cyh2oV/Q0MFFZXdkMs85Rw9dtKfaG+OKI2oyXDKVWjyLRCS8I/1G
6p0bLsWn1O19w0kj77LDMheFfdeJhP03+hrnuveXkC/U1oYttDaf8silK8MWQTjPDFdf35ikqsS1
rqyl3uWDQgWyoB8m5JfIt/Fj6q5ghxBedvx5rmifEIY9Rx7ygNqvjiN0sg8KO2yxZxc0W+TPLEm2
pyrm2xukG7QtQL6QArO4kz0fax1P8zqPTTdTDpLjGCN8WnZ2OZkImU08OxddjoDX8wrQafiIE7Sp
g0a0lWoa/cgkAhCBsKfIfNWDZ4k9HmljtlWeO8egLGp3648hBt22mPBkgxCLQR2kdvi8xGl6wjxb
t9umSe2JmRD99S71F3r5rWnF1yLiMDWlKP5ZvqS4Ieez+5hkOe77Ygnb5ei52qLHM9L3xxtjplMb
Z0pvequLp1McC+OhEXfHmwIdX/eMY6K1L5Y2ipJdWsaen22RP3qrLyUt6ZPx0iAUO+jJHis/tj71
5ELcpVWKyspaBL7wvK6dYc0YyzSqdZm+C8Xi9fuITiITGdkk9WNB7k/HzwGp8NosoQY/I0RmyC4r
dHmlpql+WgpQPzfO4jZyE2PnjnYV1NZ026RN0dAdwf516OeFd0P4pRpuRsw+M7b8AMKDyl32PX1V
FJxuC8cgHesAqqJNCI7kFlnfmJaVtSotiMBuEsf9qvLV6M1W2e8PIiXXYxPb7vjM5rvttkEl3WrP
NCz0NXSBCh3VvHQITSSq4cslABZ01SRBR7nMcZhuNsGSgAWHJtkF2zStSJ92BofsptxvqmWrZO0m
lG4tDfBJVM3DQiRTsLXiPLjvfAVHqNJuOtwgTfJvmxA3LWkjEXLljr88oiEYnGPptTYKRKfKvlug
uvU26uP2jnrlGoQVqS6kmSaDxTo4ftuBShrGQjfXM4Xa/gCEfbye8obWXqkbDxTCaNwvOHxX+mUx
wFZImf0QrBQRnpQsbIKLcWpSTEuqd1DUANhpUZlk6rJCxI6ZqKqdGzgstWLpqgkgwVjVm7sgaBr7
2kTY3d9rq+jqm1aWVnGqUVrkx7gAnQkfpaC2u2G0U2G9K6x5QhnZME/aBysVZX4hUTAgSU2AzY3L
xnITB6xrKbuAYKh5cgBbqzgL0Cu1WA2eWSk0rJbVQX1dd12zlD80M/MVdftkeHY9tElIp0YKoWlD
WvARAH15Wfqyy/YIo7T5YoI+qO6EHyMR0401YDkLWkrzG1r5dnk1iyYl4A7LUURXTSdogVj3tu1E
ut5lSqoAPhq4uI9dt8TmrU68ar4dc3Tvb1Ai92+CEYoWrAThko+AOwpRFh1CbEVpYW3oqaTxo7Ks
+HtJr7q96ailaPyEnY4Py9jQC8wHO+6/YMADSxQURNM9d01fzVsoUdX0xm9l/wZZWZl8GERKgo60
iuyiaOeeAhrtMo/ijg/6wIXnYN7XMYLlj9QuYuT+SKbYGqb+AxonfmdMLlFwsKlSUtmBUnhnOmQF
WD2bmOmrUZi8Taud7E6Q7PacNNEqhBM9c0oURWmDISVGkwWodHA2th9GyOsWJIibGsn4sDW4ELA5
ZePbmcBqf4+6LXzDl+98DihnXaPihzZRzL756jTjcq/I5MNlH7ndY9YmlPMXgOanLPKD5jqes7mA
6lfHD1r5FM31QIDJzQR0BNH4yIIEIDKxPhsnYc835EHBLoQnFx+mSvuIENISti8NIPs280HhbrUl
yYUTndNp6Ikas2fiFL7aFUhi2VCAoblP7REqbObRhU1gbry3bYvcXV1QCyYbKIcD1WKIaTdFaHft
pWdY2/ejCTz6k1iN0C6nzAU0tTr68p6KaO2QWtFktLbxAu1GprqJHjHTzMYJRg1FLYywt+eZtClq
UYkA7u2UHgo/YoffAf/n7RZzOj1Zg9vNIBYSQknDWNTb1pT112kMl+ds8FWLu3eiC8iopR3PG+KG
Yjuz3/pp0H2qawM+utGOeF7qLMEwnCzJZ45qjcatwu4MO245Bd298mrdkHgQ5dnOx+Sr3zMe+vBr
Ljuv+WDbrTNcsndUwuy7aIzZqJLq5GS7speon/2Z8h02kkARYpXi7KoJXLPqU5UpDJWIK+lh4mZz
1eOY5H5y7Q55KNbwYZK2dqKsoui4hGOELWMoHK+zSDXIU8UaWcX2N88h6vAQk0LHT60LtBBesOQ3
yTBOHykvk0MOrXl4a6UtoCHFdvWzlTodHbfSzfNDAtDd3nWWwUkWAcPbqd6dw61rZBFuPfav9d6n
hJHsA4GDZAMUerjLMOs6Gz8CQ3MAi+a3/OtlE2waQimQfjVd9M2G6Vzs8rlXN4YfUJF1NVMB7ryg
QwBSReWF8fIsP6ayRCo7lKX7TI3RC3ZLJ92PcddbH1hspN5Xc1RMMME4hiAZTsePgczopOLGhzME
20OZrTA9LKISqF6wBWuVZDtdBJ0+BL7pk11VZ8GwaUN3/hq3VmlvY1CqONVCy7mvtCyyowEWjNfY
NWO3Zv6wKud2L8TeOAp3QWO3wRebcdJvrYav/Ji2GhGLowoAYkW8AA1zWM2+emmtbmQUqAhdiudO
MKGWgX1lkyK/65s+uA/SJW8ujKKztpkCod+7Jg6CA+QlvOBEYSJZc0tGUz2lI5LPoRbI8Cu8W3WF
+WRbzxmwJUd3i9l4vl7sK21ZEsF24MoL+urhKdFJ8N1zMp6AjqBJt1mmxBtEBuA5iBVlfCyy8W+G
sMnnw5KAvbrEMWG+i95mqsGnBhUlBmGYHl05O+81WPQJgbI1TPvMpAbzapkGNwsospyw0LwUV55y
B07xk5j821QnRXBZ6nDmBeSyd+Y9BWaXPESmh3E/yrbhzKSXEdbtlBgmPBtKNWEJhHPiE3blZvQC
K6EOIuejCAT6CqedJgTCHIypw+OTfU8pJAn31uxxiIUczYhqIYXJXVT38Sc3E5wxh8WhBaerYfwA
3dR2t9U0Lp+rGR/ZjqGaq40x8B43be8s4c5eaGodjbapALpdNfQXDj3P4ivYyLj6YhfhXFz6Xmd7
F3CmE+siyXwn2tOkm2LIuASg3zE/oXFAqQhNUmsgKP+VCf4PZJpC83+WCW6TT19/1ghK/u0/NYKO
u/I2wIp7nkcFmgLC/5SyhfuHDHw0gAI94MoI+3clmz+zFrn5Y5J/6lPo/nclO/hDSnxdiv+PgrCL
xPDvCAT5oy/LP3CrqYgHiv+o4n9k7b0srdWLP8hW+FeDlbcWrXcRlROtnUQ1l0TKiy0Js6XF8A11
mT+5qk7uwc7RXiGDAREMMC8sXfminpSIPXmBM7fxD2lJXMz1MoD0v66rrH1wggXvF+Q6pQ6ZbGm+
4fi1tCFToEybQ99VDqY1MSjAn2wpkVLHY5a6JMjGHu02TJcmNzSv0QB7WTf1/aU35eieM0zq1m72
bVQQacwJa1uAb6WPLZHhJGFdvUnSpjtW5WqHm6VN9jnGGvb8MD9pj4PqkZWBpoA3S5T03E5zZ1X2
SXqBIFCKu7JvKt/Kn5exVuVFXnCgfQ4JlfgU62bZEazENsxuKweDqiRSnQ1Y3Z2awFt2XRG9HZBG
IdUvo6DrOXUsHsxAl//EDluWcR+moVy6E8KX2nruOp8a2TZW8UNWYufniO4i8c+3lR7a4saug9JL
cPqX8C67JEwebMugzd9k0TqZzzA2v7WtZdNsDsdczjvqxjJ+jBOFUMqzOgmtmeAEczDMH2THztNX
hA2Cs3He1XDNAvMdu4VsF5JASMrcI57376Qp7Is+ajL80W5Upoe+94bbsKyW7I6oEPbIVg+orf3B
bCNyAH5b9oPlFsJq/ZY5Im/uOZwkEA9ijk6o2JCBPLWposFrQbOw6RRf2HJM76tlyi8mKlFYFg2R
Kn3WY3qKnMR9NBNMQjCkgSzJFkiDuCKxgywawLUC9Zm6xd6oyOeqphIh/eolXDF7STGDQNrESWBL
WstqIgsQAU5cb6mbtYaCA6Y99DxqaRRCOCANetG7oILMe1f9YAUOniyC/SxrJ7ymqpCIHRXU2VzG
wg36fVNPPhDJ1C+LI0LuEOOb9oerZc6y5IqcnJYIkEgPI7WxQXeYI4KhuAi6vK0u+3ry3vmQ2LYp
zcVdXc/9cYS+uJKcmmDcU9Jv2ISURH+XCORwt2J+xWVWnsj4RhEEncDC5I7l7jAWrnk0naFZX3um
u5hFPd7H+CTuMuA7Oyc3s3UK+3a4n+pKBNu5h8i9K4EqvBOWVV04+OH4rSCxJvvelCQQjAPneEli
zKPzAxHJEt1eNq0j72cnaD6xgfM/AB6XHauktWRbEj3wxBmWJRgbVWyZzUKRpLn0OGnluxBGBVoD
d635pD8QldlKq/QjL3maDcaKMGcn1I0OuZ0oN5yEkupbPdDdn78mJDBFYL8jjQev5NylLb6mact3
2erxC7OCdIc9oQ2UbDYzRB63Z/ND/5rxCao1VwXN8a6i8HV0WbhnRI9iipePjnB6DPNJL239qPB+
ia1GJ+Db2wZWorPsI47fdXmZI4cc6u9NNyFMaHDuROjldpSj0VTYc0VyqrcGKI1dta+UnnrMQRAu
VHmNEaYVZGaw7S7bzSRmLQ9wPGzspLM7yQPJeRVo3xn2PPoHbedPETjhUNy6U+9N07uSLQP5zjLs
oDdtALcW9jGtestBH9fIuKUC5QCY5AA8Jm/ruNDYwympT8kneHx99U7pofI/LIWs8ycYrNTDBjHU
3a3KdUpbKeqXdK/ypBPEWE1DNbzpAKQRnkcUBxEj+VQCFRGowaLO8z8NqHGpbudtcAFQSB7Rz8DK
qe2S+B7EZJ6iXTbx6+8Sr8AQOxbWI97VeVuRvoFktMww9OBT3RmEe/nG4T90u3htdxXmfviQVJRC
zbj4+476MlFEYThQ4RsIfmMn139wXZStZecoZKTuMuzGCflKOoygMzHdieNcquJdYrzgLtamQglb
27RkgSjviNuljZAQt4kt0rob/GaiAOxgNvcr/0iFKby0mylFJ2Jm7+NoUFToqUx25UBlA0NOedEl
Y31D5Rgh+Nwu5invPAJ9VEFWL4oedwcuCI4BbnvnSIJv0G0k2++DBNh0TB3Ua15ewg7QC8fYcrhq
Bvu7Ly3xFDR0YCjWoB9FsuVeqqSp3hUm88trDMfekfC4z/iBWyqDMTPx1QDxof0aFW5f3zZpPcMg
IPa+4WgWAGpxxiTbAtJ1zYeU8h7MB4yQFVRIr5TR7dwVMv6ap332iQaGYz3785DHNygkCRiCuG9F
pANUzo7SDeGNfcw5ljJNOoVbmfbV/RwYDg+dTYmlHvyKHMVltgk6kgB+nDCozCGVUYok0o7D2yJd
+mrHlhdDKWeuY+b0uPc72hUzTQNKL6qEQeJBIdq71WAr6t05lSm/xTuPwdeERNKWYBYtwXF7Ab54
LNwm/OgNi71rJ0nyvM3XeU/7KyAoL6cC0i2Bt+1zFa9C42r+XFguYic3bz4hEFns7YBO8BBZk2n2
OFnzx9kNVwMp3OtPFBx492RWscxQ8kjz5UtP3mRyinJKjwdToiY5EvBjrrGdOTclXPNgk8V0TAwb
/u9mkbE59gsJ4ewx9DCUb35sHP/rtPmnUDR2//Me+jik1bdPFmtB/2n4eTP948/9uZu22DSTWeJi
rLE9BwuNol/5pzLEEv4f6EKQhaD25W+w4/x7Q03aN/xHdrdIQISAeEkf9l/SEGH/Ad6Tbg/5AuJv
KkPWbu3/ExJ4dK1C2wmxrQYoV5AvnLXNAZGbkd7THdgngqVQcboWSInKPkb8oX0zW91bu+iE9Uqr
+mwT/+d1Q5qzQKV9T9jnPdyyGut2bNK7JN5LUd+OlIuTEilqN91QPPsmMbz21Kc2ys2ff3pDv9Cm
/OrSyH1gpJLOvkpUztrHBh5OMbXd3cgcfj0l/jDs58qVsHVSakKyDZL41oipB2Dj4vO30aTRuncB
Vx1euRPOROc/PoYpxc0gWkDFcSYSmEQf+9IkdDnihI4mRZ9i1xcSpzj53ng9MpXG6hAvHqearASA
shWqoAIau2Fy7WSoBOk090Cdf39fvxgT6JcAkAq0RzTaz4QslcotuCTqlGQDnTHqVKgu5diVb82s
Z4w90dK017FDnOEr0oL1P3w2GDnV+YA3wW/SXz9TtXiwOeh5xHc2r/9z7Q3157lWoGrwNl9hDxXv
x9IL3lgKO7btZ68loK/v/S9XDyDo8sQuOpKzc2VpS5TIvTplcZe8S/1Zf4Z7mxxi7cTH3//A60f1
lyuFYbgqwiD1qjMJhY9anNaEdWprr3gfJUmCjkD9OSd/mf93/A3WQ2Hiuvo5jv5XT+NxQAasHoQ2
qh3u4cunB4ZS/3/+Kf7XWHsxUWruiTMmWloZz29Bftl70Mf67d9/mpAv2HNCagVI315eKR8SMm9M
fkeWWQdlAiN+WLbyFUXZrx4nRO7hSAFymN3Cy4sMuZc7fZHeVeQAktjgJeWlLVv5kNXavCIw+dXb
UdgYXWYpJt/zr7KepkhEaX4nyVPZI24hUKSMh2H+s+70H1/QLy9D0AgTOMhZb02V+fkFQScygc7T
u0Dly1NWNvFNn5Je9Pt3I6jInA811Fh0B/mYUSFRe3lxFQ47cWPC5I7+mQNbF5lJBaetV1shg+65
QqDxODmLZ++qWTvMuVlYhqhCHBGgjxCz+8r9/OKhPenydTn0Z8iiPHvopfBrryzCU6/xFmIxti9G
K5/3v3/ol9qrH2sLkyqO1NAhKzxYq1Q//7JNWTBvt+LkOFRiMgIB8LJX7+H1f55Vd/X7a/3igdB8
ouuDobwmBJ1NWYH24I5582liK3YZkMm3I97Fe22h+MXEiDmcYSIxgQjvXHOV4U1RduGcFES9q7LH
zV92DYaPIKQdI8HHtZEj91aTgMP0Su8wh2384PmLtUdw4d4gsokunbSInkAtZ49OFo+4Ou1u3rpW
lj14aBxemeHWz/FshmMaZ1ADXKH055y9Ajk4nMEd5+Q7nXW31GPz2Y89qGCGZGl4K/aFPdnew+9f
xa9+pJ+veTYPQVGZh0zLU0aznMOxtpxtOiaQwCfO9ImL8HBTFZozg/AKQxfct+5/fwO/GgsAvEEX
C+S2vnP2rQ1Nr1ImllMQ6XkPNKe/nZMkfWXAnekvf4xuPh0UlIKCauD76138NLH3tWiJMbZP7Cpg
5AwzoogdBzjkrA7nkGdUNgkB4IX3IZvA2ZE5jst30/kh2N7MtuJdyRkBDq+FveSVj/sM8f3nrfHh
hUzQ/rptPfsYFuFkjaJKwlgOd2SPJA9CY4Srk8zZL1iX3rXuxKGr70HgsJTPzzN3uE/SMeXvlAKI
ZVXHro5haAzeclOsEqXfv6If+8rzgal+lLX5mgIZng2ScaGv1Sv7NKSZuKKiQVwCsUnjFa5meVF7
c/o4dH39wSfI/rqjvf/eJUKIYlDbU4PD9+KsbAWoGE2VXwEFaZ5+f3+/GkJrRgLqSqS1LHcvX67f
DL3NceFkdV517FHl0Y4Nh9vfX+QX82NADZ99AeG9HCDO1lKoo3GaxyMBd2JEfEW96m1pI5RLwYlI
SKBzefn7C/5qFQo8x+GJGLTIsdfV/acx28CtEFL0J1qU+lronJ4/jeePnT85byZqXhTEBI1Z6nKT
uJWpmC9oNoyPEQbS/48ViI/T4QPi+Ezp82yXl9cZKpmwO2G59vdLOny3nbl4ZQfxq28UhSynG0XS
JmfBs+fVFTq/POlP1IK8LTbpgnhrYn6RPrEXa5fgUtLoRsSEgg4FKQXJEoIKbEp6lwT/kTKwp9hi
v/IW1q/vbOhzU5z4PJo3tPvO5uROdwFmnu40JRwhSkd8aJbh2xTan6Fhbv1lOfaB+9rC9YvxTM/d
cVkYyYeA5vDyxedN6Pde3ZyoI2IDaLo1fwYrH60dvamhv8mqAa5pnBt41O+tde50h3vP6L0W9cd4
3Yv8fiT+8n7WyYnB77ELOZ+h3LAdla5o08fdJQO92inKca889V8vguJbsv792BmAnn/50FYVd4g3
21MJBextSnz1E+pD/28/yY/AVwZXKENU+O7Li9TCFGXrrWAB2X1xJz+/Wry8eeVJ1jt9OWS4CLYU
vl0ae0wVLy9SWZQTESCctD05jw0dh8uIcEnMdqNXln9/9eCwgo2DigeaOlD/Ly9mfDubZNKdAsDy
BiS3jO+T2Uvfuf1M33yaYVQ5RHe/hYU4XM6caD4Z2I9XynVu457AMJQuI+KAQs89ZWxt8nzfu3BR
d78fQn+pH/BzEwUAD4WKCXP1X2YQz4sMiV6nGtmnu9EAM9cS7Jhee8g5qm1IDBWWRqVKd+NPvcVf
aRFdxD2Hvb85BtY74fzAF6ao4pCQ8PIXy925CJPWUOkMFhQbQb5b7NR+5b2cjwEuEgpheyBZmNF4
7pcXMWFIsko8nKY19LybsunWR20kTZWdXvlh18Xt59H240rrcZhdjc/54OxKQ1e6k2YAlOTm3cOo
XXuD0g6u8O7DU8I6urGNj5x6Su47eglvoGpZ37Rq1VUTtMvTK3ezfkC/uZvzWE0ad7Hv1PqEb7S/
ZTmp3rTONLxBZn1LWKK/J5koeVv4Kw/MLFdNXI8HMGriIvBjcOi1Y9H//f0trc//uzs6+0Bms2Ag
ibrTMlk2JW0hqLP3xf0E8GoTwUDZaCG9fQ5mfSOa9u/OauvbccBpwOWh5UTp4uU4GCpSP1OvPwWl
mLYhMr1tylnjlQnn/Nzw4yJMNYo9Akp/2395EXLU267IGQJIxh5q7UeHqTW3TgdqFmXTzkzV/Eph
4S97k/WSLooFzCxrcSE82xAUFuhzpdsTgFCkr1Al4usax8RzqGoQDI6gO7Vt6dGRZZG68TdvrFDf
+sm0uODJahI3fv+S/7J3WO/HE6TKIrDwA3YoL38CN6u0J4qeY0wMQWOE6gMRRPoNhH3rmQkOvhrn
j0tFmB0CTb/cDWloH3BYPdRwHhDMNu2nV27pV2+FbYyr4H3YqC/O5hk9lmHtu7AtRmNZOwcZLoTq
npTZhU1mth0qNd3WrYHAN1MnSjegIsApBiIe+q1fJtOd1aSq3i4yJIfTiobhmKXGBQtb2GK8kmWb
f3vljtdP4fxTYY5mdmReZMdzNpWwgNj1XJenMaiAe7o5iM5taC+YClLEclh3cw1vs4t7bMx04TUi
LnJy3WXiYMw7Lf1XFo3zLcH6UtdTGxk0JG8yZ798qR3xiLE/NidhtQta88GejkSEDONrg+dXz60C
RSqxT9gS8+jL6xShW2VOuj63uxJG27L7nNcNXbi4na3Lqq1hYI/+sLTbJUGjvFvNJye/CDAr227+
t0uqPLaSNkdCUnvkelh9eTuh7iByh+q2D426iStZ3I8iST6mSzM9/v6N/+IHRnnk2mDLMNSyFr68
UoDPMI8K67Y2wXwpyxK6LuqgV+aK9XbPRhUlSJcAeqZA6mnrkvHTMQYXDSwLJ7xtugFF4Bo9iInK
vc/zpiP6bqyKi98/1F8nfEUcEu0fNmF4PM/3eND1xrKbxts+dfpnOP+odruS1FMED4P56NpxJ0mD
GVq0kGIyX6sx0ukraw5zzvlDsyGj/aRCRhRnmh9uvJ8emkMU7fahuUWLtyRbgMptvHfpPTwjO1DP
eECmtyRf9sGGcFk9f5FyJAjJotDUv5mpZ7n4XWTi3WZlFCHCVQGhwktENNFlqeIlPzqiXqz3tgWj
5AoLj32F3hhjmEKFglqLVGYUPksZjxQy9HwSS5M/tpnXfqFHIFHw2qKE0rmEXYc7opLQxOnej3uv
DKzPaAXy+xE2K5IRFsQvukcvVU+z+eL5ZJfu67bAHDWlRXAxG8+4l3GJoPZW++M8HdrBK78Y7ZLE
rqmQZrvaLYeHXoouoqvO8WIjiModDnYQD8C4HCf/GqBsBP8/CviK6K9gHgH8RVbNzuUyh3/8ocGR
mu9SB2PRts5zEjuC0XU/CjQK4GZJNUEAtECJT1MXWw4Xd3IYAnY1XCFNBWOqZne40BXNKwG4JUFH
YgjRpvIzw8KyjwRii2Y/hchd053u0jD9onPsuNseBITE7CBZSzhvmorwHnIutzWGjhL2bI1ok749
xl5U5Gui76bi8Azm0nKH8KKTvuPdRqGfLBtDBsNMEoyl5jeqGsOjG/X860p2erjo3Uh8rzLMRDvt
TkCpxiWvlo2OYvIT7XVC3oTNhDwjCrvlVLokPWwxNeIX0bUgnhWk6swLzAt0JpHgy3yrs6mAfS9l
/uSMXjfsFPA50v+iGsRaNHHqXInpXrtHP2GyzdjzdnYLLfZ7q3RZMjFuOvf+VDjiJPs5YO6DR15u
S68XxX7ph6G7ELzcDzlBeOFWo+fhlJqgB99mjqYbaZFhDWBdpeJbb1HgRck0f6wHp1iuKiTL1jFG
evSFPOp+ObWpqcqtWPB2bnNihB91Edc95uIwkxuNdlZAsBHeG/Rc+UO8tIwgEoxbeKftCnmO1Byo
bY2AA7Lv2DCqVdQAWnX7EP7V5LnZfCAdXQCMJxXdQQVObXU7ziA7NsMkDHgrRdwC+WGWdG+cYsgG
EGRZ/EnqBNsLAIDgsfbN/OQaxy8P+CSS8UATbE4QI835kw1ckRUR402y5cg6vhmjabwXmA7dzcCS
X+5TpMRfYbsCQe9wYO7LJR2vsWM3R7cgYLSYxh7oELqmS/hPeYqEIgLSTzzWWz8wApzI0CVPKbDQ
GwTV1nXrx/gncTYSYERyweBf1laln/SgUsBFUb8ynpDUb1pqRu+0HRIr4pBhUewJ3ZLMIXG76qeA
cA9/LqL/VTP8c12w/rOY4eFbM3yGB/OP+vs/dPLtH1uUN/XPoob1j/+paRDhH750fcQJNvM/3UUO
A39KGoT4g85RwGaRIhvHRcly8i/YhfsHnnTfZnNCKYEa/GrR/5eiwfL+AB0KO4HSHJZR9r5/RyIM
AuHFmsU+a6WVcj5nmV4ZFO7ZhhUusfDJazgQljDv3Ji00FvlGAKBkEa11c3YWfihwU7j0pzUksxX
M3ao50QOKRtW12HyVYMVSkpxsPl3BGgP2Y42PJRddAt+vRsyg1o/V3X5aEqqzZvZZG29z3uTvuPT
m9QWjzit8tqZknLn5kn0vfJyuzsYMZBoFKCO3dA2HW61y1zGNtolAWQIKcYcA1mbcU+EVkC8TLDE
4BZVPL9r00CVlwMznHkfBl1rroQhImk3WjW6+DYld4KVFETn6M2cSZvMEsjXli76KKHSNLsJdn68
yRr6Rptl6UhIt9M6HkmxLSH9JJWX3irLAKvznQF84ALrCa4EEuvPJQenjzYavpWg4EH8yrpQveMo
mj63uNfMIZ6VPuVh1cBNVIX4XsNpgxEYdDV5N7L2L6d5wnEODrkgz0AQrOniHMcC08RQmhZp1Qaa
vNA25wbynAH6hc0TOKqu45FSIwnYaa1wI3W+PE5pivCxqrwImrpX1/up42F2QhRUc905HcKj3Qwd
+kNXf+zTsSAI16+CN2iVIV4PvpPuSJixytWKphpYhFM+bKXdSDQ+UDE/darrHsjTTmGIpdqvoSNP
oyGoJnBvKhc82tFexlhuMcIhRBNJSFvYpUzPlGgHeMqd1kdt1uJhzh7mboR4heNuSi9IEBz7S9DR
kN/6ISMNvpRODk9gWJTZpcLU4IMUYTUbpwFFv8XPkncIgLF6bscRJt2R2pI0ey8GW3Fkp2Drm7xg
k3ST+plVHhLfb+YdNlubAEfHrdqrPkdA1xaBlX0ODeq2fcJ9tDtWbpAESE1asVL0CSeLM7fFI0VB
LdxWrbvU5C6gB92W9JSHG5Mlimo9Qd9q084F4rS26ebuwionxNkBDhBixJsxhXu+6Da2nmqExt4h
FrSgVihnn111+WS9T0skrYckpRlOMwptGoADVwQP6dD2w1uvcLC/zw152R/KlGb4NilGnT4VVjJl
tzkN6yvMR2N5TbCHM57iuVDTHRlFeoJayMJ1aJZqSBivuRs9awfX7Xfu2yK9kPhGsesZQN6hN0ak
O446dXPvTWtOfWwbJz1QQZvT/WwmjxUziXV6KTCnAqKsk2HZkbTRFievK4PwriDKkMy7arbcK6Ic
axCmLHXiCPzU+x6QzTGxe4GuuLe90oaCy7bCRSqKDfvQkoOCFtJDtHkxu9rOjsotknobLiXcqjhC
/r4tCDErT84cM3NFsdDO1zqr5mZT2tGg3yiQsqgE57lKDrh0s3ivI4M5qrULtpoJMQGaFVT7CbmN
6z91iLJNL1wp2/IWVW2fXUw2ra2TI5h5VuV1kVz2PdmDF4WuiG1CT1Sic4dmFR4rDmhIjnqvldtg
WDdVObZZGLVugq687uXcYQ8qUvkoEUhXmyaVs7frZxO+kyrndnj7/KEq6MOraK7GFipWnX3IQTB8
b03k/V/2zqQ5biTb0n+l7e2RBjhms7ZeAIgIkiIpThKHjZtIUQAcs2PGr+8PzJevJFV3ltW+NjJL
KaUIYnC/fu853/mxFlhek7pfm0fwr3w6sUz8BqU7mb6LKbEVjajlHRqAEkhtl5v86eQJlpsMnSR3
wunCQyeDsjw6uBo+C3dAjI863r/Ops38Doi86c6qlaMZ67fKNNphP38HNOZfF6TcwynD+/6YeY3+
MRAPIM96x9E/0J+7PzACkBFWdI1yITb3Di9rVjaPgdVjVnWbvvkuG8HjQ8+Zl7SuKZ3wlbRake/p
5qist/U5nE1Kf9r+5soxYMHKhl+R2Nfc3VpMJNTVwbmgDYDFLXd1fq6DQI3HrZbL19l0su7SqvLi
oQX+ieHb1bNxPul8aWI2DKMlfcKxn1zTLWzjLBU78YHC3TJUXCEBvxzXApPiUC/jFjP+H8w4M6vp
S2UF9ns+Q0NJvHBc7ya/h7oGGSed41SO5kOWuVgppSAYKm0MGRJ31MurSTj2dz0Cx49Wy6PK1tZA
cTZItayJdEa8dY1dDpcCsEiNQG2t6mPWB831OI+AElwOVg+ovglOmGxBrFgtHFwvTl1phKoyJ+HA
rtZbvQ8PT0MejiGBRrJgLVoX20+QoNj1p06GWRGViykeOPsALPWq2s2OG5OjTzJdpjmqvRAsNam5
lMOmUW0PpMf3twF230eFHRNcR6hBeEqMuZG0p+ypqC2bxUwv6YtgLed+Iz+GeDJ36CAhtuLxpuVV
PmwmeYye2QXqaGilnwc7SGFFzxaHqFIW16AS6sd2qOZHYosEiLYlpJh3RHUzelSosdeE1L5LB0vk
AIdr6g5kwFdfrKFTewOxsNljgsrvk0Ia2blWqumwNayGaTgxNAOTCSEBT6xtrVjTA9Zz10oKTwkv
7pDQfReybszjMnvTLb2u/qFVLtElezDDTqZrFY5inP6fKQIGfWb2GQh04KBsb22AXx4buyUJSRCj
f42SAJE3KbL6bhCyeS1GmklQwRdoGVh7sE2hcgYw11aNVDxXPrCVwcqtR4fJwFtZ77fS0U5+4zkY
kE6cgHrSDZocrKTtmK+EXeZfyjwkBrkO8g5Pz5K30yEIN2Gf7NBqrpvS5sr2HVzGVgAOirD465cg
N8PXbXTLB5E27ieaEfbXJiSDg5N+2Xx3fVGZUVXmWYi7YYEgAJAk745eWKKEL7XrPHasw10S1Jic
ISVY1lmD9MWIx0D0VSL2jSNW1tS/5UjUM84YDcQws27DJSpV4DlnTKK69TB4TkmGiDks90ZetiK2
y0pNiYFblsEAWOIDzxPtYXdM14tynbJn2CDkdBi+KQjPo5KiEFxXoK/u4KHDHs09u3Yi9zDKtOHc
DPNi8uij+iORDjQxwRL4hBVALUcB3k1LwoexrcEg39iMLsjlMbDWzC0eS8tsioMFzJumVAn6sKF5
TloGKlf2oH07xRDsgmnZvHp+ziGzfBqVwEALZgYgrd5WFTBU6ciVMXyGWkfykhcJCiNlhuDqUmDt
hwVxZaR1UxwRmsx3TlgTAcSETd5UeFEwktVb6kR0ifuOKiRn2Mtemz4BHbB/aDPjWG+ajFt5MBVf
Z0kNcrYcY/5cUxbALymG9SokLYWD8mpDdcUvsvfbs86u4m7aapAcgHBcJMJrCgpfz/W3vBy76twZ
7blLppJDckQasP9CuKDzVTUKPLmZqZoEaa7omCzYpw5hVjfl7iYq5rgfelwZmry6d4WBh1jFcWR2
6OXrHXO6/s0uQ7Kl12aZnvymZ/tAXAeheoXAA0nJrahTc0/A8lnaUTWJ33vVDabq/A0Jq/tsBWqZ
o56awcGjbe51Np749gAnhn4Cj78jAEmE+jatqmKLiE7EEDYi+Hfi0u68W/rS/rMg6I2iy/Sy72aG
ITLpYFV8Idyw+bKRd40pV7s43cysN93IlLrFOoFrizSfmU0opKuDQ6VMA+wb62hPUQ5U9kVVJFli
NATIy94GUvzgkg10hxkaEBAC0cnBqGMW1wtddcWHE05CvZaVgI+x/c8Y+lLnrV3cBtqo20xPQ0fX
J1qV1b7NA8OpiBwgQPd6EM120Gxw0IfwN0OF6YKApJalrepY6pUVDSqK8dg4gwQL6/bZqw6r6WXH
GtwEDG+3W5p01RThtJvBy5MRZST4MEbKdVICb1FKwKlhUgy7PTN1aNIKdOQlGX813vHRMy96F2Ph
SdYYJLm0G82jwBXpLUp8141mEJkqtuZZvUHsMN8zsZYEAoSLlyblli6XmLJZV/qCbmHEuHe+GgLU
2Uc4F/298tb8La/hiEbA6OevHv3gx8VS3auYFgMoBbvz12bUoovpXRT3fVMS0BvWbBWR3U3Fo9pq
DkSG4tGJRwrVW9hh4nr17eC5KrylZ3osLPckhmB69mkZztFCrxIKk5ESpjR1FC5dt+G1xJ2TvYYN
Z4bIyEdCMtN1D0qYXGf4VvV5/moQKP3aQ9B4Ah2NCbY08JbHo++qSyKkOBHy2/VdFRTtC8cbqKF1
MI+fXe30T6ECnYEuNOTVeBqnPGUOZXN8iyQMLAxOTlV8KRhAfTHrxnhlAA5WEV6A+7QJJsYcgAWP
/boEmyJVNhvvNOjdHAVe7l5hkax+bPOyPJLts736S1/C6vbN/n3M3G4+8mBVF36NJBVu0aTwpilJ
Nzjt92nT3JvTU9mFzYsJbdOPfSo/oPlWNgZHokkngtrdEpRPtbDdIjurvS+DsPV8HSqflqBqyzC4
GGG10pubKUVJS8eEYOaG9Z1zWEs2pJ066hZ8ouHHopncfQEjjTDDRepChPP4jXoOUo6eorSul6xe
KwqGoXl03JFqvbVkmB56ZKBvfTFZ+uT0WfGZohg55AgQHV7/iBv/IIuh2e6dmdNUFKYDGa8gsxDI
2GLtRSJYtolFyDde3MxraZ23jW9BHQaLdJA7vzrK9wjShBlPDq1fkMt9BX4XcgJ+Yie4wzi948Dy
JTOfFzEAUSZvYSRGOU6HstxwlwUN8SbblorHHN3bTdqCSqQB7GJH/nNu8p+O2n8hZ/u7ltrVt1ED
QB/7n9toH3/nzz6aZ//hInfB94NE37fMkJbYn3001/vDZT3Ce49xCC/Gz2k8+H92CfVutt/FHx/+
gb8aacL8A9qQu49rGPZ/mI3+z//+RZPe//bfP5sIfhuO0z9jXMkQlfndPvFnKv3rxGtTXQlKzMcf
WfjWhdH5yxevU7Dm63Gp4HfNIx5rEJoKWwHo8mZT32Zz9n90Xbae/3Tlbv4cs/38XX6Vr318FQsp
Oz+VxQAOKPOvX6UO194IfKJ8BFSnM1d4W+Kz6J35bQkmqHKy4bYIUvnWLc72L8aqv47AUHdj32Jm
K/YbgUHk97mfR19j7umMJKGRfQ12ihfbyrtagqNOu39PoPjxYQyJMW4ggthpvTRdfx4yUgV5rlGQ
/1oazpqs2fgNpFdx+vuL+eu49K8PQdABWZhnLPjtQzJEDGnpcpIUVW6dGw2VLC0u+/7vP+XX+SWf
ggQu4E7teg5Cp34X9LT9BF/FGocEasctOa9YjtPuIfS399Ri6LIBbJiqm5Kg9b//3A/LyT8GtR8f
TAsYzxzTZww9gvb0z9cQwJU2UvztSekCAI7HDkHAsZiD7lGSRTccpcAaGueN+Y2Y4e1qIQLgIXNk
weI5NRJJhapUYhkauzs9rJDDShUuj7k9AVFzhIFBy6gsA6+sIMY8mgVV3M6XeHaIlPs89AH/ms6A
0IwTkz5deOSeEmm+XWPe9QXn/q0UWHF7wdEZdrlP4yoNwvOw14yobO2A1ApBj36tlf2VA2qXntl6
JHwNLYpPIrlyIVLZLfLgaAXmufyLp/2fng1utCWwQVm00F28h79dPLdtiKdMxwSsQ3Fl0Hyih4Vm
4u/v0T+9U/hr0PuhUed9RvHz2xM45OBIrcEakplcxCQctIjowgCyXybzOG2ijv/+837VsOyPBPOK
XTKJPB/Lze+iZ8/AFTvCe0uQAHH7RsrEGbIZwA4Y9F3RuIm1dsG//0MSDYUDQux8b/G7pSwMcXT7
ngTUUIw3vW6LsyEjUHO2w5t6zf89OeDHj4g8BweWhW+UrWO/5D9N6jcejklbwZhg/CfKSc8WfE2q
i7+/kL8JlPiYkCEO9441GPyu5f1+56xW5DMLV5L7av3qKaBFhxrkEWeVJg8egqm9NEZNIU1pUVTx
CpL2WOeOJo3HytYLJdPsNe9tpo0fX+w/VcZ/Adz+6R79U+DfTT68fct1/b/O+/Jb/b3/pdjY/+pf
RmTh/IHmmbctNAWP5S5M/suIbJt/MOzlJTGFcLi/LAr/E/4HDoiBwD61w+KHdJ4b/j/lBoM7GND7
+u5RHmCn+K26+Ltq49clAQ2rRewgr6eHmwp9jfubSAoqYddOY71du0tjHKo9t1WnaBGWnJBng+7m
Txfp/1FQWIL34R+7xP55WJ5xEEDe9yzaML+JwTWAltwKM3Ft1CgvOGPDbM2bLO4nD42leDEtGveN
HNTJoM9RPcGdtiPdifVfbMbi17WJL0I5xxJBNI+1j0D3Wu/nF7chGhQgR9Ncc5xD0CD2+oKDnlUt
YAt7SKi1PNkkHiGZp3Wvtfsj7ef7mmEqTbDRvabPfjs2mLgQ0D7QrmCfrRzrTjjybCAtnG5u1SWd
tvVhGkw7GdIpP9+ehbcjQfO5+RfuB5bU3y8smi8smqxCu2XtnwhNrQtz0l06cVVlMck1o0biH9mo
bjin9UdHXIzmmVNeOMV5Ohz1cFb2t6At9A0EJzVGvnPmkgTy3lywq2p96ttvfXDYBPlmEWdefl66
Y1F/1VytzaWCMkknfqfORkSEpU7iHoiUIvDDj1PnjsRiDTRDEQZ3FN/dghzJI62H7Rr0ZlufZY/W
C6Fcq3/KewaqVzSm5+68YXL1Oay/smdEdvNWWxdEEY7+ub8c3DqRZ83IwTve42/IhDNPVnVi7Gjr
IzwO2hObn5BdtLjHEj9LHlVOnIXQWpP2DnJJevSCqLxtv/jP9jPBj2sa+TchJJA+TtWx6h/B4YJS
biQpK5FxOR2902t6CGkW+JH12NwajztLJCSI67hU0CIOa/+2DIdJJE12tdnx8EaEXSdj5D7VpzaR
LyB3GU/TCVrdqKhOq45cKxJX6so/dxP/vmMMO0byvfdB5kfBEjWf0lfumnvf81OpMwKYuiryHxCx
n+TJOWVE9UbZVf64pYlczzYy5pso/Dx/PXL6vBw/SboYkfvQfBqO5eXyFFqRc8WkBMzflCbp60b8
Zbxe6KN7Lu9KB+VJVACka696WDPLyb6ZjMii/5kQrVh8Dp/LE6lsz9VrfRW4p6olYChOjzIWp5mw
+EjelpeMmC/D8+xgJv0UpXH7Qgb8cfmaxjqWsXfgZzynzU0TqwREQv+Q9La4/aF+0N1VP7AZKPN8
gsN4oaP02Hyamb9u0Xajrpwm4YI+1yfCkM67IWnp1BytuPhenDdPK9O7u+ByO4VX02E+D9+n6/Ka
ZOE8QlRVXm/feG31Id2rycgl2ObGOtS39a1DC51WJAniRYwmyIYvhk/R/c82+BfPjk3p/y9fSd6r
5k1/GxCw/GslC//Sn5uibRFti1iWwwISMwTnrL3/rWQRfxAzwCGb6ZnnYvWgDv7vLdH9g+MgJdC+
W7FzkLrwjx1xR+RBzcPB92Gb2KUx/8aWCFfvV0kvhRx5CxilqcMtiwpyV838vDkQ3DwZxsJaka/L
DAEnXQke7Mcc29gP+I+MvXu6VuBn7Qpy+8pkSiamFuK5JayPM4M3s4fSpaeN5qLxlbSNvewcgFe9
yzGrkpC6atvyE1Wff+PQYPwGEYOs2cIwoNMXdMEgPjBKRPdRcqbRErUoZP/WPHchjAKiBhwFlebD
4rQ1JntS6s35pZOqgV5lOE5w9Fdol4ZTgyZFeVJ+6RlzpIfGRncRezIFzmVPC1Dp1dh0dj7OEzrF
kUDILU69zXuDsE+OmQvX81PDWQrAEX387xKiPjFWDQvfaJIsBwrKK5Hhbr6+aGy17W5jbyuZrqFU
ONQrbcNo1p38Qpxu/eY6RA+cTW6Aq2SFLGqxBDPtg3UmDXqbCEloNBr1y+hs654GbomTOQjwSMva
1kcCtCAohe5AyBqCOJjOsDw7NqC5e+yYNLYHUnQ7M7JozfPrYNf7tB6Nbhx27rqemmpDHyAGhgdR
xzDxaa4FcwWnUMuELikvXwKnqaxkEnj2Ir+cnB+rWWyfK7Hu0/bCSe+W0ticMwam7Q/fCAxmYEU+
Leddu8FJM6SZb0dICYDyN3MMhshxnIYlb9CuwEpjlFwRocZ7wGCw6tB6mkwOC/eFDHtap8TSBV/d
Keunk2g4gzay798KJwDpb/oQEjcmpe8kqUxfJwhzAU+G3BhrwCG4zRrH+e6PU0fyd57CD4UhzZBC
uxNHvbG1V3VAGsuoXBDy7jHdsizvNhtk1zNiqR186tUcMFePi3zOh6sCWQN7SJUy/qiazgyYoeJ2
8CqztU9YiI0XZCXrNe5Vf5MnQmCy+szTbbpGJXXbhbbTEF/rZK7mcEVXOidtcITqC9SEeWyExQJv
NCT/HJgXLZ0+uJW93yGJdAoAaJcdTqSahPuucuU1Iw3w2BPUCcnUskPpVTPBsY/l5BbzOcqiwjGj
ViIFeVmFw8+JKNbKD03Bw/hpgyM5XZoZJMpzicbTPLaiM0a+cTcWh7CsGzbarhAA3wNj6jHYeTaC
1MJgMOzJsjCvjHp1xZNdO1ASN6ZjLsHSI1bKXgcbOQoS6tqXCTjVFk+1yORLSVhE9XXsPDFfm9nq
tZ/GwlDuU03MQvmpnpklAmYeu5bpaqpadVfufLbjErIC3ZkVo604m8myPZnLMs/XbTv606e2QOKc
LMXoh1wwmOKsBGMw24e5X2fz3umYISAkUYrCkpb9Z8VN5GMIfFA5YDzbfS4N0DaHseqsHvlH7r1W
RCNkQBM2GHApY1xUb4h+vwK8JDDHCDUk2XRXQW0o34PL1eshv0FdMONqLq3h3Kr7AVB3UQVXs19A
G0wrJC/kGTeL8Tk08G1FkmWGMlNm9vhtRcR+T66dP6ANDlSeoCRq8yurgz928Kau6u/AzTIfLJvA
ufXnBhIvtMbp1luEKLnvGYsSflfKRzm48LukN88/MDkMRyEn3ua8VAxwc5tbGiFPYkwmCc67R2mp
qntX5fldXmixxAijUwCSyFp1rKcUW0QEbUweEUm6t+gI+7cNv9WTQ3ggg2lljsfZXebXIg0YpEbD
rCsgoyon4BEZAC0FAPCVOrMLT/QJgBuNqxYzImETAxKwA0Z2auywzlH/wTgtoKOO9SDjYc25WAZj
OiQf0qKF6zCl+swz0DunfHQgsxXQ9a8ygZAqMVCA+zFzdB/b7Fg2nwfsLgVNs7YL1x+iJWTypBC2
MBpNJYxrAkIqJrc0BSB7T2Z5UbSqY/gYSkdeF/VQfGGkVuvDAvIXxb80vZuy8HwGk5CXdv2wAcch
zfKcKeNkP5f+SsOs9qz22fGU5x7mtW7RFXpl390xqWwvyVVBfG1ZlbdwA0W9Czi3DMo6r/NXq0P0
crAmpu0ImvOZ+bzy7xFM6T5hSkb1b7VpcZ23lfzBEQqCWh2kG9KVoZ9PncWDd+bZ+DFQr2epSRk9
VoAQfYbL+TLSZdHsOTTkfGvx8TdP+JqZqDUnu4MRG/lq/6oFdr08JnI1Rzo3Gu4cGXPrQ79jEICE
i5yZ6UAcSVkecFytt5Z2zWdUVp06YMhjgO9Oq4zzVk5vMPjN9KJbVtuL9BKGHB/sxe0hx4/+l8XO
RrTvqz+RlQ4oNIt5eu2zxuhDL94W1jQkMONcHTK1DvxqNCZSHHPwI0eR2xbvmQIeavhNe2cMQNsu
yVtzqpMK46GFKKX3WjLAS/+07F6nZFBt8CAa9CsI0deQup7IV7QTuXot2Z3reN4US1olt+amF5aU
MeNi+wu9VDuIirkkXJUe3IsifLFPgjZft6jnirxS1bhEyvvD8lwCS33dSQYZu7KYuczoEfdH2TYe
AGNmT1vRhd9RKswIkygRPNSLKV/C7VZSi1HOmmydWXCuPM33KUqAvpem7riNoCaLCVkHNrUoDOaN
Z3+p4LmCbaoP9MYN9z7gvZkTs7bwPxgpVh+Ebl1fXTJITysMOZbxXqS91xzbYVYOvCijPd/SYIY7
6VgpeO7ZCjHuqebzuBRkxQdE0rLCA979LNAiBLFiy84P4ENHYhZkN5wW8rjzeBkosBgmpzWQyLyE
rF6krE96aCSGh6wZbU6zFif7capN4oNbm/9d5oDs47oZSYLPu5ZapViWTB7TIuOwRI++PesLlD3J
jNRhO23pJutrRp3r86Ttajq507T9sLWPoszp84ATbzfL6rJfAm+hS9tsl562gbEvufFYSJE+pGtK
Gk0wzOFriz7EiVgn1/fK9OWYbLDJnuVihNWROAv7klRLTmnDikwo4jfzs2npt2/0tgOXYF4DP4+W
tsEzGpgI9PrVbL+OFgny0Sp6/7qE9TrG9I25NnOJWhPhjFaf7AUv6qHLO3lhulNno+maBgC9W/59
TkFcwD7vq/tel91LOC3qezosYZGYE8nf0UJC8Es3p2jbKhpsX0aGue9Nu7Y3as7lgDrTDB80hKaL
bp7Hb5SwkvtnzfqNnVnfNq23oM9tLH+iBmrV19zNrR9Cr9t92HTb2Qwikm/cGeJlQpR2x/i11kRy
l4R4rxlSfKcfyO50+jR8ZdCdPq5+6X7zR3Kt42Xs69d207qMxwL33GB71Fgykxkh0fh2niuelKsF
daYTA1hBuqZwT5PdPpSbRkKJDH2XQwaXs79WGHdStdBmb4y5QhPkw+PpulnH6CN9POx6bB9SUlLO
qmwhYaBOl+BG0/8lRJ0kA8JKti28X4mQzGO/39Zzi2UfNXlABBXrmmmw/ZQIN2sW75S0HtunaLL7
qTkoh7idA4os41EUE433zsvL4uBXmiANoNHufNRrO7y3otcvjqH6OiZHUKrDnCG/ZNYyGI9yqeY3
DyXlg2LFQBo8DAYeUwr9L6sqCNToNzU2x3DwtrNtkzYFQ9mEaWynvSFjWDweuml32BOEWuDaZImY
uiH3a4NFhBuKlNzc0gVUXKMYQhpm2qZoRp1Hm8inpo41+E7W+8ahByCx81Qk3rfGg+wleBrLcNoL
/opEoa8MxHrUWgZis5pga4t5pH1gtL86V0spayCtIW6lqDPKmRLTm7xHxp1Y0GwXFCKRUlTt8TRU
LYk+Qc0Gv+fPvi/L5IUHOVPzJiLQxM2pNWR3MTxbfRt4SoCH2wsbUDtM5gtZs5wCp6ztPVaHCop3
IP0hiFuTDz3k82I/cZ/bG6vI3WcdGHYa44Karw0jLJ/kIEaBjy4cggMaguxrVqVdcPQ3I9uAUsM7
JeRrcDamwXJ+30yELnwly1Rx23ekyfC6jGfQRAi0lqKcYSujO4NLlJqiZ3802yYJFodDJCzitY6r
0sL4hE7Ny47OMldrMoHtghQsKoSTxlCK9iwwK53FjTuYsA6LmmQzZ2StOZJIQSdK5OnCrclSiL2l
ixXw1K8L5jjLGoKjUg5kbpIcFk4eCGPobzlGJxD+bqO+NtyhB9oKOvfKJ7tAHFUa7OEmi0GMA5mA
TZEM4+ojApwWKz+ONdP22J9wZh/IEYUPDXA89+5LG5VMYhOyRO7TvEFpbcjco6clvaEljM2b1Kna
CklLtml2DbNdefX5QEge8nOCu9VBTciLIhN3CfX4JukQuewsduTaS12fKGj6B9ScTXEhPRNejF22
BUtGYbVeUrYtq+yUui5Ak8omNDmdjbuFEInh1Gt0acwHxyK8GtdmXWIrDfjRijkMvytttIQW+/uZ
mDDNVh5bThxQatBcrReFtLr8DHvl9KUryR88tV4bTlFDTJO4EJkZpl/MsBvMQ5sXcxd5a1lSxGZw
7qO1RHaLPtVEjrn1a4DDcdF73ytlG0IDhg38RE5bkB21N+UINKdAUXraJc+v8yEuJzKuNBKOhZ1M
JlfSIdDjBPN6yoiQOlUWUqEL0NlQd/sKFiY5RD4xGwJopw9jY+maazmXWp1tQdoifK/A4p6x/+cp
7/cujg8xAg3n7Ydovv8Q0A/d/qfDh7A++BDZC9cgA5tSe0ZKS8SN+C5tUqeOZLjVFclmzlbHoLTI
olsyWvuRVVabOqkPcX/7IfTnCxbNsdCptqH57maAYXQHjUMIPH2S7n4BZc6bdSIrrA6TgSm1fYHT
gtpn2Bo3+DxyXi+vDT8ftmTZOuwIQETQiYfu6oxJ+mFZMLbdvuB8WBkmwdN/2+PSyZOiLKR7bAn0
sxIjNGVzckwpfdyTuGLoI4lOB8fJHvv5fF4af/68tqtJC3NoxuqTxRpR3oZNq/OHnZRKMFMup/l5
clOeR3RW2+bfYYSR2SUOBtwc61z0y3FaWeLXdtLqYuapJr5QtK57tMNcyofxT4NIHYyK7XhkFH7s
OOZqjup0Tw48ULhLFoRw0LPXbBsvi+HDgfKnG+XDmcI5niyjjkFJdiaU01oHQfKYisKSfDqg9bnV
HzyvDtUrOXDGU+BXVXfRNv0ujxVBwxyfS1wdg7wehktt9+vAjkri+GlYU3s9bN04tyfPrjhpBs5G
1p794cMRlk/zvQOlZoFPs4IVwTBWlQPy0ZZcYYKK2vO8IKfnnA1+5ElztfbuOtvJ1N3o13iBbAT/
1ckv7M46unOOX2j60zv04SMiRB5PkY2x99IIlnFN0GnjOmo/HEiTsPWd2m1Jc5266F57Mtri9cO5
pD9cTHCucTR5LbiIYLc5Aa+oqmidyvEFmYo+bQspjVisd3cUdm2cUjXfuDk0u4EqzRqWtLl21vvc
MiXCvk0RtbmKsuPO7CYsz2zChTaAhTeLFmS9HhRNwfygCSIMkE/sXi4n38obWgQIGl3U9sTW7b4v
HBZeGq+9qp6DZWkkBx1MYjmc+vVocNh9yjUmMizzK3Y0b/eWSdRsL1buFK/rh/esUwF4d/nhSSun
fLoAIMZsoxBcZ1bL3cFWfLjZlg9nm6PxJqFmCcOX0gBIjoPNo1qxPjxxhkKXHGkmY995+XHNhf7u
oJs+3HT6w1m37iY7yNgT3jlPYzyhgl8oRYtpHsGXq7QY1RUv0x5Kv07LMF+X7ZiP5SlvdE8h1Zic
njGt1Bl2PAZHeQneovVosp3kaGGYGnhK5ms6XCp9QD1MaXGjLa+xr3vDCie4fGPlwG8qQtAnR9Mb
Xfq1hpv27T3RAEQFuzSVmGfAEp/fxmATO7Efj0uq8XWbRMK7ErMsqRLjYtYPVkOQ3yGwFyQwnVc4
eYIMuCa3pFm1KfG2OWO3lgQlitYxjo4naXeSPTrlR1wmxsgOEJbennkqy2TqGq+94CxIZpJTcIDD
SzHSGT85NQNhfVKDv1nfpnINp7syNavgzMmk63CzvdS/qwtzXd77yZFUqLocOVV+mnGBNSeaAyZH
mIrEMHYeDskZy0XRzsH4loXZNF+ZreZkp23fnKzIbyxsMfTqqhRD8jzjt0cxDbq9e5VKr/JlEF4x
PhSSFI02yk3JKQHsp0dzLKqbflBr5NdoGp4oqLP+wU03Iidx7QfZd5Ebc4YkmNrXu/fbkOI7RJbf
llgOw1zQx8SH8Tnl0Wju2JAkCRSVVi3TNasbDs5WdheKoIsvOrMWdZoCuxlUFOCoMGHR0w1j1h05
hrORxtIjleuEgb6HG1edS7JsuovRGIc9+3VPyJuXrHw3CTd8b5vc+oqylW5PPncmOZEdGbgcJnB1
sLguqsViUeCaC616M85331lNzNjgX/rtoMk5x8CAb7wNZB8D30MRvtg1SZaBnVskX6YtdbLFOZxV
zGjXe7R16O7nvpsHrG1jqSPE6Bk1bFfsjFFc21UCq6IQHMusXsRtSEeJFpHZMeRrs++GKt2QflJh
3LdZQ9o6ivBKHFa6TEifC17sc5CK2Q250FYVy9kYrmgVpTN68dng12ZARIIO1b2pRSNABwxDwEg4
JTGSEeFcfm+Cevnab+FsJHkZEFJDIi3Wb4R5TLG1L/MfFp1QfgQ/Mwig1NhggdwRIJIwwUh7tInB
9NbZg8NyLuyWYlAOZJCpddZPaMbxvAblJO7UPCxTYg2r9cYxLT3mflncFfWSkccQZAYmR6/7gpdN
VfG4uf5EJBWQB5rp+3zFmmZF5FUbpMf5IyOYp5nT+GJbHe6LdvNfmmUGg+qnQr9P/ugNSWdOxe3q
m0N6CDafx2wyt/as4Pm/kwz4Ce2lzX4HdaJoEg552ftAiXhHO4SrMw16vh/CdaQhSOJjwSXp3Rsj
T9uaL7dIVl3FmxxTPTAmb3XAFN6r891JZTTzY0UqKWeM1tmuQj9nzEsgHAUmIWxUotukODWCCkQi
VTm5WRzyAk9zXOD+/WbkIXHHjdlWP/Y8j/fJJlSd6DaTEF4WiktckRhIsTmB3s1oRq/RBBzBiCqE
5s8O1fCadIg4MQsY6/yAcSjMzsPSwOtMaM8SJMJix40dw5+vltAgTWZQjnrnHJWTQUyGyWVVKHLL
amm6iZrQU8S6bo3lXORO0MVlWOY/3NrEBq2GmpGN27r0VxxbUSer2TK3RLWmz5pSFo5KcgcZGJFn
C/5MzeqXXfxf9s5rV45r686vcuAb37gOKgfANuAKnbt37h1uCjtWjqvyc/kN/GL+mpKOSELSsS5+
wAYMEBQpcu9mV1etteacY3yj7aOKIzI2ZhcyxkVbIGc4yBrWRtldGlIxoigfZLcCddGtnMIWIQpu
FDcE9OEwc5mH4QGlQ8NIyLRbSs66lWh8UPSad+GoyWhIQ2dZFYsW32it3HAXpQvWKjwnyUfG4k47
ZLS7mj7OQDlOG0OXd20NwkSiyD87FDkM9oC9HAZi0E91X2A1sIgRvMG7kBClalUz/gzRMf7qczW8
b3WS2+jcasrsae0lfrRxmIacOBfaN/VU9bo/0Wi89OiF07gRDWBrs5iFKft93sRPToNlxyNH0dws
oT7WKxsguPBktWHC3ZlzkXndkPbFlgJQvaN8s3YYRUCsCNIZJ18O68Li9mJA56pDqiweYa8LaXyN
1qbPYqm6r7QZUHvIRT58WPpSZLdmJzrHV+VLJ5heDBMh2676W1KsHGlvWqV26hxjsgjF7NInUo3k
m5EirFvrtd4mB8G/74BnD9ni2IfLWWf+BCcmhiBE06esv/Sa9EAPrCE2dyHJ7eQidYtvh0JUr/AE
msyf5UacsRlEkyvXefX+/8Vq3bz9gC1vMMH+8zH98fX9tfrH3f+4/UGldvmaX9ESl7gMVO8oiJBm
oY5EJfYbWgK1/EUpBe9B/ibl/NdAXlX/eQksYCgvX7jf6kUQ/KtEjT9SYAmiA0ZJD3gYbt3fmsf/
IG2SeBUETSjGLtq177SVlK82U44G4Anh6aFzYqpHn/04RglyzuvQCNQxfOyH1Uhu+CFztOfvrtEf
aNW0iwTsd63a76/7k+odUZpgg6mG/TCvlp4UhDt5JNc0eoA9sJEb1buirHwN89o3OXgKa9pY1Y7B
fa/fNgir+AtkLEJ3/byMjfq8JPKt9irzCt+3O+r2xqIgZ1HuGbiW0Z5pN5adt7/+t6vfEHp/9I//
SbpgMfwv0ige9lmyxWSVGuBHXhQtIKfNS8tnY1o1NfKqL2s6De+KuYnRjI7XMmc1Z4J1fj06hGRT
BT8nb/yuYLpX0eJTD4p6OHbSrinuLDxItCbaYqVquyFkqfRKEQXTrnppvjL088wd4221EZvyWL4I
4udcfUVCz6pdzxu8bz7RoQH5Hz7ZeK5xWFyahwFbsZ94kpf6WVBeSe4b0UwuQeNErx7Sg0qaL+yo
8BHZu2epKxVn6kgjYJM221B5NusTCody2hVyYGkPGQl1oxyM+SPkJDcTvUsaH2Isn0pODFcyS2lE
Le7P+e6Fll21A1ZlJFc1282tpNFt3ZioC9gBq5Uh5FUYnrrZwVNIi89tQI/NV02OXIzVf5O397zg
wASkVXyFCQ5tnbTd6c2BXFq9OzflLps3mrFR6o0ZbyCGTFhX+ys72imMeYetNnyYFRUuc5xhU9C+
4Af1mTHfxiM7XAqzyi02sh7UbyjdHoS2NrLbeDkax9xY6SjdgtzxjVuBnbxyMTvSOjhL+tH81vP3
9fbKaVf8UHZV7NNhgifRuMnzaBLwOrrDq/4uv1MQdKlXWnBIEKOJFDmY6fPduGGUWwZrYdgxbfTM
9yq8st/0OEehJbiwwtxK02a8S57wOq0aR3kccSGC+xLhehb3ogB4p5Q0vxos61DM+NilY9L7SrUv
MgZSySuBuwqqsXVu+FynOJjwSxkuVGyMU3G+0aw952vtvPAT4xi0ev5sbJP53KPx0zKQ57vOOYth
1azU1RCIrRbku/zB2ag7snBXxkoOULWFnqyvs7cy+Xfo1B+ls78vD0hzv1+WJlMp4s52+r10l1+H
u2anbOIr7WQctV15mk7lrjwq18W/EXh+47j/0fN8WaS+WwRBsmg61Wi/Lw/9uTm119Nd9RLfRWsj
SE9AO5/nuzJoj/bp30lK//QVL+Ko716RGWa+jFBW9sqVvAt35nnZNuv4KjuaB/vK2OUn+WBu1Ef7
pN3/9aJFeOSP7pXfr+lPKMEhHynYFaPfa1dNQ/fLpVISAvmlc0p209bc5fdUVjHnuTMUnm2zgSO+
yjY8Aggb+x3/b9X62lbsyoPzrq2GQ3vdXdWrZF9eJwmy0VUuNnF4BIUwKdg2fZRKIL+oEccVvLdI
DaLMk0qPsyYEWYQKDSNa1Y85jHJ6wibt9m8KQ9WbZPI5qDsoiGYMKx5D4sBkZOENsnc4VasbS6yn
bNXPWwNO3lN9UNfMOxusrcON3Hpyw7xybZgbReyikzPuQ3GAncA06KIi+5pLnyGLOGdMqr4uVi/S
iCrX/KI5FUMJWBc38hGGEsAg+5Xp+8nZ34u1diEJMRnHouVlx26DpRh7TP+EBHe+niU3XJGLiHKl
5yW3vADJEK7iOkHaeLZf01FI/cuAmaUk961u0zNRUNdNseubT4fVt6q/nKdMvOc1FIazWn5F8ra1
Nna6md7V47iXnjPJMzDu6D5NdxMm76aX3fZTfkuP2jb5Yhii5377jg71mbzAIfUnapK36Vq+OScN
i9Z+yl6G3osKv9U8ydzwi564R5Sm+Ya4S35RQybnsnyReL28J6c5SDbRpjlrzY2jX/YRzeNDcjZi
P+8Rao2P5q18K9/k2/hee+oDRrKrmEcyP1ab3mt5iDr/o/VU31yhcL9yrrn6ysjyyDDLIzhx4F5R
fbhKTuJ2W83PV9m63BjHNsCG5C0r9YYZCzDeAKVpkJ3AVqEnRTQ8rZwr+Su+3kc+TRePjrBLf4OX
Tz1rmz81gXPVnzmL8wkrPhgKPRiPbHpbKwhXzKF2vMV667jYtQU3v8/OHbv143ylnKIXka075yYi
wWE+C56D6J6WF7dmhYrMm8s3+dPZN7f1c/vMTdDwI6Nxum7JlxUb2/F0FFQeca2Fa3jRl7wqywAs
xN6UpJU9bO1y3d0bbeTFV0pDjN8DKgy+lG9gUtKCNb6V5zvC2LUb+RrHv13eGvZKu5W30k37mp6M
m+ZJuZmv7IMUsEIHcPCCxss82qpu6i/uvekxn7mVnuAaHC4XU/KIqN29dFuHv52uGq/0gZessqPl
1e4zwL5Vf2+uunUczJtm9Tx571Ngr+ZD9pEKtq7uNbnOT+Fd/zS03sRbgrlxzawYvSXfTXeV3bJj
z/IvqgVXf800ACd+itKj8ZEAiTFQ3mjjlb7MSIl54H5gRlXPFKMaj6fHnA0GmDnfct9N7ME0SHRO
c67jOqtyNex52nTKVLd6uoAjyr2NYIqTokc/yKN5Za7EXU18pj/MayTQhS+tqwNP4rIuDgWQoJjG
ysEIpFN0g9WserFW3QHByIRzqPDHr7Ghx7OdufHVI+1Foa1kdD0aArGVagdITbIXPYg2+k5bUUN7
5lZ5VB61jR50W52h4zoXW2XVn5Ztf2pO5q44S/vlerwZ3iluaYdC2mjp2xu0k9yYO7nxJGbo72nt
FzeqSX/KldD6xOvG9qN8m8hMgdDx+YlzsLM99evYo8K4MbRNK/ZLd01PkAjFhjFjZ1DX06W/DucT
BLZlPSmw43f1Y3mX7aN9dxAZ8IyzSvyB9eZkL6b0aD0BIn0WsrVpgMMkMgBEdIIoG74kGqpM6B7y
m3zq7kWZv1llFXSRV9lMei8r5bhJj6jYOaBiTjDtYEZ5iM40d2mJPQ33w7XzyLS48KqmealUcbCc
lVmrvkRGNW+GDz5zm8/i0362btVr+Xq+KpaJviUB0m743r1Gz90tCblPzXidj90aDBs6kQbFvB8r
nAnVoG8a+E1emLxE+doowZlyzEcaxsw0edDbbZxt89InR9htb0sp8ro7+7P70E34EG7S0t4+9Kfu
Sn827zjk9POTLplbiyGRmNSt0ibuzBpBlT2/JsnVMKyjYeuomzxa6be0SML9gNwSJ8WdfZaHt0x8
zJhJn4pz96TfyNxxA8PuSnB625m257yRVMO0rLrocLmECPFjrx7OS78KyxVdEgWZ/sTpE+CTNUyH
mqNwZEZHR3xojmcAfKn9egwK0o60bfxwEUtVDcSQR923jsboLzO6O4/mHztMk6xN57ZQyLraa901
s5dau2KSSWXU7jk9I4w2D/omu2ruwlUYu/GZsOq+JZzDK2iUzF7NMJqZW81RL5hHl9H/xEGUsMJh
L2ersghGPZiGh6XgDgMX88zuxlsLD7rv3ITv0QeYD5T/8bkur+fi2ZQjN+5XWE2keTvoK2PmjOtz
yhyjNagrHQkACwTN8E+aILFYG8rt4twY3d4SyIcun2n6Ncxudq0euhsEtwzG4/ZV0/Z5eCj0N0d3
mSqaxhbcFrWd0j4gZsGz2rnOuMk6j1nEL+YJkBmGskePOuVvSowrRmV7xmtRml6cnYtJuOb0kTCw
k12LA0y3kq7mM2vjjUUTjKde2mv9yehP2Y0eJLfZq3FVP2nVS/401G71mNxVV9pDiDlV6c5gXqqt
8Kdb5eWaNSnovPoh8asmqBsqrZhZ88RjtqFRRi/WgJPEXEX4urOxx86rNOS4oz8rj31a7iNFceVh
8OTtzK63XgJGJ8LN5838FlU36p3hBMVAqjvlyVje93cx343pyKNylO+ba5XNbEEIGFB1TKB+Zne6
Gd815gG5y03XJMGQb4Fytxg8uCGz9yowDvgn9Ufr3l6J69zw0jWGnIturXOzu+7FDhkwrCTimuu9
pd+39T7RPQeddhH0fiY26abwmze9cPMHi91539+VN/mnVHnTkTs8st2Kcxic8bfkKz1Mz/RjS901
H+JD9hieKqizGoQZxvUbJ3WXj+bR4UzGMK2+HGxUddOAL9e8hu0bXfVKvuVjtmWPEdp/SRi4p1WY
DfskTFGIsBgxYtkgdL0hTNfTH2KQN8gQP80UAaenyKdUHFF1unDfKJeEOKuTT9R9vRqlgYFQGUiN
L8Mqp3/JCONZaV57xIlgjY5ImALKaUd5GlsUnNXXt+P3f4CX8/Q6JOVX9V8v3/odaRaZ6HH333/8
LSbEX1/54p384TcI8XGX3PSf7Xz7KfqcL/2FlnD5m/+nf/iPz2/f5X6uP//bf3qvkM5evlsEa+b7
JpdN0fbnfbF7iKvr1+Itef35a35zb8JPvfik+SGrmoma/rfG2CVGlogOk/+v/+LsxI/yq1WFbhrt
MFA6sv0LjpUK6tfOGH8kk1p3ydsgnImwWeNvdcbUSzfn96qQ9C+i6UmV0h1CC0hIsX+qDmsxKfOU
5zekdaKbkKBKvQB5M240kEMU+0YalvUVQ9zOubcGR4SkuzfOvYwG7GOpc46akWynOyRrBeik3M4f
NeTRky/V5C7notIehzBRZQS1MotsnCxwOhf8xai7x3jXtJIlHbAayymy6j556Du5eWmV0R7Wi8p4
GpJVKJoj/X1ZRiSec7xuDRtnRCmj7s7guvtT09gvTmLzCIK74QCUwNfh4eorBpCwlyBH68nI/mMS
YE2W9jBiW4Ptqgemg67As1uJumGGlYOnBBRqCK6tbJkQJDZrYt1oMvm2ja27diWH72LJUReNagbG
e0l1GDRRqbDOpFrPCW+2IT07EzErnAAb8DPChB0DfmnsE9fIxMCBSR2xIXbDkPKcZtNwX8uk34EI
WHQXPBBH56ofdMdD5xZ3ODBajfYNk6iZ8VYjpVtECnOAQp5VTeuc4jFjkjv5Y6E3jyP8Rg2WXyMl
gYkwBoBZSzpusNQItn1NgwHvWnZrnRLEflSlYW3jIhlDecIxmGZwspiopl5ko+/YSHkVz14IMhpb
4oILU4kZrDl6PeV+lLRotBpQlZfZbpXKLHOjJAIjz+gJ2chIIyqIPskRjknLfTens6ychRonUKlr
8KUwxgHWbJRWx7jHjBqByQgE65CP6dStrLDIIro9TjEGqlroJxnx7Y7Bl5L7uQw4kMx1Z7EDUcH+
ZrYFRIjD18j88T9qObuqP8u7rv387I6v9Y+r2P+Vi5qi0Db581XN+1//s/v8x8d/3gL6az+/X9m+
feGvS5v6T93RbVY3Ewe0hheP7/mrMR3QNIYT2vaORpqtBkD696UNy7ouqyCogdOoOqb1fy1t+j+J
X2Q94ksVPH3gdf7O0mZ8C+T9fmnDnI31HYUfESgmUIyf2mxprk1h3sxeX4RRdz+FkUPQQr9UZn8v
OksuOCfjtms556Vl8tInRabeiqhX53abp8izOyaOaATtj6mRsjBcxXVtVB+IqIQujnJfSA9L2JK+
4cRNLR0SmGV3Tdda9aYMnZKZ+WC/RWLI3+QyjB/t2GIlgDgIMqRPRnQcRjoSzRDmLb6nWlmmLwSc
oUPXoqEdI3QFTJSe2VNyyPRinCiblf5+6IH7oL5QeoOmO/hfzopVdiNrcbutUYt8LpE8zEHcKrrm
c1GU7Ao9dqrdVwpo6SeV4qA/gcAl8MjQixcjLhoCNvHBFS0K3XH+iktFvdHyhWJmsfv4RW8kjjk6
MLyDLY1h7eL3598bZjzpl2XUNIYDTgHjAhC0YZROeDCWG6BzSBc6EbGooGPtlbPaJ0l9oQenFYmM
tarFAZT6wl6B49M4tuXR+Ei6o57t5yzWUZd1mn5GJWjSJ1eiTPNaRn+RN0ZGPW6ZNI7x1rB09Aia
LTXdGwrD1HrSUEmA3GpiqaYUaGPTh3jHKtqYw+y4qHbnPgBMaiwr4iAz4Sm1RqcsVQxG5HOBqweh
p9J8hIRDoB1Fs3nAQjYm3iIUmm2mQCev5TAGPdLju3vpQpDxNMQgmVd3crWcwErO95Y+waIJp0nW
3y11AjutxQOVJ5DtKNojkmlNz8Almfk9q3PjWirsTBw4TJ/dRS8vkpeuT7nmBioOT+7i/ooPHd9H
lclF6GXTMmIWB1GXcwAtFTNIlb5EFJxjRrHYh03XEipKC8bfzrksmTcjrA3D7Rg5C5JvZBW6C+TV
Dim8+cyQ93T6t0APR/HgHEp0Q7AmfozAmpHROjm5SUkZI3KDcGPBosP2Z+3JdigpJxEdX7O5La/1
NArhzXKIJXMkaYicQJjflrvU+vRiSyoFRStbr4JoerZmdHKJO2RqiOKil+lGzpqWGR6GqvA1VRyU
8GYfO3T3Oo0eo0reqKdHfI+mHsQTwOMSampOs8GpRPaZNkjf/KoYk7dogm08j/ZI8TW00yYfhAS4
Wjgpj4+ha2tBPtiy4erUX2PalrwzQ3MepDgtzvxN67qWkzYOrKHv7jI2q0PhXHxh6G1iFUlQqVJP
NTmEtwk/H9jp1BmeU82MkUwrbU0HgNwLBnRxrX4pjVrdlhoPt9cKnV0RI2gDWiAbu8doBr/iGaIz
0lWu4GvBagutWppaqLyE4eLaXCz5Kidn3kKbAXKcnuJinsYpjVDeN5ksb0Uh6Cv1UksXAR3NKw2I
FMdY2iPovwzX9yhLUYFKkwgZXLXkJ9FqkQnaU6N03jGJn59l1C5v2mQBntCUXj8tSIdb7FNLQ585
i/E54VCB+KmktY63p8ztbRS1EMxRE74hehgoeHrLutQaVXHDi+qksrYlHSADb8UVIoDkUQ1tJJAR
R5e9qC3zrZobPCJ9w9dh+YlpRvZOfBJNWN81ThY3bjVb5QNymu7Wgse4vxAUVVdSM2VVoaoFM1HE
/VOC2xSvYjRDTK9hbggYDAKXIkehdBs2EkCiSAqLmz4rJOIHowJZv9bYDTVSIzdHC1Uqmko5J8sd
00OFsrfo7wotmUZispL2ri+R3bix0RV73nfVIkaKF9T4JSZM+KsXZDMC6LY4GlbBFLa1y3MjFa0C
D5sYHd8ZTXkMhihvxsBQ0uRABiNaC5RuMQ1i1IPowSsZVK6sqdGbpOUlvgLYoZZvhRImlbZI54PV
WyisnDbNP6ciNibXXBgjFnLDWrok8+AlfT9ea9h4Loo5/tVoniscnIQXx+/qRRzvjhlaIyJH5rL3
zL5REG1GSE991aktK9DKEJGpCLFizCM5CAhd1Aw/oNk/ExQU0ckyxMJkI0I1zuzZ0O71y+CfJlXU
W+iNBvUoSIMZvNyuZvyfHAUeOnxwt9wpyGlknJsfTliNbaDKZfyE+Ea7LyYZCVKoV+KcJ3O2zSyB
2EgFtor8JWvCt2JsVNTbQiuex9yA8AG4Fnh1b9TcVlNi9ueWj4me42LRAOlmK9b5qDP7vRNxue4d
UmiweyZKuCdQxag89oMiCtK6ZerLrw3bJcOyjjyRtuj2SlHQtwcVBiAD3PQ1PAFg+6Eu4SLBbBZe
lWBtKw+4cSzRCS/o3WaSPBLmk2mO72gs5m5fQOKm+C+xkSJZwmdrtBC8O9ZPJHy2jQMztLVxX5sd
ylh7sSfw5CjidJTwJd60bsply8VRZNILG3LzyRJtu8PobHwpZpvEbqnkYbqp9ZC/rOkhvRhb6XB+
FvJYDIj2uwV5IBHZyrqzLQ4mPbiZ0C2dWnsAbip9CgiY9yMI1MRdnJx31qnTpVYj95UHX6dj412s
7tpeyfFFuuT7qfG6LIV0XxQDj8FEVgaXqsxz7Gd1zMG/hy72IqmFCudVU43XEMAx5M6Ob+BXc6a+
YbejhaImI6hSrrl6E+oNGUMW8QpKl1ifbQ0k1C9EmH3F1ZgRl1xZEEDrfJn2tdK3X1Rw/fsl+Y3e
UG2m18ME64h9SVlCcjDSduGydwMOUCGWQyTUDIAvmFVv0IQRKL3K0xamReusnIiy0tNMJT2hk+9Q
lUIXwgoEgv5dtyRtDHoVig/tWZ1mma3EUGsEck5/pLh6x62WHWB8amd2PSvdc+eHmHOLpTvGUd3V
azKPnGLv9LberzEj0aKCjP3hKK24HyhfEj8pc/NKU2vOSlXZ4pOKWtEwzzGE/lk7LR3dVounK0Wn
DvcN1j2bm7qOoJinJd7GWCHKhF5fKt912O2qXU8klrMmMKDbJ7IcGb4x5+1V3mLHchPuIY1VJlJO
acnTWaPlZa2FUs6J0VRwdCeDrbAbxCMTUkzB3bMaqva+hSP4kNTWaEOSLtN1iWOUbip3DMfQwaqv
24yjA7DIloYjvx/3olf7Z3KBMYqAdRz3KmcKNF3mJfnaxK5YeUrCdrmOgPw9FkQlU58RzXJI6RMD
t5/nisgO3tSuLZV6i7FZe7W6tr2NyilU/aHT4UIIWdh3YBcipCC04BmY6FKMv3XEp4dxrdbxmEqG
seezHh8oJJ0vZ77IvJ3E1CFgTHPWr3UdjoVXhtbwYqQ905UFDxqbAI6pHXyQ8TnCnSFxmKrL+4Z1
5s7ouiXBB6bDkcDdMgc5QUibnP6zJZVMD2eTRrvcqfkn1PD0vsc9K28yDbvbhL38MWxUZ49wom69
LlckBOid6NHHgdaQmQ0s4y7q4WlQ4UdYNqaU6CjKC+kzrU3OBjXUTkQi2OtC14rzOIbAm7Tr2Mxm
yZtKEVN+jwpuUaOy+tsiimFPlJK5HGwa85M/LKGQ/RhTVMZ4ecEjlJthWKxQUbQrLW46Ey1KVRN0
kKq0YvGM0fEdSwx2hgqU1nWaZKJTOkREiBWNzZ7x96vp/9fqZP2vy+TX4pMj2Q/twstX/CqJM/8J
YobbiKBfsnE1E37YL+WxTeEMw8wxVV0jjRiJ2+/VMd09hGr4lGWIgDqRiP+qjpV/wrNxbKpjmG6U
z3Tyfut6/ipF+ytq24+wL0vjaEFBjDoS6g0Z38pPCrUqE0qo1fgE5J5hUCiWfaONA06RZV591zr4
AxEcpf53DcbfXokX4mpcWKw/8eE6BXV1SPBbXtp0a2I6ikxA5SRbFZb8ZtIZzX5p2/yAw/1z5Owv
LwjtlWzYCwnTkn8CxFGfj7EOjiuOs2TddhOi5hTcyNdsQ7LOxYUaYg6qzlwBlP75r9/sH11WjkIk
aNH64PL+dFnDUQFFZxKWQKJz7gtUrfNaV0THtLjKovzfXNo/ejWbToum6eolsf6n3i0O8a5EEuvX
ODJB9YRtiWVkvMjsRxghw/Vfv7fLdfu9nfLLdUUhzFtTTdPQL0DB71U9icLGgWLAb620WNO4k/wu
s2BdpGDBKOU9mz7Ddaby01+/7o+cvW+vq/Nh6oZhmgpdoZ+VPSYJ6dgZ/MFE6rWwddE6NNEia+9h
m1N0SrRp//4rXnrsuATpIJnGT9dVLW34LG3hR3IJxd7uyAMgXHbYG7Ua36FEX3yVju7xr1+Ubejn
C8wBGok2CWz8bHNy+vECg16t9ClDiNZJRLVgiV3IpqF2ZNrHSvIxWmp4jL9FvFjf4l6ULja3cUgG
jPQtDmZkp6c1YCA+mCU1hwKv0BFSumV4MFKNQJk64dR7sXsQNJNfMmc0QYvGy2ggvI2tZdLBrlT9
WnLMdlpPqlCKBz0n64Te08jYSIgpYsxmNyTGmFM4UJySJHalj+lwG2OJn3zbTkuqrtQA0dDmRhjk
UV3vJIoqzc/SnIAxObHwzeb6YszB1Aq2+yWzetUD8lMLDwBRVe3tKMngz08tnIuV2hlGTABU4WSz
4rFJp8N6rnWTkBOtkLFpUOkgkelLEyDEMBYfXd5OT1hlE3OdKEl2i2NcmDeDUxurUW+bkrQovFU+
UdCqlzelA3RQa3AagBZCiBDPCQ5HGuZoPkqO1WfaSxkhMrm1vAyVQcyipbOiM9yttedqEGm1ikMp
RzsBKf8lMoFouRzrZNV3cN88jLWil2tHCBotmWQSiZHaObQDQTAmN7McdScDzBYBEsLWtzIklE/4
Td0cIA9MPwD3z4j+Q5Eugaor5s400iHcpJU+6GctjkoqoynKSkJZBdrTBVvN/JxWCeXuOA+G8kSJ
gvULyYGwipMB72J2W2ggMxb/SZTxmbyWiiE3W0UY+lNXR/UNlaos7SnTcwMTYY8XMORQoGfNE1Ga
I3KT2Ijj0wBDmWagVPZNhj9u6vTmKlOhtKAnrfR0FXcFro+cEQo5NdVkjiyDZS876PM7O7uVjSSJ
0dqOeOxjumOwQ0gwrwpEACAaGITIaRERplQb0hMU/455ikzn6IKhKUybnFR7Voz5WY2SfD7YFkj/
w9hoEF86AlGbD4i2xKYxq87k6DJf6AYNxVvL53JS9DCJ3uVeqpQ73Z5CbWXjoIDswIDb4jiNnWx8
WmRikdzaATbiq0arh888X6QnZL2sRv7MWZWZTFdZX32uqw2nvCxzvFlZRh5Hx+4junbwLyj1x+G+
sBrMLHKkcQrXiGOI3czU56d4cMb7eZqYtwjYNSNsyoU5bxKW0h0UkvEJp1dz2+ts0p6yCHQjrTPU
4LpwCR9zqzWfASWEmNQ5EHpyX3H+n6UUm9RUOAxMaoEYIK8m1AL6gr+MAqAy4wPuyIqnL52Vu5iK
4KHQ8vldQjf56rRZ/qxRyr5zhsWh1fBv6gJGO/l1VMbyWwse+yObw/p1VEODqX7e9t1qshvOj3k/
h2QsFqZ0YzZxqLkV+aLv0WV+yZCp1O8I66kbUK0O17PAX3OfwMRGC9AsmuqGIsu+NDU2ag+LOSAN
DsqRh3O2ElBr5Ll4aRKNOCqKJrz0JUKMMn1W+nHhO1qW/kHgVIQggJZaHGRVmDBl1C/jo5JEl8Vp
IMM2fRY70AHSUAKkI9fnWjaw1Jgd/0G3EYelPwIQOmdRlQh3xHdLOA19CNQfpVnayJoW+iiSHi4Y
ajWqB9dWMz44p1DxL8+hVu1GcmcuLDUluZeMEvsyemWcKm0yoOG0M0V2gUoj9W9DKeRmbxzrtoOC
gKiMrhT3u04zXgypcAIZ1x1Br2kV9RS8sdQFhrZg8qPfV1T7MGWseKTIDPHMSXEfuq0SzceQfAlU
A9Rht3BiyKYpeFtbOh11fAXpL7nobxyUFj5flzt4yct5vq5bYhC2tP7qdjcVPZO4RZ+scXdh2Jnr
C7AHXClPW+hXFLNAXSUVs5Ta5MlRo9ET3jujIy0rnUzngtUdbtJdkegMjcvGbFFwSjMmrGIUWoQU
kLKNeGlzyoMkJucEab1k0yUW2BWjT6ceIuchqq0oOsQyPdLVEtOrWFtWhaC3S3PaCwRE5fGHoouh
PTCOneGbJrY+b5UGGJo/MdptrjNqcn3PmmslPIhVjSct6p1ik2WSqN/xUGSHi+NRCkKOgnTRIY3J
5X7W60I/8r6W5Un0NmiKLgqjme1EN5LuNkuZMl8NFq7ewE7IKl5zSGkH6jxVnnexvKT5qpEc4iS8
aNSa6A378KAELAS6qAHXzca4HcZBI390ELQEauhqdxXNDW1Ts/RRzg3qAwMH8RXXcXw7Epa5h1OY
wAKrJOlDNL3YKDa5KIQzgYxZp1OsW54ym5cnT09E7g5tZBGwYPJSq8wwLm1DO2r3lW0UYAyVoqJ9
uxBi6AHqmMSaCB5amng7rffBbmp0aZEj1kz4JSOYCqN7Jl5QPycmUytPGlv7XcwlQ5s2Ec3bGLOV
B5kjGvSnkRIVG8b/HbX4VIZoU+dwEG4VhTbgszScnjRTo6ZUSBZDvnQBGgrwCTkcB0gnV/NCIDO7
f1JDtjJDRAOkv/YHp8f/fxzTUlHutCm2zyKa6LPZtWUviFdwV3qkCw0qHt4UK+ZowEK++9/sncly
40iarV+lH+AiDYDD4cCySXCmSM3TBiaFQpjnGU/fHyK7qzOzuqusFndxze4yM0yiSALwfzjnOz2U
bOcwW8gm2E6PwIeqxFDZsVdWn90U5AFKps4MdF+iOpjtVx7eNOaJVrCXN0qSrdfD6KqvwHDkazW3
7gdxX2gsyYvjm2xt4wLCD9IKKUnTXupRSforwBl7A3qjENs2KIYWIeEIOxNxg1N7ua+hGi84mOa1
0NqQwaFuyHJv8ZQnLpzbZ1jN6bR8rBAE+nVjVyab96IP3sFsTzdQaXCP9z3FDyyCUHtnLsu8NTXw
q1YytAhxA1GYE/dlz18475ozu/jMvKlydovrBOA0xGRCBrK1lrHPfxlwK2tbCFbC/hydCei00khB
2kNusaEpdJCCQNM0VXtsnGRMjqPm8OCkwKhYeyZTE2y1dkHAwN6o5KmqAWc9RhKJ/xmtQB+edAyg
DKLxpJcCBjiMlFUcLkPvgEVJs4aUQVeEYQTyz2IisV5ZDgc+aT9t7K5FYjUplQFJeCAJUz+kUGuC
o6VcBRvZDctPBn8wjQNlThSk7nQzT71Tb2qfo4hKJ0vcrUFAeuhlbcJjOB6jyICm1AmgPmXrd/YX
3CyDEXdSWDUbSSUC/zsWRV/vTBvwiqcTWh2/ZC4OY9RRfHzOD+ZIcbpJucSebamKT42IpkXnP7Ej
MXVVLDwnU/8oSCMlVpx9MhrhMDS/+zGNLu1gjG9NRUTXHEpXDPcRoKoCj46buesmj2id2qGVW1JB
p90MW1zbq7gJL3mUxO+2LfIXaahl8WZh2ve6qOfUdvogegdiYAYM0NMQN7guysvoOM63PRfAPzSj
TLbwyWrgglMMXyoZYDzZ7GWyM/iL6RrWPQUgz1/S2KYpCRIvKUdu98bCVmYaPXl5ESmU7a6vCzCz
lMYWrJeiMT/IDZ5fUsRDOVJIFX0hWMNQZ+SVyXeoy+EmrKpG8YqV88HmrnpwrQofDl+9vm+NIkZ9
S5jWbZTh7+XAr/X9rINWBAcVoBtsfEP7DAdZHfoyB10xDjqDTI3WHv3clKQfHVuiW2swJemKxE72
ZC1ylocH0SROg+94iWPUW+BPK2ATbKwgv6GWp2JUG5vmgkWBXcEmcpd8R9Qubg6frRGvxZL/WC5J
kNaSCUlFRjwkhWhww1q/fptU58ZbVsoIrpdMSZAyc7YyrAEdKKYayAhmSczPKsLC+s7jimBKV5BR
OfhG1q5Ml+TK6FeIZWP69ovBhveuGWbkML/iLrFLokaAX0EM5tSRiCl/hWOW9RKUGcaheIRKisiw
ZBGRn+KQAbVn/4rYbH7FbVa/ojd9DvK79Fcgp2VxMmYm/K9193tk56/4TovS6bEdOtoAIi3Li/4r
6tP4FfvJfpIEUNvJEU7/Cgb91dH+X5AD/r82F0R094/kMwgL64/03/79u45+fOR/A1v/UUiz/Ibf
54Sm+o3xhkT3Qeo5oj6BQu8/rbPWb5ZBTqULjUsYhi74mf8SCBq/LSNAxSXL08di0vW3OSGmWpP5
IQRsC/WLs2hv/oU5oYkVl7HDH+Y+XEeuMKl1CJViAintv7i5aAFpYeqFmZJlAcbxQTYE2LYlT2tN
W5I2a/3dbkRJhrfbvVuz3njVYGOeoqN7MVQ/XmviWpbVmcoXXqn7DNrkU1QFWcMzG30PppS9w0Bs
eDQdER6qWpc/lWBPLalEvV+/cWQ67Wld+sl+yfCmpqXVrJVDFvBIKBwS47w86F0JQ16W7bmSIrm3
hlqebWMCOeIU5GxrMXtbltvxtShn+8kPWT+PfayAPDVf1mTwGxtpEq8sY7UHy4ZP2A4Fa0N+FhwK
Jlw/xQWUNx479fYaohe6RrL7iuNWXVSaUb+kwjzEpa7vRdp8ZYFPgnaetVceNGodG6p40diYX3gA
s6sMtf6QTRERrm3ZfPOk+Oyz5ZnGT2oDv1FPhHwkhPGrqv3pRAWe0r7xJw8DLz4uicfo/NQ+ihLM
VHP8qQI+QOKgkitEDUIFfr2NMMdiWhLj/PLrr3TAPl11kzRlljJfQ8RPJXNDmo4wvKjpGq8Y8Zbl
umsQ3dHKb4scihe3s+p5HZpDe+2MjGSCJRlPuj78LnJdPUAyCMaVxLgbYQ01at6EroHios0xjF06
WcmT0PmY4yyEAd32w5bTUF0Y8qh9a/L3Tn7tY4mYkuvAXMdcFVxxl9k2eScaf75UpX7qOEqwBNlp
Qtgd1OQ9ZLFxkyNCy3EgEN0g/ND8yjp+50CcOMkHEm4y4Cu+vGqChFQXKtktH24cOvAQxgy9drmE
Wscq/azylFcUwxeIGFpdDbVHJYvD8rEC31J71+It51BiPVFlkJeJ/e7hXHisku1vdrz1t4TBfoD/
qfbpRNpHLLA/QJO7WDKZLpNWW+8AUvgUnf6SgCAmSEinHqfSBgDZPBOdfcuaFxsQ3B7zoJwIGU43
VOlDXbVqE4eDumpRlZyM1o92jLmWgrgz8G8kRu0lfq1jKJ+cTcnphWhF1zes3nBsUHoUW/JbNE/j
tr1UsHs2ejn6JxvRHAntbuYps6vfomQk1sAaIZUJoh2kFL0XqhZehQb1/WtGELzH3jv6njQLf69A
kX4JnUUz28oC8CGzgGKT+bX0RDE3Ny1Tv7VTOO3PeJAp/D03iNnZuez+amiLynGa68AF7xQKza1L
qPgKqobcKSux7yp9EC8lfOr72FLFpg5MZCGpmMIP5EHTaZ7t+uSADaTzmIb7KVDxhau+e6lDjcCG
0UKRkDD8xrSwGInhDh/VPOhbI6OjspuCqMXAsKtNYQ5EyEyVf+9C/uPSat3bjrWEV0FUJ+KhMm8A
eM6XoBwhnvimQIzXgzpl7Uoeah/jhKr7glhGt98jTh4qvA+Bs4vEHG/UENsXgszEFenf8KAXlLSV
0+nrWaoAxk9G7UDZb98MXSI+M152iwZbHjqyEjplN/cGj0rKgn7ELJtJSVCve7EjoYEKXIKfq+aR
rHOW1wPA843QfbERPsDfhX++FT23BKAG6ZmRaR00SC4ArhA69Jr1XIDGuA07gxWxjdUoIYD2aOaa
9dmwq0DPZwJs1OAAGmgM2+SYNaZNVYOw8GCUxlMDneXFTZV86Uob4BAcOcIEw0cV4a+ytRaRm2B2
MhvZtI/mAeHGkIft0cob/1maWriOiAze+4yKidkOu32dgV1a+Yu+YBBJu2aompygJ2k3NpqmeyRT
ZKb4JarpWu8soJADaDbs5fO27Gb6q9KJ0i9oij/rFuVUiJdchAZTaXuOHjrKpH0HJElH4V2w3Iej
Dqh7pD8wkeC9NMi5DkabZ+sBxMm+HkO1YWhWX/j8WVfTkbhrsqKvDITzrYN46Alt+byy8RgfQ4am
t0EwYkT0W8cjrnp8G4WKTuHsI2OjWt00CbZd0nQAlyQgyEOzop+vmVTrhVmTeKOCj5mp/krW9Iaw
/VpPn7XXZPZnVFV1sazJR+iRszNnN0AmA8+sTfMABZwZUgTxu0ahgTjC6N0NvHt3Q0raPrBKbm+/
7X/0VndTx3jxi3YZS2nylI5A4twm7Q+6Pbl7aEEj0vdCFqc0y8Sm7qb6JqmgYFJCL3TOEiXkKRzd
+jSZ4TJGqE0uKENW96FehnuKkmGd6SMpPK4/HGq9t1/qXs82Guq7H9oUONQA5WPT59GhLsrsqSnd
+RmhrnOaCFVebglxgf6IA7C0JvPY0kvIFTAM1Ir2oMm7KGrotGdNHuB45md/giEhpMJIZ0I3s+Hm
eZ1GOLs5G3g58yxYOSFkUDYC9kYDCY2fuuCGYMtyqHt1bOZKHO3ed6/kHrabkWzIBe8THjjv4oMZ
Eh2rBcF92nXTJZCDe4LgmHx1g0HWny9xBxb5I6Mzns+GOaxLYWaEIU75jU3CIGZIcKl+bBVblD8F
2drNQ0Zuugvk3FdbSAXDT2IXCDVyximGIc3WZe/6mXlyckamemaTisOVqo42LwgAqK+ubpnoX+SY
q1OzEF3pUt+0qbFOOmN9cNFWl29dGWV3KY34eQp4qNl4FVkVkCpQS5Bni+sE6aGBuNIkhPvaFtXd
yPZpB/D9Rret6i5SzA8qn3jZVd2ae8nv30otu+20Eethn/cPLH2WwZ427PwwA24h8ZWr8Rb1T+/V
LR5xvwowHEHrYUzNnFlkN9yrEx5oLmL2GcdB1RDEyzK7Qu67bQQHQJSZjyR8ExU0f1LBTghlo3Bb
uPLd9Q0u09YRmxI0HjctCmIDPt26VOmDiBT+/JqI3kKO+jGb6C4p07S17rbNMwtfQA9hm2+MQaAU
7CyGkPgMPud+LN6hTkGV852ovs7SGA9a5lvXJl84Hdbo3kew43ZNMQBedsP5u3brYz3o/YMhG/9a
gZm7yNzpN1ZlgvyAOumhp5CePTiCVCVQijICvGgWWr3ptVRswkFM23iyxbYcOuuHiJx8k4ZqqjYT
rPdV2jZPNofbTQbZGarxZECBMzvG9+QxmwN3jSnXTkYU1jTl+pMzZvaPyRjTbU7hu5aqgWKJfNGb
gHLvuqmttpGjxq0o8E04vaOWXUDm9ckIl1QiEe64pY9CIliaB7Huu9TeNLYujzH6ol1RLJYwRrsV
O5Kd2zc5RGGeE4w57SfBsCyuzWEzG2a1aZWlHewMzZOUI0qicMo2Tmpba1T2NYwpNCu2NtxBcqVl
dpH3cjgs8FqVeBq5YqugkPO+yDV4OFYGF3ZqrTUpCtxo8AtPAMABo1hDt0fb5uzKKY52mlXpX1OY
2DvG4gy3G4CfvCef+V43nySTtduRoiBPqupHYKPERrv73rhgHyxyPO5m6pUdiE7rXEwW1XDvXEoZ
XrWZ2s0ADLeCWq0/4Eu5wpdFZWdiLSq6ydlxMDDtn5TZb3pXa36442y9pZxuP/xwcg952XN1Ffps
HHICpY0tZEb0seytxA1jvcWcL5G8eaLvhhNSqPqgrFTccseWB2O25I1T1mxAK4Rwr7pqmC0QDX/x
e59gh2mS4yPb3+ojIhDGK80i3Lszj5SuMQz2aH18k6XDfHKcDCFcXUY202RAXJBfjOpeWnV+lxHv
8YZeudbXurT93SAWoDenCnBvi7H/bR9U2n3HLQr1oRD+pyQCYE9N2DxLXwcPbi+kcC1qrCeMcvIa
uTbBq+j7gU6oOIXzkrYk0pSOczu4pb5Xmp4OnEZtddeHLlluwvZxVjd53yHTV+WnsDP1xUExH2TU
k3jW2kF4i/5i3rUFV15oON0Ooax6Rt2MXDZEY4BttDBuAjfNDjgp4tsIcWWGcatZvOyOiG/CRN6Q
8xp6NlzzIx6GkPg/CYZBxSayDlqle43gGqOlsCJuBSlvmX0kcRmgOWz6kzOy7lVhi/vfdtHz9WjC
pkC+4l2Y1qxHn7IlxiVX/VfN/9oEmU7NWEw8pDmnz52fYCJGkozpu2w2lXI+QNrOC8C+2wd12BOi
pKfnPmg/ki4z+KY7bTv2VOOBRrHuc9F+IXFjlpj19wj2ATmx1+RvfZ4mBVZiSFCJ2eiHO2aFTlhp
sOqQZ429xLLeRDcoL0gUgcF7ScPJ+jbc0rgjLCo6uybJKF3O+nSeQCOPQs/2lD93aL3fJwPkgIj6
AKS5qD3Q6wMGad9GBieDY1612iZBauBFXXUeF/64TlPq1YFV7Eq0zxd2RQkmsd54JhgFkZ+aUGBo
kIWlCX8gmb54dmJfyMFbZcraFnWYbHTIvanmPvt19piM00PWymzb4qJYx9H0mBdoYuqGvWE/PI2Z
ctYN9o+3clig5VmsbsXk50/aiGjbVBB8uv6NxKv8tpNwuifbQMnOrXBTljGnefcVYc3ZJJnxOWaw
PMaOkL/OYQqt13a3HjJ2NLGY6yddK7JzzHs7FNS722qOHxgxHFTINsBKhuQ1jeJ1H4/zlQmC8Mao
/pwi/TNfaqlIE4/1yCkJ1cQjsyI8xlnC9kQm71qSx+vWkHACtW+GusCfi2uhj2/FUJAGOA63mWTJ
TeLjdPZ9WzvaWH22sw0cRIAXn/2Qt59DXOwM7cXo0RBQAZ4xaZC01ydYAnXSRNwmMW9EXPabarZA
TgVUk61eyiP6ZwYWVpnunCC+UJbie9Qthpzx6G90FmobyMSkW5hLjEnbnYXsix9joSY2IB06wVga
M5RpB6ChO46PWqCckzP37jv+rsbrHRlgtia3RMdn3Lrih87JdRxSDO1SZ31e3CQyk1f0Dv0uphaG
QNF9T63qDgOBH0AusbTATDXBYEEYHTummbb7jobhYa4t+PCueRNF7gla8DeC2x8isLd5lRxNJcGc
U1NErXTPBUiAqODcZJJzIYtmlzIG0vDExxXpkpaeZRuCoIottuHnPNVOmhs/NVE53FjlpN2Xfuys
DbP4ttFydDVuRm0+BK4TeolBJ9fK5NJ15eCRwEK6QhP2m9YwXirdfYmob9etWe37XBKkxDHndLCl
C6c5pkjXm5RYNwbA9kPPIZlwQawoLd8SZyTIjEXCLkBOMOiksGiGA7vGviAKYJcMmZg042LnW+pa
AAxegbRl0xNnhF+3rFMdE5185UQtLf38zQVOiEkMA84o9J2fjc9lILM7TMfdTnPzIzH1JQOA9Ek3
gl2WajEZKBYE7epZa91z2aXj0dS7n8zn0HeXE8EsFsGbYSMeUXG8ZEKb78hyeSuamsfV0LwaWnVX
SONnZmUvlet+ErfwHVvOuc/oXERHN+5+B6lxcErqbjM1TTTRRPgQEnA/d+1HWFTDiUk3V1spui1J
PySG2vVrqSFEUAaetFYXglpR988qK2IIBeC60iBMKDTZBCWpjeejrtw9J165cpsM9UgaIrgnRbPq
cBxIbdeX2XEEZlYX1jHLA7o60D9VMH/lZOWs+XOaFRS3U+xXb3yYD20e7osMBp8Tjpsw7Rd7F8dq
d4gC/FhZqDERSOp0v4DJtwR72de809Yo4gnMGIwHJHGoZat+y+4vX5w0QJkjl41UeZ9QmwfsK5h5
0jal6pZVx65ws6PT24c6Ar9EV4FNDzm3a7NpD6PnZZ+tTSFJfl3wYceCQwSehJMNO4ZN/pPCPLBG
Drf1cZixBMRRSB1/p83aDffDjt9yb8/x1YzqZjPP8mL58aEd62E9OelLHDT3PalDkV+c8JdrZNd1
HsaQp3LGtzeF7J5w5QmvscK7jHOLWMvp2RzDo576V6vDkBgIfZfCsgUATEZnAGjNibq9bZfBo8hB
HOl294Zi9EQ/TGZFTlSqXRjhvuRRhmiMrV7ZKK7eMGQkXJT6othP1Uddm/TgCeu+FntZA/HDLO+b
krACgylhk2rGMQxSfd06wNYsZJsx2/ZkMK+ZUUOR6QqgrX2E82TIK+WZzIl5IrMwBwKYG3yELXxQ
EmATK32Z3aA+OE41R/f1mOUPqsYSg0TCeGMyZu1Rvpm3rqllGOukkt3Rgfm+MpqAlIkxiIJ54yr+
lbmj5VdA5qSfcMXw+DZME1akaXSLcaKMm7e4Dol2HGP+27VoSzDlDTtU8hk5EG25ZYFG892is+6y
yBnAgmA+PEzS8dNDLPE8rCTo/3GXhwYWEgiBEYJ74TSBB7JcpJvMsqz6MphVYF5MZTSnJOOC2cRD
B76S8YUIr6VeMlgtJeaOkDUOdpQWYfiKZAN/20BybklvzIj0HkmQrCeknRR9+Lr3yVirO0aCs34z
gUBn5lojTVoHBO7AJ5twpadpwOTONetLHzoaFJOAfJldWZSMmII2lfCQHe6YD6ujYjm5qVNjfIrb
mdj5RK/sXYsm8cIGV067qR/yXWjp9VGiU30wHJdJ6CCVL/ddgvXt4AwWSwKdNiETvIEHYWFWPImg
sLyGGLLwJy2c3e1ynawcRDk2bs8VM13yCGWUhPVT6dSBfSq15NM3+cf3fF5y+8JmsJ0jOhx896t0
YIy+6BMb/TziB33DIlWF56mQ9RdXb+1uGF+oCvOfn+KlVaMeDneWy8acwUxqDXh7LCaxST34pDnY
TNon8rFuiTZAs1OHluGZJrPqMZoJzWIjPU/7MZzAV+VFof8w84Q52jxKo9l35HGyo/bx4z+OJYNw
XW8mdxdEfFN7s7UVkEtZivYLxAu+4jtcQu0JFVqOqS3SnWcDPrxXMHXvVkJg4tilc/+Vx3lw6zcM
GLwy49+jXtCatuk0szd1GCqKz2rmo+Lgct1uhwK0kQDGI0KbpQPBRlTE+c2jY2zYkM9rrr5PkxQ+
MXuVGIcvn9507eYpERBssI38jT1BLe8jvQzGmzrNIRpEPmmXWd8Brp7asCIMoiV/iw+TF/WxsdQX
dyzjn3PeZuNWxoQiXAkZ0rzBKZRxiqdotjYzR2F4b6bKvJa+LhpnpemG4bFpKfoNHCfZbKtiTjnw
NYQd83aeu/HZpwz0H2pEqJ2nOcF9HDnkiqwY/9qFlw0aQxtzqr9MwygZKTcsBKhBsrm+dHGYkKrc
NPWrDp++Wlr39Hnmse3FLkENL1kwD+olt6042yYsVgZvKvrkREYdqp0pK7kKTPKLICmp2H0dZGLW
N8yZnjpzuT4GBJIfWYD96mL1MPd3Y+HwrIkK9ruIEnTjOSIw3eCRlevVAeV8MHlDSoaF5Gt5Ik6E
M9+AVr5RZRe/6rKRH73s24s29JrYZ1FglsyTIX2jsQtStUIkEFJIVfmdg2dvzbDMQGQyBVpn7hVX
1Clgz+gZHLAB9wFzW29pSraQsvdNBeZLxwg+pGQ0bEPwVNgNI9jWIZK43ZRmzi3dOUgeOTUZIa9D
y8AczSG31wKEeBkaf0x21oBDee02YUwSFPObtNtRu+VMdIu2OptVVdNtkYxRResEdXHN6NEA7Rf2
MfJgh7XLQM5ziC2/zrseXWgH2EsEpHedKfYccIihbf/0+7Rh/jAUnEQpzStiS+Wmn6kkEWNdmGb1
FUrcGFczKYhRtc2w/JZzYFw1ACSLr6aP793J5pAXap4Z5SFxuccDQT5qDB8kOTH+LW1K1RKcKy5f
+ICD5vbHnL/aXZF4mqxzPNkgaf2ZSYNbhHdWbwIbtbjcsXWqwFlngdBSJL5hrOmrpnb1da9mxX6S
xLLhkFVuhjUoT2bwvQDQXWKRRmY132MBrDWveVAoIkc87r+16wNd19ATHMQ8gSTRdPtKSdfstAJg
sUFe3KLHhQ8Gc20Oy/aR575YwCDxz0ZWaDiw/3YcZ9PG70qbuII0fTaq9Gam8AEsQt8b2dPBMsba
0zCfrEk26NdFNZJ7bUFIRS/8qhWTgy91ulMFDMAoZQbgl2ZL/KT4wUB1MWG3Lxy1+dlioh9OobWN
be29K2bJcsC4a6nAvuqOh0XJdrB1rWxnDA2bl7jw8MgMp5EqzusH2z+XtnjI6jpD9uIcrABteCJx
h8g8p7AqiNdC5RaSW9KFhTcWCmGmPnoYm9YTvUCdwBYJUKkHSbWdy85Fv5EjKTXIXZ8tige+P/E4
S1jDSIgf58CC1FgxEihAO0UajzEGbBs19u1GD3LnBZdOnq8rfN3oiXRjHXfAYDC6bpo6wYFWZDwR
84gyti7m/BJFdfSCMpTPwyyb9FxWefUoe0kI5xQ8ZZUVbdVUPru0mIO/duWgETf5S49dxpPMLsR9
OcQgmxK2v175xMgzcC9XSUMi2pwUcmMVxnhboio+zgWz1JZJwK5t5SYksxN2Z3pS3XAnYQCWsby1
CCOg5T0gbyw2lYUWqNG1W6p7ZG5FgRQ2q+98H12mk4DBIPF0xCnbTeSn1qQUpIyjG2fYtmJGrDyp
MxDWaK2FxrUD9bNyc5vAEwuNbk6eCVO75HOOSaLPIc48kItQrcpyNNeDP5k75pX6mlb2RL4JEEzy
F7D+6HO/slsb1Wuz5CyGswWJDy2VF0yhyXcYxLeVS88W1i3s0zK+y1L7FFQG5Yk5HQIj3RDUYh0K
FFvIZr2hrYI9fQwlOVGc6dGNHVoUoyueGfYOH2ZU0AW0JEWYTvSilWFyykXyLjAjkcZsvo34Mtdt
gygUkgZzv0FvdnYdbITbb8tqNg8TkoiVWXA66f59bQzjRkfzvm+sft7heOl+usr/MpKQkjonDK3K
mGymonxOFkX/gP31gqyCLgLh3znNYZ0yMS090QSHVBPjIp/FkQ2IA3mOOX/xZIroZFkP2VVhwJ+o
dcizysPgCGqpiuyNHY6vpI0+d2NYnC0tJSgo+JgWdSJ5KevOYI8mreFJSgOTZ4sDF7EctHww7Fcr
YmLeWtOHM87JGf1ivBax9VNg5Q14duVXx5iZvDthseVrtTd+w2asH0fin5z4Q0FpWubJDO3MjhWj
BEFkOi7Sdcd6YO71lWo1RcU4OnRJceupaSaCNncO5aSeoCuMHPjoIFgiUrnrwnkrElPtLMEYZpJ7
Zsbauhitd1JHw11Uaw998k1w8bnO3R9Ox67NNmek0zylV1mQ149xx1QMwfXeNbSNUQfbTgfzamjH
KbNvTZdvvTGd9DAVwrxMoX+HXfkzjh8KO74mqBs3lWsh+85PINYvlmh7b4q1WzMotX3WksPQiexT
1cgSy+CmaQr/teyLl4Tg1SkidqAa2BdUuvKa2vd/EKKwjfp0eqylyUB1uq8d55rMjjrSu1wIHy42
eZfirk0AsSakpYbfehsjyMKBDDzP3QyAG1ZOom0jfzhOqZAUW8LdCUteVWkX1xifwJb1GpTiLCjo
xwJ/08TO62iVWF2W1A40lNZKj8HX6dZ4Hmudv7F3t/bAmq9RJo7i1pQ3MnJvs24crqYdXW2ZPjmB
cwhjkoa0khiIxYjTWf3eH/tPN8ZR4mahuyk0GK0p6FRT1U9FGx6xP3h+Un4Iir+k0qB3NvmPRho7
kAct0DukygWW/ys223Vqxs+BqnZo9JFBtHeuXpwaI7+qaNjPjutFMZTuqL3ERWmf8PyCWGFHRuXT
E9EbA3wK8uhoZSgNiHshTm5EsVAbJtuSAi5eu0OX69/V6YJHmbTt3FjHtoMJ0puw/quT2wNpJJUx
9mINf5Cec9Wn0KJSB1ZoEY+fxgituaAf36Dil+8CEsGqD8MIiSUxmqxQQd7TqK2rzLSXgaO5rQli
hDmuhnu3CwTKboPm3mjRaxBHzdazVzL3KtM6211rXBqLc8vkCvBxNPjdMOG1/+VnQg+PuUn97nSC
zYDtycy40dzQYpmnT4CJST07GKF/paHUIP8njSfZcLkJf1g6MJgrOWLmXt6nMnl2KPfXIWKjvYMn
AGQPR3nOKpWnpzVXCOYt0EOcYJwqqbYGIklvl/u70Qm7AwPY/mrVAm2lUtptBzxZNHAcU3Kd1qqT
1TnPHOdMciNJxclwF1n+bmaWTy+BmldPOmvX+b1z7CDY7IZmPLWivkSGfOZoO+m5VCuzplaKUh0W
S0FgQFK0XASDld21YhC3VZ8Ri44al4xd/xwHxqYik43mhNlqX+0Sv9yFVT2sxvLTbJdhSdwaQCgd
ULsOsUKyPrRqOGttfUaBcYOu/lC0KWTThIX76JF/+VSmAxKlbiiYVFBnrybfd74sB2HlmjQfs9uw
65M/B0tEN0Qpx2fGq+5NwDz3GEaViFc9NaHn99L6sgV1HKk734nLccnqLPOyPKJyV6TQY0kC+TDR
aiMscj0OHecyMPM7Zw7Y1P+vrWx/TyKxsVv+72yymw9cKe1H/mfiorH80O96Ss36jdoMCzViSulg
pFQIFn8XVGqG+k23HY46kIxK6jAU/6aoRIYpDJSOLt5sVzfEYtf+L+Si9Zsydf43LbzJv5v/UhjJ
3wEXDYMXcRxJVIrNyGjxS//4uI+YURLD8n9Mu0WZ1UXvTITQNamRtRKsqN8vj//VA71YRf9bs8mq
a3kRpiuOoJ5axKV/fhEryxTFcfA+OEm4z9E2rZpI0456iZ/1D5/+7e+/849u6//x7biY2QVuWR4z
f1GHBhKjjju5b8ZEridAAbe/x66H1ehffRkTZJl0kMqieEWA+Oc3NLv5GNuVfBU8LZwNXKLusZjC
3v8nn9ufPc7L58bLuDhdLba0dMh//XIiJ2JwKF7nMIPeK33xEjiUwziADHxlGqtQxTQ2yafsn7h/
/6cXlsLUJT5HLg99+UL/cFUkXIBdbemvIot9TyAgj5h9TFQHUmOznmSm19mUNEzl8vt//MlCFPjL
pYJsRyz6Y+Qkitvlz69cRMx2amN+Rd/QxmziLBqUgS2wREdhgreADUOFit9XpduCdZ/aFE45lP/k
Mvr7CxbYGIwMA4cOzFPxl7/Cnkjug1P5ylAGMGcVPDL6wsTHRu9ffiHXllIYum1zLQnrL9/woGkh
1CDylFv6RJ/TbcP6Em/AGASHf/zBCvV3X6q9+LiVA1NI2baj/uJc59zWBr0KL/MkGKZOVhS2AIlH
7hMEydlDVA8MoFiVAgPCV+IfSS2lptbtzMFpg4pNMC3pyTBrENmNXk7C9idR84ROd7UtPrLhP9g7
rx3JlSuL/spg3ikwImhfM5PpyvvqfiGqqrvovefXz2JfDdSV3erC1bwOIAiCVFeRdGHO2XvtFpZW
IFqo0XNe5f7Gmsek8Hq+kXnVT7OkQ1dHjrnW9IAjFC5nSEMOSE96UzMJJMgaG/HmIAAfPUCpeCTp
JODIVCIJkAEaQQ9jGkIWAG5LqebMV2K+cEySXqN5nsZtZiZOtB2qrnxxMrztF43m+pSfXC18UlYy
25yDRmjRMg5c0shxbrurRKj+qqzAUW2NeqCrOlsuxWvNEcadRTMBXJc0AHizgpLkng0zzlo9zYpv
wrRj00v1GAkbm7P6nqoyBH0LFVe6ogun0QKNguZQ+mWI0JL8ORpotVlaK3MuyHsg1+xHqtg0er05
UuG2kReqszm3kClmJIZ/DbU8/FazYSFTtY5kgn4P6az/ImpHD147y/Jv2W5p7WXfEb2J8bx2rHAt
rFHjxu50LQ6rY4WgOdRxFmPg0DcLukG7Ie61oUgofBgu7rzy0ULNCeFTEcXkeJ1pKZA9dBN+y+HF
m8qyBsttlAMEpkttpttefymJlYzVjZyN0iHKZzCz5jbWa7F4aONU8607ymH473cYbPFZtqpL2uiM
xklSIXw12A2DSEjMsDSdfqU06uogVCd7bp37BakLmpn4d90X+jawsbuQ4i3McKkJiaRIlbGxJFv4
J7/vFSpMfIMd1tiULEDDP/Sl5SwULFCc7T3EnBlMO8KD+h1/HMD/WOpW5a77sa1L/5zEwbybruHN
xJa+TlRJkNzOogAykMKQ6egJHpqwjhHumYAElUkRt+SsbCiGilaUPMvqQE+F+m/XVnpGH1hP9LO+
xxe8a1RUvw9TMZAcqGrnwg2XnnchMudJ1X0Actew0u8xxdvgHUkvvLtmotm3qmHPAasLeu2qxQrO
nphZL3ycHCSba7gautzZdJFIJijM/oZlwQyuxjLQOKJUGJFHYkNtDFO6Ay+PkHXBzaB3iy9BirLb
hbPlqPPW8kNrHxGMBZTNHInrolwv4jORh9WzlUgdQNOMLcwTsyU4oQs3lzttGJHP0BRF2WUFaiRR
GpYMf0qnaRxJAgi6AK9R3Nfb1sVv+DANeBbuxdz7/lXUdiLdOpPSzed4Skx1P5FEH35zs7ay3hp2
tb1Dl2gSdFJMggiLJ6oNLsEJyFg19yKmg0O4hY87r73o3TaDK9zr7UDccNXUffyQzGBUujW0RHu4
nygdoEosigDLMxV7aZ5rTTDzLEPol3TnrOvJKUkxw+fWOat86NObxrQSzlHENrir3pTEhgitB9wU
xQ0lsKkr5TlhZ/BRS1GnN4KixzW4TNyPQCMCorfTEj+IYfomlVgzEu9dxQ3F4Ii6nyyx3kjXCt7g
tKF/YNFnHfrwImNmoTcjOrAwyKZYYaNszEBfjpZPNEo6PhJEjlwY3CSfS6QVmNpTTO3Q4gJEdqvc
6Pt7P7DNBypacCSMIDOCDYWGetiyy4+sLVWopVaEBzNf+yh7LwKghV+aaVAa03w8XgsjNNXaLbSE
EnjjawNoTaBf8DXM7GpQBlO7oOH4mAMzJgu6o/iIsMz/ossYZXiq0zEyhyKmjC3j76ExD2Id0qL6
alHpuygr+MuIniJUXB0gbXIKwER/oVCe1RuwOzRpQtUgnLRF4X41Sa1MNjmasbN5oj2P2XNonho4
H1+oeGWvoRzKgfUjr17brACjiIu8OJRjTkMgtMhOy0cxZ4dEM/Rui0wR9QgKm+gVJKJ5gwo0fRCU
iF9iCIzWunemHIhlW0V38C6br+EojIdO14Y3Zii6BdhwXWfDMidI/wTnAFC1d6ztMOl0ubQ5tN/H
YAT5ODNMtxqrQXHG0mswZREgStyMbaffztKgR9YDEqNRwV6RarU5p0TGYsjTtlw0iRHZ7OJvTPk4
Mro27UQ/AtwZn18nJ2OTx6oStByS4VKfm+FsZi86XU+mId87pOvnjdYPdylPYNiA5nNyividTC/4
dEgAiGdZbSzDITk3d2c0cEjhbZQcTk3BYWaVRA+MjOgNMduixesxqa4owwVvU2xjesHniizQnjTm
QolpM17Xk1lcpg30MpKzh/K1xniFakP0PBdQ9tmL5dSV2BQW24ytmnLkMjh7cGWBFSEqLZjLwd/x
1zWpDU7TJ8ijiu4c7VyP4CFqcpJzND955pPJxW7wc+hMki45/pq0HZK1LUvzVjXROP9FLfp/W+B/
m+xa//3Jdf1Sfv+vx+/1t+8fjID8M/88uEr5j2WXCEmbcwjLpsEm+Z8HV2nCxtY5Npq8clIudr//
dQLa/8A3SI9LmpxZUNBzMvrXuRXljxQcBE2OrtAs/o4T0FiOWD+fKXW2sZJDgrSWtr29pHX+fEQJ
Mr56E2P2atSR5SdGxn/0ESN/MUs0OD27qa/lNAXU/GolSSqiMRO5iVJbfDHZSyHiI6winDeaVlib
MV7aeATApldW2RovhlPIs87RM/bGEadWYu0ldgsUq84zewHtKu4SmmLJVGRPOA66cw0zEum3YAd7
KQgUYvV66qqCMlhcTLuwM8xXRHDai5FNCkmKGDxC8KDuLrvqNO2ng607wyaxZPTw00P9zYGYasDJ
fcJybXCGgY7OAZ9978f7BKIorZJcvaMtkTjfmPiatBqHndnVPhzjNAOySwDgPjBz4hRDq3szJ5fO
aGowR62wIYx3WhSDDCGDvH/UOfxB7enHGsFleAGAq0zBtOmsGsx0qG1E15ExRUPm/D+4DhtKBYQ4
CSRuiXT9+XmrvmGtG4p3pAHhbeb730OVTLu0pFSNHJoSNXnLUI+J0ySimIyh0Lp1Mxwh7cQ0NdmE
7/htIF791O+PvtmCKs/08z4e5MEJwpqktd64VnkY09IpouOff/zy2z68qw52Wo600uGzgZR9Uv+o
lZ4qemfveeZn57nuGOc0xWkUtj05pNjFP6lOiI/orgUy5woLlh7PlKdqL3j9n+/VPICzdaX9HVUZ
nCTzIUxn4Zll3O7bIk/P/AEAZFewLRjAtY3xmP01p/7beo/69aVzOYzomLVh8BpQBT/+gCxuxpo2
3vdoTnXyCWMTxCvO3epbwcT+Pqd+pa/9pj+gYzcjr4Kr85oZNMfXc2ROLwMhTr2X4cc6T0d5ZeY2
5IBuTquvPf12b6YLGG5oomL1mzMNvb4jrdyD8qw9mgW5M2FKelck+wLRHYiOLy58XtSOPYJMgiWK
Fw6b1b3mO6geO2LgP0m2lKfnbAiGhH5QsLHwUJvYlD9evKGGIgjD9k31dV+tChbt44Q987lmpwAW
S4+KbaEisvX0UfYcckeUAKXwm0vySixISCCT0YQ03LhkKCYMueh9VyBVuyc2Vu1laBnzvB1N58Zy
GvNxBBF1yX8FMT9EfcFkVOAKCOsLYRbRPUCGG9s27E+KCb+80HT/eI9tPkUKJYY4nXxpEAR9bb6W
Ffpu009nL020kEYE+ahlDELoz9/PYi3/+AExHv8STGOcrKmEfbylVazbUk3Va4ck+Nn0A9ObkmW/
mLZZjE/RlS8qce19T28XIHw5rRO/uZVo8Oiz9sxK4D3684LDOf0aOsZ7ej5JQBfT0HZp5tq0pimz
rSmftN26S+gvz5NsbiJ4UvcUYSVQ1jYY7gWRaQVVhlsdnp2B2JCOUq2pHn0dNh28Ht07n7+4Mq0e
YEQMVPaT+/DrmwW/07AMnSwLXFGnxbHMiIyRw9/b4OJ5SgI0bhM3azWi/DvjmLJqWF4+GfI3d97h
S2YtdxxLRwj78c6HUWS3Zjm+QdhyDuxWgQ2mdrAxE1oKf37I4pcVnc+FWZInDC+A7+ak6MZajYqh
bt4mt3+26oJ4mLJt0i8i99fx7II4sWD77xOoAMOKE1D6Narj5GIy6Cp+8lOAl56+bz/eNd2UgHoM
KpEfrzpxcQCE0n2FgKh/QWABQaNzjfpagumn9dPj5oLnRiM59gfsGBSnIMPlzfAsYwsZDfK+q1F1
RboRekd6YTbm39FZUspJsZ2gOu79bo/co25Wds2RR/qRKtExhyRNSxT5DJnZ9SdP8kct8cMq5FLP
/MFioKZr89p+vCg9mp0q1awXYnEKnDXpaH3TG+R1NV/5FRYoEqJhDLLNAa0ivJIP5ztFpaVWbxiI
bgKQQFUtEndVooS9nPF4eQJSjbMxc5G/DPSd3hcMFAowbSZOOZzlHb7V5jIJJuN5HlX/WBW+vNK0
rgfQLvaJX0U3SQiNh4OGQ3UPRT03QG9BB5CTWuR7CYrkS5J2tfAMjnB62ZpnloklA8xody5SO4OA
gj8CUqSJg5jqI85JkgZA3HWY1lFTF1r1yW2Uv76mZMrDQzG4CwaF8OXd+ak2rvqWY2kgX2oZ6l8M
ap84uEKDcE4Uo5zUm3yq7Y1wx+wMyN2ImQOxAADJFH9GHcQb3FhUTYbUx8+bPtkAJW8rpNOQ0tBx
rctSgSoYA6s7owZMi1Rrm+Lmx4f2/yee/16+039/4vGCqWx/Puwsf/7XYUcRfrZwTQg4o/tA44Np
7q+zjjT+AXbVQDSiQOgK3WSC/OdZR8FAxpCEItWhisRf8Q/986wjxT/o6RFhZrMNMn+07/4G9eTj
tG9L9lAms73BjnvhsC5twp/fOPTOBUhxi7wZh9yvEbllkR7JlVnFeDaNFBlqdP/TjfnNqeHj/PfP
EZkulumYt/0UslJmoRPWM7lZCeYb0Aq7zI8+6W392IT+azr63zHofqDctdCwn2xS0c+0OKCdYF1u
4gOlOlKKrXf/GO2j1dW4+s6VrjrrrV4dy7X7yfblZIP8Y2wWUhprPD26W+JkVZtSUZIN4sOuqt/C
5irFMBxaJakIxGgHGnvLS4qQ62x6//Nt/XVcB085LxGLNwQZTgQfnyQhGVhIdcbNWxC0frHTanGJ
5O/MUp6pcMnF5Y1MzZ1jff3zyMsr8uFmL61Kpi06TPbS5z0ZuHW0Aro8lazCKEgC7kHTox3wUmqI
hVKgQwSogD8P+ctby5AukG1uMXpYgLAn19qbThZ0DNmU02szjv3RjmHuhZ123ev2AxkY7m2TxX+T
ty15Yyk+mK7LDtwQ7Bk/Dqsj0rDpT5BdOweImgYhXwnmazwaXQfkjhvlHo3B1t7+fLG/fDA/RuWI
DeUIDNLpg63EAuadAiJnNBQz6N7a9GlK4SRu/zzOx403Ly7jOEw20lICi+svjUk6ZzUkNw6zkBap
9G1HJKnIm84wRX2y0H3c+S1DmTSETIo5lHkWBcPHG2kFPUDxhQOY2+0qmi9HFKD0Cv58Pb/et2UQ
kO/KUfoyDXwcpJzTlCwwSEgoVnHL2T6J1mPv/XmQ314JpSqp2Dcr8/SmUVaH5Ngraphh4W+1Hjfc
OCMYi/Vw8/dHYjPESoKgw0Du8fFygtiNJd84rwFdP+ZtUIPpmo/vkwv63V3DccVSZdCjpn/8cRgy
Dh1DlgWIRhne22Z9V6XlJ0OI347BVyRZFBX7/pNL0VCSlTDr8J82CHVJ0pHXHNuLPTS+u5lcZgr0
bkK6btdvlOaCLHEn7MJQlW9l3Qu5HlsTsgWkjE9+2G8eJgVnXhhJM5tyysn3jXMR1DAyCNwGbJZx
FzV0XA1wyH9+kr8uTw5teeWw7iK1QVByMg5WVtE2Ec4CHCevtQvVAEHCve6mJiIz9LlSL9DaFtQb
s6DCx2QtmUdV1xwjU0/OK8SxewOh5KEyynVnd+q97RToHjb5m1nv9G9//rm/zu/INVAJowZSFMdO
j2kWkScpIiPuynSXjt9s/zJdy5tJPfx5mB8L48d1hHE4+XPmhwPJ9/TxzSMNjXz5USVryvbHroSe
NQB8uQTLG2u4BZoFjtMI4rQm8lKtlSKlvUMi6NUUEneTlhSWp6fVJ5PirysNezabkhe7Mdw0p1N+
Vi7s2w4nd0F3zKmn4Hp0+xcSPTvz0OK52ecVfcw/34nfvIZKuYukSWfzx4H1442wiH1juhfJujKQ
oAwOYe1RfvSL9pPS4W8+Q9YUZhNkG5TTTmeUMcJxqyPx5giR4/5sYdJts8Lxb/98OafDANlgjWaK
ZOXEg3C6IYqFJgXZPPG6xKJzRfPH33SDbD65mNPV63SU5Vf8dHTCOuArDGRcTFFJiPkBmgxMHmcS
kYhHJbr75MU4fUin4y3/+0/jhbobBRhW47VZXxjibK4exWc37rdDKL45IOIUSpbAlZ+HsAqEUq3L
EADxrBzUNWKZAt3znx/PSW3EllyJQdmHzw7GIiDFk9lIJnC04xzmnGkGwznEQ2uX+uX4pcdChGWv
bl6aptG3Ec3DMRuvG8HkOBfd3HzyQ07nmR+/Q+igzPnc1C+XO6aTyBtnAheBLB4TOhliPsKKUDe9
VuoktrjFJ+/Mjzf85ynnryEVm3SUkFI//QJQMihTz8lmR+kx7gzw9DeIxhdIsyJCKerjO9o+5gah
q4E9sN9YSpPbMQmvE4HOAjk9aqS9sm9ovVf3beVf/vnR/OYFMCgFsExwPKM5cfKOkefA2Qiv2drw
h+ZNc1QCP6hhKURa9Vn97/T7sZWim8P+nReOs9np7BtBHAoQxtTrlHw54sYq/YmIqmGdEzS38YtY
O/zfrm35PT99PxU8NJMEFdx1mOQmXX0D1rUdo+KTW7h8I7884Z9u4clWA4XZsORfJOSpus55kJdH
vGCo/owrTMi3EL/oRxfdi11TUPvzBf5m2jNwNHBSZ2/IWeFk5Jk2Om7/ms8KLQhiDis5q6Xz2Rz+
69fLaknTiidmL5dpn9xH1nyKWpFkG0WgAzqPbD9xzFyZhb5GErYltfehGAIoXPmx78Jd6oafTIS/
HDw5KjCH0JFZZLgQDU9m3oA8yHF2DBgzQfDNJuKb4FiwZwQddll4Jer2Xie8vCERW9b+332LTsY+
+ULaokcYBSh/Xas3xDaUB5EaOM4nM9OPnsOHt+hkmJObjJ8W0ANli3U1TJ5td8CAopeWks7KkuXR
Ingxoc9apd0BUdFSvQeMIpp+9+c36pcJcvkVtgOZnQMUcdMnb1RiV40eNTzqNsE4FvZAlzVPE/Gd
IsrdL7K/PSEz3jLvOOz6QCgtTfqfP1EHL2QCyYvuj0XQmmHv8L3hZNzWFjzvvvhPbjKVY67OpVbG
we3jcFBi+6ah9cNNdvdhGR1DZGiNGx1zGG4idi9KC5WQmO1zMG9yVU6OJO/1szXhdMO3vM02UnL+
neaVPN3wJZE9dEOLo2wOc6O7bxu4rYgsG7CkOJDrx1x1Q3mXotSrtmPaoxz580M+nTaWeRh1Of5H
xDZLme/kLqhB1ilhfTApQImSKtOAaBTefzIIplPJdht2zcnOwtSJSlxyIdb04aNVWyXgTEOiYf7e
KEsNYcmFo+5JacGwT46SeTNqc9uybU/m4ZwXJsBeEv7N4tOPMVgZ6dwh2qDB8/F2FTGOeTnq9Rpz
9hfT7NZBGV47rXtr6cVz60+fbM1Pn87pcPLjcAPmxzkMsK7HWoTWKamOY9/d/fm2LZPJyWSDbeNf
l3Ry20bHIFFD0HRlUwIpcqg3Q257vc/EwvT2yQWdzim8btRhqJJycALmcCrcDloiG8KUNyE0rLXK
BawuiavYdrak3PSHttfzT96KZdb4+fJ+jLhMK3xeCH9On1gb9qgoBz7zPLvSpjO3gaoSmp8McnoP
l0GYs1ApsCQuNcKPz6k3spwz/FI1iA5Injem7rn0UgkL/uT+/W4gNEf0TJGPcGo7WfzKVBqZXPZk
xlh5RDHv4jypL5Mur24jYDV/783gqkz2EkxPQlCFOd2jxaOGHiKF5kZa0Jai8tpW26YASqjUJ/fv
l23FMhRTvsHsQDGbs+jHG6jbMWRTwXfVP7tXub+16gc/Q+rUrXJoBmO0dcyDJYpP7qZgz33yehCt
wNom2chQUOZkcrLoAF1zwhRK0aq2EHKMzeJ4N4GF1e/dbE0poEwNL1xD0IrvuQS83BXUkMwVDGIT
wupMg54mYxOb+K2duLxyAr8Ln8LAMdNLpEa5fSynHqMjEBpzvpOzPV6mg9CeQVDaZ2rWZ4yrhHQD
3GuN4mpAZQU5oPThzZDHBhFANE63TxCfXzs2YIzvuRPJK1/v6+TBFdAXWI87eGbQNskAdrzG1uwH
G7HXzSDDwTmPZDM4e6sHAbYKs9QO9zT8iptaL5AIiAYwhTX346M+yJ7DxeyQOadn2WG0lIkZW/rv
EVvW54CwuQuJKOUytsHTaElL3grZUiY51sahSUY0VmUvSH4KwjkgqJlErHWL6SbxJtLkrd1E6leE
XlmT1c7PFSUVEF40b516G6GVOOb0jeDyAWykjQEk7BmgFlCjxodPCx9qyZYu5/rYtxE5iC3Z7rIN
zwai1Y6VSPptmhh4aKvaetK1ZK735iT0c13kxg2tS4X9eL6zsEZeVlHeHoY5bOAf1M626cKtT2q6
fxCNa699oJDesHCV9yiUi+G1MdMpg2FfoELuDGKVYaVe1X0rr1tMup2XmZnadjzSjSAqsbsLEAQ9
mO3YDBSXweYhKzfd7NA7+XwmklIHmyUzblzm0SfusGbUFZL+Rg+vB/zHgxG3uE0wPzs6uN2SBEir
SJv3Wm+VRzbKBRwlElbKeRPqU3WdjZAbeTVB8qXjO9HLnNXDBEqaHuYYm6psB1LkKPVBIw7HsL6V
2RTGayvHrhDP6UaLBstb2BnNGpytAmAuk2tUR/oNzwsKfhTp4oJYjleTUEYix3OFcDtIuc9GTnc6
4Wys3Pxd9cjS9Ni5LpYKMenJ6yDGcD8UBgwHuCBPSTO/2iqyvuDNh6vRDPiB8+UHRkl56AsLz2dh
zwI9hHaQpXwvlYHVPRlClMNJ5EHBWXU2CTpp8hCPRKeTL39weqhJ6BBv/fC7OzWohfVg0p5Hs7ia
Cp4x6yT0hAkmhaqL9TBPgMrLjNS4ScOCbk/DsV620trsO4DnBKKfkhyqyCXCZS6KaT2DwfDgloht
LPoriz3kurEmsR8yioHpwHRUeYjB7lPsQPCGYvp+ZrAUsHHuAvWJvmIwwWZkZlhZ/OpNgVPyqigt
L1wh5iOHkuQKwQKxk2OnE2JkhcbRr7/OaXxGiV0Ma7fNA/fZHidsRNkVCoCHzHwufW/oxPBQ8Hrk
N0DtxsJzBmjFeQpDLGxcmfNh5sndoNF6Xemikned/m7AJtzoTrexQncDCOPLLOVLQLrgamS2Xdka
ycY8+vY+oWp31sRN+tD4uNZFFVse3a4wObbMbVUfYUXRqm2nWRKXg2Zto6pxD3jmhe0FI+b4RFzU
peEtRnXiTIlicomagEDbpOYxJ2GZXARvbhs+ICifJAWMGexDE+qULud+rQRGXqctHoM+LbHFCIle
n4CrIa69KGuA36Bu8+Zh3hlhuDecxgNFdQgzY2XoSO47uUUcuiGEep3O0ZYkO1iT3dMIJFePI4aL
N6lIIT+BDSo4/qOasrzWKD1r7PZlR6rAuEJkthp08tt7f8NKsOoLsqf22HDUU0Xq0AYu+DPz2Ma1
sAsc9QnevF/W1IvmdwuGjhGV5UKpe2zLsQcCz7QQkCq5wpI0lluUxuJV6MPAnhTdCO/F0aiN+YIs
CgvScMw2nM03JQnMJ80b8sI3JzBvZj1N905sLZABP6vg5rS+12uxqD3i8+4UqVq8Z0aIhnfWCBMF
DQiE0a9uR9RNPG9yiFeQVfRrKVLAdwRGvM6zjbdo8r85DSwUYkesRz0P0v2swosFCNSG2mNuGs8x
rvHSiadVAJDWUvno2Y3aB9NcXZtJX91WGlRY1x2ZXnONSMigGivep6BzxcGsRJ0d62k0bjKXjoIY
/ZrIdbcCQWCzPiCafGrzQq59pyMKKsurYTz6lAwgJQc7f+Tz9metezeystM9CFZTeJ+3IHaVnow7
Tcu088BKfWs3N5l91uZJqG0mZ3bWUUPeHMmRRz654NxxCm2DkncNN2bd4hJZDa2TrWYh3ppufNL7
0SqPtAYhEfWD/wbMZyRrYNTn3Wya16nKSmpvWbIZkvIyUmifOTButBFUJ6EeTjId2aKt0rqEBZez
8QPX10/huiubcR8htmlXbu2b9As6pNP4JfWnGPyhcdTTvDZum0Cp77Wo2HGXQ+dxOvQgql4oPbyg
2LlrfNwGkOBR4fjVZdRfYqvZd6ULHDYNi0OaGgDAByqoyI+s6rae6u4IXm2AL6vINBSDEz8jBp7S
Y4O4S6wMEw1amGGeqCd3TPmg+URNv5L1oTYPcaDqR3dMzCOCXGg/eo5Fy8nz1D0b8SGvK2qN5H7E
OixW0kJW+URNlsaKtQrDeR8OwXyPfYQolLSs2gdsO9gk0byy+23gyXtuYM97P+hAUQ7iLdAVUIti
wbkVonxmpnqha1XSD2iNBuifO90EUgNiAaXtMtXIkSEWRh8j0qwmdakpPIuoM8epZopJhhT6XgJe
MMb4SY6fj+Vx1IqL0Z50BI4qftCSmoyvDGnVPnU7orQo0SUo7c062uPqIEOtDtzgMp4r52tVl8MO
ZBSZbXpgjmQDgOtZgitz0W36yK3MhYz1hGUaeIX13IAQ2agUQSzSzPG8ldrBLKs7YG/F18g2scMY
c7UtLdzz3L1h8CBZDZeZlU3XxMcgEtPdJxW31UVpa3v8PwN429DMdnYJkZy/Cq7EWBTR2mam1hQe
MtFD6gWZM5dbPQf9b8b0LauhRDxZufEF0bDFKsaQ+RzIgg2KHznMoVlF5g5qcBhI8xdjmvAXNU68
x/m2D51yrSmyXpHi9MV1OzjtuZ+M8RvSfiDCuTs4FH/HGx8whd0XZ8Jsq9siDCIy5aBmtOSB7rMu
DM9zZzi0oa5It3AC0JnZF7grhyFP69CrkpvMd+7zMm+uXN9+QuYcrIJcbWezbKjxjzAqatoMGjEg
2XMwc1fOUlw1u5L1Yc2c5l8CL7H3xtxfgU25cxIT/NzUsT/sE8T6JVjIWyXY465gAUI6Yw+srdzU
uI0rmRK6oelHYyrINpFh85xO4y2E1Rvlj0/apHaDnbbBPk2ZctIlERQXFv+PgfWSDLPqPb9W6kfE
YHytIhab1j/Us9FfRyT/+qsYDznOW3Dr5Dfm1VNL3uFtycb3qmpyUjeaubzv5vJs0nqcYsVQ3kYR
/GTZgldJWntTFGXyPoc6mA+ilcvSzshwwSm/qsiJDM145CApX+wu+p5l83geyjEgNARu5rG2O6IM
5bATIxdR5JIDWhI9KlUQI550wJtGDasHdGHSbtKzwCzMqyCNAUeZSbcyerbjzRRdBrp+3tbSc2fi
oFyKNHcVmNZNHI1LQk1pb8g8frHqcG31pf1OkDVlOMKMr7LOOVpR4pV4yaiVrC1UKUZXEHgYsx8g
h7k4H4TK930B7MkiQGJv4fhkHSbB0dXsOFgNTAOwceble1yT7H49IX3sE1ld2KmV0vtNKiCURFDt
3IRj4VCmLNwSEUd/pqAsh+ux9nfWaGGKERDe4oLWjT7VFSmZo57tEtXiPQerLd66wIa/Zw5ybVTh
8LX22QmZEWmiEpxO5wcwh8Pm1nWLr3k1hV5PsnF2XtVwUZhDppYPIEwOdSe6i6pkkxW27Xjl1jmM
L8TExTZ2oS5Z0J6TTUQqMh11KvErQpx6rxQWuCf6xkbEfGqPdQ14Zfbzd6zM2qEGp+71cRUbLJtA
071YMatmbk3Jt4oKTyakg4xzGyNNbV7ziV4JGUVPCYJpyLnsqCaymNMVPNlyS2awsUcZjo6c1wCA
TDI+5kv+gFEQtjkm74Xs6hsiF8nJVoObXkURy+S+ZRolO6Yb2IcKYo6QrQ24jzd8OPnLPLhudeTY
7Adn/SzL/HzM5TQXbOwVOJwE5NEt0RKIrThjBuOG1KQ+hVbZZsneHbp6hHoDrM0mDHYc24ska4Hy
r/3RbTeEcPDbJuEm1m1NXVRt6Z32JGVNunvgs5/Cs9HO6+yaaG4k09qiR95TZHGw0MWtRoKSJbwu
ndT0FNWUNUEAIZzuYg2UF53YRW2NrTRpiWFaBZau/CdZZH20IxN3qHYi/MFs7+zypbL8GoJYkuQL
F1hPH6amt1NvGKfpgU5donZVObnfA0lC0aY37BKbjQqv7SZt71wr6L5gz/ZzL5incDwv43448pdC
+zoETpDt4rB2HlHS9oS5FOmoXiMiMa45dhTMyhDO1BUbEnt4DDuZe34Aqm3lR9rkPPZakPtXIRFu
oPjK0Y7O466xgstCTboJnohYZoCQ5YolqT0vi1DsgRTfDnkxHzTiXriW+nvdJqCCzSU9ucw4aK1Q
sdTqmCV55T4VpAh0ZzR6UnInS4BYSWK6u4j9WLsf56iF6sQ5Cp9ikHgs3r7F2+heTkY7XKCmwdUS
n+VLEIBPUGWDwXgJdmBmS96GOqgfIjGE52U9pRy5BM6cpoMyZRatMT6ATzWHflf695p7B9vvGFkF
B/GYWWVel5a/ZiXZsvCVfXhZLDBI43sUVHc12Rf+kVqOPOdoHhxZTftNYHCK1XdCvzETjsWk3xBc
ltXKzvbhvDFNqK4DBzatERsizGDrm52+aWTkEHqDfnybt8LrHTUTXN/jWIn8MxWZXqlPZ6p+Muyv
0wzgsBbR1ldTQapardKbupYWOfFkG3Xreea9uwQTWdyUubmx52sGLJ4H/Olb6ERLPAoZCLPgqHUx
+0+1s9GooRnj2dR0/iaMTQrGcV1twYS9UvDQ1kMPyYKCV35eNtF5WOntRcupjoT7UuMuWUMLfg+C
wlob22GVRPquH2f9OyZqyFVYcn17TbW/vk85C5gJH95Ea7mvz/A4qlvsjNUjyOOH8oy2bH1uo+ln
tYQywDe1jjlvE0R7LlVbwoompXRDOoNHJOClVcVBznRuudq2JBBGbFM9wQhvEYwtow77Us0xp2Oz
F2qv0gpXFqn1cAiB3S6RzXOHE7hcYKwr0O/e0OcWs3sK17aP1vrA7pA7ZKtUAIE0soPpzhVR1rWV
aTTII5cJLiAHZp1b4c2kQ1SHblGE7UVmasdQyq8uvIw3O8CfXUitTFbBoBzSlfOWw42dW6SYaBRd
8oKiTE2nKz93kqitt9qYhh5412jTuxJimZ5OzSWAS5+CjvKR7oU6P5iNW+p1GIPu22k8S7qAIHnY
l1/GRD/YtY+hODKAvnn/w96Z7EaSZFn2VwK514AOohPQ1QsztZEzaXSSvlGQdFJnUdF5+J1a9aK+
In+sjrpHZrgzssI70L0poBKFBLLopJFmoiJP3rv33DJixUPeNKZV1cWnCrmo2gyueGuEtWP28dBW
3ML2RdHGLi2r2AlchAeXhpTWSnI2bzKekxM1aXTb+mprE/8SbcI4tA+mQQuKlDXrypvg6W5zLaq8
lVUV/XgSTilWtL4qkhS9cAgat4Gw2Z5GRyrnpTOAwKcEGNABSey1xcm8NmdAMYLEc/Y7uY0BlWmH
ztYusqwh3Ceuj4QqXPY17ptQ+keSk9Rlp4uNLHWSITuvyQClzT1oz06zDSxn5WDRoS00OzunwTu3
QRuBmlWztPHM1x2DvF49A8tNx/VEpX10ZWHST8jQztJMWFK++ny86mXGruglM/cwt3zP8zhPbySj
qDufRLN+bTRzg5ci1x7KLI3PCZ/V5RVs34kqrx3DQ+dVNXG5tdlV2C9CoqKOvQ2N2kIs6W3CsGwk
1ULMKsujOSD2YUy3Gd2LcuXPmTxBiRkOM161hzK2UnnexGQOQUzLK5OwPzMbiFHso3Q3m5MLJhBY
O+XTBNVSG+YWZsQo3nVMLgPJZNwPe81Mg46G6QHUBMk2WHpODYf+l1yvM+D6nlbcQG0nQEjrQ4Oc
4Iz8MrMh0oetpkD+DieSdkm+8+0pes2GVj/zjTTah3Pvtuswa0vLWREMYMFhx9oyeQbTsC2Y0LGS
W5rXqrBvVevGIbbWYfY571YlzAe9fRoSS3Dz0sTYkKplNC57/ErvImSDxjYOZ34EiogMT8tuBsMy
7mKlaAzYMomvqaEE2IH62mpmuc8YAJxNemNfjQUXI6MjP48zdEiP8MvzU9qzsuhLGCUZVXrvCe5n
0D02sChow+/HHFhWSEJGbc6V9jwMyO00EMKAA/qRVEPSTqp82v/lUcZXCSSEK4HQ8uPcCQvgHMcl
c6emrYOE9tfEHu74p3C8/fMXWgYVH8dNjMsd5py6h3z6w+jeHKvWB2Bag1/N2zWxOWpdGOlDFjsP
XFqHgDEvGNFe/GyU8XFSyPPFEBfnBzNcHfjIhwFKjLUj0nImUH1R5Du9jrLLYirVTxRM/2L85Osu
2gvEgljoPto3OuaEzWBRiUrvquhv5fCFZIo6//Tn7+HXcdmHN5GX4c3DjoJP+uNQBmB2kSlivABD
0mFPs09NMjzz0CCkyY9Wml6jstniRC5XOVBGt/b2GTBA0+3W3FjvTckkW2ugVvulf+0OzU+mRv/y
TfAQpi72TbSGH2bAcVs0Vcdmw7XVIAhI0unrJyUP8KiNtYXw5ydr96OmaBlMYU11XXRSiJjtD0IF
Y3Ct0lRcgrwm3QGyWueed5nW/srqpv0AvXqK65c2yx///FP4458pkEt7FFXCYM5nfxjaJ2waVYan
j5y5YseCC0ZyDOzGuSWZ8Sf6gH/5UgKb8eLr9+2PU82RVBqzXy44Bd0kcl+w5q+Mmur8J8v3jw8n
Y2CkoTwfPpbfhSrxvcIEShSzU8X01Kpwr+VT0HaKsdS8GYi8mloIJdVP5Y7Wxw2B/Qar7yKiAZqI
1uLH1/QGxyJslw2hg2iwmkZj18ZGtlROTNj0+8bInshO3Ue0QyG2bGGHvxVWe5sCvfrJkPUPf71Y
Eq0XR9jCcPzD7LjXjGYCwwoHP+GvtW7KQQcmXaysmuou38ufuWb+sG6X1yMJZfHtw92wPqxbm/a4
XpcmzcZNft2ezasqQH730O7+fJ3+QVLAyywClkXgvrhBPzyO0uHe4VBuEGeoyRU+D3eNkuhW2dqJ
sytZe2Yf/L+9ovnjRwpB2CtMev9rJ/9CWv26zzXarvQuwRguFOU/f7WPgjf0fGIRtqDJ5VxBQvNh
BaEdwrJN3t0ap+jRcMJLi/RIRWm7sHshdM/+FrjyNla/edX/krvyVBb83/9avue1VFOdwCz76v/7
/X/t3srL5+Kt+fiPfvie5n9//XL0VgbP7fMP/2MjW8Kjbrq3erp9a7r828//7V/+337xF6Lh+Smn
Sb39299ey44bJz8tIkrve5skq+S7N3/5TX77vuUP+Le/fXpuv+bKr/lJf/i2b/ZKw/yV5xih5aLA
EGwm7GXf7JXLV4TNnRnhOeJIk3X6m7tSYKHUF4vcAiuEH7pgFn5zV379kr7IDxBCu7gevL9EkvmR
loFdgL3TRGBvoWjmmP6ozmyVZkbDSBvW1wGwdRCFb8L2OQyrldtCUd9P+s4d73Rnlfr7q22hbv3k
ysSsx/04IJdtpTHzICZspYEV5CIpq0+W+mRP9/Fwr8+XcXUNHi7gECJXLx13XNcn0A3lq0fo+HhO
sLBt3H19//9/L8GL5LUum/K9/W+wBhcZzZ84e6vuuS3r5Dn/ZQfN7O35+3W4fOtvy9D4FUfgIspk
S/BcDrR/LEP7V1qpaHXg+gPKQQzHfvgPl++vX/81X2KVgl9YxDC/rUONnwe/l28zkMTjlv1rC/ED
5YLfByH7AlTCywLYiCP9xy0SvCgDCDkhqoircKMxkwRkU7vj2wyXjrJNI5Q9sIzJOClu9XAfukqO
u0LC3LzIVUQCPFGRrs3MYpjpgro2IdJh72SPflIRyzHqA2lhna91r0mpa892RfPuTOhxo1YzJt8m
mE1bW7w6wjvpcgqdNWm/st0mk+c8thbIV6wN5cR1kQbFRsNEixZExONBKMuU5x38eOIWKtryh+8+
zetvRez3VN8Ph7DF9YOPDQO2TgWJ3vPDoRiJebQV9AQX1tIRfkr3aOBWOYwQEwGBa8YO3x3ovbAo
o4c/f+UPN4Svr+zrluM5lJJ8wksR9p0CPjY6YfF3EVxDOETnqPaSYkT9jLb7QW6HcGJZdGBvFw+6
hz34x1eZhopRJOAIenpGtHSA6YElc2bf6JqBvPdAQJHszwBxMBbSer2/IewyTgwyxrsu2zQDIfQJ
RHGVlQUqIYTQq2aOauIYSB1HujKhOtbyiJlMl5s0vgt6ku4KnVUnVvHQCObwFAD3ht+XHRintsJX
QftZ0Haz+zzo2qG1t21kdYFLs+0uo+f0ZVIgNwM9tgl+vwWumt92zPuf6sqNL7M4Nt/rcnSSQEX6
NB9x7OrPlu7C8IhBy9YrOjRhAB6LyM5pqtSLPzf5m5I9/Uxd963qWJC0kwbahAFxU+eznl4g/vDn
QJQF3HSgjzIiSkSvnugXCpQljVe/eQ4Qi/VI0oG5Ibo8qSDcNS7DoSgH3lpOnaPvRZU3003Iar/2
IxJLcZ2T6rcRyjQeTUQM4TrUOiNGttOXb2D45nHfD9V4R1CULhAY+cwkFqyjFtjkrPlBpKswO8tC
JxnpHOR9SZOqpqOlRMmUGfTdagzt6kXYUT6tTT9ump/cAr46s36/9kEPB4LGrsbRyb6mYxH6ce1o
4GRhGH4pick42lWt3UA3RW8We6gvhrynL6Aq4iP08mkA3knWgHVZyFwPhgrwb27E0f7rE/OXDp//
8mT5oSC6Qnl319Zvb+3Fs/pvcAbBgf5u8/hDHXT3938vf6Hs+/v/+eVZfvnluv77f8jXRL19fxZ9
/RHfDiOXswPDCSAzLu3cUhdS3reayOErhsWpgg1PNwWmp38eRhAn8JgbPjcRbn6mvnzpH4eR/iuK
U7YQ/oOgGycAd6e/Uhd9dMByHPloS7EdsieZAsH/jyuLWdc4yapblYmgRdCqgy7nhmUurL2eJ/VF
Fi5SZ7DP5Ee69BQOLrMmsUJ8bR17nAJ5UGRucQ/4HflL6EbGukUK83mqekIfyaKmFxu15k8K/6/c
v9+fBw5RHgZErw4XcP7bsD88DxkHVF67T72NHoBGvmFcx5Bp0GBkTQpXNSNFzOvljbBCInyKOoyu
cs+p3pmSWBcWeOGj1ZjjJw0xzCI4o31Cg1Q7HxxRBp6uy8eEL+EeKZQ88WnT6C30edqQ7eycUx8Y
GsDAXHtFxDK86UmvGDCNJMx1FnEvok8utCh0N4ATicluwy78ZE45FAYgsFA1a02uXfIB55UXzc07
jCVvrZLSJiUEwB0aGe1nDbAfr4HL5uEulz8UvJQbdC2Wg+m7461lb8nd5c2i0sXjeEnIGSjYmngh
022B4Br1b5/P/2wPf+Ma8Wfbw0VZl6+v5fe7wdfv+LYbUErqbN48vUjGv7Jk/rkdLDERhk5RiGvL
Jg+AG9Q/9wPL/hVk1nJJomECqJPP77ftwNR/hVFEKQHAanmCzb+0F8AYYyX8/lgtNzTgkeQBQLPB
hPAHN4pHiqmG4/mZmTmQtQL5UHGpBDDndSG7qjpEiSS4ZxW1hVBBO1LN2Ss1On6jcQx6qZ0nuzwx
JaDt7ht2myigBcINbnpBcuv1wudGR12/A21csN0dnM72lAIrhmGtSqsE742FD9g1+ZBfSxeHcUT1
wJj5KxU8/AYJr8xkBBmelpqOYicwC7SB3kl8o4zHPkY8eUE6qtmSuTvbeUdUVNrl11PUdcQ5CDuH
FVqOVnntuAltHhp9uv+cFH6RHgX1NAWD7EZnA1qSHJ4M8UC+TQoUIcfIbFDoEtimV5txEvV7GGtN
veuE2dd3MMB97o1oBtor5RT5k1aVmntwB7Op93rR62UgPSeCTzwsLdLBRINYODJ1KV48QoAYU2JS
DIfaDESrVU1gN7LaImSeSG0lWbzfSkxb5RV6I+BSWa9Sd+uLKdP2bV0wgS1Ti1wxr686JyDIzFa7
hOqf1DCIAutWVC0FQ9Q5/SpbOH6LBjt7bFDrXbBL6nCH2np8Z9DcdK8i6jJ5qVD8GWdILKKT1lhO
uc48K3w16OekO8S8arhXtp74cA2jdGqyTaJ7c/IM8nvZX4s6994qZLLpow99vCZUKvKbM73nJ226
Bnb8Ju7dnrH7VIkbNHfK2wqvHl8Ks8DF10oGOquU/u+tVhK/vhFGL0hozlsz3CS45ME1RzFSnNqG
071O0FUS+mt59mc6W/JuBhRrBfUY9aeWRy3bFoAhCTavI/faRbclVtg4m4khEZyDgC8xYonK0nzv
MYa260zv+zuEjeCSZ1dCdc5ivb6qXSCxiL07yXG4cSnIVLV1ZA7RMswsZoNxVZVyJ7lJbQ0dSvSR
EO+pRpCA2WCDmSGfmVp7Wg0tmYeZjifM+w1EAT+7TDtDZdveyKd7lJ3qInaLMD0W6GgAt6N7iq7c
JjGjIPIkSa6tcozPuddVDtWnMb/rvfKsnd4Ian290iwHqSeEBxq3en5bqMHwDsOg2fauz00+aT0S
U7RzRILJgPB5O0jiMr/N3cElwyHUEFsw0meujlMdiTvnYziDu87CfKX7o446klFRvSttpAJradNc
3HVqKr19FyrjKal11fNBlb6YkSVxvT00KFmKgFzFno/N9MOxCbquSwmKH3qtXvIEYh95qaiSw1Da
cc0gex7uK1ihxU5LzeyGAZXSAm8eq2pd8Z4A1CSplkPeRbYfFOFITiigNY3QTovEaeJUxnpV4SBM
14aMYiblzIg94hPUTEZZ6RonttvoTsjOHVdIO2qPiXc4iBMWa33YJZ09YFLRdEb4UZghLJyHsDPX
ZmHozRYkrh0/9v3YG/wBCi0+k8nMC2ZGfs+8y8Nwjc1D3KRtqyOsHUxNu/Orvsf5O2qbTkrv2UBL
pA5iKNCJIlyssiBlFujCx0ELuEG0MFrbXpIXtELHnmSrVBkZE9WhGWW9J8K1b7YQG6Htm1zjXGR5
SxEZQCo31WezKAmYE0JY16bC0rJtGJTbTGPR/KyYLCfPc23bNwUMP9Aqo9O5O1STg0VYRlS9uw3i
p55dXj0U3PXijUcmlrdLKmEb5OtKSdLnYBD53nWm/0hgBgVe1PBupYOmxnPhGvO8cVx4DOuil166
raHHs+AL6mN0DWmEVtN3AGSRUqWEeUGUhMu0ulGO+alTrvvsiSbrHhrNtVuELUVFCNYYZ9mdjTzK
WtUaIt794BD1dRCjM/ZbO7I1ItbHUr/LXAuRmy1TB+yzaHVICdClX/rYIgsRQaxbboinyKwrvYgH
PjtNNUgCLezagZhczWRbmmcz0Lt2mtZNlY3iDdmbQFQ7FMaMT64npwLvgU1dqybsJFmFXDUVXYpF
pmgSslVJsAVDtWrnyR1NJhlh2Zlg+DutP1KDRfGZIMUgwc2SOa17bkOqr1+gBJN/Tu5qXSP1oK4d
4IrCm1FfzHb0EIPpTSlesekwEoF7gmNqsvs0HNe+VoRsLL2LWPeqjrpJ7MuBgIWtm1Utdz9K0Xif
TpJwb06+TK7TPi266x775rRL5MT5iEKl79Ac5oYZki4ABwBFFj5b87ZwUDytlUkaymYkjtEIIm20
58u0iQ16QWnC/XdyyXfblR3nGQY4y7wRHqbdccUUvIqIntVmY2cbMfCqnIA9KlwEKIzQo8jLHrMS
5Rx5R1Ga9CgV/ZIOMNYVqPGQ4FLgvaibQOKdNZluowAv4WAgzFhMae2zNxdyRP/FEyYDo08ERpcG
HYn8lObpaJlBMXt4RxjfECd3yFNuYPlGhdMQjjjV2ni6kEQLhRs7jov+TDRd4x0bbRqcnTCLhA9u
jmudIalbjN1I28DWm3BBPXhiw+wXYD2qGEN1yBp9vZP0HixjtPGNdNLocXRpI5iujOiE+cDSjdib
zMl344scjY7zuWqJbLvoDV11V4OsB6daWVoS1g/KtJR93nJNMy/QJGrOWaylbYaHNitl4FeDS5sD
ZOrcXytHatOJHpzeP7VlhldusUzNKDKTcUoOkxkRA8AmTrLtLZcyRzUruDLWe1mLNERCPGhyI+w6
D59C3y6rDSRA90TD1L/gjXPnYHaFfFFuF5LhN1dj2n8e7Cb3VzIOI4yiKnPEMaEayE4MWGMoPH1b
vFQSKO8+L/u8Px8dHuNDqKcDnHDfEcN1VqjeXvcUuYTxdaWMz6bIEsUx1LxB7t1Mzu1jwUpnFepJ
VD+gULHv6qKTT7RSDfOejHUCBKU31WKnZl0Rr5PZU78eRgl/2XdMuh1mP9TdwfCGRDvlMMcQ/vml
XWg8v9A399h5gYn0DBn5pdpquI11Nv1vrZr/ufpw9eGW/V+35y+ec/CvP958+IZvN5+vVxgIczAu
MbHq7u/oTYsAAmZFHmQd6EQMnmkL/9aU13wCCKhNIe0tOBwm0Nxs/9EIWe5LAIRpofNN0N5o5v8F
+CaigeUW/N3dx3EwQOPnZaIIc8D7+nt8f0um3ErTmVbgyh896obQL6v5HOaUvg1hOH6K5WJR4m8Y
0GqLGuIAvttYFs114lNvS88sCH+t85PTJt4iFqqRs+lzgCLVOG98o1rZkI3XXPlHnIJ91R6jMSfc
RLVT4Cwh3EN1VjvDme0U5pvpT0/Fwl+Yw9t2lht+ObUuy95DhYxwXx/VJ863id8EX45ZiWPOq6uO
3sswXFkcuUTIyuqg+WxO2M7IM8mUj8+sP0NqxX3H0N4103/oymxLfs6mIWj5MBnABkc8HZ0S2mZE
kHlUA4mz4IrLzewjBkZzC4CnDk9V9TxN1iobE3vfmSnQNOHw+pVxFxXZ1rfKy1ZoYgtADsVdvosU
GJtx3quw2reE9KLj3pPJSaKSnqHzHppmVcXxFWYpgMANLk5ky13iXAgtuw81CmcSnIvcvzLy5AHx
4Ron4Rr4/abMBEYy9Tl0Fi9Hi74ytcw3vSFORo8cXBrstPvJNrSgUMZMiye3gAWT4T2G/nr0vY07
REBaClK8E8ThtxLAtiiZp+lWcZb5AP20rokRdQvCyzr91WoFceb2l1g5x1jXblRxstM4sIttn3UX
fov3Ih+G59oeuh1Qv+jWM+rLKmuOqn2Q2TGcsKSkzZIebyELNYm2GVrjkRUlGRb2Z6bf3komLEjA
ppXVmyaZMc71LKe32vXTgHzUg0/RubfL8SUapn1Gmhwp6dlx6GL4znPxJUm614j83tlhLdWUDoVO
pydNtBDK6YApGUNBKuShsMOtVQyIGUku3ZYUMEjPcL66Nn34lAoH84gO10PSHktJJl91eA+PeTOf
m9IVOzkMRLBZJFM7+baRBgU8I6EwTLK9rppLeBb4KPLqNeyMV2xdQTdNByvrjinV+ir08wS9qVGT
9KQKLnHpdZdlb01i3xj1/G5SaHMdbkdI/8mbqK2tb450zSYfiI4/rWST3Huivc9SRKmK1DONf1Hg
XaOTZQSmWeUB7NyNG8aHcq6OsSNfmg79pDtjXOlF/UKg0mPvW1m2HlPjqibfQ/r1ifIjsHCXGFpu
r6hY1mnYfom4CZqMhSzduSOAWV5XUULEDkaYFHWgsU8j8xUMhXmMNRTMcvRTWhj4nlItPwLyeDYH
a1NzecAhQSD2AfkusvTrOTqzI5xLTRPIxEPqvw+hbde+AXfJPiK83anu2PXb2cBoOdqLotT0ePg5
+xOU2njQZb2zCNUuZowzdbidxvqzYbFmBg9YSsGzwEQgGC39XOYPVnNXjkR5k2mY4iQimTxFeN2t
s+p5ELsG76OrHnrP+RLnORrhsnd1/hHXSlWtRYTjze9KV30e2sHAyl7LUiOwgJwURUAkTkLSREu7
iylSrXi69RCeTse+nnPF20So1Kud9sJPuM9lCwNWagn55FyD9PiznkpnwNg6cfTf6E4jyGdGolk9
lSopjH1M4m9y9OvKoPxu3EK5e8Ldqcu71mIWM+cTWWENkVXU67ow6SoRocwvxQDrpVaFd6X7cVIH
UEf7mxZHtMZVVKgDbhhuQdZcUIu06RhHK69NvZiwX2E95BlBFKth0lW9ayrLwY8X6cm6lulsEX3d
9+zOmOFaiyosop2l1alwNrnMCSnGM5b2QdNPGh72TstTPFzCsBHVdyPTUhXhhgIHjF1NWHl5zQyW
qW1Te7s4F9ETl4dVOOU88J691hnXQG4XvbwI6+aQ85QTe5495nSynpvZuJRpfkXan3aBfNc6QdvD
xwma0VwJZ7qzDMQuoAbbp7L2ZDCG4SeLvtY6GbovTALUHhNucWW0PY9Ou7RP1Nrzx70066NG8vax
mrcTusB2zM5ae7gQWGbg660L9PlOxybaN3uoDZso63njy+vBala9j0uCaUCtGVgmgFOw0077aD4a
A4rOMNpKVyuIdBtTRL3tKUkSGuF9+ER83sYnCe986Pl/dM3bLPK96+HtGZx4XyTunnJuVSH7Ib4E
afrazZA8YgGz0Ijm2tBuBtWFRy3Og7AedlbX259dL4JuNVp4HW2n3c48RQfcKJ+cuFzXfT9jRj7i
PcO5im9z7HkkzSq+dZLwwlPRdu7zu5B260qh8jxFU1ycj9NorU2iSZxovMlLrTiIPD8rarpT5DSE
a8fGdIRJdsenuesQFK/U1LyFef7uZanBFYS0eEArClh8Rux4hPWj4T5T5/a4GtW0oX36JSbLZeOF
cbHgDrZGX7zXnXYuonYXOg1ABv3Si58sMTXbqEzOikZdt0jSLCsmzxC9bpLuuuhK5k6PacP/FGsY
btR86+QQM6gv+qCuCw4dp1+3KiNMZ95jm3zHwHXtWkUOUyQuAlp0u4bUyY0xaue93V269RIHRuS0
DaCbjBHaqc/hcBVmGYYV7EQ77sTbOMF+Pp9jSQg62Qc95RJHqdd/Ke32E+GbCcozNv92pJGgFWa7
jWlsuLGUGzVV9607Hue4ny9Drdg7CHPPHWva2gkUCRvkKxYl+khjcU3mZ7brRXqa42fZt5si6bb9
PBzccEB8r3erUKljOKZPxayvJ8tba6XkeKk6/2C06ZlXCnxjvAPKTW4bW7If7xyXfRk33L7xymid
KMc/07L43bXIOBHaS16Xe69kISlsGWMeKNgHrV8V67piAXRTl+2yZPqkAPRMmMIi3dhHbvEUhfUF
nqN9FfKAkHs6afIt7emsFgXjH2oxwasmZfZg2e3esXkWQ+T6ecNjqEceIJdRHix73FkQeKdmJOPG
R73qBiK5bsLzOGFtVdVKmzK2ejZjH/m8Op9HOAXqvheQx3Rn1w4PldXs9cnJaajonIJX/qz7u6It
D1Wo7U1yTkbNX1tFs7ZduCDVc19or34Wc/RjIer1N0BOZyY+W4GP0x7bIA99BDnafWEU4SYiIWon
M6/4pAb/wRj0/I5nksu4yylHXsxFaes7ANbvTmpt9JaSpvIHdl8oCRyVIwr++jYBajgFjR1jxlEP
WuUhvAyNjTcNcmczAqCGlkEE7YIswRUVXwj+97JIaf/4n50Iw9VZk9wUOJLSns5OkxDZWCZzdE3Q
0YPtJZddqi9+DLFjqbmrKDaJ5Qu7s77lyNDL51EAgW+9Sz8ztEOVQCoY03oPBN/BtgQNCsIMO9gm
rxvaxs38OCS95KT9rOhSBFFlRBt/6Df0zUAUJ+tev6Rbz0wPcu8+NKvwPh3CvZ8gfx4f58K5yY1m
DLRSPPnVS59XQWfGuD+ndjOF7o2rkiFAtc7O0JC5J8gLbLOOJqMTukE8ENZoT2uRsn4mc0XUxCWT
ol2EkoIQer2iJirq+xI7uosyWMyvyit9wnncqcfj0WO3qIjS81pzCAxTyy4aiSu8UuKE9z9aGcq+
LotphHzRzO9Jws/shpVuwDtIWUOburv22+F+npYQAv/oztUhp59LwCqUP6C48CID4EQMLt1tvxAO
5RDYFVZhgb5fK1ztZp4cDJ9F3H/K4/lUmFRYgKaqdgBSgRsFd2u+DhPjgTjZs9oN91bRH2psCPlC
bylc/9wb4/MUeUvsp5ea9B4IWXlVTXoZyxu/s1/CJFkOl8dqNIKYjO6w6zapx/E0hLVzsg2p4ZXH
OtqI/KBF9d5pcWqn84WZRnjP6Bas69DE5Sk3EHbukF9cFQMwOVphMwpwxFUm0Zp6Ve8VxvVVw/0O
igvtQNu9Vp62i4UI/Kl97XER7rk9xHgo1Lpyon3TANkV5bDulwSHxkZUFZH5vDe88d7SkVaXhUer
vs1OPodsTCIoPp2DNXT3FILHrizKbdgIEBnVdEyGnJrgofI6JmixbV7JRrzaiXYc2L9CWbz4kvlI
l4e7eUo2rX3DsXKigb2uRTdsMgtcUE0I0kojrHEgk+aoxu4hszTSNbvLWRkLONd4H+rkLRr1bRel
nzq/O+9ieGPSSB5FM16ICeMs6v2JjwWTX4vMRZWfQ3eb1NwJBOVtmTqcr/qmzU1jnXK52+S5JOC1
8z+lGNLPLeHtReGSj5x3W2HoVzMzh3XiEsKqiFgNImt4cJT1WebCCFw/ucxb7bmak02Nmz+uYOmk
hb82EuML6VBkPFfusemvKhMdnVvvqxpCla5VwaDEtefG9V0l5Dat82E1m1SnylU3eeVth9ml25YM
79Fc8yfCNWKLoHnGnKZitsGO5Xf9phrNZz3EDI7X/wspuvWKoYS9JpF3r2Wj3NZ2FhCdzOinJNrY
4/JhuX1xZowMeVJiBV3JPuIDGI3s6c6brZeoLk9c7w1RaGu3H+ktbNuu2xZk9gVN5m6REd0OHe62
0Lwd0mjTm6gHhiWi1PoimR16w3jnhOpRUbgDa6FU4o6EL7fyzjDzb+s2vw/Lc9kUN6QyVreh7QYJ
84ZaEDIDb0LFL+Sq7ZLhoetC96KuQGu0s4MNE8zURhASTQRgXN1GTt9xU7gGKxS/RnGi92zbefwW
Wd18kdI5hEhTSuPAitLKTZt2fMAUJGDRB+sQE/OxmRLPPDWGqa6ZSunnWcbaq5YmYq4n3QOKpG5t
C08/5C4xubSy4yCc54uqoMQVynXWjV2WW+r5mBs1C5iBlxE42FR280xX3Vb6dvD1F9SIU7zS9cg4
kNXuMxGqxn3lJvmu7sPPmhnLxZClcaGLzJd8zKuHxjXcXVwX/RbgRrKTofJWTICag6AVec0V1kAt
BliDVCZ7H1Z9zHtfVNY2jj3r3oqlPeC0xvNBUuJk3jKnTaGJ6LhE8UE69inkKDvidvFR1EkBoTMi
lrXL+5CqniYlhwbd+3OOlqzauQtjihD0mU++7S5iFRtX0kHxWAAwK7b6kE1fkAe5RLFW44EdqDxA
YZ4gQkXaccb06tStWJdNHdEwSID76D52idgdsb+TjWtn5vjYKHeMVnNfcgDwa9464zi8h9RTNKxt
dyetPtzryTBejWExfcHfzKVXL5iGkhuo1g0zeR9/Fregkr+sPM/SKN4YpZrxZ0Tj2q0jj7GcSJ8B
8jiLGy97YSMnjRPjaDX3+t7TvXYMOKnGNxTj6rHte9tfm5ljnQanndY0ygXDgFFXqxKAxp7MvmSv
M+8LCq7qTVoXbJn9QvuUi6OyKk6QfpjTx0mKC5U3/6KQOBcZMEDdNzqdJpJLoPNq6S8SQms51h1N
mHDBqduXjtm6L6NZgPUvMt4vxzKRaevYApiahad+iMuzMlXWeZEAKmDCd5ZpSVatZkeXG0sT/JhB
L9sbVyj9c2TH3VP8FWFTt+184yYVFxJvKPIXtBEUG2MDWcekut27VYtXJ52sPaADLrGFndhfpE4M
6Ioo7CFeEzafHSo7qc/qrMmOjLHS/2TvPJbzxrYs/SodPUc1vJnC43f0chOEkhLhvcfT9wfdMhKv
KhW3Rj3oUGZIosgfwME526691iUnPPo0FssW5ZOinYWMUjhIXEsXnEaW45PCVUFajJ0KL0CvEa43
nfKR/KlhEBonE4tGlGW1N8Z7pFn6A8xNuVv31uM6NV/luA+6Pj4ttMGDVJJngA+SMRJwDGYVjYjB
AywdJioAjdGYJtJV2nZGBgwzEs94f3tFu2x30toK0EudXRL5+VkXFtntIdDPbIO8Hlra0dDIPWAq
tEZBdFTS6UClgKu4OY3kxwYauUBkVTaq927LGQgKNDsBoBZo1rvJAnOjwHX83mwltxrScrBhAvgK
A9bHebake0FcVeKA+lwqy7UVmKeUi3J0C8tCFQwOp6ugGo/MS/uVWT9sK9y/I/O3U9h0HRRK/TIZ
UOCMXeX25QAzXd1+KWrpOKlLOkZVlsOCqchba0Dy0WfnTpS10hsLTGpp7n2A9uhfWnyIOEsUX6/o
qVorPbtKvxAhS169CVRbK4DShY0GXMdQbAMwsxlh5OihEXKUtm6/lfJOzXM39IQ3uoqrM9X9wyIS
assyuRTByDR/TuGlg7BtKiFd2uPJtAUmKGM3A2ZMT6buX4QBeIVt8LmnOIFILROM8kLnZg5zOYmg
q0enNhGnKzgT04MFRn5W1P0IPXZzjhZVKqkpMg7E1LEKP2FetMN1jdXBZxpLu8htDC/APksWrBhk
iJytXaKoMo4RRRmIx0gDkQHxAN6IQW/M019SN2XusBwUHPrBWdQ1nqXPvpAqwdQtFxqhy6M8VmT3
4FQZTKfTbjPSikx5i1j8Tn7NdHqOE49Ir7rvWjak/s5cHzDlOYEMPdPS6wqzNgrZA+USWU7hs22n
g/Jga+7haGsJfqqkfygtRf6SkIPR7gY7z6z6qnLa8uSsSFjsvOjnO9lIPqhT91I0A4XFMXmQZml0
akHW3Q4eD2hReWHTDv+InsObIyHvbShPoxzszLZ/tmKhuZQKlTY0SE9QzxypTfZFkYQ0XMr+M9CE
e2kdnxljfsOMOBAJ24Sl5OECM+RGS2DRUK1RF7cTh0+UwPiWLYbzQCo9vTQXR85z9lJjumKjO4Ja
k4ZNHzVmtNmliMt2xme5UZ+oJElB3MMdZpXK/bIa9KQXVLxgnRmKRgizRfsA6AQMw66OD9SZ7rN6
RX9n9XLxWdkl44LO5V8r9k8qe+q9gqZ2l6kWugdBoJg+aELm7Rsv0mYY0J85SaYg2JJBvS7dFj+V
Y/kL0i8p0q9Q1i6MYb/ATuCZA1J4k/i8UZ8/KMDv1oHIAb7HV8CmN1FtWsj/6sk9yL9ULd98+qvN
q8ZeabHKrjKVdyLz4t4xHmFCUrkYyxNj/2Owi3X7OE8iYA11vTAY+bHelddh1L+OOdx8hiPGDViM
WQlK42ODRpM/rTE1p7GCbqNoN1fSvu6WziJmxssiWtdtRbEWzSx87exQRWQOT5QopuQQg4wLJFkt
9IXN/UyVbx7acG1bj0eF1qck1d68ahR98uYPSETi1yt1duIuP1lLDfkBcrsUXNVHeF6Yv6/752Wa
7mJrSulaU/DalSATyRcy8DhetpXf0wHAvDkaj7PY5TRIY+NCvSFszCS7FhJBHlNwviLU8b2C/KEt
Wf13BaLAEFrG+p4C8SPYls3WZ3LleNGedE07bS3F7S4zLG9EZXbIlpCejvppamaygvZDqac+eVHn
wvz2fcnyJQDIBEB0SXPxLstr4YVprTpChVSvAkUXPlM5OE8QEtg0WD+YMiwfxrqGALoeuq351iIJ
7ezxQojWVG9DklPeEt/WWvpodlPuNgrK3aqaz4DutSzozbTwqai8LBlVczHpHsDYFyfKz/uVZnjn
V0sy+GpZwayrG5PbDcql2dYvellGViKxclTDaOs2z1TjgY9U4gl0/hj0q6pC3zTQPKKZEWlQRDTQ
QBi2HGvNtZl0xYVZx2WSIID7RnRFqWPlYqeZ5dRmnTVqOeunTUM3tp6tSzHt8lUYRJBjtKkfVthv
nVEki02tzYfwR/XIDDYa/yMkG8pu4nP3S9uVD3Gbmd6ayM9gM0xbynP5y6SlSyguon5T6iTJYAjc
8js9Bw8zAyqwYb2At3/8ZvaDFoEnGp62fS4+48jXc9Okf+1CnH1W98S8xUMc1hPbJRF00hOYUsU9
T6Db7k5kRXEHHS90NZkjwbVgKwhPe5k5bBfdKgQfkIarls0lnuoA+i2Pqdyva0fBjrKHQEmKxpil
bNdRQ1NtXb7DiwbhVvEppQ8DlJH+/VqEO1UcLBrSlnIjemk6aVdZ55y2q+QNavFNzlMfCXW4DSeG
TpfYL5XipetHPWKWyFElCtXIYXuLIPCSwIYI5HGx8gKFPnjQdByoR49v+dB92gsrvaC6AnrFgD4N
yvmRCMNWkj0PZAZjRjU/QaUaoYNCVRsTnZLhZiB1vmgdILs5htkkrs2XfVFeZyM7C3l+knIjzMsC
6iziqmKgpDLA0lfZwLC7SwaFyG0RpdgpLAblWxlTbYnx7tLS2Oy0ThoHvCNGLechqV017aVD+RUq
vJKoddJCybrUqgaTbVsWpyIWBPiWVM3RW4AScfVRUNY3ulg87n6ny3WDaT8ihPSTRYFpmsrVBTZJ
qL+IT1mevazIDjttnUZqt0fbGp/jWrpqvR4A7CGVn9IzkiQnHONADVjKGQY7EktNQWpRJRUx6G7k
hULF8aCNk+TElnft47BDSJQsiwmxnSadaIfAN1Q5M8BzpxO6zzHdbXc2YvVa8CQ+9EiC01Y6BPga
cZvyock/D8tbN9DsENj6qbTnRCmZ9n1M9C/Igdu9AQypUiQaWEyVpShuvsA2WJ00QCj0a27KvD8D
rPzaiP1nEZ5Jp4pbkFebsyS3bgYBNXbQ5+xlqvo5DJuuRYZpgbiXlUmwY8IzwgbYnRsuqw3Sw9zl
lV2xDnm2+DAp2pSoGBcXz2OiQkEAnzDxMqUG4FMkEDC3q7XoaZIP7sYZ8j20KoYFoP0QHdAg0DYV
0w0pOcktNYlOV7aeVkVRA+hUzRejoL687FLqCoUx3MHR8DrR7ZgH8I9UuWcBzSMdTjS3S6XaHdr9
i5Y3D3l+WYrVq3K4COEbJoEpm+eOVbhAxosBl/RnqeD+QEh56S72biHBE8tCs++0WURs+jWf++Wv
kf6hr0HbKhT3oi4Y9tDE1g0ZkIeesT+wb3d5Sx1oaasPhRwD52OQKtfnJ0BUcriLULpY09ee/ZXb
pbV8UCjI5h1cYNuoP4hyEu5Mi/FtATVVmhqpSocc175ix0XpUYQVD4AGBCR9/tLtSWNni/Km7349
8MS22jUHv1rySYaOailNOoty8rBXNBuBjp26ZH+MCUGYQqTvTIskqd6gKXWoaGe2Lu5LoE2Erbia
uw4jb7R1AJLXhUrCbhDIdWpAS8lSneEgIP3cdUbUiirMayWyWnx1IQ7lKw4lcWZLbf1aGIImo7o+
NA2cejLEBWQnBAdVfcfRKtyp2R/JhRxdpykXN7vqwsjduE3JIJVsLM9UgCl3TW0Yw4YvSd8I/EN4
0K91S26fG+W3ZFiuetl/VC2gYJtiOXN6T0fImdnJhYRBbgbFTbbuUhMUVh/LBVBSTCMFTg/y9yn7
UAHdVPYtcbMRrSqzaF8XpXwcFk6ZqIuRqo8UH7MDaOUyK/ipMOjgt1L7VsHuR4qRBPAgJw4Y46NV
tlH010C9ygyeVKn011TozQEgi21pUM8imHe3VMAyzKln1cv2RRer/mOGLmuwCBT/DIpCLjFjOG7C
51UtvDrtKNFpiwsOZHH6fKf/WpzU6luZx7exnh1rS/GO63OqwvQnLk+N1Hi9PL5R66SfKcYcrHh7
gWc1+zLN9T34bn/pKVC3M+IsSDXDSnQGZX2W2+m+3j8nUOy1ZgV2QIJT3nigbBcoqQrzY+YdyBiZ
vRgrfbBKFO8aY8M6D6avlEtUjtgkZRtcGOxu42za1cFDW5njbYBvuWmQujbUO9oDUZtL/toor+h3
Yv368VrP4gWhZtvqBMppD7M8EGcC6aiT6U6pO3dWPlQIMyc0/iz1qTaa07iJpzQ9QgF1iR18Nhmg
6Jo1HtEUPgldRV9Zms+DsYD+2QJJgbVRGi45YpR4WdecpyFCudsR5lA0K4JI9l5mBuOWvm7wa4+Q
tIpQVCK/SCgq2mViPA/U8lFTK5kv0Hwovxx6iI/y0H1Mt45Rp8RLc9OeNWgpcZDpm5JgZROlcVa9
iMjx7b7SYRwF0pSMSdTr23WQMk6WvICNTmCEn0+FRGmleiDcXPycLvEKHhdGoq8a0rGQyD2PFcRZ
cwJ4ktbuTt6gkFv0Em0D+Tz1atTqUFvtgkIVF/X0gdus5L5ym0GEEGXOwpqpMQW0vTnsgRQPpyoH
WbXrMIpWX7VS/Tgb2x01t5JhhI+TXp/nvgtrC+eldemDMMDCRf9ng2FZ3KjT5+32XY5JneJNfVvT
GkZrFkprH0WreNq1k1WP7lbKT1k93yCNByA+9GRU7eCtVgaLZFEAi2gCWo3Mfs4CebTJzt7wjx48
Kzel7PaXgfAUA5lScKWcoibqSdtqz5xK8lBpfx0InLK+eLLK/cmEejGbTPrklXXNAcNfOnHKb0CS
9rtmXs+rvBPqxN9+QtX9Zkz6HemFdgDVZEYAqZMqliz+E21Ka817XNRsjbgxtDsU0fQuAMlefKuN
vvzYrQuFVNC9BkIv7UwEmG6j7CFJWZX/gDoyvgnDxO/uhGmlXyBzx4wQUsfU8JjXlRBK4d9/GizL
MgLtapRqG/je8NUqf8xVUBMsAePXxWNXCcI3yvbmczk1w5M5KghJwho8usKuF99/LMv/x13+b0QH
jwm+n3bJP0+lfq+Lr8X0v6KhZCp1+D8u4RNdla/Z/3qY6m9ff5lH+8+P+wcyE36vf0M1l6kdFKYA
Wh4yR//B2qH8G6wdiqLz+hC7YrjsP5CZMhNpjIoaP7RxQGAeM7P/MZKm/ZvB6KrJLBvYTORs1H8F
l6n+kFb8L1gmgpQq9CBAMpmB/XlvafuiGswLKNc8ogp3Gm7CnRCiK+K2OMmrfDr+qt7MG1oNsH36
g2OEUNA99Yot3cUP2W32Y6++bh+3MPZWv/LyO+Y6TrLTu8MpvyCxEdWNrVhAs20mMYLpTMveXX3d
kXwcjAvfq6ef5qjw5hA0In9eXTlo3eIxPsleF6zn1NmcLuzO0Ps6ggf3rptGQohGgiuFWdhHjIv6
YqCeuqAISGE8wW9C/dQ+JSfFhd3uNgQZ+c5Vctuo9en9+NUtuc3Qz/mKO4aqK1yZ8O8oLl+KqxF2
N/lk3OlBd9uuSKJEqrufGFGJ5pBJ/3AISl/1hHA6mafmIb4XbuVTcbJuzbUKu9MYohTgwCIZpU7i
CVctYF4hAkFAhbC6pozGUjOwCfGBW95P6mIzhHUaI9UrvJyPRdnG/h55gxv7z4TijhTobubJXvym
O6yr34b6j9tQPSnkE9wuUNw9VO0mGnxPvI8v6ykLmqDwBAdi7HAKQIP6i99Fu6cE/RmWvIDO7Of+
jOv2FQfe8BOkid7iG0ERScFyD1kyP7U8Vg9UBAPrYaKhG5l++oCiuVME1YmpJwAijubUwebOTubA
P31KT/mJMOFNOhX3JKWv1pcxbLiPwe3t6dkBleGOtuHMnnYaLouv3zWR6sc2MUrQhqJfuWk4XYyH
+G67bG7nir7oKk4NU5N+lz+Kl+rb/qEjPp1p7DqybHez099Et/e0m3KzrkNUPLUvtddF65vow2sX
GW7Fh2T36XkO5DAP4Jb3Rk/yCj+/qlfNLYOYLtpE1GVnT8a9EUElx2rjsJ3C34v7+oR4EgwzmSt+
VMP2JJ+Xj0JUuZsrc7OmN77CPc4v6A8eCZWjKaSyskmOeVMfpXt2YkBdwC+9jnMCZOHx23QuX6T7
7K8jyWUQ48GImAohIz6pgeBnd8VTfs0v8gnF02tzNh/zq8EJ6C95lJ7qk3oezj9ZrN94E+UHRd7v
jvrhZn5yIwul4UZvOulKDujNDCb6o8vYjzOEtDntlnvo3be3Mch8g1NZRm0ERYQnemByXOFZiRR7
8KqvaMU4NMptwR39xZMdhvbsD5mb+ZNNQdWBydu0s1By+4gT5hehFNL6yF8zz/DYRQ5ZmyO5oJP8
wjN53wq7fDyryQnGbGflF3gvx3SrYA2bB+0shYKnu0mQBFmQfa/AQRonbXDAsP1VvczheAYh9MLE
IYIHwXbXhha7nyxvPj/SAnaED6rb87UxjD+nPoWRsxox+ek2L+bn5CpHEpy6F3qz2lW/Y0NGSSQ/
74/ao+EN/nwyrpURJtF8Si7lGfSUT6XsTgsYZzX57thmMNaWrmugORLbm+FIJ/Znh4IMX38jQXa+
fi7t1xqrsHAWmGdyCfJOlP7sb285P7+4nEm+N3ZMJ3c2m9E9h9JOpJ2WSx7OQY5hNW9guX1Y2P05
oqguuYs38c3AMVCyCAl3PeGcfGTHua3zVbfFiOKgQ9zHzX3Dhl/UgJdyFc71Zfdnd/IWp/Gms3Vf
Ohp/K267P/qmZz6q0BQHFttBDuQAJmE3cwsXbI5XO5pdR8LddjquW163v5I7/WDPtxMuSf/WBxMR
WlEXNh6ImVD0VhcggEOz6jY6mVs6uoeem6M60rnwRAcMuF/4iw2uyt+CCVczeITC9mS/JXgEqOk9
GmBuHWkuhCCpbUUUisMuFB+7kCTq2ficuD3bL/vU8+mo+EUCHkhgG+c8mukYbvxoRJMNqCwQwpYP
oWX8QnfT+ftjxLz2r1Pc/+Uy31E5LEZWyIxYidfO0687rgwOlUCwR7cLK7ogvJPe3f3eNR2egKVk
aOuS8iZqfBU0InxVcJ+gF/QnT+OPYLztD4wt+FS67W+1UzuwRNh0UoKZlTTcNihPWzidJ47h6FO9
51lhlnFX94sZ6AHs9h5NNDv3E2/AK4In8sFjHNvmcJL8g5t43CHOdean9UDy+8g8xRiq3jcx5bFX
coTFL8h3RMcHwpTPHhOd6rb6HX9KMZqdB+bCg81oPZvB5Cm2CaXe8YXi67Gfh1BzG/4uOn1UPDIm
EXVeE1psCZnL5NHirDzs8eGdJ0U5mwUu8x8PAvbRndndhZe6plu6O7syj/ipq+ksDp21DxNPB0bO
gbOZRy5uLBpOXPGxXjw5Z8NvvubPfD7rygygE3u6JwZAUllPGpseY6Oe7hBVnPg8lps9JdwD5PBM
r+OWtjdei0Mpz9n+EkU7eaKHkr4MZyQrXDXYXcASDpB9R48ocTuZrWI7V7/mdVpsU8sHsCK5KoaP
FJN3C4iMv9OvczcOzuYIvJnj3441m2wOWJD4MPSHpXc4RpB3HARghpxGDl1U44KOrUxLj5+T3IaL
1DxDReH0Av7fjd04Oh7nCJVGfzpvIZaAtwc8J2CB+A7KcGy9JjwWr472T+Z1OW0sB7mZb/LuiSeC
OGgvaTScumOjunog3B1v2nC3EP0bNqzpJX4flF7vPAFl5xmAg9u180YN2YYCyU6xCgw9/FgLzc65
6ZJVORaZwh5BXczukXEcCq1/bqc9bieUz2Ogh3o44pUzFym7UDhjg87C/RIO4cY+Pq6lEuUdZwQF
AC/9sTElXMXCjQL0Cnq6dFGJucTxeAYn79gS9QXbFDKzFsRYF5EtlmI8Yq8PYGt1iTucFoeFmM2n
/RPTCh6QmDTAXIV0SnpcXR4Y7G81GMlH2XkiXrn7y4q0qPdBYPKVNKClwyk+dmp2MwP5RLs17P0Q
WeWzFVHYDo7jMPIttUPdHAs8exthSEqoi4l2hDCNxlcVM2xdDltFoYElRWDlx6NCnO7WrKjCNuhd
oA2YQN3ZPFY04Eg9mC/Lg3rDpvGuK1e6Vu6x3i03ozpFSPjr8mk2IkG8EQVnQozko25p10F5rIeT
8T3M2XIgMfXBwntZbhI/fRh+hZ9po4mTwJQmB3lzZhwF54IwWgzMq/ZKFTwSH7bAxMX0zua2X4UA
oA3HHdvgNR8WjmNFGLBieBZssMmWpovMlS3b8GXeVBkRvzqEbWHsQnTvWzxnwrWlyPQsF9orPrdk
kUefhXXFk/LDtkFt8eNwS1isw/Mcp3WDiPuHlakDTqqjEH+iuMMj9JdBY5NQxGBNO2e2Y1eyZU/y
Rwq1/NgPr8etzJeU2GK2kdqyi8f0W3M7lro7adxoyTJgPfl3BE4Iyc0gf44Jsdu7KugIVFJXwT51
wU5j/FrfVQ/b9zU8AoWRyCYjXOlDLAdHPQ4kvs26ofwwn8lKvJJzXFwR64Ky0JdC/nqq/epUnJJT
E5Tbhe5Fereeu+twHb4z+WRvvhXoNmQgAWwV1Uvpk1KF3Isv2LRybdFng9mpuwSIediw4HizDViN
KKkJWj8L6UTwXUQjbk5KkdnAqYmKjrBLID/pnPT45Y+2+E1wEnIGy2m9I25BGM+Fwfs63dYLKk++
6Y7e7lnBSKC2As20Bz5e9hSyEjCUsWPd2lAJdq8jZC8cMWrP2i1+Bik88gfxyXjp9JcNnbALgZiX
+tVqV4FJKqEFuuKQBdgZy0LjwdOfZ4xJNJ7jqHlhfdkoqivfTWQh9Vm+X6ABau3sRY1kIjjli/oN
DpL7LGB5+N78CfLISP+cfbdu/Vm/r4LEK31kCJnnTzzKt8kDRVmvD1HD8I8w84hDpd3WvCQQvI7n
rIgUE76MIgJ/ZnLVmdzYfh1D2gy2FvAFm1KrfU9s+rX+OhxKml5xyS5U5w1n8pVg8VuPMC+kaqBS
V0OIIkIRToOnwkGwjUkHV2Of8AfaqAEQYed4vcKR9BGG9cSLimOyhk105GHWj/dGpSwEnfxVXc/C
F8JTNqAwXOJwcIGAPyOFKEdZH+1B6qOG4uafoa9zX1deYvy6uFRGva+gqzEKNLttk5PIPUJK66m2
buvsrsFt2btoJNibe4ShjCzY6o+oMeGMmzaDbhVzbeRcpJeiawWyL0kBXwV3Y49vkMx7Y4ekiM3Q
dfIsv1ZRFvVeets1f33b/N6LudwR3QL4WUm/KPSysLEtc2yBBB53YVtBYobCg+wjUeMft8GcCXN7
dvINjowbxBmq3+DcjrCOIAizhmSj04YkolfDY7dj1hM/9ypX5zxM5HyoCxB41gE+hxfH3nW+jo6C
o+XmnePQ0BDh/+MF5EShR7B9bO79tDsvb3lwxLPHch0pCDVWbmcizTu8h/gRFTc+cj4By7V7XPZx
U5PD7xggNLntHINEdE4igBoavy8sGfQmeBfL3Wyqzdh3pkPPKFQQU4M5wdi5OT61IJLiOVh00tAA
QBk3O7mMGfIk9CLcIxy0CKJBgHum3z03GH8rKoM16Ln93ROC4ztxv856hy6Lo4bWiX303EWsF05p
8YYPu18Qe8BYg+/NPdAlIWIYNo40OOovY0C/AnN+rDIpAEaZsOCClFXzBueBD3yPC4H0xrcQuNj8
ADdMIOWnkXjKbnl0xNj0tzJftslAVBelBQKx1Gu/k2rjYY50USCq+Pv4W5Wpff1UFf2P8Fux3hF7
msKagetppStBKpFmtTs1hSX8uveNOMVD+HXDh9RME+HJDS6sEU/M1IKoHGHTmGslfLJwdUzcEKjs
LuJb90e8tUY0RqhwpBg46lPUkohM7f0ufomv8bW/WHd9JHtgugKJCodFxDo41JgIqpeTRs1o+FA+
b14SjlFMvLc4OhZbxPpTqAmr03At/fnchzX/o75xOI3reNajwyJOvvk0H2kbdzh/XD+u9r2BE6qC
4WW367vhmj8N3w83ID0f/g3dALfwaIPbDS5geDDOq/06c7gr/MFhqixb4xetVtJtOFzYzozPhntq
AzPAdWSYYHD/Tu4iknsklYdfMd3+LGANERY86W/ggbErqdsy8YvdrFk8CksU6Q6XspNYLoSoXN+h
cuJsfsklchdiTLKawymtnDfkQLg4mHVitPhh9Y/oRqPQQNRsyx9294gNjvIdHFH+gCE7FgJfGgiB
7jfu/uNx0FEhKOwwU7yRATei4p2baD/VygMdUc5cQylrxqIzjUkkjSVHGA/MBQWiwdefeHTMAIxF
3vyBMQkOmuKtnnLKSPU1vPYc4piDDXupeBwO8qzMRzIQ578S//T+EUdabk2EeMTYZAs8g0Jmr413
1n17RVDxoWrDTCTUy68Lx/swIiC8EsepCMKQmKmJ7pgLdY89CQ8p0mi2eN7Oif/CiKszRch3YqY3
u3xYdSc9od9t5+GR2pJcc2YX3iOBuc0BvDtCxIn45wjxFK8Tfdi321Pp0ZtxjsAQOmR/inCt2BLI
Pbh1LAJhGZUcgjqQt0dSAtUNJvWwXNixS/xa3pjncVds0lFyqDAztHuIZ//+tEraf3daDzban4pO
qCho4JVN4xp/l+7UE8y7lCGOeO9FfDxEkW35ygyuewSyJqbxCC0lH6jV3UKVefysRdkT0zNnqmoP
+2t54etvxc3wlRAf75knk5AkvYupHx/RQ3yfnOqn+dyepUA57W8N9c2EmGf3ZKqcm59FOoEhCoPY
CbTf7DyaCYlJ4vw+3O5KYg39vj8bL/uJ+p47RDhND7QUWyS7VJeBFPP6GeeI6XfFW4HB2z0P7d9I
vpc/j6fqghcioJXxZcAPKHJ2lCb0cIisBzNxl1cgyV3U+eq5O1t3ZYR9x4pTPqfyptzJt+FsRKTe
3pHgA53+H1CJQqjJf+/ZQX/hEf1v2UaPDtF/Mq7/v8GlblDB/O+JMryeWdVf2auPH/hHO0ZVoLWA
JAOOYBU2Yuvgtf5HO0aBMRQlE0iKYfqj5XJQpf87UYZkwgpqQVJN00WyUN/gh/69HQP1Ov0bOAhh
ZhdVkLz/UjfmF89mcElJkhiDO/qPJn89iCZ/OjOZJhx68AwujaYg+0si6V6xCn9SLTi4O/+rDMzH
QtbCf1wHimwaP+/KWCnYVXlcNJrGCA19Gq2SdIZJm1OKnuZsG+NS/cFlH23KdxeEBJWZaCgWdSgy
j3raT4+1MhRUwcip2WsHSba1Gm00Zst4Kmo9/8Oljo/6p0sZx+PBeMJo0LtLbduI0i2EdvbUFfWX
od6IsYQ2ff5pP93/4/N+ZtKWjubYu8ugTKKi9ccSyuiX/fpEkr4lsDRNIE4Kq72vjRgMlbwI/RNc
ZORZZdN8R4xwTm11kqlYScbkM6VYfxqgHGM6ay+//P0N/WaF2buMMSosMKqD7zYOg95LY03cT65q
jB3IRsw8wzAOTJDI+R9M+m+vpakK4pome0l7d62kLqqqzpH7HXTLuGu7ZXpujQKOOwNq9T/w0Eq/
2asIHugH+SaqB8zL/rrQS9ZvG+KlqP0OuXKSeovZVS2h0NqgtKvNKMcyggINhTiCmewlcPQgjCk/
oyJso1ZNAUJkIs9u4N0654zVgfKIxz80Vn6z56DMZLPJkLvCP/7O02286F0qKt2mH4+YopJA3y43
k/v3r/h3V9FZBQMad6gFxXfRr1hnk5GakDIYnQ4g3tgh0wM8X/5hxY+bfbez2UEHjS2sG0z+vzMO
mVX1S1Uk5GnyTp11n5Iop3X92mx5HynVJuAGJdXyLE2Wn/7+CX93qkyIVkXZwEAjJHHsvJ/shKy2
Sz4mKYWOPgWtk4+6EVoJHP0+eEnpTmOodCczlWHxRdgVfXCrH8JaNyQ4dfSl+Y70WvOvrzq7zkAC
ibU3MP+/3hJskJ3eFODsTThdHpBMW92WYZ7nv3/y3+xyE1I4INNwwtKRP979Tw/OCMeCZCpqrKMk
VOFS7ZJsi8iL0j7Wtd1XOc+vf3/F3+wm9itaC/DQ4nLeyx7FXSl2DUhxsFpIMLKOYPvgyv4frB6c
F4AUTMCLsPP/+lyLnEnwwgDoBRMueu1e0g1rBNP/158FYQmwOnCBYyvenQy4RmRprTrNzoZ2vpca
mIvMbu/u/v4qvzF75sEYrukoRRnmQaP1yzuSd4ZbKjwLgYUaSOmCdvQmNC4wa+NffyDoyg2Zk8Aw
+D8ZPaOWWl0Y4ZSsAONBt1NQnouhuv77BzqW5d1JR5OB0IUNZyG88e6BxLVHFBIKJzQZ9Qk7uUCP
KRWeEuvM4stP6YaAUamY93Nq/cFg/mYpLUmEbZlnQ4jivSkzIcbrhDaDM3PJyWS0ofKnfdYdua+F
Pzirwxm9f0hZE9ElOdSgoA7/9a0ZcKePK67cnvPGh+6JoTqFWj2gTVuo5VM3TNsflvU3J8vCF0Ca
SMSDV3hnQDWrAXpZjpAjohHMuF81uIOCAObfv7zfLSGoIVNDbkdnVP6dxWAeoNtlZD5h45yVkCHP
1J/Gqr8xBaP84RD/bp9oIkZJ1XDBovLuEIPyXmZ9Adi9inrCcIgpR5U4LcEhAHPJFUauYT4on/s9
mX2xVcU/XP53T6rh99CiMtmowJ1+OXcN2r21PsrYkIr2syGo5VW3AJiWUtL+YVF/t1mAhUKjBzkx
wfy7YKNGixqJuPngtVwY3a0fN2gjoYfZ3/Q4v5hQfP7hgse9/7o7DZEgSUKHwNQZu363tPAcIwk8
I6XK0Jni50gBnDNEZry/3yu/u4rJaO4RnxwKLMqvK7ii0zrFMbiBDP4n1xhG2W9K5p/+/ir//J4M
Ph05BdQnVQj+3l1FG9Ia4lHANX3T6U85WjuvU7OM30om0IM/XOr4rPfrhu0i7rbgjJCNd3tCLpiX
IVoECdEshnjAfNvJVTJlp0Uhzdod9CETCtTmAtyrYtB5YNp/bkpX6qAOdwUUBL7sMZ9i61aD1u4y
zKrgaNY6vjGTX+7+unTGAMvCVFFwUarqc4HoOdoCegnheWP12XVD15gi6jgv4Bpyofv2f9k7s964
kaxN/5e5Z4E7g8DMd8HclFJqtyVZN4RkS9z3Lchf/z10VU0701lKqOZmBhigu9HdVeVIkrGcOOe8
7+OGeWosohCnaDSNtilpONZRro8tPe0J3aP0Ske47K3bKMJXw4Ycb3AoXlvY6T4WoPrwj1ARiXgY
lnYdjs6WxH45t4jp29TNcSbiF38Llamj6JZHFrodBa14aFfBue/QnL9kXuNfOriNMgEuNtEsoHCW
dDOlaCtO0AyPTCmNxkECNZVIEerY/pRKZexE4exe1jeWfoni4FmMmr898Zl//8oQWdh2APo47N8H
53pShgW+ApbhxTh7XGA9mJ+J0g0XVZY2p2bUkaEM7k70W7rzWjyYUHEVgQu0ItPDY5rsuJ3Y+O2N
eMNl/Yh2/+PnOhLn0glqQEzlCs6NwTg4IvJUx9Eh5QaVO6XzfegsLcIyvnRvalkilSI462m3dDN/
odWqi95X6OMPI2yiTSCT+Lay3PbEq/4ZWh+sKN4kXaoWZ6RhHWYeutIw24IYF12mnp7LOo1YSnjN
7EpzSr6reSouK4vJ5uGs6FCGbwJ5VQEeIu8vuDPAO7dw+pZGzj0sBQF8W0mhjie2y9/3Zz43lKOZ
gYedqXGwPxdCx5BNErH4Vaa/NpVGW0ipWO9c+vW3YdTsqwAMwdvHX+vIvqYR/HMbAQxh/sZvccIU
IWmBuKREZbXL4s5cZmqkIedJlKuPhzr2fIKEgkpeCtqqfjjhkTFyv8pJ4YdcZDH7p1bmyNs6Kt5G
K75yhmI68UaPPRyoYLJNJhcQ+3Ajxf/byuJgTpd0Q3XWlJb+kPJ/LqZOyujEtD82FukmmpYJJlzr
Z9v9L5ecPEcYGxcNYbpWotcZFHthDUa5Uyo47R+/yKNDMZNhcpKcY6ntb0+C0w5zDkKWqdWGMydT
mR2I/8rWPBXtHR2JuUgfN8sHqtD+SMOUjfHYc4/ChgEJJ+dqi6IJW3bcfMj4f/xYx3ZduESwZixH
nXfG/cFCKDRW7rMfDU6ZIK42pzUXZvv106PoHKzYAguSOwBT9kfRggytfsPuFOINeZ3USYG6raGu
/i+G4Tlca0Y3Qd3aH8ZVh7hRBqaDJK2xzUPd2IH/Us8+PwpRCUEJdgya+hP3/MukK+2GDJhqsKTa
pr+Vrj5iMObqJxbuvPEc7J4612nTnJPK5G4PnsXCv8RqoQvh8mNwJprZu691N1qEAYBCKuXjRzoy
5diFMEImUc3h4RycHvHUjb40GIzzxXjSCkesXTUcNnWofz6zRSqVyzseHLMI5Sfb6pe3J01FYM9g
U4nCPm/XTFKsBUL6E9fdI2/PwBmaCxqx3LyS9mcCItOgiPHV8ESqOmi9sBiXmTTvK4TzC3yr9BPJ
0gOBz5wA599k/+eZx/OpB+eIdBtn5G2RZypzH6fYHKcDSzPbc4WE9C2OXdOPKJm0e6iBBcX/oEM6
ye/bfPwdjz02riykEnAUEdz29x97wl7A94nw0CDgGFmBa185saI/4J9PT6LfDieWwrHx2DlUMN66
/TsTOWON+OnEUwe1CjEckOfaHcLwaztBH2HDVm4/fr4j85SKCNRHHPvdv/zAf5k8dS9Jhv/MEysN
de7O1UAJBKg+HPvpX4xE9gwVje1AoNX332QUm6rvpJJIWcVZeLA0C8JBj4FNh6Ps54fSHYecFlN1
3of3hwpc/HkDkzVdqeZNA0HpAUn7dGkLeapKM3/+gz2Fg2uGouIjpFqHm70V6m6MWTFtJ3qf3HAq
3AtHGZepCQ9g5rJky16t7bOhxxTp42c8csyQ4iLHhQaOCXoYd6MxHxKKK5bXhxJRtuXQvoO94Inp
cWQ6ooXiyCJbwp1UHLxJUhoYgBvsLcKRqSeU6cmpCH4DLXxr/OHzGzT5CzZLEggCNdXBRbuCpqf2
OnumHcQlZ4GrLqxZzzzG6rAqyaacmCbHXiGVlrmSSMmLct7+NEmnCTsL27QAIlXyDqlpusFO4NSK
PjaKw+GFRhH4IaD3/VEIttJSz5n3EFy/IlOk9yQ+eTU4OoiuUoIhRmSzPIhwMgg0TeVzDS0AfV7a
ZWdd1aqmrT6ec8c2C7L+ZFd5GrRwB6FvXhiVhk8pndNcZjdmBP9CVrBLCy1W/sX0JhcChI29dz5z
9t9aaLY2sRkB/VT6SLIC6e7iTrFOpIvnH3y4fIniye1QjSPHenBKz+7wxLXMABnhvYbXaoBvj1Os
e2OattCJ6PpWyl2tDkzCwj6ZITkyOtEb4QHnFvvHwTMGwGPwjepZwlmiPqRlE7xEnYuzpUv75me/
nCDsMchesdU7v11a1LgLkKlahIu9oNtYifr7sOhoVDNwA/t4qN+3RIai/A7m05r333kS/XKiDJUe
YoQxkbFW+ipcDIZFc11VWS+RIp3W6+dkOaSauWS4/vTI3FsIiNlAmKTawXquq2myFdEgfxCWjxe3
Fd8nhSW+cgcV+O4WGG0T7UXLadSp4nw89u9LgwshARhlmhkl6hw8NYgJ0MPcLrw20qPFfDE7a3EM
3I4FNLGPh/p9raM5JRgxuBE6Nv+x/4IB8NTYA5PScpTOuUnAsG39tv/8+cLlgpITlVJu1tbhtkWS
tYxlygOZY4A52GghsnC1U00HR54F7ialUoIC1vrPJMwvk0UU4cjGTDiupwpm0BXO0EabqauP39iR
j8PUZxeZCbTzMbb/xvCdxYmlFLTf4429Mtre9dyxDhZNY04ncjTzgbi/o0DuxuuVco0zJyQOdpQx
1IdsIE/u6bjZfwm6TtyNYdu9BEOj3rJHh0j7dO3TBxmDUpTkMKNQw+a8/3x+4LhpUEuSnDC0nmFK
Rl7eK8Hrx2/xyLcizKAlxZ7R3QTl+6Noo2JGjj4xI7hGr5tpNEEzZuPy34zClsz1iTvf4ShlYSfw
nhgF4AD9qbgz42uVTidGOTYjSFtyNZsrq9Rm9p8FxDg2Na2OwGLoMXQw9GmBkHtaaMIYTmy9R7J2
7IZcBB1CGiLsw47YgarZOJIo8yqnqGg4LHDUVJykoxGUwHIrOQG+RQPuao2moMUb9OwHV1XsHypp
ovPB2H9l19ZwBxid3jVrND+dJp53a5inNAOwc4rDbdMuRlMSL4O06zBtKhyVXxKd2rV+jyQZhfVA
wodyKS9z/40HNWQUF1gWFumB/YgsNj+H/luDMFDDbMEBGZ34xEemKzp6EqXzoBwLB594FK2LGRif
uAxs9RLnhwk1WDyeKKgcG4VgaE4ocGszDgsqutK23RTZYICczPjKz3jq/O7UyjuSi543Ysudu2zI
YWkHYThYv3y02rmKUZTmZRYLe2vjCnvf1C0Wm04U5I9ZktAgn+XFZaIG6Y8pCSGzDX3cXMINzU7s
ckeWD5mGuVNsdkZg397/mGMNNBWOFB+Ty+UdjtZI2+2qvTfbST9xqB8ZisOH3N28HbiE0ftDmfAC
1VqntyPO2vAaJ3qU2GPaYGLt1ycWwrGhSEPRikKXIFeqg6GMwsn/LMFVhahehZ03mzH2EUf04EFP
HOJHloM1x+kkAwnKSHPsP1Y3KKNPIwzZDc3HuXuSuLkrjotjta2sG8xYPr8aqJmSaGXPm6+FB1/M
NbmBCC1DRVL5EAOwHjuz1bE+sdcdvkHeGVYolEsNkhfkWQ+eamgpRjg1o4wddaCqDe2linfjF/x0
PttDaKgaditzN47Jp9IPp6A9UvZrkpSCN1W7hZKo8UriO3/iM2mH63sehlQwxi7UFoCsHV552gb/
wZ5hBMxbK7M2SUdneIQUFiBKVzswwVDXJdhxWJgruab/dVIxnQ7qZaafIpj//nb5LTPqngIQ6+ow
g6KnYz+pDsVbK09xZw1MnWO+FZvCNdpPTpe5R473S88SXRk22+f+9BzsvE2yiI4MkZWYedphA9YN
V+zPnfXzKNQaKLT+rLCbBxGFkaYV/ArD9KrGls8aRMhHHOufPj0IU9I2aTUlxmRm7j/KWHVh2TUq
8gvXQTOR6M3CtKLPhi2k6jT2ZRcTK7KkDLY/il0ObS4HXlhiCITnxLUXmCInpz6LebhvzOPQhIA9
Fd0WXHHm+fpLwKw3fTZQ1Aa+RLPz94KOxuc+c9LnyS6cDJt/p3xvS1d+TUrffYFRW70YwK6oiw0x
hiEAJEzkl1qGCq7CROyGDc9CvT/g25D2UnW+JNlYIqzLS6feAAVXtsFUlMGZE5XtTaf1oAuihnrQ
lhg43+U5iFIP/qzxfQSmPa2iYFTO8r4wEK1Mo4HilqXSkBxTIbTKrHZQfuhDtQutoSq9yg7bb0bt
E+dlqeyCs3Loy3rBGSLOwI4oL03nponX91mM7Fi3I2uNc3iCRDwV4xicCV9RkfcTlAbX0u2SKxDh
40NvagVifKuwrkMWbrNOkzzW12lWT4hp1HGqtyqGr3CPiix7LNouvBdjVI4LPHGxjqsr4wvG7dpL
Oehm4zkpVlJek2oZekZCF4TpwGAuCQiS5wEHcqh/oTQR7bsSbmgV++x7YaQX8TZOwhSjHSK7YOOL
GEs+Q0hXwThNByetaGWeLVtp5wIvH6z2NjrtVgGQB2Dxi9ouM5Atbg9jSVLHX+YtOJoZ5oOXYKko
NRgquxpeSrXUHoxxwHYlCX0Xu/YcJ0vTknazDZti+h4aNi13jSs7fcH2Vt9aYZrcmH0NdL3xZYap
XoYSc4jrwl+MtQWJuU1KB6RKVA+oeEVaXeqKYT7oRY60EppU8qDy35nnbY92Qkn0ml5xgVfe1GLQ
uOxdn+0/pqs5XbbZlBAY4PCH3LkYBtSuaonTXFTp9qsf5/oDbAAYQ0EHndrrnUKiwHCs6kce1KF/
SWfVhMrWUGBQqYkqV3oW+4+wMvDtd/ALvXP6TtyUQMe3wDXcbRSa9bk6AozEWRv5DL3YzyNMlQdS
+I3t0YIK9FEx2gFVx2TElICiaqgWRtwrhUdbWiY3YJ/dH6p0EgQ+2SCZ7EJE6FuzWnnlbIPXq/ou
0h/AON1C0PEBftgNh7va6qFpVSURJzaBVZWdkz3DjNDW5vQYt99E9cagdx76pgCHNfHPf+97mWab
yRdyl7v43XpV68ZnqVqmeI/oJs6qflxrOAyISv5oZeq8Di2dPatYqn69Nso4fJQkG/KlP9jFjU2j
DQ4NalEjE9ek8HMvxakRc4C47MIV5QoAVaAV5DVtFPZLWEfYzQ1ublXrFgpzuypamwYHs8qFvYt1
EQ/XVlMbxhcr1QAL2WIMWAxV2uJDiaccYmvbHWpPsROMsGmTaL6Fc4lqg3Qi0unHsSCbxUajZpcY
Dw79AsJ58lSbAqlwICsLVWAVjY9pM1Yg/fKkiMVzNSnTWnMBe+9yO0uGs5LOQxw7qGV9q8MJTFLl
wIVegDvutUVilWHjNbKvnzpV9ncBJv9QS3kX29yIMScem0ZE56XV6dOy1QLH9rIyNSH7mITPtOuk
kuALscewFHUQCU/P6xZ7xqn3+50VqtD3YpA4u6LCLdTr25iPh3Hpc5bZ8BZt0TyXbUa1RBiVdUZ/
H/Z61lCW38p+bHCLV+zKXRkwlwTXqhpT48Ad2ut4jC1rIVXgEh6to/xFqBPyIYyS4KYfsW7Gh1Sf
Oi+gRJ2S9xZj6ylDbb3DXAIv6qQvWoSBOS69lu5FmVqMGx9mJX86IEFEk1wP8B7wQ1Ni4D4zvTIX
t/xVG0TGdZtVOvLQdBqQBUKJRh4VjS66Xpp9g7PMadIxWMm27PQtedE0iBcTRplfxtrvbwOtSxCd
hLUwHyqzH4UXW6327Gum9lx3bAXnnWZJ48W2c67C2943KHWWwvUvR9bvsIDwrH9TtB6D31qPdKjo
CWKEVYPF9A35NOZmZdQN1jOWYvOyNZGhznLT5jZywrihySLpMHZouN1gxOy6yWrQ4vGqdqf+pzvs
LFjX1EquKpmbVzhnl1+iyVETj0Y4xzq3w65/o4VrwlMyMob7BFZkVDzCrK7CbYXr6dcsW5ZlbZ93
qpG9j0GNiTiup9N5kvQDEk/XR64xF5r0FUsDoVnHfR7AlKZwn3V9rLBxwtSScyOkPW1R5ToW2FAf
tGWuVuozXrmVCQ5zFK9KSOc+zyfTt9L09dYLLKnLNebtmNqLzKSzNyr68UXBdPZrahWgKAZDpOYq
YEGRC0/TqF5MUxkzgbM0wlqGTPzdFFE1Bzxm4L0TFsAUFBWwZ6UKfrsZxKO7wk6xfIV9WHQbQS8O
eAq8amm8yLpoG7ViCNeYyjYkZ82wJzXr4u4749HwBBikn2yqIYluWy0aphVHWI29jRits96t3Huh
JhnONqMtFU+l/mQttYAtY2Wy5d2WMtKKRZjA0l0QFCisfdeZ+oWpaspFIsse6sFUdekZAFn3dvJ7
aS7UpKquMIGur7rWgVhghpO/UumDh3BTNPYNE32Cn5ZzwH+H0RX6C5Msfn81ArIyLhuJU+j15GuD
nPDr9513M7UUBQv8UqjXGm2xMR7VLetYpnaL00fSO+212pm40LkasxQT7zBG8zrZoX0XmQ17X2Tb
3Qjkzzftp0ZP5LgyO6WrNmCOW1ZhM1nxpZLqo3bnuoOFrDnxQ33LlafotuHkpOVaC4EQrHFtDiDo
uClwXIz1u+sRusldOfk+1FKYDrChilT22gooO1OVG7GVf+ui3nj/OCA+TFFijT+noagakq2mX+og
mZCNVQOTixKzOdnqS9BbmIkwQ0HKcIYJRBwYD+BAvvl41N8uUvOo1M/nWjqpDPMgQPbdsSuYc7Ak
Oi1fNBlUxkGGxupfjIIohZw1xTD7MNMrk25oW5edvcszsW6y4VFV5amM3u8xOOItbi6IDGnL53H2
Y3C+eCQCezQ9GlxdL2y17inH69XTmsS5LTJNnnio3+59dH6RYlJR/FBT4Yvtj6eA4MGZlofSmwIz
QoeQq+tM3OFatTpx3z0siHG9oIdzThLQu0SJ4SAFMqkinVqYrV6amLgJZAYdsRYOp54IbeOK3QsB
9lSGl13slOeD5Yvvn/1+c38no9PnoDNPDsavYkg2xG30kQu/2owjVtKDRe3041GOvFCej24Z2lhI
WBwWfsEeNwQ0fEAINsUq1DNrkZhBcu3YQ3Dz8VBHXuhcXpyv7UhfqL0dfDtDo3PKmBEq9FkTmdn2
0q7x7vdMpum6tgHRRUGjb5tyhPmEr+7n5w49VXTJkzCgE/iwi2ZI1DAJs4aLfDS566q1jK9gBuRS
pHX16RVOVpdEDE/J8uZKt/+oYZIXOgRvLC99WiAUzRw3VdnKTybpmKGMQn2PSsTcM3aQkCm7DJah
O9CIXRflypQKzqMOkeA4wOf8+Nsd27JIgSCxc+h9++1OX7dml9S5oBcHPMdqooxzaTeWePs3oyBE
IRQhHfhTXPnLjV5zQDX4pAgBTtMIr/cCgy0Ztyem/O+JLPZf1UW9wL/QLM9a618TB1EkaBcJGEZp
0uGahImzMtIA1FqSubBxm1JcyUaioR97eWVnmrIqxiRRPIvuoK1oAOnB58MsQXHzP6tX/9+z+H9Q
1f9lLvzmV7yL3r6H7VvetG9RjvSdS3w7bn/8rz//uT+V8O4fZKxIKlFcIC89N+H8rYR3/6DCSA8G
HTNUbRA9Mn3/UsKbzh9YJc85QhppWJFzEe0vJTx/iUrh3EZMHWbuWHI+I4X/KSH4pdxJf+ucjZq7
gBiH7dTYn1WdOtAWVeMAUupZvezssbmYWvO6SGKKD37brQkGOTesOWY0CdANZOZLIx+Tpap29hcn
IXNZ5WZ3ORWNuUmIDfU2eKXQ+CSAWC10KzOBbqMVsZNhmfiz3DTZ9VilAKerHxN7gBmfonUiZ1F6
Ii65L6V1TLcQxRSc1mDo4FiUFe+hlWIYWPTNEumAv4iUbvqqZEVOS7/u4IufZh5NayQJ0JKuBRH3
NVESFss9wjBUMjeKgsUtLv+0omgDdwEjjqAP5OGaoDHcADxy7syKpvOf0+FTK+P/xBTiV0+I/9q8
FVcv2Vtz6C/xf6FzxCwO/WfniA1865dfl8v8t/9l4/0HpttoolUdeRP50fkM+tM3QjH+oDuD5SIo
7rg2/RNsgH8bR2h/kLOl431uEeD4sn5ZLn/87CKkBMAJQMrdtT6zXMhQsR7+s15ocjBoZKU1hrCD
X0ob5P56sZKyT0P3JSwLXHHDUqXVHZyxjorJAC1dV7qyyxraPzwZytJf5I0KuXR0K2zb6Jcpt1lo
WFzZKyfG66ZUjW861XIcaSCzwNABS4JHUAiR1evGKsGQ1I8K48ZHdtufozhyAY2gjZAaTRawrS6a
WMpkN8LooGGg4rJ74fd6Su7L7tolZFruXJ1bzg7heRzDK0UR0Z8bAQ6/aEji9ovCMXMbEhm2y6ZV
33S7LIOdMrYdzmKVDHFJkW31mMRGp3rEtg6wCyTjsJPisrFe0nEa1asJiWR5JtxewXQ5KLNyKTWj
KxaxrvXvoladauXGUQ/CO44a46zzeTFLp0Cg4cVdL8A1ARelBBKmPcTc2tyUTt/jZjo57ZwsyBGf
x6jegpWV0ofHnb2LoN0Hvb2TwFvAqfa+9ZbDSL4gQ4BnkQLRzqYZIK5wBlcn66toMgotU6OV59Q4
Yxe3u94tzqCYSoxEu7Ai9x5lL2qs93hfisreBL7iduB5xuzOnYYJwzlICmTiQjP5isg0fjODLCiA
YZfRZQkF49ZxSjRl6kRemhSpFdY7OQVKtQ7y0X/rQMcqi7Sxla+KD3qUP02ozcIdKIvyllLH2oRF
FWFW6kK2VGwtwaHHd32qEK3Zvpqx6atwimPnHqqbBF4b6T4upoHM7YVb6H22mpwM6nQ/EpV7BtyQ
pWU2ZHihPtSvLRRHWJt8F7zPXCX5Bu8rey4dhf7WymhVhU12xONJkaTJc2BuOFKRvUVHl7s9EBpt
2MKkH0Y2fcvsllGSK9e6VU/KQkbo8DyNmXUxJEGkp54aRiE7uRlR3UAaCLdJoUMAwIiisJcjTMHf
rW0SZTEleRYtAtGFN9Pkxq9GD7Z7G1CRfuuFa+KDZ+ntq+2P+VNt2B0Wxq4SZstBDf1kJUmxX5TN
VLxmTgHruM2j4laNRIwP4mhFb51dAicjJ5hCsckkhlGZKafl2IsaT886yH4orRNixTk6OhntNJt5
lsbgfIUWlUgPfE6DO3ACqfOCBI72mCL4uypMA2l4q5kyX9QBQkOC5A5v9LqxMPwK7aLcGJ1/YfdW
82oMRYJFfWL6T2ocDPZStPY4wSAqI1xp29p4V9WGxKiAd9t5yWSiiJM4PXA22XGHHSqmBD8it0/4
dS4N3l4zpnB++qRtMXr3G3LUmt0F77WaKCABe51gs5vAkzP3mmrn+9YEu95wAcYMUQL4takKSEr0
Y/Yj3Dhi801R9/U90L2u5WLY6GLt9yboU1ivbbIyk4mERuJGoHJI5Hq1mQzFum5LgZNxbWIrVhUS
ClbvK+eaOeTvfhD5PSXcXP/hO0ac3EehM7w7DoTqsFIbxwsTpcCOl+oqrXW50J5EYjpPVodcdFEn
mnioo7q3VoNKIQyWItnwopbYqZElfI9I50Rrf9LdFzDseeg5WR7i9UtMdQl5NHgzGrOUd36p815s
piR2eIaVnWeVOk2rLiCv5St8lq2edMmWXPAcYwyWqzxPCt34JXeV8SFAvPlUj6naL6ceG9wsN5EH
NJNvLxyKRoNB0toNo03qSmiFeVba9V1LDX38Bh45qc65iDtbdg38GK3CQWQPAdoQXjEVzqPj6yK9
MpxOddZK6ov3pGl5uLxrLaANdEpdakmk4BuYRO6rpg8EMIE9o6HdeqivNWoSERm9OF/7YUkBhN9n
eEzHkD0tZzAvAuCHGyXWkTdi8gNj4VhTgzmn1Y54JHZyzJeqlQh51tR9iWucdOwvpNp9bNzbKriO
en8QC0P69V2uUICDjUV6fxVXSoFCLU3N2zLOgQD1Ee1Hi7Cdqjl53OR4mAuK2Yt0FloufLqecLwj
Bf8lhkbjLoTdJLQRoDq5AmU2/PzuxQ5HEbLENansHxwGlHMjzQroHiriBAP3AILwQmejmdb0E41Y
ddlsal5bOkHrFYhJ7KWrFD4r2oi0xsPrJ3aedKFU7JKOqbQkq5EQbwPm58CFvJhYbkUWQx6oHDtd
NnlF9ttXkIB08aAnFwNA+EdHl9Q5w15NxTrRtBDqi1rG3+0hCgrN83WW2673ZaM9yCSL6RXIoHJR
fiApcFtS+8SSjAOmWqaAch+neJTDJnOLaQiQPVuwAB1lIOw11KDfBQmhMrFnED5Td+0KnqDUb4N2
GN+lSLKaXGlW2cAbpip7DuJUP9NAtnZXuaZoyROc6dj4kmrKlDArSIssc3iq46oIhPFWlSRZnMGy
N5Et41t7wrkGoLPV4WiamLvsMW8NE810rnVf0OWwqRhMiWhXs+fiMEkiHRBPKyCJFdok331QW9Iz
44H0qW5QovA6xBq4VzYxdQ0Nku5jQZfSaxOCvUxD5dkRY35Tt7VTorFJ63uAjqWyU0qNLS+t+vyp
ZCSQtKj40HQvgSh1w3usT+M3l/rLj4wYP98MlWnvArTD2PLmLt5+nVlDbPp8TP6PLmx7Afd1+Zbf
43H21l6+lP8PRN0ILz4Ku7+8RMPL3jX15z/wV+Ct639g3YGfBndVF6sOous/A29SzFBy6HqkX2XW
qXDh/Dvu1u0/aJib+2VpnZ5vkETDf/Nz1D+4pHJ3NIjZkbhgffNf/5O3+x8kEx53e/97zwlsTm78
J+z+04yU5l91Dsd/ya30gSYAZavartxp13InbrIz/SbRPfui/aqsf3kbN3/+ab8OwnMcHWPOIv0y
holQS6JS0Xb2bXcVPnjDWvn28Z98IIX7z88/uF07Lhu7MvFHGzvnzt/1j8WuWKuvwbt5QnnDJecf
fj1Xn19//TBYDv0WDRi4EAFTSz1p5QRxvYq7ul61jtUWy8yt5Xk6QPXRm2bbYbdxRjOzXKd6xyES
V+Ym6ySMgwH/FATylVdZDZ7tPkV0vTFwkM4y62ysOBZhtFEw7Uv8FWIhVoMJb27SY/bTQZsrpLEK
kj6EZ0PD0MoufeF1dVMtuzAMN1pti0cBm3attyL4rqlt8T7gWLRwSss8y6suWyoRlMRepZjnjlhX
jnFehcgVy3pjO9llHubqQgvu2iY/a92+XM0pxkWcduFZTm7Mm6F8W6aQuwrIEdyoqfq9FVaBsUHY
xfc6jh+zPE7cBzUkzL4zyWhUOGeoBfGlH5vZBqpbQBCuF09VLIyLpq7LjV60+YrTM4FXmypLenRA
7yT6SyIHZdO2Ilr2baNd9tzZqLSO0IuCaLhI3brcJT12dcp8IAdUlBkCqijgcPGd1uGCED2FAdFX
1FZDJdgmqgORzbAqblg+TBF/GD1UJBSAsePyCqMuV6mv0ShhVN8yLeovY10Rq1zLTiWBD1pV/56r
SOL2J1KsdL1fy0rbOdpOMS8j56KezsIKWkgjlopzYdu3Q7TlDAjoQ/p4fcyX5t9XN+2N+0O6fm6F
Bfe1XWYMmNaHvb5oxwRmRVdyeuqVvvE72a+UEF/6fzMiEvn9ETuao7tuZEHygNgEq9gub/QlzR0f
//H6XOb4/YlISOz/+c7oBNU4L/i6W4ykpC7jbiVvMh5H6c5J08Z3YX6BRQxAX6+CubTUMKiNznOw
Ev3did9wfEf4XfJti4roFoKzqKKVGzRfBocrYgOppQLRZEarPHOvkIKpnkqSL3Gcb/htgoOop+K8
nqAJZhtsJrxBeww1qvjILGj+DMFkF98GBRN6ruUf/9J5Zv3+sjgsDl5W29qpmTfTLq1m9uXtYNG/
snToSIuaC+tHp599PM7PstCxgQ5OEVsEhh3qwbSL+01df+nhKadQhDvvyaE1zF4bJl4uYlWEF875
gBk4XkukHr46yk3bndXZfZmcKCr904Q/OGpoqipoq1NG8CaFWHbDMkeOX766kEfdYfvx084n9tHX
enDooJZA7Zom424mPSQX15iM70bMqK2r5LLfWhhMR4ts2y0LDKLVFThziAdycVXhqe7eVmuYJDNJ
5x5D8yvcj3UPhsiJk/ZAUfGfPUbf/+JC7XKo9Pw0TWxUdYVEQrPxtclxOlkW70bhTdhiw0CGtwAY
u3r9+I381I8d+/4Hq16ORd5T5J92AdeQjGZV2o7cFZoiz2quiq+5N04XtohPaBP/cSc92ASaTsna
pitZgACbwoUGDyOBSaBDhAswfP/4of5hq8HmZv9d4oaB77PLKDZIjO4BrfmuAaED7vfe/QprDmoc
Hver8BIkyvaUO+mBY+j//oLicMvGKY0cbDvtVKGCN32J4mtSMLUAlwwN5GoYgEhZX0J3YUQUuWdK
MdJjPNL1E7ObvO3R2S3mKO6XaM12oiL3+2La5Q7u6l36AGr4ioLzWlgzdjhexM62dy/q4rkJ8N2v
5uY0c00OZ1OF1G5jskLgagNr2Kpx+5LW3NJby1llyUWScxcBK+WOa1VOu3J8nugLIvRdorNbh3W/
NnpQCzD7uq0S75riTuRfdIc0WnpRTTSTF+dK+dCodx0o79y4jaxH2hq9YHog00cL1K3OLyy0YZVE
6srXgzttvDYoSNCCtxyj77TGARze+tMTrVJpol9oaXETF8E5vjsXoeKvB6ddGdWmnQQ9a3BwwpvA
bLeyGZZR7qw1PNebyza3zyQZKTncEe4M8nLAdLD01a1VRHwoE1d++96W2mPrds+y5yRv6AkyWmh/
Q/g91LrLqjwl1fqnbVccLDtXRCnaGrZdsYku6HdTL1OAc8lFFy3yG+0M6/gX8V3dya/2Y3s53Ou7
5sSG/0/7jDhYgVE39l0WMnKg3KAMa8lsmiRRtj5KrIdCRzgYrKbsfH5TY3WpGs9Sv/14Wf4sBBzZ
aw71BuTIXYFF4LSTKUUxoNokhVcuhtMeyvRNLfqbKba2LlBMs3/Iyce4GIlRMF9YCLK7L0FTPTXu
3SQvSHw/h2RF4mhaSQeaNzWB2J87fbCwQ6Ggjl7TbSoICFnglTUTsveX0uw3ZZUgbFC9duhXIoBg
MsSX7LnncZV4tQJuAudOBzRdsNP8c4xJPT/5Vsudal/7ZFyM+3AAXlCcjSYJ6LDbdToBK3n35JQ1
jfEPAYp98HXsXpd9mAX6zqro2vOGp1EhL7cGV/eulwtDWzF/V6QzqnsBpfvbCz9RXNdfdS+NF1jF
9Q+xN13R/6ziww//ZGcCcxbkW798/Al/WoMc+YTWwc6aTV2IhEvRdrKDmzCO2Hb+N2fX0dy6zmR/
EauYw5aZFJVlOWxYtu81c8789XOob2ZK5hPFmbf1whBAoNHoPkFr4RYDqwthA6NQVgEGmj+P4ktk
QFCO618R4nOl++s1Cm12VsY4RXXM+D3RKPwuXQt9i7t6li+RsOYQ2xqxt6kypaBaWImrPoU+bUrK
VbKlkvc6MrHDZIm3xRLFHq5DvIllIlnhzC3F3lke5XZJUFYxYmPFc0oCa7DOYag14QB6msaDZZ+L
bUbIW/JKKmgnKAG67EN/NEuI52p1m8IItUQ3QkCrRwdQNICde0/bwOVQdkxFEmYLal0EDTWFjnHY
RcDWdcqFrnHlNq2csxJ2itc1MmpSiVK1GZxIpUnHoaaqEwQxexy9Nq6/ARb1u5Xkdmk2syxsTAhe
rD2sFRK9oTVFJBvAEspR//18ly7exLNcqhfjJmVLBJrB7nYSfIo4uFARsAGb3Fh/iD+BDoNTZWWw
KUF98G3malWgV6DQD4Cx43tGQ7kfoE9oJPpeMIUDnrs7pRJEEGA6KMlsucnCPUrUz0deWMY51jHw
OyqPB2SMBex7cjkmoDJO7Mt+7Q1yYxE9mtnsUEHDMou9VBycRCs+SE18/66sToVVDX+Fidh03mM5
RzwSzVQ+TN5rtPpNKTUsS5qv6AvZzp/nE73hnx79kNnh4tsceimuMDgRtWW7b4grUJlZgBv6kVyr
YxvAqE3YAKIJCyV0Ce2k1UHL2xKwUUH9hlSBzaV+kvfWMyu4A9nNCkOdXvry09/v8q3WKz2iZUG7
DSkPBrsfkXit4ek1tsb4EwEW30EeUyq+mV3RGVxuj2gR+gY9AH8Nzx/XqnpwzO3R1wZhG9BysiYA
slBaA4v19+8qPJIJG+DrYb2CeEB8NnoLryr6lUe2u/JFlqY+O2EQwR6hes1j0zuVVjvdqdoWBhK2
dAM+j4nu01txCM1Uy5UGbqjJdXL483Rq5a1IP65LojD7e4YovEIQckAEGeJXCf59dC9nUSlzrAKs
M08bI2ScqVhlfIjVi6qff8dm6F7HXkW1nrVEV66KIxu8A8SglrxcfYmFgrk0KznWhFJ6GBJmtzjH
j37Si9yAfiOpccS23tdcvRuHTVkpbfsCN+6M0ZhSQGtFB7/AM3gYAQ/ATBhksGNKACR0MdL79Jqi
F8/YFa8SKbx/UsAU2m0Fk94kUoL6UKU7v0QvO1tTBV468ZM1yf2OToVUIgCiHZwSxr+iFioIXepk
A4TWFxw2WxU4BvgiuSo64YpnoWcNWxt4eE/Wv7mNN5Vcw2BnZY8tfOQ57RASgNwQUynSxcDflHxv
COJ7MlqEcAxIc+hg08jsygwkoi7UcgiHDiVyiwAoKmRD/ujJfa174cfY4HYZUtBYYtlHt4nj8RJD
K5M5doSgkODurITjG2H9QZSa0Gz3ixcRQiZ05XTskHsAa6hTKC946vhV7EIVHS0SRlainO5I4cUL
QQFRqTX86A0C/mjoWaQG+acgmxFpWZaojUmX+EqjTSdqBn9xXxUtNJAmX3f3Wr1GO9YMDdxG8FVN
UOfaexozmMmoh2/Uxqu1/gzDq3NyhILgjicOefjKVBTcjZ9/1KVEjZ+F8oQBAcYV8UvFyUMeBmiC
Dpyawtj4zftITW1fW/MAeGjXhoYiP4vPLCraYdpgrGAHr3sbBuyX3BHtBKkAoSQXyFUYwC7b4BxZ
3iVX4JG66hU3HZhHH2QWglsij0focKBxYnMOKiiwuQrNcbsmeb1UtpnLKwWF67dtgf8vwVTq0p8F
s30l/vIoGm2BIRHXWigLWe2ciB6gjyUEDIZBdQhoh0RQu/IKr7VtbzZwtrIEAQ7qyEWR6vPayg5Z
CJ5zGBnVAUAR0BgTvFFSUtn+CNopd+YYNFrhvszuA6cvNpOQB/qn0dfKqAvlx7msXtK4JKigLuXA
s7hALYKGCAzc3723Dn5dFP7AfDftIeBSK+Mh6ycCIHRorBwcpkTPVhKKG+nhwa7hZsfYZ4Ag6nlM
PeuhF2SkhQ3mKiXBD06Cozr6/HjtagPxQx9InYsUAqbAsBeXRc5gKa3chq0utT8kbEsjkKC0AN5f
MOVL7Bz03ATPHRmN99o3ARgQgZV4X1m56VJ79KNnJ7om3Lijp1PGwK4wV5tPyhzeM9D3d+HKllg4
THP3JroDnBb4LMSMI6Ve0Hvfu3K8GpKWqoXc7KwKJdF75XRWQwsYtd7JNtAOg+k9o1ZbwI9QvAO3
XEGcsIYDpcW9kqxsupts2KOlm2VRbil0tBRh5CGWvV1wZfTiBNs8OzUGeIDDZFVPPuMDtQEj7kps
+UNmBC+90l4l25X9HXY//Fa9Lcp3VnZejdBL52+WW9WpNEgjjJQc6QzusIDSyo5XUKRFgH6bnGIR
LvdrmdJSqjpXQKFJMiOzKY5VeIuXcH6UTvmVgaUgTA0D9fkOXSpasLOsBqYOBJ/0GASu9lpiS3AS
hvuxnsNbUpx81lWYO50Gq96wauHUcJ2vDXLDHQbjI9byl+c/Ymmmc44Y7ZV8W3b4EYwemaT2VzBa
eMAS8AtfGWAhXZqwCPfpR0eTTQyVJcqp9UKe5lUZgNddYFwrk/CdBTgMzql//JUzedNKe7B3b2IO
d48fL+7JSJq+nO9+5aI+VluUIgKlUulaQc7K+Gps18TZN6AvEkOdYUuMcHhfmevC03eiItzP1Qee
rsunfMe7Zp/dCXqGP70jmPyZ/M4uhFHp47U5x3+fj7ZUfZkLoXpuNYgli9Fo+HDy9uUEhjcaFydA
E5EWU/oeohL7yV2YhvN6pV09uCiKK+u89FVnwSmEXNkolRg7klkN7qtwFV273W/KNY8+4Sz81EMF
tvi0JWu9RM3VGHURT3hShguvlWjJCbAw+BxX8D/lTEanZCAncGQOEIT9pNUMJpMwj9j2G7TI8PyC
/+Tz5WYWwv2teXe3s1gmgNzCf44rqaV67zTXFgbIkBZwciswEziSskYTy5FWXSkZBVGYbbqw7E6c
Hk6qJl7SFq0K8I2GtanWmQC96YL1/LfR09I8WrLZy26MoUbOToes1D2zdRqtMUYz1yKDRL/QVaVt
uQsO7Bts5be+wRuiEujPR77lAA9Gvq3W3arkceCLYYnKMCntALFtQsUV1QJ+quDXEnD2wBNomwOG
2+g0bv+9VG6J7NBBJhjlhivdnT1JQ0Nd8OT02sBL/dhTCioReaEJhQ4HKbWK9CDR2fC9yGSvUkko
AXEHKF2KktlXJgDQBS97U1/8b+PSihAB13IFzi5pDl4NUMjeO2WFJjJKuSaudlNefTTjWT+NSYCB
AIGXchqF0+N9YVA6GkRa8+Jpr6g2GT1sumG9bVebtZO+9P69JWZ3izyhKYSIxJBwxrAy2TeuFL5z
AzdmwDtxCcKlXRvlv7BKP8LHXINxvVFotfrSa7lBKdAlkc/PP/dSeJ2rTeVFEGbDlHlT+xGOx7zB
Kvm+gDV0D//1ChbknSUcCxgBh9uVERdi6i1JuZt7RPRE4k4j5mBwksI+JOxRPjCu4VeA4Khe9Ulh
5yUK5Fg0kQVKZ+W8z1h8/9s3vVVR7gYmmRzk+Ok7w9NdS3ZwvVUs7qjRsC4/rx3cpZLMreFyN4jf
BCNP5RgEHHY0kLYj2BHfcbOpfW3EF6ZwkA7ErrXgeSONagk9ArM9gc2fKAG4wlfKiuJ3JlPRjyQP
LnoKegrXHm8ndgfgxLNVRuPCM+S2Me9+ptB6cUD1IuWM38TbCCyyjGpG+Qedlc8WcIQ97JN8kGYs
5txZ7FfxuvLtl4ad5XyURObA3mN1IO11Gn7gso2g5k+hnlKAUcO1FqKQBwmGtc02XdSPzvYsjk56
dzAXBJxqxK3912XOTXGEGxKi+pFr4N6do2wu16XK+qp0WZnkwphzdi0oLFUIOzlk20dpj/5aUun+
n7aGZ3hDo1gkMx/Q7YXW4Wngt0GwgnhYGnQWxDoCGlB9xQFVNYmAXSUQdKCmK69Mafo+D5aRnuV8
NRFGQtliGTkKRo0yvfVOuR5t2TP5ViJYXJ8Ps7A7bnnR3aYE+6XM+JjHAR1iAQ9yIpILn3wDRR9U
HdEzshyciLwPV4ZbyrduRLO78VyBQ2UqxHjFVWjkYNfs3GuxDfcR8lq1uZRm5YzwUQf36KcyaTO3
aR2tF7V+8ZG3P5/yUgvpVvO/+w1MEI4j0WCzdD9wYt/iYci8hQcwU0YD+kv5D2Pnp3LnH/nTvxxw
luhJPRfzARh+jreTvmEy23QyBuJh3S7J3F/6lT4HjQriBf/Hc3OVen8+7FKN7Jbo3M3TT4UYig/Y
Qfv2nJ3qaY2rl3jfqYk1/ki2d06NFhtrk2nRKPN4mRb7/CUzn4++dDhmYaeGxk7jxixwlSTEtNuT
X1ybak0QYeldf/v73dSKTirqPsM24g3arq1AyxSgm6bSKIrX/ufnJ2mO2gjnd6gxrdxl7EIxZK4i
H6e8BwIBZoS1dPzQYYETdeUEb3sPFu/JRwFxMQuX9558hdyXXYtKml8Dizt1nQl1GiBuRjRlA/zI
YNv/MFcIzOW2+JVzavfK1/gO/nHNKWBh8eci2DA88fpBwE8FAEWLLsHKXbKQvd+q43erTjSNJDUV
/i3Pvbm5HgsffX3y3kkoo0cKNRjPd85SS/B2bu+G8YQ0Ibpb5PsOTvSOshidhvm0FQI/qqUXhpbB
5NmKewgcvPAqBOGm+pm/Kyb8RL3NdAJ9wnBFvmGp8n8rdt/9mBEMPBYyj7hZNEBnsb98hVRinTNc
mVf/Mkq197VAL1ZOzRJ4aK6TSAxBJfY5hgPBSQvw8ID6r84DnM+rB9BplFZDEqPydqtiKbbeyt5e
SqHm2uzxULGEMODLNvb00KBlmjTh0BrtJnbdRjq1m8agNvQ7fSG2wYFQ2WP5XW38j/yIBxkqALzO
cTr5VtvJttz3mrthvZV7cLruHlyDc6V1tmrBfgtqXIP1WzwJoAH2QwNuF5IkOjz+yii3Rs6jYWbh
qpFKzgtBp3ZiHhA5P2qVUSS2MBzQIuHb5UdZCMUt2VsckOs1UWghkMxijdpI9l6255omNBoQS3HK
IhuTDLBZASCuoy8hyeFdAAuSuFaoeheA2xy+5OjiBGJ1JABmAh9JGf0vltQTmCpODEu3Txu1GDid
4jozhP8S+95COSwVLZekP2M0E+MWJAAz9K6SIPMA8QJ62A8fZXgpKdvlyWvaUYYPM++xgV+kRNsR
5Rph/BoV+8j3oDKI9z1fTk6VKDNzgfL82N72yqMlnOV9Oe+TVNNVeNZ8s6yc5yrx5YFFea5tujGS
b9JVxk7LVkLR0rmc+8gkTQzFEGJEWkt89aUaE70GuIY8oOcXQ7MzPfBg/m1jXiZQsy6shohlAKpi
4AUgqvl8xguvKnKW/5GgfXGZi5/QgNEMQrof6pCyMesiXRlg6ZlMTofiLvj0oPFBahBLWuqtOmiR
GSIDrM32i9BY6zs8Ta/S2KA3xAXwn+eTWurizZV3YMjrl6nXIKs1Bq3a9RtqE54921cpm9drA1yR
YZOuhfqFJHdOdIr9uBsh24lUjB4u3OBajNdf4AOgdwOnSuFUgAh3hQ9LbDFXoMyq9aCaUsyfQZwM
FxgorzbQOYvUuvwANVQOeJTLQV95vhQz9YP/fb2S7O/lBxu2YJuBQYEOycWWeRdM5tzuQ+DgVCb5
4DNHAEBOcX0HEklQp27OgORSOjyLxxcXcHMg0jo5Wdnw05gPThc5yyGLtA4jSLSjUTJ8luKlkdbO
7cKlPpc/CsQsC3s3R0Y+KC5ll0DvUem15axKeuGCTEtK7flyLjw1yFmITUIU2OoeM6iAkfbBoe8Y
Aqpgm3qIjdiHBN7P83GWAtGcjTLWBB+6GTYVuhz77LOwuxfvKGjxp/g2XtuPaOWLLBQMoXH/e3sA
gV0VCYeVY41qVzqx5SuxKqqjIuGa5oGnwJOilXmZ3OQvsYnqwuvafb1wSCFj83toyBZA6sjH0OWB
gUYhQMaopnofwik1e5v+Zj7FWnbZdfz742/HSsLv8UDH7aEAivEgBLjHE1Eb1d709Rglq0HPjUB9
FxRP6bW1vs7SeFPIvQt8UhNAF2vAeAyKdZJ8qeXCWWMrLbRrIEf4+5+zItFwIDujNg6UwrDzQLsI
Tcj0IrF6vgOnVfnnWWVBAv316/2spUDlwgaM4w+m+8MdC6sjVb9dqTssJImsNIsFAZvVnTeFaPhF
271Z7hO7sEM11FHl2rQbiOKq3V40QW6yWXSxN+Ga3N5Nz+7RzOjfM+PaqqtDuHI4+Cpvsd6SMgDu
I0yLOJnizDE3CUqZ+qomAQUuFHpirYJ45rvXyV6jDRtGAy2yqNECHWKVFBSQ6ffM4fmiLzzrocvy
+7cJXVjkbodVLwD21nkF+RKcFmXiBNrXRjrSarttjUQt1zTnF1IQaFn9HrAo81IsIH3vZNfRiT4Y
tQ7QURa2o+GegdOWLPTG+F1tBO/JWkLw+A0K6vnvIQck6iDrY8hCc4+ROX3tAAAbEB7+ZVCbM12K
iO7hFI8RYgsVu+5YW4nNvAITokYOmLVmbg5qqXB2/JnicU0awmWtjrt0LuccFyEQuq6Y8imO0aTs
khlQgICDZb7pQ9vf+CsvuscXKeSTfi8hGQ0QrChQFYl6WhlyRolXnfOWvs4ssIQjQddhgFcU3ODD
d29UohNDKeXeZd6TwYCWWJipTau5o8LVqICePfYkUUek+MJL211o092k8a7Zg57YMEp4pGpjhITu
T/XXD5AMqYGrA29vh6h1mFwPHsB55eQs/e5ZvGIhJzIMU7QtNJSIZM8IdQjByqkhnv7lCLOIBTGK
PC+kdKoGfbuJyjI5HIwKqKur7SCDNQYUxnWd07sQf8VZlIqLLo7ErMN3AAFUa9+EPd5Ap9pK9cga
j/7VPdc7oAnzz/+fk9v/JIrsnPIzcPCQ58lwKhJAziqVOag2yf3f1QLi4zSZnRN7WKIdqQG3Crj6
2FKvPvqz+ZZUEdTkPytfaGHN5gSe0A3YlCUQ2VtKzXHUoTfcJnLMG+lNrsUKJIc+i5Cg6mzczjp7
KIcI/UVzzcxmafxZRkO2EG4tKA9NHDhQ/8Tn1obiRrvWk5gO94N7a46npzxy8CHhTzrjvt+7n60F
MfH4wL90J8/uOpky+kgG+TUcFf7r+YI+TqtZYRZmXN7rIf+NEVtoU6KkglTQzqw6ULLDGkj9cZXv
H959IVQFfCLHkuG9+xVv/DVvwKXFmoUDaGSXiVvi/7oQ4q7bSm6JnV/Iq64gSzf1HMSek1Iu5b0I
8Qbouu3Si3j0UPZwpGOruA5lE0aqJXvi4q5BHRdC/iQreZ9NVo1HB0MkkQ6kySEEdCyYQu14reZ3
AXReXHVEH5wCWXKXXXzukjbH51tgaUvPEhKKHiEeNK0jYEEvODDbYvXhvAAShQ/N7ykRIkcnvYsl
9HbDNTxkVwZ9PWZQxs9ov/b+XUpw5pDxuJSoENhq4IAsVgMxfCO89VZk0xCcgvAPdHJkf1PscX+K
noxK0/NVW0j959BwqHiMDUli1WoLDYvshTJis/kS1v79wkeZI7kHt4URRYf8RoAE55nkFBA22K9G
WPn1C4/PfxhkVURb9Xw0TJ3IARpwjdJ2CnwNAUCWx/Hk6kWsN5TarJmpL3TY2TnoOuPGooggYeII
xJb64rYdmOuh7Fn+0U3Qykb50AGmb6V1thBx5qjroU6FlqxwD03PP2CxzOeffOmbzLIDkeyrkiJc
RGe+grb1lZhsqa5wnJCkFQofs3CDzkHVWdKWUhcJuF7sHEAPDiSnwK4v6UHYAHxic8dUzfcVQFiZ
nCsk6A68Hqg+kFmAdl/FTaU1smCtAb8WuqDsHHuN9ozYwdIIlUMAsFKdtGkD+nOWe8k3jYNehjJo
vl7b/g4W3GZjEiryP5UF5Ih7f77iCyF+zkUNXA5WQR1ekOVw4MG2CNCiG+DuKK0cg4VDPOeS5l1Y
BVBSQwlGZhxiBwEVmTi4p+c/fkFpAI5+v4MfFBXhFZXjv4/xR+D49aZ3DeGjLa4urfoojwPj0kAa
zlgZbmHXz/HjA8ETpUT0eBKB6AEriWMY5nJJWRAJQ/MuQHoZiSoJEo0SX/21FudSIJkDxomaJ6Nq
ajcW3dcnU+odrbe8XlhhrtJQFjCb8tX9wPP++SQX8OnsTTH5ruLC0zWkhlMMF4rWKFkc/UOnSpBC
FVHLoNGZjeAoITPLPBlqbnLB2vRokpGV+zKKn2VsE4AOJmpUOtBulDkYfRGUnXW+wozwAxKUiFYL
kBibAjubcMDPCut3lvlMUGIGJL/I355PY4G3x87x5DUhuPBDxLcKnRHYRwj4ZSdBhwyRWm46vZfz
C5qiKNDxh/7He+8/g30F4Z1rdXg+/kLF/h/C0r3XC6EHWSin18lrc212ns3s0KpUOS1zQhuF428e
gLL0RKrxv0xuOfr3ceAraAsLUzloArRxm8wW9OiYbwK0KGuFeCc39bE2XO35DBdQBTD1+z0aLRQS
lGRxB1D6tdXxJNnWl8IIT8GW++od18oc38wswA3R+zE8Jdz9HxhGCw/VOaRcgoUbZEORkIBpZFIt
9pM1ppYQy5DY8wctgbBQMazUCRYupTmynHJTWqJiJI0+A81XrT278XsvXenX5+u49O9nMSwvYPJS
VdgobqeiTTZIUPU4gTs2rDVOly6ZOWgc6ktQSCs5fCiVfRkt+gXGQonhHpjXKclGIQwI9QHocXDG
cC7scPpYxkeKF1CzElQW8u45jpzg+KIN64x1YAvWwqjK22ZVu3KjL8AxoOH+ex8mLhciimF6MOOW
w9xKLySt42nHWoyk1pLeii9uceCLa5eqkO0lcq04wUM+LV6z4iqO0CpJ3sTQ6gW7cQu0JjkFDZt0
tFuUbfAo5BwYFwWs1RudJHuESaOHKCSbvNQhGSkV7couW7go5/jzjE8DPOOQLo772nth6tMAbZJA
Z6CPsmbduvRWYGfpFZ8THUMFAeWQV//CmDVqeT1e93K8RXqjPN/OS2+FuScmLI4aoWpqvBUa4dgw
7Dflv9Bo13NmIin98MNKkQKVUg19mfcqSE4NB/Ep4lDRoOdy2T6X1rKD27X84K0/x5hDaJfz66mC
SUYbbgCVitTb7FI0p2LY8y6Usv1eEV7ZPQ2GVxBChMwoh1HPdjy0jAFg8CGDNVZqGk9CNTVOJiCk
pBnuE/Yv9PZ1SPWFIf4nANO9LolakpGyD9Aa8dpA2Zs1AlhQQYVcwrQgUsxqPP2XBBeTghMvG29D
AeW/LpAZ1k6DbVn0auOpYDtoNMiaYu2Q7Mfz77FQfridmrvrPK5GictzdI5JpTzz9t/WTu3WCFdS
ooWDPQesD+wAsS23RBzmvsn63fVWDvVCWjq3QYKSoFckHj7dmOzRT8h8U8oG2VuVqFq4P+YY8JEP
aS5Fec3pQotz1eQFsvA2peHh0SM/fb7yS4nbHN7d9DHcgFrUOlsd2h1yJOcWZSZWqLs6io7SIV45
cgtp6RzUzWdsQ0GjGovFgKQSvwslzCgb6/kslpqbN6TQ3QaSMq8isYuwgfCK3VNQjYRKHdKoxIQP
qTZu0AXQsONLM70Ct2zX19KILquoq4WwOId002JZ+2zmo4Irx4mCLI69phvRCcBHn/orkhIYo+Zr
gBVL78LKm2ipLDUHaMP8w0fswK6OrVZ3jcponfASbBJNVDlD1CEpI34PjvBv98kskRoGEsWhFEe0
s/u9aEdbQIrYA3GKZUohX6XDsPJcWjqs02G4+5J+mbVhImLTs7EnM4BMhdzl+SZZCvpz2HVfVzUj
egj6VNNsI6ZCQdgH/sXdCwzUxDj4plSCkrkvPclrxYhOuMuoHAFmSVLhpV07OctobPuz8mum++xB
4L9xBO8m6kJzlRtDPAtrtdOqU7NNtn9rLCatima79VfS7YWtOcdlR1B4zioan62kIoekW6XqM60t
RjjeRmrJJlZa9SuHcOmhe0vt7mbUsSQ9oQwmRj1rg6RiA/cjO4SRgaLFrQyygHL5j/fH3SB0RlOS
MCHsUovWKmMaxNOiLf3OqkAcGmALlRvQwQ3vHBvhi3AgLB+WnXhSSCu/YKnxNwdkAwEEvMY0TUBP
wEsrlAC4CbBRlbWYLC3sjFkGNIhhS5YUimRRqRcJrm6zitRKp0DzqW1YD6xswIWTNgdclyMUc4Ue
K0mYlezePhk4NTbobNDQGNRov4abWprPLHTAcDaWGBrBua40wE9yCIPBEPNQHtfQRguvkzm+mnPd
xIsEDMDbMPhVxmO/XQOGL/zr28v5brvVbdTA6gD/mhFeYNDcujoTgVG+z/3j88+wcEDn4OcClgMC
0WOAgTKakwttEAlVigIMNoV3V+7epXf+LSLezaIf05DA+wqLn2gQ1muyTx8uKij12jBYjYYdhQdG
BdkcT/ZS6CcUP7SkQg05kCBvpD+f51Kt43aP3f0GGrZssIrAb4jQUGaVOtkLsQPYowC9O3hjk1dR
zYhrFnRq2BtN/SYOJg9FgWQr6i1QA3j75Fv49pDqn+c/aClczbHSgxt4SQ7bWGc8tyqxyXa0FhwN
yuA4GXyKlQLE4tJPp+9u2rBDIAKyw5OpHl65zCqHDQkH5Rp6giP/UYiDzDYmTIDwvlNDtGF92s5E
cyA2Qn8hP9NODqI1rOQCDQEGdb9/CpEKgkdLqBFwHX1ovFIP3oMUjuwCb7acDs/ebchsA+Y4hDKP
pCK8QqUuoSyyxlNim5BgYG7c1F/Zk0sHa1YGavLMh3sOfgwxpEpTg+5EQ+ZcAK8TUpz+CvZoIUO/
vTHvFh+v1aQVYB3q5II5jujacafCR61n5SpYyGlvN8Tdv2/GCHLfOeaQNmAjUQV8z0HV5NYagdN3
eZAhzEHDadEStTRdNCA+G7kzyu2G2bUKWM4a0Doofzw/CAvheQ4MJmABWScihmn15hPK0vJETyCd
tb7cUm4+hwWjntqy1PS4oyEsdfDOgxLvI5tXhbfks32l3wQoR0KmyNtSSiwpoAZHqgeFlbUe18Ie
mCOEAyqP06adpgd0S9RbkGWXYFOUhytdpoUA/g9QcAjrbT+YpgdGfrFDOqCI6KCvHJOlpHWO6q1g
UcXXBNJ8MUJwkLsrnPPOEEXXxE5u1NGuFeEyoITJHWPz+X5YYPyyc/BuM/owHZreyzRc2xEYTMrM
CBiuyDA/6tFqos0yVHkPBdPoQEzBclgZeQkqOEf30mlNBhmNkftv8O3iUqWASUPTW/MMdh/rsF27
QhUDM5W20SWCXBNSL20tTVlg8sAe+3d8lAJPGiIoV6Dr5n1k+JqjziouAuTZM111eI+MYdtsgZFV
Qd5JT8RxLGWoYG/DDa9nZqMAuOj/XfkG05iPzv7sGeT5EuvTDCJXp6Rqqreb8VjpjJIblb0m+rLw
nZk5Irik2Ej0OUAQk530lrZYTaV1cBSvrlookEt2XJ3TWB0kYw4grpXj8jhmwmX29yLT6ViRYT8y
jhjQP0QN7KE4QGo4T7+fr9zj4w67+N//f0DF3894LJy090HGrJw1xOZCAgPbit//OeqgZxqyeLCl
Dv2JIjhOxmv9zeiol8F86FBsgxdsUS0wskPm0KUZB0psc++0M6ws3ULGMtkk/solBDgm/QfXXELj
4BNqwbCtAPugImS4yij9X1H2vbWC/EJ9gZnDgodqLPySQ+ekBRZYDlslB3ngD3kQKnm0R9S5vqGU
Xb12dmfzq3XZx28SuNb8nmEvEKQ7TFuyfkuuBWgcSEe/eZVRXavWyE2kr9Jqp4P0zwPGSLP8o80Z
aix6ADeaEwGRFFkwetys6bZAmFt5ey9NZhZPGnFoqTGo0VIWk8YU6W5UqqgoV67thXcohCZ/rxU8
EKEqR2E/ep/QiCK0VoEcs6e8UGvgk4VwzMzxu3B7GfymKUhHOHsndJHDS/fDXoFIgk1BACO6iUtI
HQY73XZqHMuDmm5XPXOm7/Dg+8yRvREb/jesa8QjwC71UdgnhqTBTE2OdCHUSrVYOVYLEWMO5K2o
PoxHtgHeCsXwkYTJNb8TG0om0jUxhccZFuyFf38pIRRKb6AnBICrQ7S7JNTBh05rAkQSAadCyBuG
K6/JpU0hzkLEADOhsRYQ/oTu3AeqW342AqsIEMBvvHfijejfgjWNzseJDzOXgmZdiYtZDzjcNFAZ
ME1zq07+NJLeC3pfxeq/CufiLCCwCSVypFswjkv51Ccf5okS9yG0gMoO/oI5XLXl5wMtxbs5DLf1
adej8mZ0fCXsACuOQjicvMWu2gASmaiQsFYZCFJmhZylFjuqbfuelr7KrJ22pet4DssVRLGKhbAd
YWRnd9mmGUg5ha5LqpEgCkK81i1BkTQKO+itxLWGb4T9xvubxE6ekCvb59Z1enTqZjHFrYVEgi4/
ZFfLC3iCMpWHaje+k4LmM07Ya5PXYiSOuybfRfXHULhIGliFyt4SuD8WMCuMi5cO7pssCeZmkSr5
IJzC2GSgMCz1nlY2hZYwhZK4JiodECGN8SQzeIjmUsmGznMtCT87dKJSGhKBpEYHsMH7MzT6v/vE
c9RwQDJB0UdYYWLj2vRPegG6whaUQY93pUkds0sayefwZWW0hVM/l+MOpA6Gty28PxrFM0mIesIw
G6BubxLPgnqd/4laL6Sqoc4srxyWBdUgZg4czihXpGBABblfsL/pS1WhkpSme9qDTGH8UvGgmngH
loOw1nhJQ1ja8mCnp5EWB6nDC+O+KC6QJYFRAY4AhHV5XvMYoBV8+Bn3CrTym0HN2UxuqRSOCHBN
9DW22Q01v3IGb4CrB9tvDkOGJ2U9CkwHDyAX9p8AIiMw6yNnRqGASsRFBIOnqnAuUaJp6MGg/T8R
scuz8g9ErmUv/h6jzyajjMH7K8avKYWCltWxBLxRzTp8JcJ9A5VraB9LZzcyIlT1AyhZcGG3SXDK
eWhUVwCAubFaUK88Gjkkl+7ZzMhzQibII+P/hcqJkvsQlvMJeB++9WW8bQnYjWoVjDIG/Dso4khM
uhUkURFKjQeFt8tWWqQLjTpGmEV2IhDgNc1B1JdELYBSiRNlpioKttfC8oG7I1aamgtRXZiSmbua
RsgPfFNw7ODAlV1mIagse7DB8DJQs4eL1L4/PxwLAC5YFv4eJsCGijsO+s6t2m3hm/JfhJ1Hjuza
kmxHRIBadCmDoTMjdYdISa01R/9XvN+7Vbde6wAHqYLc24W5uZnl539dAAdV28kBube3mQ9ukumM
QXY03ibJw9FKM2zZqefGlo854KX/KNytj/rdlDhjD5iJjsZ0HlAMMf/Lgfy3pPBPLvYo4SWcJVwo
AnJefSEpflAvmyfepYjyNwPDWRbh2ZVxpMz9b43Gv6ytKf/UFNcifRDjJROBhBv4/v2DikcqEtGx
fklfG9ONm8smPc3N99j74kMbOatpL+abKmFCPNSvMiuWbLB9j9HmKkytxNSf5tO6OknhloB+2gnz
8v/Ssf9bS/JPZncmsw8tKJSIUr9v4823Mp4J6oTILEheH79bbO1D+O7exfa/QSL/ckL/yfPemqFZ
cpFfiR7fY+HHob7rr/+tPf23Lu+fhO5srfq8uq8pTCxYBHTf8llreMLh9KU+AZMj5o6C5GE9aE/W
Q/U3PXaFs10lJLQDrKjD//t6/AtqrPwP3reuWHXR3y/7g77P3vEaCrKTFEpuvp8OxaU8gXwIaL+V
Pyp/yv/9SzX5P1Sn/yX+6v8oVHtThdYxyIjpl9mTKloP4vrWCPlXNY0PtaIPBqyQRLKlHFbRhkaB
NL4p0mOqxfsu7d2ur051G7syUbB6WKOrmfp19zDVt0zDKrDKnZaxA9aJtoLrU7ws16hBJ79cf5Jo
3A/xeu60cmfWTOezBvefDOFlGSHpvKcA6mg2rcgpW2wo0+6wRQMozOzFRezNKHwWiadErPqKw6Mg
WStezDryI7VvyZLbLqqLDr5tymFVHouxPc3WrWXZUxFDOG14k5s4PWsXKfKGxXQE+ZOU5w7R7I9m
/TmmoahNjsTH1cz3LFOh5OCdINrR+FXWuJkUxftqNU5l/MW9tTOX3sk3uXVJN/ngN8urWPrCAKZe
m13mFDGyCPmU2vJ6TdSitBWpOcdlgpjmOsNzSufG37D3HsZlT7FkdiF2WXtV0z+iuDjg2/k6ZQX+
4NWzlixBo6rviVU4S19+Jct8wbI6lKxgbNA9HSpxNwyWzcKD3GfHJu0QUlK5haucVSgoqWk12n2t
EbgU3as2fAmQuJLf8zwo5X0W/9T96KooAImmaieZSfStbGNiVVed2EgZG3F4aGf9ozeVs4X1ddAZ
o156Rqln31Mpt19j3ZbIsrQ4HVTWwhNETQtTJ2Gp3BgDyVCIcaYo297AgRsLpakz+MpJ1r1VnWxN
IXix6O9VFhLXQveW6F38ptXVa1Z+DMUwHbVcC6RFc+spN3eFun5IOLDvakXr35IETWpLrf62ug22
uUdf0ssG7I4v8/jc6Zck6R0BS4jGX1GiaKcdmvhU9EaVXJPOySPLU+Igl5ws2q9VidVBicWiaY1M
aMIuwbD1IW9XVs1+ItWW06vCOnFyyOKwzHZDs1+6C17uTpJHjjI2boTc02KjmZfMtji4aNNydBPi
sO6WQrCgUz2kR3U8iqszqg8IixfqjkYUAThTeJyWY9JDadEDDW95RTI8nHwVjO9fxO2EV0Q5w5Ls
RLfDBFtYD4XYniJEQ0rmKEihYTWePFoYNq4spNTNec5vDefWeFtFLMZa/C1vmjke6+63bH8X7pza
YY4hfzYLh0SZHvshwfBcfWVcx4aYQUsiLG6qZtD9xASZz9GhS3cS7rjUPFXqdYue6lmuQ6MSL4iN
XIpOOnVy57W4fIXrEL+OkoltOnji9phL55LFtmX+2PL6wMdYZ2aTAsI9/UvUbs5kDYdVjOFfW/tZ
iaxwqOSbsqqPeNoqT2Y097sSK1whcQVlKQ5aBijB5W3KCuOhCiErjobKAKtD6ymzm1p01OJVaRN3
WbMnRErnlXeeYE3bGn7dnqdtax3TEEND8cqp9JYcw5DOL5ftdWpZUMfqbbIEalF7ic/je7HqPNTy
Ms146AroSSUTUHkKvRyLEyFmkDV4AkdFK1Kf9oylUQxh5qdFyvzO2NxaU5za6HlJYhtKrVvJnnjf
9UL1pT5WQhWjX3oSDHcCVRGRjPZwP3LvP0fFFXI5Vhpq97IVZKlm+a3Y1zslgdFu6c1726jXRl6j
Yxnf5vkytr9D1tk4Dw9rkLdPJm9dT0GLBpe9A25HqdcOpvdOrxx0YZeaVeRW43lDwtVM26OQFGEJ
2B+Leel0qfUUYS7sTmRDRdBv8tBj/SXkex7wHLTFCeTJir1xsLujQWS7iEDXxnUa0DBlcykpHsTJ
FooPmPmmdcM5RJy+dCvSbAG6xkdhBeK6w0FDG+xMdwYczL/4znYLs8FpMNYwbWl2JKiMDAQUe0KR
X0/PMz489VHc7Lh8rKVriuZV5Q00MHHrm9JhiB6E7S8pWdGrvqUS+Q68LwzEavMxfp66ZCdkRagn
xfOQtQjS5rUc9OU+YdDR9mVgTonhK2zhaRYOwIse9OSrUZERu8+dfuwWJ0eBF4lSjZSmEQXvUo6H
WHkikqcrtkArkkUfGqOEWDtY9FdqNSNBYTSOpu0ScRucqm74DfEwnNrKSL+kW5f6i+ZFBbt+uiPf
x7PwLcuAVi9gGQwB7cVwJD21OTxe3KuOUMNASdlDiq+zJrubMdiCiZWiceox2jFjgugWln/FhrYL
ax+PDZ4MOUZo4aDnzlDjUZdV87vaj5dlwOUNZwWgj9WriiNWcrmMXBlOdpM3SvtG8YTEaxVmxqja
DPxe03KSOR1YseCpfab5uUeONqctmtnBPFVbqOT0kuqvIqI0oLprfc7E53IT7BokYNgbuif1jFi6
Z6SjAq0/xqobJ+wFtuODVp+byeuR7FIBAjBGLbF3Gm7bwwTBJxseWcWsog7nvMrDXMQ0vDHFXUB9
XlfiUbX4OqvnvTw6w7pgWO2O4oeZ/Rg4VAy0MX76O5oECTZpa+IUhBdIsxjbSWFtKY4s+5LkWd1T
Fz9r9V65hwpbn051dWAaFZdnffU6xLZBqFW7NpymIc69C8ut3J5qmhZ1dKcolNlpG4Nq2Fk4f4Lx
vW3xgfmjyuXYkk9cpHxTto6W3p6o8vDtnUHyDWnwxrYkDmXrY7NqYcwbbWLxotKFFk06HDNse6qu
YxzFeM5R282ztmWfIT7ixWJPilnzi26CG0mJl+n6p/mRdF5abRzazFF0eRf3xQEpqv10f/gguuac
+yMOoe2GK17tTwT6hncBcjMsyx7dDkdqR7dazwVT+qk1rt3gWMO+SAZXXtpgHafKabv2qIED6Dhp
q0p7aYejLNwipTj08ifWytUasZ0/TFclFa6snDgtAqGoTD6NBpiSsNcF7E9bJCaXWbLVxcnM7DQv
rUJ4qnQ8OuvuMMpG7VjbSmUl7eT4bTSAjEbVoKgSe4o9irJENvy1XMqvbSLhZ4biZqUPeRkxZKsO
1Fj3V8zElaF3x02xR9B/QEvxZDTc3zwkCRgqS+T1tldX05cr2kpZD5J2vizzG/Niu1V7R0Q7sCtn
V8aDca1VJ9GOVqHBy67Wg7W12BMjKUJiS/VbM/c+i5X4R+ImCxZgCSX2yWLyVkVGIESfIpABaJu9
WXvLeMDlNLBiGePT+2FmESiqVNt86LpAK6N9Y5l/qxIr7pQJ17IKo0b8lDJ8mFJetTa1gdzMPDGQ
+eeBsdMWmDeI5Jpm2pZxgPDdUoVs3ce6LoHVIfM0vZTWhyy+DNuLulLWeU3xsGGdKA3+inEH+u5R
mKBZSSngyHr2OMvK78R+lyNihILu2wgrrby0aXOqJ0u2lUoI9YYTK3Q7Y/LlOhDL7Fs1Wi+xBiR0
72PFesM8HnPWrtK9udAzm+35Bb+k+NBW5Xyc9R5TvGpIwmRd9hOC2zbLvI9TLZ30YU12iji91+Tw
HbuXVlB3n9KWeVVm/S4LHqt15kz6S6ZTvkPZB2dPr1i7Y8oplV95RmMylZjfzSi+TK3bF9C31nFP
NRu2kXCopGyXNFGAzegL8n0HVRWCdabEmar0T7GQVI7xmtMwtTfMD3E1KNI4djr+5ERLWBJ1dSY5
HxTYxX133LKP1HoXNULF2citxM658NWEqScWBbnXADL1Wu8JLaFkWpDZYdx96LcFe2dWsezUGpPj
Mpi7LlIujdEdNYZucVMetsVihY1moIv8Is7cWqp4fI24U4eaQfm2Hpe49NMtdbT1VVT1j2ahTZOq
QylxoUBcM+03698TKqShbHCMZxPAazXN28b+IqeDIyp+In/1zHpNpboJ0mODeEo3P+OJeizV4roM
MZsGJj8Jw5/zyG+Q+xW192KlaFNe+65+XxVrV/f5S5XMLzL4zCJf2/G4VMkvvhd4X+J8hkfWtEbk
ReY3pcAynR01TzHOmBIn8DbgJcJdyL28ORNh69qT+0POEFryVysoi5tFO0Ctcb+7arMfLHknVXiX
kf3bmVOCg/iTMbZhmxJ2W81dBZih0ucsPumrO2ZsDqnSr1yMb9r8wyF06ceIH05Ull6XZG6UL27U
fusGduPKbz15m9EeVwq5fk6PkiLawvCrm4It4UpdPSvmQ5m6pYEiOVB3jQzFApaqVO+Kll2tSMKb
SMjDlXWSVl+JcYxQ59qV9bctKfarWT+3KeyBvtzJolOKCFqzRFNormHtDepE5TuLXWLrkH+oBg/J
SVnDyHhy465JPTV9itiurd4SxTUR8BCFoynuyi8GjJ3mxEiGV++z8qaZIVXCtgR5D5Ih7dMZH9Q+
2RuWr7VkatqUg7aM1202TzGCGewbiX3lCox7h4GSFsHUSXcm1KyGHM1UaqLhZ9nwdsKlS3mL1iDD
rKFjXTwtY0/Ozmr7qbO+ZE4Zxoi0dpMv6qcc5BYRTPzGhtxvjb1en4meHRlmyo4Ku5rig4yw5ML9
aQbXFDFtxatQNV3L/IiR1OlwxpZDjRlk9Lk+JxAT2rv+cCn7xvaysNLXF84A6ITLiBQ2XKj2HCm+
Fp1MC4Mih06noeIbBHc0zoNSEosOxYDa7WadTapgNW89CT0oAOGxy10pH3EuImRTZfdlHMZ0XIqV
ezHdgpxzrUVmao9rBeg7uM0anxC6C/qBjmIZ9sKQ+JaEZmZ6BxJSTKJaLx5+I1xF02L126kmxtV2
2gVTHHRagRLkc6eisROUkmcUER+iO2RF7NaZQm2curq4XObaCLWYebuq/IgxYlRltyO1X4VZ9YXC
j1BYXN4i9je6qghX0VP0fV3+GYSepaLt8CTg0igLZZiVtsnaNpOccGw/DDWcINfX62ffXFW2Piqb
+dKA0w8RoLCpvvPJK1a7+sXpwW5r/aXsQzk5D8Ib7t6BMONbZiISgJgcT98cXHxcTeskFVRG0cEi
1U41S2pZU4OT1Vr6c5eGpFs2jPEhqef5XWvF5V2N2h6o0hzVvSDUvjIvQVYNHvhE6yRJ7uu4Q0cD
na/MyndW/5nctbjqEGSf1X3RLfs5TgPZwjpC366bJLMxlfvDOoWV1P1sup6eKIGfLDGudlBNHBSb
ngaleWzL+S+OadyYYdpRlBjBkFSPjcn+VGRaj+Jq6faiJ3Qva4SLrfBQy6vTY0fN53LFdfwyiykJ
4kj6E0zJq8foZ50f8/a89U7zobTfzAhHVj/oeUZXKZziW0dgLJs6bx3vBZwxHOpXQcYHBzU6JOrM
4D5sMenI1FOTsuDnGQJuWa4022vlSYs/1J91yl9vq9KT2ttF4yTqfT0h5MaqtZcWe1PytT52os7H
HA2IYS3f0KekEKyg/LqDeJBA7JoWM/gQvwHLupY169J/+pd0UV+Ud2H1MfeWAml0Jd1ter9Ib2N2
GrXeYXKsXQeStRa7gBVssqKLnSRBXp87/rfg4y2gbXZfnMYsrJDenJwqC1oUL62LkgU65tmQiivD
a7FkpguO9wKFTv2sIyoVPU6t7I2lPeXfqe5HsM6lUD0pMBHrDbXFLyPL7SJi5PnSsrXW7zLlUJZN
mOkBJvCsus7DVzK6chpG2a+QfEbbUzx8T/kWNpLfoUbVuLR+FTBh3CESbONI27ee1VxqYyOcQmeL
wcDyPYXc1tR+Zn5aU3YuNDSFdb6M66FhdNDgl6tWzpJxNPIwvylNTAf62GYeuWTNXLlCAitLTrCJ
g7ZPjqp51C9ac2SL3ERIB9pM41rfwtTSZXux8VKCTFSXfgqlDUf4nFE9smGtTh9+6LI9ZYLA2r6I
zwFLldZzaYWN9pZILCAW86OufhsI9GYATJjUzwSz6k3t8HYUdE9tj2XlJuJPLyP3W31Z8OfKv2a6
akz/FXbLaw+hT0kD4DjJ5Ts405BcoiZstVuVnzrtWLM9DwW8ZHsecpMoeCS9tQslOaQg2OqfKvIK
fMuL0jUA7QYPOVRbBqvKluG+hogifDLpbvJHSoqwGlzU56pXCbP+KAC04EE8nihHGrbMvqnx3LbZ
SUiyvZa1bX6RVPqX+ldr/bh9KvRQZScfn3tsdQY2O5A0HhRrukRl/YCDqa00PEyM6sVHKwowsEzM
Zz6LUT9UNzV5iZcLWsPC9twpVDZJ6mRpdW4G+niaaj0poTKNgS7y4bZT9FoJGyvTOCZpoYpWXN6A
3BwKqwiMKuPGIxFouVJyFfYqGtIVyuHHsq1fdLJkQREmJzSzxYtWX+PVrsuHaODIn3TamUrlDUAJ
FFXkn/HdXJ3YvK75zdo2yr4Tk/Wpu0BXsw3juNbXSnluo7NGQVszBSt8JXIneVcWh5Q961EBPMx9
cKusCvvHmjiIOHMvc2Tpa25N5Rv6x7jtSwGMN2g/+nw3s/hrfCpY5IgkTdYGlw8+l5EEs4g9u/Rd
qTvATbuo91rqI8KCBYll+OMvt0ywvEHdMQGdqUC2a2o8N9XvWHzqbf8A3g4LQemPzeCoOe/ujb+1
yt4XpbPbjpGh8QhZ1OL19Za4S8AimvphKd/X9LyhEBK/9VVsl8pDFgUV/XhsG9azurjAbtY568DB
lECpQthZjkGkmmjEAIEK/E+MV6k96NCO8uQwUcoSR3Sn6znvx4y8P+q08xIxZRNcoCFKiq4KqYBo
llPuI+ZDnIVoYaPaRpkd1Mtikc3yI3Jd/KnW33Px1neOyk4RIjTWpaorB4leHaxEOvQ1OIp+gcQw
VZgaBUZ2pXeqZNKmXtiG8mJSVkROvTkijNj+oUVLsiR5/OXaVamvZeHocRArP5pVuJr+lMdOkYVJ
F4zqjiEHaXgynBk7h+YZ3eCsQLZMOK3VrcdLuzmP2TXpX7UKAPfQC7M3sTOQFR+LFSriHxVdK8SO
TpUiU8ckh3xjhS13hQUOjtO2uGLYFWee6kWkHrGTzgznSL0Ndcz8hM+HUAu2rJrd/8z1jpvSJG7W
BWa26zqKl6e+Few+/o30gx7tN0iwiWsUwfTTZpRqKDixpq95ycuCD+/iyv2FvWFqwZ4GT36yQNyP
CjbIJi0K4JLIXU5JgYEOSiJkYRsXbtG95Dpu6CUDj0M2UjQaodB/bqbh6Om+RO+wrx3R2FVQnHHa
kEmngXHOF0+VX7ZfJX2VsVQXaH5fI9bkict65Yglbx//KDeuXIOIVZ6gkgjaTw/c+rSqJti2Xd7N
bIijBca4gy+wMImLExOB5WdRveGAGvkqQQECXnwiAxkRCnbyTta/8+Wtu9YklmSXottCmRb96sXr
DBMYKKsg1KqOMkQuHJ1JpzwHdgT/sOc+XGFLasZ7rJx6FcWc3J8THtLyLM8HTkLRghE6Cut4rWv1
Z3GA2gnY68rqawr4YFynxUX9SaGPlF4E5t0qSLLQ6u60AIlBxjBso/2to/OMrLQVqu86eE5C2bxb
zUuNr9Zo6ya6Ay+zULvwHu1t/bnjge/Qfg3xKC4PC5QiWv+mDtbeazJfnJ1acKPe64cQ2Wox/TCn
MM8qd5mZhInjgzJF9maYQRyjM98/VAs3jPZTw9kAlt4lax7jyeuaXTvvu+cWE1AU5v/oPSOokOpr
DFvR9KLbCKH83fgbczeRnFpEoX4nWzZbPua8m/YD84PRk8nRv0q2l35LFeV+xATjSPXG+MMc3hbp
QX1SkCGQp4f+TVmDmr9I8bZ1A6p8rGJpRw2CY5lDFx+lH5siOgqULcQTtMoIScngMnQLPIcgv0N2
hN5LrH1KKZHSG8oDYL0l/yaxW/RfaRGAtOKQbS7PknDoOzdfdpEY0PDpf2puON17pv404ycgL5bR
dvYhU1Lf8srkkDV3ToNSByXIe3GOljbs9BNzbLtYjypZVxhBYf1GAR9csJj9HFEAMB/Ev7p+pJUo
9J0a13a7HLSaNL3Qt4ZG/t1KP4r2eMf/EYIissnl9T/A0v3IqXZ2TJMd0jGWo9U75gOwuESAoWT7
0rNQxIlZfC545TPfvLEgnd/Am21mrUZ0E2/MTXq8mfUlaJdnrbhlnKmkQUwcqdr5UQ2H5twogbG6
0eKDlkAIwwwAEe4SdiO9DLcLfaOgE8NW8jlvxvIxkhbi46B5RuSMcRA1lYslbD3ftgTJg4PV3oCK
5+8xbp36TVVvvHaxdwuUyvVg6nyg6pmVh69NP2QRtgZYDCNW2FLUCC1vbX3RGM+kL73wu3WOzMEx
VuYeh7sRgXrnsTlWXDpK41lS7Y7lD2oPRuxl1617VVTwFYlMiPT+G1pxQr6jim5Wb4IvJZD+g06F
AoB3c/eFfa2lHQotyPJdITkWtSsWOSbqYkNgmsRov6D1JQphmy6Uu3wMuJp66YNwC/jzAScVvmi9
JJ/rQKdeMpuSnSnZacZZguYnn4Z2Z8nfM/+5hZMRNrldCa9R89x8VnK0j7JnJif3pscaIel3yHz1
b/1JBdLvFsVRiodOP0gTyVxibfnZil6XBFJI7fASqNUkCu1NczNGYkTinspZZ0I+2eJ0F0BK3byG
282/1kZF1TypS3lYdJo21Z85WzlrqLbwpLPsUP6qivReS+zeFmB5C4MMtqs6WSFzHNbKHfTmZPz/
9I5jQ40D1DrPToJLU11/qvgfsLmiPxit/CYAQNiCNt5n2HXp9B1Te9KQCfKslTkoEW41cf/UKe2+
X5NQrmpHH5td10R/YtZ8WJP5Jchp0DJatnM9ddR+p+e5X86qZ5ierE8kFruKfZVu9gqRCQKpbUpu
nfzIyZcMG0E+RGZAC47ZYKeEUnO4w3CJK+p/jOzLH1zod6mC6DY7e/WlvY1t7I3r3zgpLgyUnsQF
5rxT+cmi4kmbMgbL0CYO8m3+pHmd5G+mXzFq0cb0b9H3MqOTxRzfK9WjGW97RzXnU96iwTxMh3Xg
EpdgYjLrNYDUcnquH63+PdZEP5uRdWtzPzbyByAAPx/v9l3y4zTdG3uA2gWL3Ka718ki8v6koKVb
vLglvDbbCUwt2qZ3ybylSvZQR2HGV2ua8KgKN7RFu5w0gdD9NUlO5M159TeLGuuo/cXz7wzTOgYB
sCnwkaAwXEk9zFAXFdSyYhS1HELtvehlMjzc0YcV4Hu4zvGumvYrSCzDKkYJSvxgVcwvmPOEmnTY
dCB32WtyouC2r1dgonDbmMadyMLp6Ji6ry63Cr3tzo50r2ZBM8LFJJjEPqzXc/1jwLnKjekKuAxK
MU1XYdwLj9twxM6CHcrJeNfMmKfrFnJQGjurieE2/OpIpdQX+bYoYZmj3Rdicmfn2DYS9abRp+FW
uyfVeoTtgpw0dAJBvskcfepk3tGsukt8yKgyRAoE9FpMpNQYGMUISeHBN/GFgNf9V2G8j/POkMMV
pSLsupafCU5gyQDvMhHL1ZFqrfRyxsTRgt64kuz66VJmL5Z+WudzzpQVoFfbqwN8O8Dd9m4CuLR+
Maag/W9I4zA9uVHkUaJI6DM+T+ullW7Dn/VTpLo9pp4efTcLAFaa3hZ9fJfIDCvfPCavdfNZwASz
5sOEk5/qzKnPUFQZXIH1rmFyzGM7SZQS7znVI2Vk4YPfKYtt7SycqqJLkQdFdbOmYzd5QnERmS2P
+QEHdlMxX9e3FtTzV6TXBvcMmp86+tVMJ7do+uEq56LDcxe187a4Gs97cVDO1Z1VpXB1qpd0xi1J
Kr0kfW/ak/hl8jVj7i3lT1S/jCi6qvmVFpAhJNMjVT1tdeYOKvmTjcFe2sd1f1A7ZoAoEjFiLMVw
m+gkQI6B+nzu8kDtdNKLl3xjnA6dZYQcUPS+yuMtXpG+WdT10FLHybprDcdNuhSts8yIPgcIbfjq
ITLuFqeqt7bvi8ic31GV3/VOp4BRY3l0Hwq0lZZi497f5DKFBSySwqlB/CgZYPpYLPpm7/2TRGvS
OIOyWzZPebSuU/fSvmaWw3kABAWskGKGW8JfUX2gStaUvvVeUWhKbx0wS5ztxMpy18qOYciWrmLY
TSK68jWtGIe799rtfV39KNqxCSSaXy1+qxfQc1asmRRdLNJBLfHQ50Ad9s1IR2Ph/SEf2vGLldyj
gea3uvkCY8ztK5pgS1RP87twV4IZjgIsja7BxXbwU4KGGC60SvWG0N8pVmDF3vMMUwW58aLxtMXn
fH1v07c48SzxQ2REl6qvem4F2nERvUVn9ngoQOAtxj8Yd4ip/mxJ4tdYCoe4JdNECD2+mGD7QvOm
Z4RZN8HRHRH06RPJ/CR36TUqWIbmcdWQuNJ5ORD11d8l2peZEIjMr5MoFGceUHYbp9a3yjxoDWY4
DO62SwOXLmYAChF7OjYRcSJ2da52U39nyTkFmY5jp4NEEnc7syudFXc2Goak+9KEJ6WcIQfNcPJZ
9+SGxAbFO9THKvGzraKGANfWyVKt7hn57K0afJwiBnhQ8stQzHYjGaeRiT76zoKjyA9jfMNikll3
bEGQsqm3J6Ojvc8fkwZFgKnQOjhQICZys8t1zG1MuvCy8BN6RSbPICbDq9l8mlLAuaQZB1IU5lNX
fxYWZyIFcKE6NZP6LJmyU5kPQu/eH/X0oA6Xkl8YF5/8NCODxmg+FOpP1KCW/ZqJ0PMlGnD5ScBm
N9H8ZRuQOaLZpU6OYIUTKsqd9CcD2luJDzLSrht0yEhW3Up/FRoeyqEhFG6ftfXVx/H9Ww6c/wxW
jB7TJpxUg7o7dWT1cV4SmF/lOynblIATDd2eoGiXRv7R60CoxYKmzSs4CGs6EMgYDLyJ/bFK/nrm
8Cvd7vS3qb37H6LKZdPOI6P1mB6tJSaKpvlWUxKl3dtU5HvFhJOVZHuZPzw2jQO2mIdykW4jmgTz
vlKfovyqwmWMoxexn3t3s6TLOEyR18n3arN+T4osKA/C8m5J4NcQ3ZyRjzK+pNajLE/+Uuz7jTlV
9FDFIErKwxDva5nJ4aMk7DTT26zI1affrvYSpiu6EWLuSrWrVWEqPKfyRKX9rddfKhBTOoSayrjF
zjocJyuQ9xxF2PJxmIdzVsqPhQpWjX1ZUu41ZBTLb7WDLjGsIlPnkknn9jn3JNLEuiFjzZ1bui99
SZ8Fi1l7s2l+JU3Mn2A+Kl0dtiM3fBg14prxPQ4gJWRgaRbM3Zibn1Gy7vHpe4rH/SI/G9CKa1YI
0vZVE+KHHlD7/3F2HruRY0vXfSICJA/N4TTJ9F4pU9KEkCt67/n0/8rvnzSEri7gju5FdXdJmSQP
I2KvvaOmwYhspT9GqPuM06Tq5hHCbkLRsjKFGq5K3XywrSC6CQNAqAqo6fO52BpOcCtslvcYgKPF
px4kS90UW6WCZszml1m9j4A4cgLVgfs/pSFKLiCU4d/JQPpGw6lfModVeorsd8bQ4wUgV21h5Pqm
c0LfrWI7cTu16tdha3wEtR2sUEKhFqbwKH0AEkP07A7VqO7zs6+s2nRjaA7+Ng/fwSCGZ4X3u29e
pv6R9rOO947EO1FFXg6RlH+YluHZLEKYF2ZNO5UQpi9xwrh18DtSHgRLimhCsco4YriyogkRTgNs
SDQ8ZmMrWBNYFQ+pVPaVpgyuVMTSJJdD50F1PNneOjPytHwziXdTon/p67TlbtDf65EWP4OmKHO0
EjRLeRfoSCEuhGsTZDSX1akOyxfL0li53aNE6UtgdmMXa+a5J3iTMcFEFSsZYbH0mDJ4E1loBeLV
CMmoDMN+WzfZoR86A1XLR+0iYDiU66pSuZgY5lxbZr7rK42xqCtDW4YB37ftIJN0ejx5CDzHJq8v
me64klNEGcuTaN6cWO4ygkaqvivY4GR6owOHaoryy1QOdpFto6DDG9dFzPezteqfzX4VswXFwZYl
2AM/KWchCbQlKSA/xYLC2aWKtLUNSygEb4sxOOJTiqg6p+xpsnZKvdKdXWGug/HWy73BNlPsATxt
bdleua2DVcvCDuQsY2ZWHyvMIwUMmAaapS3jUTD31+wnNgTzms8JaYrmt2asd8xX6EaL1s3qx5Kt
GQHdzRl5W7H3RvhgmcuGqInGcyLmTAi9EW+Wjs4inTd0AA4GKSytUi47HA1iCf6wKgiw7SbbEwEf
t9wGldx2U7jqIBA6ncayeg6HZdV1myoV28poDbQ3SqYY5hDomfP3uXooGKd28tPm3Kb4bfv3tHUI
rBGvZf3F4Myv81MbRCet2KT6cJidb0My7M7oUGp9N5nNarL4HkplK8MPYbC0RfGwn5EWtUu1pnSd
XH1XnTUrH726BH9xav+9zisW6MQ+EAk03qgZnlJY75GtzVQ+LAZsupdWUzd6HN4mP3H9SrLtznBN
P4KEKBQ43L6Z1k1tE/c5Fp3z1deluuzUSXqKFkRLzfS/tQIelYdadA0LJcsWbDhW2beQmaLgHyAf
hCVv8jlTQTobNoLZgbMHwRYeCiBPR9NlqySON13l7MNxRMlj+Q0U04AgX4wBs7HSHN2wKVaM2orC
ADnrGd/IPo/38VgxlwovFaa2ivFIl+RHBTFO9NpmhkQcu+J10JxVJJMzeO4pieKrfzcoCuZOHeX9
jG8lg7qxLEtdql3erazyToidRnOvGrF8mEE7i8FyVvkd2oVzd4eQmHw/3Fr9YpbZxgH1NymoDLqT
GG9SAaUgbi2PfIW85Gc1JVurLq3+vZ/fjGqj03cKcLIa0iakPMGjp3iB9dDop9F2qHVKj83Wvm4u
9JZf8XdTEv3nW4cEAqGmUM5tqnTrPVEqOhjF8sbsJS+TJ01O1nlC5maWkNKa3+ltLRFe2p/t8mKF
z0rNlHqn5sX9gcsjcicz66O0uNHEL5iWVZdgR1MhiENR/S5B+RO3l7+iIFiLCLGiYgqXqIbjTq3c
sjaIzUu/GzJhmpEax7mBcNT9uc+/Ev8j7Bl38gjL6RvIYKDCzmL8+C1TiknVlrW1mrtVgztCvfTG
2vavvnYSfhteEpybAgrxZo7zV1T2wy5unmW6blPr28wi1qz0axNcjF1+K0j5Qpytgb0BfYqw4rWl
m7SPkaW7Fvmw9uCm0LiJaDftnbwj7xo2ZHRgfuUyalNGDJeiOk4hwBP0qtQzVP7Ms8J6Y4WQ2Evi
7eyJTQ7cXYuBcKl7UZujT6goe8rGSRXMk794+YKdgHDVUCAqXXf5FpHsl2kcr8ayzofTPGwjf6/L
c2PGbsARk/TPff2A6IS0PGQIqSsnZ/IGdOpgy3UVzVz1Kq81FJqwT956JTwnVONGvR+Vt25wVhza
18ioVsrwZAiD6NUBb4Lw8kQxrya1XpaCM/QNJ216DSxpbtp6JgOE8n9Z+B26qXbl7+/10AViokDm
oS2S9hDRiWXZfAw0krqZUwiGQG0fI6tOZ5lad4pJW2fqJi3e54nEj9Fw61l3Ne219YudM6Z8Dlyw
ybttw07xHzb3cSA6pPY76wBg9WZhM5Nv8WoUIo08huHzZGE5ZdKRzjuH/dX67GVliEBCkHcmgwGu
gLY3Vr4zaUGQQjcC2kfxOgxWJfkwBQPsJNr05STp77aV7C+jOuFu6ZuoJFQVQTtPEa6NlvazIhDF
aiZmDmLV97/DypYPkAHVog/z7tKFTPQ59kd0rSDUJk9V8Xk4DKrig9rFlduXxrMNhoLBo7DMS5mL
dYTPZVfjSsa4ouQbmbHOUaHw7ibJAzsDUY66H3r3RKdfZUnu7zS/JHOvAG9stFbNeQEyHamjdq0H
x5FNTqVtyEWlx+dcWaYAIl1BwJwQtIu2grKgSlyPab3RewWkdWQGSCF27ZTgFvSpN41CHtpxeh8V
5obCVGtP6tDDhe08VBqr05zxgYlrUr/U90650YPfhUPKfKRdBIWoUQ6JWzj2RW9QldOz7j9CqafL
JH6rWDgyvnQ1L82yuvnyKgiwhifsVDYJyOcx+fRpvurqJRxeNQ63UD621stoMtXVnlSGhvGdCHqJ
DcRiwc/xuG1OzoB3wA+r6mBPiEy+mWobOwr1dx+3aoZwGsxocoXvew7FldqvxL256xDO/blymKTa
26FOjPd2rpaDXmFo9h/HqN8I3/ayZNQeVfnld4rLa8GsougZRIq9DBZARi1KGyJ4UD5qNcCBEr83
TfYdzCFTspdybrZV7D8rjBfU7jEaGcmGFsBNY6bJJrRHnccHqrdQvYzbb8E5JE1bwwgQHAxrk6qf
U8iSQSngisVnFskjw4tulipyMrUJthzQN85xs+DAtNd5/lvkFgJjSyTRqHV7dQw1woI/i+HF6vAJ
MZM3DIf3XbJupmxjMcULuveClPQufMSJBe4OhdjzdXM8DE/dABpqqDndSuyZTFT0GXXINqJNSxnN
BJ3Z1HD/NHG9yqsrsmxKJ+/I18ZWH4LcecvKjAKa+aU1ZQpswT3cAehxnWX1c2tR3jFwi63+SCBx
rKzgxoN2XNsYoiCYDQQR6dU13U4d3zF1VmQsQgV5A0E7E1AvpgX+Xcam/4vBLwdY9W3p5UfPlYXj
0ELQUcL2kgtBxoxJlAelO0nW0rgN/YU3VS/kOkKziMDNBqacpCV32Lq0jnOSZi4rzGvG/2rJvGz7
dtupQCCz3LPldIGteNSAWmrppm20jvyJPcaMZ5SXKeCKVdqxtA+MII91z+BbWhctKDbg01kw1L9G
9sjmXYF/CFqNhGe75f/nqB80y9O8NmwovpoHyyTasPw9+AzyitH51SU10nNI163gcM4sg7mMUa4w
J4xknJ7A2qttkzpyMzsV49fQOOQx0z5qIdULCqc6ig7STGo1sLG683WK4bjx4tikqwu4Cxu1py7F
idKYsOmhg1po+FdrsBgg2eZJseXNTipX80/FVB8sKnohw1UjGRZLl2NsnzjUKwhgQfNSJcApw7gp
DHFmKSDS3RM65ITHYj0M33pl77PYWRqSK4z+xc97ZLpbZ8Mm6KttxK+lNTD8/VOhDSszfuPg30xF
to8ce+M3a5rjsDuaTz7MTlmy2xtqpSk012e2O9u9C4a9C/1Xv+Z05EYBrgmj+VAG5qpF3TbGkVGs
fCqJiCsGttJYFwvUG7s10rPqVvO3AanV+t22yt8cdjER/3CvnAbYuPzL6V4U49bZX3BgYfQeqAgp
cGydFynvAzndhuXwUZlo1KyOSCZvKHtMZDH0OJobI/7EuIj41R8ulKdFywyr5CkGulDsldoqN72o
N04oVjXx8e5012LEGGzp0tdCQsBPxaZXXoYqWVsk2TrRXh+fS8xIes9eN0N1ZdTcZQ5LS2s37RWG
kfeHfuBgjwls6T4dcwg3hu5vE9N+C9lv21fperQN1opjeMsx3mQAeXpiQZkBJljaPqIOMjBv+k1w
bPrbMETrcsL6Z5U7gYUAU+CSQMW7D74z+KaUHrET7Mo2FvTIPfb5gmkZbVJgjrsE2sNkSpeFt9r6
UKKbann4i8DXXif9Qy8/bXR5rSLVtXst8hkPaDx8TmOBt77MX7UivpQRIbaNaC/aaD+Fs0p+QTa7
pTPtlXRfOkTMNWy3k1uNqVhMV3n/HoKQX9PGglhznTC0qEH4BZTE+3jP7Jhni9OzsJN1UICfJ0iZ
x668hP6NZiYsEIX3WXC3Ta6qLl62ZvxpMjgdbpPyRL0fVf6lN5GuRgIA1GAAtvZb+g1G8vT/uzaB
AzeH4aqCpM6Qts7Ub1qaEymjdKHL/KRXkzeb2W4KTf2BfVkwsaLFMxm141J2ELiaFnB2p9q6NKdP
Xdofuf5up5dZdm5aKwAuegOSlTnBSZrjOwR7kTjL3gci90eVqXJxr44KP3vSaqb5tMBeELcd90V+
V8Lv6Q5UNmM50esSuyFypKyJnrgM7I0qV1rNksUIujQ/sS9n1eq1a/M0k41vSLFPMsTlVvq7MRE3
Iw5XiSm8wBkxYqzLeK0pkKWg7Z3h6fU6j0+K9B8wQ7TR5zDY12D6ZQZfWH2R8ulCLVPx9PBBM6+x
Ii4Nc/baLk/KqLqWIVeFpVoP9phAQoW2WNHEEeCUDSusiG/RgOtqIKEtk7HxbvsJabN9xTLQdPj/
5bqSApVqCe2JrBSEsworcNdxncxxNYcwRxgmx/xFynfIv1l8logFAuSh90aFGoYDpXyW1vxIz7S1
eOvkGtqIE6inHhOU0n6Mc3Ky0/1UoXQEhRflKdYKG2ho2iTjtA5lcFJgDaoxPppxudMDE4/MaK66
Utc9/D/L1KyYOqm7ymdqEJXhc52oS7Yc8xXgO4kghotm1WbDKWh8N0BeKeYJLn+OPSFtLy0GGLqm
0t7L2bFCRitEvCovjV27ncOJumGDA4PrrQ7cNrANwMKt5qUBQ9qzGF45eDvtRU5bw+eiudgsKfYf
5pD4Fqj1BwrsMrhxfxjOFZ5bNluHltmXj2VuocbcZms1FoeWSkKrGBoY7XqQ/o3nK1eJ01O+CyB5
MSZubXQ8JWkJmOiUoFJxqXiakK0bBQ1fsJZnu7QZyKJjyBvHXk3nHkRehV5TDcPOLq0Hlm+VXmMW
16a5TeFaCM+IxL5kQqyJp7YqKKEDGoFlkfpiUVVY0oqViuoq5Oim9/QluhWRn+Oxwzj+gqVt66j5
OtASfT1r8+doPQzUZuV8cZSvbHxBDqdFvztCWYpDMK8pZ9cv4hVybTqZcJtyV0E+yGajhtpH35RA
xtluZBCj5zvZfwViBj+PPm09ZRau8O5zyAV7bovoOBICzkI6+RHONGu+mPcGCv5MLdGNZ/wuTFGm
5cSLfDorPNi9amJF0BZRN/7CMtQ6X5H4rVmbuWkumXlGyUQmnvAbK9UprHNP4MiPzfqYzpfaSNfs
fF3WaEciu9b5qx0/TzXvQbzmcp8OsOw1uLg41WRTJbVkSHnXK1aFjXUq8tI7hYg+a1K0QqE1s32s
ld+CyNwU37BVY4O5Q0pdVOLNl0scRCG5dE27Yc+Qm0XhEol3YmOijuN2BfysW9IN+t4r5pNh5fzL
KHI+gkjEu1WpGC0ComJJzNPNVB4y/aBT36jrdt6RGctgfzGTg2SPGFrn57vwFSyLcotDN2IqaW4Z
GBnGuu3PVedmjLmCmxEsq5wiGzrb+K7uu7EYjMjkSYHugJOAVAoPwOSLRHxI+mfUBPgqpUd4rXHo
KqcuBEVh/W0CjOfQlOuCa4Q6EJ1RNBWT1ytkReVnbtTkq2EaDmWDuHGMun0zvU6GF1umqyf7Nr42
49ECGNWjc6kq3Jph8lpmxtaWkm/v0ykvtZLvLBuVt3agMrFGKh+UHVvacsZ9GLWZIy2bNPTmVu4K
x2EtIMYtWtyiRdcezWfV+G1mOVyXtYuC+Smu3h2ty/CtYHWoBs3DnepNegv+kKyVGEBW7oP7J+o+
aNO58vBSTKex/nWGv8zb8kntu0OEHNPZBEfXe6UPsIkpy7AOHoP4fldEV9OJdhXftO5rK1QXV9Td
thVHqU4miaiUsHHQsO0v2ahtc8JsTHH3KIPiF0YNAAAEgRVr2JaxvvUTgpJ7E6hkmnNv6j9MUzAu
6hgPBOWaXCzmqTWd/9CRVG67ujNtNXWavGowiOTMD0WckswSUoXlfct0xeqDceXLll1rFW1vNXbr
mQ1hIqlxdzJ56sbmKaoLnvYmUNlwZ5KxYrS6fgkUzXq65/apnkV/7wW92W0djcFB4DBLMBy4TTmC
iWKBwpKiTC/VfAbtTLRfSV24c0NSATx8hfb8avNqH4NbhQhkYpxw6pUf1+9Ge6ktzBITfrBhzL7z
BrPz1PjUqB1kv1Y926wcrrOO8mtoP0OhH+pK28l7FkSZXUqyi6xCRpuiv9YMjtHUZi1ZBAzBJMKx
rfFaxDIzmuaqsr5YbkTOUTxu/eE7wKLshDRwoX91esqkXE7lOa+B1PDX93Se7J818fYN2tm/d48l
UohQX1PN/EX0kVJ02yyNX0WAHzfPpgebXQI3pqYbSs/WYObVX4YU8EnD1bBseNbq7kES1wO2H4Wf
U7vVI2Wp6ktpd1vUlXVJ0FOZZreQvCzqphlUjWxBSnQ2M0D3TcZbkJyzzAvAs6FCowm6YbpEpJov
qLPJDwD9DRX7ks2zKwbfjZtl2DSfeluueZa8vgn3HZ2TSBTXRH20U6Tryl/rTIbC8WZMFGbWTTJ1
9Rp/ml07SymxScdSsv53dr/hohVry9bCOgDsVP5tMFjKKKt1eS8vmLpV5RuW325YyQg3G/upLGbk
fFasB5W+AiKSBSo1eUaFfVZh+GL6Cy0hzNnCf+zX40gpgeUN/2IYpd6c57zH5+ZkD8rdE3llulPE
j1W1wniLF/8SIYZOdG9P8KLkB6h86jHQ8Y0xZFgF2aPslv70oJHJomx5LLG0ls6qVt6GFrAmXnWm
O9ZvcN8B+33Vh8bfhcPjpG17f5MEijdGFz8+pLCnjjfqt7RaTcNXni2d/D1ClbfeIhNx6rlFRY1e
Q86K4VlNlzZLqIajzoBTyYmnyeln54b+PruMGRNzqd0hz+gQ2BQ254RDw+mvlunl40nvn3PjJnvr
rATmW8m7M5UnamBP7U9Ik43aPVXhrnNeBMVyyRw87f1i2TiWf5bd4OoNFy3C49HpmMBoVlj5Zwyd
fXYqwg4bKPsitY29uJtqq0oS+Yks7tZknGdaQyXanBwTtGeOOaLmjBljJs5tDY0limnTKRIlqmh2
vl1wLHSTvu4BsNwK25WWvVTqZxpP6wovyVSypbeeZwJw+oh/ydxPwt9qcb2ty2qTKrilUmWtYQKQ
JMJkh/C+D2ZchvNXKF3px2e1aB1GzNau1FQ6Dw16mqnm1kH0bxjrlcNrmLDIPtcpYCy0DW1N/O2t
L6jiwYH3tUlBNGHHq7I3cucOoUoTXeAJjsNrb+ccv9NakpEzZuvWOgv9rIutZCSEAqnah5RWvZmO
0tQWZlXVO8MOfS8OzV9oEwSOIHPXIRFSCIshV7zXjM9Al5sYj1cyo2gnEPioHGEveMTFwtLxZBGQ
pcYfmYR6DZFmJt1YM74tDYpaOe9qkRwz0dwiA+RXSZ+UINr7sBmmEpzMJhILWWJCa+ONI8ONPmOI
IGFtLCaPqI0eATC/kv2zEPVzGeNnGJaFcvA7IqOnzHTLu/0oQSW+dtyqPYeruDuVrYSDrqos6G5L
CD5n+8B0G2m+WPh0i6E+YhaImmzRVeovpfJflRhZGGXKskg7CM0vi5d1nS41wHyn2Y7RyoooV8Lp
dxDH+9yBYMeoQAVlFgzppjvZma87p1vaYGyhli996xoG0bGFzTFVphT3+jzFgZtbzk6rCXV61G1i
5GxYoITBLspaW3kxnnh2mJu4CxvlOdBrz0EZaNMQYOMa8BuBdcdm5c0z2m4+fVUOGIiCJEPoSz9h
iJLZwWZqWAOYdhFIEVTgQqAHZmm+bIzqwS/ys5WGF9Y/b8dMXsruGA+EKnXdNyBNrGykcg4S0yNy
45fmh3s/s1Q3CTEnUOUjQzoLZljHxIdxikeA4v+Oo9LuUXD/Fkb1I/AuCfI5s50Bu81CdT/mFwzP
i3tk4nVY4Bn8S2Ti/S/7tx/yI+6uTOLeVHUTgs9Yhcpj2T60/vNfPsC/Z3gL60fGXWWE6pQKXdur
6lDeAVG9Pk56GIMimqhD2lRWr10yYI01a5OKPkRz/e4CiaxkzCH0wV9+j3t61799Rp0//0ekX9Lq
ed070DnzeLrH56b42ZEAV7MH34VPSV9Wqcu+dDRPXznGzBvUv/xo+09fwf3P//Gj61ZYs2XzZhgN
gnXJ7rICX8WQNy6Z5UFL3xLWc6LdYK/NunTfi+2gba3ufWwJOmi4wZRq3Tp4FXGDRO2vKtWXseJ8
8RZrwg3PL4O5nG/TWlTMHozmqpuTq09Uag4fqnoIp5ecY7h5F5W2ieA/VAeTeRxY7+HwxDsU8xOW
TFfiMPPLkdUT3SY2lV1qNOD1JL/PHRUtxnlubIEXP1tYwSMbSeyahLOKJ/td7bFV5puqqzda0u7y
UIFFMljSSlX4ldIf6NVO58/GFOedQMX970sq/n17hvi5Ebkvk7TIcnVmEWN4OHvZzr8U62jx4T03
m6RdqGvQEnXxorhY62BlF7thces8uWA47Qbr34H7iQfpqMJCL//7N9KtP9xl5j0G9R+XOpSK3ih2
IA6B3m/IqFJhPJTqFxHzv2pbX5SOYDwZLBnd3UUwqFao0SgecCgJ6nLiG1Ev0pbqbNchV/WUnpuK
wPuPuHmJqM0zEk3NSxVeHC3d2JDeXUDq+oTKNBBgqpr6Ccz1Mnyq5VNq7sff5nT/ATaBXfMmyx9i
8ayQklguoVmCsxqSWnXHA076IDE4vfTwebm1w+9qdEtwxysbp5f2jan0HD5N5kolHiMhLvSoUNB0
nk0JiALNLbULXlsNIhwcCHPicjbwXK/ygZH3moDCh7udkjnt78GGdcF66LLZRT2KTyLoysvQvQvO
Zd5d3BxZsk8RfObyjOY6lvj8lR1AZi3HxUCIWb/wyYLKmX8wVRqe7RfkW1McBK8x6sWu3yBdYHhr
hq1FblCXnO4pXZl4HAnTBSPTv5qSh4Ae2AcnYO/YDC8xfJgGPHLYraJsPmFR5A0ThvpCVS1u9OCS
1gGeIOM51Y1LFB+DAibGOWfghwQSxIyImmU7bRvdgOO8Sf3U+d8ss2nHsxirpVl9zPkeSxFK9XON
B8tisUfJA0qQEq4YjUmWfkt4pLTqVhtRR/K2vOllf6m7/ENPbM+h59F45Wc5PR45dWRDTPvEdFw6
iahejiQF0GxSwS1k/KH7bEQfy1WIxsqu6zLYZP57o55yCmna9tKQZNcSfaWTZgLWtElSTh1x4h02
M50XoLc5v1UyrKFLwfLmmByTkiJRsCRNvEyYAXBsxc1TPe26fK9DGNSwzjB0VYztO4o5P83utyS0
zVexOxqDy0pqa2YawKI8PAz2eOmMY5ZdSYHRgq1jEZETLSkVBza6N/jQEpxxwWujR79kGD4n+SZX
Xad8Stprmeue1gcPCnVf1vdYnlkFlks37HCWNCJcj0WyAH4uQSC7rLj99/P8f7Gy//LSMH9EQXKL
9NKZSpBO0liwqZDcqPTvUUOdC63YA7JaKH4hBducalfFOGcarm+SI9HBh7BeALmMAudhwswj9Y9D
Zf9WDPjmrL2bMd5LRlwqbSV1fE/cengFPCYgYR8CNOOtSDoARqt24Tgrm2qGxyPZak2DXHMclF2b
HhW567OdY2ngFY8pilsKHJM213LaTHFz6RkIpQ6j+rJr1ymD24UZhlczcj4L33QL+dX4ex/cRwXv
z9obM+Fl2Y7XZBw+hN9vjHFyBf75MSUuWA9Oxvw25lvRHu15/lt984d3o/pjU0VuDb7ZGVp2nK4x
uhSRjN9ZudKp5+6AhcsQnBnCf1/NP1Q56o+Lafth2eUKP6qIQ20r8xpzPHlC411U/N9+wo9ibcpL
WYYD/g3zvpx0/mxQ9Nu/vO3+EKSt/qjRcqUeYuqh5BjrHoSiCjOI2ec+SPYqHFB/C2C//3X/cser
P8o1Iy2nXNpzcixw1Cj6WaR/SXP9w5tR/VF/UfgbtRV1CSpwxpSzEQvbcFYz7b2Z68//0/dv3sNy
//H27UhLTdm0pB/8hCcrUnjjcshD3BSE8P33j5B/+ILMnzes6kBlp8p4QH7BBUTAXk3wGsgpMbBm
EC8kJGgWpCsokmMOG1EmByX69EkdV/wZTGv0sv40QwAr30nFfDlKtkGDqFMrK5nvwoQjWWPqW8KW
N0zzst4zM8cTQLHRneKv8rWPtEd/RX5e0siHMP3UtFsY9x7zMJcXcK0dG2LARMMQNIleu/xUgGaT
k+GkvF+0t5r9l924cpTnMvzUEvVaz0h6ceb1IeydRsqyEzOKVzp21D1XxrVnk3abnQApxpIFB+Nb
GRFJzq6DDllkcnYKV5HhJUt68s9xftJr5JgwO9Uj5hQ6PBTQGDEqSkv7L8+x9oczw/zxmKktjbZp
NUgH7TpUCK7Da/tLMYInI8CgsvMzcmQxuff/25Nn/nzy8nyYQCbUfRuU1s2uk+aM/oRNICsKh3T1
PCcaJLU9oKqEWDRpm5f/vtf+FLxt/ngYVWVWRZlPYq80Ndrd7OerZLJuSkeNk8OC5TZnAPNzU22Z
fH1nlbrslQaKc6BZ7phtFozMHDWSf7n5/7CfXpg/HuIhzJo+CCuxD4dGwXuZtr4gQz5XXqNCJcMp
Quv7GnT4bKO3EXYsXYVuMAm+NNqUSA/bGD/rJL3jMmm5tchZJxUzb/J9O2CEqxK9vo42VY5e+M3j
4FgxzOugoZrfHzrM/xEIXjqT6NLJxv/LoS3+sATH/NGedZoexyp5o0ers8jgs5mzFKuCKEXMUW7n
24huSDNq+aZAtJqyOE4RyT3TORDRXYOB1Wii77zLbmU6rQ0w5AzgLWTDpGRPYABLWtfdZqiRaHCf
DnXJQJ7ARjtaZoH1t5X0f/oMP1ZWjIbjq3riFAQ+DUhTcDSu+u6/kzIdM/on+kQKHH9yYwqGRR4o
ZAmf/W3eymvUvw9PCv0GGt7HcOKxIqRnPe8VECU+Pjw5H4hVI4TjfFg1URsbO35nRkmorL5wXtrf
SXoAKuc+/E5ZyM4whffGS83qDmOpfFKfKlAWZEd+gxEpzTLZNQQH4GhmB90acrzNCUZbVG8YmWt1
kV3IppTGMmmuhJPMYQAXuGeEnv9lf8D/xaP/y+vN+NGf6ZNWFTNhTgdC2ldik+yQJQ6QlIuQ7dHK
4lGy+stwrR07VN1w5QBBLhR2j5UrizVMFr1j4vkLqtcNc7X7f+VlLqZHj3gU12Ay8y6WmNrWqYu7
8IyN4ZSuKagPpB0Dx64RA7fputt0+3ApV1ip/sc72Pjx3rNk4NdWwadii7KL5X6tr9UrVlTyntn2
PXjEJi2tLV/zYlwYHlml7vfrU+AlK6ade1ze1d+C8P/QkRs/Xo7R3CUjp77OwjZURw/3iHv/iqwF
xZyLsX8RrcKnvxyO9zPn3y7lj3Ku5nhIkvvP8o/KLd+yluAyfRKw7ebL/3EuZvx40TgtIEitT/bB
d4DEq+QkdWi8fKTs+u8P8YeiyPjxamnVvpJjMtgHTblbHzs23VRxQT66snLS6q8rX/5wOhg/3iO5
cGri1mcGJaid5dB5xvRELwF2YK8Gi60FzV7OH6nztyLpD7Wqcb9k/6zDiqGv/BTove+IkCeZUql2
GYNXQuUITxm8UmfjSP6XG+F+Mf7tPvhxfAuUVSNNUcx4caxn9V3g87b+9tX9odozfpyrgWGVU2II
luUE9rWvsOQRjvjf1/5P4yvx4yyy7UwWVtgxkawLEouSGkU9CR2rdfFPEHM9WrP5/6g7s624mTRd
30qvOtffCik07dVVB0kmc2LAGINPtGwMmqfQrKvfj7B7F8hk5q7qo66/TmyMQorxi2943o3uUC5b
kl3zSQxEeiMLyBTw/nCTWSE2J3quQK5NmAFt1eAdKbxgNUx6S36wARRkJBkSrRrQ6LoWXdi1oZ+l
bqhftBAj1kND+UpHJTewqdx9lAaMRpR2fZLMoslzLt1MwPf0fRBYqe79bIHMHqXlQOp+Kgu4BaDo
9vfELie3vhxCwTJz4yjZ9kEMn83Ou/GT0PKWgCqnvgg5QiZkKU+B2MYbwhv9xpty81QTw4+kcbVT
EXT9Af2HHSvSXGylRGLVRK4jmhM1OB443+xnRxANVoZ14Aza9bWv8+HN6oiUZVPkQxOhmUQnimy9
Vc5gbjqH5DdLOPqmH5x6a3Sl/ykKVXueZlS5AXmNKa8qp3XMJnvAbtixdszFHhqOGaFvxx6YQxUe
g+jcJalqjKoDlvquzlzsn5pt2rE+BOOlVm1RVDCGY9eDHnNgqHa9/GLzrDtfFoOJOECUKrzW8GDr
bWfom/2Tcte7L/ZMvYmytCIv9tJ2ochI3ftWg0g16v5H2sUv+9vYJVT3KmH1ZipQbhpOxqTTyIgL
po3JGs+K7jzOJNZleOF606fJHJ0V1PO1IUlI2d/ujl3NXKy3CrpMVfnGQPXblzZ7LOIDStPzIvlg
K361sN98jusQfVUVzw3EeZLPGD2ysgVVluHGntb/1rsbi13Tjpq2yov53TVi0+5xlOQHDuMdvWIs
lr6CReGojCfPnLQm+dzrB9SkdkwlY2EVteiHZj6b1SW5/SCGR7Emsxhq3v4O2bEMXu9qbzpd1X0Q
aAZPt5xwhdyFbwCGP9n/7B0DaiwWMEk5QxDPb+5R46lTKTRXpee3LswM/cDr7+qcxSoOMz+YupRU
FmlQ6G0SNrZBLTzh89z/CTtsEWOxjqO8nwKQt8XWJjU80Cd/JRzHOJMdOD208FwmKnuvlxJNLwy4
n/tb3WEIGwsLKExJtJpkXmzbqP1RJKaFJ9/MTpIUnEKRtNQ4wNDd39SuTcRYrGa7bQuOxCneUneT
XOlfpoxS5CPtZvhirsYDE2HXKC3soDKK3BLV0XjbmAUXhryKYMZW7o/YIfezpFr+kOLujhn3qgX1
ZjanQ+QJ06/BrpLETl1NGt07w4U2UoRWP3RhecCns2Otv8pPvmmmyrRUSvI7t53uRl8qBv7C9wr/
dP+Q7FiSYrHgwyAOvKBU8VYGx110F3ef9ENC8rsePQ/QmxcnctxovkzjrQaTM3MG+LibSh04UXes
FbFY7r2DdSk6eiW7h4qeU0EF2UyAEDyaALMe2md3tbJY8ZYZd6Rjzn1PWK47UT+J2cSoM/irAajG
8/4h2LUqXq2vNx01uqLpxpRWYphWah13SCBAS1hR+dZq5z6lAtWBHWzX9yzWehI1CTLEtEQiL5nw
OE+plnXrDYx3hSTDgQ/aNfCLVe6hMusnBRzH0fvapY9pWoO7eNrfWbuevVjdTWZ5/hBlGaiC647q
VjjYYRMd6J4dK1qfu+3NQFBwVZsGaeRbuQXK3lJQhtf7Wq82sjiwA+5YzPrc8psWZNN2XZfTQtvc
wx2jHu/Aq+968KJfPMsP29wu0209fNLkJSoyBx68w4VNder7V67DMXWrNEu3JYX6HmE7cq8pT161
T/5DTZUi0k+HkhI+/ghjqTVfTqIN3axKtzFpvZVz39QHZs3HZ4KxFJlvRT5Noe0lW3fSTiQQDoXb
OQKj7hzaRz8+RY2l2HybSqWVOS20Gkz2BrrFta+9NAqepRkfmDy7vmJeE28mzxhEeJitiO6hwLWV
nxOfsDYR+WI6JHy9awDmv3/TQmIXoy2GkGitkd2ndUOOpva4f+Hu6qCFcRPGpuapKUm301N3J36U
L/4DBYf7n73rtY33r92YTZdSRZtum9G2oGwZX5XUDtw7d733YjNrgHAETkSnty9yg+jevX0c3ux/
7V2PXqzZQSfRq4oDVhaiAcSnSCkzJCyQKbYR1YIv66fev9dDS2V4p8zsNmjoIeobkERqKcnf/w0f
b5nGUvY9r1C7gjPGjGlI+rjIj/VrL78ovx+KJe96/tx3b2ak19ZW7gZ0P6qJ4g6dr1nGWFHTuSLb
YP8niB3TZyn33pVFFOqvQ2ytsqv6e3mt3RJbML+ZR8Gje3rkb0jC3N/Wxwew4S6WcKP992zSmU3a
lQ2ysdyChzvZ//hdX7JYvxIOTiAoYCPuY8Bn+JHW9/sfvMMThHDM+3Hwvbqw07pIt5axKq5IQSYT
HE2ClsTel/FOknpsrf2vwYHb+a5uWixorUBnMBr5jgS3/726026pFSVYc1L8mw0sVvXgqp4gPw3A
Ipkg91zZj8YdhLzpu3Vgv9vZY4vVnVSacM2YJoLvw1P+lLzIl/pGuyW/uREn7lOzFYdamnvlT1+G
sZRJJ5HHMQi+ptv+JZmOSOWjsBia2a0hEQo/Uufhc3u6fxrsmF9LifRY023d9fVkq+Vk3jkbz9QO
LIxdi9BZLPSw940xnbM5Qg0CThGg1FZbXEQhyxGTrXVqtyO0KfIMT3NP7dxaa5xy49p1e9XUhTwp
0qY455z3N/s/dcfG4yxuL9Kui8YsRbKt0JEl6e4h+GLNGXEr6gz2t7DD7jdeU7ne7G213lO5jpjh
Nn+i1psUytRdpV+NJ+fGf+AWs7+VXUO22BK8qnB0JBXSrRPiGcZtXih14AN2PXqxJ4Sl3pPzzvvr
ePUzB0nT2D/w1h+b+YYzT/U3XaNn5qio/2Hbn5hmuUZlv9mVA6TIvlrv75hdTSy2gEJ3wENMXbLt
oHlRJw/SwyaEcOjquOvxi+WftfmIni5mc5YRj7sYo5M+POAn2mE3LAW1M91skJTk0f0NyG4EddR6
+J593t8tu+z9paD2UEWW5vakBKHZONx11+TmzGrQn5pv9afuW/3jQDNzP3ywadmL9Z5WEfiLhI9A
3w3tmHHWjliBMRMnEdE3RJvNA7N0x0J+zX9+M5WGyPf8iGTcLVkoMLisBtjgSe+voqfykP25ayXb
8yR408YsXi2h3WHchsjbIrhCxQ+WysZRxyR/wPh3D8Urd6w5e7GcqzarkV2m26oGwpR22rbWgX7a
MWGX1Q+xLobJr4hRdBooN2SVtccCUNb+4d712sb7DjJ7rZ08KqAvmxJhCQw4X9y+Pvk/n4b/EzwX
17+mTP2P/+LPTwVYtSgIm8Uf/3FXZPz/v+bf+X//5v1v/GMbPamiLl6a5b9690s8+HfD6+/N93d/
oHo2asab9lmNt891mzavDfCK87/8//3hfzy/PuVuLJ///renos0pT7t9DqIi/9vvH539/PvfhM5i
+c+3z//9w6vvGb930kb58/c/fuH5e938/W+a85dtusR6bCEtm6v0bLH1z68/EtZfuiOk8Bxhua4w
5ySMvFBNSJPGX7bDv9d1x9MlWfgsy7po5x85fwnP42/5nycsfmL+7b9f7d3o/HO0/oNMousiypt6
fvC7dW+RMcmDsBZMwctRELFYMnGDlJOZhVuSRdX3Ie2o/ldNRWWmHSR5v9ajTF5bojag5xUN1dNG
b7TTmR0M8TMa2Nl4ljQ14nVvOvD3W759q/d7xK+XEqYtDU4cwwHx936aZlle6cbAMh7H8nOWatZj
2Y8pwsXST755XtB/8frUe7CsVogDJ937S/3vpnEY0xm6FNbSGEh7Q/M7J97mJSAl0GPWZZ+BngSW
r183owh/7P/Sj5ozdCK0tmFYtrOMq5kZeDAH36yLg9YBHqqypxhe4jffLRCMdjLn5/723u8qvz7v
bXvLDSAmO7ylPWEA1nITnZS6qtaRH+CP+1t6v8X8bsmgA6n5NyzzdY9+sxeHEazLETtSS/NmG2tJ
dhaHY3fg3vDRRKGUxnM9h0ucs2xEq2OvtetoW7gtAixdLF4U+pCXZLKnZ4bfVD/aCmNVpbZx4Ove
34h+f53rsF5oldW76Mc6mfQ8D8JtAMyAapscep2Z9MGtO1nubQ417mJIvQ5Wo63d+nFROat/o3fh
ejNFpcU6WawQz1FjYum0nxT6plRRfxL01aGb+AeTU0jJHkMCqrTcpQmSUMxD7Xu4jdzIeoItShUu
QfObIUnCrVGq5nr/Ny1MnddOFdIxdWHTnOEuQyzG4CaWYQWAaEkGVEOpPRSREV0XOkRoWH5go8es
PhltUEM6WPz62GHZoGPa5+Px/lf5YJmwHOf/WJbmH8Pb5R3bph+Ac0OspClR4fZbamBbD4zNv9wS
BfGO6+mm7oHYmpfRm2XSKi3JM9+57IwmeIDgF58pDxpMX0G22t/Swip67V7T8yjL5KgR0ltGq7OK
ncyhII9Aorhr6MpvTpm4P0ovoV6vdwL7noKHGZIRZsl3X2s9Umnjsj+QxPLBypEcOHypK6XpLRMY
BiuycgpggZK0I1e62kGqHWjDtpxAFGRU5G9HEWT3E5EYUAlox+3vhQ/mtNTZbgXnisXZOo/8m/7O
pjB2OtO8LILEPTVGrzlO0tBB2wWeiy/y4Gx/cx91uhSOaXuA7zAklg6blosZJ69xKYWNimOmEisD
BuIVEvl3p33oO3O4VKHbfo3QxDwF6WB+VaClDmwXH3X627dYzDI2et+Bk3SpUKv/ZIxjcOXFvnmk
xYZ9o1u1fpPHY3cyFl550pheeGDmfXAUSOGSYG8y6WwyHt/3uZ0n8GzgmzVDNp1TVmudUphlHHJ9
frBmJUebcDzH4UCVi4tk0ytfL0txqfl6s/GtzkCdlAyEWuTNAR/0a1Tzn5el15UkSWU3bQMTzcIe
e/9BDvkHGikal3HKRrwp7bH+DFKwOZZNZJKVnNrBdoSAfxYZo7HOZZ1cWrFWkYSeWdWd0xfFFUUO
5tUAOYjYk6WAAh2YdvPHLt9Q2gbQJsc1TX1ZlOPmNSW1lGeLUo2XvSKDWuReem1EvX0yBuFwG8YZ
yNpo8s9KKu2PC4Wyll845aH5/+eLCN2WFHFj6nJULoOqXtgg4KnZxOOj5BNoQeTlImpFLbeqb2wO
6ws9CsxbPbWiM6cCae3Yiohoqbv9AVPhg5UodFcwWKY0TezK2ZZ4s/LNoe0L17UuOoWWlD8mLR74
yPscZSXlUU4Y3CoHmWjqvbv1JHpxHJGFc/8vD4vA22iAPbdt0zCx3d+9Q8ZImJiBF5aSIEImsvpn
VPq2EJNzaQQ+OpY1NCyFyPqtFw3RaZ4gbB2Bk7w58CJ/LpbXnvBsl84AtL9YknFLGpxoUWfJ6vin
b4PAAC145mbl2sw61a0rgPQIlqjq1Kz06MUTqntwKSVC0dOczkIdFkTeSXXlIu1yaHXNnfB+7gqD
Q2q+LxmYjsvVJSIjo//MC8uIYKEg7W4hAjrKM6Md2m2Vfff1Kd1gaOVrOSAukbU+grEmaf/cUNC7
Kcxu/H6gu2Zz7o9XgkNuc3Baju0suiuQDaWQo34Bo4ukA9PJyuspQsiubLA/grJMb0cPGcy2rb9D
w6B43EUmwO+K8QbSEyDK/a/z525OB7H/6Ox2HibowmdT9jX4ese8CMYEQWzHtwUyZkICZFLNZioa
5Br9yIuBB+dXmslR8280b1musLx5A1zWDlC5Jp26Ny6CLpDHY+gplMFayCs9oGwUdvr2RrWBftKL
+jFxpDxwmCwc+fPmy9fTsOtg/86X1vdrKMplq6eOAPZaV6dSAxzb4aU+htyq36TKE98EYYVnLwtx
byR65J8NXnrmxC6CbPTPOsu85sDWMu8c72eHhSHh2R5ALUzX5c6S5trgqym+iIpi+q4rwVSdRmQH
7SQAiWo29hiuHMy8U9tX7Xr/YPx5tloCg5nNhK4QnH7ve0MLe5kgoXPhItV32/TheJKnRvJjfyMf
HHi0Ik0aQPLF8ZZWkxU1pVFN4UWVD+gEViMV6ONPlcF1ZLOg3Ltx5HHKtDihmjJa+8lARaMFb2oE
oAIlsTWnR6DIJLnkLkJw+1/ug97niNHBdXsWZ7+3mA+pX6a24t3oION0KER2lUkvOvaH13oqOHdj
4YNObw/xSeaefT/qtmdgxjIZdZtTZdHzSQO4N8+0c9dO3HQNX1XNlRJdnsMgK0qof70fMOd6IH4H
FuDrhFo27c6GDqY8B+vyk10lzFTvwgtSJ7JLs4IQmvXRzIAQ93UBHasBMLPJpuEGVpx90ffKOrY0
BOY0bhWrUlMzyzmLgBArIOWRewLDLLmdBLTDrKJUvuqCJ6W3d20fm+cjet+bvATurVStbQbTuxEF
0qd+rB2Yyn+a5o7O4czJiLWA/TZP9TcHtKMipNpa59yo5qWSKpR7ppBqQWVVUCdNYzp0Cv65duYG
wcGyiXIJ+8P3bZO7O0n7HHmHYEMpTXWcJFV+tH96fvBVLFBYOJZuzReexTTRo7ictNhCCUFAuXVk
NiOCA7DEQlDk1k+h9nl/g38e7YQZhWfarNV5f55//qYb86RX2B/qvBlR2vHqAQXHUNjHGkXTBz6N
G9NiDWCrYAHjPmTc+EBzsfaqHNZmnNobY0pkc1wFFrrCwADzr3puj4h5Rp1VrmwfMSKjZBMD06FB
L3Z6s8vP7Nq3t6R5YQJbWm2e6j2c6dN6NEhan4YqbDetPcafRF9H2TrOXfskdTzkdrN6LH6ic589
g7Wtq8+jNAi3yhYUzVGNyst9r9LksjMb76nGokR5WYTldzFIB+yNYTc9xOzQQgTed9MnVbYoKpVk
bUHdtkV8VTJcsFxxenvHRmsgtqGGjGxfOaEXXdRp+tQExnSZiQqBK4DyIG2iotZ9Dl/PgOJepsm1
o08oi9olTEo2AfVSpdNwkRROR7py0RNLb9M2fanLfGgQ9Rjt58KJ41surPoLRbrGDXRFEF1hqRDL
CAwhfuRUCwfoq04TKrNcL77HhU3uc6fp/jdJzQ1s8TxNkcbpdXhaiUR+gGw/IIaO1O7wCRjhCZEX
XP4IutfDxRTLooclawD4qo0hAwvle+1q0PyYzivgfzdlW5zFLVQQA6Dhs+Iu9IXaH4pDw8H2mMHl
KLqNk6fE0IkSxPZxGqqvRtvmHcIACIocxyEVA5tK+jCtDTNGLXVsYgfFMlshvYPNZr2Yoa7O9S61
H1SeNP3a5Mx0V02W8ytFPXkS9eSRcl9BFTU6bq7ZXxSanECa4/ytjxo97Sb43H61djTEYbhI5QSW
wnwEVlnnnIowrpFDRkaA8DVZfqG2LsyIbAkLzZRPiMvMQuWuDT8n0SLjWvqZFp6oGLJZE6sO2ddx
rFDGNiIkoJNS8T6VXqPj7tuBhQ66Fwn/ovMgCm3aGmAZAXP3yYqNCHmLvGFW1Yh4dysvzbt7lgHK
oYNuUdvrWYqMLlPJ8cyszewRA8soUZqr/B+tFc5DAgKwBdwzJmet4ah7NkXUdwKUJO6yXIQPYV0N
iuTmwfxp55y3IDoqeatAZjlrHzIuSM1pRFaaaTnNjqvcom5vGK3PvS61Rzc0ab5Nwio+Ku0UMUHS
Cq2TLuL6vFJNVyUQRhXwwyj0ADqESUwwQKtbAB5+48BO0Z1kfEK1qK5WFSg0YwWVn2ghyUfUCDtT
huirCiAgBsVU6miyhHDfayZPeyHjqIhOghi2JqD/AjBBTzkOhDtl9emRj2gtOKvei7Oj0kFei/hd
1s4U3xlWlZSFR1VvkHSoMHeOvtIh7X1zJotiYzFyHB57qkPsodcn1E7JvVlpoHzumcitvQryIEW5
cHDR9SkywV+4gP3N1COK3edWUIE6t8zTQY0ovvsW5e8oYWsZmJMhVxcFsEq0lRnkbhO5uv9D2hSd
bcxEdxN46DB21j3p4c2pAVLwEXmquPnkNEF/aw0GUrmVH6FWZ9KRAUBL179HFQi8b5UUFbnFvQ41
FUUcNhq/p2AUZrOJCZVO7gB2qnR1pMWirkXwFZkmoEe17WTEMwGylGj2kFky+S4JICAy3MtkLAnX
jlUBZD9O0fnSoNF0K+kDSQ7AqmEK4SN/mpzEoLiycu/MWILBFsxIlDmTRMtOhD8ZaqMqu6uPkiQw
oG22Zf0ZQSiEFVOFg2DVCDdGeiTN2aGpOM2xbeEYzKhPo/0CrsNCJrkvcjjhCYkqK5I+x6sJ+YAv
pluz7QSdkZ0GcQGo2Wt77cWJJPCxXtpoYNjWoN3E/sAdyx6xtqElsfHCLKm7bTtqqIxUZVHc2GZN
UNwZvP6rLjoq6w1lwMvNyImyQxet57jpbgPf0VHmTokDuxnlgUdZgEbQpsgKiayQHQMs9k0w0WgP
CYRKjSByPntcbJ3VVBBUOKrN2Li0TWt69FpMsFXjpUhWwEMEb51YAqSAq0o9WBdRXyG52KGjtR6R
1kuP+t43f1puH23JO4otKjekVZ5a2hR+NqRZfsXrYvzo9GJ4GpwM4R871LIvDrfYaxkr716zJYhy
04fvFcBJsDd5rSPzE8sARuVEuUO01oXvJ8dN1Os3emihldvgiCJc7wyWfaRKdP1WAMEFMEdW7HXh
GtTINwCpTyPSM78ashPPeGb965SoGoX24I5vwfv4MTD0ySHMhq19mcaM3FqqKYI178jSBbg1cUqi
XOQH60nXq5dex0o8ZdftCkSCBGT/clYkQtC4TpDMZlIW67JVSXFeW1ZPnmmNVk0XdU56puMJeqhi
L+nWrKu2ORstYauL0QUmOGqOhVxkC6MJjDWk2nTyYg814Tz9kojOQ7es8u1PulalKeimMpj5iXoD
JyxzAPpnbhYz6dtRXGK04L+PkdBTyJxq7NqWFSprRUEEioNy6Itn8K9o1VmIAwQoMks47pSked1Z
OST5+RRjSAg2vE9RT4zl2bK79lRw1qCNres5go6NaaAMH5nwUqQo3E9KFmgS6GbAlm4mpflNallS
rTGGKAqtcnNM1glCLY8JZJuz3qhztG9NM89JOxLabZ5maEaP0KV/uoTNxhmvjXPOTVEzoTJAAErJ
zay95fZN8SKNz2pXrZU91XY39MfSUV297UdrNFFo9uzTHPI74j42dikbWmo9hZMfXDWTXT71kUoQ
Wcrb5EZmDphs0wOK4k65zNa1VpKc1LReCkpMphK0MopAbDhe/Nm0m+EqY5cnuIW9zqHQNipEVTSo
tdVUpfq5rhyEGH0fBu/XrLAGiG5+6LXQk0sElfNcQW3rLV+TW8H+g004crG4llKgqGlqaYG4pe75
1HwPzChqMMjdMzdJ2egGkA+mJnCpmfwetrjRN6E3tfd24WNTdFVU4kQjOrVJbUs91JWI/XXgOEF8
rBw7/Brpyv5p+z1CIXmH2bMahsj4iax0f4MWEdT20EgFBYiWsm863xHsgBnc5JUaMx0pg5wePPJd
7GhAcOiwQIKbdYw7JxAYRK5pPYRaFF6OaHt9hmY7Im4hrTtThNI60/ISfwzXLxL2M90vo43bDB1a
uWFXXjTIQUdrx8T1D1B5fLZU35RofJnW3VCHw53nwg1Z4dBk/5sM30FETafQl1xZdF28rG3828pS
Qc+2ZDWzhWWhHtabE1iNoHbL7ih3Yk8cz4b1VsNWgNoez/KDTaG6G6cfw2+ZVjUQ8Se5dQ0LIrxI
m/AEW549pe9ngUxp6sYV4qfddOxXXgLGlL/5ZhS4jdfhoLvDJmb73VqUVdxNlp5VZ7Eu6xI0/Jjd
pFbhnLDJRPlJPJZy2gS+jSvAN0IJcLiQ/rMf6tltmTozcS6HTdUELlwcvZ84J022zx4pDy2DUByP
EGpjzYHKPGWNFh7LtBdiY6BajBZ82novoq5K92jwYRmRGNvNiYJe1oitl0gDeTJPBpDKXVDba72d
8gTxL9/6nKdd+qUM+a3jhCOfGnetbh67MNaA4ddOlV24fgDeWjXRKI5aGMU/4xGFqiYasgjnMWOy
toVb/8DQ9QDQUWCZg+Bu8P50pcmYpKNbtOhjS+eh0Mi4Wmn2lN3pVWZhpnXY6hurwyW90W0/+FpG
vdgSR4adBurhXja5ee6mbYhGk9GPt16moMwUHbgTe0icHmz2hLYooijjiY3v1D81u/quK2LvxNRU
Bmgkwdg6MZWhbXJML3M70Dk3yGpG8WkZWe4l5+2rZq7uYFyHNbV55mncZdSXEOUobstJdXe5DHQE
xG0dKXi3T5ofmSy6xzHNx9uMSZWuc6+Jc5Kt2gKBlipv7FO2Vx/Tb4TKfDTFaXVBPMZHUg+XM6M/
lkqwb8vhp0obpkMooftPAR+zKeu6A5EORorSqMD4OYwBkkn9YIImqEYErj2z8T9ro1WkR0E9UsE4
aumLM8V6v/acST4UhtWFGy0SsXEUCBQAzqN4GPq1Vo5Df6qcxEVOzqjQVSwq5QEyLaukW2kpmian
0hsae21CLZBHWmtRuhjCo72UuoTDnXW+lRz7uT8FHMV+BqQxDp5xaqGXxNlrN6A4teHBVnGLgGKv
+y+p6IwzyxwBXefsR49zYOIqbMYxOmMU+g37O2JRoYEEkadY2nVaZ5/gcqHzAVYg7C9N8O+f/YC7
76kD+iNcI+Zub+FZoZWD7VejxleNSHMnbfAjVDXyWrIsZjH2kMyOVS0D4JywP9sjt8/jdgV9ULtu
DUmtShVwn1lzvelfQElo7bEaBQmwZIb0Az4Kz3nM+Zvt2Ff1bd2l4jr16Rq4twlFcZXtew91yyZx
XNYNSafdUKBwWNphBr88aLUHMpdAR4YVke/j3tSzl8TJtbsqdgH5TlQ+oI0nPTIMKyulNFQAeU+g
QQYAnIAsI4eNpnpWbLK+bzuw30hkohIMvFlZLRYzZHRSFTOs0tnmk5jZNUW53VaVVtxv7AIZviO0
2Lxv0lB5TeEA0twcK1rxKVABYFxVuRHEQF2ViM0kJQqUbcRtshi08bFRJgTVtBnc4rgvYveOlC2l
jgWApi+vrprfOWvXv1x2i+y4xR93Z8K9y577VD7naJk/Pzfb7+X/hpy5ucp+d87cxXM+x2B+pd+9
5tjN//5XypwUf3mY2QjzkHpB7Hz2mP3KmDNNfoLDnzROXRi423E3/U6YI5WOwBpuQ5LpPFe6c9rk
74Q5Tf7lkHHA84iX2BLvtfc/yJhzZkeXp1uuhT9ZuC6ZR+/9az6n/Mg9/Ic15Ki8PwwiHlBN5raS
a1+nsVfVrec3vXaGMC61MTLBbr1hIzRc7sIIcfxsXTNT+nmX1+bw+KYTf0+nt3lz791xv17NJa2B
hBJSHP4IgRuBU5R+0v4cQlvgMaXsNzuyuKPDOBra0jnZ39p79ymxAIKYBsB3cgdtj+DAIqDaTQOi
grO6VhSIYC3rKb3Hai4PhCo/asXUyR7QXcMziSG/7+4wHBMzNKgsDmZvTJLF9VmaO92BHO73QYRf
32LOSTEGoUXPXSa6uzoYHMeArliKLD7uyl6/8oawPc1tK7hIQs3b6GH5LOtgPPB574fsd8MmgSN8
tWRivkIj33hrq8rr6l4W4GH7ID0ZxThzdrUEmQoq8veP13tP9O+myOOSxKgE0cNFT075UFrVpKjR
FjGi2Q1HQDhV33tteqFyQBwIUvzxYS6prZSp4tB3PRIqF7PD43YgSGYOV8kYfG0koEFX1s/UNU4H
Pmt+7X8GQ/gsEsVoQrLwHQG4eX6RNz0YY/sp9H3QgxdCW0+ZoeNHAG5px1Kdd2nSnSO4PR4I+f0x
K11BBthrEJTsBibm+0Z92WFRpOje4W3HITP1ZfvCdQVlmP1j9mE7v7IMCTy/ZiK//TjUF4gAx7SD
LVA8WD7esiAq40PxvT+mBp+D//31vzlJYhHftuIYVSPDDalDJ/coLI10hctWnkRBclcquU0RZEtj
eVJzA60qdcp0OU3s7mzSYRt6LTRqRTWaPV3/618vXGlYBvFul0vu+17uSBUrQk8L0Rex8jNhoTSS
dP6hCfTBTCWQR+yQmUTi7zJFhZTGzO1mDUPSM8Ca6+imSxLT6hKsGhf2Q7lYH/U1eQ2EuZz5IFnG
TOAuopsZ+xjXSJce99L9Jjr3onatc9zKwYE9+uPG5uioYxouX/i+B7l5CUdWNNbLLD/NJr25EVEh
baTtTGPjG1V1aCr9uRznoCTJZhyRHMnLYLhvDbHqBcuxw7t6FYfuQy3cc7iiPaLfNtSlE615iLxx
NdTGevKhU5nJeOR0VYXJhYwS0IJwNebxfagV/1qF1LxVECYnccK2GG4S7+fV9marwNlP6piL278N
Wspd+l4/Mkxy2PfP2j/nE60QPCG9h1ML8/Z9KwJnhEtLKGbhuBsvhjIMhnVHZJwkXT/Ck7W/uUXa
7O+vQraG4WU3oOPft4dsk17hxI7ImlJ1dt51Nr5zC03fy0CG5YVdNs2PGMMaqJ6qA3dTcaX4qoex
RBXY74t/iY/y620Q55gtLeKBtpxn5Js+brjOuJni67OEquFTXAbtcDqMeMQOfPefW6Nhvm1ocZwV
MYlBfUhDFG+npxBzwo0Q6tDm8IdhwJThbJYEYUg6MZe8RaPpDYkQGgzHvEMD2p8anwSkAj2Qfohb
BJxJqQPpT8RoAG9TUNy3f3Q/mkz4Yk0yG615b1oMbgEmeIzwdKwSR5vWI9vhcRY4gDLLTjvd3xQ+
G8bm3VE6HwKMmcAP7dHaYuz02tTy2Ay5qgY9yTXcXXF5S+Uh5JH1eYBWUeR6d4YcEFH3i5pLrzGQ
rcvhRJLkT+EL90uU+TmKEWaPhhxOuhKNTaKTWucWPzDsq/xJhUHrXHkEXl8jV+SHIOLYB+VREk9I
BzXl2IpzgN9AUYY8MrQjnJ1DcqP1gnKuVqWjfhsOEedOzr1UocozQ45PuMiRmENcp0ebUIzW1FCv
ok8oFQwBYtwx73SkTZ1qjj0D7uGmG+ymW4PYNU8y19NmN2oc/Qy0wGvWea0F9oWJDPss9Jw1Ia/Q
AKOrPXw5c3yysAlpjiYqZFHhq3WjD012ojxXVecsc+sb9pCZXSI0rYyTzHYQaTDx9KDyLs2uT9Gf
x9PVHoVdxl2COG8QGb2/VXXpBOlNqHWj8i70IpAqfozhOAYo9qVh0nnoHWadJ09HTyAmf8Sd1B3d
tasFCAY6hd98J6e0uS6zNLpx3NIBBFDjAVvHilvTURXJclwnqZjQjkmq4ESPS905+r/sncly3Mq1
Rf/lzXEjE0h00wKqij0pUhJFTRASpYu+TfRf/xZkOyyWaDHksSM8uOHbQCgkEifP2Xvtoanyz2Nf
lt86wBmkh+S53OKwoHsH4xT5d/nqRk9pmUk+/kMdxbuBty29MJPGISC46Lx8781d6oQp0S1pqCZ/
TC6cyEqfRsMR3eVaISQjv6NfrC4YKQO7T2JSdCYALhhP2iq81Q09fjYaLaNvQ2jrE9VeRHTQyH9x
aRPfxX5aEX5WbvGbRUWVFQ7NTFBc5kXFkaZszVybZjkNd2nFX9ocgcAuYppbMNMyZLL34yJtLum0
Lh+VXXoDLUwFJH2YI3UW0/iNdrFVl0TVSiJgZdjlpRS7BtMxwb+eQ+J0lgwIZrsqLQNDLt5t5rX+
u3Kbthzow6w5WXoqRvvWTWZT1Dt3ImD5OnNrwya7bDW6mRAxmriaCxc0s4+lO3WPBEWSf1v1ffPO
qIuREHPL6a60RrsUUg5J931lrbO4n8qso9Nh0cw4NkqusCj8Ph6rj/Osh7CR5E8+5N7sdHv6w4Y8
+nPhuPGFUrVReZcVrlojPc/4UqXnHGgq56w0OnI3pmQoyuOceeLONUT2FR1Gn1zXwLSAPUNXK6gQ
SJNLpC4m7sig4RXXNJIDtn5ij3S8EuZlLxMNPToxyXd7oR0GjFTP/p5IGJ/QmBlheZiZGbm5tq1W
ovj80QJszEwrCvMROljgm70YDkm7usQ4VBWpKk7sbf9JqbZAhzrjpxtaSfiQadEqDJupnPMzx+tN
0pC1t14x2wF+02J7SMJRMcgMSe/Vtxzlan/fuC1s+qzuckDGrmRB0B4rrhyiUaJdX8WqCRGPNSQ4
VRYgmrxM5RJECAjMwJlTj/SMtF+/SH+1H4tFKpp1yVico1cmcHjEIJaHUhjNUzJNk//EjHjVjyrK
iBftzSh/JoxP8hasnWMenVgRc1Z3TJkvoP837h6kXEmchKM5P3dFaX0eo76Qh7ZZ+dZY/twaYeSI
7DnxAM0dyyURZ8zt0mrfZB2ZAa2bOygjlDn7O91lJBxSBLhOQBYW422XF5qZKg4LLK8Z+gcm/Wl7
o2WtPhX+kP1NZnrkBRNT/SFAp+ESBV/K8lPuC1BwgFuaJChJsY6PBO1o4lunkXSEPIqIIDb6uuyP
dZLb9/FQFU5QOBZhJc7aELi2m7LaCogXSopLxCEIBZGi5aZkBNu3xNiZSUUKgUE/TR503oluP4xM
c5gyzOmtsboyDmLeszX/ODk+Q4Azan5q2H2bDl3DU+xca+j7724W2d1TmTR23+7k2MlkYS12vGED
pfxwN2MvODf0Wn8GD8scZ47sKgtdu83zi6S2VcWOU8zLvoJBT3B35/iuAYzIKidwGpxDplgdfXMR
efuP0vB/Db//k5sM+D83/K7SrycNv+2f/0fDz7T/kmirqDeosnyXv/xXw8//i/+T4bovTOLJfXOL
5/hnw49eoHQctHu0hQTmVeqif/b7pP8XfWOctvbWqNv+7p+0+14eoFDS4UOjIqK1SN+E8/HJkUEv
VqkTgEm7eYRb6Pd6HvZeZaR3rNXuwe2c+Y0z78uCzzUdWptia+FxC5aNzeRl/Wxr5DrOmCgCsAoS
vKUyQm0aX0fmpoefnsAr3UIcbS/qPdymTC0205nL4dpBwXpSQmPRKjKvh9u2NosZy33ROIziHsgc
M6ylDKwWNWuQMLJgxhb7s8AlGnqloLKRh7JzNgrnLk36PJXEdGXx2eIgig1cJHvfLE38Yo3sIz5z
KiAPV2wTzY1rRCb51BOh5Mhm8oeh92zjUBAG3IfG4BTWlT+nRXueIM0hmkTiTSGgspT18yy7aj4w
p3fjo+OuDk/EFHPdnlWptuMD5aIuQgjlESMY5S1DoNEBqBtsT6W+q9GvmPue8Q9hOE08Pw8NTOEu
XRv3S5nNNXPPNXbvYjuNrpvFTZ8LnNApicYSbZxtasZGYeQyH3WoUmPd27t1032RWSyi63qd0Zrt
UjdHcZf0Pb8ltNbORnQ2yaX2ruzS7fBaUeuA/U8MB5HaOjstPwzL+zmOR1k8VUbSW0E3GWXWXs7L
QM7bLFB9ozOLllJeekk7N2xyyIy12Klcrk6xi01Hw1sUWaRWBvzSq9R8JOAuz1DppB5M8LAdmnr6
1CbwOq7t2Kiq995ULxNTnNq2KSmzVoziozvNOajuho+sZvCSRmgG995kTyv1MrG7jEGd2ai6Hqyw
wSfhoOt28pnKC82Q6iJDONe4t30P01C/Y1LbukXYoBdliCWmqPTQJyu1NH1QJ7a73rl9K6scmUiG
k+KWWRBZupGu2vIxzvxshYPYMGvhS25M+gvq+rrdah5Swt5xA3TlwyZj8lTxwVaaLqndJDXzrRYp
DOoAU9pLe893Qpd3ZUrAVtQjLz1omY5lOKu1e2zjhUXUjnohFbcza4PWlnBIfE8HnyiEtCMp1UkL
MszW3snKszHvFkbK0o3iw8RX+3nNGr3ukZZtsReiseKPQ1fW6Er4rwkEV8vYD/Et6tQ0BoAbEV7E
HNWvQ7rYqKVaRCp5ONQ+gepONfU1yOMYynXk2+mZNWl0RKJl+IlbjAgONx/1lrmW8YNVpCFZ3yZp
T83FpEu7vpFO4VlXxTi3xWW6jIk10gRAPxMIkjDnh8zqtT6L2nb7R4sZ36zJW2GSIp4LpnBzwvcO
NayNgSYnGkGcMZ9Hy5PGrtN8F3Wh8jO7Hpb4EtUZ6d3alN1XDeqC4tBOiePoGyUuGiMdo2ZX0HGO
iadtYTUQsk7mDfNdL0KfMaLF7w2nPCAGQZ/U52M5HmmIu3HYk7Alj1oLgul7ziIErCZLgy9TOwRC
OoBJwii1YconZmIPu6ExAEUJu9X5oRwHEUxdZldnW4NYHOK+QtPB8NwXjD76nLOL3/j6rBnK6X3O
HDm+jniRvaPdmoN8iGfF8t0bBQFoH+s6mp0zq5+bOQksVTHWfZorw9j0Nb4ce0CdFRNcMa9GerZo
wi5JeEf+sBNOCiPRyhKjuaoIhUnODdMr2mM3Rcm3it74GiSrXTKkLHKy3U0/iW+WGK0mhgGxPqSy
GJOD7TTE0bZe1V7mKzN/VOGTPe7HcrCBePNBKMNcIgJ9YFVOLnkIdqI+TIY5M6eVfRGnm5bJZ7N+
Mjn4lfmxQ+eQrU+Lbyp5HyVy9Qhw8eal/pyghDPNJ1D5sc+6ROBPgReHZZNWTFIVOvba2df9Sj70
t7glaKf1OLVFHPa/jqhmUytGkDEaavo2m4ku2w8/Pkn/q4+ojxhw/uf66PrLty/xF/38pXsxFd3+
pX8USbb4iwmHuQ32BIJMKp5/FUmKSshj9kdD05T4GTZkxT+LJEMyS2WIugFDFJiPH4iRf41FKbsY
LDCYcRHTMjU0/6hOOu3GWVRp5vZHwN9LDXPKDPWaaOCcn2AISgjqWT3eDcUbGf70o7xSspw2l7fO
FJoA/tCwVLZ7flkcUcUIOaMIC0a7vUxE+2EcxsfBJhYXrRoKOT5iv7/g6W1xKQoxppv8trbNxPPl
BWe6w1EWz23QI325ZW+Kjj6n4TeafL9cxcSOzj3hEuHpMoB5eZUsj8tpyRbS0UWChU5o0rC0pd6o
LCmWX3T3aEljFcI46PnAZcTpnAMGh1dQRW2ytpn4yU3iR0xTrtKr1NPv5yx7HmZyEX7/A74sMZkB
mrDHTFauyxhH/dI/XdY47idtgKmj4gnl4PQHt1mMvW2YyxV1YfPGCnlZPm/Xsyz8aVvBblL8n/Jb
3GURkee0fWBY7icXR3PI5epAxXn/xpV+fWgWZB6+U3jbAee429//qdEdLV1NDNjcUyYm8wXa0Tww
m6H4L65i2pLO8+Y2Y4Lx8ipjPmVO6g09OX1EOV4ggIsMFmOr5zcu9MurtQ1GeIeRXnCawmzy8kKZ
ImpnTaD2F5v2aJhoePpjbQcem/4B94L5t+778uz3q+OVp8VRB0wvxSCb0elhR+BdXWvcMAENnWrv
KEr8TinjULXNW2OS08fFUZAXDM6SbVIO/Drl821nmNDaBhk9gWNdexaKVFpWv7+hk+XO4mOHYq3T
UvWAN/2Y1fy0KGRG/xd/ch4QTD4do3i8aiZCteJ0X9CO2//xxX7oYxRuaIfu+cluaMOgaea5KQIx
LJdW4ts8Md+9KBqzPm/zpHjjYb1yb4wtMYvTvWN9nI5CWs2ssh0kCjHHQSUqvKpiypdQepKMYKCL
BMbyFrbv5Knxe5rO5u6UqFuVRW/g5aq0KifTHGTywJ0c4xxl+0Pe2vqPbwwZC8sepYJlIyI42X4T
GbfaxjgZuPOkz2NRqnOK2GyfRK3czxPxd79/bq/d1LY1wXvaFEunz01524ZfGvRSLZkeBrcptszd
t8Y5vz4uvsXbRYCP4dw9DRavLCIyGrwawQwEfuu6FmFNNFlQ96UORJ/LN1bjK3fFN4ylyPOyt5Lj
5aPCajasvM5oPaMyC9g20WHLZv6zDzILgkdEgcH/tkrAO7mKv9ArtxcnD9qGoUM/YsLPB10ffv+E
Tval7So405GvUCAxUj1tjPSOr1Pk3UXgMa7amfzlno53xjnM+jO05jZdpGJz2Xop0yRr/eSGepMB
z0q4ZTCvNFMh4cwPWoLkpv+Yffnzu+KXc73tbcK5vD3BnzanYR0HUs8gOONge8/8bb4cU5Oo52Ua
/ngtWC4dPXyhtN/4KJ/cVCRknw5xwnzDjt18NzrE2s5p7f4XN8S+bvMFsQGd/IDb/XRDiVW7U6+Z
CzqZoa9XQ6zyxhxaPA6i8ps3uBS/rm9q3O1Dz6deKV6sl7/ehGae1n1eBqKgBcPbNV4zpfPeEA+8
chXPYQrrW2y0kkL65VVKQ0z2wivK0bbp9plenxQ83jeW96sX4UWigmb5MZx9eZF0xHQbSS5CLmyx
5+hHeFTfTm8oAV55idBh/vsqnFh+Xm5mE+dpVXZlkEZTcuY1BV6PvsU0Zk7uw5+ubEUBgXSaliUr
7hRnYk/GvLSjxWcXZ0y+41OIz8a0s8fCG4w3ntCvt0WHmg2OGZzDges0hM/P89ycFJp2z87UZe66
1VVPQ/ML5wj1x5udAoLIt8mEbcC1Tn5BWMxGvdRcqmZf3dvdQnSxyTzj9z/erx8KFIFov6RlIoJC
Y/nyOVWZOxVe5eJjipt4vDaHuv5UgMfqL0ecJwzmTSaBb6zAX6/JAQQI18ZYYwBsnQjO0PKX5lTH
RdAgJtpFueiwN9s2SfS0PJVF6+j39/gjBegnaQPbLPZ01CmOCyaDs8jJBTfjkExqJpfx4Ec6cK3G
p5HsN6BVe3/xPhoMnPLNPzF0W/9OL/uFAfkTvV/9Ccfj6ARRNsQmqD8T/5LjJ8OtGnxwxdLJ5+KY
JmnkHVprFZersuI3mGm/LjngARTKP0SiTERO/vBdpuNYWnyOprUkaaVY6QlyIFijr0YRFfYb6+G1
q6Hs9SXoKCqvUxWI7rbIRjxAwZS5/XIoc9v8gMKy74LOY876xtVeWQmgRYSH4BtU5A+194tdAkVU
OpR8/5SV692sEgfcBLLNmBOcXWM4t+a3dvLt63OyFiQKbmGzWSAyP6UwidiBupAjktK+APPkfF9W
UQa5SMK0xSag1PTw+9X32j3y9jIooWARnONevmEDXihttHwO02k2EJ9Zj4w5rtsijYIc8tUba/2V
58ePSZcI/CGid+vkM28Vo+UaHdLvmHMK6NJeN++Npc3PM5Vab+hgX7vW9jmks/5jTHZyLa+xu2mZ
ChyUnp73iVMbl+UYZwRQ0iH//Y/4ylNzPVT/20gOKezWGvt5oVRJhbOOMUGw+k0Ttm3ufjAZhuxr
5eEAU1W2LwDbvfEN+/XJgbZwwYNsLyC78MneiHV2WNNU8C44Wl/Tm4/2tpjkuZ+iT9oGmoc/vclN
yUzRvh2KFdSqlzdpmEbcbiN/DuDzdPTGOs12Q9oNV0UyiYsMss6dYbZ2+Pur/voUmbsKU9mMCPmL
U429VouqXeyeDKBWJDXthjrIW+jZPQO+319q61e8fPfYvyzAi5Q4zA1Pf1AMci6Q4aYMMrMaRsyf
qrxr/U5Um8Gy+lgQTfOQa1hDyEqIqXtjs/l1DdFqYL0KbnbrEJ3UpUVKNZQ2eYXJt+uv66K0A3zx
qLb9dcpuDLvI3kd2ab9V4/9SbymaURijef8hQLLzvHyqOQ6tpapR3TR+6Z/P2LuufCvx3vhpX7sK
eyjSPQaDwj3d1tZxRbLQppzPYS+Fbt51ARqKt3KNf1krG46asTu/oI/AV578hH0/d6O0qR1lt4AQ
piCDv9DzuJJpfeNlePVSmxZxm05DhNtezp/K+2IdOoLGhpIbmpwz0C1zqMRS7gWqn+Pvl+Urvx0F
ls1XSMHvQo708lKlTD03xRMcQJ3dLLrsNmHUFfUf9pNp4/HrYTLZlj/9rtMyBMf3kCE/4mCkpwaj
c5QUnx3PGJbw9/fzy0L/cR00wUAqoS+eHlZiY+4Yi8Ma9VsTkL/2otHA5ojXMZ+lcT7XhqkPvbk0
b7xgr/6O7HsOuGC0DKeZCLmV2ZlToR3ARN9edJGRfbFzy0z/q8tg+OLQpzB0bSvnp5URQ1vrXGcq
Aw4gg02LNx3rwKAd9sayONVW/3hemM14mVzAZ+4v9+PmdQ36pAxUh7h0gdUQvwd1A6fELs4BE2Og
pXlTTebOa73h6PqV+cZL8Nov+tOf4BQ96BezdgdHciAcDGcMvMGpHge12ve/XzBvXebkQwdEe14Y
w6L6tOb5uvS9DySgjm802l6/yLZ9gI3aqv+Xj80cR0b60VZr4ejtDp5A9ktulS/eeGyvrX6aDw6W
GZY/fZWX16m6dMyH1sT8lsHmmNQs7zWCQrpSVHxqV7ttdAX0461Dxqu3h3qHTZFqj27zy8sug137
ouayQIoqBL7kmjwW8WC9+/2jem1bRKXNwYg2vcR99PIyzrgYdCyp7yJ0RDso61AY3Z42i5qsaPnj
j8qmzdoQ69wPu9dJ6Wqmgxonm3symqkHjZI04P7Srv7zN5rrUERyiN/ME7+c4JHbDqpmw7JgZ2U7
Par4aCMsfqOe+/W34+Tu4N1iT0RmdXqScrH2NKYCXmHpBabKqpdwTKC7eLIu39ijtsX8otLBAMEH
f+tSWnQR1ckvVywzCmiOkkECd/uQ1UZ7bEBJ3G7ezDNokPqN/tQJ4Jad3uX0jkhNUsFtLb6TAjmz
G3sxjWEOsszMs9umALzwpeBkjAvV8rv+HagY8Vi5PTS9vHEL86ObLYN7Ts1gNA9/uEZdT1CnM8yk
VcIg5ORV6CozQ/s/Iqp1W+OQuqI8CpoZ7xLrzcg7lsnJL+3xuuHrZY+2+a5Cnnj5QkToFKI+St2g
qFFAl8FSGaN/6y5K6U+V1YisCHNvagFBrcpQ0RRw8l3X225MvP6o+HRkQUEb9n2bz3n6JVt0V4Up
MCrs82tt3xSctO5tpor2RT6LWe+6ZpLzfkGM+kllee9czm0JlabtLGcOTEjK8QeD79OP6UiKdWA3
rpR71t7s1dgDGJlrUgN2pVMJHo0/m8N0k9a0++4jf8ZJgnF9jqKPpSj8M10mas53cZancKf8YnCg
P/GyTsS3rG6KY8+sFwueQirdxvpKeFcJUH1BtlS9W5LccAFXxYYk+lV6XUkHDsiALi+BrLAIhl46
WYe7ILasa51mEVCT1QHHg0UIEdFVOeaAB/a+35UoszMczsipiYoYsm+zbUTzBeEPRRRkYG3mZ8sD
p0yHL2knRFTVPMJzijW63rBCVJw9WvgDVEtg7xI59+5Y+/55R6ijfVcPk+8e2sWx9HnPAzaDHhC5
3DuNQoG7QzltJeFU+1l7VMvg+Df5Wiw+4uVxbq6ivG2X22ntCuODEZemvozGvhvfe0tNgrZMJUbr
eCOQGfO6Vt9bM1q+Z/VgmFfWMJUQCpPUwVvgQhy4dlSedefwAqbhPI5xduz15FfOp8xJpB2wDZLW
68ZR/E1RVHmIJuNcCRR0qoov0Y/HaRzSDEzSRwNQHl4UNuV6NyrVLc/VYjHPx6AAYP8zb1sehVFr
V9FDFBWecyHtxnMRRJuz+VTOMs32IIE658vcJaKo8MekJaacpTeBp+aV9jahfYc3gGweUFkKW5dz
W+VmOwH9bAX3M1X+3x081O/Q/PQEss0p4zNrEElBQdjAWZlyN1KHuBbGreZAmu8aPaXze2voIhkU
Gp9EaC6j3X1v00g8WVai3R0WjVlCoMFPBuknrdpDR0TMlVgcsqlo54n1sQP23e/Ak5HYK6IJD4qE
cCV3ssvTT2ZnFjhFEX6qnbajoQ0HmowDkKO4jveFqgRre81dK0zEbD0TK41CyfZXowK2F2OBqnz8
CqzDOrvVfSafhanzNKzHZbWO+H4g5USV152jO5w0SA1XzEGiCKULcjRUTlgWTWsfqkaY32OUcVno
wTdDwcdBHEyJXCEoRZBNnvC+WCQPLx4XXlbHQQvPmvUwRRlLvQdnJd83E8CUsFa1P124DVmwQZfk
TX7hRYtYDgqv1PNUc0zZm+WGl6qk08Oqy+z+Q0oxPARdbEyceBHddQcawO2DRiO7XLsQ1/qgnZI5
ofe69sgRuxGp/01TC9g0KIPhxRSll4hwNLAPXScNmLCAhG9PX2TtgNUpTjPr/ZoDG3tcAYfzMDLM
vTgZcFccsl6qD2z8yWMDSfOevdvMwYs5TvYBQlHFduO1Yj2b2DP/7oTqn+yx7OZLmgbZEz71tLxc
xDTku0i3zhxSg0dGSBJH+V2YkfyQjAyqd0ywekSzsTkS8euzYoNpjmrn81iPqXgHJETqxxJ23b3o
jP5WrpLm0WSAebtkH6pux9UeinOjbPz6zIbStQb0gtqHph/zYtMTe3+PC7nr50s/D+3RzwYzvWoS
KZ6MRNjxERZlYRxRBcXfrUnKBgeP9qfz0m/tIeyrDNJHQsXoHWQKC/cqriZfXqhJ2I9OIrSzM5D1
fcoEB3ZvgwQaLS/77KUXSyy8S4CQ5XrVDElVhdrGXIRGFutQgGh6GjehbuJMu6nW1h2cG8yCeavL
cSfyVXn70pum4WuEQqe9xpblQgQcktHas5eA8InccpkDbWTru2Klpfa5E1p89qAB5R+QO+XystBw
4c4WlbDlw1m1gLoMsjcDOeRGfmQvGc1D6enGhB8WrQ4R7GAqCGy05jL+VMg5/9qMrfnoFLUXHRQk
CoQQViHZG1K+Ad0eOv7Y0o+x4vY+MoDQvC9yq/MfgaOk8dGFfcfejeUPMGVtmffQeIUCDhqp7FJG
vtXuOBWVXSDQ++K0aO0uCfGGDVFYdXVW3cbV2BSP4Cot85j7mL6u3BjJ2Iekb+jxTk3DVzLHXYPS
kTGhx0LMwCn7SUdoWz/CETx2C6v8yYCD5ATw/YYLVLPzdK5WHt7e91K0nEhyyKz0/XrJz6pyXuu/
O6b9C2emsfyCVdT93gLE757nfJKIn0akBPvUqPGVIDVuKRKI57U/sm0UFozWqBCgjnWNghZ3WDxf
NLyjhHrCMUUKOszY/nZmXHTRo9k6bfpgeIOQLHbPWcJUwCAnVSmPx/tcqiZ5KJuoV2AmJTBJEHWD
Kvfe6Fble0/AGwRYSgYIq2QFkXnd4SjKLzTI0eIsjpWPqG71FOHwKeeZ7rEyiOWBldOvJVjVfLXk
+Ln3mep/sftYx/fp2JT62UJIyiuURol905ax913V0cjHXvg9OCRkG1haM7ms54szGuk+qtmWj5GD
0RHFAA6rcQgq7GDtRyqjlmWM9HZ0z2ankOq9ymFP3nZY4MSjM+Q6fpj5pQcSmNqpgIG3tvLAeDEZ
j1m8WEngWUPxOIGSX+6X0ao28Sw6969MW/s48PNFDed2arbiXBjeOgV1NYDtlotrXdgad9mnBg1t
hPMsKzvk+N56mYl18s6wo9E8n6VftUGmR8CMbBJiPOuW0bRC6aWyudVLN7EFNRPPPNCq58XcJWKo
jM9lmRvTUSZtPB0MwRWuFF5e98C5spDXCG6rOZiJLHF27Sgy87Dp6atdGa/mfBeD6DA/jo5l3LTd
UBPfwzi3f258MU43Kl5qui1urqR+SEz0I7tST2Z/6AGXyTsXnbB3FL3yvxi9EJrUnWmq0Mc1PtiF
eTAGe8/niY6oYWS1MgLyxRdR74C7e+JLEy+T8amt45RP6VIuH37U7f8T4P6f3Pqh/1mAe5PG37sX
2tvtn/+H9pagPhDhnIGprMnCQmT7L+2twISEmnJzGyF7ZVIgaDX8U3xrWn8hGGVDx7mEb5uZ478t
SvIv7DYM9zmzoc/xUMv+QYafa7881eLjwS7EstxgAwoR3WmIX9q1Sxq39Z5q3Rwvy2zFhNehQmNs
0Xb2N04bmP/1EAn3DA/MyJlAt724oMMTGUfmwjBZMBgv+V1k+GNxETkYk74l3pK2d5PHGhdZsubH
CDfyisO3jR6LxvOm3ezM1bM998lXTWF27feV9Ha4A3APOrq1LgbR1fFXyKBNfGWYcr0ARFof6ZRH
h6IiZY9qohJkschSAGeDawfOd++LPPPPl0413fVCKa/Zw3T/oaMeJpmXI0O5M5FirPtVJ4gx7Bhc
9N8Lphv3yhkXotvZwJozL3PcDUfqu/F+Rh0yrSHGTCWOC2Lobtfa9ii+g8fEkX5g8DHSxa6G2nM5
AFE7q7OS4t3as9PP0WfcpkuNv2GxrBunHizMTuOAKpMTXJJzphw7RtiuYUffGFgMj22+wN+FUwft
cvEqcQCKCE2X08N4j/FkygMBsC2mcJqSO7RL5JhYA/aBulYpCbIgObpdM6RRhLFcDE2A9h5TctaY
91v74NDzRbjEGhqlnJOKTyDbLBeDvZ/d9IvhgdCkHH+uR5VPQT9XyYOvG2uHa9YXu6kzx7BUdvaZ
71mTcfDzhzSUNZ79nQD5eR61BlMfcIEJlfOCJwZLdKRuwK7pJoQda8lQZcOTnFDdBBSot9pMpn1O
LXZMOdMeusR07tNGNc/K9HW+69qJU2Auq09LL5OzlferCsvZXT+ujF6+Uc/6MgDa7dQbWNkoDpaK
5RDAycNVDm/tAdvzKKadQbBGdDaZMb+VM0V9HtIbi+v3xdhbTWi7pjt8jttuzq84tU/eVaV6b6b2
s53Fio5r7GjrC/qd0pc7xqZ6vWnWJF8OHeZrMHspIpYbw6QS3d6LvD4Irer362Jnl6rt/BA/3tVY
Ayf0+79Jdqh2PnR0qiwSqZMiPY/HYgkqA5pBl1Jkitbv97PHxE5PALWTovqa2d17IKc4tOONodAI
H++N6z0j8WlDa6Zk81tMsHIc7bN8Wr1DZ8/H2AR6niTFeIb+fA2axPjYF+JjrkhEqFWvDysS3V2x
NMVRtMPV3PihnFKowNzz2VI0R1O7HyNh7esqpZxyjZ1p0i7MFwmIVHTzngjDb3quPq2L87V18A/h
/MCXFnN8Ud73tVDfjALYphfdGctqPlQduAA1rRqGfc67H5X7qMEIbUGFJScOAiTelG+xSFFHLBHo
B5IvQmcWYW437dEb5O3azlmQRGjB6xnZxdpP6deR5305R/6RA+qVrzH2wIY1H6saZlQdX3Du+6xa
92HKVBJMafHZt/sopPfpcQAabho3i5+apHyHMugc1jXYSpl1QTF0F6sLvLZvjNs4ic6yqHhMYiPb
vt5EGPli8zKJCJpw6dzrpvlgN9OTUfY0EnIOi/0l7qhisz5dc3QpP+CoaCki+/pvJ5PGoUa4Epip
zWYxu/NyMTXOfQYbeVeMY70H9uLsuriddgipx6ArlEk8QjnToqls0pUFFOfGgTUYzaMZdE2RHoAM
kA1mDs1ZVvSf6a6Oh8x2vlECE3u+iuKm8rs7KmjsgyNJ7zJy/CtN9yqYXCqGxdYeejdYc6CA7zst
H4tJ0G+0xM5PiAKgNDyjI8iBo7bPtfCJnIqeOAR9rXzkME3mCxyT82M/Rz37BC7TeKWiphuTXFcI
b9u8Z+aNFR0s/NjgZLPCoWu7C7vRHABS69oCGXAZt2Z2MbhGvnMTs9k7+Xjp5frBHfRdY2RsIU2a
hIO7PqOnvy+l3V44Y9EdJ3f6VBRx+dDV1hwU0wyPXeB9THvTPJMRSHU5zjfe5peK3TTG3CbC1GpJ
klP73gQPqXMje0onQkJU/LWcBvV+nNQt6oOw7tEx7XDf7bNW+mdlknph0o+AuKfuAy7eb6VTX+d5
ellxZmS7Hj5ysHnSHqAQNhvjZu4XwBspiGl8o++K1J53DAg/UPXPB8h7F9BprzfQOhXvcYN3BxLz
yZrDD094o3aFGx1TpY75QLfXSRi21SSrKKs+1rYfFovB6myNO06q32pRcr5sbyzZnutVGOdjpd6x
v5U38FiRJ3kYdLPUdKAoNN+Wav5gi+pvUy8Xjkr2S9vEeMnqqzFd/GMnl+KwVsY7yuB45/rA3ozZ
OC9bddGMuv+ajNO+ico5KGuqYnwAWaAKIqzgwD3X9XJXFl5NnlX/7MZqCWmOVZeqS40d3VMKUG2C
x43v18G3QlfTUPl/9s5kOW4k27a/UnbnSEPvjsGbRASiZVDsRXECIyUKfd858PVvQdKtK1L5pJtv
XGlpWVYmigggHN6cs/fag/eFuhrGz8y+Lsk4cUdxxoaazERCBVDX9yztaQxo3cyY7godu/5XvdPT
u65kMHKOzUraMcmg8w14o2VvrRJQLP0ZXVscv6qzWVLEctaNutl4sKN82gbQbwzIdYbJmMKI2tXq
syCGA9pxhpi2KTDC5hXo8xAPaLXxZkkZZGWMMpPiDudlOl50eZ0c0D8BrgXA0Tuxe23KvPTqrc65
uC+/mkYvyvxQM2WYs99nsFT1ddAmAzDdKByTTcKHbdk5mezrT7ExhvOTrdedEj4lTSWNndI55Zo7
zjqjk+zAtpmq2GGgUNouCtti7zX2YN7z5ZnlgCFQA5tNktYVKkZ13bax/oITyKw2FWuFuWb/gMXk
thFOWjp7oUWuucrzwdrWDYAL52M6LhwGK6S1S5EMECNBWCbvoYZ32hr17mAnZUhcAyuvo/kuvLOk
2mi6DTn9MZhQCm+wa93rmJ0z7QOU7Lg1Dj2ZkVggs3EgoyTpYM2y8DlmMXflZuptu1YXSTJK+jVB
XEf2Dd37YBPHTq6IskDEkuxIQnHCiO9hbHcmtt4UZ+UCot1kgdVMZzh9tOioS2dOXm+ynMgHHq8F
LwY9IHZiw5elVeQrJ80t6hgyE8wL6cxCcxkFTdNetYHeMMmiSZPXHIQmQU+nBmnShQgtQk+28afC
aJ46FoL43gjbUtzC6uzCA06DqnyJbQaqzxbqCvRtwnqyoLXJAG268By1xKZtchIlRsGyM48kokKB
qXBP7tqhg0Edm1nY4aJuqGO+DqM+xVcjFJbuETqGyol+01WwiWq2ZWs4KJpvw5dLN4Be1HwnQ6rc
26HVxuTDLC3Y0H4My0dsO+A5qwI3bbRLwb5AjRFDoj4WlLVvghwlNQV112h8t64ycxUPXm1fRoOK
cOxmExHAhcp0vMJe0rVH0PDuPvCyWuyiQE90Xm/b2CB1yXNfyz0W0NlYHKBDQHlhjNjRwPqP83xT
WR7mWQDVphe2YIDbrs5BRpYwNj40U1gISCN5mh0MlJD2QzQuFeiC1Jh0U+Vz6/lKRGXJQxuIwAmt
uaYgBkymnuauWzekTz/ipoJmriho4+zIjnmHEqF3pm5H4u/80Qys6hMJ1T17Naskzy32VeuY1HcT
UkACLWw3lcr7jRWp7uAlrbPmdKBdKE+UB9dN7Yt06Mf9DNsfAIiob9D4qLUzcahete24AZnPvEnK
wQVGW3MvMic6kjUpztyl5ntRKzcwHaDJl0ELaKYOWMeo85/gb+drEWTt1ord8q7NNPBKOmEPsqzs
s0Zx65l4m/6IETh5SJTQL7Q+bL4WU80uUbDHf80C3f3aVMACKMcDdJB9D5DG5C2/pKiS+EZu0jeh
ZLZBVL7UT8i0Zt8Tm9tIgCStUf58lnGKL8pVYJiSoLl2LfZZmZG/sKy8VJg8V21PPwa/vLyq0aW+
cGQFqU6ddVWXabJXqozsdctSeWioUG2daHrRSgfiaJpPe6fxkngdQ2xAFq4SPw6ZF7UwdQ8hAfdb
9NVy3ZvFI6sOYs1JVY/2NIS+RxVlTXUreqj0XG1k1p3gvnUbIlnwS6QVp5NFv7D1+iWooRis4aPX
Qs1qplhsIk5QazlR2VR190r1Ody2TlRej2N9RWhHfkFTRXAks8Q6lSzltH4SWgqoMiiDe+bGHGv7
XsX9fUBBfmHOU5LN3a0dioLHOLh+WOnG0QjBDSZ1HH/OIXnsKLaWZwi+6crojYQ8hja7rUMkx8i6
8V7bQ/WRO2GHCtly2JX5MHGQTNyDCIz5cszb6tAHDZkr6aB2lgkagjvp0u+yj/8UYv4Ljt3vCjHn
Z+wN3eubUszyN37AoZ2/MCli9lgERuiMdLru3+HQtrMgoBdbi8V/kRBQbvm3Ddr8CxH9N3sjClwq
JP9TitEMk+KOdG3s0WT52aiC/0kt5pemPw5thI0IRRHgcqeLMuUnYZJWg3u3UqJ7yNOIdgn264ue
Mb5FBPWZ+vWf/JO/KE5QmXARCIUGNSB8V28vZ6uYJI2eOaFr2YGmEBOIL4r/lAP/q7JguQyZ7BSz
kMPSDnt7mSjT5lrLOijtFNB9WJ3hMQ3orulaHB+xi477oG0L1vLJMi6NaZk+lW1ufhoGV9+VEz/D
rb95/d4IKvgUC7p4EQ5xu+8lIvTV9V5Vo7fKq6Z8STI9vOZtnqnGfy2pXn9p+4FgBRqex9xdojKM
iHMU1JLGL5q0unKJPXqilgSqfkitFslwUt0OcRkdc1gQj/WQOzf0BJI1CarpRYxgG31emRknQ8PK
sBYcTWXkofInZtXm1D8oimwa2oE60qlXEIBRrHOO6F9kE6Q2BBHBh0A2vC1Dswe8UIxPczNd2V4V
XLoVuTQyi8qtJ6FTCKKNoIM3CVtqmc/oE0ZC8P5T2e2mhR1PwfCnkbR57p5/gOUvn/PX//Nft89x
0f3rKn5tmtd/PRdf/nWO6/4VKcjPU8y33/F9itEc9y99yaaXlomnFqTAv8u9yx8x5VBsRdFDPDHv
wY8pxhYwrPhp5K6e8w3Q8O9ir+3+hdte0PvkBWWecc1/MsEwlfCy/c9rgGYUs9vilv42wwgcdm9f
RmyWgBaBke6i2Wr3Yow/cs0trcYLEXf1yraIpkrIn8V9CbpSRDddSuRfwcAFs7iLMv6kR7q7d5Kc
3pphPTlj7K56vfbtQpKiR5fXJqedbNCtXuq3fZk9kaj41a7s9eSIU+9qx1AVdKCxQK9ilXzpE/Mw
evaDjMqB4oTqfCxEj140P3hG5XF2mx+SEENWyw56bSvO6a2M97GYhzUSePCflniZjfYVYKxGuJ6m
fLYaGnChMNvAGL/mhi9hsjzFurkHGgVTMCCBquVVxhzSLC1+b52Rr7TRCYI8z9M8U0dJzw1ekpVn
jXyCOPkqFQQ7O20I1XLqx6zKn7wy9wsjOHa9RSBREhynQRDywOXzLn3R2Q7t8sAK/cEoqu8fK24p
tzS1s1sU7OsyCe897YOqrKsZzZo/SHBzk3tJAUgn8C7+EgXyLrT5JDOgKuA9XrGKO/2Btlh1BZNZ
klBH3IYaZbuigEl1hCRuRTJomb4QhZevObXTTq76S7s0PuathqR7fBrc6QGuJ3rr1CXPLY9exlnA
20goFJtN5U+wLtcka17iVfCTiEDovMiuNG/+OI88J9PhOwKdtnL6/rrvqqtUr1ti1rif1CMzY2T1
3JmzLdbSuGhU3x0zuZ5qAh3J1nrsbH0NamnYZoNLPRGwaaDN+lrZn4ROKtFIb412Pme+Mn4JWjWd
yC6pSFblJOpN9sLeq2GoCQqe6P6vXcwpCYla65ga9rFpFWzFIOpubLpf20JZ5lo4ljpmwXQmUKyk
5NDYmzRykV7NNAKJIl6ZGp3JaW5Z+wpvWmte3+HP6Nu7YOLpFDXTfNM1bBkdlxAenZNSYQfHBCIq
eDV7R+APZTnb2ml4ZlZu3l1S9u/IU2RoZqPmUMphsLuQh2jc+SOVf/wLB4MvyzaKp7miIoewBH4l
e0w7vcmS5orusU7oSXeVG5zrk61Zp38wg73dYvD+03DS2apAueBQTSza2/cf1Vhpg9ANdxI9y0qU
zo78TZokqcWAyi5+mir/ZtF9t/T/uBq+M+i5XNXw3l1t6A1D06IACYAsO+ic1Jho9Gpl8Wgm/hyk
l1DC1l23UKPS9vEPF190um+muuVWmVTZ7CFF4X7f3mqRGxYLuxnuCCd8oe9VblxtWrPlZoIbmWu+
fRG42b0gu5BFfgFBcvv7j/BWSfz99g1A/0jAJU7j93p9lJ12XjtGuEuH4WybHEgi91DTJJnszC+D
9A+P+5tH490d4xJb6CymTp/PXDZ8P+0fCwuiGtljITQwm4SuBkf49NCkH7qKV74ZO+pkrUf/nTjm
yBkfEts9d9WLCZI/c0jH6BSFt3jrdMXJse0HD7ZZ3p/qZHiQJRsXM91bVX2JGmY3f9E6lDd11m3E
VPkGUUJ0wKzrYpKSA5c4VCVSSHAInLhPQR35zEYgH6JXt1ZywznzSWVwnivLuCBwslnzwe1VNHRL
tXUTyGjpXYzPteXd5SGzZorU8WQ2swZV2P4i6uYRrgPpXyxhu6o3riO0mqvMa+JdtnSmyml+MAmo
DKX5kE7yLpr1B+KMGWSNvAQTCcVARsci7rdlpe0r0CL/H7uluzLn3/dhO29iec7x56Zsy6/db39q
91ouW5H2/Q8th8HPxOM2MUI9coF+HA6XHcyb/+MXXdxN1/1rM9288mi7/24WLz/5v/3DH3uiu6li
T/S57Itu+W1h/HYf9C1f5f/dJT8/Z/HP26ZvP/7jZPYXdg+xYE9oQSO5N3mZv5/MliMWgu5FDcx5
B87GkhTzY98EhErnH7ZUnCrYJS3oox+AKoPmOpEP8DGW1jq/9x8dzDgdvplMJP1xPhkoUcKDFl/A
e5SINLQuRKuytVulO/sySdpik8Ho6x6tkU9GZKbWyMKPc0rG69hTBnlhKXDck+dpvbdzqLoNN5aq
THHOk04kBx3d3fA1qs2yPYkxGHwvF1V/aDMzbQ9m0lvFNqSxpg62DCtWxlmPgm3lZEX/IFKtrdfK
mkdjTyRLaWwI6Im8x1pAFI8IR4uL8ZYqkEMQ5KggJ60s6mpk1hV53n4hZiT+kBOCWm0gH47xF6IU
kA03btN4h2Sif/chipvYp8lpEPSiJ7a4jqOZPDdVUEBh6xQZwZ0uRq/Z0bFWm3jS7ig+fkbOeB4E
sWZWk14HtnbRWDHAC1IZk2olHbqqO+IGDTOCH9JV7VmWnnzQ9eap9yojPCh6kyQquGm0mnVxb8fR
R2zD3hFDYQu42FEzjzSZZb7roYXRLamswfCLULQratqWfLBLKkPEsmrK3hJX3YWnEVb5Ucg4ah9s
LdHmHfLkdj0TrDw+EFo2k5PNHTTFIVWl9aHURHDRSyE4dKEHPWSlRqRwYVT5oTXdrMUz3Rh3bYum
bx1FQ0HtqQ9kcJjpn5drsODGjUWunbc2YkCbbBvKSL0kUsVqWwI/1ndqwtx9hVgsICAs9NoXszWC
SytIZnGNdzJi1wbcLyP7YDI/mXU/PQMFba7ZYNPmyKLzGKBDbVOLmTOWtXvjacP9XHTmYYoN65Ww
zmjeobUY2ZZUyo0itkGmZX+2Vc/sbkfAoncOpbf+XCUqybH2esNj7EqJGnxq8x3MnyZ7SmJVT7ug
pn+2STriYP2pQ7RxE+WJ/KA6Q08QRw1hKl5jxBrGK4h3V93Sxa9HdBet11xmCgecie4YuR4ITyPt
QD5bs7Bqa4UaYU6tfStKktJXwkxS/VAR7mh+XnIQkXtqaEQTX+/Rf32sOmcWbA4nPb7Kv9XKY0RN
FM6lBVR3NTRDuZTUpYf8zCWjW9pQMjMrPPffq/H0IrTGn4B+Jn6KEq988UhJDg8OxEtxW6muie+t
sG3RCGAjz2pw13OJ4BmldEeHQPfi7LL73jqIdD0zaEg1uIXh2NBlcGIQ7EvPgS6yZGGKrFyYB5f2
7omMVrlLnaHZmWNbXMJ7z9d1a52JmJvJou6T6baDGPtUQdI/BYlhbkPhDE9p4bIZ8URKK5JNSlyn
kv7dIuIw5kXX1o7kVqZRsdfSNN8lyJVhNyHOblfEzJQFSbUVeNxRzSdzkJlaialI76QwS7HCqcHw
Tfv+AVtsc2KOS/YuSa7HIqH0Hnjj14SE4EtVBXdZY8ibMp3Do54JnnsJ3ojP7NE1GkbeB3DX7oe8
UtadpE2U05du7B3b1vjI7j8FuB4k43Yih2AbGsq95yQ0X3vV1B4pencXzdQMaywS7oYei7brMirx
a6pGw0c7tyuolaz55Nx7TKZbdPn6rjZHAuVbS550at5LTutEEGgqhz2infKTSRw2lNTYRg9pV1sR
SZv0XoIf2FsEcmN0E/tLSssr3Wy1g5nF2rkf2ivOtjyvvoX7WYzlGvi6sx6C1CVdoUGnjzFH3Qmn
InQz6VAYNAuWfkS3QHNQXyMUOk9KUy/OoI17x6mbm65V8V4j+XsNF0hfa4OptqadUk23NeNkx7I7
TtEYPYZTKqiwg+Gknt9sBdmZhzivb1NB5xwhNfoF6Ya7Ge/SihTH5DKG0wqmvmlu0P3HhyF2p0/k
v9FsRz1IHmLE9s3xmm2sxv4xlKK/hrRA8kBI2rdR084V0bgzUzs66UViUt4mzCHg2HNwk+w5nClg
UcbmW2XIG+eQ+Csfqdq8cnD0bZTqUQVXNKZtGjS+RubHHonOeOiVMM8q0mx28aZ7suVQHYYmro5d
AM3LbNrN7HIQYsly/LLpiz1n7HZTO8N47t3QOpJdG5zDMgqIGHXMvarK5nlCXuobrVUf3Irg3dbM
+703dy+Cr9BH3mne1OOwzfMsukjDpNgbCFVONvvOT5kO6XWlIyfd2qkW458jxn69lFivqgJL9qIc
/WTGscpWhNWHu45cqAMSauuKplS51sJA6gdQJb2xmsKxeLAz57rUkLw1mm7eaNjsN1ob1VtXB82s
mXl2PQj9dmgcsbfyxEVsbRikGY/WFhVxuiZwTh5HbCcfvUk4JBg0E0UD9RntMVNLTJAqv68LkmDt
eppFq3+yh3UVJNatnro6tCg1NfxX72863lw/GiEtMnXJdUN4hQ+dqGYAVdqZlNse05A+U5Noyo6s
hWUVx9hbRGsNyUqzLWZLXNehW1+YqUq+jnNotRe4OJKYkHVIzH1scOwuezSyzXYaKwM/yG6Mksyq
7JVLArkbPvaS1kZ4FTdjj3yjbqkNaIhUtKTOBKmFcdrgi0SLEWREPMhIiIBQZwSDEW1hvnAcKLdY
s81WV4exd4N+PQDK6C+lq7X5K3g6N3g23X5KyUMPne6pI2TgUM+1zuAtvK3Kyg7eZPeU1SQSCG9M
9vTs4ivZkmCCtSK7S50ikzstni19C6jcTX1voPREuZQIkp62/A2yWWdTpIFxTjy385vGqdxVlauJ
c04779MZ6OJoDah8RYX3SaTZyh7aPlp30moOgHOHg6ZN8cUcOflD0St6uRnR5J9HM2Bj5ZRRtLCp
yk1Q0Ny06uyeMz08b1sTRyvGFtg4aXLWRJg8V3Vu3Wt9NWp+1zkEpqYjBRJEQ966qmbJq+9NH9sW
60JepvlWjbPzmkyks7pmrO3CWTyPQcUuLhTGNQkE3pFmVXcj+pJpg1/IsEmAYdPWjCNtBUqkYHtm
YpZJ3duqlXJDThvMbrqZ8rOpKH953Sjua4cufjB1twX7mhAffiKuW3NRByyTlg4uYkRPGGTbrBud
7lSVLZo2FTbm7UhICsppLSuS3WwV1rmHu/CklHdr5JG8qtj9bt2op+w/RclVjYrSAYPfBtWGONWs
hthAFovbuPmTGuz8HCeuuccwV52tKSRHnVDtXRYJspmiwTRXopH9HWIMdUFPD1ekNtPwNCBjH2RC
9zl3apcFY37RvIiE9sEwV05hF48d+Ud0XgdvCVQvFeh1s1QjbXLDmfYdmDb8EJlnXbuz1B97qx7m
VWtUoCV6+n8fR1nbn+dcb+9ZGYcCSeRMGsnUp5dRETGHK8s4JKi67qJJmmcHMj0yoCB5AflNaFfY
l+p+MPV6L1S+LOX5GPnFpJnnKczaM6Uo/UxuRnBM+RXe2tYq/WLOZ/euMLr6ZE8WnW90kLa9MYiB
YQc8RffE0IVnG7v1vJ3BVN8OxmjuOqdxQqT8Ssk1e42gfQrdIUbvYJb2+KryQt7wSbFXBaTRlLiU
aD1UsWG+yLrunHNTt830gWRkFSI/5Tz2IemNgYM8Qv5ZrXDDjv2dQWZudda0Em/aUvxuNyQxtQUz
GicY21uRvJ6QlZjXrOd9ozTnbCBWa/0wtyBQYZ5SOGXCURRbMXipXA2mTMO9dIbMd4N2XuEypJrZ
xsG+MfKDtGoWZM4FKPPrj9wXdcARGWxT8UZFGgsgooW6OuTWWF9oozadxt55SQGcnKfZ8a7bGmdJ
nhLRnC+yzW7E8ej2DmwGQbBAZgAm6Qwt3DhVcorIoUF3llX7LorzA6xy9+A4+SfcANe9OaAusVn0
xTR8Ckx26BVv9Ual+IQ0B64EBpDkKy+odRsyda9tEr8+daOK7ml2pUdvNBByido9M5mSUaQ5xrzV
LD1+bl3IlyoYrGe9skV3Oeql+qxawgn2dqNNEUclBSkG3nbaboyMTOhLdvHuE15hfT6OA/IjAs0J
SflgdH2SfczjSb2Ghs3SFxOpnu1zwx2WKISAT1ZUwtzXyFGeepT/hW/ZgYePJ497TBNWRiz0RL3w
AFOC56HFJUfYOTcgyOnjNGBvTbHQsLFzCUwAk1VZPlLnuOfsRXr7WZBv3x8o46f20VTO2H6YJEKk
Zzu0A9OP+j74HLsN2VeqXhRvrcXSs5KVyOVFX0wiehZdbmvnIJIiv9bEwKND6Yp9J+0tpnPHhY87
Y8vRVvAPAayXVRyIjU3lvF45Vh+K6ywIUN9SbqrCa8NBO3e2BxK9Ni1aGOwy5MA7vsZNvQ4ukZCX
kqOfu5a43BzU1XMb7NMkk/Zm1vAfbjQR2RcRRjN3RSdRsA7MdVbuZ8tDkpL3U7/Xkv6B9gFKd9v2
fGvqgy25fPoHggTiLVgte28GSfNZn7voqR/ICxSwGT9iuyGbfDaKXaAF1S4pChZMAe59VZuAH4jQ
UdnLNATE8xSWle1tPTNPUhWeX+vuY9Y4AyNfF/kxIuH1GI6m8hE3zQQtpWKTFPy1sKjLl8HMSRrJ
2BZ8zuPBrdHtZp6fTznRUpA8m73mNN2XKZtLNIhO8IJEDP9Q7SDc2ZBGBQwAaU61orJSo0vu5mj2
Q5o3NCitagcicdq61EG0lR6Wxs4Mze46D4zgNBnhsBOaZ16hyp/9sZyNrQi7B1FO01ZkruHT5WxO
Q4nQrpsL80JOqXkO00Qg5Kka+ejFeevPpt69WKXWnzK9ibbKBCuXp9L8olVdc4qo0dyEk2nYK72W
2C3JGUObx2qDVhvRD1ZQTDembXF+54XfOrnLQ5l1yRMOrq2p4WStrOA0AizacLxODwJ8fefTb/Uu
um5KNoETOLcldIl7dPLpoWh5IJucPc3BCeppVfamcZimOtlkeKxP0ViOGyhF6b6DiIhpsav8aoi7
s55JGeyDoK4+JfE3S5Q2FL33QW+zojt2muY4bCQdTGHoYYm+qGqQg7vUaGyPM3FWet13ztZ/5CD/
hYHmp5L8L91b4lOe85elY/um7rj8pR91R/0vaZHTQw0RNw3nXkr4P+LC9b/YmBqcZm3B/wAI+HfZ
UaO4CJ5hKS4uuhCYAfy+H3VHzXT/QitFAd6AyQpfBrnDfxdcf3RMvme4h6/l33RQFm3E/1T0+TVg
GXQYhxaCOdoF79lvOh41je4ninnd0FYhequLvJfJde0uBfCfHs3fXOtta+j7tQywOw7iCJQs79lM
6SBw6WbVuJLeEAzroEFSSaPLij63mP9OFgt29YdLvlOgLLcH0WpRn8Bd4BvgOf7csHBSmSMuZ4up
uWO3GeAGoLaI4sM/vjGJu8mkIQMoHxLm26tklHPrYFnlo9ArooOgK7bGEcUWnGhwupmjUxTF9xYA
Nff/9RdHywfwJqqgJXrh3TWjjEOC0y3m3H7ywBBMebDOYLoMq070/zSnd3mMnr7w7QxMYUSMvb3B
JLBqBM14qoa2qC6twnO+2KQR7mukhUcAcATb/P6JLt/Lz8MSQxqWNoGWgGHC+7NUy39qNDEg9aFk
P01JiMpCO72oKKhOZLs8tInjXeSFe4rq1v/9Rd8PluWiABC5or3AOt7DZKIuUKWrErVSOE858IPL
aLMy+8Ng+fUqkpaCsB3Yqbz47zkoQ10RO6VTPquNariMgUOd61a8/P5W3r/WUNyA9LnuAjn5xnV8
+/zUVMi5aohkqhyjuffGdLpKTbc8tEb/J5HX31wKSuWiLKEx+Ov9tHaYkN+E8z8JWd/XGdp9hzLE
NNK4iPp/iFnEqQjph/lKB4yJEf6b/OSngTHGZZ2XbcF+HuvPPvGm4GNUDf1HKjMuWU1YZlZuovQ/
vGzvZ65vV4V5TK9naQW9b86gpa7rSkYzcla3u46DWZ0S6RUXVlU1a+B5uvOH8f83g4QYVhO3sA48
xn4PfMOvWEs9L1FyB7X0Pdoceymmf4iV+/YwkSsC5GN+NH95rWPH1lT8zY1gVuYKZgVeDe+PCPG/
eXioDUlzW8rWrHXm27FI5UbQIOUIhsGvplfuaJdBHYujybnlK5mf9dXvx/6vc8cSNb1YYpcbM+Ty
bH8aIvQI3LysUME71rznKaMomb16hePmscoN4lGbbtM1xh/4Rn/zGpBXhLGP+uuCznu30qCsMnPM
FfNK4szxm94pt6VwvT0SlP7+9zf4y+BY5ihYmK4D9W1pxL+9wZo8pp7od/JnOSafKbslu4KU6X86
BMGz6mC86EctqF3v3WOki0RnzsgtPHnxxMky1wg47Trj9h/ezDJL6VD5kbRhNX7PyktqGXuyQx2C
OrRcuaMnWaExXvzDq4AL5pTDhosFmj7wMkZ/GhP4piGQwdZarIzaxuTctm7Ji938/iq/jAHeWOIM
dGeZCSEovrvK5Bg0Rsj1WwlbakfoIPMVSEeIV26bbH9/qV/GwLdLebbkCAeU7BsZ8KcbopQST2NS
2KvGiawZpRUU38NUoer0f3+hd31pw/IcwYYFGDFSF/ij1tsn1wyyLztzFqu+cgODOX3qxD62EXyt
TTGNM9koUzqtXUL1OhQ+Ku2xY9GU/Mf3uyD5GPfOQipGYP32Y/C+WsSUCDpNalDhcQqAGexMK6/K
P9zvr9+hC7ZumT3YqHKdd++xFiR52BDDscpUWWwj+CermRzafWhV5t3vH+2v36HLBUDDmyTnsG98
t6tyZ4yGTa7wRQxz9UFodkFOvPwTwfpvrgKDkkMGRnxiNt6LsCe4xOPi4sG9UYQ+QfQtShoKhb+/
F894/+AkZxidM4RgZ8vO5n1KlBMnyTyQTbtOkJMoP2P9IoVljOovQnZB80kD4WVjwKzZn266uArw
ItZNAEgvbGk63rpNK/Ktqeqa6VOjELhqTKUZGzySqX4RU4r4QhPTwueVTGnzCpoKcbMd2KS/T3Gr
N7d0H5BIBqzGjT8ntcKdZYRG2hwxO1E0gWFC9Tw+tt4gSGyejAG9KPafiNP5JZM0RKUDNlEvvk4i
ZQ/bsZWhi5PQNOvh2lHBNKxIi/Zsfy4KJEECOSsWjSqhliuq1CPDPHEmsQN31kSnPmmrB6wi+s4q
BzgANXdXfQhsTxOfoMZM2Vlvc1KlF9EuhcjBDfS1jvPA26exZxRXs+eU00G105xea4Ed11uj1ZS6
YL895fhURE+pmR5E5e2GgtRptEoGBrGjmTr0dDqF//embFUQbaO2kzbGNUezr9PcaWKqtkF9nYA2
8mhkzsyJeGVH6jwtm6sVzKuKqpXTYqUxoYnpx7LDHXCP/C7CegN6Pc6eQRW4OHckdSQwY1aEekQH
hAvBSNbdHu8gbdvaKOkLN+4YPqU48cJ13CgzxV5vxPd6hI/nIL1KMzf2tJinGxNm45UAUXQvIzOb
9lTTspGmn7C+zqDUMAFbZIOEGFfLhm+NFPpmA/EJya4K+uiakpEo17mIcmPjlinSMSx7mrnk1ccw
xnN3TFYWUFRIEplLfd7F3dRdppHueseiMrOrvu4t926yZTsdUGAUTsBklo9e7jcAw+EhTDqWun4z
qjbCHZU0vW2taQqp9rJJ7Lw5jTG1Fh838dB8iXPANY01ScQpVdZmq8LNOZjZzNUQHMzYBUZAxb5r
AEfVPdnE9IyIfioKXTaeT8mmQzqd0r4jZrQNSh2lfpHXoRj8kGYCzV24VfrwxbNKvbsg9ShrX/s6
aSpIZGnnzXjkF6eDnssiOlKzjJQ/NK5R7/kQ7edUl4WDgI/eO93a+qvWupgOvDLutFM4EhvfI6Io
8hKPlmZ0Nkc+yxoIFQ0SvtW+0Tzt4KnZHV70MTeLHYEFiPRMr07NFRkJ8GhASXfwMpImgQ+mz+HS
WUQ2fWiGGC/vHMV1eA3DCNKigUDEO0PoqFp8p3n5BcpxN+yijnf4c95C5FtLrS5OiBn06SJTkJ+2
o6wGebDQDun+xMszbjJkD5fdaIXhSfWyy25kVrpYc/PEpDys1bXpGxay580cNXAMqEzLCSF4OlQ+
QgoqrLWV5nIXJUFerZlJWcFUX/EYtMmb2ZKUgfthYTI9TPiBKULyK23fpkMIFklgWfSlrYZy31Gj
D9edpYMFt9uqDtYyQcYCjUykr3MnYjbAEXAzeoN4HfdOPxbjJye16/YQceLx9mhJcutUtXloX/Ve
OLofgfv28c2oe0V1cHEIzzuzRF/CEAozZ+sVnfexdrr4rFeeFvomUeWvutG3OESrelriTOwi9tOg
KiufzHCJj6yRQBM0vUQ9BpxsfLYHr6NpkZbRXTkmmbcuGoEpNOX1v0wVxsl1b8h4+r/sncdyHUuW
ZX8lrccVtNBiUoMQV0IrApyEASAQWnvIP6rv6B/rFSRfPgAv88HY1oOutq6qpFVS4AL3ergfP2fv
tXcW834ER2BqcQGaXPh3YwZ20C+7eChch6fxvrKkbn3P8uKyQ/Ikg3LOpbNszpprNn5L9XLNlohs
Z/anuUR3CjSYRZ3dIFKpFU+N7KndRkShg46w0YszL1LlmM9P4FHpkhb2aoIwyWZMlQJ5JU0VBYeu
1E0LrwHU231Ef4Gre9XEyonmCKk9U0Yn2VfsF/quIqkdDoSlJuUDOruYEId+cR7MnIPTU6HFmK+Q
GmOmxIpSiqNFqPaAzi0eVb9hyiudmI0M/sQu89w8IIvrDDca5d4hWF6ZZVcWJckxutoTSEHErrL4
cSgsxu6dJoEXJBaqciOZ4NJDzNOibFoplTvUXeUkDs0QtWCizNqAuTV3WrpvZJnktyjPU/VWiBZW
2WTpkXOQOcpndwIMubgTTSFqFHPGFq6VNG6CTK2tJ7a1Rj41Kyva9Ph4G4+HpZY3TDQYycdWpVvf
hjQfHG+SCMo+zH2EB5pPsqLfEfc0Jep54ScZGS1WPoTLJPWMoTKWAEd4dA84g1baPI0ZfnNlQDiz
1LApPWkcK/Qkk2qimlNqisLaMdsXgpmhVOrJnK9Ai9KkxsfwsGNGCyVnmGO1casRF/aG1rj+LQGF
dZ0qiS68gjjemqS/VjqvpdDC+linA2bqHCqbrzJkJsGB2JeWqZKUMECs9DZFiDI0qj80E+4mWo3p
K3BD0n2Eo+CS7vpifrLrphu8VNdGO8japmdvN5FWuaOsYKxFI9j1gcpUJN/JRd3ruKgH7qtDTahD
r4656rHpOkhHQia3toDBjrSmlEgTjhUE/1U5hviwqmS+pOs3l57Z1TKGDFWq7U2FHOYocgN8g2l2
+h3uEhRsRadwMe0ivKi+NvSzzDAihAVk1RU43AXYJN9PbCi4zFeUWGOtKEt4e3gJrHwpErcbM26c
smFW9ypHH488mgxc001rqXQdG+17bLWAXqVRo63VDeXqEuMkUN2sGBrJaxlelJDwUpReyZKVj4CN
KjgWGhDJwXYijoJcBZQut2mMAywdGaYSyBNY0dBZZxpaO3tDb2GyKZDyxqNJEoUOwxJVVoMaMiQG
AzJJm4solJvofGYG6njoSgqhuW06DOOxKVOywTH1ykzR5bKKYV7kk+rmzZhO14BJBgMtNUygMz3V
l2GbAaCddouss3aKeDaVI7gdJzvW1BLipkwdqBtulOhhcjAZ3dUW0s0OGa9bGQgkl00hJba+rxpM
dNGJqs2J8dyOlAqcr2pD4rPTcpCa7mDRBcq8WtL0+htli1r5IBxgFKTNCPlIlxAPJRyI3XZg7Grs
EtibaCLzIhRexOUQuE/ZM4ky0Q8ys+UmeN9IqA4ObW7HghdrFbrClTVf2n3SOD7R3gqzeCmGkNOG
6FX8xUYb7dP4QUVL0UVydtykKm9/w1sQ8MkYB0RrXbftdZFfAqRAWGC2xvKVDPOoogZvAJhGbatf
tcU4AKrLNPKd2aFOolDTUy+aW1MAZSBr2wXhhAtxFCFyTUKEtPuZuy3LTYXhuEEKVqLEwVQvNkA8
RBTw9xbMLzrIFsQ/3+n1I2urSIXvvFnWmgs4VlZI86WtazZAjkawlSWUrhYpIUu+DPn2qpkW+UBP
IQqIPk/vQ8wvLUS5sJjdXltBrloHKNAtlLR/bDnUR69vJDVlrI/9CWxNOH5tUltf2IZVWKW1Ups3
XbrkOaYppcfBn2foOEmbT2TwIVE7BLNqt8OOtPo8JaKoKW8MSQVXQ1y0ITaUfdaFSfTOGp2WT8RI
I1S5V9UEdw4agomBsp2XO7Osw5lXZzjjNv1kXyljKhU+uEDoD4scgSKI42Z4AfVhRiB2GYuzZFJS
AHukM/yOZom7rp/j5ypraZkuNioynzvb+Frac/3VRKSyI8+aWkoGzEjwh1JWnRdJWXcyo1ApfaMl
uJ3zhpwLt0hpgrpDb9U0PbkOPY6SsPDS6VMRqGAmzGACIHAxsdPVtw4YNpMJptWxlBBEWT45Ksqm
MKCZgDExM3MDChSTqFUaI+zxqoT1OqgNp142A/7syzQSK59ZP7GkIYoOcVpKt40ZWfJtbavh6LZt
NkBR0rWLqetBUdqxLl0xuI6BesiDuSGUqj9p5EHvXcREjc2uBugCPHF1MfRcGSmxs5zLMMDZxdP7
GFh8oYDkXI+DMNyqep9OqGG4aFzS8xhf1gDw17weGHYWUsfpiexMbX1HmcrHScdTzZGrt1PnAXOb
FbKMEIBxDUa1uqBmqduSbZrlU6WrPj6dnAdAUkV7mclStPAtomZlsgz4K7sF9FEKwtvVOcIJ6yCx
E+cxiZU8lWhquqbxKID4E0sOrTuQtMvtCKZBBHleGsOmr7W880dhGPcRkJYbnatg64HXFAidl7Ji
fIxiV5B8Odk2ylZlOE4LRbtnLXAlXZ7WhEUn92Y8T9iCRfzSNhJ2lrqyl8ep6frvaSPiwascTh3W
qYQioJaavuPGExFaxZaB3wYKbLwhOMEWXlgWZhjkbUcFjCJTu6sSTb4bUnZvNtscGDopOP0OBQH6
iAYTwlmpa8QYFlJtIjagUv8e9WHlYLqKs3ssAxCwhSjzTVYT4YSabHHujQlo3IWawUPj5mVqRv3U
J1zkbvKCIdk33ttZCWAzNHMATjgN3Wzqzdu4bp0MZDJDUFdqLJH4oVYMwybSl0U/FlZv3Oim2k/b
iVKwzNmnG+HgwERUeCwtybZ8bNSSHqhDJ0N0L5pnZTZ09jYzpVixgIEYXJSzaQhoNlGQV0In46GF
c6MGQzcZO4OEIYia1JuI/hVoKMsiAW8jcBNpeSYr9/ZsmKflzBfxmkRwVCSjOdyNCURcHg4ZZCsr
jtqB9qnBWdtD0MFSSA/NpT1cC79pYXdtm64Gam1i1HwGkgqPSGJKO7mmkYIB7YUFIKXE+RAA3bHq
VWZYKO6Ik+BRGuM2ORnhnQjaILYFxVUzwhCJA3rOtiuSimPans5KpSucQK1AvHDIN9PVIhIFN3oJ
VZbbsyQlW9p+qEOpbgm5VhaURpY1GgO9CBrProGpvDmrkgRleWLnJgjRQonuy9au4OiYdQ252SjU
G6kyobQQI2ANbjeZa+2GzfCYIC6afGuBNkLJN1OAxpyhXhsaPPzNCEjaa/USwIghEDy7me30FnIs
vX22KoA8Ll3JYeXLKFm+BZQrap91yXZYTU6kBJDUncjPoxThV9aDXYPjlzpuR0wU12t5yW+lBvrf
moz+0hYNkvhoSloBCW0YvrMuIy3QyKZNXpc5K5utTG0sHUIlEYrbI0hhPj20Sr6z216UW5vUzcRr
FLvXNtx6ZRkyq06IY6mlWRO0sliepiZh3+mLWLnIw2Ss9ih/2gcsPrjklQFPWOtqSzZL4ak025Na
XMcgini+MGCk27GmJOnP5NqeVZDMi6r41cJN9ZnGQVp8k7GgKrg2lE5su6imTeUC40vETUYZ13Dw
jaop3ee6nMTXDBUtPXXDGs4XGFmDJNCrXMsNxzPMiYFLk41I7OzQHF/HKcOqCK0LqR6bN7dlK+O+
klhmcpItdvhiABx4pbjtH+rBidWvQ0h4+Gs6UX1vTIsS2lXMalWrdHVaXcdkMzZbNbdFfGPiwJHp
AjTpVxGJqzKb7ZZLBIRF12BpaGVNsQv4gGuREfthjUCb9/lbVygnTdmel5X+yn038+Pa+l7m6vSQ
AksCUI2307TGQ7eWnFKtbO2CcPMMeaL+DAFmjo//UfMohTht0Tq1klL6IMGlC8kssdkaGJ44JGud
niFhrOKBtoTBVcaiBQuKcDTO/8OuJsBNXP+4oJfR5EZVKg8MitL+3IGqec3NTEl4omPK0xlX9AUM
8IkzBp3P7d/3Uv/SSbXWeAoyOWS0dvhGP/SFS2cwWJlYmBPebQwXFQrgOnT8TpZ+M68YIgnTTI0Z
EuN9chk+RtEYkzaJpR5DV5GS7BR2GBlWYp5+c+TNqzASwde2illQ1Hxo3nfYd0UVp2QL6hZoPrbu
E4Qt2iev8kNm8VY0wMtgxKOVzmRM09UfIZtvZiJdJFpdFZ0ErI3gSeTPnDpuOOhlE4DHmM8Sodtn
oyVzp0A7LN3aHHivsgnn/pNhxb/6ABUZ1AqIFR0xwTpTefON4D4AYS7xAVIo994oLMeTZFJ5y0b6
Na74/8qr/8HafPPY/EV5dZY8P7aPUf/4Tni1/pufwivJVr8wr7KoX6mh8aOvjstfjk/b+sL+junT
ZFRrG84qC/rl+ASmzDiGshudiy7L7O7/VF4hyrIYtjIQM2yGvAxu/veFVwb/A5qZxbXO3zV0nh8e
ciuXEWTlTbdpSyhkHcjfa0tfxEYLy09t2yy3P5+LHy9Fmpuu0MtChYai5v1yrEyNnhkYzM0Ihawp
xGVaZ9vYVqlEw6OwPkt2X7/z9y/HW65wl2TmzfPI2/Ru9We1bM9jYrQbs9du9NAOADjnJMCATiwZ
fIBQjH7reVt/QF6RT1hmdEdGk/3hFYe2M1rirdpNrBtApbsmmIYmCPPyM1nSD1XVx58NxjYpRqwE
fv0wDTVwEqXc1NpNE4XdDh9qFiSK0CLMiNF8gEKXHQ2rEzcG8byYRIZ9PI/XfKVvmMfui9nclpXZ
YTYYEWLOZnsu6yE4UjXcl0aTXXG1aY5vHop/obn7sCmuy4xJJqNbPg6L0dwP3/GbvSilFaPkTpTD
GhI0BpuTueguLJBjJwUU+yHmjBvYxdwCkEiwjN0YfPINrJv7u7ds/QYI0+RhI9uKoMT3y2GK4l6t
cjvbpEqbZl45VdmxQrm9cSbhJxaFQOxEe0chALCXkIVbJ2roHKbIeCSt4VhFk+QJeXlW6Vl/IgpY
t+EP3xmCLw4myFFgsYwPjyDejDQ2rKLYhIzNenARJr2vSDO6vejpX5tVvQSFVrckQKjGiFC35m77
9+/Oz7Pv7TfBRoRqkD0FDabGQ/Ph7cGaC1g7cZINeNjoVUpn49syz+QYY9eW93Cf0VVjRs0uyiQv
HqSwvaFDuPihVEZMhdQRSyPxEN5CbOQV/6w+yMYib1BrgSu1hhuszKFH3kgCx643aHJWN9VCPokR
ZfdTuKEZb9/oXcgdnTGxDs2wUIdxm0spQoJ0TpM6qByGoydcJRQ9CPVBfjJrqv2riHiOJ+5g6RkN
HSiCyiw5Dy13IhxGXfcVH4f8NC/VWIN6aRfLLzWLYcpKEL1Iy6RQ3ZpEkg3VIxPMvi1mXr/DiFDJ
3FVJ1jmzxpmmalx1wwvmK4yZo9mHDZyrNnvs8LeBnSjnPdtQpgXNNC3bUuTzhnpe2sqJVU1fabMo
6RbXyWweDHNwthNpWHsLpwBujNrENkvQSTBkUv1S8GI3mpFz8Snp85xATOncOpPFKzCPtAERbodn
eSeqr3PUtSd1psKF1eu5MXDXNTzPybAM1TYHRnSitZZ4hS4970ypcr6WTgh626Ldfl9iRjsrF0zs
iiUY+iq5us9FwoVMqvXBL2stNTxB5hD9LcMxDjFUBvrkejXvyjzExEtHbJBco+gNLCZOE8puYzrj
Nlanod92I1N5EN714KlUSCfO0uE0S3O1ewJuDGi6N+p5H6O9n4M0IrgvsDtKNq6r8Ca9UEtjgb1R
G7E66XIqDkUjt3snSmp+SMPOBtPvR9HM+6Y1lGxfc5z4YSJi2rNxYm1ig/nC0CA05yhjmnaOH3KO
duoMxxrZbaYdl96sFsZLJtkmuiZu9chIZa733fSo6k3au0paD80ha4G8BMMiyEpeOnyAvoxz2J3A
5l+GKHgcr58L6SaqbEiVbUPXqGxKRQv6jJiQJ2OBRkw+SG7S6rW4ewNMtYzLSZrDGAsmSWb4A/LX
lvC1F0QJY8R3C4MgC62EpnJWnjaGLU5549LXFpx0YMz2RTiPk6fl0S3l82kWF9b3xSmva4TbtwSk
ZEcJTP0uQbzsQnytc9JTWv08hALqlnk5uwnujs2IS8OvMLhczs4Q75VlVjFXcInV9VjDaAysbs5x
FMWWSopArxtc64fWj3X6BogO8iBenOq2a6LqMUzLr9IUgfgmcX2X15CDyH+y/H6wnuTIjlBQJJPP
YChkFENvqWuFdIkFtYNKs+ayTTFcJAW+UTVMB1urLewKjbJjmgn6NoGynzI89SqjVYEEKmcgCujP
q/35rPQnilrVh8JxNlFa0IqTWwWIg1h2QJWvJQvTlYqR1KWtu6lKWL1yhSkHOk0MI1Uo+DOtYi8q
uz7Np6TcaFjXM5ce873KFZfaWL1Qx/Q1Rf+DKxK4lhFKxg19iHqfLk5ynNLsqYmW8VQuteUViW5y
W7Bv3rdWEQMM7Qp/EOVlxHzf1UBoRm7R0rxQErtk+ETOW22J9rAaardj2rdcpukyYaPkESuHfrlE
4LG22nX6Qv5Y5F+R7WhYUZJzdYprv6tJhMO1HBOsJmcFVRtZEX5bK1djQtuRrtvo3KhWo/vlWB5I
RCJy2IigtC9yAbCgleKrrEhpmicPeqbqlEZVeTSNzCo9OV0MbHFKdhamfXZMzGIIAJs0hwG7rF8l
Kto7RgV7FLUn9RhNm7LKk7OySOA2KHDbzYUKMqj1FeDf1eMZvP/+NZZsbNAi6eiCjTbSzqn+2rea
E5IJtKRbs1Zyv43yfSEQ7BjMgDdRDblDryFrqS2erww1ga8TwLZtqrh/FaTn4cFzUsYFC0YXwG6U
Fe4qB/Eq/Y4khwj8zrSc6JPpXBJlMB9QyjY+YRXpwUot7S5ms9iSW6dupbZWTxQxWZ7VlM+ZoZnn
owJ1gxSF5Qw8NNiJCOee1Ltk15gg37RpQWvh6AkNAiqVCLn9twJ3/n2uifKQl5PzZLZi+pYzIQ+Q
BICeIDdJw3KDjMGNE84Vu87nbQ2q+aKpqApTbDM35DAtG6UPx3M7z8k1s7QUPECj4EeK5v2IZcZL
VFxznhoSNRtZjrERU1cFCiMrKCDxQxtH2jbrGCQj7Zi7M45k/XlKnIrOdtucyEXeBXaiMgYCXg+H
EXpGkhSZp2vN01AuhwFzCUmXCHnCNXybH6GCj/TUsT0FdlFe0XRctnKuXWg90/M4bh+Lfky3UaPK
XopRdl+3UbA2mC6W2MQdNuKxndQj3cznSLNbf1CXJojL1PDxRk3gEogYkmbJawbmYgYQOjq6zRPT
2fa8DSdnH8q5vzjDQU+s50SZw22Z9WNgJpzbuUkGEG/nt2KO44tlLkePHqD0olrpVUR+YYSV3kMh
nQe1wtkmjV3yYjLX34PAiDeJEzuXfct4GVLB1JOA4Nh+RPOVwEcGIaR7sFExiu83cCQYZTjK06w2
/WOsxl0O1q+bzhbQwpt4Yq27kdrq91Qb5tnC0xUzpOCR2U2YFG8TSRCU5dgDEXhrj9HutJsht9d8
BKe/CIXZ1wF6r9ZHIeKctxEt4J5v+jqvkuGb00rJOUzuDBN5RevzuNDgOhnpwT4s2cI4QQn1XHaF
pMp3PAnJPo+1tnVzqWxeMqIm10AwQxBYocSXijQSOlJDg/eromRTrJGmhx7LNyy9ZNAMchIWIWx/
nrAA87Zo1HRJLROGreJTVHxuqFnrqfQpcITOrXpuxEZ1IS1TTxuhaKu7lUQo+7Uxqc1umciYciFQ
JTdVggrPVboxrbyuNtM7rShhV8V22712PYBSd5Qm4PZaZqP2ao2uvslpOq4svvxb1ZS9byw5u1At
KSeFBsE7YVaqHzJ49eGhKtKp25qgUk5tO0m/m7mdR0HkxNq+M4V2UrSxvasjXVw5c0EMZML5/DVl
D/CItiqvp74KANhMxxqeVuuaqCbYsuTwYc4mfVsU4Xjs0nzcrTbRU0aN+lMWrxWma3Sl822uR/s1
L5ppyypfLkeyLndlRFPOr7sGKuBkKi4Nv0rZYC7CEtNmOXFwkBcTw+uhByCuwAWRqliXrxLHngl8
SIg2wBllkN4gNL4s0xlv6i1cwaZTRMFClUP3XWWTqUSanWSWnU5buS6ne2UsnFO56Y3Y8UMh5HWe
HVPUxloZF7fA4Kdni6vVS93b87WSDZ3ji7xu9zauXcM3JnLrfBXO31PSTezhlEkVkOcyjy+Gdt0M
KqcnHo99g1N4rqD/dOFcXTWwm6ItQDPpTDR4PLwGT2eQMgANVCXu7qVYde47vnYc0L8ofFPkw6XC
HeEAR5ZWbLJI23zOxYk1Nt1X0D8US1a3IB2X5WG6q+fZXiiq+pC5VrRMhtfITlXt4XdHOnXnomF2
JRfEvCNvgkKsXYxTVdZktANMQgLb6ebM5aNNN8WcAh4aqphUOCs22vqFHb4V2Bk0BakV/AfbvsGt
GOd3wpDS/TzADOVC6EgwNCZD3GWocC9gOjJQtcwpu2rUlrgatIJiNzba4BVyVfJGgL6QQN2S9SjC
jPBWNd4OqsQZiP2csVPuGMcIpVGCtG5orhdl7B5SIeCAK2NivapONu4yDLeNTDgFIsPuljw1aIoO
ydgoVJMdqo+i98xcoLxCTOcP5NLuzbELg3qa1B2QgJb564JqoUUeGiLmxCTbNpuwChewf1bzHfWq
gEM5RCWPTC/fLDEIlR93yN9qAUKC4/8+EtzeAtz+8/89GBy5ZH8TmXb1P/+rLz/y49Z/8rM/aBhf
bJXLt0X7jVxqSK1/tAf5E25Ia6g45Df6tyYdjV/dQbb2L+y+dMvp2a1a/7Vt909jpvJFgwhJXYgx
ifmypv1Of1B730Yj5YF+HdKJ1eW5Kt4/shbJERRmuqLoSyuLJe7DGSAh/NqQVlmqJiyQNWjd1YsC
1As6vkEQZDJL4xGbr06CU2ly+msha3krkQ9FJ3wpnW6vTDwgXNVEmh8shdh0N55AnwFUZY5DOy+3
/A43a+2SkaleIAeUSr+PHYatOpwNRnOF1X6P9NRhLo9m9gq2QkrglT4ZLW45h9yVZOy7HSgGjXNU
q+87Ln7PxH1ajPrb6vvvr/3z+qW8Fu3Lizh9rD8+AutT9H8ZxJDB6ir6ZxxCLJ9j6Nrak/v3UMPb
MhEv3/9xLR6JGIAOzVL8x3lPMyMpo3+A64MZ3b3tgf/LL/+rJ26tPEMVF4Ci4KKjw41Z4GdPnOX+
BWizxjQTEoOGveifi161eR5Y0DahgBhBNZk/+mPNyyx5eugYGvEO00nXcTH/hhtZeW9W0IEmrfnw
zIjovKtr0/J9s1DtUb/CoIoeqFHRsbWxcaV06VndLUeEvC9jXQTcEq7DeZq3Gbp2pNeBsImkS1Jl
DNpS+7m+/q3L9v1D+Ov7sfnxaRMytlzRkG8nOWMrdGkmR+KhyOpmI0VmzoHDL5kSJ/AXEZZhvPn6
5uP9vGXLWwg8FRQkO4/Cuw789/2LdppaUqYn2s1sSkf8m0FRjO1dNMeNK0hsC9pm0r2yKbAVlPEd
6m3v77+B931RHe+LTjN09TMzmFud4e9fv4jLnrcUddOCRMlJVumZRmx0xkVG2ssQoMDbaGfULMv+
d1/YYMNlka2DF7bg9dN406tuuyimza9pV8y0FV+zsoGIq4ok6nAgKHDcdLp5bSj1rqn0h79/ZWV1
279tBvNYWHgUNT5nTmniGD68djroBnU1YW0k/bqY3tzT02/7PakqXrTlaD8xzlDmn4md7Zt7c59s
zX17NPfWGbQqH/Go5wSSt/7++vfqXbsrd8K9aHfYIXYIMfbqhXBhqvEXnwfv+cL0y5380B6dQPcR
ee7Tp/FhvsiPy3a6nK6M02gP9PZsOSN17na6HC8qasQLdU9d5qG88LCcBG3wfMEXfX6GORXAxPF5
n7zEvzT83rMDaRN6oTfy/8Fd3plB6yOI2VaBvB027aZ4RWUcCH/0nJ2zAyK2rXYkiljEEnyXz5jq
X03n07l0LI7kKZyop9KOaMrD6DVB75EXFih7ooj4+nZg7KUNt7jdcqGfafv1K1HteK+7I1YSl0B6
f/1rjo9V/Njtcu+6cBHUedo+3oaesQdHvnVuuh3ApE/W8A8T5Ju++s/Pk6EDJzX7Gevp/VpKYG2H
jSHllxv//AarwZFY0W10OTwldPMI6LLJSQyw6gGf31Hqu0mAUNslnmyXBKSgbaMA9tTmZXt2mF3Y
xt717I67yCdz3eU3AoCP/sx3Te3L7/Gf05l0Zfcyxpjsjkg8b50L3HlkTUj+uJN8kGHe+m93u79f
uGuZ8nHdEt5r4dSkUli39Pc/Z41JRUD5KbBUOMgWjdEGf0eAmEOBPAIm9auZgPUosp+ELIim+/FL
ER9i9Cr7H/+tm8eHEkHvtikS4YIe64OknAdPmWDq20MF2gqtibwPldHDklUdfvxCVtVzrKIYs2hl
uSsazW2ZtLg8RvpRKON5WKbyIeToOJDU9OsXpl+1u6y34j9/78ffa3BufLICjPfbGF8YoS2+CQdr
Evs3opT37wzlzpTOCDgvdV05wEk80cv4KhXxiV28gIq8VkLDt5LsDIn+qWos18C6Nkuzp8YPFvC3
6nJI5e9RrJHXOd5AgnmsKucSBO5ByZxjX4iv4LeIXRsZaz4l+vjQiWJXgToClLZJ2v7MqcxtotzZ
iKQxoDgXwDy2TY1eO1ziramhbeunk4lonpS5C7CzoIrPjawPBJiXMNID7MOeMIddHjrEzsr0isUR
Gfi5luO3avIrrSyvR1EdcPd9Mhj7ODRc3zoaDAxwmasCx9Q+TIwhsfZM9Ir4UuZm7hEdNYD50RHK
v8rC6o6J2CrGxSzMzRQ5wycvvh6pbx5cPjE+ME5A5vOUIpTZ7z82O4QlMAmFVEcD2k7jjImXLjSu
9VZbAoOQuquaYEGtS61PFsyH9bJWZZx95LdQmiG++fgkEbxIk3w0lvO0U18y4tUAhjfFZonU8zDC
8JEKDbybUycuwV7K9u+f4x/ilD9/bPQ+WKzxKCNfwdRLbfiB51HrfRiVvSHfNEqm7kjgvUoLOzti
50HuuxqftBVcKozqtKqrfbIk/Slevw2crmOMD/7U1MtHXSc/NBJM26Opfq7TuruhWk8/cbq/f5/+
+E5NFV0LGhuICO8/oNKWkyqnfrjpleTBplzkNi4THqFZx7JLHvrMcKukgV695J9iEdZJ/pt3CTI2
b80qK2BRIir66Ban7dKS0txXl2Cq/XwcuYgPy37DHLkutnFrcOqokb4vsqU7K5IYAblV3s5l3tMH
IFJ+bHrnxKrY8dtYHAd91XOW4yVMtXaLfBlLzvpfzSpuAkMf4VPNVrIV8nzbR0V+hlTrnG5demmJ
OrzVxdkCR/ckJQcW78k1w3/SPmqUY6k+yz63KkKtx3I44BeV/YU2xBUtqzPZHOg3zdrtj/Xzf7oJ
8N/trqSsz8G/vxudPtKiKv+CX1r/0a8bj8mFHa0G/8uGZRs/iulfKiBT+cLgXZYtC30E282be76i
c83nvuNo8pqYtW4Fv248/Am7En/EM0qxuF7Lf+O+8+P+8Od6Zq/jG0J8YMNagB5Bv+H9s5QjlK/S
Ki79uGwAoNNvAGqCLJMu+DwvN8UQ63sNbyuwTg1TGRPMr+bS6S9ke4ePtWTtelLuSh9/lFO4Or3g
r4ombUswhhdDNknXuujskyVtnZsk1Zie4/Hb4mWCsJnV5Tc04jK+v6R/6WrjMorgCLqzhiJkol12
TAc1Pu8KIzzEEnoEEyOd5qpzp5N4W9HXK0hUB7hpK99NRtL3lNTtxcygs3OXqbuOahXj6yQKA9x6
oolrJJ/q5Bp1/jrXHbanZmZSAN1Zl+8UFacSuZ8cM6NjpJctEYoIMWpBAiFGt8oDuo3WvjLoKedi
YNvThs6Gn67MARk4y71pMmQHSsjmiMHgG9xQLCvtiEdadmJr0xNsPruZ6OJ95WTq97waom2TOZu0
h+EbjsqtWXb1dy1ZxF2ew3dyjV6hQrWm7rBoIc81sCWuo2gB9mZrct5aNLjv7QEKkwfvnB4KzPvn
Nyv54ucieBco9m6rW5cGx+C6aiFKcCX5yN8os0XBG0EiuWHSPU7YGffyLNn+7+8bf7spvO2f/Of5
8NKKnqAqOi3dPzZ9+f1RcAH7b9B0UTWOsX+/kdw8lstjmTy+baT8+Cc/txEdHhu3CAPRn0kAkLle
yX/uIqrzRVv3Fc5BZW0ZrnlXfzQL5S8k9wF4Yxuhz4hkcGU9/dE5UZQv3O9VbtpofjBAcIz+xkay
1rJ/7iM/Na/cXMkcXNfMX6qHIcnUSJCDgAZhyorAcZpqwxk8/S4IjL0KKCWSRc5hWp3Wh8KwaWwA
rDlZVfOg9M8p4NZnrBnV17iPer/JovGTmuyvPxe3ct5wCxqHvrZq3++P+HmcCqonuTLtyNA9Ql+y
hP1nMULrLvv+3aPXIENbYjisEY74oeSMO82BW467jKQJ9dLoGIO5jprE55m9UEMwoyp+Pnb/tq/0
oY6hyKN0YtGsC0bnkPvwikgASBNtwYqneochMIce7scaFwEaWdH0yR3xsxf78CYy3VjGWcP6iYsB
hlSuVtptFgGJ9ZsJhvKb5+bTbWstX9X1VEXQRtiKwVp5/4nFglqwNwZ6KHUjoTQl6jQakWb+/av8
ix+Js1fhkKbPvmp437+KgpRSqHGP8KKe02PG+bJtM2vxOjKLfncJ8gNRbNIwtdCymh9pS0qSa/1q
eXZjwTzb4IfxeKjHT+r/vyx0XoVIZ5kNg+469673PxBjJiOfZ+ZnBGIoxLKT3cv99LPSnRHEh5XO
y4AHZ/DBiQJg78Ono0oWqkJsdi5CvbILFGFKP2C5dSy2hTH0NJcWMXSn9WA0jxE29fkkg9BFYnhT
E4lcYJBrb9SJR94rOcTLTUjCAGkhQ5mfzqViM3oWIaD7oQKxC85amMaW3GNm/uxILVHrlgxntx2V
6BWJgBb6QluqHHtI6jyauQUDdSn/F3Vn1hwntmXhX8SNwwyvQKYyJWuwJst6IWzLZobDDOfX94eq
blw7VW21Hzqi+6UiqipsEjicYe+1vsUyHNZ21d/6uWjbY5Yp5UX12LifE8vWx+D3I2m741++fZ4I
A5WquEf6j39a92M2SCB6bFbLtfC8wF6xgPpuU35suqG4dSZXY8uBD3aL5RnxRWX+X+zU/3Yq+Ic3
b24lb4u+kb0NsF/f/NBP0D5nNESLIHfFmElXEOasvTOK/+GDMV1Otjp3S3X/dIpL8LGRKoDpDNAJ
GWWTYV+YAzs90RbOt98/0Tez6baT/YvbiIbdOSVG4dAkAcFOaRgVXf3iLlNBOQwWG2UkAnvuQKsY
9tXvL/kPz9ASfJ3s1C0dBtvJM9QkhHzkvKhQdVj1IzyOfZZ56zvxZ6dXwSZjWZbhbhm9lOdPfTmZ
WXf0r2k0d6gjimiE0bxQ9Jqnvzdl/+MhYQiPV2SLbUGigX6qoO8Kp29I6qZWqjvpua4gALjkQt39
2UPbroJgnkFPlChDb3uPP1Xbm6VGkqS1FThW/M3juPmyvCl7Z+C9fWhUCARFWDoJmH/EycRWzSDD
awPz1To71QU5OuBLplK7+f29bC/456+YPTmcAdvggEc8pG6frAdQm8YWPFgNz17Jj5lOUrw2GuuL
Xr3QU6IZmr7HRbOdN3fGuuCBZ/RfL+u8qYMsTmLPDlAAihKaQ956XW9Ik40I4Uk9q48U0ZxP1jRB
DAC5VMGPYK2HC2GDQVSvhAn9lTaRsnyNu+mVQoGhGiJFjggDP/MrqQIpzzCF3Qaw6F9ZFvor16Jo
uuKHaufSiiZn6IzIe6VgOKaC9OCbA55zB2BIeQ5iBgGj+UrQ0E0c5+BNDe3aKBWpmrVy8Wyupjnf
2f5iPSc9L4jzUmrA+E5iOB0AIecD5mboHc0ASyCsX6keJQqS7+sr60ObN+5H/MoAwfEOD8R/ZYMs
r5yQ5ZUZIuMyfSIdxVE73ZegWKAWySYqW72Dn+HBJg/yVwrJaswQSfzO1ItzzI7Eo5Y169hzuZAY
HzavNJNqWuwW8gqG5jGLO3HpKYvusly19sEXGFop1c1WgkgPxF+D7VSvc6uMktoZ1bl4hbG0pDW6
n4yUhHcAUgtzrqvqTIbZqtvyjMP4DEaiXOZ7xUJE4gsAqSwkl2eOS6AbtddHxojTGvtiB7uj8afF
PSQAi3CHy9r8ZjIIykjzJufrkFbp/Kg1VfzFBdJAF0jj0w4gjq63fuloL0uhY8QYoarfT2NuaV/J
C1T3kCYNKDc9G+5D4+jzHX7Fia5QPjcc9NEaKSBpPia21qs55npapj8NpI89a6sUDfwVQ35GUJQh
5ekp2SZRPmO73VsG4iDahm4vA6JmZgtn65J4eydPERiGiO5a87yYgPLvrVGbnod6EvLZJSLF2mmT
BU8MrAAs8VFJWoIa/BzY7v1kanutxxsP3kFh2wcUkhtnFiQEgItCc59RZcEGqp1Nm7akyUZbKWjz
EXmaOWGdO+3wYmWasV70ZNpqR49sjiloN+IWoaliwFneFuqG567nnwwWOfENAkQ5PKwdqVuHsYXp
EBpSq/VoBdr+RABwTADUJPO7imgV81ivkgdb+2U7HVFLF8SdVVMi9rbYsiratQDxnveZdH84FaQL
nhmu+2+9Wy4aKiaRu6TJNmZ27vnoJj6045jo5J05k/zakzOTJ0Hdjar1g8lJ1cHmi5cvrZBZjQZ4
7pxoHRWOfroomUQAPqf1Dgu+RjnSWeEpTUj7xqgggwEp8mh1Ov3W0SLPaK3aB51yZhvZJALXFz7F
lhjfhHITIGGZ5QWwydgDN5bMqktYg0Z/mWaQ8uod9S6IT2e9Wc3I23oOtVhHm6xBYBj6U7msu6yx
rTriSRekSFh+lUcJxz1YE4Nqnul4G8cqhwV2w5ST9vhEOsKMgjqV9tAGXh7b3efeNcdh+N5lIwcZ
GD12vrHnFsdPvOKQgp1RxWPuFXpCiPCSXU8TfKoNmGepRgSunidbo0UV7QxW2uhSfbhQDlnnwULh
+EvMY4XVIDtc8FIa/r2fsJ6BdiEbKoBB2T4uHkHvzL04hQLVmGUNlL9ESD7ju8ZBQeRDF1ocExDn
aiauXsvu2Kn6aQd2r9c1QW+04Lhw0Abfxr0N2Gl8IRFsLUNzojB2MRTIyQIq2ia9z2VKCH1I2Kfu
ZJEhzZOtSKsoUxyHsYvnwjosDvlcOzEhV9gUlkB7CG6cd/mQ2PKYeT1S7xbxexUaM82g0kqUjNpB
59fn7FogL2H3vhsW25tvhZNwjGmbGLGjQzJAT1XbGpinYWUtIe578VEjgSE+lzCHSE0SMrnJnbK6
znI+AnbTcXbH30HG8DxCvYkK5PGYrkqPuVlfga0TcOfMXginM9WPqhdLvdfR4N7xpJCbm9pcPZFS
4MZEDDrl9wEkYwZt0LA5qarYxw7v1XV2bjaolYEurGMku549hJm7jgZySpNfsQyQvDCQBXlv0ioc
90s20UMcdL0FwWZr06U2xzXRMn2WTEGRePH2sVQ+gWLMKo+DOwiJ9aMz7pel5gwp9Smd0CYmHCX6
yrFwHqzK+SJZOinyC2PDvGhG81w1gw4EwNTbo08iK/EUPSehwNVGZmtX19Xjhlow98ZAAGyYOcN8
wcdhQ/YRtby0chdcYDeKUZAVEfc2iRgwboJGemYRLh1MusAc7OQBvqNN3wNAWhsSn22l37OGb+SB
n2k3x66aXHBPhZbbTwpKkbwYKuGOFxktQhlWutuWhJyPMOHH2kjjZ4s/NkZ637ryqPc6kvyu80ij
9B2sICT/bTabvBVGcjculk3zq0pwNbidgSLMjstCYFnR3D4ij8P0QHhoJNlIgHzNOdCaxg2FxKS+
a4xWG898KipiD4UvVsc1h478oS5gu114TDzYvww0liQH+9jQbCMrLOAMEzT2I2aKzty7frtmj6Bm
23jXDgb/nFsKxFcSLz5xlWZRd+KD37uvtex66eFCJa3svsZp43Q/SDEfhzOgInZ1SFgdFphZIGsP
qtfhsswFFI5AY27RD9Sv0oeuSDB8pZpDI0b1XtzsyizXEKLGyETDLFkzptQ5XQccCcPGRbAciBIa
qLj+PC8lq5E7GP4cpmOWwCOqnZoFlb2TeZ8JczRDY6kFHzghkvqhpjVIcIg24TSoDHtEkTELj6er
FfMUtek8n3mNyRyaEUlMMI1TsIZxSIaSVmZNAmAJgCI9sIVN2Uq5HM5k7c92ALJLv+oyO8ZawLal
CxbFunU2Fk1OW3Nxmx8r06wXEiGaPCDH6xiTzBTxhWe6nbPn2y9yeH24TyJWOv8ymRwiL1sKRW04
E+1EdNPq5A+p0GczIq3Y7oOhLKpsJ9dxe75lqz1WleIbweOgs8jZpab2rA2KmjbEyjOrQxRgJoCX
dn5K9X7XzMsm3LPN9XHsJ+0auo3nRIbfOT88Xhql8RZL4m6g5C52U2zEWcypXg3LDw4b9udYo8F1
v6TLgg8vZv8Zaqm3rsGU2Btjiq3fJ7OI7W+ZjY76QyFHZnklapKN0FMu67k515gdrForzhpnbsag
srOa1Epb94rQBvUICIr2wUPelWmNIQWSKOCRTDzBV4J1gth4ZP+5dEa11+rRpeIQN+YdIkmy1hLL
RBHed0gYo5KccBJkKtI84aIpm0yvHrNoQDYMXzqpa/Z96eTgidwYywVuX0WFiRmVhPlCQcX0bM1B
uPPKPnNpibKFQkLhXtkbHm0BMVPuyL8r0hCERXtOImwKS23DqjlDIxOS24GtQU2Bu6YNqPe3hbjT
woKobIP7sSjWdTQkF5T8Hvw2qjHmy/hKdcMGasHOeKW99WMjn7pXBpzzyoPLXtlwmdfhrNIdBTNO
f+XHcfyHJVe7Xv9xNBnkELA32hySZp2smVcK3cSYBAXr9NajHEUCCXJD1k1bw3Vv9xvJbrCmhdPL
Brj7/eHNPK0YcJAiqYPDIVZhfNXeyRlRgL2ZsUNsibFses6BdGRbhi+xcR+aBB7aPksHzT8DJWcB
x8tmOrljodYbhYuoCdqC9Mj9Sp9ipY1WKsxzS4UC1sKo2tyUuH/rW2vqJy9MObGpvYer0DgmU06Q
VqPV047o4Sz+yFEbl2y1IscMzMZxPqNRTN17nVzZoz3UjhtB80keLSNfHnEAxf71Wma6wPU5T9UZ
uON4Sw4DH4rxbB6nz79/Rm8fEfpKGt4sVlSL3mZTEMSJPsCG7wTf7EFzFPk/PpFYyPJz8VBa63j/
+wueFoyoExqeZ27NSQGPdut4/FwdmNbcFcXq0OErRfmNfLgq4tDBPrlRw3uCw3+4lkXNiC4JSSZ0
Sk6r4Y45DaWFH8XucKSCtfH2pVLJUTlFvfv9bb09tNswrrYiKKkwpEicVIr8Os5AhZEzE3uSTKiC
pFUv6955dm8v4ghjoy1ATKfzc6o8ysnIa50JyXWVjvkPOLTpTVfJ+fint8LHgsYJYz0EAfe0foPP
lKMNhxz88+V00LMiC3USuM9+fxX97cvZ/n5KKqjekby7JwPBdkTh231HviEvqdmBrYZUhWbKaUKn
7+zNti/69obAqiJ78NaBdN+co5zacWQfwF4RMGl8YGVqneM66qt7THXCncPYrRY/+v1v/afnTk0L
Ogdufv6x/f+fKlomEEiLw/Sm+hhuTalrx15r3He6Kf94EcSiFnVUKumnVUAdpb0xyJVqZs8xhH0t
6WLRKuE3vVOZfvPgTUpzjFIabTTdiCj49W6K2p3abkiwhzvDsIf8BW88a4mCVtbcNu+U6d5ejAbn
1mrbWhACKMSvF0vVSOHKxs5CAQl8eqn1uPS8x85oxDsv6U2pjvkLtYVN4gNCXwrev17JsDo3oyU1
IhhKxsBam/nIapZfZ2mTXMYONtNh9MWffvbbpIkalCr71sKxT55lAsvL6D2aB8SdwO/MqmZvWIzm
1/H3RyKc/5nN5rct9/+DngV9g8b89+3zM6Li61+a569/4G8Nju38C20jXCZjq5wzlfDK/6PB2STX
aL1NpmTP3EScf7fPvX/RDSHGhY4sbYS/+D3/FuH8iz8At4NuhofEk13Wn/TOqRAz5P5TPUaBI9jj
u5x5ET3CLnvV2P40b9Ch91hppjRMFzB3pIObHNb7grpK2C3YUQPSD9XzhCDjQckU33Pt4f8MbdXS
u52XYbqbs2XBgakX5nOPR/xGGF3cBy2QyHtcxiaFBSpyUZ/U562I5e0MvI5MXW2ZUbVo7XLBZFUL
JC9TctvEtCBCrYb8P46D/UG38JFFbGntx6XIgJFImJEw6ghSszGUrxaWuUKHUdxD0b2bE4Fel3zI
5KkX43CVURAyo36O9WEvhoQ7cuOif0IyFc8RIdJVuzMW4X7prDH52BJCu9FBzeI7pWqF7LlJCBcB
FkeVNp+R62hd33/pRLqge+mwamwbRs8608gmviAE0U6iytCGJAKF6wxBx+652EEN8KDy0/P7PPTJ
eDkNSQksgTBi4PJJBS5ZrzPrzEnn/pyoT22MqoqDR6cyq9z37kB5zWj9mioBW3aF4cK3oWWQKhpv
76Wyj1IJ45AkjiuvKB5bMGHtxf2s20OchBbIaMq0feGnR22mrRiM7gSYfuBfgL1kE+7Qvu369Iwy
kH+Q8CPtI4Wbu6KZ4lsN8j+R1b05etB9B/1Wg15ZRq3ruZcWvy8B6+naYwjXVT2wU3XJtRapdxRO
FVPFd1sPIKwWc/7RrNQAPTcP2FrKStsc6wTfhZJm2VcdAxZ7zkKX08EQlX1HA20FNaeV0/2Mi5Wm
qtWve5mMbUz5NCc/Hvwve31yMGfYoORG+vJyqmZIqKQoM44XzdV/AALVKiDmLukQlEj7nqdd0r0S
s08BWpUGePAh75w1cieMWmGzaoJkXmt9Mfum+T4pR/xYGiWunQ4o+BnVGlMGg4jJCZVziUQSVLO/
BIalwSmoKAx8TZ15gANrUJohCr2fnqclpnoM1jkJoc+wlEHOVAc4KwjvlT1fKrFo1Mz6mrPP7OXe
EBiq657zmbY/Z/s+NKiqZHtIuNSfW7hM5/YwlH7kQrxQRE+khrWrWnKXAgc0RfcVxmJ5FSu/hOaT
uv2Rkz+VK7KsK2u30saxzwBsQMAXzmhwCOrtCz03q3iXSCnvLVFRPak5a3BONpy2DqlZwQEirrNS
Z4Cfpo8dsq/86CJQJfGGyoFOPoHyvspagTPurIxUaH+iZna1UP9isUG4fL1VvIZAJGP5wt6o7y46
5KIfpFOa2OHFsogz3ZFrtqMTLqxQKt4F6ppG/hBVnX4vjDJ+ynpIARracqrcGicT9KyCdycs+blM
NakFTZJPWiTmVRCcmnMkCFqQGVUI9mS594wJKepcGNPVJNM0I7JUH5/tJTe/zIW1ahEYpHwIqrku
rmv6xF/c0bbNaEEZ/kLnQCMAp4n7e2qd7kDwgl5C5e+H9g4Hkv6RMWaCmDWktEM1kFW8i3FR47cH
zU42h+lkj14sMuABFQOXAh5VrP1ITkeyqxtDjheDJX39fBRyXq4mK6O6O8yul4X4jMfh3KG1YgZW
27WAVWydFsVoaKBotVJ1zj2s/wLY7SBbMpkiK8+Z5OKxaoAYWvp4MQvRFFe27DPcMmmP3mUaCne9
zOc0sa71KhFfNThHIqA5FXtnZakcI1SZ4ExsO8OyXLe21+SH1pSi+AARpakjann2zVhq6/CxoW4K
p7inxxLFK5KOW6B/qXHepWsjzrU2W+JzunaAd9E/OvpIrPXUrtRk3aqmaOFTbut3/TqKB1fNDix7
tWpaWFO4p5TJU1eICokwvzI8WN2PHAOG8ntRFptKFMzbvAf1NsnQaz0PK1wySmYJGDKf6KV5Nz1j
ER6twZ+PqsXQvyZ2o32t+O7zoIt5VwE48FlEYDeG+5lnowihbmsEkUQRLnvNypwl6kE9XNmigLlZ
x+opy6sYL7Ty80tFU1Q/i70JtjcUWo1a1NzIb8mQqG+QxrvrhrLVs2wX94IOm/4p5oP+Rq+QsOR5
2JrNTDpuF82Fcl/ceR4fTJjlAv/2VA2hWcdjHoxEdEFUF6S1RV0PviYg/tn7ZE6L31w4HdVOcpMr
cobaoet3hteqilWCKWecVUrnD5RXywOwUM3mYKj0cPIFLldOUfmHzM3GO8OprfUwI3x9JMwXvni+
jOuDIUvGHsncyYYGSqwpMOe5ToNswKiwL6quUlEjPB5g26mkPQdUA4eI03iR7vXJyCrCFBaXGlXc
jo/CWQiJ0RAVUH4ESr5xxz0dNjw0/ofMJWCIRAq/xdUHbx2er0tLJMj9uPigfI7aAfOxs9Nsijch
h2Pj2Rhp9AQNEwqRdmVRTvu88u1nihrVD4hukCWa0pHdnhJW/rlumuUR7Kk9BjIW9CE9OdzToTdY
Qa2lREhLZXxTrw490F3NP06D37+Q9VHc+O0IJnW2JoNsALsnA0emdvmRykjeLGestn4tLmo20o9j
TmxxCHizHQNFieZH0VTrj4ny0Q/dkoLZqbKuYFs4DRkjXX9t11p1AKHeXPZUjJ+ICyrTyOSYeM+p
vN3QMkh+0G/oBrIfXbpQYCbTBuDtdR9KMHvU5rPaHHZEBRgUzFU5kIJMG2qnK6MyQyqN4OSG1BQv
zryoNVogTTSH1XaxUZMfVh7FQjg8fQrDuPfM0bonqybx98aaY7CbRR6LUEske64l9+6HPq6dMIPD
YdKIqrUmNOdKPInamZ58UQ8myLIOU2RNQA6FNtNWV5vzdozgbPTHzMk8/F8SQNpoJeV0hU971iPg
NMkDK4oojrlf6I+u2xpzaC59TFKTsymmNTFY0QqeMdlRrlxpVSzAlHaIC5yHwaxFf6bYOYE9Sssl
MgnCuVe5kPR/5iwJJwFoNAAvUX5gUk+/DL41vVRjkbywm12/lmPePBNPrpiFsMetYO4Vvp7M5VXT
DFncjgad7PnMnXi4ydw4feiXkhijBNgD/Up3FSR/aEVxD0MpLqLNTvN5HXN1USeZ3e5pefn+uXQH
HTfYHAN96jPiZ1iTEv2xrabmBvBgQ0dblsuLvjErIuyn8kKPQXhHIKF1lA7Es0DtiVsXDB8a9IDw
a/0c5l1eRrh+iF+pk0qFY2YiCe/T3qW/OBBvEKzGBIeD0Id4o2cxNyokdzslbBJGEkmDAqTvokOO
ibdA74ZNYuS1fv8pRQQ3AdgYES3KBBkhHXMfQYKZZVp+8OOeEBQNYCEMu075t+DjV4qLnjvfW3mb
fmooO8hQq+p4ywAx0k+Yd+fvngvmMqrhQqig1u3RD4tGyy4KC1PV2PZaC3l+du8rmdOuYo1PrjZO
9BakhaAx9GvwEoFGn5Y8SZn6V8rVM3OX85nV5qg9oS9wzUOumUoPG4KEzrW5aCHh2Kt9LFrHesin
XDLBdpgIkM338fVkGvyGuY6xNUHDT4gHMWcq3f6YiuSvwsX/xjH4/62e3P7teZiJtiEW/JcT8fYn
/m1KIcKbwy0KLwp326GXGtPfB2IPWbjhbVnclEg2Ni3/6+8DsW7/C20TqmGk/ogWUTv9R01ubVYW
RGmcYFl6sbs6f3Qi/vU8zJEaJD1Gf3eLJUdOflKPR2EnXS1tqn1WUnU3952ZRIN4T3m5FXp+OnVv
VyFyFvzBpku0/dO4ZUhQM2imvtojad/XXvFhXtwzPV2u6OLf/lSNuPnrL/3ZS/HmUo6gLEi2s4EK
AvXrVv366YAfM0OPorCzvQumT6bsvspdIvJD03l/VGjink6udFLdcmaRWarjSpN5O1t35fLw+zt5
9cD/8tQwDaAR3gSI0EZ4Q7/eijeCLkOEi5SnydP204p81NgPVASaT16hVe0VhOzG3tuaitsflfQW
587pbV8ei77sYfwg3HJc1E7N2l+QRD1MeFZH10UqQX/nsfLJ9NtZQIjGdxR62yM++d2MdVt3cFfC
PXZPKnA0yTVpc3raZ9PDWt04HAZq+UcCze3hM2Ax8UMC/jdX4+fXXC5mVk0IR/bjNIaLfW437+XI
njpjXy9BoQizB3nJiEE3OfFPI2mkHIH8Oc72sT28ULQBbpzjLIrP53h6gENNWi7RMFYcafU7Y3j7
m08eIHMFfOPtyhTNtrr0T1cWnUPqkuDKzmVyu17GN8N5drOczZ/eGWBvvxU+FR7hVqPF4Hb6Wdp9
X+eNAZDWDJ7bQH4wAwFHYIoaEAfqLLn3zzqc7O9clKnr7c1RomUqIKHXeW1C/HRzte/GML5KVGdn
5bG5suEmxHsM2FfOQTvq7zRODGbeN1fb6oqmtXn5kA3/+ig1cgrB0ZrZfg6dM+tcu26uuqMVLsH3
YTfvIeruVLjsiF4JEXTuyndu9kSE/9cwpZi00b/Jy+NT/vXy1MTc2IALuE+PznnLzS4XMUwJLxoO
00HbFZfurX1LRA1BglOgQjLD8u/5d+3FvPGunCv36B+TyI/EhXu033kyr8/5dJD99NNOZ37Ia2JW
PU9mSXZpuksY3/1hIGwBPiFxK2QOod7B7k+L5Q59T5+/92y2peXND2Ce1l/x4bSFT55NTZifGc/g
kIPkYO79SNt750Y4H4hsu9KetKfsYoCuSshFYN3E19beuIBJEs0f4BrfdOfWgfyo4PeDc/uwfv1J
rse0TqvCANfDp/HrTxqJT4QINqb7gcjo9BI3Sneb626+vIPqfnsd1kCdbQGlaGaWDbPz8wfekFmQ
Gg6ZaRnRL2W0lgbaPua7bHlnjXo7FTMRUcLB0cIeG5bVrxeae6Ot5rnlQon1De+mF058K+Go1HuW
+jdzCVKq1yYy3VDMW6e6fDYAWo1DB7g0WGa/chBMnNcZQqH6vRXeeDNwtkshM9/86SBcXj+6n2YQ
Ivj6eOhHbUdt43a9Gq61r8OdfdFdI2/cedfws3fttXpYlqB+Fl/fg02cgIv4pmlqIWFAeOai2X+D
jyGN2tegxWm7YS+P3RHPbJgCe6mOxl5eVZEMX/5sUMJ0xxmKbB8FOiayU1m9DpVTrdt3UmfdDgir
srXo91c4fXdcAScFnke6vugztt3mz8MxHYnHGtM1268h3LGb8tAcfn+B0/HOs9paNxvwQAA6OjW+
kJNntu6qFbtkKV3iahRKzWGW7wz206vQumaP6WEhRH/kYEL49Ta0wulKkNEog0kZ3Jttm16Avhz+
8F6wJvLm2TKzdFL9PY1j5yQ2MziLcofGTl7mrh7fQgxo3unFv7mXjU3BqkVCBd1nFOC/3otfzv00
cH7e1QAoglmiFmu9Ln7nxf/TVZB+0CajXIET7WT3L1uFUA3W626JXQ3IcY9IJDTw9b03O5zOQ6zz
YqOHWYRSsKM6lUkM1AqS2Oi4nYmoaN2g4q7A2YRZRSH8z8badil66WwOdcQz+C5/fXITgN+mQ4S/
Sw27fdAoN1+VdaLeuQqUtNOthWPTQ9zsj9SoWDJOm/YgqzIoeFkRxXECMSKpXUz0Tl+TPIfdspI4
KkwySyrgrBaj3i4S1UeLTRIi4qd8vgdUWlCMrToh9oUtFBmvSdpTFfHNZA2lS1DtsErzmo0wZsS6
HMQZujP9q5k2broTayKoBJlYK1I3qdAleKncewJ9Hk5TDASU0g2gmWVDzGc4jIZHaTM1sf2h/bPv
CayiRZ53nn6gxDKXF63S/CHyB4jzO2dcc8qbw9jHgZNnQl24FfiEqE7zhF5KKVp0Ua1JBmpVmP5y
Zzr0Gfwg1dNxCHMTdytFyyF1Q7uq4BtYbTF97FNNN6B3tvlNWTjkuunK8q/VmM33XrHyQyUZKhWE
QoufuExd+aUdk04EvVcy9os47m8dcm4vYeEP/a50Kws2lnT1KXJGZG1nPMwUDK1TxtfjWGXkjXl6
LckSn3QZofZEhWALOb2YiTS3kMvZvXLkONW7aaabAA8rcz7iIlBWqHJYw3s71acS8d7UXNX8KLT0
nDY/xS1BIDzHBK4Uad2o00gbk/MeNWgFelfhXwlhHWTM0ojXyKXKZ/oJStk3nvTgKiNhJQJG8cUv
iOzobwRW1dbyfCXcsAxmlSR0ZxiyROuRW6AHQP/lc2uuVWYcENQIondFCc7UTnvau1QDoaC44yDC
Ke9pPSUgIGdUx5DswiLvNFBUmRbfIGOMh13qdnEGytid/CQ/62bZfsmN14h5vRqyHZrKlXRDOn8+
wOJ1ufT7BvPL3PoDonSE70k0vsr+e4iQGvGp0/I5LVRN83MRZReBiWSj6OVNQXMbXtIulYVHz1Bo
GHJQrw9rmAObAkteVd1DIqeM5rU1murDtFp5H8xjjEDYBYQLamyeUFWmNSMwaNtC7m0dmviKCNvD
oq07FgjpepTh7NfU/rVBmZ9cva4fdasqXwyvsjHgCMLummGkVgxJh5Obywx3mM1Mv+ObVvahcwAK
Q9T1qi8Vme0d1XvX+zZmOEKDpHenH4wtRdRnTcITbTGfNi3BqHTxe6On8OovdkrZsiZre5+YpgYP
DSwXPWeG0xqtbq/zvGbRfvbtZmF4+9LXUA16vffQ4p+ognZAnBa2ZE/UB6OV2RDOI3NoINa48aLU
mPwLWcbUHydnEiMBbrJTl+ZUy+vc5pfS2x3K5SzRli49YoxwOGRzDvrW51UGoL0ttTuBfp2QhjQT
WmQ0rk3qINnuhM+q1MMK47TlRGZyXpZnGQl3MozBpFOKxO+f7fLcE5+RlRsGz2VxH4w5mz5vedxJ
lGiW2Gka3pmwIhrkjHTM8QprgLD5WCv7g13ZOew42rcPo2lMtx7OIp3n6PgEAlYCrDRgneGi1yTt
WWSC4ruxjO0czi6i2lxSUohMzacynSCXWO7SLcbPifQ4sdNjmxo0bWB95T8KNtdiR6tojiPGG2tj
a/jTGulwkrqdPdqE7DVLgsijy2I8UBiIrDzyxdjKKK4qkPnGcmfXuvbR6NG+RlMG7ns3NZr9PdFq
yz9K3HTdwfMHxwSq1mdDNLG5qXckvlKOR2LeWwG2OZqKrKP6lYGpiCgXMukwPtX9TNi2CbQRL/ki
YakKtwbXV3aMdC324m6fYJJWO6+RFZznhDJtRIc+RqKgTciduzRmg4udLx+PbkomKomAhR6RPF9S
yk/97JkqvV/sfEtT1VWCbeuu5IvCuj63K4jXuRvpc03twGRKMu4WQopRMVSqJ/E2T5qevK3RsgmB
sUrzAhdgYxwsDGLsZWXqfZ8NgefIy/tujPK8dSD5rd04hbbZdgnhwI765Pd0c0ONVPI0dAspP5Sd
NIi0rLytw4YGnahLfYrnyxmPCuGiiy7TqzHxqPtb1UgPe/RMGQdr4Wc9t25YT0CxDJvOy5j9aHMt
dXZ86fh4RpwzxdGqJw9rm9cxtc9qxBawJjDf6Z+L/jv5LMDWWk3hOAcpZt6URNDBP49xOwVoQzMn
yNlDv4xehQuNE9MEv8mabQiPaeIZgbF4TK11BvspKKzappO4uCPzE112ZLB9CR6PXQdSPLI2m8+O
CyAMALi+TMEaJzmp26NtyGAqDfeCCWViYEh8dPx3TFGwMlgl/OlzMppLs4P1Bc47tXHKRARmY3Xs
my57auhXc+Cek+YlHlVSs6xVUj9PF8dTmPVy4R7IekFYwtGDRA/KXvcA/IclUBwzX3K/Hi988mQK
HHmMqIDqqGawElTzNUZK0PkSL9KLkoWSZzNHYIiHMQElkY7MKA2A8GT37STAg2sdzuvIM8kbpyGa
WF8qu3a/07yMSUeYU8I7e8BXcCCxicHPTqGz0pvnP8+j3Xz1XYWcQ4ptW4LVQ+h4aOaV2QvdA0OL
FHR9VzZ8uoelVrzj0HQm7fPg6gqxU4+map/iqsRE6I74ecgOkiEjLn8arI6ZVzgtew5r6XLkJg3z
T4tBAQtovMrvE14pHsZMSucBhTG8vnZqlbXDei1+OJOBededrc4Ie0qtiIWEGj53lVmNkYavD+GB
ZYyPpYF8n1gXU1m07/TuLmeh1XeOyKc78AdoFWPLorfsKOY5otvLL1YWbx+H22cWH0OZrS+5WGiz
9Dg58D8DWa4lrpBp8f6LvTPZsdvosvWrXNScP9gEu0FNeHja7FtlakIoU1Kwb4JdkE9f3/Fv15XS
Lgse3MEFCjAMyVaK57AJxt57rW/tefs2PTZWO/sC9chaNw6P1HEkddLdsLC6n8pCZCQmDEN61Q3V
gsVBhes9QCOsA/5seV/rIZ2xU8w2KZvFoFBa5G5y3yCP4v5OmDFlnrvEpnSCbEcGLGHXos9q+7Am
apKIDDI6ypcd4cyfp44TclePpv99pe+QbnvHq2wwa0NFvtA0WVbUJLPDAJK14uwUccQl42v2g6Ds
XVRBqZutW5PmxVPIuHndO4Z0X4oRKUVkNj123UZ5JPCOXrnMEdwmJLMCvcFtOQn8TEUlune59OsQ
t4ZuCYDRjv29SxcMwVqRbrwlTNglLSLPp8vRcvMwapeKLu9cQk+AURsOFyUHvuBmn7LY8nK4wBPC
O2c3y2IA31o6+Xd03xhr0rGGt5ih492Vgs2QOSV4FxdrqZ6xUI3WbbYQdSIPhP+o7vvQZcbyRK/c
YTZXk1h7qs3ceF8rJteYD51hmuOVbf+8J7h4hSff6N57pY5qAZwmXTtfoSMK2mt8W0lxNw2jNxyw
gtvznnzkyUFpkMwvaUbLf9sH2IMjipV62XcqcIY4xykL6LjsTHYKBHSSeZsVfnYXGIpd41LWJsCK
0iLxAIFGUcW2I9N3WsXBN1KxeCdJ3aTW3uiqQmCrqxMMaAiYXgUfVx5rq17NK6frV+vEeCATZLgT
Fnd2ovQ21/4MUdWXGfEhIXY3XteXK40rtuQlBtpw608Zjoc4t9yCWCdSsoJwW3jZ8jbZ+Ma36zCu
nwclxbPjCqfdF5Q4yFSIvDKu8pyV9hAOc6I2LN3EBKFs4D1PbHAw4IotMmPM9mZeWsOnwZ1SoBWZ
YBbL6qKslyIYkdZheinl3m7XSmIvnTCqG2JltWaP71dbNbrEQLmoSuaTh+mND7gE3nwS6P3qvY+f
gsVHJGHJqpqEj0MwrtkLqWrLi+HQuNgnc+2vJ10b5ntIElpH3ro5zwcvmYQEde6qqY9cXITuPkd5
mR0RIVk40qvVQiU/6MW6o6s2+dd2XXThllwCVhFzUMKI/AAlXoz5xxL3eWUyIJ/6pPKrKKxE/82W
Ra3BEbLPOdUYrMpTbq2kEtU1L+cbUejK3nc5arYH30Mv8Yn86F7EYW/g04vaokDAGLA59F4zk8sS
r7NDrlnCPpRkK3Nk9R1Gp1dfwm4e7C3NBgQRhVd33q60ayFvVbmkmpppJfulJGIZz+xY6mJrMjzu
4ny1DXaS1dnWWxtez6ODWhBbqWepnhOpC8ylZVsnG5UDzt6yjgQwIccE0VY9NMt438nKLS+HDPco
Q5MutzZeZTQi9pzaf6hNtd5P4Rjc6rF3mn3lmerdrfx1PLkT/ZW7BubUp06OobFnNQjnaAhVU0ZL
Xw3WFTC9ydx2viaf2XAHOb+SwybkoZjsZt7WFYyISIrEsu4x99Z4Re3M2ttBglolW9vyRK5zrq57
k0sV+1xO8+QXduXtZqWkdTP5qliPE+Er7KrNoEcokOFEJElJm0HHLtEIkdVUXJ8pDlKTV2PuF+Kr
4xRGd0Jam+JJGiGZEmq4GpkRD5lo2QmaE69ZudByufYcBfLOMXpuNgJzJek+c5C6NwQ+WZJslBTd
RpnR0t2IEX1MQCu+OW9xzMSqJpLGqjE5OaQwi+dGmLwaS/S8byKBuTtlTvCcnL3wcYY1BcEVhIkH
t22LalPC7PvWJlTMuzXs+nfbCNCNpvWynhBDYcRDp78+NO3UdhvIA/IbwsNZxcLAPPe16tHJPqs5
r14WcCJZvK5ZexUiKyFXqimYERRqplIRtA++4g7R+bEy6+y7TewIare0dZsXPAYOuTOB9OuLBpbG
K9a6PDxqopqIIVjbaqIWyUbvoh615Im2SFwW9RAGm2K2Z3VLfyl9Kt1SNqB5/bI41tWQG7iCp+BT
R7rqp6lNhmlHiYp+dnDNLokBMmZFNLmGbVA8Cz1H3jSz8fS8tpNnL01X3QwTEs+NrdrZ2lRqoopY
tK0viaBBb5rmpetsSt4ufLe+mHw2+Y31lII7TFGLZMVDYUre9Wnh9sOVsLRH/k0/1EjDQ1Xbp3xd
h/5yQtQpSQf3ulBeYl5p3nB++XRThnbytlVNyRDLqiWAabABVOwa20vvKuoFiDp+w2ReZCuhgbTY
CRebXGUYuKfmoKPlMy28V5pO2FdFnS7WRYbyJntnf1aEhwXRIB7jqZ2GS4AXNYrGNJg2rSw8KrkV
1zEQnUXV7z2Wx1vPs6tknw8kFbH5sK3v9F0W+I1BP6i9CPIUuSwUIBinKLNZUXjNDqwEDpER7PWp
r3kf28vGmGqSWlIn6YzDwJYzJVSK/Uokl3nK48BHJRp5VJ63i92o9bJEmKKAIxigLl/9VLaPS+qg
x5mkQXGFjBjM7LK4Zn/yJUl+iOVaOSNqw/G/YbeOjj1oZak32k7aLkZaB9HjPAj/3A8BQh8S2aii
dTE6z3Oar69eadsv81R28oh0x8JlbC48YIbMjfmQy7M1sB2KtbxddC14Apx+JDd1FURjAYJYYR0h
JNtw0peSbE4PlV1Jv8I8SqooBwxmF7w3ocPzK7tKXtkZGvsIfRkAy7Gzh/ywTIV7m6Br/AwdOrn3
8iRJLkRqFDpOGNXs19Q4M5DHgievILwpiKhl+nqvqN3hN9h6OPXFkN7isk8xBZ7jxVKJHypOvZoL
RJFBuUxG7UzSa9nTztPjqh6zqWjYg3VnI7Tp9f1n0nLcBzH5RCzA0OWDWzpAhR32lqbwm6cvrWj1
m1NUIBNSepRTNFUZoSJdKUryBnmIthZxoE/oR8xXJ+HabXsbSWjUThrVIjQt/qJsmUBHK1jl02Wg
yn6OdNvlKrKDxbrFetEFsZGDh4n6pWsf8DoFd0qm1Y0mlr2M1GAWLyGYUs39DcOIBnWKtt1ME/+W
CM0agITjy3vV+T5kltRYSJE/C+vqWXpXxWiy2/fdlZaeD1jmOiuTwd1PXpUauz4fjT7qK/Qbm9BT
6nZ2EXNvdWcy6Vy18T2TFbVUkOKX3jbBYtsxtrwzjbswka7nAfOSY6LMwN26gH6o71MaBGxYJJ2Z
vrVavaGOCucTj8+6cJEsVpYexS+2UxTxl+6ImC0uTGAfkamWVkWBl/l2pOowpY7oZB7sbXYNbHy8
MEXukc6frcqxzkCXRh7gakCz6ZUtHpoEZM44eX4T61xwcdn3dGhECXmP8nqtB2waCU0HexjkN6IP
+vdQgSPcVmOaffecZqFLDWv5aWhD/dqlZnUTdqVuMaG5w422scqc30/9t1o5xus0zl0R42hfcKJI
z71rmCw8ue1QUzjitSbHzx6hfw0hSKYt4AmXJKcS4/6FhxIUak07mnFmleYpK5IO9W1JkCYWliR4
7xCh0k0FAXfh4UMH0pa14anETWhEHduCKhpQ44ktL2x2H8TEhi906ujckkVVfsbLjObWULWl2Z+o
INyIghi2TSlV805WVb1ARmgsVgqNFjLKXFpdke95ncW1XDBWwi6r38q5CY+hEFO+8QKWa7JAdZmA
n6jru4UEMTz9Q8NWWVFpozCXM3tocySxFoM+6+opbKbqwfbpX4y5xwsfcIj/mEuY8uNoV0ukZO5u
R/aWVkzOIVWiMyDUppFcTl/TNEBJ0vkzm79Gfkkz7Hsgroz8Ae+/vS0JaDt5SspdR+4YfoOJORQq
xzBxojLx5k8+WzpIvXOe31RBEL4OdCC+A7ztD7ZtIJulswxWBI8jsRLUlls73UnPG70Nmsb5pqEi
I7BqKm/osyWXg7uQ9HfGf362gX72O5+35GmV2v/qmlnpb5E+Oc2FyFsWmbXJ10cVDCbg7cAC9mG2
sHyQ7X+FB8BDRIu2f5HE2b2iXwQbqEENfgkLvaQUkz7TkEy4+SXlfIloiw6zBKdSgizJw7X/QlqN
4KH1Hf09pG3B35aP+gnQHOmQBQO0cWMiUn4Tw8SDx3OncCKwRK7x2vbNZ2Fk5bqx5gT9KF2K1GIB
nP0HZ6SI5a3WjleVka4AY0o2E5E5+V7Jhho+Bk2npjuWuq/ZT0+q+hqYnf9sMmFHdDAtFVyJvn6y
B/oZsSV01eNT0T7sgyy3CZYDaZPGtSBzYZMXWXI9LKonLwGECXJXsso/h2la+3SHEvoZKDu7e8dP
2zfJ/gnGi8rPbQojr7+tjtJP/hKqF3fWNU8m9BH6lCxxCaOvJp5CoS5zc63fK6bEYFVgT2E1ISX3
mFtT3m3hNmZPedqP5sZsbHwLMqcOztYEu64zoJSLJSxla+f6BEdFypt9H8fb7LTbtrNcNr8ZewQw
DEJ8XaQ9oKpvw+rrSruDZ3X2V3tTtDlabS8gfHKjVIpv6Ow6e0d9r20+39Rc+SUGURT7Ba8o9Mg4
QVfbyppdl2SogIyCk7PNRVizwyl4lxtebvPMefZ0O3cWu6ICkgxPv6rCO78Jq6cVxglUJ9NK3vTI
9BLCjV2OjLX8kCoN8/nN4tTuqyD+jwZMb40e4hVrdlF9h1ZvQ8pJUcc12giGTUCRBv4MqgtQkfH8
zDqCXt7WIiwUy5Xd5FUM9DkzI6JRoTNkSeZWcclJHOBZj/myCYvehhRTJcQma2/pF+6XNs22TDaT
8TCsiQ1qXlCOXLH6e/YvBCvnrKafFCsw/XxgFbS6XfKU8Ff+PO2UTLdcqwIy0/rBVhf7PHePa3cj
rPzUiyfPyvf2glNmJulEEMQZhhvD7bejdUFD7tpC9U/uo3NOBfSC2JXjzp2OE71NJfSxCq5Wo/jF
3PTPE2fHZLItLAfgIYKsD4KULhgmi7yWcrs2XfKCasS/Fr5h7P5+BvxR0OBTa54DjeiIujYtjvNZ
+0EhkveAB2Ap5lt3KNdHc1bTFW0C/xiw9dsGhTv/Qz3Pb8dDkUgmHN8NoNvPxwM+w0u28iBGOYrq
fcnZVKJ8+8XF/stvhbCSn0T7ggL456OMjFyR+oh8Ww8m2jHbaA/CZUMpjN45tAhff6EO+Nm+jSTZ
NLHykmPPnNu1gBz8fLylJdXBL5wgrs4rjhbi2pyxd3hs6ekvGzd1Wv6uJ/8fcZgfb2cOCfeCbwcf
gowO88NXzDO7TEdGazGprMmhMYDD+0Pvxg7ExV98uz8fivsQga3JCyQA4PBB+2D06+J5enRjww7r
jehIU1eS4aWefp1lwYn6UVYGfAIINJoU6Cc2Hv8Ph2JZ8UhQESI2cDrhulVgdlRnUb78/W3/8eE6
H0cgCOd25AHw7Q+ikXIhvTNMMhEXs+McXJ8XfqN9+xcCmD/fFtim4cSh9kKXhEz159uiXXpG0wiK
yL1YnHsWXJ9tFYTBXQEa//NY1gwsnFGbv7j7//zlHGgPSJQCeNp+8Jss68dnugysZF7oHtVe0+7o
nljHzm3T3T89hWjlkI37KCWQjH4MRMtyXgL+WoiYGN3p5GYAeFg+/ul68Zty7bwEnoNgBFKVn0+h
q4vUJlcYnifiHCptc9qUudK/0BB9XC84CjJDuK8YEDAL2M7PR8kGippxaJ3YUyvQpTWxiGde6oi2
sRtXZtbd/uNzF3LW8BIID1rJR2WvO3fuTB/Sia3SGncwK6d7v9H6298f5c+3n0B/hOwP7vj53fdh
VVobVN/0Hh2aqp59k7m+sx/drn9Mat+4JTtaE/gVsG37+6P+ebUAWmOxVPhopVngP5zLkORvOZEC
zVqIMT2U9E0TMeAIm9rfYSD/66n5P9/qIRuW49f//A/Gxz+c//jL8OX3/3n9pfr2n/9xPxN1+eWn
hIbzD/zbU+OQ84LuivBEN0B+h0HiD0sN8ZUBACMc46jNgASfMy//SGiw/sXEWpC9AssFsSO/+r+W
Gvtf/Gl0fUgHoVIBrbD/iaVG/LYC/rDeEzVL6mdggRpHGQYl/8Mt2kxpsgyh/zAUKZS2LCxRa8gk
PDIeUs+2jcG9D73yOqXIvKOoDa5my9Vv+AwhAOYJd3ZaFTHT4v5aDahsbJ3MD2Qw2o9u47S7ce6X
o1uW+TP5448Ew65PFjCEjU57eZeU43pB4eFu08VgPA1mYtl5Hb+v8wJP94hsyofuc+lkaXCqyJMj
5ryEz7LLDUU50NouvL90mJi7dFAbaPm1fpzVPpDAytJjLMVqe5vSc/obm/b4Rd65ihqJiufkjXNI
06bzBp82T7sGu8pz/HJjlhgrIzETZ7vQlziYwmQHgWqfhpQ7iPaucmrvnFA3js+9Z+Gs7WBd3FVz
4e/5KP0V8DsCqpvEuoX8628GYc1k3cHa9DRgu6ioB0ZSnal5HFEpDYzNwaXV+8TJroWXmhe5sFjv
Wn07+y+hM94O9AoY+qGH6brvnfPZpeN2h0nvNPXBmyqWSwdgflKRCp+d5ml48iuTgesI1A7Pummq
BzpQX40knE6dml/aJqmOmLLtGyVo1xPhGymn92M7995sUweXOOhPnKqbIBUPOuxaTDfjLu3mZYtp
X76xZS/jtA3esfAiS3B9/cWshq+e1xebtgqtV+32r1kXHmfbOFVKMgCVSXk/W0u+dzvdfK1NjD+1
+i5W64n35gO1IU1Ga1sotcNPXTC94VdMfAU56A5GZxzjxWZNGrXL26A9LOcGgzLEvddWj6qyusvc
nr+ABaRtyi6sox0+tOMYzwxF9lMlHPvCGYGa6CZ77PP5POC1XdCZ1mza22RW5vcGXklHv533RF6A
BdSpzQTPqQG4NXsUkOArx2PnDPkzYXjLSRN/V6QqKqcX5JvAWQ1c24roQFm/di6SxM0wIbbpK1oG
zRL09paIggD0hVBpTGYPBnr3N+Sr+xv+FU7GeKoRaY/0B7GiXlpd3n8xUODc9pMkvdwZ5dFNbeuM
d7doBA36XNrldUyIYvVsSHzaNj0hN62GiAHU9ZK5/M4Pb314X9G89Ac6P5/OllPlVPfOvMSVtB+Q
3kVduQhEOu3dKOlmuLoHokiFeEFTlhGCyF7NJd95Nk7toEGuSKblCa+WvR3b8bJmbH5ox+ySFChI
7cO6bCoRXBbgyCMUSt1O1CbOYZe4s0KZpBUVTEVs2eAMZojaTAa2en/lXwIpqShaf1/Z/Q0Zc70d
6S65rE0C/vqqvEQvh8qwVihTjWpC+FeHAN/GJcob+VClWQBEWduPRuXKO8rOZNMWnEqQOssu9MGB
RKhEv5aZ/ISu6GiUqFQL67EMyKCGhWY81544t4nDQ9p2n9pa2DsIMSxPjnUowDGOXgBnRXM+TObC
2z6nVzp5aobcQiR9b6QVdAkwY4jJ6E6tjjgIJIE7q56tvdND/6ZDRc5TOrNfb1f7ddHhPWPUAzhK
GiBtfkhr/Ub39q5JaU55pgf0Is7TZnjoJzQVy5n5vJgBXaYqIcKUAW/Q5+8Jpy4GeNajyXHf06k4
LnQ6AWU/y7Z/h7lXvBV1f8jP7QI12xvdjZukElksmNJz/m8yMV7j/r1HTdJuTLzsG8SNB3RFL6bi
caRbc8gKwJDQfvts1nGBDAGWdHmo68S9zv2yveXrqA0Yluy6cunY5VaeMOVmNtsEzkkOi9x6yXzw
peUfRJrBHABQMNj2a5jZM1ccmdgjPVJ56iuG0yhGw0h7kPYm4DhPMLQ/5Z3YDyZ7GMd7JW2lima6
a/WhtUnn2LLYik8p789bLKHOUzvTNkkC+WZlNs+uSDlxixeVXd6BBfSnvcgkMgHkHO/z1MUsPeiL
7cE1jm1IVejo1LggXswcv5TFUF3A6BjeGu3NtOxt132vbSR2sZ8IWKZWxoYrCgqzi6u18wnSzKbr
JlNFcGU3DNrIROto6uWGsa9M95p983hdTTUOak8lzq1W1rAZlLJiVu5wJ41FHWfl5hco82H5dGgk
ooYe8bWq53Q31x5IkWIueTB7M84NmleAAtzIQrR7YNK07DVW1k8tE1lRVdciIdZ3lPv2HPg5lQfL
zuuDs5bTGE0sgV4vaZg088Epve8GAUYXjia/k+GFh1BUByPRTMI4BMOc7xqzSHY+36UPp/VCVZ11
24OZld7MKeA7TNp7HjSYH+gY7f3a0ztP+i/TmuNAnFofKfuS7LRPr5G+4hA3smdcJfpkmwSd9yzN
ovliOLQ7ZOBD902mCrFHkT8b2Zwe6YAbe+Fk8jSTQXcq7NC4Nkq13BlZ0L5miycNxsC43WPU68kR
7zoMk3nw7gdl1JdVZtbPwJbrtxTU6EOmSXMxPd3T4kzMXVAFyS0heograjM5Ivta33/b/P2/2BH/
fxYQb59dp/8zbO3hW/1Nfil/2giff+J3cznBYg6Ni7Nth8qEcogK8HdzueX/C+FKIEzIlI5nomL5
762wRfw722ewBXhnyVQ6Gxf+oK3Z/6LICUGxYdLAEooj9B8klX2o1GjBYQWDImkLRLyYZj60I5qk
zjR7izsvM6wXTznlE5LPUm0aMUhkfEOgWRL85BdV73lz/cPm+7ejeuzx6VkRTsUG8+eq14ehQxxa
eDcJ4UUByvmHbpHZP2v4/fsgVBKkMbPRx3P080Hgn3WBHIK7QgrxAuCmfyxkp3+FhfxQwP92FEw5
5zKew5j+h68yBkmnRhHcMasr7QhMiLgTQTZtZTibB7P2P/9wb93++xz9aJ3/UOP++3AWpiMaID69
nQ+NnYImOeob/84qrO7C1M6DpC657Mdg/kUx/VeXCPvvHwdyPvbD6tAeMWDczSWrdko6JzPQX3aa
/+ru88+2X1qJGLY+kmY92U8VSKK7CqXaPX8IR4wGLXJCyGHslrPsHaWKTOO/P4e/mfI/3n70CGiQ
CRf94Ee6ZtVmoS7L4A5p3RQjOE0ZNA20/pLUdXbYCIqHUYUJgObS/+QGPeBvpIJvmfR8TMjEREdu
uYqL3B6RTKWlhX4FXkr2iwvwl+cmwKYJkQKn1Eew6ajU2IW5j4y463dOUTAiD3IqQ5h86HWcNWS8
Lsxf9A3/4qrT3sXzDbMC1uPHM7OMaSrS2b7T+WCdbEUyKd6K9J8/mLS9ePjpk7PshB86a8pQ6AdH
8y6spmJjJ2xKMjX+ivzgWueG/s9XmbYdh2DpPeMzPi5tbSpzpdrsUq+T726V684vIZp3AtN5GzZx
FoRs4Usr95GO2NaYbxFfMmATnWONbAbN7rsbuImM16qe5ohxRQsVv+aS7NXa+1Wco/+/9Lo1COOZ
SVW+ydbQuy/mpVwiuorJ7ZrXA4NxzAVDFDIqf/K9qn1S5/SaCP2F+p5O/YDlSSIPiiiLMBEygj1n
dxit80lPagL3jBrlcWhx4AWVsI7ncNIBVsZoFRszy3okD0hc0Td2GJF4YvWlNGbnrtVBghWsyYov
rpUjdBT4kGDT4MvbB53jPCWzqANEOqFzr5zO0bu+bpHAKEtVd0hs1nVf8B9sUqKYFxKx486fPQsU
DpvLs8DV7dpKbbq+DSo4hRl/pMO99E2kNSqywhqMdzna+rvKc3EM6gHlhwsNcdoE6HweOI/hEYpS
FR6ttQrFhkdMIihomurYLOnwaDqFne9kPSTH2vTJXmt7u0Z+4qad3CZFM6d7xF1TE0vKbzD4DmN7
iXNNbrOOuJRLfDAOLR2vZhBMVgO7R9kr45vS01LEijXhEOLr9k/JKOZgpyG7fCagJtNRFeq1iUVn
OPCSgrToaH3U4YMDS+lWVrK7xqXRncfFfvlITA6jTMId8ArpRe7528/CjtabXwNjHi+DgHyPuHMK
dbtOkA07M0QxEPrAAPM8ra29p3TxgkGlxvhduBOJVUKPlySTTMWWylaVm3Rt52RvmrJo48oP5yJO
sZpRJ5n0B1qPrMCdHzCjiF1P1l8ya2qp8o2sN/CGze0bDmy6/v3iNte4sYacPAitMT+FKaqENfdr
Lu9ayHd30kyKBSLdYiNrtbybczeGUdWzRXV0YX/y29Gr4jXNNQ4tESTrpulmB6VPYyXXTTHa5VU3
z6R9Ve7czHFQBPPDkBXDZec0zndw5t5yW7jWfIGUdr5GMoqiAxsJVXhRU01EKFwpy6vRQq9Zr2FB
KEXp4ngIwaQau9xd4ZOGYhaAL6ghwO9XC9YB1MzmfWfBSaatpOZxY02znTDObtj3L1JTqEq0Hd/n
oIaV002BRyiSyXPTd+gjeK9kQUDiFfJ1QotH/Z5pSzzZRdl/nhGYP/izXxW0+rzFg/I4AmfslvJJ
+JV7Vzhr9hbqKpjiTIQke+VhUxyBWa3VMawg5nSaR29PlnJzBH9I/cB3bd+oALlAa+BWb6aZyFc+
Qf+pnvzBA165+qfJrihnwcUgPSgdhPnLpLx204YAZijexuU1qYc13dqcWxkNMiyKGF2XeUXiiPoM
5wb5Uq2r/NvCZSB61qqnR0qh5t0rjOQ1gO7WRs1sy8+YOMSzds70uiLM65u8lnQYER4bMyLRBnC5
LXgTbnqu+G1guDSJjNrPCJNI0yuE6MRqOUbieihZ1tTbJc2q5t1cUcXFTe20dWxI331qxDQ9muX5
HtTm+Kx76rjN0kMXQnLekr806I7QAwk++xk9ZnLXLW1Z7DtSWbIIJGaR7Ssaxf2mBqF6ZTqZ15Mb
E2CeaPoJeVtBnAWohE5aOdbczPqOnQorXcqyrGO0HDKMeYEh+Epte74dUB/ezc2CwyVzDevSY6tO
v4g5urnFF4TeSBuhDKO+rJFtN0gP7wru+yDSQVvWWzUI97afK8MhkenczJWiFqezc/Q4raDarxCT
ju3nalTNmm6EnSXGLqwNixUI2SzjVIIa3CpDX6ckOi+W43qI2tmtxhVzqJqdB5dkB7bdZm9fo3cY
JIuzQ6SRMYGBPxkhHpervixyI66HmifXbe0W8wm/pi3AUwFBLgxabohw7c4vOwnCtbXpegXzmpWI
oX37wnIy/3sNnVYAg8/X/eoAGIFl2MHlgTeJVXNKKJ/dbDIvjBqwTmQ60ntVRKFeitZEFmSu3kRK
jkNO2lQY/XM5JaFLFueyDtsmN7PP5KYVt2ZdTt+M1LW+sf+G/0vnjkvfKsT5xxGZfx4b2LX01ugC
cdeS+gbWhJ6LaT0HWW8+dksHW44RpswOXaDlsCU5ozA3rdPQtjVStTA+aiuUnYMugcn5Ze58hZ9q
LbGBJlwfUB1AWNW0NeGHzkQwU/m3hbH1AuVfY6uQ/mEISoyli9M10wbPGNTbqS1KZ0PntPuU54Ov
Ef2G1afERCSNTjIfh4sk5PaJDeIbUTiJ850lvM4NN9jIQTgJJyXkjP6DHTl17X3RBIEQLEbXp0Xn
1sNgDSWuOfQ7Q0LC6kLPc6cF+Rbo1fCh0rpDe7M1c1QuWzGOHreiqcGTEqOZvDsM9qOBhghK5wTS
ZWQpXkQ7th5I3xb7zOZkN6OcjR9m9YAs3E3PifAObV83m6t+U4APrqDLNRM8bcoKONmZnAGFZtz1
W79IRjumQC0EiYmlxHhmpLzm6d303ZVp63nY9Wjfp32CvpzlqgyW/JDBYzQuzZJRyknzKgi3jVvk
aFL6xvnkszM7erRqJ4zdnnox2SrgDsARn9Cm94MUaV7WJ7S9ExU+Vo7g/XODyKrEwVsp9w4zj//Z
7mZavAkpR+xPAFpuAqtISODxHZpakQtkjzFE1/PNVpoqbURbgyRFD/cN/UKHLhi0MzYODokgnE6M
IuZO4lSsNryNxnzToRaiU+iLmp6mM2sZoUtmbKGcxPqu0QyOB0Kn6JRpGFBodBJDY0Rycr2jZE/X
CLV4axxmi6AwD/lecFDLjHSvywKfH+rDxp5OyjXN9Ckh5A6cBkyNaq+IuIWXyEuk3pWDGgcuMV3Q
uDUH3mq9ygJ04cGCuCJO58Rut7MV9ua+m2SHvDnsGPaDZR5aXexGHKvFzZJjX9dFfZpkY0xHvQpF
vm9Y4VyeJcxZbgfZfus50QUfIUXF3Yy122wyXF2Kpd4tLbQAi3U5th7KBwZRiOjZA48WKsQW/85q
dBRiw7B6NyjWQuChyVo+FaBn4QnoFZEutZZI92CuMasGqfGoXQSeF5U3TQMZiWExxSthUS9jRhDX
8X/7Tn/MX6lo/q7vtLyn38ryW/9T68nkh/7deoLzT5kRBLSXbLo8TFb/6DwJ/o9JT+kMOGKgKs4i
lD9msM6/qPrpPZk0l8DAILP4786TYZn8HJkwZ5obU3Z++p+0nn5uZaAQOc9eiXlGIMDi/id0Xr2M
yk5CO4lGPH+7pQkwH+BnpLupw80PZ+YvuiY/l7W/HwqdGfgH/vE+6lJYrasKOAheqGRJ2TTB5G8p
7n9Rsf/5KOcynUYQZw13/7kJ+KOirWu6ZSKQDNhC4FQIOnqxrQ0Z7P/pd2Gmzl9OeY5uh6/081Hg
D7CalApeyKLXAwGdiNaJ7dv9/VE+VM/nU8YSfZbYnKEzRJF8+DJAb9x5LesU3+zytRsvO9J08VpE
I9wAjOBUqv7pbGJulhKlfBKPlYk4sQHHjCUUb8Ha3NqteeWv6cPff7Kf+yLnD0abMiQ5hGblWUbF
vfvjWR6YrlW0dHDIV1aywYT7ADuWAjtIZ7z7/8XeeSzXrWXZ9lcqqo8bwIbvAgfH0TvRdBAUKcJ7
u/H1b0C6WSlSSvFlVTcjs3cl4cBst9acYxqSHhXHmT9f8/sH8s9awo+LIoaE9gldh97f+up/Ejbh
9p/6MCXAwC1T5wA8saIVjmoUQXG3M52i3kxWMyFbTKcDglrVbzULJolFYCRS8EOM+ZUYhOizIscH
aen334V4BlkEkVAm4/XDW6LLJUF/kKSXg7llZ+zKrdFqgmzFdKgsb+BMlHhhusQX5WS9av2E5ZrA
hXsnhT6CSnI6JeCv3S2YIugk2dG3CsS8s2lUPPz8ydB6HEBZkUYo8AEKAseQx7Ekp0piQJZHUIaF
IiGj8s+P+9eBBFSV7hbTggHr6iPyaLLsfupmlX6WjSgKnHNO5Jsxbf58lfeV27+fnSNQF6qaRY3t
w0BaMl1aZkLqgwLYB8c7jHXcqthyKr3xBQWCTyahX+c7cHWqcBi+/A9k7PtvyGCjXdsQSXy2dFjx
m5FwAPp1GymxEv351n73AB3srBblfYfJQn9/KTyjGQJsnCi2tSrnVUwVQyo+C+/6Xmz+MCrgUroM
CFvlVX0UCmtD3cepyhMEE1SeQ7CfL3ALt0GWEELS17a6VeEkb4eBygL1VvsiTDWxXUiJ9PBgh0E8
2hMIj5s+bonNkn1xGVOCIXJRMfeNSJ9QBCX00JRha2hIvVEddidmOasYYTELsCGqfeyVoBrdMP9k
/ntfPPz+cWCkY1miMcMHsqqUfh7wKk6seUAT4fc5WOaEqD5fLBkuYTcXHIAQh9L1Pcuy7t8MaF+n
NwuCnEVXBk0AG9T3FxatTr+ysfFCSz3e4wpmnwkm/JNv/zeTKMsupmREUCu+dv3vP81naGRybI9h
7I8wR1d7zbxb1o5hOboWYBIZI0e3mk8u+rtnSmqZSrMEqqL6naX700Vrs1dHlsfYL2KDLfvMvpXT
VHaTj6LZt7SU7wf8elsHztOPTeK/lCz/ZjywLrPFsG1t5aitv+ynK+PPI79VQnySA6ALpURW1NnN
EPx51P1mgLssiyixWSTYRH0Y4E6PiZ/gKyZjOm7IPsS8t4nW2tRUPj75PL8/q5+HHvs3jU+ERDuD
b4Q24fs7EpKWjNbXGGxa7alOECcN8G4UJd1NpMN7VtXdRKiyyRaFUO/oMXO2WtFkhxOAp8oRuzJx
8l3d6MNhRuZKSm2Z/psP/cdPBJ5poqBdJa7vf6IbGg2BhvxEcALxFTXl4izsqPj8+aF/F+r9+iT+
eZkP75ZoSMdCjGKQhu3KQJMcW+KR+BOF2JuvmRrGh84Mu1O86PK2gd7G6Qd7SDLEwxWtT3PTt+HL
TKEJX5uhHzidDVtFFo8sHE5gO1N0Nbrp5Ak7LQJ9yiChpkURaIP77ZP7+Dg62FmzGxbrjM0EQFbh
+8fF9CxzaEOc8x0ncNykeZ2t3P3C8E3w49nD155eLbsekQEUqzBh+RPnXRVnMLutuovzx7pX1iB0
hjCNBI1U8gwtj/RUs5/uDBOpgU0skDcoAH68spjXkHV81GdZMq3VU6x92PFH8kw3AsWCZw7RCPsK
D/4ni9P31ef9GzPQ2tOqYOH4Lup8f6fNEhZwpCRNt4GEHmLQp0fuLw/mJHaPbEKqDceakSOs2gZC
dabrhOTUxC0t9H6KX3Sm8cnEtA6WDz/IFjS7SGpZldjuh+WyEw3FVEPabIFI6cBJ/qY0WBqxhSLn
MXL5yeW+4yc/Xg/05eoDAF7NIv3+ARR9Rk4NY9ub2I/No4Z+zBp8BNOKPwxFuyObgNDsDt9Z6zQk
RWP882D4fTI+xbo5fP8zGBusAWxnmYzVjwNUOhnmVIqXHinjlBnULLpdWSg+u+/hdEBqQujQYp6J
vKtOlKXPQbk1LTWBygnquYMITFrCcy0K5pG6yI5J2xBIrhju7ZghN+pN4xvq+k+Y4h/nWE6lKlhZ
wVhZiahEzb2bybVVXYszTqE2Ja21xPqSU7JBXlpln7yl314JEw/nXBUA0Ucsb980dTs2E7VvpXwr
iqLZ1WY5+W4Mqe3PQ//jYsw9YQUhPJTVw6AJvv6Sn1YnWRu4/ls38hP8fPunw+xa5raCCbyZE638
ZPT98q1r6PHJ5HTWgF9kKR8upi0xbeWpYmPTLWJnxMSTubmxq+oAHORn56Zf7wydNyYDg2M+yJGP
7gaXzCEnW4NQQpwNOslfVRtoVdh4KryWq8zJlxMtzj6jVn8/aL/7sJlLqVOsthZEJqr+4SNBXIn4
SiEBfQU2OOpwOxbzWQXxK23dkzSZjujodmk8nbLN+2RQ/fLVMJxW8DD7OOobqHfev8tcmoN0aYvA
fyO9Ww/r0E875L22NX32Jn95uFwKLbxJNRuPDyL795dKw7pvbMGmJo9KbJyti+h4rsmVrhFxZ6mJ
ibKmSPznb/V71/z9s7UNhiAPGDG7iVHq/VVHALFmOPTsiTmj7ZohR7ipldGRDmC0q9aKe0lfItXr
i5ri/2nThv2FBiDmgCj67pPfst7hL79ldWyplI9Qw3z4lpHZNMvMO/TnfgafaHczzMdmoHA9TLVP
66negVxRL2prS5uQDGtoBCjYzz75Gevy8O5nrJkhTEcYJm0+849xFuqESa7LC1Jn2GxfMpXUZ5ao
q23L6Wuju4T9IHzexTSj0JvP2oUV1t2uRxu+oZBgvsyFvvv+i/6jxfvv75WXf10TxZmSfMh5+f43
fhREhfkXtT9m2hVxjalr3WL9kOIh0uOgZ/MdORRRmDt4xf8oiCLFI30BQyymFU67hsVX+LcUT8HM
wk4NnjWlOIezlGH+HwqimrnyvdnMu5wBKSJ+rOzVbJk0KWj9WXBhrrq5f+pY7wIrc8Qno5il8v03
u644NobRdaqCx0N1+P0whrmlyTai/QEWFq7KgHR9IpDUS/Nihj5QhrOJyonIx8YYrHMVW1VQW/N0
Yxdh+Vz3enleqdPqx46LA0DRbD9iqiCnESlGHotvrmIZ+7qe7xMwK8du6JTLZBD9ZpW1XWZ5aDzq
oCFvKqc6jzXF9czZdIPOHL/JFgkOWaD6C4JE8hzD6CF0l5WxUes8GKNYW9+YB+jtKA6cSCzd4wW0
qUvOkP23UA9xsWim/dWhYbpLXAMdSEeDwpjTYw4OBn5qM1aAfwvXb4eWIlY5lK/SKci3ZCHxi7HF
iydRJ95ALJHppqbqEQeoem1iFQvwHCsQmqCvOSIvQnQV9BeOtYIgYygkbX9DlqiSaYFdREqu3rix
RUKjs0c3AgMEBKpp5M1Rxfaw9FvwiNKejvaMXuRBCjBCgEHTaET3YOvmBYhp93LMtOElp2M58I6Q
svu0APXnboYCuqqAjIPqwIDyjapH+F11vfLoEn5I9yysXgerSq41liPHr8NkxMiodSPqlUmaTxCO
LfcA2cR0PReObYUxpHKjoxnr9oOsMGbQlkyXEUyLOh8HpbWirQYtEEzh2N111YQvY2qtxALS1aFa
0NBRQK6JW7pwVCQdEGCamtyLqkv7o9JlnFPQ2vG5wdux3WOFoAn5AD1LNEf5gJkfMwAoTsisIM7L
1sTd0Re6WW3hP8VHe6gVgjck/EQvW9qSQ1GFY5576G9T1ZxorbkoC7xEHaw3Z3YqSb8JeJAX9VMG
bARETIkVsJhgwCw2CZDM15SwdamShAoVS78nJDMmUUVLIGQNrBXfxrCDDQ7IVLzSVleWnWt37n2v
20rkocyG/qqnsav4I5kKcCvi1j0uhL/GZJ0bIUYMgmyJ7FbWL7fSRfVCsTq/MFTEohv2A3PDwZzT
mNdOlbb+6b55XTJLi2k1I3AKkFs0FoGM+dBuRGs045blXfbRVQepk3mBSUnW3besdYx4o0KchB+o
cOwvC2U+1iInila3YrcBxGwRJReDRWvoRQxlfGxMILt7bMfFs5Xq2YNs4zYHwa3N/VZqIw+ncHW1
oZSNgoJ+SaZO4B5Iz9yQpxtd6WbqvPBNJMah7mit+1o+opNS7XR1a5CQ9rWNldgIekFU6jY1yjYJ
ssFhNuHzKR6zRVVuBCA2B92lY9DxNWA2J52e48pKZ3akbsU3400ymq4KGLZA3RKrSPC/tWB/pKH3
X9JqGO46RBCgnauMFGRmMCx8nQ0VGfmomexLiw2uV81QZ0tka4lH6Wcgss8d5L4vRgscdWWYTYD5
QaSX6jhPr7betbMfV2OGYKQqyeWNFUW5jLQmeVDncIgedODZr7NmDi9a3ufXIFkLfVNNxpL6gDmS
xasJcda8bCwiY9uYeqywGyEVcBFFGjTS6i7DelrgXNQDYb0aapBlX4FPv8acCDyx1jgdoMepo7cM
tSl050Ix6uPSNvW8GcIUVRh+aiigajFXw4VqSBIAycXDxzeiXoODBJMt3rZx0laBmKAE+XE42gLg
zYILD1EjH8UYJzh8XGDbzUZLU/Ew5FQk/Ako8y6aDYozSlOuA4nKaHQqCRHW0JVM0gqWUl05tkJt
lFuht9FLn4UTphPHiR3Pmt3xJEtwKgYkVE8PTtIIbBhZO676GdI4/QRMYeTRheuc+w4DR+EDs7Bo
HFXMAzE/tmXw5uOXso2or0aqJvuz3AW+/QTix+y/Oa1WFm8NHC306KGA+JGJpjEF+k1taq/ddEaC
3VXEbJm+gMMvpRePbNsCoO3qdOMqU5Sck5gJcMWb7BAFRVl0Am4bOjPswT4SfDuzvKarFKzKrUyn
C56zpgDYUKpkpXHh7vD0NcZrHwPhG06iGJQh0gAjz0cKByIK9TcYpXhQeo78uIi6flSctVJjSntb
NToJ16SzlvRqCoXg7GYT9QroH4ZO091NriopJS+ZWjhfbCnTjsk5SptrMCq0RFe41bIvkfIZSDDw
awbo70amkj7EQQS7v0iOEQmd1t4kR9q+BOyZN8BUBOmkK4N5eMBuhK2PnE5D3xHoCnYpAkLAiGqw
BSBOSldyCuz2xrjOOkbHnqzEwcY5hrmRhj/usfRVn7TGJeLM6tWgbF0zRKUDIDt9WcZe9LeoBEdx
Jgt7Ls5Ms9aaDeBq2dI2nAhDOK0hspo7ukdFeKdmYhnhfBtjvCMTtSr49V27BCSmTRfTJHUriJ08
ic+Yf6fpW7+oRboZM1CVV1Om6qdzzPx6Mi3oQzZdFuuCJ2TN5XXmukp/jFHivNSaEaHWqXAiBWRA
lPamX7p4uCTCU3xFjBgNb61swvgZYXoxnBkDrLnTyiKA+ADtHf6TV6luDzWKaVS1PVnKxtrxqczp
GNSt0UoTWinitaO6yNfZpEIzz6tjNk2Kc+qwbBfYpawcKlm7KXMqNPshr2Oap0VHiQ3VLJhofaUE
kbC0kWS1701jviXpunxE2AIaMyzMOkgQTgRRGOfn7BnmN7NS80D2TFuIUpRutRsujGRHekULfKjN
ingrQNghGxxN5lylNoIRX+KByle+m1VdemBDzY1NasWBvODlS5mlsUajUJgbpwcTLro+8ySR5+Rz
GqZyBq0LLDJyXc9K3GnjOuY5kgPC4mx7jwltOtW0jpCuzn6tZTbu4x45o60yk2RRWG8boDpbWIWv
0MD7nSWwSBBUGoMHr4b7Jp3LS3fOQJHbsQbs30gf8H+FjzPJvlDzKjW2oC+UILC7XJCUGRIhChoB
lxthnCZoLZxaWys190YeiQAxeC/xBw6CD7pWddXDFGZt4IvnWyI3lBc3tL7ymXSXM9HQvt7bDQUB
ujitDod9FoogqpUkiyDWh+VSVnm2Yearj0D4zZ1mrqJmwzh14rnfNApk32LRlYvQEnC7yT84prZs
b0aLJFPaRYOCslFt053TxW9DaQyUNHGeeWoJ3z5yE/O8n1HoCSP/krV56E2Qjrypm9TrOlTGjY1s
/gDFnTznuCxu6nAmYU5zmrMe/vwBdSybnwLXZErAyDZW3YnplO1TX4XEVHR8MbpqtDp2XjU51Xpx
M/eovLQqrjc47UwiY2vil7q28TIgfg8M3nZjo4x6VAUB6+iCxNncmjVaQRlehbKzvZqSnIdK4DJ2
S1KZSxWdpaLs8z58M6RZ7Cc3Gb01KoV/OQGU11bDzk5U+SUP56UBGG48wfonsmyw5kNZ6iRCGGre
Ixam5UoNXnGs58EFGajPLOtAoswzi4VzV2vTF3tui0fyUFg/skE/5rNNym/RVK+NC8dL7/rqKJY8
P4C6uXEbtF/xxA/f9JiOvYUY9SDVCwSY0L/Rt9IOvqO2TqUL2mv1Db8cRCA9tVoQqCI5VAYSYgEl
3d040YTcrsvcdZLXkw30Rmjw+LEywh7LtP+2FM4ACK4D8jmyPQV48JBmps0ZJwdYs3J/TdK1U6/X
JzIQejm8kU9LSf0/Z/2/9U9r4+Bfn/Vvkm9t+/xfp9+q8ts7BdT61/5hvkOwBOUEUjdnanYya/Po
H+Y7/S99LWFB+qEcSv2bQtbfR373LwgU67l+lUahg6Gs9PeBn1IAxVqHSY5SDyP2/3LeN23wPFRg
cSDhC1x/34dSWitJdQoX5zDkrvYsCwPUQtbjwUVLV31SllyP8/8sUX2/FKotrEQaWiuLMgP//acS
Mwi8tGma+dCa4BDXbKy1K+R8Ulr+/UVswDwWT0j9CIYSNUdw2PyHGgPqxhTJFMAN/cxvt/7SX+4E
ZxJPDXUjurb3d4IsExN7MR14uPAXzFzdV0KfrmajCc9/+pwuf/ybP1vtPt4ORX+oPLTkkIfQm/vY
asAoy1o0VYcUNUcFejbPEDFnVbf531xmBRoBRFHpB72/od6a3NqO6kMS9vrtELehr0IZ2f/5Ius/
8vNT43mBfEAzhvaZe/noUgTTOMzAZvdmMcndMPXIJ3T2cTnbaE09SL1ujn++4K8Pz8Kjij8Rl5cG
8MV9f1eic1v2j/qe5PKCctJ6sqg/Tff93V0xtG0qeTSxTPNDsd3usQKRC7EfEwMjmQlOmlrsRGVI
TTZOm332pv58Oepm7++JFLBlXBRtrxSI3tWUHJSeBJGLeBnIvWR1vvrzI/zQ2ebjU3lbyBVpEDIL
WWvh8edBu1gdu4m53BPPUD5VjZp8rUkdSZGTa2lPazALj6asFNJjrBFStEBJbXkKvMU7NXIIAZOG
SUQoyRT2Y11oKI30aCbtEahneInlHQZCLKflsSuaols7yN1+qDJ1fM5yLBJX7cxma593XaMFf76x
j0MY9cOad6lzZ8JiFDNf/3xf6OpDtFDDPpadueN42Z4VwiEqVA+TT7qFv74x6rVYjJmPmJQQNL6/
UojiX81BgZQRRxZFj2yfsx1FxqqC4tMvcKj+/TvjMmhn6bCZdDffXy9vpEbySrsvEyAVyzTKnUOs
9j5X5+z2z1f6dXxxZyiv0P7RsTatD9/inHapFQ3N3lqWBWhxpWzyMhl/7C3+P2Uz6wfI/zmIo/+0
UQvrH17UkJUkGoTVXp9tyARkc8ETLbTtn+/kN18DaiAkJxbIJwrsa5vrp6VJ6BR6B7vYj31V+9mM
yTKNQIenjdl84jv97ZW4ALJjJH8U899fyYywbihztV8Dik5TXIrbCqR9APtYv/jzPf3m7ZhCBTaJ
Rgf1y8cmGb4mwfGs2EuhoJRdU7gSOx4+WdN/dzsCfCaJYStd9KMmNTGzRu3sbD+VTulNptXt4l5j
HSkH4/J/cTvsT1aNBAa/j7czFREnZZnvFTchSYh8NlyUxWfyyPftzB8fGzuytf+BtAbl3fu3Y6lL
RXWPEHjbfTbrXEIDHeqzqRDWdSlG+arVc/2Jmf63l6S1wy6CYNVfCAGxGpliwsmSLRx8ocqXW3XS
ij3SgnIvZV/X9P6L6pNBxX6LO3m/GLMhpQjEppRl65euuG0PfWS0+Q6OForg0ZpIhKsSC58tgw3G
ToaHKO1lL4j6qPtHnXPkVxc/VekBj+xafEyqel5X5XQhpwxyeWhV7dGaV5eN46Ql+QNRywGN30+x
CynPdsy1xQnirHOJHGxdksaa2nRs8h6FcY4bpx0u07Eak62G+627tpKSAn7f0HXd5EsLhtgNRdHj
hs3G+JnMpVK9Jv0FBTEWSsvwLVALgMa09C0xSayAp87jDtpQqW6VWanr7Sg6FclVNu3VpV8xRXOs
YisaVDvoGh6Gb2vFRFTGwolcc4YiCjpYvYEGgDo5jHnnnBMOGD5augwppWijOJQEm7w1htkZuznr
5UMOM41snjxDN2Q1afQN/1qJEnwA4F2YiZ1to0gbM+BRqjx1qr7CZG1jdvOrch4sQh3mptkjV8iQ
UjWt2/pRbHe8EArVVMoaySTepKOcNhn+TRNKFL0hqhZWIlDOmVMchPZiPOAAxj6E2at4iwGan2NG
q3M/1PvwpmlkSEkgoSYCsitrECHO2quBxErx8s4aH9VIq5dAg4uNz6+nMkdInXxVwM5rVII6IOq0
2kIkw1T2Tnq6K5kvpwqXaNiUvbWPJDQ19N99ShdAMeOcDkgprwfDGh5xDvdfQwZYt6mMSKXMubTj
bSrt6jqGPg48fpqhGe2bmUQSyFiTFo9ek5jOKca3hDCEDlIT2QqVfrbEEz66WNOqXevMGIdIpqI8
VDe3llLl4R5Ou0RV2NcqJfAJn3s9dsMuhtxEEBhj7RqdSNRSeyn1Yw94/Is0neUpJwHwzJnn6J4w
V7JtDCXNuoBtvgmPfSiL28jqFZ3skcZ+KKRTDXAloz7xB9lznKntVim2IqWnygfZd1+Je7PHzRxr
ebLhaJ88D3FqvmIrlZrvhhHRewYh4sVJWmQM8cJsUbtp05y/gZFiWutyIuIorRbx8zJHlXZATRgm
d7XS8bQX05JUanoSazYGLbsbcyp0UOocKHtOb7pd+QNTSof3eKKW4sSwjmDjq8tZZAtcYU0hOSBF
ZbMW9bV53kAHV3bshyLC9sZY+YJIL9I24WATOlfNDQWzqO3lsnWUsH6KRzdhIKmD3MXMaR15oZqa
k/CTqNoV7FBFhYlqtfeWhpt+b81r4qKUufMlb4q5RiEpF2PrGssQB9aYuV+gMMzUhJpEZF4VqSSo
mrjNe2JB8oLQCP4WMQEa/RggCcYMczAuXoDCJzd5soColhMD/ZxKYIEwmsiEt5zWYYZyraQSuhQ1
kZr4mBv0fLwLurdAiFAc6xlTSWKW4YvVwdTwZZxSPML9lufb2lpJ3bkgzwqZajzSMa7E/IKhpp+3
dWKPi99KIRO/DSM0401Mj/rLPNaG6W4IpqnWEJixT8PTUOr0TMkqE1j50c7ESDK6/scK/B+dxX+j
+/tpi/AL+9MbWhKZnv9r+9xV72ov61/7W2zxF+rGdeONaYa1FcrP/5RezL8on3AYRShNEcUGwPk/
pRfN/Isj8Fp9QZOOVHzVUP9de3H/4qgApAiNxlpc4NT372gtgMu8Vw8hA6EgTBnHQq4NAwbc6PsN
R04WsUap3LenNTCrR0tEIpyrf+sVmz5s3sFgXMgGtUrX2kEqEY9llG6bMWYbZKm+KGZXeGz4g5jc
XtdOw82kEPpAP3jwtNq1T5YwhkuR07fD/r+1pJvsSVMtcExFiHwJJtn0XVr5pXHXtv1RTrgZcgGV
HqNEsx+gj57QCb2J6T1PczcSiBqFFwk5teTBWlu17byWie6sVgTNWo18CGc0iHR1FfAPRCqUvMP+
uq2IMKmp4kop78NyBKYGm7OxtwWlja0Fpu/excfra3ZJ9BDldmJm1A1tSvFQzF28I8sNj0UDQ2/p
9BkZH1rjUO3uijE1Lwgs0w+5rq5DtXgrctsNwmbqLlUrXd5MJXkiQSbfiIVIrq7K0oMAyxEUXPQi
dQfjhAyD7IrqnHYoYr31S7cb7xK7qCZaBLN2BL2CLUfj2E8iArrfJjKv6mTayNp6ctnRvM5pbvfs
meaCPA6tVq/IAhqjTdMZ4akj5lrjqsZCTOOin7m2WlbBFKXWNgI2RIyhBn2VQn8WmD0QDaJ/i+ix
Alu5cvFEdxllwr7Pm1An2zRZ5GXV5MU5udL0AtsCnLAZ2fqhM52pueyWuTxLWvvNBdJKqiiPcKTe
O8mDNF17N0tOUYnX9W6c7KzIjibdT0uHxIaOJApfx5iF/RZj7WaKCvdBpIYzf+26iKSRrkG7VgBU
9PsxF9pto0bq+djaVxivjYBku6TBiw28j0BRoO99NCs8uwY7cLK0GPJ1IANtPpOjK3LrYnR5G3GW
1AFr53IRtvW5IVRU4KSVzOfQSnSPWEJJhIj9xZ5KgaJXGOWu0oz9WNFEp5ErobKIpyKPNxWmGb+f
l+Q+ofe5WaqSwEMUOrVq7prF1DchdXx8OcuFbK34KBcRRPwRPbpC+kG3aijPYdCcGpl6Ck6FTI5x
3fI+2E16Fi1FEDkJ8WLC2QCeCoh7IpFlPURFM+Z6hcIBSKoUD6dj+wuGZnIlzebMxgutj/YuLwDN
ZCHdx+4WQzdLmlhbX6KlNz+fI9zxe+vQ69djddOY7a4epR+JF/zYwSwlzxMapJl210M2XIRjSPG/
gcHiAsvW6QOH4iRvjTUA+izSSwR8+ezVsvXqVASUc8fAXZx9kkCFpPfi073nrSruiZPU5YFXxVZ8
PsmhaVKvEDtCpgjjJZrQZyE9pJBNjyMm8Usz5rpxms2eUkR20ACevGHYnGrpJQkfnqM+JZlzF6tw
OBZzR5Q9Vnb3oBdAr5fyIPv0QjgVtUrbly2kYchW5AgZzCr2rGGH0JP5bsJn5JEpTopiszMqm/yl
sA3C2L6z8zDxs64wmee6p1AV2mmcSgJTsuSNJfqSYI1uxcc4/qA2D3UzrZRdeMSMxgM4zRMYMxsy
R8/LpnvOk2SnKdhUe137Kstsjs5yhMCbKWFXKNMyJEEQi8Ymo+OcQJeoVon5jvZhglhY1DTJoOOn
VRId8P+3OijcUNkghYhPCG+RZMpBZI/uInfUQYPAlWwyv4+zjaKC7e3yG+LmvyWK+pXyI1McQTdX
BdHrC1IKZKFLAAQVry69umtDht2rvrTXqqKG120RJmy7hHKexiPJqmHujo03qu54ZoYghESttPup
hqbkYVs4RFGtfXE1uocV6IMHpSpHGnttiIpnca/LNCUlM9OW56zt3DM6SdsoFD3oDrEELSgWKLNW
imbNYIei3oB3KH0zcR5yxQGNm8NTmFyANvmonrZJmhxjncglh5a+b4i0Pg0F29E4dwMowaT+Frda
Pl3mDcluJED4Lar90yYs0wvQMcz98Z0tGRmV2t83RbU1suek0n0zjm7sRAqPQPZviOr2kRUey66i
rprttJ6820q35pNoBIusZM2LpokzJxteijnp/LAzKj+rsit2WS+NArZIRgOLj5bsVwGFP9kC5SAh
2C0pVuFKtyLsqw6ajKDeghY/5GFcxSDvHS/XITnog5hQrpS6Vyz1S8g5B0pCeZxVN30dp9zZmVX5
SsjkcQKwu7WjzC9Mw2fvN/jEpgVpWJzDE7xoyHWiuwuJeizjILOlT/DrpuZ8VxrgZr4s1D3ZLDa0
EoHpPsAdRSRERJ9d3bvjRE42qxqnsKAf5r2pPCZKudMzmz2sWO5thwwX5RGD935opjObtj3ULbKp
26bc8JVgeJq9yrR3g1petfm4Jen4sEQWwwEst2GPl1FfXxDjeJLU47JCjb/aCIU82E9nYlEPQwcd
FfSqLPMz4oTuwiZ+CA3lOI7DMeMjruIKZVt6Qlq7P5RkdeuR+hS28Tl4sQO6IBJlzxZ7uE+kciRX
6lbBUO1xSDq3XeKKxpums+Mtsd9I+Go8P6M03sgBpguKPEM8E2q3wR6sgUNHtz+TP6ebD7J7K+x8
j7bpzOqZZlqU1Lqanle5tq/D1vKIfL9MB8MTQ3zpAptcTa6OZ0qVYS5QtXX9FqnQWayfTHqY8uZf
qGcfotoMRAfSqq45zAHt741p685P1BXI9SI2KJ5NHcCJduaG464pFOXgqEhjiB5TKAWAfFnPw17c
3cdzdKLLewkbzCmi7TyTcCi0HNfbVB+pxlG6jMbrsXH34zJfjTEYm4UIY5Jm18zMTdwhi8m7CDVO
CLi90TlKTsoredWH2HW3PDCfT8OXeXyoUB84i7ODlBWkRKSr1q2ptM9trO508DwL0wbxsw0DsD0P
IU/RzLlGNO/beg7tpDlIkstW+Sn2OGSTegLzR/NFmp05HQitJUck131zcusc88KD0OR2aOTeyMyt
WZOYFU85Xu9qo+a7qU8PHHSBWC1kEaO9dHdtrvN6EQa4GQmeZsxUZZziODmFbUxIhhZdDfZwRwVP
2RTTIwGlm8LKqe+OhX0yk2bFjbry2BevvMpDJngm1ZqtVJytiYQQnNDgkHC2noPdkfJGgxOtnOwr
ixRW3x4mOumDSd2u4fSXUNuJxXWEdoE30V03bDTGfrxUYpbFGWZZPB3aJSY/Te02AiuBRqKMNQ3e
pHc3M1p/uMkoppLVW9+VzbAh1HvcL53x4LpjeTuWBtQgs3NPXMSpnjWCqwHCZ95KPXnQqlt3mc/7
Wr+pqnljjmKL/OQqdpoTzASndj+htRDsOA13Y7TdkXKKZ0XNldGKa0wF+1kkT5PqXPZDsVXcUzGR
27ioO6hO3sCzz43utJicWyAZ4xaryes6oW8LuH7MoOMuN11s8f1dU4qDSvTtujfdgvp2PdJ779w4
DFrH8CaQavbYb215j4LXw2Cdb8vEJNnbOeYVgVlNsh/BMQaqnUAqMimFwNAh8bwIFFe8RO1XTvPJ
jq16zKdk6EEhhi+lXjySqvwkiBs/msjEqLUyBaDgikR6D5coSFzrQC+c95axZjAvjKtfgzolKwcY
Ok+3w+ceUt8w5ud6BS2OgYQf19cLaPv6tO0yy0PfVejhuRGdh8lTWbEhMS7yrNuNpXIwu+axo35Z
5AYFHywRtfqkR/k2Q72JIsObIlReahWYpPbWyw92G14nB7kGNQjmmOfG0nfpLANEhFcIkG6BjB3K
BEGTlew4tu5nwmkjgZ8Exp1f1DhZYQjtMBH6cWoETW5aQVZBrCW0wGuM8NpuntLCkT5Vcnu7GNe6
U+iB2ax6m8zZhrYOPl766Mm0QwrjyrdtXMlQzdCbAAPPfCfPvjQUIhJp75PZPQfd5JAi/5W6iP//
2DuPHbmRLQ2/ymD2vKA323RMU75KprQh5JreM8ggn34+qhsYJSunEur1bC7QLfWNZNhjfmNqX9GF
fBhNFM/D75k66z1EqNvVyVFonxC1+mqlCHwVxgtS2eh9Tw6vNiKiqC+g+4Tz9aos8DaIAg2BtrDm
IS3cpFYA7o3+1JBIxqhrr+qmeW4Q4f0YlUEy/7twvG1lZe06dNS2CEohRiFCHsyW4otuEl9hHjNx
Tdgnw0y/KZbxeeB+XoUh+NRQmbek3W+R13rQR+NbLp0Yoln9rElwiuUwHb2h/aTX0dNgmc2nRE1/
JPNbGsDWxohY1wb0L+NHa6SlplfxXSDUH22tHBsg8AjZ2VSJqZ4FzQ+Qi+uRLeRJRMJt/S4z8dTI
4Dh6bTlbNJQ+L/+WAuhNyFP6kHike7qmpLdFXyd3ldfgjNtacNTKjJr1ts8S4WEFmeTNHZmususL
zziIIbWes05vd55bRLhXOumXQJndbIspW8em3t7YoEHp1CrTFyXskLzq+1kKTHNvaeZ6e5AMZbnW
dAqVSEQN9g43MuUG8Zxs2BiKwJ9bceK83Gj5ZP6Fa1wFfzophrs0McR9aM2auNbkAvQsytpGcrAV
YJtCDRzuBn+6Ae/xWK+0G2T11KH2i1QRpbdPEBdwN0GXhtbHXM3tZu1afdj4SjUqt4EdIh4oPQiW
CJIiNJ4Qd0yE4A/V0CNZOnLlriMRxHdebAwk30p3QEcKXcS2L4pVmkXa0dVRCUO7IIzAmE8pWmVV
icEGk6Xh3tfDsd32lD8ocRBYfBLcozHrppOKAiS39xP8W8RNkOORmCq3iKgHXiFxVg1NVEaizMSE
OyXYGDQub4LUbm8ncWXeOXVFwVJScz1MuAS4qzYcw/3YOM0J13LvBWPO9qk1bKUgJCsnUMC4qIoV
/Na5bC1L5y7oWmUd27Q7Vhl/uBdEv6u+iYpbEU58vHDT6pESUja626FVhuTe1RQL+9q0naYXy4zj
FF9oSyGD9LwILoIWH3JI+AEG2cH4EWfWyNjZJmcJJfo57AzHlZ2oVXsKJ5UHzHECp0bmxcMa97vL
s6weOixMq2kG8japsU/A6NbUorVaq26xECio1sYuE3UIqNhnN8kgVUm0q00oyyWThjdr7UinucvG
rh4OGfwD+ZwIRLd+ksBFzs8YmdJ1P7ToCUZWYMvPAMOHmw7hvD2dqxwLAymBJzZuvNexlNWeYOQA
EuEm0E6BZnjcTDFKin4B5jfwQfWgkDmYRNYYeRTzfVYV7m0CULta2TRfrE0vJYT2kn9FSOCha7pK
TJu1sKekvbXbnkotUpDYHPRg2L5RUsV+AXvvThwDWVj0yKYxAEiE3t3aqGVv+TlWJ4jJdnSGViVN
nXvkZ61qY3ua8oTVr/GzwJb7G7RJ/XHUZPuz7IhQ8JuZufcVsmHF2B4rtS9fK00DhSxTS58OAxhS
lDbABAL2y0Z9W1hVgTKoPtVPUZxUiC8G4ePsyxxt3Hqy8bfEu3sHU4Hu0Ji1a6uO4s+4V7anXmbj
o2hhk5vqACE+4hpA52xCF99JQ+1nZ+P7Y1EPf646y31Cv6281TthPYKkgXme4mpxbIDt03mDL/MJ
nwDrsS4GfU67E9CrmdU23cquW1Dn+ZiMRzvPcarDOiOhIEJP7IH8ycIKJUlQ3kdQrY6cEvfBABoq
ZgGq+0liUPyX2rjsdfQK6asZUfFcOIZxD5pS2dXpqJ9yMyRf0G5iNaLqRWMK62ityg82OgcZ+0M1
EggYof6ccl1+RvarOiYaZiFB1xCPmEPrUcrqqbZZBON3s/XE51aMvN55HCQeCGQZfi2KLPL7nNw4
aVvtOzq3Jo3AXss/JuloUWYMacMkACfvJkNrfmphcc8+ylZGVyV/KYmrsVEHRJR9XFd5Yphne2e7
8Z2aqRRJC+4XgvawEk9JncPaNtrQfKWlGWArAx3Avekq1/6kyYpoJgRBPVYGFjkCKcARiRm9Q78U
TBH9K0tO1PzgvXyg5jogtzyo/V7zGrg5mM9NkXmPnCLXVWaYPkjgAOi+ENlOyLbdU4YzDhasgodG
cwOSNaM8GNOXqHka8P5dB+jq3FD5HB1HPju9ER9rTuHRsCdjF4M4slYCmb1NrmjxTygVhDhSwx4H
+lb4EIau+TwYBQkCtKiVjrrvCzJGJL6UoFu0By15mwnoIeC9njCww90T0BKHy3BPFtJ4e+a7ezS4
YQg7mmI7yBcjpUKgU2LYZ16N30NXKvQmobvYDSVJ1kKVp9TQqL/ghbfLjARJLAOND+jG6rq3Aiqq
3R3q5LcYPO1HK/E5VtlGbdLP9Wg9N5B7htJXpHeSefijMGlKZ+ZKIbRx2uyQe+MetVCCCihNGNJu
1WASN4NLv6yM0ZOuaM6wOYtqheJhsdJKPDzNcgiOJvB4kp/U+AFnTvmUhEiZ7tRysD+CLSLC17a9
/hCAwv1st8lpdOvmm5zy6JbmmPEXHIRhpvqo/amu9PRzhuzmz8w0slfN7Ey6y8rGlVGzbWDpoG8Z
IO2/7yO38g5dprQJMWFaSJ/9mUeHHtjd58wpIC90VnSPirrx3ZzoEHMpI/rppGb2Aaih9mqXXnVn
tKqBaGLSKl/DpkYX3FHkAcNE8aJNGvbZLnZ596MeTo+D0wWU3dXO/gaEPD3qsdrs+Eu+sAZk/6Vp
/6i0zLmJiJC07aCn/demMylPDF19bxRZvndpCvrxpDjkXM7kFzgDKUbxKCX1IRGcxhHh1KyL9HWP
ChEsrVzzhyjX154qinVe3oc8gZugggJpe/BQgjD2Dmpg7Fou01qF4MJDnq8Sbz6SMu520VTf9rMU
aIKhOzof4YmyVrJ2UXjdmrBo1n1IjXcSnv1xmORWFsa+0pXoR+dYycos21MHdmwbCNHtoTIi3Twh
w4Hi443jUbEPLQ/qIwyWsmv7fTvyBmlIraSzdZEFdDwrgw8QqBMfKAY+0lqOBVLV2Vt4fNOD05av
Mm5wPpcb2BHkKnVCklUUR0Epfo3sGDRLLTz2HcZPmQKrvja+OiPu5RUo9J0tCAtq4YduERwqF+d6
SuofNETE7po+cO4FdtSnWMmbHTWt7Sg6QjpXqZHgFM29XVnP/RDSr1Sn2eLeCb7pbnGiGbEZrG7y
1VJ5hYEFVUti2pyzjb2qb9YK3aFOGM7W7X8k1kBy4en7qmjzNeSMxyC0wbcXzEuf5c5WuP0nGaYN
59i6o2iTfCT8TP3S6vst17sfYPW1kiF+X4VLh9xINvSFdmEWlbseuc2tqZXjvjR6C7anrR08ir37
sWj6VxD1OaF1Q7EC9ulDZn223NJvRXMMKe3iXEZyY9gjZhEedNMwOYnRCPE7lsa0ctNpwtKhc9YS
Tu0mzVziX1O/NxqbMjG8LzypEsANDc9bsbGdGFmo7+40WBQ81B3pdXXQdHTIR+qGg5NqT1nUbTvV
ybd62KPtOxMO+/AL3fqRKltFxCS6T2ZK6bz2atSlUHgHvzE8KG7D9iAOW6MTi6g9JMP1oMkD9Oc9
ZlzwZWC0PQ4DOybN5B0thY67zk4wrBLZDTyR6tkL1FvPa7WDUPKXVhtv9FD+kNI51lV9cifnJqmS
j96vUt/QPRPBq6u8zLPHSnPkj5DCnZ5EzV3bu8qXJE6deyzMM2oUjdhz74otNn7Zyc2LhOCDjxlE
OT3aevqtE8BVZipZRHdxA+RHhW4JRli04V3eRB9MivhqUubU73Uie3FAUHM9tekjLcJ97jr7KEqy
de9KXqeB8MvI9ynonlYR94XVbWEafe76yXkcsbEygCQ9JiiXf0Vh2H1CXS6b6DSxbWWqZievCwkr
pG6+SDIBtNb6djsgJdTYZbEzZjvinC6L33dZdwO5+KhTxFv36nDXApH56HlpdB/AJrKQFn/CBYGS
W+fKtaikudL6cVpFnvu1rmkrruty1G+HQaOq0/bBQS1NCmLapsvUL+NUa/sCKWM39nQKgYM/GKG2
K4XxIrhKNjKUzRE0R/dNgj0hGE0R4BbFk4E+iFpMN65mPymt9g3rUz/jSkS0a82KHo2ux0/hGTDi
oQtjRIQH/YAW7ylMzQN8lUPnlV+qcVjHRX8alLwjEG/ADVRlum0nyolVlVFa52L3MnzA2kr9bvTF
psr4miSpf6CO9lQ16ak04vssajYjfgkrSvy2T7Y07u1IjQAwZR9Hio99pBsfRO7BiK4PCIVnkIV/
lQU5CDLS248S6McnmeP8XNN1cSMwts0w6jstmqyT09SvoMxOZpnQLKDDPSFfKcXOkfga8C7HIL+H
z07rfGrz8pl0NvvA5+Sr1hrqdeUehipbpSYVYxlWG5GEN4aF/0iFdWISPQxCjXditO6T+IeeDUm8
gmds3iNJunOKYi1JCF/jXpffmkZa9308dD9QgBY25m6G3Egp5kp6XOMkp3AEzRVSwqCAZmbBY14E
8GVSV3ofQ1IQ5USHXLk3Rrd4RXrT+qrONbeMX2nzl+bz5FYq5CbitqbdogRVA82ASLhB4QpMm1lk
LcZcquZbOt5yRtD2aDajxe9WkXqrwZ2cNo1DQ8rM1Om7ExFiUI/JfxKMhvQRk37dORhoAnrRwvAU
GjQvKQb/RFl61RIHxYDCfZ3AbB11dvJqgMYZbgPTwNOvbZNGoYEotXUGYf5vXN//g0H+e1aq/L95
OC/Rz/9afY2+5l/bMygI/9E/LBxH/4+DNiNSSnABZuXW/4WCuOp/DIgPKDkBxQDMqoMf+YeFozv/
AQwKN4ebc/5v5j/6Bwqiq//h/0aje+6YKNTiVvMnUJAFWJf2r8YFjSDSzPYBU70AbVvN0I6GZlW+
R7dvbRmDRSfHrq7AnBdY039GAeUMvAW1kFl75HeYc2gJYRrSqPwwCMCeBx44CvKyVIGwIMux2HQF
Bn6/LcR1BsvfY8L2QM8EhzFomedjTmU0TaNpVz7ix0Q+TUvgQqlj8/4ov4RLf8Oz/hoGGUIVbM4s
9rTEopMPda0I2gqoQF6HGxPjC3ujRl65aduMWhX2HnZO6hKHN2PWgYebQiU7Uo2OrV2j1dahVmsJ
MTTLv+GRgWoB/D1hPCd2Zwhfrxxaw1AFlJsxKhT9QWhWqO/GGJXMJ0zDopf3v2YhcASJRIcDDWoJ
g3u4A9BmzidtKCdPCI8ctp0U80HRqbZyZxGI526kfxC2CHDFqUpEl71gl2ALvjfNKkE7ASURABTO
NZnahZrV3z8IuTNAUTOPBqD0+Q+yvZIOpVOX/gRL8ogqsnyNZY+TiFqOvEpe9qDgM+qHSk9p3i0M
2t/SvAKdf3tGdAvLcORi0MgDSDlDmn8D6cM7D/q+cArfCbLhU2y3+W1Py3j1/tzPX3K2kdC0RGYF
aVCE6WZpq/NRFCwM1XAIM5++KBL+4LKOqk2hPouV5sqmfXMcuW0QXZuVdhgIls35UKbV6VpL/c03
86I+IaMgEffQUVtzy+KDKqXyA5wqnbr3P/DNNDIq3BcIf5xKCl6LA0k9ox7ZN6EfWoDPiQ5ldhRg
La6wvd7MI3wAezbdRpQK/T5vMY+h7vS11mk1AjiOe4ziLgVUNianLqN18Ydf9GsokHQOCnlQRBbX
WlAhnChbKtsKYLaXKDBPLSYcV+gU8+462xcMwjppSPFyd/I/54uVFAQ0Bj1iPw5m8+pOpnu9k/19
DlKbgorl/OldDWOUS4ChgCM7Fs/L2W6Pea08e5S1X7rDAwSVm8lM2o1Q+i3iSN8tScHjj2cRZh5D
8v6AszKXs8i1NxW2y0Xt2uGaGiJKvAZE7X8zCuotaD7ZqAsvptERhT6bfVe+VqAaMemi3Woa9Lx/
MQoTiMgWAE5LX7DWnJiKAXWsyh+aGnOSZPgmNae9MshCQpOVYQTuCMClvG1IVCyWKKCCW7Mr+RbT
mEgYh2KtaxNwt0n7OHPdbtwgSRGRRolPz0S8q/Ui3JYDhec//1rcLfBKYKOokGvPt4pe9JmFhR1f
WxHrI3GBgWBhBVc2pHbhRHsO9F1DU00EIpefG9ep7bYan+sFXoVQg96hDADKMB+ex7x/iWpqNzEA
PoOuGqpeh6DSvpBvJYDHLUgOGsQBj+r4v/h2LjLmH7VD1ADPv920wjSA3lL5oyFelEBXdiYeTv9i
EFeH/Wiza3mb7fNBaPHHttowSFV1ha8oADdQR/iHRf9/Mt0uza+L3apJIsg1v+T6tkg0lkktKx/4
lboXaRW/pNxqR9k6yZXLeWbmLS6z+SFXkaKD7UTIe/5BI4vRi0ZUfl8iYxoUbk4dkRJLpSeAYNCA
xfS6HreNOlZ/fGhceG/cn6aDtAqv32JoGotBMlMffHto+1eaUAUwr1DxKwEGxyAcOwnA0D9bdjDE
qzQ7UnUN1mCDrrlLzIt2NgcQ7g3H0bkfEM0jrjifA4WSKxwcjz5BWP+lqkqyrcY+2wYdIqGpgKfz
/kZ989jPOQKWM3w+9xIZ5/lwLR7ZeKoD4UpM6iDrpqhBUSIokd4lQTfgeF4G4zbvzfHD++O+ee4Z
F2FIni3X5OguFf87yx6aZBCFT/tdvwXxiT6uF1pXXscFkH1+pRiGwJsUSze5FBc3rrQhsksx5n4G
yuVD7brjAaiv2AdNrpzGqgYO243DIcJq1Sd1z+6c1qXDkhMMUDudXpm48WC6yM1Q6xvsakP9HXm5
sfReoH18zlFAfkwVnkGSlR4Rl5ZFQqHmgC52t5FNWB1plHcrvOvFRlEs8Wg4Zr9NQzRccAJTAfJO
0Smg1rhxTYruRodjQOQWsd913Ekp5W4/pzRzV+UTbggT99ofL4NBURLFR24G8pTFFQKMNRt0Zyz8
aETvO1cJ0SFzvb4/yNJUdl4FRsG2AtIDGe0vQ5XfQuRBVxRsF2ThN0H2nVr6vbTtYh3HMYAHrY8x
ky8eIkN5RrFnm2g26kyB7Uci3OlGSu+kqDBxmsWSKsxp3v9pb26c+ZeRJ0MXRoedPO18+4MU6Eta
pGx/XYrDpDXNZqoMXKR0eji9FnICdG4BM9bcKwfvzbW6GHn+Zb/NiYWBLda4auHnQz6AKUKzp0hH
Z5PHovw3i+yiR+tZCA1jjnM+VNhPNAHFUPgu9S2gvTA6azuyrkzlhRNtsJFcig+wW9xlFp+ieBQk
6Oj5Qys0n0YbDLMp+Pj+el0aRHd47lEpnYPexXWlKlYdq1LBKgxRgc0kdAdDwkG7sjaXdgWFCJA3
qmqQLCzWxkbEzQmqhLUhuNgFrpl+hhNibcZ2KG+TZLCPQ0jlNW0U85py8aUPRIgV4WIeIxUKzvla
9WkciwyryhkAFH+kzoetTDNY+/en8cIjQ7bqoBE+023hIJ2Pgn76qFpunPv4atqnIgO0w60IdSGM
zXUTmtHX98e7MKEsGNUWBkQ3XJ2/+rfNrstB1rqd5L7St4pvGbPZXx8CZitBcneiEBu9d3hnCugC
7488B+6L59Qk3Obq0TSVPGwxspe5WT+UfeZPI1ahVmvQZxBTszFSCIo2i7oNnaLZhC0CnGUFhuD9
4S8s59nwi6Mn2ESVItrMV2pT0psEhQ8ZWV6JXi4sJ3QUXlM+kTKatRgllXjhBa3FKMjy7CWR5x63
PoRLI13sLKPprlwobyeVy5ILBQMd4iUIbOfLOSmSqLqMMr/kzzZFUn4euBVeYVjbGCnavIElOAMF
KMc6pydzeH9O324m5MM5myhLc9lgk3A+Op0TADG2WvlJnd5zRwNUFRTda9HQkKuKfM0mU+8oiW/e
H/eX3Mz5XkIZgRoeIQUvmessLh/NqJFKDIPSr+u4a29RYgtKOBioP5xkVhs/dZaXDKRR6vYRh5z2
ljQAqdMBenMJakN6n2Q20bhxJNeGDfnntWm13sFTwlS+DpBE4DqMo2xWHTIM1koVtMXXzjR2T2oK
0m5dCUHagpyiFoIl6Ttthzpm+5GOmDgYaVh+EaETD7RDKri74dC69+Q5G71WbPfVCMGYo+05RF9S
N29+vj81b7e55pLRIvhLvofvyrxhfjvfQ5fLJOiTCskSRX1tebFRIm7K1/dHeRurznxEkimDQA6I
1OKxLvrJyJW6m0EZ/X0QyhttALgTGMWLO8J41VvXu3J7vC0wYnc0pySMh5zIG08FgPhtBGqs8FXL
FAc7B8AxquCmOR/hEYM+vIRTZNRkXgVUXxo9uW+d4VqQ9va75x/B802QMucoiw0P2xDx+DbI/d6b
o/OZcnMUNepYmgzROMidUDupgTv9eH+6L308DyAbHWELspGlij76RFEIlCH3u1klIKlK9Y6nX9mY
TpNsJETvuzhK3C9BBx7JKdtil9RY577/I95eNUjYk5MhGMNLTFvjfGcBdmxyNZp4ObBPfskMB2ZE
3HVbZ6iTtQhxSFhRvE9OSdQNkHbo5L4//uVJ+O0HLGKBsiWSqdF48IUhy0cYkwmCWla6jXug7wli
nqfQVp2dksJh6M1SwY1Ft69sw7fH63wSFscr6MaZe2HkOECLr2FX0OUGRHXljb40CFQqoCazXx5V
sPOZ7lrK2z2kR3aZET20OMKuNB0Fqffn8/Io7hzbsKJsrPNRImzORdUQ3ziBCctXy/WHJgCw+v4o
b4tCrk6vghLbzKFGTGSxbYwe73HTrQmjkhwdA3OInmU7dhu6CMptZ8UF+ETZPxQB6TzIPgShWpn+
dM3M2E5SwZ+wQrcd4Yh0Y6Zd8sdBwfmPW8yBsKMS8FHLcrrl5OuIUTzSWBab9+dgfvTPXytGsRyQ
E5ZDXWPpf4hxroGJEFNQmFX2wTDq4mYC6AGzIbqSZb8NPxjJxg4Hm0XqcMvSfVDhXyHMLPfRXUaX
voGgFjlIw1dx86Vzims5wLXhFjm9ovOq8bgwHBbqawMA6cZuwuBgG25y8ALlmgfNxfHo8MwGB0SQ
S22ktguHOu7z3Ff7IPyQG6XmKy188Kh2OqrSZfDH0RzT6aBHSHOXAu6sG3D2mAa57YYj4yHAr9xk
AzTXdER/wnPb0deD4ZqU1YXvM1SLprFBVEUTbXG7INOpAhSltRTFxbS2bRQwAP5/nbSpPTkTXMj3
9+WvKvdiYxqzD6yKMycCCNb8e34LFpSw1NOgVOBPWipozCT9C2wr3vHdrgQ0i0AdvLuJ4DVObxKl
PsYBVGdYBo2W7pQSIWJ6fZtUJLvYLjZZWe2MrPQJxcDeq9GVMzRfE8ufiludQfYAcJ7e1PlP7QN6
D31FB9HMHCBMlB/AHdOaRxV77LxN3mjX7Hjns/9mRPTzeHcRCHGWF5eDFk+EiEHqI200+GjqzxUq
lOnUFvY3FJJj6Exg2mgzXrkyL1zMtPxovmGdZ1tvUjQMsqEc4ZXtjwNAeKVKajQCgFO/v/gLg7O5
IEcdziCSmg8TXg2LWEZx1Alpnij1OxD4WDbYHhicqL1HhtfZD7Bnjjp6QV/xWwI3pgkVfw0JAj1r
UvwmevcuzhrrypfPi7iYcrQzuLzmgiTVxsV+RI6xCPIpSX2ntNQDwgBEOGqsbYzMvdbkvDgUNwmA
D9ugrbUYqs76WWCJr087M/YLNSHxDbv80KXep/cn+sJycl/RTiV4nUs/iwcw12vVdFs3IVcJ8g22
rc2uS93kytTNv3cxdRaWIbSjSQXJshff06qjOeZVmSACws5xe817Fkmvot8TgNtFEOTl/a+6MH8e
TjJ4R7nEDtQtF+fRAabFOU18L9TMIw0QuXPiZjy6M/fwXwzFl9H3UOnjLNseQinhcOtd4kdg/nll
ZsVk9NEPtkjMK+/nrx22mEZUXTS6j+wMx3qzWK1WCvgHMUV4bXjx6shcQyItfQs87Qbh8nbfqI26
nwrMR+3aNm8nxS4O4LaGk+FGwWMUwx8bqYj9MJzQwsJBWj+bMew3hWzijdrn6dpO6R8YmZKc7DRD
WKgI+nuQYMHGCrAUB5Wc/SkswqXwjlANKTPddtudl/K3W16odlq3E98kaXZs7L6ykU6HM/j+Kr29
oKk5gn4EBIJV+y/bot9H0XIcrbO+iv2ynvpdaVX2trdc4UszKX3bVoJdzZ20e3/Qt7uQXiOv8/xV
NMacRQBijFHXI/QR+1RbUpgPnrWtSwA6jtNf2e8Xsg+yHsK4v/v77jIohxcDxtIxIowXSsUfhGvu
NKPTjwLXhO0QzTybsu7urYEOwjB4+toOm+LKSTDfHHL6MyDAaMIYvG1L6ElPaoeXWR77DRijnVVm
3RZPomvafwsf8fllYBgonnSjeB6I2xcbRijgJSCm+RlgOEKAUNG2TYICBsYSkmZtYKD22nY3VV4W
B7QgwvvRK76gpG/dICdqrEY2MTz3qfbfX+23qCd+GMtM6cGi7Mw/nP8wiEQTpnb6vAZKcFDi2Sgc
SDqCwZMO4xCBGEQYO2DEfb7JEOrbg5ZHDa2JJ3zAQUi9/3MubT6KbhjozXc7uc35r7FwmjLr0o78
sLWt12Ac1R1Gxfomght2ReX5bSzCqvO91KNnvarlEbZanme4Iamvsr2pmLY45aJ+hXQYcv12YRqz
rA6sSjyprmy5S/ue3EVHwHh2Bae2ef6VuuhiLKnq1Ee7TtlKiakDF6hJ3aUfQOlXN+bMBrUCKJ/V
qPu4GDXPfzzP5DSoTs9qtYTGi/vLGYQQkR6mROF1CRRXbfZGiUNy42rWla+9cImh9+uCRUSOl/LZ
Ih804iSyx1+vmq63RyWy3WPeo0/EbwOnbfX1SnTlH2NRAHVyooGP4lBOtLnYR45dVGOS8pSOuqGs
G0VrNjQpr8Z7F7arjrm0Sw0HVTHNWX4bjJpiqmG38PDdTTJx78fcVQ9e5KIYrqUIaCYVXgdqoBHI
q0p8sFtj3IjYbHHjCGsan65yQ+vgpFVa9fHPlxiZdDoDtNpB/iyilwjyve3KKfGnbLyDNFjfJG6P
27pXmn8m+T3fbZjg/WpBuwZdxvmK/e0xRJW6q+wsT3yjRgAMtb/cXTmmQEbz/S+af/F5IME4dFgc
HPdmVOti0xKMKZNWFYRiBspJgWnDdYrbn4mu3nNvZVdGu7Rv506fBmaPl2HZW+kaXYWWS+BMBhns
0J8gZo5rpFjNHF8LJ8w2vUDr4P1PvLShACqQoszegmj8nk9lknkYv0uPkLMo411V4b5m4727M3rj
Wt/0V196OZ3kBCoxJ08TSnjnY6lerEWDGrBBFO0ZzPwqbro7AtCbwNIhiTv7xKoPLaYXCeoB6Gs9
qZizybK9c+N2U4RU3YfmzgzkB6fq9+9Pw6VXCVNmils8PR7Y18XBQtFLGQn2Ej+j9LlOY9NZ2wi7
rRwNITg7RxRlSJAxmyy9PPCJyIQFU+87CpKuFTSkK6tyIa+jnkcaBdqJYJlGwPlU1S0xUdpwlpJ+
xJoHAWhok83XTFTpQ9gOTxCDVQw/LRoDwFbXqd1JXAetZmvUWLFHKY2x9ydoHvDN2lnqDCedEXFL
M4QC3IeqD1w8SeWYB+AeHsY8ar0OClU/oBxH9zjy7E+lHvX7car+RdDEolA4QMIRC8llUaV3nDJS
e5bHGyqSea0219ix21dik4sfiY4puGMiJuop57MelAXRrzIyCm0TTJfc+qPqogBHNRrvN479enSh
dCWDmd+h+GdcmeNfX/Fmkkkz6awiIk+0fz6+TPBy9MqeLDPTSF6iRwEFR9Q26gfpulLdbW1AG2CB
beHB7eQG8urknprgSzNU/qQFO5zh0HrU4GsDtYhhi7rZsTPTUwsmBSsZvNSqGyfsbwAurms1fVSr
4S9rrG4gTK8rPd5aVvgSlvJhVMM7rTDWYGTWoGY8DH4SX3opUkb6g5TpJ1xxvs9RK0yjHcnxEcju
jlTu1nA5H2N3SFFKUQeJAHB0Goo5Q3IPaV3tBsPaJ3a/ruLgJEPviFr77dCJncj1A0znh8rODxBs
vivpcIoGc6uI6F6HlL5iMC7BbMPbvR7s8jMyvfveRUdKFodAE7jSDfUBHcPn9/f9xfvRYcPP5UML
i4nzJXEMRDaGgYMYFfRDY0Oqu7xDcUN0nvfy/lDzq/Vm9d0ZrUYZD5HQxVAyxjrDS+f3U9FcP/KQ
cgwF2iD/ZhSTcSgxEEksQkHU0BJQaCoUw9CrjwM7aWUrevkvXmgPHxy8UegBAIU7n7ZaGijr2kPi
mxjQbcJATTZKLrPD+99yYXE4iDovCkUFil+LGauklWYFTVwfnBRk/Aq1TDctAiSQrnVkL0QCjESH
npaOx5D6+ffgbmGi+cPNMNrudNMrqblW09I9GKiNbpK0Kq/kChf2AvGdQaoKjMygwnc+Xk6prxM6
X5ZRhT+JQSR3ox1cwzZfHoV7kmr13Jld3HcUEUSuEkX6ucCCNMsRNAp73tz3V+niKPjaqH8H/su9
4BClDtk8d6iTIosVY7JGvpdfqfpc3AvUHSF3gcCB/XU+Y7zYk25EIvEROA13ZpePmyHEc8FyqnD7
/gf9KlYtTiowNwc3HqYNpN9y3noVybYOSkcyzho89DPyeu06cTvsG62K7uGSltM21p202QEN66z1
RJF4OOJlgP9mEwXTyVFUs15xTkokkVQ9/dREev2STt4PK5imrSI766OM7TpDvkYBrFeMXnarjQAc
VnXl9OZRWJVurfgb3TMC4EJZIQjfD2jA2kiCF442hmuTzO67Axp1l2KoBwIiNL3iyImvtcdAb7zZ
sC/vP9uoPcLkbfKh82urFxihwq6Caa71tp+V4IvXQVPqryp5O9rwpZkfZmV82pmGhTJjj/27kdNR
KJwyv2/qcacXuoa4uUTOFmtDw3oYXOAYAA/17EvVeTBSC2eUeztEBgbVb/RQ1i2+yJ8x0FSfOnsW
6HS7rvmEvlX7bZro0CJCFFXehjc7/cyROfBfFgINEsvEfy6z0EKuLIxqPL23Xw30kp4a0iALFNSQ
QnXvbZTn69RB5XREkOyxAf25hzNaQX+fhHbDnInp2FRJ+KFOXXTzKPc+5DbCD2JEABH5IP22HjSx
U7ET3XsxdnPo6+vSWzWVRjXTsevpk9FKJHDcQInyKzf2hbxgbl5RK6HFS0lnsbOVRgvqUrViP7co
DVee+1MgZ4LzHYayTSWOJezbK4HQpSNL4O1w9YBwpE13fpgaXIzJK6mpO10OnbpVpm0U29GVmual
S5VThP84RT8epMUlJ8KO+aR77A/kesQyutX7U2VJLI6C8XYatHr3/sG9dEdQQvVAOkFyw83k/LPg
PKtDi3KTb3RUw9yU7WeWFGSG3P3w/kiX1mwWDwewNfMVvcUEFn0+UaySqGvZSbdTQsN9UoqR8no+
Dn5NpvctQxXoyr10aT4hwwCroQZM+Dr/qN/S4kzofYD6L52QQSLGh1XuwcDC1y8T+Z3+mnplk/wP
aeexJCe2ru0b2kTgzTSTJLOcSlWyrQmhrW7BgoX3XP150OAPJcWfHPWZKDRQ90qW/cxrNmaTIrEF
poU3ChTyKlqtcQ7QclRVzkYZZ0dElgq/LMXfM/SjnQ/bys4YiiYPlWnADuuesavPdZMWJPzYLGUf
Q8ljorq15qPr4iC9VjkHDRjAyWiS2B/QxHio9bI5RTPBZ9Sjl/LHi3v1a5aJ+W2eXYSMHVSGCIiR
y+qLoj1iypr5PSLACFAo2Z1nct3dHnNzspGyp2gMKJgA8XrMtuWedGrOf4O62cm0MNjsyskKZqcw
du6bjW1k0rlGBQkKEI3aVazDtR+5vG6EvHOKUBBw7yBKMHtpK7M5qQ01+tuf9pZhRRHn9wFXz+ng
JqivABA+OzM4vSgZgR5FJlXCOqx8K2/6Iz1O5a5I8jzQS0TN20UAHtrcTtC1HMrVs07BHMAFJSXq
a+7q0A4WbNRUI9FZyB1+X7clRel8kbhUT4mH3kjbLArddapc9LLbO076cvush6dSb1F5pQgBi+N6
iYE9jTmmwNwZKuqK2EedCs89Dmn12NrdP6i5nXAwD+y0/hwOyR14lEcCuCPbwVfa8q9RK746engn
7ezZURHRlt1HvfOmnUO/8TKY0Adpri1VSPBA1z+yhxoVVUuHaEBv7VgnuYfpOvIzt7fExigezg1L
IwqsGNTI61FSIO9qriBOWE8uIv2dXpyRI9Z2vmVj4y08Y65nPBG9BWx/PYwqDUjqgrQZAUzEoiov
O9lpm16yeQzv6Ac7j56SlK9FLhGkqmMUhFHAOWeN+Hn7c9+euKVRSdLncDfSGVkd7iHsmskJK4p+
sV48phaC2JVi6GdSwuJ7VRnO5f823vJ7frvA1E6PahWMR+CgIeebCUiucU6jUxXjNV3qdfV0e7xf
xPHrrW3Sd1DBjFOQp7SxvlJyA6W1WTMDt6M34qPXBf85dFvDOcxgbLt3TdmXH4FoINBSNlbxcZjn
Bk2pKjEm9IYdhEaRC64RxCxy46GNG3fyMb2IGr+M7AHDqT4BRDLjH5wdG8NCwadPQ+01xHMowfRI
jAmSLGihPLo4cVfUVtE0OcRdjaZk040GhsBWgdRdltcI7wND/ttDcuU73Obsq3AKpEQ0oBTFoTaT
ul/cvee7Ojb1KkiamWo79p2uxCuRjBdDDGUOplGqrwg7ohQMkrl179GLSrNLaBWVdxTM0mMvWom4
rK1kJCiKNSMgZy5ChqOHmKNVRYX0XcsoYatlo536I4WplzF1OnGaJvEltZSmRCItHCVi+or6dQp7
82VExxangnwc5QPdstH16eIPTt9oqLXZ2GLZ3owcr9Zn4xO/Pnns66w2jylq+eEx7VSjP9GNz19v
r/0GdpCQdcGc2pQ0Xc7b9WbTFZmAy3M8FAwwPDc6QzkoZo1TeVsYOExOU42K7jQFdAwwR2qwaODH
lRx6IZ7dKuzvhafMkZ83XYWc/B4a7VeBe7U1AVvQF3Mguy7Vl+ufl4w1UkSVuyhvN/gnRSoChgT9
Ro4sdOzgaZ+5r/AbTRpmgwIaD7fwsuMLTPALr5gWHsKweSid/APb83R76jauBUjNdJPQ01jSzeWW
/O2YOmU1aSFvUeC08eMwGw4eVYr6kovC/KIpHN/bw715/ohVKXJpKvGxTnFo9fwhoZjEcTWLsxnl
A87dqovlRdI/uSaFwDGJwE6EzUmk2l9jObc7QccyzVfLsAzOJ9JnoW/9BjU3j5nR9XEjznD640Nm
RO/RFfyspQixll350zL797e/dnNA2r6EyvhacutcT65QZrcayp6HrC/Ds0zz9oON1JnvTdRZzcqy
Dx0OX8fbg7551wD10xzklWeSidDX96ACNy7u+Uq1s4lgBukd80Vl8PYob/bNMgoxDG+JAQBtXUjE
yw7eQMSnVTi93UUWGo+zIuNT3EzdaQjTdOe1XqZqtXYUd2hS0ADl2V6TXnOM1DUZV0se57zDDqw8
U1RyURdGnpLGL8YIemktbYu9rs3mdP428OpqqRAyHjs0w89JJlBam6M+CPtmD/m7MZ28zITdYPcB
f60xdqNtNr0uJgALRd6dEbV2AoTtxMlWp/EptXaZf2/DEsjKJuNxGBdcwhoGpkSRoidYMZzDUtcv
dieN1zIajfsSiftzg8HLHRbv8oxRffigRU7hh6i4IsCYKB9vb6SN+bVofxL3wtigr70Kw9CFq/DM
iGIC4ulHbhnRO7TL1bvbg+gb2+dqlNWhQKUIbWsXxnAYI+YIGyY56krzD1Ua2Dk8Hwf6MEgRjkES
0ZCgxOdPBZ6IDh1N7CIT1Ldc9HaBAyA6rZ5Ce6FQTfFpEnQcBM/6qKovQ5O8bzOaJgAeD6Jy6gPw
hweKKqiStW2zcyC2dgzQg6WXCNKDM3h9t1RdiRqknsbnpsGVdSCFOaW2+glYWu8jLL9HynubHrNh
0FexYa1R3sCA7Hq80cmUZG6d6Bz31d+OkLqfTKbxPoVy7meh9WoZU3oCMxY/cgG3VI5CGUw2PKve
wLnh9nJu3Ku8o0DXQUJwxVmrGktuuG0B0z86e6WRnBRjiFAJauZjqA+UP6RNDCjnvQLBxhZaOgBo
DizgNdg11xNAxoivY8tGFU37gnma/tGLuuyDBkbgoxab1RGHJ46ILJ1wb/dufC9DU3LhnNIhsla7
l+LPrE1CxOfBKR4iDT34NAwrUDySPrZDCRH/Rsjp49fR6binwhfpOHeGXf2gnvF3ZRF5DVVP7b3/
accp7VxJzKf03+l6XCLPVf2m7p6gUCQIPlXfHatoUCnO21NUKn/+NkEAJvtdcIZL//N6DruusK3J
Yw7HHI8Jz2mdAElza6fmt3GlwFX5tU6AKpx1mZ4ipxCwC6LzQBrps6N1+IUYC/3xJlzYvnQccPej
uLDahF2apjQQUT8CDDMfkSPArTKV2L/ZfFo7I7C7VNB2tsLmp8HbWFQmwL+sO2upKjKvd5CUbEzv
R9Vq2smKRLYTE76tEhBIc8rBv1AUXnqF18uEz6aZuEAOUHpIymezsjXECGcVz7O4C3K0en2qKekJ
+J/yScEf9VjVUj2B3RQfAKcNx6EfTSreJsqMc2v6dAM1YtjamR+SMpeIfHb8qchdVbrN2QHNgGAB
VWzKr9e/O0mECFtFZUk6bzjYOhJHdh//vL3u24Og/kdAvty8q8NYpkVYu3jXnVW7aTHJyayTXeel
/+ejECXDuACIRCluNYrhtOlAT4uFnhGoyFGFPnZLVHB7lLeJEyu9QGUWsR8ok+sINetSzwydlps0
UpPPFSqrd1Klu2TPAgkeajQ++DCoEwOo5rkcX9BxwcHNAEqJBUp3GcapPxRpDZolz6vLzo9bnrBV
zEfRXmWUhVtDf/V6OfWIRn0E+zzgLem+gyYz8JCQ81HN5upetTByxdctXkgG5mGyJVTDzg6SpGz2
ZmkZ6M0Pgf6ySDTRyFxXoee5wIY8xWF9ygrvORLjYxUp7gWjIjOwEiN7zkskb2Mv/ElTKvsZmhEB
wNyPL6VVaC+3Z2Vj+yHnR2RPx2RRmFzigt8StshrhrpxCyXAVLzyEdjSDnEIteZPR1nwk0TbQKgW
lcfVY9cUGgyLGeUnW+rjQW2T+i7Gjnpnk7991xiF+VxuUM7TmlloqpOd5tocBgD+dL8up+kiUOY7
6roYLzr4EpR09XFnUEp8b5aTYWld8KbSV0DP5noKGzEZtTW2YSDxgtOE9lgaWfmDXpCrnlQzHc4l
uGTvUHpFbaD72shXK3TG/lBn1qgdBoz9HqLSUV8B2k0v4MQUHmH12cay+UPUm+m3sQAJd/IA2dIF
mvEiwppT/1EZNmZm2MBP9nHuhfqtk1o2+pXpYv3Xp21m3o31qAgcZgwsXMMw1TtfGnPyEeM3ieMH
DdbpILA6jQ4OhS6MpLTEG31hFbhrhr2leEdX0esE7IuMnvqpFY911oV/jbgKLFWf8ruIugnR3QQi
I4rGXfzSd6X5CbPo7Gfe6vl/kzKqUE2PVGugLWn1bGdPkBco4r+p2Xrv8OqpbPyrVIYKKXOP7HJ7
JAJzhhLIyiKrjR1hjMFxxQko0kZ8VwZPyw7ID4gvkV50n+15gvkO+eOzVsz4kNQGe+CcxHp+7vW2
AyEErvXHaGrdM8btHsBLy64vk2Y6L5lGnxfUka48arUpwpMBeOcSd7hrHXRFld9ixR2+5KXZvEgT
97UKa9cXl+7RMbayx7TLFATVXFzsAAyVFFzyIfxo95WFdHznfJTURl+qJAlPGeWixq8xMnnARXrw
Lq2SCPOQIoem+LXblOp/Sydt3YM5eALVZS+xauQ0U1IF9NqU5pBhITkE8Lyjb8hP95XfaVr3Lunj
dDrXVqmYx//IFj/MHKd52uZODBe7NL0XJbXzd72aW58kKiUYazhD+H6svPY1An8VHXJ8QDNsLhUM
40i4o0/4qikvg8iyz7dP/3K6r+87alSQx2mHIQ7zhj4Q1Z4zhmkSBlGDNGgYI9DQFZp+dhr705+P
BHJnYaCigUFmf30UiSwqvcbDNqgRG3kom/hn26XVO9VDfP/fjOTqqkUQDzp9FRsUSRTF/RgzEqlB
UEVZ/TCXoXVsOuXr7ZHeIuGB16JMhuINdyfd2dVQqVu6rsIGDcqoQabJmLOPmDDXJ+4G48JDgueQ
2dDpB2Dsx1EPTzLFMmznRyyDrNaQH8EPUImBafWsLrmhNIDSDaEXZJE9B3JEs9YavTEozPyTPnUP
EKXrgx26w9EKm+954lLc6LzioVbafyLvW6IMD20b/iVc+8GODftnV87RBXXtcueV39hrFJLgFpLJ
qlzJq8kaK2c21YK91uJCcK5j92/ZZN0JfnR4uD0lG6+NSV8XmBbMEFpvq4zZjUKAW4YMMUOzC7/P
LNp9neP4VLNxncdsEEsEkCB/vu9o/ixqVYueFni16x0ehWJIGIbStBOpX/sWk8dIT4YL/9b+F1MJ
y4n6EQcXjefVYXK01vTinKFQwFcxesYzBsAQHmEa+vi353JzjxOVsr9dODaQT68/y7PSbkDLwwv6
egAmU4Q4Q3iK1SBSr3snCcwCzyMVbKWl9X7l4hdcEUnsbPJl7tZ7HAkdcjy0b3VKZ9c/AmexaKJS
4QVzosmAoiEN8nh0AzHTsEYTt/5YjWQnWD7srermyPRWfiWAYBNWp8vCaDpRJGXzFnL3Kccr9WDG
lXuv9EirpmKIPk1FUp90zJ92Ftnc+mYH6olFH49+3mpkN0JOpY7g4Hag3E9TWWr0N7w9tamtU6kR
fLO4DrtpjRIeKno1Ih+9ADdCgYGHHX7vYLaDrnN2GuKb30MWAmKGosobgWrMWrJKproXmMKu3tE1
LNi5Yg9stMzKm50C9t7ikdEoNS6/4reo2QIx4RFwMEqOlFNf419kaKN8UsukfsqpvO7cNVu3r74I
lYPMoTb3hoVeJzGWhsyfksfVszchehOVbXkqih7t8LnX/b41MiyjjPg5r4e9Pv/WVcdtSp5Ac1u3
1igDYc0yVjOGDw1nuHPi0XuvJw526jqyLPS7IIOpYvxy+07YOhO/DbqWmBpKDT8ljUEbWpM/GjtM
HgwnEwE8vOxl8swaTnNt+opjf7w98ObXUgkFlwk1iKz8enFbe5xrcEksLv0zREPqwsdST17Utqpx
sImLD0hw/bg95kZFmRKMDlR36SWRSazOYWdbSYiUEydEi79jHKz7pOfx371p4xVh4FOBUMqMlXtu
6oGTRPl9jWYvfpVNFoStxR094Q2EONJE88T5Yil19b6xWvudPiNQkLFFAsi69qUyPfA/NIkD2vf6
naS4BiwTbVXk4HL+U6P7UedZ9Hr76za376ItAL4SeM4akW4mI67MAzNq5UqKuQd4q4euwcNxxhrh
h5DoqGJhFD+oDkadmhfWe3IrG/cP1V0eF5OCK2Wo1c0e17NDtsXz0hZ1+6SqQj6J0e2easfMjrOR
F0+q1WePbosPbYN0PSZ0Fe475HF+rqWqb+OvcZd1o3sZkBY7TF0fnmQGizqdKuvYqyAq29kdHnRl
VnFxHXGvjOoLKlvoSM6Z/SSw48DwrVU/WW4/HpqycXwPkb+TGjWxr+qgUUZ+Cy6DuvaAxCCqaZpB
a3kUM23uU2fQRDFR+KKBasZthYvznD+ZnZi+alqU3t1erY0rFOVD5H6BPVD4WgfRaicrRa3ZU1ab
9U+l23snVcTGzpW2cbwXqXc6VChe089cbfg4s0SouxUBpaU4pygbETsttcSPahzhxZRKX8feJSh4
TILb3/crNl/d3gtuhZoutzeJyer2LoTWD73FawsmN7srY6PqHyCq693RtUc1RIWznL5JDBvvyogD
occpumxydE4wwXD8Bfxh/oX1YPehLXFBOCL5pD66aowvsTCaBglmga9mPDvDHzOaFpbFwmTiXiIK
Xzcq0il1sfha5izXjIsSyfbo6GMJPLsq8NY2O9+2DOTmSCiwhen2QIRbp8gA0ct7t1T51ljUCMDH
ONUFQVoGxHbSQ/PQlo28WFq4cwVvbUEAW5SKuIAA8xrXV7BoXAcZPD5UE30UCBcNvUiN1J0t+Jay
xnwSvPOoQSY0nF9Nqt+e8VFkImvmmgivHgYRaI1w6wN4WwT4RkI1LHL7pP/Q1HX00njWfD+EUsiL
UKSg/QG2kxyomNr00I6e+HB7k/5Cvq43KQUzsFVUlCgsLa/Ub7+twGM1CR3pBUNr+5XifRsTkIZq
l53yyLrg3/TQF/KdF1IjiczXbFD/m/bzUzll91FdvnTVcBpKcbTU/ENPYbxsjWPqjBfcrk86UsaK
B60+YsN0Ru/D4akP+uJOfPsbNh5Sin4LbACyJvW4VQIhpN2lUBzcgAQJpGsHPiUrO/PYmNaj5rWt
7yzA0Ntj/iK8reeN/jp4BXJlAvnVvSInNe3m2XaDyemaj6FIrGcP2AQOutOY8rlV62HvGtX/hbiu
fwVxjSVT03nflZqS1KHqxfQ8QTb/EYJtrH1zHJ8SqvPZIbZE8hdu4QhcTiilfpGp1caHukBD9TiF
of41DRNtj8278XAyg7ROUFUE77TOC8YODfs4n9yg9b5Lmc0PSN9md3kJrMztUWqu1dQ+xFWdnowI
5sPtqdzo0S7aTBZwHRC1EIpXr6bEeNsp4ZMECf1gjJ2rBy1szkpSf1Qjl9a3lgdKJz/knvYa28pP
E6qMLpo9Kd7NXeTQOiI/+vV8Xx8EDTnkKAWRFsyR904b4qV+P/Ne5iI6edhkHpzwn9sfvnX7gLYn
HVqiQOBM1yMOnUTribw4KLUBDSLc6I4FrqI7Oe8v5Mx6p3LD4cEAvRgm8/qECxUll47nrY2mb5B2
3SDPaogpAMR9Pc3EoUxphpc0VO7GNK8vII67o6fF1ic3HCGvCsc821pUned5adyKfLjQyo4fJxQb
sT2VRiBLyrejHct3qLr/ecNyEVVfMEELyMRcC6s3s6HkTWm4QdXr6QMtPj1Q9aHBQFivz96cKE+R
oow7V8rm0hAjw3iGYQbC5XppqIfjravObkBlJqGCWdkHo6isnQhh69hRqIQtRbuSLE+/HsWe67I2
wsENpOYWAawlm7Lo4AXVXCSfLEs0j2IW3kOW9+6HWlZyZ/itaghFkEVgBmWChTx8PX5Y95UnFcZP
pwSpFcIxYslUYCZIhbENY++DI8VAFDDgUumkVM/tTt/5EZszvcC+QPLxOq6bn0opgF71VD/c2NQO
uGWalxbJDf9fHLX/N4qnro6aBV5xpHLuBopRN49dk6MY4Cntv/kW8HIaADNg++5qPqnaTBRYGraq
1mE10GmOH7mIuPyLbwHLgt4RIS1QtutVk1ZqZGbXszdFHHEh2x9y1BB3LuWtrQkID74gPKdFA/16
EOxXWySDuQ3HONefpTuLd7NHIKZMbnIxpINmyNgg/FAV+skDbbbzjVt5Kr0ufgH+THBL1yx/TFMx
kUZtmaMRO+hMJfUMzzvtMDeoXPdba3vJV9NIx+KAqZI6H4RqKSnt3Kgy78k4U++AdU8Z4bKThz+7
nprbwVOK3vUBGjn0OnIL5VFt4juiqtBQ26s9mL52Ysr+mFZO+TxjDBcdjY4/D0paLZ0Ux8teuT6j
V8OTzbfbi7qVphBr0zcmBgPZv3oDQWXEZV9JYpgCejgQd4vogVcBiuZwScipT63RYV+uOtNOBLj1
7i0kYTqK3EEwLK5XOtX1CoP7lFdojuL3NXYQfmWnX7W6/uB27mvszHugSJv/4/pB+n3E1QY2pQvA
ReUdQkvZp43yQzr6fIH5dZyHWdk5k1vBN94bYMCQ9YXXtibsVXUnMBnmlZWDkn/N6mKsDiW63qeq
QasiJvJ4BFBPh2NSPsd26+HmKXJ/NNz02Lnd35Xm/LEjIORynvWF3QdSAjzx9YzXnuJ2Ck2QIEL1
7ZLnZn//v8g6Ntb1apTVCZ77uI6i5WKdECU4oyZuBqgC2nQVm+Z9Gk3iWVH/RT6FBpsL0oyiFmm3
cf1l7N1B8ZZr1ijmgURgno446u6BTN4KeDGB6Ohgs7I8nEzi9TA2RoRaAVSR4pLev1idFxOvZJU/
xlp8aiLN/Vwn7RRMeNr7jTkZ94WRm9/pP/bPmhXK+zhVlOPcAbu4fYg3Lk0SgQUVSvasUlS8/l2o
xZptX6BQg9difeCSbBaTSTKlTrWOWZrRPDMULegt44ur1v2n26O/FZHxkHRa5gSJBBj5a8uKjERk
ppkRBqSM2GN7STQ8xaHVl0cBiQOJPvwN/dRtoletWrRTFlJ/fBCK4jzMbWVh7Qhm+ODmJCi+Qtf4
hBmTjIOkEHI5C5wurGWlufOzN24+yLTkxgspFGDk6v5xRt1SkmGpOHn68DR1XXZfKVX32ZMx8iI9
eikOha9AbUJ7h3uzEXrQjqBXDFUdyMi6t5qqGoWzDlEEakfd31oy4nPdz+4O+35jlF8QSE66syjf
Wtebwktk0tuz6wTahDnrwXNLozlYZpkdbi//2/MO3RSg5cLT45Zbl5NV6dRG0fROEDae9FUljV/j
pE6Oljk655G055B5Yfr6x4MuzRbQRUBhFlDM9cexHcsy1bAuMUO9qQ6z603vC0/7Etp6/ViUc/6j
dkZ7JzjYuNIpG0LCXAoW6Iqt2zx4GgnqT7ETIJ4d3VNwbV4ni9qCG2kG2qrUSyutDN/VHpiTcbS9
d8iHlEFh08RsXLrXplP+ecJAmYyjTy1zgbquMUFx54aR2xh2IL1QXoy06s5Y2lan29P99uVkFHiu
6PGB64Jmdz3dpTRjgXeZHeB4Jy818YSPkoiPot5IklLsicjuDbfauo3hNS27yg5gAdnHRi3rk9eD
4FWdLvR10f95lM7xJ9mjo2YgRPlr3X+rRQmp1MqsTHYwGmV9Hlt6sLJUhp3t8/bCYZQlQOeOxuxx
3WWqG9vA0qGxAzvUUx/r6/GlNyIDCJ7CeHggPzogDo6zGPfIhct8XQc+FBrBYvPqUxSm4X29fDIq
vUxOpR2AgFaOk2yQwzNldYfffb/Xing7FJ8HnIMJhTi0rmyWEnkcAkgrEAVO7dDysIkf0yrZuXQ2
vmgRAMImg+49Md0qlKFmkEWQrqxAxkr0kIpEv/TAiIKicoqd23pjKFi1NGoWJCMsrNXjanYxYhN5
DK9bKAXSeXN1xHnE88ti3isFbQ61CNstXmXAs1brFDexaOrBM4PcEkWgDEjgRoM+nDXIhDubcePW
xhPMVnG9WAABazg2jbS6jWfTDLC9hmebhog/xpH1Tp1F+kWrNfVMyW7eWbWNzgTTyCkwYVRDglpT
5lWNpAk7agMdW5LgakDabiwhn0rHvO9lWqOD2ZuvQ6T/SDxDfEgNYIR4wYhgnD3vHKeWdj+jJeLb
0myDyE1lUDa1emgRM3p0wuHz7VtvY45+FcmIl3GPQ+js+tiQkYQkgTO9hsx0uey4G4KjCRLtUmdh
fLk92MadR95J+5m5WXDSy9747Q6iR+e5yD+ZATboxgOhh3VWJqVH5xADlEnJhj9G/RNmAe8h20Wa
E4Tl9XiDLAeOMIjccAa2WWuwnDM3EztftbGjf7GVMHReZCnWh8dJ+qQqpWAUezJfbU9Op0jOLXL/
XOe3J3D5watLjkQWgjrNIyDga5gqFuQyNxKHquBUa8+h10SIEoi9UHsD7I94Frc4Itw0s2lpX89b
lTmjhWSrHmBWrNwrnhu+NmlU0pVCxyQ9CFMpTm5Vjne4j43/ZEU9Bflojnc1+hDPtGisB8+mHWqJ
qpgR3ZESfQotxXtFxIfOiefmCCjSfm/JeAr+dIJoDlPOXGq+HD5ndZG1RlW0dunqQWpRZJdl+MN1
6+jfDLJIuSAGaiwR4fX0aNWcdYgo6wF+3j0QuaL5ZkdV/vH2p7w9LNgkk+ahLUWRiL779ShmFqUJ
YgSUllHYO9CHiY9z25ImAKNAJVrsOf9tpDjXA+rXAyoDTO9ktB3ELpT2fpJ1Qe0yzv4ZilTcx48x
XD+t64+kZw5SLx2ZmBjjAFmo4a8Mpyso4Y732jRFdXIENU5yyPzclAjs3Z6Xt8eNnwkOfSkf01BZ
N/wMMVeA9hwnmERaHauOQLAc1O4AFsDYWegNSiRjoR1AEZf7iqfkekrwLfLAcGG/LSKkEKGe1b5W
FNpRqZIxCPOSSjny3XdqWTQ+Sk2T36emcrTzKt+5Y94efH4I5gZLJZeEbk3tMz0yNBgfToAjWX8Z
QrTljcnbKx5tFK0ZBiYB7QAIM28wSlE+yyakfU3XIYLzD1npEoVxd6jciuzKKlF/mZBslLiQPZSg
oVGI1LSd9d361MVVc+k3ovy5xmUVSUzaQ88/iCPHxHM1Lo6G2pl/fJMS6C8gY+ALpBbrFqNaulqx
GDIFoh0cP5yG6ZLkTn66vVeXEO36vmYUSLxICC2CH+v9o3b1CItGXyhtDiBAVxsv2uz8M8QOSbeu
wXga0uxeJwbYCX22Dskic76UeBftnuWH/fbSIinbhrIymcS5dB7axgpPTSixCtfyvaG27iluJ0Jv
IKaIkxjXQ+GpYCjlxHoN3Zj7fUJHS9NEgqtyy6NumX+eyPxK0WgRgaBdCDjX42koXTfKODiBrU/F
nd4JeZB97O6EDptfxf2+nPrlAl59Va9NC3B/pLKQO+6RrklJGi7yi8iGT8ZYyfe3N8ovitibnbI0
4ijVED6uD7ig7heDD+TkAWo6FXk1HkOv08EgT2GgR0Z0Nxs9LSQqEYBXxXiv4w0J6aOUl2xEj5dA
sfU1tTXv1MRANSLrpd8q4m+YiPoTnTwNyK9VXLRWK+/btP9rltArPA1sQh9m3XOeO8YJ0kN0QBAk
8jWk2P1WA4cSJWEO0n+Oz7c/eGt+qaIRnC1UH3XdlzaqziinmYqKUks9kDINA8oOjAcngPajoe1h
SpcFW08w19rirUkfAKn/622T0gBUw9i1g6ktcnT2O+/oMI9+jKfGMYqM8tBAj7mguWtfBuKvAOYJ
xgBDHT8Lc3AvVdcbByWap8CaMdSRnTkcJxUmSd9k2gEt/f6pw/TnMeJ9pG/iNvde6I4X1+4Hv5sX
sOcQTXfO7NVHIGBqcfBQE76UdYg/Ms4eRoNqrV24B0Zx7WLEdiuxzvpkJA/FiLbAf0qtbiNR106Q
ZhAoS2Vu7mXCuzfTZPxye3G2rq3f52q1+UutitljNIgaT68OdZsZn63W0p6rMDGOFYr0Z+TlrKMH
aOp4e+SNyx88F0JyHikvRYRl2/x2b41R4ZmNI7iWe6t67Ea01TXZNJfbo2zcjqDjeNLRM13uyFVo
BUp2TG3YzUEvW2wfpVVehFE8jtbY7Fwjb9Mr7Lh+G2m167LMQOpcRlwjUWQdDT0fsMQApK3MQI4c
BcvcWlXqfzOJcCeIgZcgde1sosDnaKsm4dWx8vGce6VCzyDZwzNvTSLVeNpjSwPIWhcK4yqOSrOk
UJjWHQo1qpKjlzbo961i7WHmNofitlgANGB510bHsVKLyNKkQ7CZVn7l6R9g+yaXpgClcHtnbLQ/
SHl+G2rZoL9twCKTHZhd2w4U23KePCcugyYs0kcTDlYwemH5TSnkz8Qd24PdV/G9cIn1urx2DpVU
64cut39IAP87MdH/52fR/0AnboO60/a5J9os41wYuaqeHQ3TTH9yC10/iUK1Dy7cL2QpxDA9l9ls
1ofQqpoHdzDLxq9wwLjYUwH0DJ2j6mvaquNe8XQjZaT6vjQ5gQfjJbUWDULlisXvWSIztpGeiIOy
GB9mz/mmefNzrICqUjUSGBPmW5y8N7rx0uvx07AgnrtUvJ9K5c7W8s+F1R4nQ33XOMpxmBGgvb28
b68Xoj0Kdzw8sGEQB7te3Yb2Y6sX1hwgqB/eofLWHVV0AHc20du3bRmFDH3xGSZJXFpZv+0hN1St
DjGyObCauCIbkE9hGr7T+sY+OipUzz/9Jl4jStaAkOC1vKnglF0oLIhKetDpRhVAJpSQWBvl0+1R
foXdq/dzST9guBMRUXlYfRRFImduJOVxV1FCkAHdMD14VtSfWtEi/4UfVZDpTXmJcD45lHMxXLC3
q3ziYnmaRmM4KVgGnNJsSi6KlOY7r0vmR3uwwb7zvJ4Se9a+/Ac6hgYK3sKuvcT0Ws2d4QSuxTzA
mNpDNm5A49iyVPvRB1sQxGsZvmmupshJTTtYNPZ+TGVTHNDX6f1ENdF2D8f2qBi9flb0bH4fezmg
S09Q/Mgy60Jjf5d3/3Zv8nMoUi3Mdpheax8O/HfHKUk8O4gXbEtTZ6gY6ZF5tkITSTo5I/jrKuKY
LfqEqrT/qfu8h3gu0wORfX8YarULamisO9trWdc3604xBSg5eScP5vVm9hRQPZJgIWji8JGQKP9g
p1H1oe0RMy5V9R9bOOUlg/IbGDMKlbd33dackKXR3kOnC6bO6qHWhz5N7CS0A1LFydfEOGNWJPb8
od+eV/hqKIFSLyIaRZXx+hM7LRwait802grcea2wGx7zSX4y4Wmcktb7cyQTw+ESBx7TIT9bQxQW
qkYnascOujh0TuFoCL/SUdK+PXUbjTyGwbPCpBZN5rkW/cqa2NCUgQZTnqbdARkleaTk/mXWK8+f
+Pu3YUJyo66teyMq0J12n1zF8uNu/Hz7h7ydXSzmkZlECgmGGsKu17Nb641mR3LQg3GSf5Gs6kdL
gQAdedIFkpa3O/v1bazAcHDGWE/K/iisXQ9XWT3OyHauB+asKN2BAlJ36GUWP+h2Yf5xI+h6rPX2
5E1F+jGlEBiq46Nt9387OnKa/2L+XKoIRMUEk2txEVmEqVXbIDOnCY6q23nqyZjK4uTULTmpM+1V
RrYm0IJ8vUwiwH1zCWl/e72w5J0WwLAWjE7ZHgr06p4JI/NTY2nj6fanbQ1FAU+lQEJNm+7D9VC5
mqEogbYX8IRcPXUCCJnaulivOWG6M9TWLrSXz+ISgSq5bn+i6wuBHFcIUk3TfDaKsrxH5rc8RcAA
H8Iyr3a24bKrr69N3mKKIjBUcDn4H+q+Y7lyXMv2V27UnNUgCboXfXtAc5y8SacJQ6lUEqAFCAIk
+PVvMeve16WTGaWunr2ImmQdSTx0wN5rLxOdc/ywXNuG8QGnthJAgjNgvYIj+hUd39QVJZFd7kCV
mC9t8t4b8POiiUN7mBFAiYv64zyHEoRz7qmqdXcIuh/3AxJM0h4BN+9c0F8fBe8zbI7gvncO+6yT
Y6Ubcxdpvi7NJg2ECd4H7+Wb/eoJwQwUrSBshyBuO3tChB4FPExx27ZUAKi87IroToEQGSrHd07o
V08ISDnYedE4gbFy9jLDStuFsky6O1KrNq2rJcxHpr28QuefThARv9Ma/qL+AD3YRawabLwCWE5t
5/6nF21j6a2zA5vr1p34rRPDMIiSKkgbZDIUHR4glvrwE8/DpPQORJL1SD0ps7GPVFbOon/nif35
/PF10PvARmYzdTsfnZQKbSqG2mQHJCks7BBrsPgahLpBNlpAbvX8d9/9t4c72xZ6MrgGSxByD1UM
CRSRfDdjv9xBZfz410f6+UlFvY8Xf3OMQV12vqApOCl0XY8jbX4f+0SWc9G6vXwneubnJxWjROw8
wFvRQUKZ9vZuxqqHz+6QrDCbU/0RJXm160H/PAJ6e2/E/IMh/3ZxARMN8QXwjwUtCCOot8dKetlV
6DbJTmtV+tlMlvJp7b3Az+UM55/UOKps8rktV1RlSFW/qEE0FbtqHJg+4UfmqhiUx5y9UzbCwJjQ
Ge/sEvtfDK19ma1DtOYMmX3Xks26R4DKCi7wFE4jXGp7Hqt7z9EvQW3EB2SF1W5aCr1+qtdynNNp
1JBEMuN4mFDUc9vesHhGH9C5tXRhAuzgsjQjqK9LNHwg7exC7+bP9ClQGmvwss1b8r97+0P086Ci
ADfYlOtnSwhSnTAzDQ3ZLaqb9uPCCXpUxr789VF+YZuFNXfDMzGxAChy7n7AUJxCigYP+XJxMPfl
M7vu+3WEgR5cEerLQFinhs6hD+ocUWYSEtPYTLdJrX1grqVvL7kTzBeNLqebaW1KKAPBs3qvMd3W
sLcPDp4bQF7bYAVxT+fkixWip3YU7gREeYG3fChYhvlHDM/hOV6XfBmos6aB48VkL02LuM6yTEDp
VW0YzMBBZjrlCXihF4BEyudAjbzbwrGm9ijC0u8OUTKhRqgn6YPbwFURqAg2ob4U/BmDYpPsKx7g
AAwmsmuqfCRHQpIVQ5g5gHvVp2hmejcFBUHIjKqhPPgTUEAonz3vGjKf9ZJHKrondEECGZFTr/Iy
QmJYCrcy1mdwm9SF68GsJHPLIFnSeiAG6i7jqUtbizaroVeFUrhr+mcV9Ah3VcRxv3AUKFd8QOLK
wXYW6A0c5r0ihvf7AMoImOpZWcOPOFVspEvexoE2l37SKXRcPoNfCsM4EkgwYPm/fqB+LiDAxEEB
BtYCGE30nNo4k4Z7S9/Ynb+E/cWmac39mXXX4+SA0NIlDGJw1d+EzfKe8ezP6yWODH4GEEQ0Dj8p
LZCWijFwgtH8GBBz8EBLzf24N+88i784CrpGH+kq2PkiuFa8XcNQZFJnrgGSTLqeYSW7IvqALuHf
JogitGJ79zf1JQq/s1XZDWQEY75p3VXDxC9CcMQyHnbx/+Jc/nyUs9KhkZCK++O4Qlwkdd5JO+wS
H3quv34ift5hcC4gfaBWwAWDg8TbKzbHzezA+QpXrOllOozcT2nTr1mFFe6d5vEXCkzQwJAtv62Z
Pvq2M9xatqNvpPXA66Aa4AJbuvbTiK5qPLWOt2JFcFp5qRZS9RdOM0I1zfwZOTMVsYOT1r4Th8W0
0ulZCGYuk5iyck9LKz8kwL1ZNgoH2jcBUSC8vGTipMm4aoT2Db13PZXQzOZGuvV7KPIv3ig8bRuS
sAUvgO/29vo1DQKiLNDRnY2b+GTnqcIYR23CWuL1WR8rp3A6C0Sesehv70Ebqw4HBscKRcy5EKvt
5xqJODVuXUVJ3taQxwNCJv+bo2yMwY3sFqNVfHuCFXi9Ebex3aERAs4adHPu+OV77cXPdeImDEC/
9m9mytujjGTsIGKkkABYn31cAzPtwVNs9wMMgLIugfHcXz/2v9BYAuHDoGZDMcAXPC9M5zVsR41Z
7K4D8/minTwzZC5fP1V+CeNtvNzpIlANJ9YNPkItldwiRV7sI3AlUz82/f3Yr+pIhsogCgwBDo4h
sH/jAzhNsycPdJSowEX9jU6EfYB8qH9nCfr5em2rD1ZTICCgLZxPkkMlIk0kXXYjdefdPPbNJbM8
fCiDxUOwrw7fKax/QVrZJlvQHMKYEs4P9GydQHFjSji7LPB8SsDgrnl14kyVp8UjH8LFr3cwKYGA
BJ6HB/QcXeYOVF9x4X/46/v2q++Bgc1WdG+TeqCabx8Uacs6JMs0g7Dai8+gbbUQB2H6dzuIavzu
OABlQBKYu77w5WzvejcaI+TBRc89nbv3rCp+XjzR26Ethg4aTvgoKt5+maXlAR6NH27emCn6Y6Qv
AxjN5Z1tvb+9G4AuBEgDu/bGKA/O9pyoZgiNanEoY+bqyVhH5wr0nXf6jV9dXqDXwINQG2za8rPL
ixysJDRhO+8AcD/CVKfMWoNprV1hGLO0l+sUnJZoppnjmWMw1V8BN7xHhPtFC4tWEU0V2irU1iBF
v72qng0i01qGx7qBh1KAJwkZi15101JfpsD2BgwBEn+39LrLptmqU1kjy2Hg1ZR13NB3VortwX5b
3eLbALHCdAfTF7TVb79NIwB9GCcwu46H/r1QYs1nPVTvqAl/8STB4x1uatvME2j92TbiyhjyCIWj
ONKTMOKv1MO0IsEkJY6v3jmjHxjAn09pkyxuYNtmSYrW9RzLmWdIwlFPy507Ew9JfPUEUzPiMQ4r
Y85QMlfjOqTCM/4EcVbfHUw46IvWlU9e12laQABdo6GTQ0PB3qvWLtWVP38ce+M6J0QK1iPsEtoe
8g6UyddqYuZjBJufb60ZkPHUIxW3NgTPDeK/wvc6pvP9eDs3AHFYo7aZBxi6b28XEb1DYR6GOBsw
zgq0nvGXBf7MLxqxPTtvYvFdWwbtU+w01ZEOc3RFhSNSeDljgsThdS2oGS/GLvJsWjckwUm50QEc
XNCkGYTlf72anT9b25cFFgqYBpyjjTXw9suOQjhhuWi5m2kfZWxdI5Qu8/pOiXe+V+AoeKDgZALk
Gh5S55P7Mho3l4Ba7sAcg1RUo9FpmRjSktunHmySvz6nnxif2+EA8kJdBiL+RoV7e1JtFXcIuAa1
aVZNUnTa2lxTE+bOlu8cr4ECqVL6d3Rh9EAIUk2TrnYOKpBf63HGdupVqgiVVqnXeFParKM8zhpD
E9BU32uHfpqA47t6+G+j9sLOGzSAs+8Knh0zKEp3AwvZdWQlv/Rbltx5UzgeXWfAjGjyyxF5FONw
D1Wmva+jYcP+LZgqNa2Fl61q8O/WhL5njv6LZwNzHAwc4G6BTJ5zb/TeIhU9EJ3cLQhrh5jPZ7tm
qN5Ld/jF64IqCEeBvAAw0zmOEUmCYJhSII7aju01TNrVFSKnTKZ5H1yJsg+v4EbbFAz2uu+0oj/R
QnHtESiAMCXQzsEJPxdglZ0HDz4knuzaoPvYhUOSVj6BHcvYEP2wICjsulSQwVJVfhFNCI/mZpnf
2e7OV13YSQK6JzHwdCiLALS8vf2Icg68OfLNzqwII+djqE5yBIIFQ433TMZ/eahtXrUZF23867eH
ghOqw6cYbmtrE7+qxvpHO/BPYSfek0P8dF23kwrRE6DHQmMAh9i3R4Jj+NCJqDM7WSKOlDCE80RN
4z+EdqwK2cCwZYF5Xl7O7fjYkH4tqP+3JQX4DuiNtwItQUXvn+8wYYWr7ZpE79YY3AufdxO2i+m9
5fMX13TrwGMKEJYgLvnsmtbBmkA+WWoIXvsGdEpVZmiU9EUHDOCdPfNXh4I0K8B1BayOQevbi8oU
SHnREGowUFqSu7RqT8Ng5WmZ37PEO38jt0sHZijeC2Dm0EqfPZNr4C8zqzB2ZxHps8rBtEXHQXMY
EZ6d+quv7pHhO+3AFXovK/On+LDt0LCVAuCMzQLTs7OTRHabP85i1LuKW43oMN9NA6EhrU+qMXXZ
2gOvZb18UGzrwcm6DzX4Z9odxYVliTiUHnpcvG7Bzve7BimHdH2UZV+/0/v86l5sOewb32Zj3Gyf
/3nEgUlGyUAr3ZEZxIQQRvX7sRKmAGU4eOe2ny/CIE5sVGtUE1giMM0/a35R0VuNiHm5SyZBMktR
Fum5fG/L/OGl+ueCDIcJAI8BPt1Yb5Dnvj0j4J6gSVSD2PlUw/sblFX75BM8BWllo/i0IGYH2hik
pl63i1II0GYM6Um99UY3Bbpdc7hs+nNZiD708pZRfwQXMJryERKiXWTbVm8G6qXYCwNRe4r+nX5x
tcIkVqwcidVVowaLRnZGGAP8EMXJehPy/gjnWDYIwqNTm8wKFKx65Cprwz7+hj9EXgOqpw+C+lWV
10aZHtNWSOPSdeLDvm5ND4/3shXPZR2wOO1pH4DuEhrDdkkZwNMj7l19FxgXibuV32y2PTDmJ6xb
H7umBNkLnU46ckpzTKwGU9CaOBAMODwGxBIKdTuvyvJ3SrLzYgm3Al6qWz2wiT5/3hKSms60DsSu
HcySE78R+zlJEdEkXB69c6xtfTq77SjKgOyjjwfHKjy77bAPsWBtd2IH9uuYd4lX5nD4bcC6wfRa
RE6Zww70vR3/x2Tq7VGhXgsRy7qBR6gGzxoaLaD+BOub4wyVA+Yop22Td+G4ZZKbNbkJZJtozAvn
GjTgEh/D/HAkL0HEEDO9WkhWeGjLJ/jzrHNhQ26vpW6GYE+HSbEd9WB+W45l2GBm1a6iWGCnb49h
MvJ7Cw2vSR0GgXfB5VR6aY/Yh6JMGGzUfLTuS+bU/oKIIfSFXo4JLuT3UTdVEExX4aR30VzxBh4S
LoExvS+RLIvcsGUt5KxFl3e+AOGac95+Qwhpcu/P7XqgW/ilJcjKwsGofnTwuiNqfjXJgB0jgAzl
r8vfn0DOIEHJBrUyHPqw+aK2fPsu93IinSNUA0AEN7V2agxWO63XW76KpoPqZGhSj4x+j7epYdNh
moQ/AVKbnKe1hW/VkaxmePX1ykGAA5aa6q6DkRPlBD1XLZH5niqzthiZrGoqaiHCrqhqssoDfOmQ
6jD3duhu//qkfmrJsSzhQdkSYnzwAnHx354UY9qfGj3y3YSYbGiWDNVrTn1H3pY2cSJESPJEZI3D
sG+0ENONuVlE0mZigaasGGLqAsAuhz9KyP94Wf5P9Trc/vHQqv/6T/z7ZRAWfFw2nf3zv27M6zjp
8fUfV89C/WOn+2/PWF36/9z+yP/7pbd/4r+u+Ms4qOH7dP5Tb34JR/rXN8mfp+c3/yh68A/tnX4d
7f0rutTpxwHwnbef/J9++I/XH3/l0YrXf/72Mmj4M+GvVfjyv/3ro+O3f/4G1OFP92r7+//68Pq5
w+8Vasb59vynX3l9VtM/f/O93zGPw+TwB2fUw0zrt3/Mrz8+Ib9jVgeiGMqnTXe+jYN7eNyyf/7m
eMHvcOTGFguq6dZCb/sVxLN/fBb9jrISilQ82xvpFZKHf5/8mxv23zfwH8BhbhFcM6l//vZHJOmf
VqMfJoLYX7fBIejVANLePllwJ8TivpROCkOdvRTikS7I0Mp60ztbiMW6prAfhOV71dNUI9H1Rqie
X8y1bD63pIH5pRfbF4chUj0FhbvOo7iR3nEQ/MZoJ0xRZCuYTE0gy9TsUxzyHDGZX7Hq+gjUoad+
IkjpK+OiQ+4Q1AePOFawH/r66Nlxp8MSPph9clF7+rOGcTJgDpg8It4vp4u3FJ7pHn1dksxfRvqx
c0JZMFLbNoehb4f0PscavffbeGKPdeeV30buLgoR71M7PMClq/Uy5obGw8CljR9AEmdF0CInELtc
ZTMYd8rrqkcI8MLH6dZBV4aFwy6dt4/L2aCLxhiz+ujBKUc/Ig1khimpHC0vppm55huVEDGmiDow
KAPwYvWZjxQtBMAspQu1rXBdpnI7ze7VwNwtlbsEogg8pjGfNIUKsAjrKNzzxjNtKkRF+sIbF4/D
XVxXd4wGMKpRDWvTMB6idBSoPnLPt3GHwLeyelzdROprHxDd3gP+4GQDiasr4C3LR6+EbfCQhN3V
3Lp7HPtOBxD0IvqdodohfjoTRx28eagu0WAUENjjLooajmLDmBwdoks/9VR5kDGHchievDXPK80O
lFuMMCMBioKMKFjErBBNm0pSX0xj8ygjWQlkgz3ARE5ACLKudxESWTPigL0YJOzKY6zejzxJnKxG
tFqfT5YSkUl47Lif4tFJug/grHjwgZ06NlR5VCUTcP8eoOS/Zkp/b10Tr/3DNL6+TljY/r9Yp1Ab
/8e/l4Kf1qmn5+4rx8zhjzXvj4UNv/CvVcr/HTROvMebMA5l/cYg+GOV8rzf0UZiVoj/DdcYMOD/
e5WKfwd2ifDZHz8Artim9vr3KuXGv8NZB5NmcDTQhG4r2L+/2v9klQL7+22phjYDrO4AjSxEdCDf
nRNAJxAttEN1A3SihNkSA/eHn5ADIdPWUxyUV5fFwVql7hhW39XoLp9Q33TgmM/crWYn53M0f8OY
xE77Oobn3SnpCFncbDI8fg16jVACxD5VHbtuGSrrzAmjYfjIofZSbd5UyQLKTx26T16yNO0tnLGn
cefWLqRSMbfkbi0biPkSp29g+1CurL+qOCjWOZXNqoHBzZ+p6Hu7Wx0Nz9i4aju5pha9gM1Gr3bh
GttPix/m8DuB3sRruxBiMHdWS5d2lXXkXdmpvqk26ymkfBMZVnGhh0GHh4hFfbMPVwIdiC+rJ1h+
8HQA4HTFQW97XB3XXLCAqIdlBCOLCr58lqpFh5H0WHW10g+jWvFClsMXOCxNEL7339oIFaln3fli
xsVN8SJOuXYiREYSXGLMRtZjCV+WA5dojgOMQGHcrm8A3/a4GxoM964TmZswJJWyhR56M+sLpZo+
58T/Aj2eyUpB4ou+U9Gt15GyqCn5ilJUI8xd6kO/REFhmf8piVZzgbmoOYFc0n9nSzCdQO/0981o
SCYSuP1JBBeBaJJ4MNuNps9BF5epmGwAnkg5g1cHuw3hmzSYBwoKDpZXDIXrScgJXVhc+82HJRQG
eeGRwo3COkqG8c5R65p8mVncqIukUfiVtO9rL0AzpKNkSVKc/EijzJv8vtaZP1bmpjYoF526uoBe
2JsPCPqR7XVgh9tekrIqYvAby6IPmzEzA7yXU1DfGyTBJxRx7R7yocIPnihZqpbpsQlDkcY1TAgI
lr1scSg4g9G4FnWHoJdylEWfGLjr1hXFb4DPbpwiHk2c3HOO1PhdCIPxK7VZ8yzISb1bKWSgmTXA
fB8YG7041WC7fDFjGdODLyZentaa+fWVgq8jP+GGN9ElZFlfGTiC9IheVTenQBAmwI0Zn1SLR2YI
e8jnKwv0ZQ+82QP00K3i0Mb9nbeOEBcyMb2uUBceG/AePsJrWqU15MS3IKyXqbb9AXWuEFnSu91F
FztxhoocWuoAm6nM25nbna6cqElXbGHqRQEqQZnQMFVn7VLu3TmqV0R9RuAszDDNaHI4SIfJMS6t
8G5DJtCgctdDYqEXrpfUVPeocdAlre2e1tOrrwAbGxTbqTdI/5ODPzd8VjHmKQimauoIHF7SnBwL
HvvXCjnmY6pbKuYcrOw2zIHlB/KijUI15jxqYaSLmIe5foELDNoEoqNrZxjgrAksPfAAV+i5B7/O
bJqhgD4BVWY8H2z0wgck2BslLrFAubAaWxXuKYNvbpJt6WzqCMFT8Iku3YniPHsM4zT5aixYbzqd
zcgdvJf+8g1rgUABsEZtnMeocCuoSiCP2cG3n3dpZby5AxbhG3XiCZc1ngkFGuDcs/GraU3J09Lv
HVkYTJe9PEEgdZCCvwnzO+wYZXJwpGF1MY6OTA0cwtMKle7l1LvuHV7epQgQlHgFhy+9h7VAve9h
kfLFUlRB+ylEwn1kFEEPX32jEExm2tc6U5KSI3M0TELNvH6wpL1BYaFg0C/U3mtcEDl0+9qLCKFs
WPR3Xgmzvbie/Ats+/REJXdeYs0DLJwV/H9UEEpydKm2UEm5K/V3kVTBLkr0a1M1Se42GLKAVfZJ
OQbWTl1kTy1SxXdSJdGFixGZXQecNyzDMzS932Z0cFdmgohhnXtZ4NGgn2YyTkBG+HoKOcK95s7A
hd4MS9WnPjUNFAIgVkJfog5tT14TPrB7rLclCDJAx2S5uAPqqrDLRkQN76OwC49BhyTpSYTrUz1V
sEsCce4JU0KOuNWyrC/rtm+PMNtp7uKR9qd66WDC6H1fZNfAUzsu41MYlzC9mSSM7xc97YYy8O6b
NdafJRxa9lhpYzhkmeoUI47+g7+0VRFgGZQIz6Dz0bVqvuHYYkZYbLjWz8AxfW5MkHzxbZ8Uicfn
W4OAvDtL5Z7GZbeLXOkfMGzvEQYqnUvhIPVdsB6OsXOIi2gyZDKf5ii8XMx0gfY/uo5m9diXHfBA
X4KhX9A1+B6z5T4IenqsBUEAWF2CMWFyXRpci2E4DMJ7Fq7OgLjcOp0O0wD7ZSd78uCNfQEU865b
5EUV+8CY1bJbE4tUD+6vO7TgQ8b86VCPmOQFdkKAXgudF+HBDrrACjFDbARPw957Fmu8bUABp1Jn
jERHxAeqAteffkwo5n71PInMzhSOTTyqrpYSPG7s+lgtWFuewgUwekWd6it1tT6t6+rtA9s0OTPw
7nJb9xANHWwrk5mnbWBfKlPNd/G8HkfOHkcFTQf8ZW7gsXuA0mN+hDLCa7Gjh7PNKrbuS19/H8xw
1wjUyQoa8Ml/UuOYVzU7qUGkDVQ8ab3E+bKyT5Wcc6PJDR/dU+QBgJxgrO9zXl3VLWBjOdbwoZWX
ST2fWLzWBRlhLODr4aM3BwcWDlmANHGwQmV9CqPmopaw/Vga4XkpV73de8P6oebCTePBdrsgIrfh
HONcQD8ZfJIHFskH+G5fQh8Jk/WC6WIwwW0jXS3Kfo7waaxLlNyzpkwemwRJLAjCtJ+RkFF9hLSW
O5lPlV13rqi8JO1NTVUulmj0d4ngEzsCFHXkNiWFvGlUYfvs+euN6ANRhAxRmmA/+3ls1AiFworX
sK9H9uLNVXuUkzuQ6cptfNibaC08KO9hVMQ62+w4OmAs1g25YGvZfYpn0IYSspYpTCE6QG0SdItw
jzdI7Fzb+cfYTnBvrnV3o1aN6MaBCn3ykmH9MvYe2QWjhWsk8FioY4fEuXN6rC6pcufVTemEFmYf
k3h5NhZNmZPOSKFvc9DGPYBItpdVujbcv6p8z0SfTBXKpHAnU/cFN6q6Jd403awKsd0Qxvk3egxq
lkpkoFXpbOWWLCBMfZwTiv9N22g4Kt9dQTu29FowucCwxm+KFe51makgE1s0bjpiVjHhQ7BXDmUh
RZfKyY2oJoLGi/rIDK/HfKZGfwSS0N7NtrkbhefcNBVZod3Fs4sAHLI3nrAXgQnGKxvoe+4sXySA
9bsYJTjSVhqYKvTLJdUybjO/agIIYSbMF0X3UCmgmRN8KrK4Hj+SEAkOfpJcegQeFAtlXaEGcOj6
OapuULWQ1I/661mR+abCC50NAzkAYcfVL9fXKnSe28hlJ/itbHbE/GBH56jCen4OwIvIg23sjfDW
6bgM0uawLNTgZS9z/4jbar50TKtLp0peFrrKnYH4/DCo4JNw1HiNFsjHsBvaGifsH1yCBzWykWVF
I9RY0AGra+YImHOlK0UaN95adhkH2E8yE4j60C7Gvx1luz7MwdqcfOb7CGOJr1rXBvsgXKqj8bGX
BNzaxw4AxCe3xBhhDoEx0Bo5r0bwZLfUNoBppIPNNZm+zdq/48MiPnekabOoI0/+5MZZOJPuriwd
USBatnpJai+5HOKVfA7YtGfVgNovlMNnvq4kq/oqvl+X/gFBb93nietvzkKObVzDA3is7ReizK42
Mz+0VUe/Isx1OAWO0PcTBktFDyuLr2KKoq+DH+ibkVH6IWlGFaeIoAAoX5XBQw9BACw+hulBk7W9
cJaF1ynF9PF7YB04azid2TcuQUDFFGFP85SzDz0ZPVmP65t2SwCpQjKjjIdkofBp+2gDfO24HZYH
YuZjy7W3J4K6Ly2JkRkce84X2i79E2TvrBhs7BagS9c3RoDWrTzawXzdki+Q9CL3ACzDHNbsn4y/
uPvFN4C/42E/wKsHwHtli7oF0UDTRGci8oDglGuZQSixnloSDftVuRyceYgAkO/iRViRkrG8AIJj
EAavu7tET3mMqNnMa8cOKZsDWW+bEKMciwiok8Od5sPaMJNBIwZ8vo3umWjUyRJwMKwo7xjglnxg
k5sv9UZMj1hwsaCQzwezFoY7wKKjpqh1LT7zkbh30zg8+qSTF4tfXVVdOKcNDMRg4sqdgz/Fzc0A
F/RCjAI4vl8l4PIzvG+x/hKD7HHbuRWSV1cXPgtIo7uk2DoyZNl6ecirsRhK+6EcklMzt7BPh/3P
fY0SaVc5JAHHaGnzsB9FurRjD5goSHhu+9I+GlMzWkDKBea87gEAuRQNn8VG863uh6ZAactvh06y
e7Tp6C7LKFHXYSNf4EXoZRopozoNYlZdyMFJLvvSIScuFXCzRHdpslL0HNbBLEhQ4PfGmgvIKfil
duW9gXMR2Gcuep8qAAzgdMF1I5GHHNdAs0BsaLA/wpygpHJIrc+Tg7QKV2MGBYd7k9rVjQju+63+
4TOEMNQTLyQq8YZKN+dN4m+xwq6flng9j/M2ivUEOKX+qD7WSC1IQ9jZ7JtpFui9BVQGLYXWoedL
kgULfZVV/7kmzPuwshEyXUkx0HHt8hX3Kzg5049GmX9WaPo/43E+lkPFswhZfru6o+HeMUZInD6I
WlTUbYEBRAd4NLHVgnawrPN2TAjHKAPi9oAtLdJWFv9EmxqDFb+KUxLWl5WJkQQTlFcQItx78BXK
ML3j15rFHwbI4V0yJEeRxFdIsNPZImObzU2DK9UndxgOJpm7Jamtkj8DJ+mw67fTPrQNvXANgzNG
vaa1XI+kap9MR+c6lZNSNyCVfUQEEzg5MBa4sShjL0qYa9jMXeN2bl8Q/lwdWDDpq1gh8s4DWPBU
RvA9h4/tkC/dCuPI5GKTBz44Yc2/mm13nvyl0I5oHlRlL9swEpel6zS7ikYdQMXmEcCR+oicoPlG
Yx/IEY3hf0N/8BwL53pw+5desf55RljgZWvB4EyhXyKHoRJh5sL9I3WQe4f55hqfIiEKJ0ycT4yM
fA+GZPhcu2HweZkpgV+AvIQh1ZJhkaEtsuP8CrW9Px7mybgYctEnf+MlaTp9DunyDY9IidfCHwCX
e85+KWdyyfvhEr7eUGnBt2UXTC39TuGS8BgC1EmT2sSZTkyUDhbD/lWXCsoZGHZOjv9iOhBP07hT
PPckCZB8Z7oPi2kmrNtsvK0xSD6iZQtzbLxOLjT4f0J4QUbdKj61QFEKJ7FDlgTtBPlo4GZkIE4e
UNi/rdTWqYBr0QdpAI04C8bHILavdwjXbU+wbEMHTL6vS4SZsUuq3UDwPuSidtQDnJ6+1aUHlqGN
aYqwcARsOh32ylh26TJ4fTE6wQI3K1/tByLHPLZmucB4kuwruV67YXw52+gTyiMU5bRT12IQ3XFq
R3rZxqADDX1r5zSayuip52iAE8G+LxZ7eRtHMlcm7C+nehFFVCbRJXjqbRYLWxAWfGwZCDV6XFkK
YUCdJjqJsOnCBaBR/fLcQs50reSAeLTB7XLZrZ/1KtcdlEYR4mPqDof26KtTlU6GUSK9azV8u2ri
l7lbTR3wehXmPtpfTC+498Ahetwpj0yAFLa+zl+RX6Jj9IRSOONe8piir8YaH6HPKCBVvZNiZvkw
Ei8F4b872HKVR9n1ztGdEjcbufcdCFSMFqJ+UF6zpu0cUEijvDKNWA/r5WZ0c6Cb3z1TJxe9gbVV
50XTwXNrgsJfVv+XvTNZrhvJ0vSrpPUeYZiHZQO4vBMHUaRIShsYqQHz7IA78PT1gRmZKSpUkkXt
qq03sVFIuAAc7uf85x92dTC8c8kBBWkhIkK6ucMZONYnSf10HfjClOEyFmZYu8AdRwnQGNsgmpEu
RR/x/RCWzeTgVnPL9qKqgwa4jrzEoa7GuFI+1VEigyRGt+vF86jmyHOqDxzQbaRpy7prML0I7QRj
0cBt9Ag+1ydOPG1nYuh49r20PaamtC5q8r+WZkv584uzkapuj5BxAT0l3c1if6C3F34RL7Zsdkg7
8kOhQJZwxzP2Vj+quDQ7YyeSftzVzvihTdXDkoIsAi+an9JqeKla98asyTOoV0c+CBGM29oaj6aR
T3tA8BvCRPW4dO2vUJxgL7VZuZMDY/NO8wSIz6KiwZX9yXK4iWzUML5eHILlyqoAek3n/ZgqeVxT
cgdnsQAh2tmzmpPEOtG0i+RsLlmqwrkfs3ZfunU5X0JqVHd91jgOolWy0N4lKVB8WBeJvln24wcX
jgSRLjejtRaXuaXzaFHg6UtUFv2YAJwFc/bQe1YRlkmSpZBCiqJ5UmPp0kLrilxrhtH+E7SMto86
UNzHypDdfT6z4ELo+po6ToyDeiJEunaCVKloCv3MIJgG4d44c1pWWkpj6UtyTb26Y88b9Yo2RS7F
XacTFPFVE+B1t54rpXYqhtbUOPVgGyHXsJQwb8WMJoOzgfl5TF7o1F0R42aap97o0cVT0Rp4TC7w
H3aOMZTICFvDWE9a4ZpzjJVaNZxsyccUrplbq8va1ScLL7TEvBGFt3ybXZcEbznrPaSokbylMAdb
fgf0Hxy8TfrgNul9vU7Fxby41Gn1VTJ5HyryaqOxAoFL4dy9J6Xv1NvGS2I2C2/TEDu4NGSfKu/L
LIz1gZUgPwDgFnuEDotJVVctj8a4VCHWrTNWLYSrj2o1bVKfayfsGr+7CgqiUZqozddmq8v9HkYB
jlEPKukHcWsig2U9DNijBzVIcqQnKFhyEKRil85NVd8RDdyddRAhFBzgliMZL4/l5KcyrGU3Xclu
ZS6RGQdTM/pozMo5qsxV23F2tg9qnh/JPLyvey95HvzSfj+hOn3fGUsTmdlyia4nCwk0az4Ku6C4
EM6dSmFTpeySGbuSSVLw1DXvapF1xxI2AXgnmPnDOpJvZnWwyfoiH57MNVu+WUnT7z0zx3fM6lzk
mW3yVBUCb2ShEGDMqXEEAXBwEE2Kb8EwaUuUsWX4DA3a0bjy1YC7qqOk8UVh/M4esnbO8ly7S20e
0A5ARqEW752DNdkZ4+gxCYqHPB8JpM0FjnnHPKuNwWII2g/WWZmFk+9cQi5RljJ7pYOAkKXokd0W
FBejF35uOAfFLsjZEcJGzSPut61Xo02dIATclxC7FKBamXOsLruFwBG1xKJfVugcaVY3I3VR6kl5
SVDhM7OgpA5N3g3uvSSo5Guy7lZE0ipr34FNnxifLqGZWV7oYSKCKShQba0X/rFhpkTP3nTAiot+
YkiR22GW+5SdTiP3BDxC2SOkAWDFlqGJQjWaUv8qmPXimoFHKOlXPqbDcFPh0RX1s6r3prTTixKl
20FvlXYzOFPLaL0l87rwdQYJBTtJ5Bpzf0y6zh/DbqzNc6Ov3ae1zryndE68y96w852xWvJT1vvZ
SYGRtmCEwLJQFIF567W9SKfAP/i9Sk9TZpHHIjsxdLyffFxDQhAZ8mZpqcUVSwYLRNuqd16mm0Vk
NjrsReIzMAj5tOJHfsdk4LLGWFYuWTddOCqT39ZhUHtjoC7XExJTqMGb3Wy6iF5GMXqoSRYz4gDt
bmaHTzdcfc0OO6CqC28WFoC8veSA+GA+jysxoPhlauC4ivr2o9uPX8cWkLkahHvZWV0ZsZqKmDIl
BTE02yuhVvEyd/4NUukgLqZcXFCiB8dCV+rk51lXhWlt3matdQ15StsPYtn7c37dl+Nh6NzgbMBO
GDiQCnK//ZnpOuOBCH99GQ1lADGQ8AIjaueRuY+AJqdxRt9rXnLNuINTkW76tvdYlToo4HvLLq5c
zBLm1TnlzPMGJFg1M83mY6+1Peiz9+x0ANW2zZgJwmH63lgy9wAMkN1WXtHugtk2964iWszM+NFB
0O4WMyhfurU4jsH83HTpdl4AUSLdkFhicUqnt3Wnq8/st/XjPBBayapPLlx9ubG10YlTT/h1pAER
xIO1uQ1ZuiEPUzc4d5aLYDHUkxqehiTw1iqUjJe1NO+BZb9ijv+hdnTmX3x3l069qIOXyjVe/FWE
QR1cu4mXvoMxKqww34qFypmG45zV/rFXDJuGLYWo6pEAJjN+Wa2wtOvJcHBpNrr6rDQSVDOb/ZkP
2tfuKr/t7+a5fJ/XVLFJa88XPsPNMDNK0nA6cz2mlQN91qvbYzN5j01hwaxcfKJWpayvas2kC0yG
fWXa40s6CJrWKb32toc6GIO3o4MrYr22ljinnOtq7WmAvXKYk4n6rWgfsrKG4eIbBW2yfJYYQ0Q+
bl7MpLLCD122kHNjNfVVKrYcldT93HgOUxoMyO8bn7PAKucr18lotsgRP1ppggRJgke7xStWdt3o
JeBxs+xcJbVPnt1oYcemdYJ+UsfGtNZN3JdZdj/bnGLnUs7zcL2M1Elp6CBQO9fA/cmnYZgTZzcE
XmKcS0GqxTwbNucuZrCJJBd7rynrrEs0fGHQUe72tnRPLhqB/AOTj6yIyoBO+FAushUxLWHWvySe
7p5Nsdbi/pWZ8LfoF/8tRewNrezmfx1JA2bFL0gaef3y/CK/vqVp8Ff+TdMg0HOjahGIgsPp5pj5
J03D+cPc8jChjhuuBykRJuu/yGSG84dLXgYGOEzBt/zD72ga0DswtkCwxSiRP4b58XdoGjA1f2Bp
bCRFT984+vC1Tf9H9WLvI8UNZqmHRus602FpMb5o7tKuYRe8UivRo/tsyAvjCsGge9EbVntGSTHc
KzIkMLxjWcIFNwjPKchZT3LZHgMFHyLvJppegRIwynXjPZTsR+bnZ2801X7scrnvfXjJCBHq0Pf7
ghJtWM9NluKp3oEFTYHzmQ6dkWY33nuYYuCwoh50XXoRnr2ZdusXaYtjpdcT2tHZS/PZImr9CP3I
OAzu1EU21Ptjwc8/8GnMd7BC02knrdY/m63mwrBiM2yS1owoLdsQ8YUMK92gx7O7J9sQL5OTnS23
BvqE1D1PUJgqv0yoQbr64NvJfOai76bCuAiW5tYbcGixigLVRjadvSWllFkWzAH2K7z7/Jul9KWB
FcKxG2KnYcD7Bc4FeRzFaUsdvszZK5/7WTJyV35LAKJ91/SGxrlbyr1wUpMy2A92Td1UF1mlH9AL
GigIHZyBB2rGi0EyiZevUKmZbwEm8+faF/K2Q2d/g7viFOp1wSbODhH7G71F98EEyzH5AMWS+Lqu
Kzomeo4LYyzjKM/Gdyv0/SNIhjoaejbeGIy3QzXO7VnD+yCatkGFYYn0WGhiivsmNe5nP0Ht0M2N
+DxIhsKS+OKntZ7t8+Jm1icAMG3PyKI+ZDy/ow8YywvMhb5zcxMiWyfwXRI21DUiOM0YPe/lBFYX
slmvKpQJkfZGlvehLrGIh3PTZaEoOhsX54BG3unm9V7m9RD5ogWvLTzntvYz7eB1Qx4rYiWperry
7C8jR4lw7H1aTTxD14Re6IyV97n1VfvkF3V9KMmNidZOmUcb+tF9MXtI3lfO9NKdCyqMsj1tubzn
IHGNI4c+BRh3fe3jHR7mhZ0mIRVXUO+UUWp4Cxr2pQS8ObtFYIxxnY7SDavFMfbJULXPi5TzfnE0
jF6mlXrYXNmzrd7XCXgoOGhlMNgReVvpJXOI9WhmvWRd++W5HRcnoCLlyLWxV7G02fqM3c8LBdHe
a0jRDotRaiTMGU3cikDtk6kNnttm7D9odmbfsXBWVopXxkSJqFvbIOBIja0eZp4YP6errZ30Ip3f
D+WqRc6QPza17e2dxplCmIljpINihnKds0vZGyqizrbow1djFwTWcOGkurbD8cwgQ1UfM3pwK/O+
9fB79kHQ2GevWG7TmgLHbJr8tnHUft5K4ikL9kPdHka4m9dqcE+dqIdLlMYHIfvmzlvNjrkEskPH
vSuC5pnuAR5CD6bniiIe4CDwwGbGFIF2tbbpe1jXL6uDl9dU2MM+65cKTM0q7wwt8NrQyo1rfzCe
PGW7D0FgYNLU6NPBHOzD7NXPJVOtC7NpjWtVVVZUaOtna9DmF+x1b7Ypadu2exgydYxOMCYa7QY1
6oc6GPeI8G7raXmWZvq0zN6HBCh4BGi78AXwpdcOu9FFsOnpTJiGb7btpOdWd56Mav7smcS5NT3C
FCgA9Lv9jc+87VOO8AkLwMpjpqeyr4nbvQ8y75pyGV6L0h5b/N/WUW+jpsri0c3PUEmObqY9abOE
sGVryy7Pe6aWzKHoY0jny6K2y94xcD5ZyCYumkY/aVODkaFpXLq+s0ebMgLkdmSrpMWuX7a8E8+j
Iu/sO1eY474qFrZGz1jze9U7zrfOJrtZ89I7y8aWVrrL2a94fpmkoSOi4joVtgZWrRpQcxhUiyed
nW0oFywiUPRk/s6vv5B2i6Knz4eIPePKXyaAKy2oTjgumif8h66DlDFQp0EZm7uAPNXKucRhATfS
tcLqSH3NV22PbxJgv53R4venHLwlVDaCZc/JPqeiOK19eo8dxcFFUYAFktrlfnJF8PUAx4YzRQze
1yQBnqka9zaT8r6ugrPiywjBe8ynSeN7mvLipp698aAymAYe5bs0rZ0eyHcY8wbfyjSjkSoFFrIi
KHGI0a6LnNOzwLE18vgHLtYe4YZrtXsvD1AsrQJczF47est8Dvu50WNz9c5M6WfAuPWDXntdOGBX
ymnb1BxaYrwjqX5izLt+mkZj3iWFX331q7F6H2i8NGvg70Zm2yjaSiH2BrTLz/6AGVM+KDukcxu+
rGgi4pY73Qem1u9bT/OJcp5lVpyl14vgdkI4se/WVQCm2SKQFyhuk+t2WcENELkASveMCF4mCJl3
Xc9/8VBvqinys2mm61iAzHvPvcVdtd1pU0CvJzK0b4AFmDXpzckk4yQKxn6GSl7A8TZLCDIohuw1
0eIysHPoV4DIvGznuvD7vQlLa681/Roxki8vEGd6TOCVeu71GpY6hCMd0sQAOp6OfdeELtQydRpF
4GnxnI+zuq9djsFT3qZlvzNrVyRF6ComFe9UkcM7KNcdAFoHR9qoL4rGmnZ5kh9SSOT51D47U7br
GUXBJ4g5WSJ40x/1HrJlNutpxKDlURWTOPJg3ukjKTw4EAWtDmnF6XcyL3cJPUpil3FQAfYTccjz
6xSkSDs3znq1vHTzcukCt8WJ0m+7AvQ/69x3RHhIqOCbjjBJJaSMnnvs4YsmZf3N1xcj8tq8DPHs
VjGvEJWPXAMVT4tUcV9Vz4ULEWBKXJ9hP7T0HlswNeRM/sz7odm+TddCjLK21YUjtZelVcWN247D
vg6spxZuTIgsKI1Mp0kZUMoadYD7Ie+XK9g14hD0FgiOl6YRqYaQLPW628IrGCXDvw1luaxx4izz
ESzYAizSZy/SnWSJS5vU1lJLs7Phy/LAiLbcw7rgT8fmo+VDGYg86Wp6mLR5DuVJJJcttKZre6iq
2CdK9UEyAzjPcyDuZs/55GU4M/SNr10us/gG6eqi7/kpOkuSMLP5SBnmfipGA1FEYYsxXImt3LdZ
cGEM7X5k2GIIP7Zd9bhFhZGhXKa7Ie2BixZxDjT3yWHWsdPTpbivaz74gfhblgAhEVAlOQSdPn+Z
+iQ/LVhOlZHrgY70EF6fexgaAq41xQ1NKgdbtzWFzNRgq8252QWhQ5sdaXRkPIB2IwdjH695u+KV
NGxKVcIgbl7pxEZPNY3m65VobNvdOpxbsRGQrcVQsJHzpa+AncEt4CkTLE4oslSwaLCYm57SBXnq
Tss0CM515mv1lf9KfJ4hbqdHzIr0W/2VGs0scxwuapL5qndauljGpxFQ+9iTBgwZZsghDz6Q/l4g
4BBwW6+NTtfhYSt78b52TSrhZ8OhSLpTUHlS7EFe5JdWpJgAxa5ZFQFTkaBRj/rG+VZGakFORquh
1RVfEYKFKjWr/IRAhMxD67VP1baWFat9utdO+JOMFZJb47C+driMoNccNSWNb+dOCjUVOxmwdp/l
ByIyiDfTR/tUbc0zk3H66PG1p25e+2t3a7VzCD+03dVrDy5f+/Fha83HHMNPhgL5bmSaMZ2XBUrB
iYwbA+6R5Q8HXBsdxiJ1gPQzgIvOgd82WhauXOLZ95ayB3deJlhD4LilvDTWrgDSm+vEvHbcZaYn
MbVhPlpAMveQGZ2XoKhTBLOu4Xdxt7rFhL0wMEFYrcvYbHPKFZqca0Nhe0fSXZodmeRvDCBCDTm1
smb8RLq3i4Wg60OCYcxmMNaf8s58kumoMfoaXNQ2soHCEWPyagOgy7EAGUzVoLT3ZTYw1oWwh61k
k8NueiQqia3a8hacGnWiksWer0sXWJ5MciJKLm8F/qwcamhiTQgNcTMPvbZv2rZpOPxF6l55Rg0H
SBlmVu3gFYgqNjXI0sRGY5jyxZqF5NzBKcHjSFLOZWklKydeEqQPNozVZ+Gz8YZtkwwf/Lxa6phD
oZYHtJLvdWHobrwuXq6uoO6Mh1yRkfnFt2Z/3DME0Gci+QyDZiXsl2k5r3PRXmuC42/Px+XKU8uU
kgmCrxV7Oxv8+UEbhd7FRaFU807vJYTjpl5ojK0ipxgQHegmINs2hzOcHaP2p7b23fe5XtZHqJlO
JLbTZhjzmj52zqNhViUMjCLYFQVw2mhtjZ1pTkd/tfR3Xq+X72BQMxWQAe916BKoaEI3+4+BTIx3
gbLtj0mWfaBjYn0akw5fImsSkqP47BCQB/WTnN3ixshnAul0oVUUV4OYYx+QE1byovTnoHLtJdbx
QwvHzhPwKajCH+n1hIbOWXnjqWMwq8fZukznXjVumJojwm0s983I7Q3Uh2R1khY/B35TxZ07l/dQ
op5FabpYNQYDfgkGJGHfvl7NedpVvIAmna6YY8qwyIrbMbUjZoVdcSK3W8E4kkZ1M6TFt6UvRuRA
bRlcLKDRkcQefNf3NtO32SzaENOf6Vmz7el/IH/8fxOnMuxfih4vn6m/3oiJXv/CP1EqE10Qcn1E
uOgXdRtP23+jVPofKHMddgNPJ4YO24h/o1QOeiHWEpbQBNwE7LnoJP/UEjngV3gkYYrlb16/GPb8
HYzKfjX6+I/g0dNt/FYwrNhMKyyPK/1o66i8pfF8QBWII823OhDBR5rRnOo1nfaVpaVfy2buGyyV
lP8xWaty2tE6qCuqMzJOjaCyH7BrLFF7GBoBMdih0dIsVrfui7VbsEH0PRvXLFQU+s5oTWMjjlZV
EydB335MIJRMuwKLC/cUqMlj3D/NZr+rvdLLo5Jyhr15gVBAGktinhH9uviuyIxPJXAIFxqqVUFc
pAnANsoWIlzZr6n5W0Pn5AfMgASBgBv0m5jOYtf2tHIl4hliO1UCZSipq+IJRaSNR507B0wal37o
dhbHLJvzrFnPJJXBNWmUaxOc0dqDjhSw1E6JYS3gyXJ9NwdJ821cM+1U5m0dJ3Ov3nvVOtwmTuml
sb6asLNry6yewTb86XExJnTi1qQHV8Ksl2vHBM1Ce20vD8uioAurqcuOQVBiO5sPvvFxaZx5AEaC
QUgZlqxPA5lEGTV80z2rchzcUHA0p4AAeOfgM+xWCee9NqCOB+P4MkiaTEI1M/Jymi53rrzJpTDo
+8qG+dUM07fMSfOHFDeEeVeR9lJGDcE0XlTIFD1lpUvtysggzZwKDFs+4GhKZxfUcn2c8woadjNl
sFomf1zrmADJSUSVGNMHoRcqjajKgn6PGIcd1itcom46OKPilI+bZSMseFvf0VXjAbHAiOyiZG1g
ly2NmKJ0Lowv0xRY9NBa7YfSGNIyYrAxXaPXysx9b3I7vF4LjNHGBMO56NZ5okw0gSgxjqPXL8FM
bRqaek5iBmhkvrGLd8MBzZHxFAi/D8KNZb0No2Det9pCz9NNtQ7/pm+DWGdQfQn/Y1NqtQ2/YUa0
SfPlessL3h7Nkz0ULWvGb9WL3elYiBq20AZmtjj9xmKyVRIJ9KFOiAJktSJzaprLQdeSLCYfur+1
kfQ8MiDBV6WtnPILHQOsE6j27oe6LtyNOlToHa8qLcrdLBuBnbIRPIm5pCnB8sWF3sG8Og1bVdVd
aAVogneqnbRHe2NFH2ai7r7pfimXLcq0dkExUTPdKL1EPtQG6KziRnUL0I2sYbglJvRy1xyyh2RN
g3Hzk2IOlA7Q4kL6v/WhGwqY9Qwh+zwSnNSMjIZBZtDJTfhQWomLKj7GIJcgQlJcjkUlGZSkctCo
0wLxCWcx6zHxhwGXX7QpWdSRDIfBk18C/RlW6cFIIhW6PrW1hy4ihbU4HLFBqYuLsSpsP6pNJG+A
IwKIYJHapB8kGIkRjTDSUdhpmTlGNokHfjRUwepEC6oFyWmMAGiv+VXiIZILAEl6c1wVlVOW3DOZ
5kvWifLJ4rzLZzQmfmuccs2unAO1my3vVKeXxqe8sfDU8jRouJGqDNXF/bCOTwMLgdl1K2cV1oM1
15G5FAPiJt9YCj/q3KLEHrsbeUE3eZk5yS1B4JB5sgQtdGyKIZCXE2NbY1/PjZ1dl1aQf4MYk+FH
WwYzagCwKt5tXkIbm9E1PpDGEPi7oOyKz+WoPHEhXUISYs9qLZQY2mx/Gto1/TJPwvoyZLVe7TL0
nBIcfF6DaHZ1/aERph0DUaXdbnAp4/a+aZePRmuBzDj0CpCbfDd99Mg66mGX6rm3azpHgFIm1eae
hngkFDP6sR3QDVN8xyl8xtWtSSNmJaab3ppLjcjPYn5dj/36EuDEp8JBWmsWKVdOUwyPYjUBXHLr
fnXtdIwm3WBkD82YJqMtZppWs9KTk4CzCOu0WsbH3q7GF0uWItkNbT9S0SUt0FNi2G0TjUKDZ8zY
3yeFXCWTwdzdbfOLadWzeJgqo0CrrXnfurFXbpQXCQzWYmYXPyZuFlg7R8KUgO+ctR7LqZz10Ld7
b+cHs8Um03W1DNNMBTnPx5XiMDS2/5RzABh7zTKNl0HvkoHNAzPQeMDfbzwhqhDrIctLVOJz24nP
49BP2OOgUrrXjCS5H3HeGQ+173/UvDYJ7dou1n2Vpe5p85h/gcCQnieM0iywZlRBoWNig9aq9n6w
fXElx7H+NvVL4O/1rFngRWZodRIu8bkrnO6bgtQ+hpWhexwmEtNMhEQrJ5msMOklxi1Vn9i+AT49
luiTI7BtvdcKA2a874pHvzdGSPy5mt55tj3IXbkm8rHMtbaAQTzpbMRDiXqr5r1scEt1XGnuNbIi
M2yhh951t0jsQk3oSxbTjA1Xd5sQRccelMG5a6dKpTEGAm2yy5yKnMi+0VxopLoefJw7CBk7O0iy
53KcIP61XQHLaS2DdrxA7UUQx9wpiGJsR+s37geDxERDsb1fII3al0kDBQE6diYhozeDusmGbEHx
VRoKxlMaQGTQsYYEozUSvY/Q95QGaT1Zlkfgqf9KLvv/09v/g/z8V9Nb0M5/3D/LvPp+fPv6d/4c
39po4rH0YIbrmY4DJ+1fhbFl/WFgCeQy2H21fjWpfv8c3/5TgK/j/YID1ZZq9p/prWn8wb+jI89n
CVBu43TzdzT2W937XV1sYunDDJisWh3jOswYf/DNIau8NLEXQgoUzCPsOP4fRoiswuFb0llZzzgx
CwYvjfDwFhyFTmorRi60wvQCEdShEmJNPTjO+7/PBvhfN+ffjCz/+zn/hyYXX7/84/8Ozy//2NX5
8Cy+jt8vGnP76/9cNI77B57DW0wUCYwMbyxe2z9n/o7xh4NzJJIkTKRwNPT+M/M33T90+gHcwkke
NnCX55/7s5tiPbm4fBv0UkR8vi7Cv7FoNoOs79YM1/TY7NnMHOZLuCKzOL93gmM/Wb1Wz83Yr9dm
j8xSC43cHo5CwXD57gn96QnxvVPNWwMI7/VSZKTjGb65MBNA/vZSviVzC2s8MzZ1Z4i0VlqftGlq
DxkOMpesZo1JhzvE1P3WA2VY+xsHpp/cqU2vSLIPKSCW+aOHa7XmNdONxaak1HUc5ZmOdQZxytbQ
+b+50+2h/fBQuZTtOFyGhJsfc2zRK2amqSkbClRwYWPGJt0KVWnBzHiF5EoODACeMPOPv37ArIm/
XtYm5IY3yYO2IJd8/y6HGbZ+Bd09ZmaThHUSaBddkvwuIOKtvdvra7S3bEc6fAy7IXe8vUppWu7K
CMaJdS3LLxdVNZ/gAGDfkdf2pQ7L7POv7+oHQ+3XC/LRUCE6rm9DjflhiUJmQpeBx2gciFlFhiPq
o1Y4Bh1iYrYA6pWWTJFbEsI64cT0Ta71p1xvm4uuMboPv/kt2yP84c3yW2ymnniVs9X+cPNjvkCg
yVKbSmDuQsg6+BbkNwmNSprMSWSt6xK1NAgoCo2jT8E25a37KaUxjfHd+V2Y2U+W9Jtfw6Hz/QtH
TqLnga1ZMSPOOsYX+BmnCv2ktyP80V/f+U/WlmPZHGJkBlLA+T/cuLBLAcds2L6eMTiqvryrutH8
TfTWT++Hp2IbZCWYnKZv76fyNqShMXnTfKknXFGtSHlFdqCU+13kzu8u9cOishPhK7ewLYglWQZB
OAtCD6q7SMffJdz99MkFFo+NPXZz6n17U5YOd2JkR0IejQK1JVHrLK3Jj379fv56Pz4dDzFK2I5t
nmLbn3/n6FkWs7A7z2+xMbD0Y1Ovy3Euq/qYEEX1P7gU0J+jg76B5/0YVpTxmpLG9rq4lrV4qItU
O6x+bT6kkD6vfn1Xf312eBqx4jiesFmDGvf2rsTUFj1CuS5epNfts5a5FnLQ38UdvuW8bRsMr4bE
G/P1aOBseHuVxYWihoqhiznCja/uaBWX40pFpLujvpema7wU5pwcfn1rf31hby+67TTfvbBJeX3t
ERcXu4nhP/i4dERuoaNbMarA3f/6Wn99jNur2kLk8BI3X2uT76/V9r2CJu/CNpJJFQkV9KfeZoj6
66v89WAIiLV4XX2QFY1XV+Xv7sgy/KpOZmdE3KYZByxavAOuVDYWEzWPkZ79+tfX+8lrczC8Aynw
qHvh47x9gk6FpM0aCCpbxx6blgZAJEo81Z1V0CynvnAnVJVp+5uN8CfvzWX/5yF6mOSbP0ZV48ue
wvHKJtBMVFZIautThSlg7OMB9Zsb/MkDpfCG9gkPE2bnX6LLMmQCqZq5QX2ab1pnmO4YxPrAIKon
Ky3w1W/u7SdHLacs8D6emyb+hJsf2PcLZUyBZ4DKhrjUi80jTsAzMN3eYRIr0UQkeU/2mNsOznPn
wd+O8JUUt4Eh+9s86P35NxvNdrW3hy0VLs+YLQ1OO6TZt78mFw34WiWGmBztxAeHgLvGaF6US5hh
APZ+LBaGZItyIWwTd1f8LnH1JwuMfZk92w22Qs75YV+YG7RcMuP6UyASuGBah7HRKOJqNJ6nIsiO
/SR/l+Lzl+UF65YSwtz2PR3XtR/uWfpQJYUYp9g0kBaNM4MAMHhgirb5+uvP568veyP44ptLC2Cy
NfzoYtsJhMbuWE+xbIyhiglsSDC8SILj4EKdiWUv7f3SJsWOgfPmlZVk3tGX9nTyKtnn8a9/zU/u
e8uz2jInfO5+63e+X3myqVYx4bARQ/CDE6d5/XunMrL73sGb7NeX+stn5cJioOuhe9qWOYzpN5da
YTgn8AlFjFVYtoPMDMaqpeoDjtgkZS2T//Tr6/1l9+V6JqcKzT/JajitvL2eq82FNyTsGAOijs+l
WmEJC/wufn2V1yf05mvhMqTS+XCaaT0w7Xt7mQLhYo5OktvqyuRsjIxjwha5dCy03DROeDoNm8vC
xikmCGEBocfUXuUn2fniXU2YB0yJKbUvVx+Ww69/28+eAHMRLKGBOLYsmLc/DabHjBsHXBMHo8LT
bJEjAsMo+031uN3gDw+AjXkrgbiESz7L26vkU6KhE1nx5CxzAhSzeS0RA5cEX3U9/hOWpuOQxpYa
m22iHZzNp/I3i/iHbG8qCQJu6OMJDgC8M7GHfvsT0h7FSpvMY5xmpbkzPDeJcW9vI9maznlCEIM3
T1fgT1on2RNrNHg3MuVAHDvi1rcOxqHTneI3x/JPH4tDbALjXIrQH3eU1GxNr2wmvizYU92OqQ+9
AkQG4UEVy0pcWfQkQpAJqxJx2UHC0rV/s5H/ZSPlseCxhLAAAhQZPT983APpjNp/sXcezZEj6Zb9
L7MetEGL5QsgBIOaTIrMDSxFJbRyKIf/+ndQXW86GRlDWtVuzKZXbVZVRABwuH/ifufiecTSzI3u
tuVpbNxiKS5GCOI/leZL1qgyPvjMT1j868ug/6tDIzcsCPfs4G9fhjvqUkuaEhNDz3qxxU3dDNc+
UkLsbVaVW0hJ7sJyE8xNl0ss4Ka6uLAYIEVq1DNs66xeSIn6ALz/+5OwXJ/Aj60O23CKQW9/UxoY
EjYBBB9HWONVweDWTd8a3Z2yCSG0XIlbaDXtt/c/v983PJYk41zEEoalM5H+9qJLRyvNh2wS0SXN
L5efRb+1ZVttOdqqDyKIM/fHkekYFucmbijOyTOvcOEZfVVAU2Pg9N6qVtVSXdePRSmcQ1xm/pWy
bPMDD5LfVzjHxmr7RMmD82Ot8f56dhi4GNadz0PNfJ4icjrmOFUPzA3DdOYsaibPY91G9QKVfbkZ
zFZdvP+Afz+8uC4UDoODBZjlaYUCEgUGUAUCBF2McZiSKV/GXtN/nkVpfnCp37dSoEpEJCavkid8
WkRDrLPGY2qBy+TEP/Bpz57r0fr8d+/H1nWqO3x+DjZEwclbbOcxSRIqydGsj+KxM6B2MQhifS+E
+Kiu8Pva5FJkAZiyUXYjynv77pgkFTQ1GVA0RlFeuL0NsUwzMvbsHo09fRoah+/f3O9PcD0hdR18
P2cFUo6TK3JfzagDHqYvox8sJGrXJqDHD7a881f5M91CK0NQfXIVPRGj1dJ6dLRCRkaOXy5cio+s
R89ehfg4wMTQRFlz8mWrcYJ8k/VLxIA8ko0+dy9HHNI/WHNn3pHB6UHrw16LMqd+KsC3JqprPoGi
yRBM03TuRYWX8gOagRQMjWF98Ox+/5xsA9NmgwojSh9zVTL9+j3LYsyrzOF6FcrFo4U+j+6uXdYg
NqX86Hg8d3O+bXjrWyLcPjUg7FGDTm4PuVuLhzTKU32f60gQ9Jw2ItjYv732yKvIJNadaj2b3t4Z
MBfhdguaFyAfATnTYIdDCi/3/auceX7rt4TgEcQLdZqT59eM+IEwRz1GDB/9wRCeTbBjfUbf2Oz/
yYVI0shPKdCeLnJtFMIyWmuE09TVD2DAUO5R7rqK1fj3dyRWg2VhqoMNGyXCtw9O8ysoz7E+Rowu
tncW9htbzdNahA7yI0fKP6vzb+PItbb9n2udBHGoPMzE90i7u9ZLribRliK0PJXJMGPM+N4aANfs
Ks0w+nAKhGKAhYQcbXMNKxX1dd8EoYfrNiJcBwoYMEpQgCFU2exykIN6kDR460+zVrd/CIcREnRE
FRgWJsqKj+xtT4ys1hAI+pdLwMWao7mjnz42keboqmDJMa+sb9PU6q9HOQyvyJXE1mGQG/QOvr6b
ylbaFdzg+LB4dvsPluP6QG0Lk3MSgJOYh9EDYCSmmBimNLo9ktKCzMuF4GIYzgeXOvMxr7Ee0Q7+
A4RXJyt/GVqGFtnNGXXoimuoJnYcLonWXgkTNUSbWp37wV519oq0FRzSVp1Fc7JYnJpXAMZpitBP
y4sMtO9BBAlTAMkYG9eML6V3739zZ7Z8m2CFHg+BEo270y1E9T4vfJmjNGgYPIEKhUrX/cis68xt
MV9OFwknNAKBYP3nv9TyIFvFyzTbc9SBeo3yuRyPXZGLg9IzcQvbaIzev6tzK5VN3wdCTxWWp3my
UqvczF2TAYYoWeYJ2m6H8Vli1js07c0nRhm0r5U151qE9dN8n4kg+OaPBEIf7M/mukBOvn3iOOr0
nAaUnpz16f9y3+i33NKCih3pLjNYoijqC426ehJadjpeSbtMb63any4XGA0hMEmUjLkE0KQB3TIg
aNyV0NCpQi7QNv2mYtyNybplSpAJxXyKjPLRq1I+su/3n9+ZLX/tSeHFRzQFSvh04ZPD6EWjzYiU
kOdvaleTgGpm466u5/n7+9c6twJZ8XzSTLEzeX6y5IMZoqBeAXHVU4EYpmmhEkvnIw/bs1fhY8bR
wNddOo5v38SsAV8GJiKpJrfxoezz5tgCT/po3f2esFAzQHtBIEgzHenE28usmhssrFjoRpW4P+ay
68ewUmkAGSiGR65XCWBJk+Lu0xJXNTge0No3E0ilC/jnPxlArw4OUclu8YrkzrEnxJUAvsVBGvr0
/P5zP/tTCfmJU+De/ClL+XVtysyxJZQghrliTV0sbVZdlYnIw0TFIEihM25Go7W/vX/RswsLIABA
AopXWES8fT4YwjhTEzQyqobiRYw+5COGIYCIq7/n1vnnWUXp5j9XOtlyeqqcud5wJYxrRIR5Z3md
qnL+oBpy/n5skmHHRRl8eiJWJnhb1xDcjwOHRSSjvoKJ1LTxvFJ/ff/ZnV3CPqJ4neVL1/RkbeVF
PHbazJ5WzIWxWxqEsaLX2w/u6NxV1tIp5Y61Yn8awHae5LxwwKnZ8zxugcoAqmxBmr1/L+cOhF+v
cvI5InXuO8NqeW6kco9j46zeBBaTbEvgXbSJAQHw/QueKU9TSltLtSw8WEWn3Y/ZsBcGzoeZpcCY
V2L7KG61up+PU1L5L7MIjKNk8uoVrWv5ZBaOdhUPY3ZpV4vvfrRLrKfP6bFAB41vgHmI1fvt7Vcw
uYTzmt1DyDENCEGazLaVnr5Iw2OK3K1/oriM6nE1dB+AKrkyS3YL5jrvP5GzL5qiEa6WBNzeqbwr
H+NUlwpMjwi69uBMzNKjKa0+OEnOPnf6WwaOUmjZkK+8vVfFeYbikEde41Smb+DFmDectb0fmQwH
o4NPmEeEZvFN84cqjCGJvJqU9b6OIxCgD2753Nf66285iQrstsApHQM0xul9YFWCm6en0W5xhSg+
WG/nni728J5Dmd5E6HBS8ygKwhLaIRwEC2rwOWZSqmoZ/Hz/Ha6fyelCQvO11iXJOJmSfPtwxTj7
kzOnc5QTs6+WkhVOIvPaf7q3mRyroyko2ysdKoWFqVbe/OWLBFLnvFvYubuk12NSCSaA5Ch5e336
tomnEmeGWRxUx27KRdhCpn14/y7P1MH5SpBaEUvxP/u0m2N2aTFCM5aRsJb0a4nxShZ5atQ+LRPU
FwMOHJ5c+dTfMKSQfneKgBHyZEIgc8Hou/YCZF1ZB8OssRV5/5edO0N5mqueAGtBZGhv778rOl2i
lJ4pZeiMICfQ3kBmenfKB+PpNutchl05n96/6Lm9c40omSOwyRNO+4hJMmZwBtnJlqbMtlna342r
Knl0nc/GoD2/f7Fzbxi/a0RgxE40g062KpOhYfAyfCi0i80j5BCIG7kz/oNDZ5WzWpT0PTRuJ2HB
ZBQOrH2eoyVdyIF1daeGSTy+fyvnPhbPNdfOGc324NTeOrOXks2I7kA3MO0AnKvStslclFTwxfAl
1mxmKWOr3wT6bHxwf+demYeIIUDRS5v0tCxJf475UCRCkZVoCWVIkR5hwRrptnLhjYAErIqn92/2
7Hujf4S0GO0eM3YnK7Mxx4lfJKN5DoLIsQo70qYs371/lXMbKneEkM6h2kUV9O1V0HeaPn5aMorj
yrixehkc6cTAHh4K+cGndu7tgboCZYU2YxWZvr0UEGBXc4xiifzEmm8K4FZPsTfUTKgkGtNyrnmR
aNn8Wpux9Q8eJRVXkFko9QLHPvkEWt3raZBqxCoM0j1nDVxDzMbsD1o5514Y5QzKUSRBq+Xw2/tT
Ze6Cu7TY4+DDYj07VxjvmU3wT7ZsH29HGnir5DBYf8cvKWnL+Vu7LSkpHAdoOnOwgPFuu+j9hXFu
Y6RnSRCJgIeHdvLMuoQVKWwpYUrH8/WYxVgpzowVb4QeCOxWlkrD2qucP5C4nM370asbXBr7OUrY
J3dXDxhYGMSV82ivM451593FTGo9sTu6h3iSE/DDFnIWAza3c5DWd6Xqvrx/72dDnoCmFSUVijjU
Vt7+CFsxOmJIvopyjs1daQQTc0t6+zXv42y/qNr+oZvK+lybjJhJwJZ4OOaDc5eUQNTf/ynnFtWv
v+TkfMprnMOKVBHMu+2IMU9q7vJAdB90ys9cBd04hwPlAir7p1GA0w52kjkNUbWaIApMcBdKjAFa
44O3e+Y6hKoEzZTzCQhO+74tcIy26gFnO2lfXeGQgGkQzZ0PntmZpUuPl4nlVd1GZ+zkLKr1uhOO
lRqR7WuCTdNdvoPbr/cML830ABMn3ZjIHfbvv6mANXESybFcbSpxDDzjaXr6piBv1UybGuhkUvN+
LFa8ugn4Cq85bBHiReDJxvSOHqdLyKxxq39w12d2clQyFBzRtK+KoZO7FowIFWmSGFEADOCuIv/Z
erVYHr1Z+/n+nZ69EvUwokUaQCyYt1+HHxgqKXEmiWZYupcd3jBbVXTao24NH50ZZxYMQhl/Nc0l
+UC0+PZS2Zy3c5z5UD+NCgKuAfPVhEAXvX9D5xYMCRv6ChQC6D5PXp0vnFgIB0PlpPMQMgVun74Y
JWQKbLiAe2y9RbeBBtV1UX9wJp4R6RAz/XLpdVX9spm7RZ+6Q8C4BSaA4qeOq/XtZJvDVuFTOYVN
Zdd7a8TvjTnbnmEBH8sTsHL2s5lpl348bJvMZyKM4cPv7z+Ssw+eCaVV0bjugie/a64nlTeUZiNp
cd2ywG9M5HP9wYP/twDm7VdDzI0GheyDZjkJ0Nv7171xDrQ+GQnhlDcfvEV1r8rCv9dQq3dZiI0v
Y5TO5NMZq2WXfmq8tgFJxzg3+t8xrm8SDe8EWO+xpR2EMjAcHgHGJLdsRPW1xExqJk+cbBdue+Lr
x64K0mGzQHVxLxLLzPHJFIxARW6SZO2uKbrgSyzbTDAJGzfOZtAW57KIU7kclBoX0vihN5OrKk0X
RIcBx/DqDo5HeCW0pdhXuHYA4GaPESEoEaQjeu61dmSYSY+6pTdA4Qi/xxlqLiHzGbVdMge7QO9b
nFY9zY3KqaXViutLRrvzjT/ZM16Ts4gHfFyWdgixlkDE0KaFFvNXVsSKidkhxdexmOEBjwBeoy4o
ms9CqNE8YM+Y1bveoJgGLyp3vK2YkNmApe9bf4+NUbFCLZt1/iSFsrGf5tzb594KVfPF2C8HmCs+
aMOGJtUlRPkyiVDuQHSa7NZ9jCWDLTg3D7O2afxgRVFR/y7Cps+c4slKMuk8FczV35vOvEDsLaUC
FNfpWrdLxwx3MSJCD+hYZmYvULg9xoCsqbtuOq19xQTEgv/niWO7IPhnej7DFa6cU+uxplgBWTte
Ou2oTYRKm4Axy0Nrxw4jsckSLIyNxr7HRJuVT5eYkiQeXPm+f+gdvKIjwy8oUicDreR9OboFfFFM
Cq5y14NSZcdqhZBmUn8xkwos+uAU1g3OQim+Eynb/AWlnhzPOih3YFBkWnZXHcNE5q5C0A8+wRq7
ywCPzR5/t1KlUTAyUcVs+uR1BzAC7XhrerX2HLfT9CoWfAOAWdEruPTH2v22sGK/un493wqjbi+Z
wqpoPOuzidOc0N0dc+bzJ92uAvIfplqPXrOywVHXGENoJM0wBAhgofuxxBP/Rh/6QDvMWZDIz4wV
D5ioLhivbeZhmHAwG/AIi8pJt37K2gZOpOlWvoe7oP1sMgotG4Zq8nkHWZEVC7pteWCfLIOtqlX1
4gAb1WBPUSIJqQOmX/K89S/wq6v+gA+W3TGMPOW3ceLZDN12OYgcFEnmZk7TVI9824oFK6ZCowuv
w+pCGERlf4GZYw9K1VnASU66KNBIzHFzJyHjF5GPI2QZqiATPxwvxV2pKGsmt2Ovnb4MWTq3hw68
dbH18sR5STWYTXDt3NgMaR5Zt/jWBg7tTZnuUpQ02nZgvp7JX3vho5zqqhq3dhG0+tYTXgnRTFMB
Vmml5m+0mB8CYRG32JKXVmJltBg/BFnOTR1YE4RpXdNCXPgyRquB9b9k6PiTje+1CjunNAccLVGf
MFvNGI2PpXAx6FEW+MRyNfQwK2T2P7vDnnvAgCZBjBJODKAboR9LyNAG3pEXcI1se5O1tUUTSowt
QCDXHGA/yQ7ih5nkZX8/gjX0Iplmox1BD4KWOvvOBITc1GYHsr0I3I2PrfvI758E+IzeSoFy5279
as56H2zGqWry/QIZvduZeuoDxu+nuDiI2R3FpoMLVUaU4pkfyUCNI+kKrPpeSt951NK5M3e4pImK
9rY7G5g9FNkcYUYMdoU5dW9hw6E6sUGfr90bTgO3VrqCkUIaYK46VlNfG3lUdeBMQco5vQddX8MY
yei/IZCrpXava7NiJHvQrUwrnxpZ4DzP/ccmDbX/XXdM2Pnoo6Kpz+obKl7Bo8NW9MkxhUYRDcdK
MLJuecy7kpPcwM7RZEo/FJ1nPi2pkfOPg148eXHdsqLKRqs/CA9/K4H5qDzoJzEnQF0e6cxJepgg
a5xqGdgRdJlHHhduxUaMW4XQS8zB8L0wa9FFVlz84FQqMNKCX9Igxd1gCWiF7dg//XnC//+h7v9F
Do7ojx4BWTIq0zVM/SX4+c1H/b++LX9kv87qnv3v/yIh8Zf+4nN7/yIyRUKLfIcuFQLO/zPgbej/
nv1GAsg4LrpjAui/ZnWDf61FdGId9Hpru8kz/9aA92kkTjUF5ZrpoFxHS04M9TZ6kokTz5gXfgGb
2rpbeyrdToQ4jehs8bIgSQBo4dbtxUzh9JPVGXYJkahqhf/QF04CZMcSU9mKL03fCPgNUCiFF4nS
05eELSS1vX9HlX9rzf2/NvjtrBXT//vg93/Vw1fxfci+f/11Cf35H/17yTB+9z9rRvvz//8Pxd3V
/0VJCmyVwyolRlmv89cy0XznXzqah3V434RoRaf1b60TVPNr3eQ/gbaLBgZIF1gVi6wbQeppX7tF
DmC2ub+6KIxL2aN/OdLiCMitqmNiiZhU1e8BUsxVVcHIbBlLHvS7mPq1du9qXV543aapRCWYqeoK
ULvbBhRlr11bIFjoLpZ+MILT9ZZc2fGNnkmCQjTTceoIiFQYPuxFOSlbPlKKs3Ntq7RulNMR7+u6
Sm+IzBcCdZuE1UfaN8LWBPo02LcoQAx53cY5MR42Y/jlYN69iB96P0zVdqnsYPk+2BPNoCQZALbk
kwJ+hRW1MPetLFXVwDUcEowXhrjX4mITt8gLDotjV4bcLHYcEPyBD5nBusrU4mCelsoodgDmFd30
qStusIXss2Ofla1fYyKadc33XlrV8KIaGT/w8jB3RA/jIRY0ZjO9jhF8ARrpcZ8x/CSJ7HQOSmoq
S9Bhbaq17X2AtegTV6i/BnTubqSWwo8XuZVWsItitzk4CEaOPT0PzsfANVNQ4MP0owysbrhcqtS9
61XsNBCnoMXnV2i1sn2Bznx6HYKyI1jQja3qXftrMQgUeBmsZFRlVuaG65R7sJcINuDsGsbzNE0C
9DMBJnBVQQIBhYVSVljIwWrDmvpeGhaMkWMPNtn9cUhF8zJXKYY640JEFqvKY7pulE5I+qb63dxX
KHULhq3jpo+hpbFDLYfc6Qe1lxodVfNR4FFUPPdKafnPHj8kDPiAmVrUm5LMu9XKFKwKCYLH4Wyx
U1+4GW6ZvGncLy+FD9j3mz7a1d4fDCDwOILi0wgfezJt8mDpBo/TCIsSsMWCFU9aZ14EXlO7HYnO
IkKQKuyZ2N74CxLSNJiLO7XMYt7oRVp98TFG3+Fyl8PbSlIMq2w8BUNdcwiwZWGC0LekwLst1uJd
4S3WhSxH8QJfCHaPgjaMFyab5lPl9/Mduz+cKXK67JMSjOzhMSsG+RPtSjtsHQvWElBzPMqU2cw9
CH4IYJi6U5YCJ2PB3U23dUry1S+J6UeDJauwNKzBuDIEPY9UVQJP86rEgtyF1aFf1gV/4jITnnDh
x2oJpKI47QMwsoVW+kMLsgL8KEZ0U/PsNlU9fa2M0trpKQMe8Yy/03HUUqbmapOC5x98wTjh1jI+
4ujWa1cAmu3+YC9qIgnHB53ROzMXz5VXuemdTGnrdSK2tr1n9VCuBtVuO1Bvf8xOY70EZEYH0xm0
12kci5ipMcVJM01NCTtOlY9Ba6swxrnJAKc3prsGJCuLcyQbjDwCdOJ20+bNp7U9Qx+L8dlMxnaQ
G63znJzmCBXybTDOYxcRvCUqVMkKNKvBs21H0DsHNc/tdpIZDeJ4tAr/GkV5ot/r+kgQODiQRr/T
zRcvpZWX5FtN58tDAv2o2C0oSovtmGak9NgCMwqzwt5DGWtmjPQrK68x5MweDLxGXzokXU/DYs4v
S7EEUVFNjo6jIBG9JczCxUaiIcpkas/2q23N6ObWKEBDqUnaewX2+24qqbbsk7FnACX3GVPZaO2s
rWGgf4WcNL9ex8kwJKT6e92D+cPsGr48IPV2KIbIS6cCfFZlKRbEglk7LgPTRsSu3KH+9a77tPe7
yK78utlPptWtSEIvDuFfYcDnj8IP67hMbnxazmVUNLa5G1qtNr8IW03B1iHPxpa4Ye8Ip17Du2lS
1GP6erWhrKRyNxDSCrZ7jsUoyBhvu567yXmOfbZv4lqFDjZfkEpsJNgyLCUpqG+khHf32RRNfqda
RFVRXLjGEjqNNOAWlsMUX2mxrB4bd+mvchHLx8YLil3ZY2sT6aVjPKRdat/WmDo+40vfaT+xrfFJ
teoGBNjSId+q2W9xL0zNpYypFsDrR8q1OJRMmgouFCi9qVHxc19ZGXZjS6B3dx3TxcjXcoGt2IxQ
d773HCPH2LQmm+yzzPmiANK2SP2GWQ91zB6CnVvl3aFOwakZpMO88RqjEFIvzaZ+BY0h2GTmJOSy
4YvPHtxBapcKrFgBv7XGUhj6P6YDceOtTqRxc+86Lf4S1LaHaNIBLzeUR/2wHB37HlI5OzmemMln
D5exJ+xKVxAb2Y/6o+8N5zVlX+pIteTq612We339mJIi8Ktdz+eJ8zBZJ1jqgUUCEK/Pb1unJOeN
ZZ5eJ6M9YqbsTnOwnUxvIIF0VG1B8S4x6+4bb5g3Pp3PYv0vh+Zb5/brJYaK09cs8uRgFqI1Dv2k
U35orNEsgSz6ah3gqJ3UJ4M0co733rF7MMmMJWRV8CnoRpSSGLuQ0grPLpkvHlwBv9HHu5SfJuJq
D6ClUUf6RfOtnzU+4M0StfROusDLWL3s8QS5AzonBtaQ9captc4hpIO1IxNTu3Fgi4BRauB/aHfV
GHp63hg7uzCmo98z4Myz0tzkIhn1FIy6OVT6txn8ZgFbsOKAxkIxjZcdZ7xxJyt9JemieZlviZkW
tr+83M+M6LZRAmhz2OTIPb5OFY4y8AnGBX84owq0ZiPrnCH4WmCrPgUFz6bgIKxJpSXpbIAnp9x2
IEF6HJDjHPNw6N87h1d2o81ViZ9Gu3QuN1VjYSLiDB0qUzKJThrLQ9hz5M4XGrT1CoSgbW85k3hN
QZlgNhIPDmjhwkx7cezcOBguWkdRielwNf5eG0okh8QLBLW1fBmmh7Go5vIaillxVwdsexsLSKU8
1BARHCo2pXlvpm3rhM4YsHNTwcxfTL5zCIY2J+0TsDT9k94qfhqeGsGTLhSr1wOX+gCezP+COYb2
Oce8ub2Op8kRtylbVVjaw4weu8rx1xqUKrItc7rTXQe7hcO4mC0v9Fee6gvWCcm3KottN0TdVeMD
UcTMqFL7wI/RVxoaqGmt5Yd1p2PVFySa9YO/FGyUA0P1wW+cTu6llxCVAKe1X5tZ6Pq0KXQY4KjQ
GTveIqal3+YPcPUGTXfqLb54UNtTJqPcTRas/kNaoBiHtzjlvrSjh+OXwDlU2826JitsrIek3ODa
KedHZYr5h8qy5XUxanbIepLDiFFNB77UW9nKgJ0D937CH8zZ9yl9z6clH+J22zsqYPni9RbsYitx
y12Owu2KVzyMmxlG9oG6hnOvcEP7Kt22jbfZRCYcFiPsgdD2i47fp41oI5wZ7v1GjDbES0Z62MIp
JU3u1k8BlxHnUp8+CldW9bao/KC5FHpnYfcAuUa52EZCm272ZWvO8Jhzd/60jHbxo/f6HoMDWWpR
3/eTFpZ16mOSZtPe28LN9B8nc9CMYy3tIoMdgD0B45Q53RtjbTfcLComNCn7FKOCoPfFdVOCgCfW
nUDlDMAQv44Cg9Vtwu0jl6Z6/g2L3GS4c+o0BajotPp+KYf4QbB6nH3j4H/xtRuqTIHkG/16NX3W
uwfpjqq7LykbsUkqWWhGOJmU1V2Qfpbz1Km5X60LRHrZO4nnh5MLQ3yP3YjUN7GoMBNKPX/+BtLU
QVsIBacO267G+G9spuBpYHpb201GbV45hFyYmua0iDauQstDZX5KewY4O5fSJvN/2MZxJOFxnTh2
sQW+nR2WqQzksczGeQ9fFX7CxotpU4b4UamHQfYSNzxN+RddbeiSKpBeElC6TOfuOpsdn9cxOVdx
mRsOywKi7w5X+/ZnVhb4NcyL63zCAsI1NkHQJjf5OFrZZ5ehWigOdm3Kre8AoL0rWuXZu8SnZ3n0
atP/Vg0lUCrpxDFT/Wt1FrPTFvJgI90MvHmefmF8c9YuOXatlmNfeP2dn+nWH4IUsd4QPI/XnSRP
uPC6wRsvdaUlXyWcTgDrwr2vmN3KdnVjI333EZ5ck3bia8tfR7vY9CafBRYTSXYBnSuwr8zZr43L
Ja9aKxr7RvvRmuloHf0x0YtvNsb10w89iZGa5q2wVrPQbCbinN3q25JDjIWXUV5OwHGPLlarBGpJ
8s0rnK7bDH3lvFiSrtIWD/X0WfOUO/FXmurenTLvmXvWxcZt2Q+ougaYw9O3nvAqrgrPwEa+GZ4m
fTDj69LBPmTLrpSB+9VEZV0bgebgZpnJsnumodJnn4rRQqfuUrQqHpBiVeJY6W6Gt2eTkPOFNW5N
5YVMZl2/niXrYQsYCEuuKu6I77DGSl+tvOmTPUTt5ZNdK2hlrYGOeOMKP59uTOnGX0aTh7ydptQc
mN4Z1ZLsVWY6MtIaGJZ/MN3dOk/SLcx+j12WgRmKM+2xhEgeRuXpzyjHzKdqckd6G5lqn+1OU9Fa
Yv5scT7597mo1biZfISCGPv6ejTmYG7hlq7ebDhqZWLfzEyzXSSe1dEV8Fs7ROBT3Uo3KQ6eqP19
5mjY0Niph+1mEV8bMs5ohhfGs8bswMoWiR08eOqO+v844i2UT4RwEaqyYFwNBZw7V2FiAp5BIcdc
J1UURtwZliwF+rZyg5OEnmzd3AuuiXXHz4ShabIZ3bI56N2yXEEJgQFc15WDXYkzmt6O6DnDooYJ
PC+MR8buQg5Bvug6cJryJWUt1NctHRAVok5MF8YnFMEFrWpcPuKqX3Zliw/ZMM4wjCnU5fu4ZuKn
0vzie0PMj6IqqR6lXsf6TS7xc/KywL2Vs9Fd28ZQk0DIyiMhX1B2uh4AgK++UZK5mHXS3zbU0MN0
9LP6yPS9vJmRSI6fwfwmRzi1HdY4i5deAl+doAj06oeySs/bDphN3ZSJPe1lkLR5CFc070O/pu4T
Ka9QDwhW/AkqbxZg6hbI4bGQOSYjdEGxDp8A5piMH6b9D+Wk4im2vMk99lh422hC9Q4T1MwLnmio
JI+rcexqcympyihbT3BhEmOyH+16+epoi/GozbbxnC1o5RKhNLUtm3TYN745ZRuJ3JXQtjMJysxc
3WBMzhuFMrGEeKP3+JINLkbMbpkQBQtIuxuzQxuKs0863y50UPa0L7Ig8rJB23HB3r8YUmltA0Xt
4Go0Ryem98rcOavExAuBJMKAlismKxyNrAz1toev3kMvLl6dXOPF6T4l0ajIiP3vjY4o9o6k2o//
qLHReE1mh5xTskqPwLyah9yM0ULTsmrriDhwqG8bI6GRkcsyMLfmoOtHVVm62BMLtN8N2EHe64AI
xcWQlkGOK5gU7ZqqmtcFWat84ERzvuAOqF/4C7LxjT1k1WsdNP5yxKw0C83MCe6R04g6HAtRPDIF
07nbYpGNc8C3A8dDlc3jpbNgH46BQuPaF7FXN68KuXEHYDaL7xIFXWqTlT0ZT8BBQoTMiX9QweQ/
yYCPa9vPaCsvi9QbpgucaTUPPbI2fXWkY11brhbvjaazbuxsnr4r227LfUNNCZ1nkOBQNSUvSYu3
D+bBzPWFFs7vV8nELN8gmkaFpVycx2o2RQTKWqLOxHOkvyEk9nac94Gxb9xEbdhYMWHO4grmecdg
i7jXsYHsIjUKLXsssenOgO/SyZrJ7dKZs7mDu3+R9vVwm45UE2jjWuljZgRQtFli1tcEnMFlxpio
SXsU0erRqBf/0dKJffha8j0i5OLCTrz43tF8/w51AqBt0OOVe8AmqYgGuEjHwMnXFuNoNju5NMWT
ptLqQK+wxcklIendjbO3YvRdr/tSxX5pPA+uN5uXbU8ZmM3CbtCGWfNwMbJVVWFWruWIsM0Dn0uJ
IN5zVgaPaa40bIPzsqFhOJbqntHj/IsGVJFfRLnhWsQlyX+ARdOw04Yg518GI3PQcK7ncc2+9pmQ
qq4uIBfVP1oOs6is1y7hZAqydU0Tx9Q2pbZsFqqQRA7w9I5djZQppJxoXIOHnJwtaJ0WS2bbKGs6
YUNJoxpvP6l+Ns0s73xOpeUmV/CRscClPIe+sb7BiiudXnIY70vYprMdLR7N/a1wyqzII1W5s9jS
ciz7Gy+3sHfBD6u8bgeax09Wmtkd4A051tmGTcpdCIn7BeB4prnUfE1XYBlU6V9g1PrprhV6JXep
3Rv9hCClMIN71eNJTnuWzshd09oDNrZLPOySgiQXl7DUeV4y17tBiupYG2ZrmbdxM42hLVwe6yu3
av00NGYIDRZVyh85VRaazB75726GuY2jeB4EVwT57cE1k3rZZVSpb1c92RNygfkBwy0qASKbU5uc
3JuiDHR0uTPaBk5S7ac2pTgsENgbp2SLXZj9Kj23uCqgmLMLuj2GRMbCAtkiYyz8Q7tiFlDd4bx8
gUsnQ6v0tMvXLsHRBUIoUB7LXIantJxhVwfKt4sL31raIOzsOPtUpZPAgXMZpyBCBoM8VIjKna6y
FOZ+O+n6l7IvMns71HWOjet/c3QeO3LjWhh+IgLKYVuq3DnZ3d4Ido8tKgdSgXz6+9XdDDCGjQ4l
kef8UeHm/DBuMv9ahoSqmJ6OzBY7MCUSjcOwik7/KpwtBE8a1/lDInthoXNGxxz8MUnOZRRQKUCy
JepTjtOuf8lrkSqMmjKuX4ImBX4TRcrhTbhc8ruSwC27vtAlhQ1xMzx59bCe2mjofllkc/ciag1e
e0FCm761jpNnDr60RKu/AwMJz6W8RZsbsHAKM4a4/m8e0VsApkmi9OkUSnwt7rtZb+elm8NLNLnh
EzY151c9rcs9P9fwJH1PnBdpw7uq77z41ElXzChnRfi3S/qm2zWLNufZRMPJ+Hnxt1RJ8FGPtpMP
3dZvdCSsJv9ZtU33UnSiOudadyzX6aSuLlUQdVbAs/fUV9mg3fVqjemqECWAgt94VIpNm0y+/cYG
f8ZaqIsPPHsZo5hhuzSouv3aVD/KMbCIBdN10dWRrPP+F8w+vZUk8rovUx7K8gqk2QfXkvCTakeI
T7wd0q50E9x4lTrrZHHHfZqY2sk8mVr/qL3Ba04NNkQFDuApf98IGXD59z2OVAhBmd7lxo9+dhHy
+WwL7Ar051Xifq78Mf4L0EgVdr4h7cmE5+TLsa1noOeJ0+zWGJCe1o2Z1xfb8FiMTRjsgGOL9Tia
SIMnCN9CHQQRoe1GjLxyM7n6SzVrCh+iblkP1g6w+HWhPeD2xGueezPPn7nxivdylFHJsSUhIsJp
xcMVusabn/HdVvtkYejbMjsghOFik2X5vLhr/BJK7ovHYGgpppuUkc4/zr3804Zz1F+juEoeaBHz
nkHY+Qj8FsVY0Qfj3iNbRVKZRxINLsBq+Iplk/yew7h5QAsQE7xej58pOVo0hqUJE6oVS3J2/Xal
VJTBsz0u6w22dNS6dmcOGormatUSF08LHtIHLesnQnKblwZfbncVY9Ki5oiG5LfP6+0empBKNKgp
Z6PAIa+PITkle4gmywWuBFlrxL7ROmP1GG27uq4T7hbaj5OsN6uiM5i/vr3puECARoL0FZmM+m2t
4eUNan+++cFFsk+l8M9hivhjn0SipBc0p+wFDkP9ktTb9XSw07FXHBflTS4VfLq6JKk1RDOtkzkO
iS/+zr4BTqF+ElSrnABlWLNnuuxbTckt8775kzDk3JeOEmC9Ytie3KUJvguPVGc7ivmVcwVld0Au
5DFfRH6PKr9qDjHkjTypasQmb3F7VoeQKku0f2aoXu3aVfFh8YlGOo6TA0xgm63KtgSXH+k6ZFgq
P/3nVNp5LfDr/GwKK49VtaTDz1K7C5hVKxAFOVsbvqhEEAwJSOn8m4LIPACd+/3VXzzm7qgzeuM0
bIL+PKYFYYYsOnbIUgPyRldwuk3MEbJ4jtHeqbvGpGq7k2qRlBOIXj9hCPSSd8Jq/fE5dAedc++j
7nnGzpyegDv85ESXx8hq34frncaQgK09yePilBRLR1MJXfQErlGgu5+gXajJ1FNenHTCy8IhnEN3
RdTAHR3ke/6XTDeqHTCXo56uKNca9r0r/ABJlFu5exBPPfsZUEV0N5VOawm0TVWDXkjmiNUDcpCC
h5UZ+Tu3yVg+NtNCMTe+dmL+2IdJjY07HkSOvFr+TINRQcCIZX7zh2qhF7sR0Z6Fkq2rDG6VFVwm
QUb5V/WGBHl196OoXWbeKlno8pmWAzuhpoIYLb9j90nbh2DSwq9Cb6fmJg/oX44MhR2hSNeSPpgG
dDeLaHQ5rbz9b5aCMgrL+PpYqdEfTSjvRMGTXHt/Uip6q90kx/iTfzu/ytofLhsW8hPc0vzbetr7
6aTKvCfVjaYK8tHTtAwVlPN4g2/pTFqoc7tW0WgbMsbTVdwncSfHlzAoYD2RPHkRRF3Uv4t6iF6i
qV+6a10FGPOsVTF1ksif+eXm/fDSpYmIzwOCJHHK22G56SmGeP7KFbHUv5Do2vavVZs1HEQx63/g
llV3HOuhbl78dE3WDJu5W3LrE63839Slw0Ki9Rwkh3WbqyjbYPBgM0Oojszkaf4NTgVcxsCy/ia7
MY3PPb9O+nvi9YHiJi0fkWIJqtOgGdigJbVGrY/M6kCtS9h8RWqMfnvasJzhI6nPPTK3P72BQ9kF
1TyoW+F3bavLBExeXNjD/etceXOZEagBydF5U7Xfah0/NFG3yVuXYajYppf+Cb7BcU8+Zkn5zkUT
T6A8UdxkfJMlIwqoxvyB8iC3V2fp2xMFoFtE/e+QQlNWXkjrtm/1sDx4Xonj3gVhpDSDNA2wdXCP
j7L2eEptscz/tsGz3lUtXS+vfKjBHWSDS0EuYtx5r2ptA9pUw9Z936Kl364rwbe3W9nQ2gUzD076
f8D99p1aRADerI8bnun1retb0vpS13wObc1iZEoKka8Np8VC1HW5upcULcIlGgVdG1UCTuEn7Vr/
AVwXB5psvY3E6sELTtHc1w829Evqpbxh3eOCjG+fArv8BGh7J5rUfTVRI7KklrzVZB4vZ68Zg8Ps
UKtZMnX2O7WxIuTDGKt3KsRMcpibrhQPOCfW5uKS7JCF2+IeVppS7mBkh59G1zFv77YghN279eg+
uOvkvtZYNAldYX1gDjYmjPZCbmrvTMFaZ87WNR96c4RjKQnLwz0VWFXNZRMWnxuy6DtGcYizjb4o
0zDuRnisE2N/O7OkVitCsfCDew8ZWwpD0Zb3Wx841j0z3Dirs4sCsOjPomlleWwbf4yeLNsVm32s
enOs+mku39hUY283kLwdnPMCTIf29bRd7C/kkX5IwFnZDuV9MW8oNZkjqjQ6qFyyxd23Mya26hBM
wyLU0bo0Waanqo/S/CuOKZ26ZW4pHfzZpl74OwYWMBgN2rm8OJJ7wu6LWbXFZav7UsaglXqw12By
A2paiW4J5zu5NDrpD32BwbW7IPte1s86LAvvue+XuPyMytw0iAAUKyjtSROayqy3niMePY/Neq+i
caEdsw8Ls2vLqnZO1nVGAG94mvTLU3Paa4q32aLKzHjOsN76kBUKllLFOK5ygOkjQatolnvaedXb
CAFTw+9iPazeaZ0qaHNvawVmf+3lQMBY1od0yZn9QrYipaGLbUoh997EvEfBOqC0BGcN3fUcGsGE
99hVftz/6XhqmPLNZvtDyYigGYpjDyyJxyUI1/smZ1qAYIIsY0UAwx6fW+retmdMQ1U7ZhSy5QUt
2chyEKIGTrDMu5tinIDLbQBmOwt2137nGqeZ61NBWSpDMhXzwHBJa/R8lkDWWzYToFPe1V4/yidO
Ds08DbULHUjkROUOKNhUj6KVX6MKd4VwR+IjvXVt1HBMO7329ZWy0KEXWVnqJf7bByh6P9yk9It7
FtmxpeM0ksW+rvDWZyUQtr0jhYWOhp1DBJzm/QNf/tGLqtWHRPlNd4Ds53DrQqQjlwFrXP14q5TY
brGt60p7cKLzU9/kafp3QrTT0gw7s0z3Z4L7en8fmNCkYSa38CYH6gvJWn+AvFrja7TVLZJ1VHxg
gtDERcogISkdNaxyTVX5ZxnjD75DQKa9GyCN96jYoR8p/6M5CBUWw3qn6B6ngaH1wlOzOTJcUfeR
wGDfUmfywxNSGrh4JiUdOCcJGuMzjSMxmQjtGH28BBjApZP1cVfho0gCPd9tYpTVQebIt+IL7IXu
zzEScnPSpEb6xOA0S53RdV0DR+FAMBQ4TWU05SfOBqTE58nhJdorMUIHN7UR618omGYqjtR2iuLI
zxdOF2nRkrysK0L7fxU5nGDbvBXDn7EQECv/aDvUMMBBh0diHzIs0/yFYaPsq5bCJwcPNV3R3KAi
28A3xN9pGxX5R6vf1acGfcl0FGTgrEDCQMGQcuB6u6Ewzfzooy+HnPUmuV2XxES0rytT075q3Tp9
JtO84xqVQy3CIVMDxSNvY1z16T+hotKc5URM8H1TtkyoITLoDca4lB5F2q0D2UUEUOHekZstPKjU
cIr/KUTt9Y5zsGsPHuAycVe19byZBiuS7R6WPujeHY9lmd5ouij/YHHWPT4TQ32PIsUc8ITUbWQ2
hdtf7IYS4X32dYv5p6ZjuHqsAeu94zJCFBzmmwn7RA/6kB7Qhs3FZ98wBF0CiZj6140jiC6KCzv+
4njETJKszVD/yEVspkdFvJlod61yiyVLmqGwdymOhrUDkvb64UhzxRJzW8xUx9+WicQ7JhbTTH/I
vUTaY6oKh4aTqTGCq9LK7XcSqcL7Ijt6Cu8BohiesWZzBbw1WIGbU8fyILaT6w6KorvIqsoiMEd5
CCyUqjSFRXXQ+zTkl8zOEAHmt20zISZwEt0dY+sWzXiYGXvxLLdDry+W+dh+DgF77XWkBEQ4aKkI
1tsPixm2Czodb3xY5iBM/vFfw6LlBKjuH0l+4li4AI2wnG29W62H1iMT2rD65El1Wau2E8cSLCw/
Ik6sm1enp9K9pQWTwAtY0IhGWu7hha3Cb9aEJYZ4iuKxg75Kf0ZdPxpacKPFqOsaF357VUgX8pPn
clY/bxH/c8bB7+MxqxxlKrWjupHyuiyVKAie9ciFmdlgKkipmQhOyy/RWpAl1eAaad+GDlfAK+cH
oooTPLttX6u6lc2eRmrNcU5tX2vuC9Tn2C5IzWtN5tJNOP8IGvrm/i6tdIq/0TDO9Ssncg8TNQQq
30+cNd79JDQNqQCVtf7BCpYUZ1uAMP0mv5pR5Vh7YFNPPOTr+GG3IW2Iy16DaXudpdTBfePiMzkw
YsKfmciW7q2HPjbtpyl7WFTTV6awVztT6XkMtFe7/wLi+pdu5+jkJYQJiAY4lqe4WCg7hKUI+Saf
yHjPA5Uxs9JIjGFkmbdjpLUzdQfgwHH5vQwubjC2+XDOeZ7IQCL4OjTYd+6AQeQyouAi+PHJ2ITP
iULuhPf3mwp6uyxPy0wR5bdHQjB1czUsnY6yZmHu9+8xDYVkatKvPmTlOM5T5pGKv+7cOcZNUi/F
DBflEfgsDhTUBfo1wP0zeKf1Rs+/eaS2D2c5c5OixdmaxpO7Lp266itaaDMZDkm5otbcodNY7Has
yX1OtluZ8+g/FKE7B49sUW0zopVBuPHco+tzkX0g3arPyE9ohGu5w4vP3CMLrj4MujUFlP6iIobV
ZYmT7aiCmS+aIqh7qSiFpjev9Bw4lghl3TaO7QcWSOPuqIT0/5OrnL6WUgUvraAtcOdLoe/nccBh
gb9edVk3OVX6KGiZRbDbInq/2Uq0bU85RmN7mBL6Ynu8PeusD5EzOf0IfbHIVxo6J/LOc123f/UC
7PeElstbv7x59VLun7EI4mKnsK5Ou9TmUXtCMjnz0NradUtWWicw9y7FM49bSzciTZmGLmktEHWW
NYI5B58Ve6UoSTEUbjA9dypPz1jY4NAnPcoz5qXpcUMX1u46lyBG4MN+r9e6wN1TrfY1qIrgSSpo
K6iYsfqa6io6lYsfXUM/KgPwzMm/uKEQX1EU8M9zAcIT2bz4McxpvC8j6fxm3AxOSOzdO5dPI3OW
ITQZ9TLpcaYXlJKIMLhOTtjsha3Ii0Rf7D93S7s8SSmER6P77KQ7QeAYxKIJH+nZ6faeb/2HlNhG
iGMw6EufLO2bs203C1oXv3oUzu9ox+zp81DUhLN0GwR+nBA/OjZjTFF2/oyREWd9WXbUHg4FMehk
Eq35qq4ipUYJOds0vLE0dYBnZFtAyqZdft+6o0izwRviDMCx+awqQthE3G3/nLiIzBPUTsGENjXB
WeKU/E+ptdEZAVTN7bSU3ncT2MlkmMKL0xgZPR35+4g7CxnzVoQlYUJ+9astZpQt7qTCDwSz6DIC
EzEdLLN/maKO3lTS+O8JoQNiFAXCFG8tWz7hKXAzzlcyCf1+RkKT62JCNDmpPWbH9jCHjXeu/q/N
BVZPAf635lbZOTmP/sbauVvrPH6WXgmNhidpenc0Vjq4g0mS1bjhusNtxqA0Ne1DXYPLXFzUJDT2
5h2enDq2dD71wlszGmHtPhXGPEYUbWdwb+3JKxx5cDuNFIdLxePRGDef1tSuyhD6JMG5W8foVGPU
g22LkXOnCjwRVhiou2rg5TPp1yWbOr7XjE7TAN0toMlpimTwBZRVH31VbSc/sckRlgywcCbmLNvW
qrxsaDKeTNx1V5NKpvWK3lXwSVSs+t6zvKYsd+1bIyDtQQwSG+7jMWzutCnZdscu2UnJypitkLsA
lbJF4xXV88xWU0POysluCAkS0dlj7oEbYbT01AGmMOweQST9u9UjviirzZjshTckYs8y3+xRE/qX
0q/VeXHqScJcePkl5+y5zHoazrGt9UWOoJJN1853JX/4iXi2eytnltPEBv5+0aDC7AyJPJcEQD6N
a13e54lMHxzqPZF90Tr96C4rGLQTRfGrbFMkZX4ognO/9JRex1vwxwHhqTleongILsbrK+foI3D4
oAageXdq3X94nUmv3jZ5B7o9IEZdY4szUyusRr7IUN7rOflB7QVDpq3oMdauvR+ATu7ntVI99I3r
3q+lHB5K5CyfyYjN7DC1tX/oWlp1s5vBITkHOp3qnaQ2+Yp9gLfQndv2aWo0gqKES0biJAt3LXHY
93ivTXmk70TttyWZ52uA4iVj8KMOJJk2TZxKn3+SM2gOWxz2Zxbj7jgZ20Ogpt7oZYvuvnie67sy
V4XJKqaNwyTS+mGgUljsoA+iR83lhLYTnpNbAk7qfEuNIRq/0/k7ULS9JwUELtsJmiusNtVViEmL
nd+DDhYeamKZN8tzOiQWUyFVOAqY9hj6VfwYMKLepxR67APb2CorXQZnmg70OGEhGKu3Pk7W55jP
ga600CuOLmfOX4OWdTh4lt1qRCr3m/krNefO65x9T8fUa4ex40z8Hcvtro1UldlxK39W3LNfZWNK
yX0jBuYmB7YNH9fKUt2QxLZfVr1A5UfhN9XN+ZscpgCshMEFpEWRb3j2YT2azAxq2Q5AIUG3j+G2
nlmcVvaBsP1QaIXv/MFP38k/1OGFnFx7mmO79k8WmYu7W9Ng+yhoccWdjtYa60j64oIhXZxtWi89
RMKwA7lPCAEkiP5UgDf/RYAZhs/bpvQbCKQSx6Ic53Q/M7tiJnUL4EtrCHDe56pZ9tPYdn9D1y4X
GYXiyv1fTe9T1frpfimdsb9UCqHuYYiH5D1Gh+nt+mZzWSNKKfmqS0jOMHRe9Nh4gfLRbWG0XOiE
+bgpIhKMMVZe+ly2h7Kou/bkjKk0RPXSDvnZ6iGuwCQ3/v2ZX3zj78HPgvm/YqPSvJNNCQ8Is4/a
x9k8nCFV7JQXbdBKH4hoatQK30H0L49+qqruSefVsgJQplX9kjtwD7cN382jeBfOhjUyJ37Ov+O6
w5CcljFRS7vczCvDkUCvohB3N+XeCQaqTnetLYuZINYU+TsT46bBzHwTlvcJ3xxSBHjCFcKYv/0T
IXnLtFLP43zHBJbmu2GO/OeQ4uX+Bft74BxFnEzJpQfiClggOQuv3IJUZ4czCpA8xkawJ1MgZXoS
64Z+eS5AtgXe/+aHxNwpEdYhnz8StL3ZXa3nudyR6UPfo01T9RWUMYti0vvhUVTloP8j+3nOmrQb
9ZWzS/x2GDVoAQ5nfnrRM/wohJ+8XCOHCCZ6auQRcRYmPgZVEMtzvq32CthfvhTkHLVYpx0dfA16
HMefCSXO9d4SotpmchIe4KhIIGS5pxiBY0DakqD4oa52eRXclIebl4/jXVmsKn6XAb+GU+jZdPxH
zWEtkA7w+2dWHTn2z6lWY/wLrHY9AmYgem3jOJVcJUNT/1CmQXBLezN9xrrowiOO+mr8xlMzaG5r
E7mvwwRIeA/5MnegDJuK3X279XF/MRR/RsnBmUlxbrLQTGF4AYWc3llKPYnpo+6uBHbVEm2646pn
uXU6dXdDvvZIqkbu/x+6aumJHAxOhW/yjIAraZDiA7Ew6AYErQg0GZxemZ6ZQcTABKU4ofbO2pcg
xRQgBcNOxOCRHf6KHL/bQGWOv+ZPsKPiGOqp/p78okGu7jjt78Iu7Kw0cgXwFTWhIvioutcY229m
dNVE2VrjpD9Lt+yPMw3U270AfM3hL2py4DCbqfWbUPWtyfIqb++GLajilxz5zV8EyGt1iXQ7bjB2
XNA3exzmi74ovlsVKH44WwPjbU50JhOn+lsJgjEh16LorFPH3KP+/euoOOGgquLS777sNuGhA/4K
2/UYoVMdiBGxMd9zDOvFwTcK6TwiseppzuEXWHyPNgjVaRaxIuB9rWBmURGaVp2J9MujJhv7UKA/
Z6VLnfMcsMpmEd4G59i2QU5CRuEtG3swFiqkWXWSNuVzt8I3n9rU6vZT6MHAwlHvZ+vjssWlobWT
WLtdzdg+ENjlLbi1vHHkuYt7/dfGKQXGHjleG66/FUEO2LlFsCON4PjxZ7CYLVQENBFa0H0Pjiu3
O3TRMf6OtNCh+MDrkXq0niARSP8bIB/tw1Br5D7TWqJhMUjA6gfZybLbO0tRV0CWVqv+5ASgMAeC
2/KIWVQ1KTw0yvvtXE5tmurMqLD7M1oNmHddNzSZ+X6NvFZdQ9Gmuc0UsbYxheG+rckWfGuomDLm
LorFBIrC2DVbEjxykG/EKWvTbY+EJSENzCAIgzFGwqODAAMPOHg3Z6GLGhikExd5VFrzM1JqUG/+
TBbVgcpSl8eY6SUi27YTy9Rc6loH35bfVMOXcpxiO4QjMUlf3YTsYBdaKPoJyb+PqGmKE4NwScb+
MB3VOnT6IBfRrrwSbWC6J7cPVr7s7IWV+6Dn4WbS72UVBR+AVVV0cJJJpqcyAFxnQwr0hDrahP00
ZonEUHZfoFLW+b7BQdr+07V0vW83lfCYh25E8OssIbwKevaXsWkL/8ri64YZtv18fiG8BD1qT1jp
ekffReu+TYDh2yFA+Uphe14Hl5B0iHnn9Dd8alw35+hOAKSo47cWwrIZ+ovAc3XHmVRkyQI3dUWn
j4pwKJbvGlZxX6NF8vceAxOeprW6xjJfneOUdsHRH2P3vkfWvvyeBs0ZdKAjMp+OoZxXNz1uQaC4
RHGlhTfgw8j1MgwyJCOC76/GFyGi/4jXwY5jw6n6FQutyV2xpjx5fhuHQEUAGTykBm69mWR0c6pS
L5AVJll2ZbXOx4EWvA20hw/gEAazfpgabI8cCn33ggQ2v3pD2L8ZpLE52+S0PZKBOX5qdese6b0+
2C1zgZMXonZYn3wxoZI1U+Qif0IBO1/QW9i72vcxlaDFbSRGMa5JIGIQgmW3ED5SnUZnmvij2urL
1MjqqU4VS5jevPIZdD/q7wKKr3jynbV8CcNUDrsQX/mDN6JJYYmGNvWhRJcM8E85T90MkXqjPlGs
12zBr4O7JJhdm8nPLJo8b0fkVNXxYqvaufiy95IDdaPNeLxl4Y0ULMhhP8TEyPgEZmRrOicuO0wN
k9YgNhePkW3UqZlRsR2CMqf7KN1QwCOBSZusTMBadipRxXDsAlfOD1YFbHFY3ZRFrkBv6g4j0caP
y+yWfm1SDO+xbJMim3HncA6OubKX1ieD98Rlsv42PV4DPDiodIZmkR9eaqiXdrToUJXhQZruFhRc
GEFtuh/rpVz2Q7MFF8BeqthyRfCRLyR0WwUN/iNaSyfBXDybvzLEsXs3xuny2so1VJc4tMu7u0Yx
IIuYq1M45LI/Oin75LGNdXBWZeVtrM9uGzwpkJTnjjSW6xisY/g4xnq6Vg1OwVAyVdO0t10c26SX
VavoEtJR/U0NzAo+IYHHg6AentmO+biyMp/b6RDh7PiO56I6t7gxz7wq8sC2sjKAKUC3a2nY7S4k
unsYNevJpg/DhEjwPAoUMUfHN8xvrRTwpAJlK3KZfIVYJ6ApPMWjnA5OyZzKpbmMf3Wxsdqyw0cg
f3a1e3csh7sKXJ63edDii2SeZn5zW7RO+3xRAB4Bljb8GxLamHvaY2no9GnQMbkk66KgenUxMDUt
tVcdvBAJAWhBOl/62Q3rfco48DalFaiOP+bgX208M14O7cjk7jnpU7+qnPEao+VuKf3oxbgVNr5t
M92h6QpiZPtZzM90aVRHW4v2apZ8OqzBgu5o1uaFoCgmY5IaMHksk340TY2vhdduZONsYlKHl4p6
PMriFvjieDya0GufRp65zAfg3CeeU9ZX6qTyvYuuV6DzF2g3ifOFxoIq9z9mDiYFkhoHJ5kI5E1l
uUQ3+r2YQYD9BlURQE/vXKZE06MQiTFFVjBTrGyhv64CaQ6z94wB+IgaBoGzjSte37Lu+6zFkoh1
qfIQBUpHwyd7cxSac4lAHL817WJMGV6Q7l0YhLMmjvVY+zU4mXRz8R9GcXlKm0j+Csk4MjubO/7F
mxWCGArJ+nhH3TTyF9/PfwX4in5QLDqLjFSa5IrDrD/KkMQ5J+jS6ktTNvQWemFpUQjAUvwYhbtd
1Bi4/rGDLWIzLL2UDBXYnuEQlrL5T8xz9DzmVjTnFguwk3W+QAw81Ot3O+IbDDA9vnRmqCnHNZCO
Um3oGgbRDtkIQ3sZIXOfq9pMz1r7Tf5awoo+DTP8C3KGiF2qRnAEkN/5RLosqggPHetfvytd5LPK
6VkA1671vyNyw/LfXdfn97AJvGVd58c+S0gRYcYG4jrrCtVau9PITp/mljQbTO9IIYTZoAw5Dap3
OTpddZ5zJzq4cEIMP7NHOWm/AZchjq6cOH8LQpcFWGPNQghGMNS/dVLa2QkJ1r+j24JDFfMKRRrE
k2Vy9I1z9NANvJncIK4FUHNOk5qSgmOzb1lyMFp8J4JWxdhZkmx0R/XkVG5J6m/PsZGNlehAQRg5
HnAYD9MeBDN/3Jhdfqyjww8Y6VDyC8pXjVwahIvYG2JIdBNma1Qvryy9MnmItS4ubT/594k3bdWV
3t42PY493P0uWiixvzpB640/oUkqBlRYuumy+USUHTEOtch4oVeTao9sFbECjgDnIef5GM8oD+bf
6AiaOxWb8OYHodZH2jSM915OV8MxGssYnKAKHtF6NMVOBiNoWrH16rzqqvvd+2297oDNqdNuCv/R
7zs0s3yKwrvGANDuw4Bd7XFNXXkVvmrPQsfDJ7trp+/NmG7msg5LCMI9cIviJomDFbdWPBag5OQ7
XPVtWW37Ea8Xpe1LdVHbqkGenfpfqTq2i2ELp38WheotnYsHFo9jilNrJ5rFu+YuY8X7GmuHQSFI
KS85tENe4guoYbbahUamm3SyOt9S9Z5F0AfFiWhM3Jaru2KjIj1vGD+UNJbOEKPbCHVZa6h7+w/T
FKFmM0Rphg0TyaRSDmlMDZLV5oCGm2nE8RY9nnCwDfGOyIGaYZD8pzP8XYqnhrCQPbf2+sTwOk2f
eEZwniNQ8/tLwuyUnG2wFFdrxPYrUsDFZnBaVEJp/tkYHD8vNxB5/RzjyOBGg+XtydT06i/izAK1
Y321Hy6KGp5oOF7Uizn72KMnW9fZ19gZEMlFfnme6LRNjkGvlzt+RNIX2BCmf7QU5R8ema/gySOK
v6opvQCixyWTABFmbbOg9nR8iuFE8oZogaHAp4F0psCGiL5oyW9yNbnaLw7HEg6HrdwvoCZwz0K4
w3ieiw3H9Cklrkfu/W5BfEd+JmkTqgl8RVzXjBHiZL1y+uNF8/Ci0STYnWkCQEceBZj/BpHpS524
0WvXqDzDKDjvdWfcgxiW4cD5UlFFkKDV1SjJtvdwQY4R2kqf0NKl42vSOYW8k1TbDyefC6ACda2N
vawhER6HgsYpkruRVN+rFpZK4I259L50MLzFvQH0XWFvUuBfn0i+I+kS81OO1O5aAIx/CyJkPifi
18jVW5Yco3KCyqbFa3R0Fud2bEqyHFg4gh7GpxTHSIUqOm9VsBxwS3HqrMIjN88Yi53kfySd2Xac
OrtFn4gx6AW31VfZ5T527BuGnewAohUCCXj6f9Y5t3tkJ3YVSF+z1lwgYPDHaLec0P1OfHYddomF
v5f3PuKX7lgv7KZ8Spp6kyWzaBhVwNhx8M5TMR3RayzfItP2NCgDVIByFr5NePNBdYge/uNFbAvc
+/n4QFvpB5spCeuXFF3kX4B1Ec8Tg9bN0NYGwrAZryhaWO5qm617HAH948oM5hwtvjmqea0R5k4d
A77cZ3m553NxXscxwjNdrKhVZcLGn9HO2O3NGPO51nQCexd3wm/3Fiz0b3F77X45C5JJf1wRentL
SVWOL7nZGWHUI6aj5KxJjknh/o1QDeMc/PqmzOEOV/U6M7NpLezLJXwd6GlOWhWGbqZo5bFkIoyY
P1oQhfbD4DinWnjUFSrCr39wsMGNu1UxE8deHfPNRjqJKJ+qlaeM/4y7hSRaqtK0eRgIvr5mfOH3
6IYwmNWZF/HcDRiKi6XBnKZyrCYiGZsL7Wa4xxKS/NVThCN10GGwRYVDLpDVLltSgBspLkBtEXDi
NHiLmijo32VfQDcnIdVuKiYr9SkSPUbcqtA150KCUZ5lcRsPciMCojR6LwQgQFtjq41gAVC/ecMY
JSxU+fZYxbNlOJlA6GTviZZ8jmkMivTUMEru9jV4FqQvgq06XlgTp8pDzm0L/EFkHbosm6M6P/aO
cr0nfKaTuU74SR6boqLvTSxD/idXaBT8iCRDVA3s1Y6ek5cM+/jmnU2CfVXB/wCFK6VcH/PZkrGW
xxh5MFR/zCzL3qgzETOGYRE3d8iaS3vvTkuFQM9Ovjw2/Zgkhy6JHH1fen3q3Q+rG4dsK31E99nY
qVPE8OYDsar8mtPK9GgLE8Sx3EX9r8Ghj3K5u8GLrujy9NG2TgH5wIuOeGQZPkZsSPG+9jPCRF/e
VVNWfZa2Fn+DJIyf6zyN/OvqNba8ox9AyMjtPje7glkCg1dmzw8trJk/SVCXj5qv8xkJ+4jJW9Qy
YSfmz4vZxlPoZWfQL37wLNAiB/vAHwf4DMzERygzmBi2sUXzwvKiZi3k0pGpjaH09sWGdQOMRRAo
7nkeiOdlOjMfMv7C/0Dymo6tuZPme5GXE73A4GFllMWYJoelpOLD9YLE5F3MyNWPABQxxRIxlJ6X
SSZHMrv6x25S5cRHA1xkx08zYilCnHfWLYDSrV3W6cNWa/8vTtRMSNcSY2VuYyq0jaim5THvEBVs
Z3cFl9ChgLoXMWOnhzlfLZ9O0KE4Fd3ARjkpBIPsLEPCfl2TvH52RF+Lq7MGKFkiHlpxdGyhL/7q
LPsOBuWlDpLsjzsjduAUjrW4izoka1eYV826W0hZEjvku3V3KerRfaxLQpFYWWbPRCTptwpJsd5E
GZKvu476IoGYtIas6CqkfvFKcBm+ksaZ2s1aNczNcmba9mua+IDqm5EzQ+IeKbc5sYW3j7nMsgkn
UNPtl7wiW2Zq5bWbffcEdWnxf7OsT9BVV1QOhUSXTFE3qvHFoaMPt3T9SXJeZLSe2GpBfYWrFL4u
4ZQB1PToK/B7Y/O9pvgvVkb9TrBrDH4EsgfYhfseyrqLddzwIB0fUdXWyRI//qy9OZBvQ6vbmb1o
C4AIO1bqUx93/L5sy2FjY+RShfeGm4eDAYmD7995U5o8VGDjd7rUU8OMPmYLgi0vfkXin07PqPMF
TbpXcAwkTPHYVMA/U89pGK3qDr9oZUJ6HMwBfCtDRcIXKLdfQdM7KXq8OLLpZjRucmdtDt+nKzoU
FVjyR81Jm2S0iCUAhr9eaPRBJLUbXR01olLBC6UjPAJTs7LG2jAjIn1vA0mKiNFbzFq5UWJarrwo
ah9FGkZRPae72k+Rv5fuNB1Xh4niplEhFKE2SKvsgFojusiFehwMc3zfYOzAVLEE+TO+3R59gUeR
ENN3Xmvwot82kaolbjTFp/LkO5hKTgCjcAyAPsAI3G0mZP01Zsqmq821Emnr7wU+qGFnmLODfPAW
W95PdBDFsQlGRt7SMP4iYj4ozTHoHPzAclTivho6135hk4mCXwr/1beK+EGLoWnloZ84BDFBawhr
ynq3C0fEe9Tukzgwx3XXc8i8aLN4Yz1eyNXC7UgST3Q/BTnySkA7IXuOdl6ir2m2sXfKR0HDjdaJ
DUehY+4NV7bT8ncB+Ps6sOBawEdZjZhw29bQXbdLW1XiXz22nfxgAeHmJ5QNsvm/xTdaERXPIUL9
SA6HpA/odquoD8OdrqcmYb0u1DmkomAj7fe6WQ8Dgi5e/RBnS+LaJr2jCV4Nv2uyfse0svcdbOqP
jK1U+SRsJB4YDq3VbjBDMsDjYfvVb/FjOP81dhg89DliuLDE5CRjN+jc12Kd90g8awyjAoWzJ8fT
oKt4B0wIwnCFgB3ObtmF/i9natB+mbAR3wAKbo2blTKXn5rAcZaSC9q2aZ4pqGNejTzr2OPAl+EI
8X18zO9oalF+geniaD7AfUIlqhjfin3q2nU6zZEPR6pmsPwRVC1jFQaLFQOiyGZInJr1vmLyA9ZL
oaLa8ct3+HCzlLnMJFl+DwMvH5aLlyqV5VGbvOkBsFnGEr1nne5sNL/nJlK5SeHgYEl9nNrFH58d
T2SIJOO4RDWq+SNx6d2EL6N+5lWen2ExeRdpmvopslasm87Noj9M+JMrWvFxV88kPeNCobIE3Ya8
+4by0vFvX023iUh524MWK5a1C3Ph8jPoUwH/e/GChz5iX87oZIaq/8OCH5FUxm5tI7uwegyaTmBa
8cP5CwpJes0r9JN7+Lezi0vTXY5zSNVwnElIDoG09Cra14t03zV6egaKYQixL0cHPJ540QRwuL4o
G7RJiCaayxpZfa9kbd6GBPkwjpLc1kcYOBb8tWyaYQO5qX1Z6Ze3xEjVDwOL73mTEjq0zRCGgItA
myYQDR5HxDp7h1b/P15/XFGO9qm+PNygAKumJDv38zQnpwkC+nLC+LX+6ldj52PchE74Ug2S3V2O
eLXexikMlw1qrphxfAJG4RN7+coLq/M4fdaSKdaWxrz/SPjBZ2AXLidcQ0lxieMiwxtbOAxAw1nD
bTfAwT8R1Y/fNAnVxlXjAh0umyFIiYgRYo5c7bDSAL56RbUyL2Cx4B5GDGZy37BGvZGNkJNnh8Bz
EcdJD1Epi5UCzTgXZ3QYOaD65z4XJcozN5aHNmnVdfa4/p6xMBn/mnp1eAmbsHHpxtmVnZG6D8Gd
48XwllIS0b4klAoiCGbKKywJTtT0h0KopHio0UnL32nQxWcVIfyEYDVpAYGh9OyLGb3mV9JR89Vp
Pu3Z61T9XdVCeN+JGI7NAlwqdD9s0c0/WdM5p1l3frFd7bK81E4kRpbNuvsX3WS3W1sPg/+EsSCo
DxSlDprAWkB4CouyWPZ5RqJtTS1zhZzAziANQq2YEyKRPCfNlEG9ZmBVH+hBKbnGxDb9cRhpJhHk
ryHTWid1n2tvvblzl6Du0VHZOTx5WD0vDSr7HfyyvqT5mNezyeI4OMBZZ5kNDQX5kAu3rzvnsI1P
QZeWT1GE9ggsl9e+EUfX/UkByBOTqeb7stfDfzM0dQ+trYGxkbvulYvUsL5U6YeL1XLeFAo5Ek9X
aK8G4fqlY2K5BTmiMXB2TJyf2NXgEPQsO7lLWjCffFvCtkTd5MM9ab6W1XEP2YwjkhI9c/mnXZBK
+8LvWW/QDyHopGjv+vs5d+GWlhZ/j2LG4e+TOF0/6mpq/pJx51zc1mXBoVQYoTCDk7tJnXwJ2MTY
9LVkOXHfd331qzQTAmI+fChnES+EiTN32DWwmMSb1A5L0N7GAX7FCCnjzX+BcGAcxbllG62eFWp5
dLJiqP/CRsAuUYQzw9DAFbeDcmE7Bq2u/1nToXtey2X9KYwIfzmp44h7WI2tc2VsUvKysA0MGHu0
gd1HLhqbX7YMEy4nZis3LJqZ71jcix5DD5fiuSmFOedMAOPDItXq7GocGUcu1iLnhJfTI1exYpOd
p80hqRsPTHXvyaOY6kkepJLufUTGsdo41EEgHXmiHBCLafvDiBjiaIrxAiEEIQ0XenJNckLKKNE1
0CPwW9ZnXswR3VigzgNqz3BTk4Dg77MWQRLoqoGrEL4ZVpm8Hrt4pyFtFOxlAvnHdW2xR3Iv7gJ0
ANTRYYq2d/Bz9HDDGO+6RmGO42GAfJxnKabuBFDqpW9TAc4G2FGL4RZTDYUbuzTWRB5OqQNukXnb
hgnTSzuX5lW2qsDF1uPOea6LkdI8WxZ5cCdc7vHkTv4jGIbVP3pDo4vz6mHOgKMVF28902jQON6g
iiu1Rn41BaYWcKQUERz3q7sJ+zRtn1gZr8MjfEWUVxDxdHI/D4L9Xrs0Krh0bNV5dkEvIuFycrXs
w9F06m5dloa0OPIu8LYFKYZ5wOpy2eZxgJN6VIBv8VOhLNyhHR6DLcgMFJKpS2ryP7Um7UPM9fUV
SJ28zE5oTqFjOZeqAiGz5/pzy/K3Y00fIux/kF2t+gNimeRxjLz2fY1kZfe9UfaVeaIoXoim4kzd
Nm3pms989dIOuFiSsnuIPcVkY5ywrJuQucO/pMyb8Cuk1fhn6wVb6iBn8Sk6v9zmCEgSLOmDYL1U
T8Fz0EZDxG9t5/WNOjm43VhMbOpdHutVnGoarP5XbLJu+FubJC9/6DBK7A16zatLsg6YzlkMcfMK
9n0rQtk6CQ91krfgQkST/OttlL5HeQFAg0031z5qC54LtqzavDEM5M3cj7ggHiLHeNkjkkOEiKS7
EamAgyOJPuKkDp9nx6u6k1H1cg7CFgGEv3SvYWkQVrlhin1RW+hRKs16svbKYbnIPkq+egWA6k+L
E+OnHThGWWbG7fDHRk3aP2ToLIIzLMOoRVmW0AtozKBMOVo05v0XbZ1a/mKhIvsEW7L/n/L8iGCI
G+XDZRcQoIeEyU/GEWohLOLJLdQgEFlykZy818guOoYDIvxv45v4FKQBIhPRt8k+yGKecj317dYV
wnooN4JhD2CABqybU0wzQDDWs0QVNf9WUxirT3gbvqTOWXLzpX1lLbdyGX+gNbD6hSfFG96BCCrY
EXM6jsl2ZgqIgburnjgjAMAMtkD6oRnZq3jI91qk6Z2iDh8BoHkAsbC7TeGpqeamOBfSz/8haRft
jpPaf6JwnS5pt4rb3DsdfyrV9L97OWO6kHmuTjg8xhcNKODYJ0P/bYA+PSh0E/o1cfMS9Yrjp9d4
9GdFEkXpsmxGDwmsiqpH/jCLt152mCRCFYy0QdLy15RLtGc7GmVgW5H88a0FTWT/ZmsZAC3ukAlO
u1SC1/7k5OafXCmYMmY/WfigCjqnhcrJvwwhSxXET6vL1sW6XunuInjT7xWMj4rhmwRdgdlEiC0f
o/dJsScgsRAtImGJYSnmiZ6diWgZkML2IHN0Kr8xMUhEgI4JzbPbDDz9Gx9nTX8/YQLsd61eYNJE
Y6GPqRSGgVmHZmiH/bAsoXVpjFghkQTeU1SamoJ8ZCLYEYUEiaGsEwePrR4iwK2697szRPk2Qvva
z3/HlnL8XhYJA2AzyPx+xgfxXabs2vN9zuoOjZrrs0MNwJnOwCcywGmaIJRn+nSUUHqo2IbpeX7O
AuDZdouvyT0xQGWD0mIF+O6SIV9fyzZs4L6i6zgGitUTOzwOHkhuGcFTvlrUqeDSRbjME92MX2Qz
xVeJFaVladiV0X9GyYZE1SKraNsQlfLM3KCQKnvGhNXVv5oSiuN+oEqTh8Un2JWUGLroPOsXuW8H
mbYgKKqs+eNi3vM+gnj1kDCEEAp/TfgWqo8EDQJrUTSzWXGBWem/svSTTFtK+I2VK9J+03F07cMw
Yy/h9UV3bAMO256evrkXdsZiXaJ0fW48LfSWnK7oiel3Vu4rD4btn9EvJh4QSKLxeKS0wW8CcZGm
1/jnjMLG37F2QrGXzEPh7IJ0wqaA2gjjZVSKjYvL89jWwP+pKp31tPqJ47y1IxjvYzIVeXnb2Xv5
/RqQn3QXNHOo7rRlvn8deXrUsdI6pQ4MGc/u8rwc73l+13dAW7rmDuoRIxPCWTNJdz1WIl6pfop5
mKqNClrSKzBaSF6LJAzM0Y2AV+2XybMw0OSCuSKgU4dc1C7nbnblDKfMr/cpwm+GZ5g6zl4QQUwX
ycQupfGxUG5I8+n2Q9Dl9yxF5GsT9ShCZBA272kNxIQOpyu+2WblP1A9XSgk1iDNRsPJdwuLZIsq
MgAy5UR506BhW6Naf1X9EpuTnOn2K7Iawr0At3PI2VnggSUDgYIvAu/3fsOcSWpn3ub9QK2TboKA
XSjPVOcPe2ShhphALvEzPgu4SwyYbst4iJFAvrqWkCdDnM8jg3gM/mXdMo5OUH6hC4rckimKjzur
ZVYQYfyErbkJqlXhcdCGiUoWL67erz5zS56rYfGyXSJXm3z2HEhgW3tmGa8QBZ3yJS4ZXryySKQi
SD3w7CeqjqX4tXIO5ns/LzBG0TSdG/aJ0Gcyc4yI0DkUVbhckOIDfoMyelrw/PYbFUqWGrVnBMaZ
25vsutDqj1yGZeSSy9t7isH7AJMF4chsfxI+w+WeIewKss3zcLShtm81W9aRp+F15bGtziN6BFxw
I25Z9LJx8iupS/sNHyXoPxwMFZgZSDfE4tnCDY0FaUxMaP7RWWaoFAdds48f2+BdZuSDnphuy/uC
Vpn+tAqG/Alxio9SYrEsp3ObX5kXsS8jCEjsInxgG8bXIQM+E4bPI0FKfHvejNsoZC6+58SKfqOY
cV66ykcZGuoQ0i7YEeLDIJ8U4FzZkdu+++5AdN3pdtAH2i7cSqHb+CeDvuGNVKOhuyb4m3egIxwX
OhmRPVs0LvVjoQZ/xYONf3hbeZbVP7uvYM+Wd+n2/ILmdaG5fUMIH7vHGMsjH5OtesbicwX6PxLV
RUdKOIeuz8RjbEbBUnPJ0SAiL/DHd5Kbuz/WYwKNx3jokOe5cXZXigWcCusH/1fAIr09z81qydfy
XV2eIB5k11xz+eGGu83PNmOKi+j2tmnvNxlrof9NFRqmjyOS0eF1zgk0vEvgVa5vSTqU+nMAGXpo
+xQobep1hNP6K3XV48rEd5d4w/Lb9/F23pZf/2AcIkxyFWDaNkZilU1D/0UsO3VG306abKJeVvdQ
kuPpOZgDJiYdxQ3Iq8hFU+lGwwljbe6fh4FSY0oi9uaq4w9uamcZvnpnnX87DsZzkFYKN9JojkBF
opinQbVn4/gt47yIH5Et3JKoB5EY9DYrQUBXL4FC8wIJw89QgsX+iTtjbcj37dGw7Bk4xJ8uSItn
/JoVsJMuZZS0ap9+EYn1rqFegJvjlNMRXAF9Pbjn6r8idWZWyqbKH+zYNvO3kgkiuzmOFwHpZtLH
0JtqczA1SODthCg/2FLvNp8q9mGs9h2OcVtHSbBhVhc+ckOI15ruFeEJeU1odpLqB0CtugL0njXu
bR08QTEmPKnknN5TSayvoUir3TIIUowC3Pz7NswwlWaEveExgcTCweQeXYrtX4XFrr7JYxN+jgv+
bxphvqaZvn7nOfR79I5O+e6STPCKs6F/wg3zjSbV/kCzL04ztBmG91V9qZHKnAJggozgw14yPLbR
WQgB6Ke8WZg3iTu6wxbeur3zdJkG+9GpBKMeIrefwzCJv7XisEb5UwynumkF8IvJ//AZJjAkmkiX
CvSYxSeiN1lshzeMDzIFfkpGxcW/tQyrN1yqyw+YSQe6RZQF7Pgwr/gucmo0k2X6OFu3fdX82J+w
a4cnKlRKsRBcEK40t3yujY2+pfR7DALCpNfUNfFylwdFLI4YbbGtzM4cH21J74dCCU6WwJXzEHot
zReVwj4s0NJvXQV+F+YqylGzrFcfyT2VJsRnVulIzExaNKyt3HzdhW5g4h2aovKjK1TxXtP1c8jr
9KHoa/3a9yXYLOqZ6mMS4+9yqCM+rgpBg9ZBe/WyLPzsALn8KoIZB6QYZXmKZ3b6a7j87YvEHmW+
Rs/E+8jqlPDi7QNuvXEzRL54VO2A7CbGdHc/uTTiezvGE86tWJ0XFfCpin78Tf2x7AecMQe/y9P5
JxoaAugcmCuHDmYAOVqqZD2K7BuVrINITvNtEWSSmuzkzG3q75zRfU3S0D64tyYL3QjPb2HBUCIw
Tu/8RmYvLpOEDZdUvQvZerHbIMHkovugPDOl3y9hZQ9NIaizsJgPklVfn1yMURNIk/DZzAUAuHDp
Ls5U5u+LiV+xWjkHHz7f1UX1fGpbL3kSmMmPa90t5uwRdbTjLOrpF5BKtzuPRNVLyfcDwYjtgbcJ
AxuyiZk8yoywbt8XjuELuDu+WzZNBTueoUw+OvaY6ylEpvEcclmdZJG5H8gfiK5A9MxSVYD9iElg
rHY2CAk+42b9Rpqp31LZIQWqY/mBENM/txEM4nryTYAKHzQkEu/iD5uiYl+247ApwWRuYs3P1c6w
rOTkoZumqdp1QQAFqxI2BsBrGQf7kVs9YmyYdqZI0peCZRMtvSlzZGFOzMZehjXRszX0LgQVjXtC
k2X/mrmfvwPpNZSz4xd6w3nv13ZGq9pk6buTZKjVcud5vf2miCC7hSgM3pEbAQbbBandLBZAcAPq
pYOd0AOMgzlVROxswdX5d8gpaEQTMU+3nad0CWzryovAaMOPukLLbUpkHK5PqQP2dKsNE+0QMPXG
I0HjiQUVsGjmPnKmYBr8KuA4zAcSEXR/Bn2gyXmZRv2U5uuJzzrd92pFDigc1n9Yar99pAG7wTPO
ZS7tBUs108o+HuW/xCv0xhl9Lj/Np7pCV65e1yVNkt0UW3JPIB5orExqS/tZc6EB5Pqd0+/eCrZp
GG4rIcpDVFJP5Ggkn46OrkWkzB24gNy/pLnHoeqBsH5wJ2T8I9SnLe54CKaoaq4US/U1mm/m8xip
xU/We3zeEXFcfUqq3YGkkMGDvsET7XjOf1KBB/PLBdAiPoMDcxfDyhEpWK0C0W4BiHIRJ6J5rTpR
wbmsav+cMG3+TITq7mYxYUGnHP6hcm//NE33WN8clry6meB/Juxo43qO92X7+rHTKv+dwDHfjGxE
H7Mkbg6Q0Qm4tzlY162MUuNisOm41Mvwp3W8+pkLa75EVFr9xoLlIWyVbJ+TCqifKW4hyQUCXAix
O7crtObGeg9yF4Aus1w+wXQ8MaVwGUDyY66K2YVayuWCsge1dSFxLyAKUbuiFkwPqG03lPTph5pz
rARTJ07IgABwyBqLrazVGxmSNJsEAmnER9ENmbract/FUckh8/9vRGPqvyyn0nYfLrn3oMya+xga
mBmRPA5tXgWwuWzZ/kBcGYMNj99N8KrG4leVZf4DOS7yJWRtvqv1nEAep/6ftwp1iNgHei3I02ym
gpY171nPwmzYsOEfbpVF8YewwvGVXv+zz4LsqCXYYxz1VAisSIkgaNQXi3hbUvj16s5omYTbgi02
bAAGdF8LlJ1iG0d9a+5cTcuvpuEv0+Fsp5PAArOap/6ljN0E6lRa3oTnDQogIW9o0QnkO+5w/y0K
LCE70dDXX0p6xXFFfb+VQ8hgG7ZZd1wgmT3lg+lf6FI4S2LTm78kephNP61ICUzbMGrpo6jYci4I
4nYA/Oz1Ghfj4SZX2NJV2q1xgAV1i8p2TuOg75hzrIh+Re+DlrVlmxG7Fz9jtjtg1tohJtb7zpQK
Q0ODVdWVZtjG80QihOwSNe7LtaeU7VBXkcjV7yaAlRwnyzuwOfSPgXXGrbYp1lb70Rd5xB7/BupA
7QT7Jv9tLL5SKHopJl+UysU8G3jm7NljjjM8FZ7z5i+sbYLAVPeuCPzfzGiKTyPc/pyOaUyKaF0d
IUTe5EcV3w/2cL94ylqGYQfhw18cFM4dguBXpDHZQA6PxYAtS3UG6+acSxaP3dEZGQ+GRsSvNa7s
VxFExS7F/0YuVwoDTWj/o1ba/e2AayOUtnTlz2RCJDfcWs2fKtL2WqLGSoG7E9O19Zn33/ziFPsk
cDScHFP50I5xfRfaZNgqkzDqh/uAoQP4TjbGtMuE/CLcN5rI1R5eIxK7/lTKBKNAyaqrEXmI0m/+
L58RRuGWvEgXY3lHdYyiSv5m8MI/NqXPzcjmNK2aCyaBdNMnVn9IaPR4VOaF0fpa5fqXqZa3PLvV
CJI37WjRciMEDqMdUcfZPh6T+ozxLH9SrBw+ZRbcUjcawVj7tmvw54LjE48TJRfQ9SNLBqYaiduQ
r+P2D0MC+VMulXqz8Cm2VWWCYYswwbvpFIu3m9bvHcvD0lwI8k2opvKiIxAIxOv9CkZ9TxCK/sGA
nRqWWXnLAZeWKMEiESz0br4T7Ptxnv90SrK7nPgt/kS25Mkqm2zr9B6gfw+vzldvKnvXMJ0JjpRA
CXhuNuF40XjAEdyWjcNEF10JXO4/0CfmD+Yn7jGp00gRdKWD5ynphuJceayzD3oNQ4w8GOHMxsOm
9c/3Qq6iGTHpbirc8S+Pr9ceGzb2v3xZ2vbLNaZ9XIe1fxIwH54sshN6O5V6OPsTW90w/SBszqjZ
QlKlUuJgMZCY2u40NHasPLE/xM0LjWM4MO3oucERuUr/JIL2RtHLGntnZjunXxN9nkAopXFvoFpy
Xldkt8tfVfIKrEJAmmXahExkWgvAhquR7V25JNy8fIFSNs/CTgYIx9pXl9IXBcy8rvxZ/MLjVkVb
HR0A0kT1Ex4A3+4tOLEP0uiotQwGuEMRt+2J7hCNtJxa8ehZ0HvJGEoa23pNXou8igDKGcR+ry6j
35JjA54N1cQUmGmP7KHdZ6PnpPcoYPx4O9ZNtC9l5O6tou9GLwi/sCqJ/DvQuBaM6pDIBGkPZTOK
iVALuQ5R4Xfp/Vq0rXsczRz+x960u1TBWNIBEuzhoaD27T1v4Q15TAjBAWqJ/lMi13xkikOWT5OG
IXrhLECbCdGBBWSCscjszGCYALmwChjrYPPfTiFD9UOUiPUTzU1kNiJc419G10u7y902Vo92xDxK
SN2AGpdE5TECFxgNpbyR4Xw6vWKH1VWRVrjgQb0GgPHaNxZZzoI65+b+/XJpYrvfRYi6AIlBzzIF
XwV9P3+897GdRrPTUHKR4KS3vmYqpVDy5no50yvwY2KOkq/QTJhHbdl1ePx07ENxeRVhFcORArW6
xe/TZs9BXhW53CGuKmZFacsAujxxNDi5x4Q0yIOXFE0FlmH0kcUvOIoye8+ayaSfFpP8eDEWOT/+
lc4xCLUNNLrOchuRU+gfUQeM9lTwrsqGHU9hHOAcXeaWVz/LAhc4NVwnaG4JGRDVucpLMZNota7u
SMaSGuaGyKyxrCnh+E8S1XnsYWen3MgzbGC0Iab8xzbSjf+zNRwUC2ihlGGPnqOOrXop6kxl6Cvo
j6sIHB7sl+HAaBkMOBfP+oIsJL35V0jCfEml6+iTykAHEaLCdbKhCfOw3PVuumtiRSpSjs5hg1GW
uVgx5wyQEUnrzyqfb3up2jdXOtwMpDrkCyowHCbhZhwiVZ2mxq7jwaRh80mYhtucnYqkAg8/0LTz
pVvJE9002YnxYlf5AOeOZPdFiSA5z3DWMiSdLTUnQBn/YoKJHgVKD4uniO71FTQP5MeNE/bjeNeM
GRMctPldC2MrKecXfE0oh1sT00L73OzTQzXOIjo1Q5vaQ+KUq8Jg15lP35/g824omObwnu7FnjTu
SOT49SCG1+FG6+i8W1QjmlePxvmmBCZ4MSNKG7R8r7f4PPLx4MHy+urKCXFICN6au6aJ/CdRRMuN
mTUib9IxySlnxGHJch76IC4Onm/r5p5/MlZEiioEuRwHMZGmzvg+OIt4RgBl7BsZRfoxFibklyKG
BlBJEKhjq5sAqF3KRMbzFQ1/hLyMgrZ2LWd70f2iWGinPxPMnz8E1OGG8lmOJ9jJMPBfkSgMH31d
9KBtGbY/t840/iPDu7InPK9IWmskpQ/MEQP5GCqfwidI5j2PXfGNu0Los8N0dRP3uXyUHAf10di6
qA4t0Xc/cUxOzq7Eg0jMBaPL/FTBdSuwgZb8nPCHmzuAYTFRVY5fhru16v3lH/P46WXIVTcd02VI
fiDGuXiqSVBkzBiM1NAxcA13V+Rxd+5C2f3VwEWYK7kO2XR6te6dy5btCz/p/LLMvfPOa0v6E2oh
Es6SSU7irKPMe7B0LeGh9Ux1V4ywf6nOeo56vnkZHkJVsSEeGBhg2cD2zwJDyfRaQ2Jzdjm2DFpF
TiDvztZr945DJ2boT6OEqtrzSxwts/Do2/w4oEkioW14IAlBCiKceoQjdeyr74wQjvsoirPLFGEl
58K2Fdwbr8NOGGv2ljvROvHbmmPr4O/ABUJUaN6BV5o8cU+eAl6p2IEceHPoFIYRXh03O9RtUfXe
wEW3p2aamh+nnhGnTcxmeWbL2cM+BKDoJ5R4VPHRe5l4g2FevfKNtuwEhlpfiP0Qv72IHu7EENBH
g6QN4uOyTabD0PaRc0jogbvjGjBk3+FMofsM3DCcDwMSOIPP1cXgp/F8/4+jM1uOFcei6BcRgRgE
vOY8eUrPfiFs1zUzCAFi+Ppe2W8dFdFV99qZ0tE+e6/9mS1jrM6lDx34hAk2Tf7TOq3yrdWPfbK1
xrYtjzFwxgxSLCVsRC0m8QzoHPa2ZNd36/NkUBsIAT4FemgRREQsinVZMhKuRn6YoEIVmHFuubF/
yvFvnW2Im9lecCt+U6HIm5n9rbwylQA0NeXtT9wPNnpFbdXU4fh5SSp+HCK2F6HN5OCW+YS3uBKc
22ZRTrAn5wK5mZOSdHHHyftEkqD6EI1P5y2fXgIFiYGRtKEpDBIbVyL1EC0H0dEkWZa86BnpeTuA
zxrWyAfuYwY4rNm0/B1eEgOdazO5XrIGHSvurD6zyaYkS3Fp+prRq0N0rT61b2n9ipxaX6x+GRPy
W6PKTjz7vG1LUqPfo6zx2WMdVk8gQOFEetjxLyhy9kkknBoijc23qMKSIE25oH0KMnRsg2b4l7fP
XFIfW/aFuGeoNxNYKEn35pt6dPQrwDA5/+fEFYUgq0og4X3nrsGmwOjpygMDoZGrTtsCzzQs5vTa
FzU/jWIWI+1HnpwiaDwRStI0NXTbzyOJ/pWAejquS6sy894erTjfmywM3X1vIYc5LZ+dlRrb/icU
7Ld3slTjRWDKUd8KPbnA0JDo/og6biUXRaGo3Lsml5IJqgQiMyIuXMvJDXE3aUZuoqU5VD5Jaohi
E7ZusE7QZAU/ammS0T6wFuizLza8Q3vnSfLmB8fxGv+aIzbbK1sPajmUTUfHmNuMtX+YbZ2HR26L
EUE8u0FN+4T3MCwah32pa4NUX9tKBS81sUj6poBCJd+9GWp1Srj9/yhqYU/DL1s/Wxr35qaDErLc
e0lt/+FMnh6GZAQqrTLILgQfhP04t9AMNtMINeakGyf4w8fAlk56dhasA2yP4Ym2kSX4aqGHboYQ
C1QPxZDpoSqz+0B7xt4abmKLdxFhOIGtdz2XaXBawoguZEYrFLhcp0D9YL5vKuolOQyoSBa73Gbf
+ewCXDuWIHEYH8b6dwowRa+M7vGQGB+e81YkNdJA7w0AEuuy7R803BAmysowEmdt5r/wd4qfJ98G
C8edHdlg5mLKnPIwbIanDKvgMV/Y8t8gavY98ff00rTiw25Z9W56+I0PyzjBXaELr135QFy2bWMv
xPEt9xQCGUw4qCVO9zqMxTt51D5/mgfbB1CFDr52OHdZg1jOQwBdyCb5XEmEsMZ6FHjQLzl6arGu
EPp2ysopJLz1Puga09a2RCY/YpdIIY1MVbTHNsZe343y6mOpDPnWyqUyaj+aySouenYxKhkBMaxv
I34WJo4XsYWW1ir2XPFSFjhjF+JITe78K1oyUWk1cSM1TX2bpsLPGyvmnj9Dew+ijV2qy6ZVYXUq
C2eVjQ0ss7qav6RbacC7C0kVm3DKyXPclwSpextX4Y1aZcQJ5xTUhqaKPuDH/AfryAPDasZH/IZ8
//Nh4UuAbus/TDyirmCDJw48FNUdpsfkrbd6b1+EfAyLcU7puagyAUM/5RngK7e8g2KA12mO+n/K
74tTrWzJ2rXAqrmNsqK6RE5cHLoyl29NWHIHssgmd6QhBa/GlsQ4bsEwzVfcCcE287ElAx6Ko1Xb
Rw7QNAJE+3SgkRonOLm5ftHUgBdjE9xlgowzSA3Ma4awDJsUKCWut2z92OMmBWZwnxWpfEgxvl1C
QdUQ6jT0ogDJFK+lan8Gpo1hw9w2v5jFBYPEJB553w3yqsvIy19sPbkO0lTDZYFQpvYlHwF7h3M9
bvjptdwdc9dC4KlVMelt7wzZdGSda8cbU1Y94FkmC3IwfDee+VpTt4i0XKidCdLB3gReq4rvYjbs
EXxr4sjNAW8BFKioKHzJcEbht1EGNhneaJkC76DwDQQB7rEjkF4fkXqyG6/dCcHXb8Pjo5o/Olul
9VosXagfJivpxwtaC8EOSWLP47Mf4WxYJTGR1H1i3TiXnARQqxRCirsunRFHAKJPhI3S9qK9p0x5
Y9jS8sP1kvj30Clua7Q+/RclJMpgB6j5VgDECUILIqZ5sB9OTBvJjvU5Rbf4JSpAZRE9aLy5B45k
t7YNbXmIZrTZdRUeGTPLgL+84PV505GxK62ztGpnbqNKDMhXEM9wmGOY3tROEjxD02KTxn8+f2/r
huNsDiP15cas+dZwjyJuEDK86tqRs+XXO1HNuZ3w7pL3Io5MLJW8LOiQMOiGHXZL7xkaWcRqDudG
gs8vV9k+LRh5tpzZrCjzPo1CiLkxzvqA+4ivOX3MUD1TM8JiTEEHbbza8eYD2aDRrHU99e6ejKoT
7V0QR8cmAvCCsSM1BumkbfML6Yi23fcFO5at6BRtFJHsFJiU0OoevOHWjxHSPv9WWQonX09s5Np6
BWxZkILYgnMTZjMnibLtPTUyKIl8kuiczWgkds+abkWHKFet019QHWCY63COv2wwZthN+jZrN3lU
lmyf3Fi/2JQS/i5zB0CbXifuewy7DQ/8wBO3P5sJg7cl6cn+MHWWJOo0FNxTO3cZLYIU8Lm7Zl7o
C+Ip4vFicpjc+LrSR7cDNNkvGxyxPBGxJzMG0u5rlg3cbgc+n5uP00EBtvhz+MV+1ci+4V0959Z0
5tAkHk0rnEfgjgfWE19v8qzBpEN2VhF1L0wEUWZRVCNvfACcC08RXmfoczF7HT5PdnEcW3BYa9PN
0acVO5azDvJbZggna+3DNp21w6qhU5/YSwG1MSHYu4EnBUU4Dm4Eqq111O88PE4YPt1wbnBgDF2I
3sR7Zts3HrwmpwQVtRrCEoaGaZ20OHeIIz7Cd+NnBzZuln30HYmDz8SqAmpoTBhuJ9XzEYJHIoc1
K67GZW9TdVc/xyJ/S4+ONrA8Dj/OFBdTcZ3XPG8FM364YZ3FiVMKQYlOQs5Rwp+mD3fLz6EpINPE
yjtiXnGTZy/EWvfAqr2jYMNv/OnTF27T7oB9OsO+KEMnWmMekT57WexYlG+F3XfKRdJtQAUEN8mV
or11iu/4ecpKiiHJ8PX+PpHW6G8ZwrX7moHnt18ETy4LQnSQRYQX+HxuMKKUxWXABggOiUH4VEhL
/05uf0OZV1O9ZxBMnoeAwMhWNYJcOWSaKbzYUmRhBZPalHAafFPPWzk18GYD/IAs5/ubS5WJVP7B
HGaZx+Tgh6e5cuK/yR9yOqlKN/udU6EuFeXVSClQXvi9L14Z0x+KnRJLUIQXSLNVZckCZ+wTG17T
IeM6MI+IumJXSxPLgpQRZN9oBsag1Cp8SnErT1WCNYtAhZqf+WfBU4TxVm0XFyfdLkWIdtaE6rsf
FrGTtWFUaf3NYKXd8IBsW6Rs0vsaCKsYfV6THa6kOycJK//DignxHOciR+DxtKHgHRrkUKynOB8u
ZiThv5mxndRbJCbVrhOSflc8Ebx+cw2hz0p9762c/fms8eh3YGRV8AipmWoaujfa/jgzm3LQapYt
oLSwFUKdHNIDbQXdnz00+Y/VZczCY4eN8ugQMBYHn9v6ZQZd+QemKG4fa4eg7Eo51XI/MMQ86C73
7+tEsY6IOUyB2YyN9ZTMqrEuVdeW3ynN8P+8PqEArFWYYxEGFLUM9H96G/j9Ekue6SiUjLQFVc3Y
7s/NPMjX1crye8lC8T+4RuIXj3r9GCYz5rScsN8etxPUWjtxaRBjYQUJTtM1QvYvu4G1okAOrNHc
gnnNE4JhlhSo+05xS5+vGZ29p7IFcL4taoljTVkeq02tQHw9w8501EZjNvxRNu9yiihs9SYoHQvW
lGNk3U6HHcucXKMC3Txn0ZUcNm1dvsgTouLkVaGQZHjrCAsbO9gEc5qyViWN0Ksq+o7bTKOhwFVa
3JmRruVP2LKq2WVKyntpdd4rjMxr0cwvgBgfyyyfHq1pprxBT+KCtwzWj06TB/Ky873mI5WBtp6K
Y4kR9ygdg+UCt3J67Ewnd9wyxQEzdvtMw898ZZu/bHnhUVM5BdYXBkb7TEkv57MzyK3q6OzKAU/t
RNjN74nsX8baG/Et5PnaTd3gPBEdupN1h++5CK1THU72xu78z4UPyjb2++cWYM2mBryHN4FmO5w8
NctZlEf2sS0hmihIzQdBhXcW9uFvSdTpyeohFTDfZ4cUJyW9z2X0pSSopEQYFmcK8XYVN2XJqTp0
uzny5JcPVOndSusbvWpwqsdaBPadO6bxGjvXVxxSTgMuMlBYVhUECKSQ9kLc6WXhxl/1pAOga1l6
Q1gjp9Vwyn4bG7rcPA/WqaAu5anKITTYpZ4fMQ/SjqEtGoXCUJ/xYVfnohjyH6US4B95lR80nYAP
lhmWd8mXcsMzNiAh5C9fPNnnI/cn0YYU7Oj7lJFcRNf3/wXK7s8wlW6wSx3/5kzymyRc9Dlqw/bi
kEYiMN/VB0xcw9uARYzFbtc+RG3A61pDi7TsoH/RVMWB0SBxAlpn5u9V/+RpEK17XTmvNqbJdehL
5wiD2z14pnff4jyR/wYybnvt0A6EBUE8OqIrXn0/bz9cP+R97zSkjx2W2Epb5TM9Ye1+aW0CDaSk
txZIFKnafC8q9Y/ylXoLRgIRr0SSOBsDFzxucEb7xvVQe7Fw7WO4CcRfvI56HuqN9nOJOZZRBW+Y
iw1tY4pC3JWtyd5gApWYpRkc8ZQMu0HI/uDLerwD6QrTd5AIAHQRISRGqIuk+9hdIJscoR/MGF/y
MWTFM4UrxuXokZtFVnCt5+B+9MLngWTJXZEureRU7sajY1vlN37cK/kR9ekO5HCidMAm20xH+pni
t6aIdhYi2qfPc+g8d5WzbzBEEDBFrSU/1x34AD2SFv7IOi5nUVrDHzFAMqu8GUtv6h454z6Desne
C98bN8BpkaIcGFA1FYtQmjvUdTSutymDXJ/WpH+Y/v2947WcCxAGSau6XeCuY9qTriUYKQNIo9qK
JioPoIPbR7rHSIJWY3BcyAbtStEfCdvZuEZUlG9o/ebR1nf+64wn5JNfxUjjgvWsiOZ9WgVPBswT
9YViOFpqPDw1QPwGwkQ1Vc8H5aTewQfFRr03pEKWzDWyTTIuv5VIZ6z/vdktoiVGNQ7vwrJxjdMm
K9nGJpAR4nFAp+QhwPU2ZvOzpBqcClwreZe6jdczlX0vhUkpBF38NviBgjI+FC5byFWtFyIKZOJQ
5PGJOj9J1/kbCc9JrHzV59D+E1d9Lap6SpUPVqCTlxbYKFabioYM/h0FmbHWXlPQ2r/naW2e+Z3I
Ffd1sBek3hGYffOf7dnRRzBihEwnaPdt61fedkkw8ydQxOD+YprZ1EsiXty5JcThO4Q8nZraU4qw
ryJvcGHnMOQWjJxB/sobRO1Dp5o25VLCxsNoro4yAVheKtwKXoMCK3ExtMAxH0rfZh3aNcunPdED
MsUY8lkWOmfWs/3WG2klFA6GiwDa+rGNo4/RB+rf83q6ZkmY/SF64p9QGe9/u2jyXZDJYEPCgKwH
M2GM5qr6HydAtGbipd8GZZ4GnzYA9de4WI06BlXCAYKgKP1CmCDUAr+3bU9hiu+mkBFvP5TvtY6j
9pCM1f8fpGQyeBO9Z4NtPoj5MbuzsGpOnMbpV5lI56y1+Wcb3Anw0b4yT7jn1qEae6QYYBcDnVuL
3jEQPurknhUWUVCXnfkGtxa5/tKed3bf1/dkVcBPFJpFSpeSF21yWbdEpVnNgddrv/s89+7y0MQP
wp9yLIJWurYH/w0UbPKGAMMKGsfbg2WV2eeItPA0CU2SsIIR38KivKN24IHWAvexNIHY63nKHl1L
mHenxIzbF6K/YUlvqFdLhec2zPU+ioD2Mgi65L1AStwTLCH5KwezRuNpXhrPxg1bjO22iWJnDdfJ
7NDb5GPGd4JpOaUGEcs26bkl6P6KGAgYNp/RvbKdiQmSG3FoEQY3TtnH16UMQTUktOPhU4zvTEC9
MM9p2pEwernfZMCI1UxTx5joDZxWpDPPUFag3uDSmN5AqTXJRka8OFe+zaqtT1zvMs+ZuiO9yC5f
JM5mQXS/txIlLlAmu/M0he2JLEX7HmgekFIE7RYleP7SSfoEJBInbRI+gsf9sj1f4UNFrFtVDhEd
mdbONQZ7sev9uTu7juL24RrcSTm4RzGX11s4eEuRFYT6wrHYnfTjfo74gYxBObRrNSa8zEK/i1YG
B9hDRpzyZPA3PAd+L177Xkuo8TaIw21M2rNf1ZIH8FnmvjyEXW0fGd3FYZp1S08Gz/sjbyabsaNx
PuXixseCpP+pXXj6RKwZNjqWZjtg6BDYlLV+mpuqP9TZNL2T2K8PYV8DdeMHG0AYZCH6PLVquYs0
K3V7stKzjhr3JXdC/rRhl0fISvyCb0CN4cHShbUurPRlymAdUhsAGFTCS/LWo01BhDEwZicCW9he
w4SlvocUCZrVS7/bLm42YozjD2P39+DD/Ccnu3HMqiCOz24n04eyGapXUmvYYEtgptFA/ywr26H5
qnNEGraN9m/hUK5S982w0UFbQoRu6LmwhvhKpQcbRajHP9Rue98QXfYjD1dSPPA2LkJU876GU8JD
EYt0jfY4uJtupsbtlHfsqW7I/U0WZ266YX9EdSNWTQyMVjNjw44dL2MLXS1bu+yTfTwhhPLJydd1
LtwZ3yW3StwyF7iLbH7T1PR7f+qDt34y2S/2YPwVIL02PkHyv7kW2AA4M/Sqpy54nwXuez8Sbl1F
sz+OG9Lm5RWZpIAX7tvWs0MS5XOojcEh4VvxTjZ+fJ+NMsXnzTNhS7nxW9q3PZUZ0nvE3wR5jBO8
YOKbaloCPLIYORUbxHLY0HzEFCm88CTFC+f2yQZ3YrjTlW/tk0qIvygfwXzcgOs0AaTM5rH/4lHv
TgjIaZ+xL2vogvEM0IJG7qyaetqA6ehhbVgOTK6jvhKWWZ6AqVm87ucAZa8szTGDPMRENwd0Oahw
Q7NgjIMzGb59t7J3javqa5PJKOMGsdNNIgSL3ySk7qCJG8YDnaVQmSN5pOY6um/zXn/3XEWXsQyC
VyJYw2ZOepYCPLx9Gp5cPgitXopohZjcrGPU6+9C0R7PKmq6CMTkQ0a+5JqndCRuXNeuP3PWqr+k
KtMdBZis2Qq7f+wUGAanSLNf5bi4oKzhVp4Ve2fsevn9Ek2UVs6W91bjfd00fTXskkgEN/ufCt8x
dOhXVpPx0XWr+G1uh/umWfpTnwPxrym9+Ul4OG9JenBszJ2zSoFm3EApAtROSAu0KKz+hDWy+xd0
Ztjx/4tfrNDmOdz61M4NsPVPMJb9ncNbn3RXMF9kLKZjnXBvjxVrGyRIp7/PmIsU5bE3Gpep/hvn
erivIfjd+T7pMcyeUNXtiYhhWeW/bPw53bPUunF0Tfs9TJTIIuidJmBZK5DPyT+UrOKBZ4D6nCdD
M01rRP26GOeNMB3qRUf34Fr1DNuRCoaHCNpxcUuG14hDnv9uLHx2hPKDkaoFX570grZpYu7ZeqiS
q6NMe5+3vQFQP7XViv618QmEotnxFbUpXrDCE8p61O8DlCbMDP/Ps7XO0l2nMDGnHuRId6IlcTjQ
L1PdaTigKznyzFoBxu2hkJW1xbmbJZ+FP1CITBBNrspkKnfZmPDCRBJ+8ztdE6DN2dNCab0WoDv3
VI6FkKFs+kcJhUyYT+EeGeIWZEZWDui5/3dPkORwDT24WFvJkzE58CjHP1SlcXzAZRhNV/pOBnnB
QlRsaJWIn6FsCCZ9iEkNGP5bL5lel0Cld1q6mlqI8FbIEub0QQun+w8IZ/ZAT5affZk55OM28U7g
+//aORl/JO32H6xDik3JD6tce0sot7nPtZggM7+HgE0pCJ2SZjVaklG3x9aNrDR6Ck1BuIdJ1mo/
RaL7SbnU/787Cb/wCHoUqAOP5AgZtgshl+q4WK3OUGsjllbsZ6h/ZL5RxVazb3yKSRr9xhoWatHG
EiZe5f0l/qARZJDEL5w6kbXy+eaQWOnaY0DGXu70FHyBLYU038wuZUMgZQ4u9Xp8olLGNnYNhOPU
bFsLaFVIkxIY8j/gKUrc5YrwxBoAkD4vdOU8jz1YCPJm6TnKpvZfqnV3jaO6IJLb6s+MU+lEmtZs
Eopan6n/yI8Rod4LK9R+b0nmoazyMWLOnlVvQ6fPDqWtdbWNPKWvwpLLm1Ul8jwXlh9izMM5iLmh
wp2HlCL5lXT2Dk58uuknPzu5ToW/bJr6K65Q+xihRH8Ube5sCdMVKNt159+XudVj7GQyk4/KtdqP
jEUlhxYSioq9mTjJorLDhPXys0uS+Uc65fLYhn3xMKvF50yg1yJsbfEgOklPtKnqd4861U0fe//B
t+ropQBp2lWd9W2NlN9MrskOASyxm2m//uwmB/3+1lERV6lEuvLTnwLjB5uA2jlLCh1Xo3Ezsvgk
zuB1JAFIM/AVj3GKY2oFNlIeEyNdcD51/nQDcK1MSq2UHPlk50KB1yBm1TFrOmX4SH66fyGurO9q
3nj0eRY7NWLjHdwDWBh3v+B1QDTy5jsaKM330uUW7IgFtT+PDJEL/KZ13TFKITImBM2nsD7aXGbk
/aM4de8GhSXKRvzHxlnKN8OrKVqBU3snFEGa2iJt8hnHytyTVx6fljTpjzVXW00altIQT5Iqd2Fp
4PAF68DSZQy39DMsu6GS5T6L4vEViEp/pvS6uopb/wgoDg/LK8tdNomApNDUOhFdLR93B9xmrIk5
KYGrX5FWpmKGlzdxa5P3OypP/S8GqXHa1UNPVyB+ZHGW+L3FzrFYt8M3YJTWLPL2g4KSzJ3tfVT2
gm2Dd6U4uUk4l/w3cYnayItXNqgRNI0p85Hgu2z4haIhHPxhMuWHjyFvq5sMK080SVowbkGSnYdV
6r2+Ie+fUJ2F3MKIc06YzlgEoUVXPt1/vm9H24w56YWFI/JTXwWsALOcxrYfkovjEzJ4InZpM7Zq
PWJBmc5u2mHspbcuyR+x3zjUKPHI+XWlsN11VbJNucP43zXQh9P8EzkS4xONpOmyIvODq1kUk08s
cuZfSbMRr6idyTTBizmvXKJrxQgVEXkcIz7fZtzJFA3hVo54IvbLZN2Z8gaZwSuLzUxzv9HGFBTP
ReT1aFoiq9jQFCZPaeZJcTNUkU6eRjxJV0hK2CTSwiIQDaVlCz+Q0T9w3fqgMHgwp5R12OHSE5ol
XwQs6VhZ4kbRDKLlH/EF0kPh0o8nbRaxnCBaqhdwzGDhNCtrEArNbR7LAxGHj6Be2f+SpeLO9FKI
Q6DKCovfuT+Soox4Y6GA1SQazw5xV74SWV9RZBQmfXkwoMGA4E+gwciBKuBvcNrt/Sg7Yip5XXyM
WFUZDonOyZszmWY406jovGSaX0tmOwuoPui/a3h8DgIaO3x8tDyEgypi82m8FN5Ha0G42E5zaP8r
OotCFBJT9jkDDMCLs1EgKvlLkrfpsllAyat8/zSOQxDck9dRfPuVoE7ZtgLrPAtTxVtHirraaAAp
6lyJKDhQzGa3x7EoYeEFUya+b4xTZmCjmz/XH4NdJSnEWOVsGV5YwHYLhTSwE3YtRWrjORO292eb
gQdMmYbqDhSE90BTS/CecKTzkEUNfelinkpbgQGZcl+QZXu/akDaRNyx8DutT5Cn9hFKrUFudaom
3GG9FOE2qFirbhC/8GXQdrQf23J8dlBdf62+eKUsGIhLEqGokmgn1+DBTzHzN4DhE9ZbnNlx4cyY
a9vpGd5KeOZhw/iR8EB/x0JPjQMlqWhrwObjwmwjkJyr0nHfeT8iM5jK2jNvR2+Znv5mN892NKjw
5JMDCrtXRYcWsz0DBWEHNPA+fcJ9QQErPoT0nzvg7uDLAL5a/swc2u+gnU4+YdLVROF2446P9Dqs
a5+cOIi4R6KS1/AWWowYJUnfvsvOx8E4jZpmc+i42wq31UYMkvAe5ENKFxNnh4+KqKtU+cHpuhJj
SDjsHaoRgVPK9p5kS/CoeoT4dUw3FwCDedyRNvnA5jjeoV7b5zxRwdH2Q/Hh9X18gpZHz1VoRc3n
otrorjA3x1TsvZQD9vbBjrL/Zp73e5ukNelagCMNNpsyYi3tmZVThJdwcqY7AXdwXTa2hB9Kjg1n
Q/rSsjbzV16PSxQS4hWRWbwhC4Z3qHbNbxIL8xg2t1ElvgM+BMYSH0d4DkqhHpgDQn0bqJZDf/Pr
F8ymkyPCpxQGLLAo6AmVCDCwaFURrl88mBUlyCtQ0e9VqP8itus78Dbx1wxM6V9MIzfvY+M9+qAN
d0WsppUbWgd2YojfVci1bRPRuQxSEDyTHddPVjevieU/DQyaRwFhZadpi7wH7VCwVOWIYtt1SAqy
JV0UW7vaSdUqR7bWmwm0/F1t/OrMkxYlLryyKcxwWLTyDCs4JhKb2inT4fgslnL2VqGGYlyO1JnW
nDhbdGU2D/j19thMeDSywUL1GPAlzv6nJhux6gf3LWTDtGW5U60IsT8EKorvrcm5y4nOrQaS1ztw
SfyourLfzEtgdvMUqQ16cL1dLGiig9+pH0B+/Q5Ta7/rPO89nQlFUs2+ZpoHLwnEmDmW9UJkB+EF
h6k8+QYTshYUaekY153RZJ8dE72UCeQ4yoThwsifhRAkaEdTu+cAO/WxTlP5zmL87C/YxYXOMnqS
fZTVQXzOs/nPaYu7DhJC1xrHRUi127MbV/neDeQRz6q3kaHfoOzE6QGDcrlNdIqW2Pjzrum184jw
H579bD6D1kNxjscXsDoeE9GyNak3n3FbfqViCAjfaBDZeJZ3OJ++QUGyZktolcTMCTSCqq+byTAh
Hro4yfg42CgqJcXvnBL2iU4OvD2TCjZ68gRJO3f22lWQ1u2nwHm8G9sGRnA74h0+U9YZyLUJuBv4
ZoBmFWI1hRh5WfP4e8hIzlN7czgwxDLUzqW37Qz4ifFGy+N4wkutG3nf4gDFlS7SjU0rLuIabeXM
rBtBFhpPvNMfiIxhUBuFWaWm/Fe5fHz6cLGumlnwFNq6O4B0Gdc6zJpL7PavERvI50S7CE45RkdD
+2gXu3sVuNOPsH0eFV54CdDBeIkBDgJ0oXeQ10BrEdk7wD4q7jvYMXvVWz8GhPGKcq0eqzCJi1DK
jr4MjqJDkOngh5JBvCJFOTYU0hN+tQ1bqDIS5h4b2R2xZdrGfZtdTjjXzdb15vhYBhZvXubn7JTW
AyIHmID9GNiCRQZRhooqAPiReUuLLX0FHmlbCrRzQemhJT/Jdvc99rTSh6oRiIEnOabMFYSvnhip
yO5buEM78FLtpo1U9poK6wdk+zCewswCoElG+g/TsQ1UBnr1Hud/g3s6o+rbqid/t2gqbJFPx+nI
dM092LjDGaaNdciDQT3SyJJ/8qzHJZW1Hj9LVLdMzc0jhRDBxXHNLpp/vSbzUIo0KdkbZgwcxUIC
sSGsKKUjjyZCvcjtoXgMS9dfRaFjXblusK+M3y32m3w/IRN+em4v/zNDiINGJPO8NnnSOUeWwDzu
s8+h8+IHya10Rl3cYSkI78g6XHw3oHE1r71k2LA5eK8NdnxuWCBVPY+FjOafaioxYzcDQVI++6zK
/su6AF951BYb/kd0stNFzWex1Ml7ZtFeHcZOsEamC2kHkt+zO/9rR2Oe2pQycw8kCcJB+WOHMe6P
dLmE9Bg8tArHl51Ul7ZqNbtRp8DCXNjbitKe9YL/o1z5fqh28ziEryyHyXSUAw/LgR6Tfe5obqU2
iC7hbdU+ZGiQdCyB5kgSW5zVpLkAlV+9sGWheZav9eTZDfSOtHjlkcWBxN6NQBvHv9cgCuQ+mybg
o7IKHtjkPyS3sRFIXHlXLEN7cuve2WHNb54p6I6pu6acaePYVLjLhJhlxbj2hauKzvKhf9UW1riq
DiUNfw3UJBUwS9nsmtvoxhxhB32dhDnZw/Qetsku6jFa1URslsmdoK/Xil20U/2XuLNSNHxYcFcC
RkK07Ls+y4O3YqG+ZZrzB9uXXFmt9k/1GO9KXfx0VgnoBtZ/BFBQzvwyyZoRb0r+66xlOJPrgb40
cl5DdzH3XhS5iPWZ3s9pf/szdMmDdNLb5Sdd/2KFSbdPRNa9cJXOW3tswIF4VV9+BFLKX3sS+S8u
M7gqadZsaapr/uIgfswyIjHbYeg/Ond5MDJHYpjYZa176gHSRXZX6aj90EMvCfRPgiN5zcIqJzY1
2YfRr82FFdmtRvqGdSlY2oyp2foYGtdcIT9McCfApNOxWThoPMLZR0fPJEemPslWnaaKbTCq2iLE
1nt/sEPSZMNt66Fe2QU9S13E5EKS7lzYdfHaLWxjhsBQ44lWatgfNsVr43KuBlZC4BX+72EIoz1Q
9n8o3gtA625bQh47ZwUuywzE95GviXfXWOl+msmAjW4d55sOKXyjaweudTaMFstgthu+etU4clZs
z4GrCIbeya5Adfq09xTerVG9XPx7cnajzeMZNnTcfUbKHIBxVOxYqgbgTPRY5ISyghgfBpEe2rmC
OTvSn5efGb+S/YR14mLqDww9mLGHF4vCMgljRJE9wqiAlr5AONknQRMyeNedoa8NzqgFd28/jJgO
67E42F0rdm3gVU+G1OC2yW6KYV7RA9WVDMOVfEi8/CCI8REwnbpvXPzt3vWseUfnH8O3E0DsGwZ1
Z5b0GsKoYSSB61xBdVY3MdwRfvNDUjn77YrumS+QoLuznF5qD9s7u1b/fxSd2ZKbyBZFv4gISEgS
XiWhWaUq1eh6Idx2mRmSefj6Xrx034i+7bZVIslz9t5r/2FYp6fBJlz9yHTe3ASJRLpGWSALr/9u
pCTyshms5BGPAi+160frjpNLVAZ2E8Y26xo30Ve/G+44CV+0hfV5prtwA7nkP38oqwswmiro5pjb
4rB2j2fIx5fG0PWpcxN/N0XkEFXJvS2J/puLhpejMzl77BpvsVXetW54lbIgnUBxROo4ch169Gia
pIUmvMioUfmYeId2UMYrocd1hYtaLbDprs++9WGvkLrU55qDUTM/GjJ+WRB58ONk1S7CQf1ihN1z
nsHa5VJhBmxszEB7dfrXxE3AMcOD20k/O0yssQJOkAZuE0algLJLSQ+90b8kfT9Q9kN2Y4P1N43w
E63VfYmbfGlJcoUir7Xau75EM4ImMID9wO9Ta0ftiZUw6UXAeBmAQXDvmsQpj00aw3EKIc243r+w
ja8Ojmr4p6g0mfebccA9LTBIDmK05U1xtB+MlBzwxPeiDHk5wjGxApy7jLSsTLtxr0NvfPNkVO0S
6aVvNCCcazSdm61q+4d0DYJdn4ZfNoHdFbgHCU73XoCy9hF5Zk/WlqHII4EzT3h2qoW9uj/OIyIY
nuCduV46dkbIrZV4PoXakR+dARE/+YYzsmuHCJPZFCacF9LRtxyK/lktABT55mr17ReqfTSG/aRh
GiB0saA/4fvHpRj7XXKJPbj8ggvHBmd7el8y1JO+p1sg5el4D5si2U7aar8WhDrWH9Rww6ZJzkkf
Re6pkHhVK/Yh3OXZjAGRBtcHwYdxU+SxfSBfle941qoDuIOGXAt0P4fCOSDNCssy9056k0CR8qFM
k3GHZMcnI3Pji1soSHwCZFvMkk8rOxI9VhRnjTOSjMnMq/Ei1FS8OlPUvQ+1rJ+qLDL3bbyMbxad
AGzx2BedW5c9hSzmSz5Qq1OJgrshLcH/QFn7XCfHNVmlqHfaYQ4Eg1VESZ/vaVvST7Vu7X3fWr8z
vzxLrxv/DMxwF2KAFmcvEZgJzctu/8V80PkhKxwXd2FdQwdI0iXsDnQ8jGisYfiMibu/REPkpo+c
ZY2zHyXboJNrtRz7mpGZmCdbiE2s29ZCoKnUR02GInAojX5WCWtpY+nwe2N7LB3eAVn7opT3x+qT
mF1VYx9yqFrB5M44kzPhS+jM7hQ4jF77hYvEofJ4bopewVGaiBJFNADhYq9X1c6cQOKQvcW27mTL
36FL6t9zof7OZese8qHJAlTwOMNNWPAss247LgBkXlJZGN+erkKKpNYUOyZigqaeoJUX5nHNYJr3
GxCzfyH4krIUvG1Wxto2o4fzwODUbeuOShl+8zAx4nWuZ5avzm0VaRL2xMudiKY2jNSd2C5+epJl
gmWubgaMsXN95ciESIBnHEO22c+fbS8qMENkqTgsKbvM33obwfKsxjHFvNGUfE1hXGFZ7GKUQRYM
tMQkfCJ7bDuuOsAPaE95iVFo62IjO+BfaxA3k6L5oBuGgC9kGUeeC/gH1fikMGmh/Br9EK/3MewT
A8HXKsGOZ/bXBRMz+BVXyWApwl/ctpeHQ5ra3BBVF0dWVMOpB7LwRnRZgRjBGvhRqwFaP4bE4mEO
43jIYh/jZce/bppt9A8KZR/4FGKeCcZ/k98ojws29tVSRy9ssbazGzNM0T0clboMbFU5D27v3SWb
4I9hwWKB5w9WdA/dxg0Sn+8lhndsGnpkWSvSL9pi2nM8IOMz4DbASxWiGFH7/mxCHUVSZw+J/I/I
gF4eY0aklI/ODITs/0iSkZi1Y09sAE5RmkWDo0eWheUaG5MNO4fsgPxgp0FuYd/A0h9b7yIbPtK5
ZA05z5BuCP/bWPdk/a+NC2CfoErZvYtgVPM9o21308eYjXh+dlPZe084btxbg18XlDGoxtpB/p0l
zUq8D/4mdm/tw2KO0cHGj0jYAF2hzcGTYYY71cvSYwTRWchWblDjmYb6ZZMsQ74yfyzr0puxurVc
hI8ERGwaeuCTAq2nUKcGA4aFbTxPVkJaC0koyKlnX+xqYYtwNGu0gNKP42Pn1WSuEzjfTt76u4Y9
DGZTTt5vbldY2sPOeQ9j8cmnuq7AcehuIiO9LqFaPksHimHVjhjbGkGp5pKUz1ZmDoE3zLiq0/pB
GynSfQjcee29sP5F7D8gAq6iDvs9i3g8PAr+I6vMwIqbNxVoT8gsitOXb8/c7LwGI482K25KKa1l
9L75dPTV5YUukp5qytBDXmqzIF1voiHMQgoyJo9NC2b7HfnYTWWn3CL9ke4oeOF3nap/8+L9dMT5
idXAJ+kMmq/wKeV4LjsHK+hCSXvQSSWYnSQOUCiFEDmTtNoLr1z9M0vJL7jId5JolLm7yk1+8SJ5
IepJy4JFlB1kORd+qr0W1Aw6qMPHDBmE3MLcTU+8f+uXiXzmfCJ4bhOo4m8zToOZU4MdYEdxjPOc
Cuvc4X89slQtjmnaURQiqOpDx/N3CAQVYqeFYVdE6WXCpPHw/GkXQxc+KNNGBM/N/5bIOAx1Q5dl
DmuxHnP2W7HwX+aRdgU1UT2Sz/rkaRqpsIIZXxGVvoAfGzPkaXIX+IG19V22faz3dIwCDxnhhZau
7A5cQptzsWD4oiBT371mFscmGVeWA5VxvhgIE9g+Sk+aXtCo/OfUNx6jLaqdAwsXl6zBDjcfxUQN
UI3ZvRlbIDIdvZreCl2dvzXta4D3qbG/dAXMlTUY4X1X9iDnYErnpbiYkM9fFava6oxlgH3F0LSn
oahGkKaNFz4NHY/tHVm3yoOpyuA9xHPRj3vpLoRjd6h/ZUv4phCXqVkP73qoX6dseqTClDtRD/8R
LZr0dh7wXLIf4uanF9ogQZ8TjW0iyDs4pSLsbBIAwW5iMjwWic8PcDLl36nz9TlkT4e5kdVf4+Xv
hkH+MJrZo5uYwmIA6puG2HtEMHdC156miN1kjsUnMzNMF2YOoSgkFMy2prHyi7fQ8irnfLxmTg77
zVJRvc21V/C2TUdTbLEsUMk9j+KDY7364RawfGqGyyloFjW9smsdXp0FBnlKGPtosZE854b5sXKy
A0om2iAyhf+GCboj8BOPWMTtrkWoNPXZNWvvxGUC8EU2qQDTOQs7QVXLM1yFOSeZXKekoqPwKnkr
ZXfDHqzxghI8n+GruBi4PN0dMVuMPlIHNqaUOfWohjG8WdYCW7pT2ddc5O5vTaXQw1ly+4N+V1SB
uhi8jQAQzVM0UCC0RayKSIqEtGEXrAR8MAcgJ7XTvKf8wp91Xul9PzgB2wo6Exfiunt+i4Jr2SCJ
QnOKh8vZVWHySECy3UYPlBk7MXhagCLTaZ/ME7GVYpTZdlZD+9er0OZbVbN+4qTaey5DdsV31yiS
OQ6AToB/r0mlHQHZ1XwHGfFor8XXTLlsmuxASGGITrx5ZxIWOSaFr56qJfsFYzwKFkLFBORUfY7d
5qlol7cKYJUYkIxAM1FSYyzNTxexPfRVhSPbRQIcXUchMBa5sXHdogYMEct+/W+9hWWS/ykwhAR+
3de4sRJ/IcpqZPu+CZ2jCeUZ52ZefS5uenCS4tmNk3+ZyyFADJ9MdpcSUUCG4P2lx3otx5CKovDE
SLdRDDkp7YHvRlBBg7JlgUbMry0+hs7N0MqAcLOH5YBtcDTtDcb+kznY2W0ZyNy3bJ/Z3CAU6dA/
thjJjhlTgiLnNr/2dL4/U55c8aWZ2QL39bBP/E5eWN8wOquiP1Rkmq8RmKGfBLIASGHQT6yTfcaP
XFR3Nc/+EW1a4MMiir5Mtdq3yvtR1H5fqALiygFn/cCRA6dVpnwIPMZ7NXFHwNe6kAVzqy+NkuBR
RrpQQtMNciub3jpWnni3/CmvSLbk9a8Jkw4pXnhS8T5PlHjBX/5ClYN9bldoQii8J08b8gmnIGom
yjJttVYGuj4OX2JUyh31lkLt8NN39IH0th9AhJzf676z/otcrMDCIyXVp5V1173F/aaG7WweS79x
d7Kpinvhp9POJt/0AGso/f3MPy43rW0P0LKxOl0QOfWHLVXd7IchHl+zIRdPSxrydbWT9Eg+Mj9z
F0QhcQUxcRCWq7rO5RbpiJbn0cCZ4NZ5NzxGJfXvromcX9xjunMWzcZBD1Z68eOuc9l3GM4B1Jb1
hyV+/GPOFrZ3luT53JY3NeW30RnuFUISgXqf4PiYJ/ljKftsT6vH2rhC9Gnrj64NkdegwprKqlPB
xMtfnBL4NH3SqArUc1T1T5IABRINxzqLWF54hOZRCUvWOZulLEHFjtajqSd+EZ5ZOtzzLytt6/3I
tJJuTZPGe+mocD9OJWVi9HhA6PDpN0T5PMU1RFC2V9UyQzRCkD6WkxWFBDs62zgZnOYkwap6fLSi
NiZ2MFZ4retS9Me042fxuoAvAs6ZuUzGDthpanuozhwgbuxoIMWnEioUdwemzEGCkDxYbYh5d5Gc
C/UIxUxSTcZWfCAfSnewa/2JUS3vYBKo/NZ8FP9iteSnPh+VgbbDcVeatIQEI3m4u4eX7AKzyt/z
Dcyf50L+Hcj+BaEFETmWwAzJFjSbkactHYlQz+5ArzoQivzHl0TKSI4gw3fskP6lOmIh3ln5eGil
cRSyyAnxlS82swV+eIINLHSobYh0jPMFYBiSgIUIYrmGONi65kMhP/UKcJ3kLs1BbEf1BJAKYXOP
cQ+cxlTi83YHd7otpHbZBdUyZIHLyg9rIhtT2/PhZZVudYwq5APc07a/vMmujd2gaVT7PWizyGls
KOZkF05YYbfk4njocEf0wwdIJSw3TtWbV0WX9tlPM8N/pZPNDZRVA2UtgagEtEaLfxaR4BfXicJh
M2Fg2g0YC77iFvLeJosd+1aHc0f/GtbvfeonS3jA51427ICKYW0eRKXPpo79ySTaLnllAJzsADgm
6+yy9opda0zpl4xFtreZItxv5vGxPxmDHtO9Y7YUkkLVwqfmcmpfxJzUL1UDpAoGcqi+oeCr4jlm
gem8ttJBVwL1UMUvAy+DKvBDX5d3kNuSsY826V6fByKg036QqSHXJVp8bRMKHfWYpPYruiYBF9uM
vHYDD4Umwi1zSLRPQmLLrGmok2YxJqiJ1kt+JS1qU2ldGh53/EnOw8gyg5pflCoWGKfCURkbD7yR
mHyrAZZWQjOzp52BYHbODLZRepmay+wKK3+dALgYhy5RoxlurKGu2Ifg1aIta/ndFHTUXRwQRr8J
qop9XspoueO+TJugCdtofueqRoyfPXtS/vGcVr5w6SvUIXe8kIBjzwKpLWT7ZORmZtH3no3uF+nm
St9tbcnlgByAu2WzWOwGt3MMcUVvWDb18A8zAKChERIJS4TDG6+iC0xvjcnJJx6/jlU145bJ3Qvb
rk/HeWWfCCzK346TUm6OmU3ueEXQ/hqmVv+UICTm1whoLU4a7GGnJW0K58mqgPLeaEwoHwx/mTwy
AI0cu9lEeji0gI1u4pjf+ybzoFfBj+khQI68LmbWCbwtfb/IeVodQdlArypt7Th1ki+uhzbFiqYu
3ucm6+tPMHcq5SeISR44wXBowhThvaaCNjzTJGZapyLuoumK0D5LWn8Zt7Yg9uPPqmgqtRvDniDL
wAd/LRLpjGecZ2ULT872jhjBWvFByJdmU4cC0YPL3fhPSk/HB2JILf8kk5NcR9lxQ5VoqAEIl+wM
yaa756NVHs01UlKZdFJtDM2KnYWGuxr8QeV8sFHLqKMsVRR+V9xYxxcXDzJnGB3TdmE4FLpUbbmO
u0VPksltw2T8NxF7rnaljFW9x4Azdf/lxuBH/6V0nY9nU4wiu+ad6k+Dy8aUPqEmXxPpY4Mz2YjC
s8ZxZD4waE8PYokgAZt2oCXbLRbQ9tThxEw/T5iXBCa4hONishP8X4t0+uRakoRLn8xC0OIYzSI9
2xjHNYya2EElY1YechaINDkcSzPF7mvVUYZLxo4e0eDTTyDzhtR9X+R0RXbpfDWwcncIzjL5NJaS
TbtT0pF8r+3QwAZrg9Jy6fxWt3RavM++x0G8MSaq40NW8B+11nJXTqH58CpdnmTidr8j4bsKyomQ
2OAE6bCLv8CaTRIot7Dv5qHs6XVl48G+OK2SA0sxSvrGITLjg7CJOXCwEzrgxKHfpWtCnNu4mqtv
2416m5tCOhD9m9DqTzoyxz/URPVfS8ZGMyb4lvdTAD+cfWgTQb9ZbRdWqE9hWwssXXm74As3a7M6
p8A5wKxmUc+yjbqXYkJ2gSwNOIjAvL2I5T+rl934QQdF1O7TqUpXm0ec0ORRT4mXHprRdG4No/jy
sC03f87gHKlyQ/pGkv6nnYeCo0HXz/FMIwM+Mqr7NlZv0P9TliyBggGtlh0su/3u0hpd77DQjJT3
ZMLmD8FLJOJXxTADbxGqnXWI6dc61+y0J5ymwngHrQaRgMqO3oP6ulKV421jIVczxrUClOzZy7Dq
16yQUmq18zTCVmCG1VpxbZXQ8GzIwdgUeHVPXVO/ZTWUBbnafD9039j+v4GIcH8ndVpBlZcDkRcD
cRMrzJM1tybrzMpUuTx7NLruqxDv5LbpYVhdk7EXA80KdhmftMcN4dij8wdYFrt3u0nAo+moYnhd
jTYn5cBtwLcL5oc6K/WH638b0ACHqSgCsfnsC6TLi7aw7j06d3UYdnMloJM2SJt4++gDeuqt3CN5
nZADpzOLwimaBKZC2BUZvMHHw5yX9WmwVmOguTpp9qn243/0ZFjeE+tKt3jCb+ngBfUtryYSbLF5
ZxWZSkWkKx159ajY7Ky9jeap7rYfxSgryBU7e4G4uuOSms3XqeMF+2xWDVsvjEb1RRVj9UHKY+Kq
VBrtZ26KOsiSQltf3NuKU8LtBOVZRi7oFyzb7bsmYB4jvNjuzmxQJA8iCmFxubF3Sosm/KsA9rND
7/UFWHZ4prp5vKrEKuDl8Dtw6DVu7QZ/Z0f4I0XfgxcqsRO0DGKIXfwNNJ4d51AD1IBJntEx3mOp
b6edE0vwgHioHOxjtoMAS2YxDiKLuPClLPx47b3o+sW7uI6AxDX2JFg6vgtE4CrZ54cWBgEiUanM
d69c8c2gsFgtiiUpggyVstj69Qw0n9wlc1zOqbJNh1rldNY19jbm7vyR9Mq/88dE18O/268+0zm+
K8QtsRG93cUHLt4tVmKqN+S9wa17MjyEWeLmE55DwKd43aJamkgW9vxhW477IeLBesn6DNl8XHsJ
bl5jN93NpPGkvHWsYMI/BQofJ4dQnKdQ6ai3OjJisnFk10RXU6SS3Eh2PmHKKOc1wff3aIyJzSsH
U8pbNBXqqlQ3GumGChsjv80mMw+Mqhg8/MS5rzdtYagvbqaW8WKayKRfJlzRA1an/KMnVjf+wZUL
/4z3uR1/qY7ryQE3ux4fZTrHlMBMCi+PO+t512gqQei+VQ5JHVW92OBqZ/LVzK47lx4dfmwVIYvL
UqQD/q+V3PrZG00aMBTrB9+JcLiS1xNvNJDQQ24yNJwS1FWFpi2jL8JT3bzDIefzaPEjDy8hNEny
nLoOgIH01CONhtra7VQ6qExCxu6THBiQzsAYC7lsgKrM+KHqKFkxEjYEgHcWGxGmbZt9/Bz6xGDN
uPjrWh6/rMAEGaBnjTaeL67Qx3AW/gkAfofEz2MSmHNfRxd7Yp7eZrjti3tauxAgWGVx983H2gV6
2AlkPGFm0D4q5bYGDi8pFck6T5DEVS2eXBiYvhvQ5uBO3z6Q0ifD4qcndmyOx4++7Ay73NF/1X5B
zKY5vNZcRGySFe0l6mp1ZkEQp1ucEOuywHX4wjmp05BLtCBPehvLc0Ryko5r+acyTVS2FQZvjA07
WOyIsXLHgJDXcmUFvHxFrWU2h36uXVYvzUwlUL9QaEVCbdxi3nOuJdg8aH8yLtNdRnvoQow3bI0P
3J7hyVON4jAEXmU/KlHW00tC6rNKtzmMItJiWR15cm91lm5eingekS7goRIlkFhQ+RLUAzASezix
jx2uGLIExckzhBFDyquCAuPvsCpLOBVp1VrfNYB5d9c33Jq3KYSSGbuKlfg5ICpVjmfLXzWqKhZS
17sKxojPGK1GOfe7dOQ7ifpF+3ROFzePA/PXnmhgtIumXv6Xkr2/eXxLj9Rzq456v6WaHo5hsg+u
xxAcekcOBaxwnjqE7BsW8q7tT81OztDl8qbGU4urevwPkSiO/3ia1uEbWemc+KmgI3AvWGSGuDDT
NuteYqdHTLc7r8wPEIAs+WBHDsN+VHZ5iOvQYCdQhwUBOYrs9EBk/uiaZEyDtEqrCwaCPBhqUx2j
CdvprqjYP/WThDylylit5MmIj3lpbtQRc5eO5Ni2AcY6e88qfcRzhRJYQ8dJ++Ktm7wsu2amN1YY
3Bfzrx/X1l8WNXB9K8P2Lf51EITfNQ+M3C0NOJto6oCGbxK3QFrucuedPKezIzjRAxUrjYtJ7JlL
HbvBytjp3LNKyHB5Dg8kBLyAj0eU4e9lasdggNXRO0DJogV+Z1ca4lxHjrmmFdG3e0Jp725uaPe3
2cbNDUP4AnpJVwfsCXSgICOlNr6fud/DGpsQ+6uevQ3MQCfm80hFHwAabJhqdNvtZY1Fna2lNz64
waXVOwQ3XAe8ZQdFgrDjVqPlzFugHjzX25YO3s25mvCVw/2PthUdmniYtTFnL9RHL95h6LmqndrO
CeXRqyJLv+VrvojVOyCZ39MwT5ABS3hT6eqc1vq8ACojFK5M0TMTLFHygiu8cV7AaI2kwpzBYxj3
YwNiDbXWehzP0BXjho6+kmvPGwQ55qidcFccZuUbMpBu0qO1LrwdW8YancbPXkcV4aYf8BJmWKyz
ivSciQRFYQjFlG2g1dj9OPmqg6esZ86N8qDdMJJSfiW6+r1KIv+QSMuu95GwYg8jl3Teiqn1X7s+
696sxo9/JtAK5rcE0bAC3z3rL7bDEZd5JodnLu0xYJJ4wpCQyXrkRR4D+Wn4VVq/YnFqdFH8ZvSz
8Ysl0fzwo9QJqZvwoNwC74P/dQ2hyr2EDOs/temzLOIscN+AYtOJlGdjP99z8Og37Xf84UEn2PSu
OkMRBY6uHUEjak0LVO/GVRMUFvHQrWPl88VIkRfpIrWGtylu4t8+Dixrj8c9Lp49bZIoCX2yWQG7
Y041c+IeEeE+fgNSacjz7Hj9xL0nB88N3UpWJcDvjJoUlA+0OrP3/RthF62pd62pDipcVmWXAgtu
TsEqZZukTmLHCnraOy5CI0CDcaNpGy2P916AHTCcnokG+V8kQfJ3JOlxCBrU65MqXEj/YIEei0B6
OTOSusU5Qvn8Lzab4cMzB+9GosGYWWF4M43YAlSoH1lj9023ZT3qy1KzE6owUfGuekoGlD86gw09
/KLqBoMKJp4FyQzYYEjw0jcxjwG7XViQcazDOfcwxDiVUV8mOnSrLcI8UlDctyO6IHVVlPpKz21g
DuPPm54Gyx/uQ92pJ5FUxasL0TC8G1NGS60Ih4nuZK0639qVlm6594XarwIB+zIGuF8nx6TX8iN2
aKw7IdKr9q3l9kL0PBextfNpklGM0hqG7oY05AhoxgDYb1EweAwbJ/lPxlb9Lp0GzE06mH/yNPfP
2GDqf11idtc08ZyLzqMoPwh/oCbJJxzBum4skr/F3K7wVnuJBmp3DPdJhYhbT20cxj6zIVfiyyzN
RlzxPLf10R74E+PYgm/kxyVRrWrykhomsnDtb2fojBNR+3b8IJnmm6zdGUhBuTdkj38qj5f/vXAK
dr2oEkvl/5VO66S3fOxTNkwCyBd1ArxSMNqF9sT7xeLdvyspEbY2Pvix4zAsyXBj7MBNTUqeEWFK
U0CG1JnqhfrghZvmyXVTPLHjrH3azuchejTEzfqgn60MoPgS2/Yds4vRY0nlyn+eKM7gvzGnhGVC
2xufBl4PL0It850SYVc/0zqU/yrLiJXq6Ecu3IdEJ8TQ1p8dmFqcSiV55l1L/MV4OALsRXm0IupD
ALzPja9fDMcHhmykEnzeZuDMEdVaDpwCoZexD9hDhbLClapGpoQNwulowPDQcoLwxe/3HMI7pcRB
6r4YPg0Uwdjeyk6TD2MdlUzRkV0z0GhhL6vy61B1ejVrTh8sjCzkWCPN8UcEWk6TMa+WZoeuThKc
Vcqk3h2K0eCCYx1Jr47fqi6BGgh6Rm94ZfnNVSI5fbrhBNCjgxSRsympIob8YqYsNYXsADxiciqS
zmDgmSylzOgM6QhlWp9F0XTAW+YhjswbY2SHdS8ns4mIbldORkaC4AhWOc9ZDLbx5GPRrdgNnbjv
Tnx4beUeC6skqRE1k0EtnidPtquyFogItxKYsOBP3Nc1fKx/AOYWh2iU+mDXjNw/Sq5fkp6ajpPy
BcrkoJPiz5TaImW4t5bdQOG52tHmzbdx7GsWrXFPCdt/y0iO9ZhXjB9PiaF0dRfC6Ot9gzUs2lpD
6eQno51MlxC2U8pbFmUYJunkI3hCc89x4vsPHNMeXfPHwZKfH0iycWymjPYXd4xg6SZZXt+BV/Mq
DzM93SoUA9PfNF1Uu285sUvnlfRCkUcbzE9GgLUNG6GGZ4Xhzx8/UQIhMiS+iU2ejVGEl0Mb4pZz
9X63uIMUL0taJq8uG1tmN/bGf6jr4GrnOVHzYrVNWu1oWPAuJc/1L/KOC+RkUrwBAxnLIrRMa8o2
ktFjgqdeFe4lqSL+Aax7CIN0L3jgOluj0U/IawkE1Hixa/fDtdR8BFDgkJktqSpkmWdvepXC+S2z
+tTaOjPuLTMQFg7LltO94jxFEUVSKJbd1KrIxfXi228JQEAcUYlf5ucE7XzrY0zu9W4sUtHccNMm
xa8yxj377bju0FNliOl964ZtN26zxDTC59ggIISy7nBDIBVbCferAuyhjE0EhUx8EgJCJMPU5Wcn
zEf6JiYHtA1ag/zt0xMXEkmi/5iqH04j92AsLC8KphyW9zfDCrPwx6/YW0Es41AGrvut+Ym6Rx6r
pqO/oDCt+ma39CF/DJIF+D7thbYIYZpKBchRJOeiblwCUgg0ECt0KKAvnbOoqzfDPwBSsahbSdOK
QgaaWX34Qc4+B/0GvOUb+64Y/xo6KJcQj2A+SSibIaoiBKGy/px6WIZOHGiL+6DUu45ApBhhy51Z
oyPmlPfZ93yxy60OLSyNXBjj0ntv2VIxqetCTX9Zn2NjZfKccS2wbiQ5i5NFo8r82D5/wq3lJOwo
/Klv37I8Lp1twTboa+YsRg413LjgBjZPby2X6+d8GQyerLj+hKbjHGtt9cu1lgNjaQL0de8CX4je
HcucWGYsVub+ZcZwCK8hb4nXPK69z4WiiCjaC7GA8pg4/YF/KCuDjuWE6VtZVVF470nq7ynOAJve
Zstrb8HgW5uah6h/d6bcigN/mCGoUlxWl90Lr50Uw3NRlNWnqCMeT1Iw8S+OGO+rnUfFwiVfKKSl
jdx5tgzpm4QR6mFgo5YvGCYKx3mZmQ/MU0dBxnfl9V7yicEIjtkkm4weaS+0H0MVCnJCdcZIFI/O
l6Cu/kwamUwt91UZvXVQu7wXKkqZtnhy/N/zMA0H37a8Kz0ExaWxVss9S9L8kwvsfGT9S4rSs90u
oLIZYCJ4/w4eGLaB+VbIufkkKJFMr5mXj3OzqQbB/3PdkLJ05Gr7p0PLXp37Lt1XkGrgJ/WaYF1Z
NCpYmJgJvETMgtul8+3kJwQ7eZ1m+hrPVupXaHVZ5+qD6BcuoLD59CFO+hRRpqmhvAgurcRoUb1o
851cZ1uOrfdESTRXbhIgKLtZVXi/kJz1S++IAc6GLIZ2CPj4DfNa+mpsfllQfoz3kai4sV1IfG01
h7RzspTVQAGrlDHQymAP8V/F/TQ/NQPUCEErhrqyzB6ao01AediBmivwRvltpu+e742k4Zi0DPmP
/ZMk2W3AW9CPHM90FVhKkUcEjgknm3jxiLwqjTx6tg0Yb2Yy0fgQGEtbe48obYiUcocJt0ic4D8A
eAGvSsjMGQG/P6VvejQr/MceJzOtCjAKq5Cxfhcu0vuzIClR2MxT8B4B38BnkUFfJk9hUJ/JrVDk
23YpRn/HTCTs//ySAO8WgjIqMfQfc+YyjDcfrQmOAYghkoCsC5DIXu3OoKyiRgWF/ugiU46iCCSw
rh5NSTEHgOTCcyLilVSrzI4oCpvdaD/ahLQHMKb21kaNe8Mjb2b7lNvJqpCbs/e7BDsL3CoWdblH
lA4JsFIIe57GqnwvuqZB8Ej7OcJZucI7mW5x9O1jLqgkfHvQKoD1ovy75wSb7l7mi+xipX3StXtz
1sr41MC31C/d+9AZu4j3zhn2Fu682uJ/s8RjffoG5yDnYszl+S6m3syWjWNj4/oxTTflc+Ng8cES
Q2dbjtj5Ow8cCz/iLw0Ge/kkLeBG8HTSIu5fK7oDX9Fup4giBS/6B2a7z17q2nOAfONUOOQGnyG3
YoXfiUpP6X/T+mTRRGAn8++5o+U4ziNUVmKh9sabIzzYyowYIRAoVnpSFKU33UfVTx56PgsAS/JX
4gbu3vUGdk2r/D2fsXfL5rNJpvAHCc+rfo+8KKiOxNfN9cgIm+atBNAAP54d4COUNauBDEwQ7w/h
Lb8zI9aE4rjYEeyjmZzmGs2hI3tsqTd3Msdjvpj60sRj2L1h9pnsx0oJaA6d6GAW7HRfz3SK9CHn
iBOTmP+fszPrcRvJtvVfafTzIU5wDPLinvsgKTUwnR7Ss18Il13FeZ756+8XPi8pSpCQ3V3oAtpd
HYrgjh17WHutj4gW5dFHWkwGa4qUmVNTQ7PmgGSF8zf6RCSiidtFtJaSfl97rnxXW0N6MmRaP9R6
Iv6SjPUxSw8yHzga6jb1G2cxUKuiLAZAa+FK7plTEAIQVbwc9LIgCeq5G+5kapR3rICSCgUnaDWE
vXxoNGBWOyu3x29FmE/eIUW+cobBKfBQTjATqhFbiNkLBAlxHvAzwOUfGNPyraAJBlBUL5ZkZgyC
t31LT8pRFJhEGJvBsN3qEw06dzmFDICmJD2zC/EafrE+RvbQ0DqaqyfakUXDSI5dmL/6yKk+u1qv
W9D3zKO9ALzR+Ae7Yh7eO0XTvwHEI4/o5mjM7qQGgItihIpg9qSnSv4FRK9eMSxfza6KobIS0/hV
MA9tU2FiPFQMOSYcc67WkWApRJqw8D7SYOKMc81NNByZZzPeiTqXzUxunujlx9CrcmT3cHFAJfuS
+DqAIcUHgUp1MYQnO3sg3FrAYXhWZW5TULjFoezpgoZgkC1Y0sEXHnNnslPu/dDY30FXlklHtSGp
qQssC8BJ82gxbsAKySwi9wMI2PhpafOshNjAHbT3w+KOyJrVniPeTbXeCR9fxhAhWVjzo0EB530q
tCr4IqtesxXlhNGcosAw9jWDGD5Cu/Nby5rpyWqx8zSTWrXfBoce7JZKnPGbKksZf0aTYflca5Ko
jVxQbkuXY/2ARmL8uaWLswUHW9m/6T0slY+CpveY96jrbGE+9ehDJcgRMUqMvsEjxPvpe94FRpNI
CUztIZa1R/c6yZlr3Le5XBhhGWOu6OTXEOdBBWxR+UX/DmVU9KR1B4kHCFG9MdnqGdGDAdBlYILy
mHbCkcku5H4S6uZ2Lz8mI5nlru2XkezenLX3lTtrzBnnqqD9ZgFOHh7GhEkdxJQ8e/ihQ76Yfprb
KQ0hohMtZQl79BiTYdCKanII49S01wYUN8XWRNQg1za9VdGHqV0UQaC0r4xgHp4ZBgiX+h8pmn5g
bHGoZsYoGYvqJuqWJbi1Yt4NdVR04iOsuQkq4IFGa7/9FJsQ5n3p3HKYngDqaFX42yPYToI9/TMu
GJjvCbj8we3BG6OzljPS+5Zcb0GMw5LCCzOILCCCOKIqwuiDPZN9vqWm7y67vjTKH3Gjl8MhsbSa
BpJem1Z/SHjIesb1JgaEiq3MgXCaR9pFUfQ9Giw81nFGQXSu9noBPs7u/vn3v/77//3fX9P/Cf8u
35fZjKDRvyDBeg8IpGv/59+6/u9/4dbVf336/T//Jg2Bq9KWULoQtXk2FS7+/NfP5xilN/7X/2Wm
Yd4xfVX9DJyurndkPuMhE5n+1THIJ5j2Y06bwXmkuVvhzWQvjUvnfkrpa8XAk27/Gnn+YwxJkRvF
CI+ZTsdTHdTzH0P3bnZG3v3vqQ7cY6dblfdNZ6alezCGfM4PyKkwDlynESHFK1dmKN+2DSFNx4S7
37TOVzYsekBapI1fiRXTQ5PPiLM4gOOkdMI3DEf+0gNorm6vqXvn2zWhnTNd3aJmDhOcROL9fFFg
U5SSJHhvZEDG9sk1ewf6yM6y8w39WFpPm5Frg2uuWlt/bxvMnUKHb3sZr7MpKQtVdFN3aL+W4uhQ
pk0oYjU9QQEymwqfqCF6nU5JNXwc9T5w/TAnsXlzexOrT2YKz4RY2LU9y7BAWnnu+R4MDmixw0E8
z1IfgCdV0w849IaH1hAQdpkENd9mwwhPt1dV/68vrNbUDaEjs0IVE0OxdUtZ9QurLZc2jezAKT9C
+IiURVW4+ZshZbKQMeKl21IOlvSX0Z09RS4aHXfM1L6yumlJC2s1+Jswzlfvwco2bSvKj0E5ds9p
btofw1bBdGFJvLOUsvj1Rk3XNkyAeY5nWcqEXmy0NUyNhoBVfmw7MssC4MeWYaJm36fetG+kcD/f
Ptj159QNC4MEb+ja2KUhVp/ThrCnnhh/eEZ7krmFyFNtFuoY0MvFxZGCP30jh/D49qqXB8qqNgV8
SzcIwm1xvktqHGyU5ttzmRKibxbN+StqqWDTNdOWX69eCzOlMubaOuynax8jkMCDVssJnp1ohKzC
TOAtYRwtfswKsxavcyvYqWWZli5dQ7dotMqVpVgMgTuUrpU8kBrnh8Pu56ymcaACMphfI1lHXDKL
9fnh9ib/uI5zu1ELuw5fET/qmeo7v7AbREDiFBxO8CxDdzAPjQkbb0idBZHtFpL6eFyan7mjf7WU
Ss82bTuUBgLYKho8rcPQw0guFyyqdToPpf50+9ddGjVPuofncxyqjUKsflwdVeHYwlrxPFsIk2yi
3KEex6C09Vi0yD7GWVl/vb3i2tPyHaSBg8LAOAt8x/lxRKTJixtp1jPfSwcRyOBARzUAYLQDgbMJ
fdTRcjTa9syddPsYfdzt7R9wxcJxlDq/g7KW7pgrC08HnfmQPpTPTj8Zp8xqKSFVWQAKd+jvLLV+
0pXRKSwQDhYkGzwZ5vlmw2QKejevnGf47LxdxUDtHtw9ySB9/EORVI8VId+GwVdzp+sB9BplCSqg
WfLj7T1fOmnb0z2bHyPYubBXz1uHlgsA/sl+1kbPgO52cvVTlWXfGKMnxC9hYh0yMe8Yjo3vrHz5
uXmPXBZ1Xd5yjuH8BLxlbDy7sqxnsB60PjV7kruJwtPeXVL7Dd2odxkgo33QOwoV4laPtzd++bFt
3iXeRF0nlgBmcb48T5PLsECrPxsJIayejOUE21O07My4Hf66vdblXXKkFOjUWQb3nR7b+VroTSO7
0brBswDHuBetpzK5yD6Aje62hZiSw+319IuvKgFVmhLvwiiygEPqfMEcqMXgipz2Xqjp1SPahol5
HGh1UhOOA7vZO90oTjkqN7BHzSEqd3JxzNOMpt3yvoVx8q8SlL2p6s35G4sC/V+xzfMNl1HDxHlV
RclbL7K9d7d/9uqYHAc0OxdCOoL/NHVvZYtDO/eQxurFo7EUyxG2sOZYarm+oxWXPYeRuHcJL9cz
heHwXaDu9ajXrtYTAI6QRE9repMeKrXFyNg6RKIBXP+0K2AYd/e3N/jHhb3w+OwQtJJwJVxeLi7A
WznVAbRECXypfqSL3H32LC0/WJZRbJ1ITKfYXMxv2milaMFNgEGqvEsPC33rnSB7ebANY/p05/es
Eov//T2SeAGrhNXQW91BPYNNpTcgUwItU+QRup6N+XtMqiD6J6howJ2aaFIMPyJLDgVwGYiGYUf9
aCFS5Pomiqef/4MfBADJNU18Ij2V1a2kUacDluz4JGGeDVtIoYEoWGg1YaF2It4hIQmEmLIsVEao
Nc7m3u418U9WGXG0G3KLPuPtX3TFRnTpeZ7tCsNV5nJ+kzyhjYT8UwcUwMn2XqLPH2GWmg9UHcy/
hU656PZ6q5urvgiPgu45DjhnQxgrm0x7JHB6ihyPNazRUAfD4TQ+GalDa7s2QeQf3bpxprcNde1P
KGwOzR0TNZRrWJkoUSxPP+evE4Gtova2z1CNaaP2MZqy+dQhUwcvqJi+eHHzllDfgkQreqe0a3/n
qlND8mvyONUUyx3EU4/IJUEwTldn2kgQUBAD6+4/4QC9UuiMySaInPjjbEp5jM0MHEhOfRHA7M/b
h7j+aC4JMx8MKkiLN4bC6vlHay2YDMnZs1PFT0fxxrGhrpHxO95AudWRLHi+vd7qLXFc17E8m8Fo
YdAK9/TVtY6MJpLwgWsn1/UGwYgnpeeJLmMdMum2yfKZF/yOXar/y5efyXXJRXm3TfapC91Z3VyH
yQQq/W7nW52ojpJ6N7IfM2xFndVuHbueHmBaLO8Yx+rJZp+utMkCdMewFY/jyjhRzJtzwJ5oErjS
pW+YM5tmv3MymiXHWlTNvIfuS9NOU6tXHe16UA3bpKfvc2fz5uUP8QSEIwYPqu0SOqw+cCEA9jRM
fPmo+4jxDV22qHvOAZPnPN9O336zet1hqLen3LczQyh6cljWumn+JIfYbt90tFvFF+q6NuURmIRF
/H00lWIOUF74Nt8mQPzS5xo+jmAn6Kp5v1oL2s0HHcA+jifqG/FcQdkakb/WAOWgs4DIHlB0FxGm
VXOMWHQ8Vro4tRADIe6TWxMd0zkpNZWBxiL2xz7vBzQcY7D1W6aktPCTOULO/DkBWZ+9J76GjHAa
p6k3NmhIQM1922Yv7giZuWebJkQ1JHOGo474RfJhANZDEgGAktMWtEbTYHQ29BbhwjGW6jcVFffO
R1PGcW6xLMgN0fnL5cspx/NiwbRlcBs5stwX49R9gCm3+oguanhnlXVgjY2qZUiqDS4FL+1qXxXc
LQlo89wHqYGUMyXDU2OZiLVYA/FMXxknLYdhEQ3wiKEnJEuyKm+3MprTOwHm2pPzQ0gobcAxOrUX
z1o5hSk1YbtEIcAPPWv8bNVZvC+QpvYLxPgGSOYVAWRcVn461PWdQ7hyPQxqUg51AklysT5qHVq+
sop1ZEOYK9w6RRG/yyExehiVFU5MdJwA+0i0ItEgzqjFvL9tWle+NEmNiV0R1lvmnyfmxZeO8tZY
5hwYZVjo4F0Bg+a/tTiPX2/BBog2wTMJgFc4q1hhGMteIkbOl16YS4TXdHKeTDeY7X2YjOFXcPwI
ANze2ZVLwxeVkCQSM8EaszKupI2mKsqjyG8tVHGsoX1kdBA8fQ+szDaQxLi93DVjhnxZF8C/+Qtz
Pr8zjUjnjl5Y5I9OxjM6pQ3+LcB5TFO6h+MBpZSsgmBjTqo3YUBvYHY7/Z1o6l+3f8hFVIAxUxun
4CQdVf9dhyWDNQEdaMLchz/VQF59kpPrM6Uzpd8s9EqXTY1slfljaoHsbcmgjHjnlJSKN4tra+Hv
VE6iehf0Blyr8LQ0i6Nt6GvY5q7RvdAwNyWxZOIn8TJWbxfwSMO7WpfM+XsChqN2mwe9Zx7LwmqA
34CnhZnz9gb1a19WskcbTC/FjnUuAMqgcGP8Nix2mVnsI3h+fjFzCW116s7OET8jyRKRxVz2Bn38
WullDZ8qRHKyN/yjxUcDcEqwlW4bP6FjrVd7pHWNXwlhpX7HKq78VNIkauASo3coya2MYi4FQ7Zt
7MNNuZgAp1GQtULZfrYXwy2fOroM/9w+nSuuzOFUOBayMtNYm+HkJAa1by31x9kbdqj92EBUZewn
eJZ9ZRrtm9YMUR+swuROQnAZWXmOCa8pnpQ3gy7I+V7bTEcrqY4xDQfxV8ZqjDAHidnHjzmw6zsl
ryt+i5jbJh9i5M6k1Hm+mGmDzterGnE7051OHQOPW31O/4N3AddBK0dahkOuswqwR3QXhpgJZL9d
UsqLII4BcwpdQ1oTkiOYDXp0gGaAaUGWP7z+OxItCUfgwlT1+HyDC0AZr7PKxEfjJ6OsZpSHDg7g
XeSyfN4yRcq8krUNjWU83F75MlylB6BcJwaLy9ZXpTVA5ebYe2nqd65VyneRRlnmAa2S6KMRGnRZ
JwQUUZwop+D1pqvCG/UEk3gzSHO+5aayzLnRgsSvUF15SMdK28zAy99MU+L8PaEMh0BFWDJkQg20
uvMMXxivqlxTLRd07ih0mepavXgHwXKHsdsvhu8w1bYt+V99WIwAbr5E5HcynovzJemgPajTl2OT
XNHzpWxAFgV1G8NHZdlgJA6pJQkGfBM67fQww4VHD1bkr3VEHKpalYcBwD2h5PmiTQZ+fham9DPI
NB7JfKCVQqpnUyxdfOhoRtw5z8vnkJSH3MNxqWsJh0Gs8wUNmSNpk+Y2rxBYfkYV0fROkn9qB10A
REXmTRHn7L4qYFOPGL1g9NDYlxMkMq+0Zn6HqUvKAVTtMauVUVlOklpBGFh+29Xeoe2AWsITUeys
RpoboLPiU8HA2J3dXzhhtSjhrbo/LOmtTjsO4KicRGD6WZs4EWjafgG9MhJCbzyiaR/GQeihpZ3L
YwOW9E6wdcWWqQhw5JRKXULK1QWGQ7nMPSOyfJdZrr8Vl/qhGwbIz4HVIpB7+3zV+Z2lCmyVRiWR
hkH4g+M//86W0BueksSGb4k2/NdGIh0A90dZvgWRlcKQEbZMGtxe88oN8uj+ODhkWnjU587XXDRk
HPNwIJhDOYxxlDp5CLTSe+eidXIIFdEbcNg8uXOFrh2riiTpc1mGjimtVtXpcoxhZ/mzyE0BF1Xb
QusUBlRk9QgU7e09Xj1XyCC5r0QOvHXnq+WZ7BNNKyzfqnBDXSSLLS17fR9H808TKkP/9nLXNkce
QLhIlEP0sLomPXNsMdRPJnQRc77tjBitPAGapYCb4E7Kce1yqNqqaRAuEymvAvNar8fFosviZz0a
EcLsvaMGV/e+kIV56gC8f+5iXd9RvoQW8fYu9avbdHGF5FwknOtGRgPxAeyxkeeb0K7nLtjmpSq3
8OJMzaZmqCR48GJAaA8IbQj0ddHvtdCICL3Zo/7VmQ4M/QHz+hv+2QSGTEj2ZrFfChgnPoOtCIw7
YIBrRiBhUcCVUmPlzTg3gqALgrCJGQVeXCCIA9BPeDJkfiwSUpo5SrU753MRVXGZFW4CgyNt8qS6
eC9ewQUIflXPIdTiedf9RtOxOTCOmr+9/RWufQTXEbrrAFLEElambXXuVAvRWH5X1t1HRJbyx66D
2yluF+uOI75ciuqFblKkJF8gmlptCF0CW4OTQhIND2IbRJ3x0NcWTM/xYN7xuspszx2hKpQIZo5d
3blEvKSh3TbMAkqA+y5gqxASZGnE3Rfg4cM+INx/AEcf7GazYjpGQMly+1AvfSLLSzrjgI7AJP+x
/BefzoRqCcaJwvPnyF3eZJX1lFbQ3FJiC1CjB3RoRPAH3F7z8iazJrgiiY0ShrurGBUqRjQBZ8VW
QanuWSwTJGZyNNFolMVbu0RquR0Hxq9L7dfthS/tVAVqWI7qSCqU0bmdtu5Y1TVYIN9Jcsd6qqwW
enTIkuv0y+2FrtmPyuZVBkcZYQ2kGDR7qGcTfxHBDuEj3129iZ3ocyM42tsrXTMfjtFSVVs+4Dqp
TaNOxLMRun4VNRr4NadDkTJukkd9HCGMS4t6+JBmMv8+9iL52+Zt/HD7B1w7UxWxUKBxDDKO1QtA
olxpWj47PrxRy7sAckBkjMj3X+9jSA6JRV1uCt2aNdRoSKSlSRgTfDtKkgFe0652DynlxVd7Gdbh
/QSMR9GZJsm5jVC+XdylkohbAjL9Ia2leGSQqCFhFL9vn9yVa0Bk7ToGsD/1L2VEL66etCIL9LRn
+1M1aw+B0PM9Ne5pOww1AtsgzwjoUV62aZXe+WbXVibOxOU40uTjqT9/sTJ9HgUOx+cwMJ5/hzAp
2XlFx4wH7ymEtYnMD5D69TsQZfeaT1duBrVJ2l80JEFgrG9GGQ9Mk0a99COvYAhLo7s1d1m660c3
Ptw+38tXkHDLY8QTZyOo3qzeiyjRhj9Tlz6Tw7Sxgjkej7lFBYc6MUwrGmqBtxe84kvZlkuDiHeX
f6+PVYOSqqoS3IsewqQ82Kfe9mA2iU1UFMey2UlIP24veW2PEiejY6pYkW2ef0mSlLGGlc30vQGG
7RD47KNlMLkgZGnBMJN6d9zNtc8HzoEypUPCC4bmfD34sBcxm7Xpm5YBxIBfBAXZghzJ6L7eV9OV
JbM2KX9d1lDibp7qSgymv5S291UfomHn2lN557ZfuwkQfdhUoHApct1jM1odCkC4V/yqhju59nLt
C0oAxS4cSqDtdmu0W3gYf8QyeCVgE8dC0cOUrgvKzwLnt4rRIK9PkecjUNdB/RYbhmCdL23pfTV0
ENbWxFREo3LAV5uLQTgIWabC9pqOcuYvL37ZyagaUlI8qmOHLkzDneWVwaceSpJdzWRmfCcyvGKf
BlyIVO49PiTgo/MF4SZgfHskox261kLjOh5ORmEEJ2SJaLXb7efb+7tAX6hTheaVhBIaYLB+q/sg
kma2Y683fSh9uq0dJhDcDMAJ43FkKGEiNtgMsQndxmBJUoWheSrViM9I7xdih6gd7xz4lefZoJpB
k4jHi+u5+soTMotz6Yymj6xtS9fcRd99AyaFAVUHVchjM3rVvmWK4VgDx3p2nSTb3z6SKzeWnFMh
UWDNAVWnvtCLT24FixvEfWMghDMGh5huuj/VTfsQ1WV4Z7NX/J+pA1ul5egCfDFWTyfkgSb0pL3h
J7krHhkxgQ+1750vZbLEf88ymZ86cxB3vPyVEwYyDgCAjEB53ZXT7TxbDnKyLb8Q0PjCJ+71C6oQ
MLhsshpV2c0AoeDbsIP0Zgszu3yU1hj1d3au7s0qiOc9Bcdj0w/jLq8+M8STKLkaJECgNMPvcTsG
H5YhMpbX3yZwMza1XdWmh2Lm/FuW2Qj/Xqmbvh5I+i5wxR3KqjWYy2cezyzo9L7edjy8L0gVviau
6nw9VIpHtGPpfjWanv+eNMvx0ZDX3pYMHtx5O6+YqWr0Gyq7J5RcI0Ph7gu1xsosX1Am3kL1OiFb
2cGeHBoRzOW393XFKxF8AMFRKQjQefU5X9wJL02Wwax4NXNg6p+8gaxuw/QfGksmCg6IvHpucGfJ
K/vDOMmxuIS8aWszZR4m4TlzDZ/JLfGmKe2KymILd58Duent3V25ERTxbErh/9vnWFlJGyPpFiQB
Ik+6wujY8G6MmxBl8B1zcwx4m8P0XTNHZz/CaECKOdvPt3/AFT/AhJxLLZHbAARz5YTnOJNFHFQM
VgLt1hiONxX0DcobSDeMSYedCOROumUsy63v3JAr9WO8LQNOQK5Jishozz8tE8x1W5dRRhhky5kh
wQCaOeGgvbSgn410l+bCzhdH6dvR0JPt4CLn7S6R+7fVSefh9jlc8Qq0UklxgTpj2H/mTl6YWTpp
gqxapI+Llup/Yxn5tsoS+/XB/MtV1pXUAR6iHm789NEWSbAzvMlC9ANO6M7Nyy/S9p6XuGr8Pi7u
gbmvfWYeFslNop3GEMj5UVsFQE6PkfXHkYEw63FuIHH45IW2/pEOafajmwQkgFLP5HQnaLtyl1Sn
iXIJiTxMW6t3Juk0w4GWMnmEAKI5ukVrHJJER7EijO+933+6VivP7rp/Il1XMhy0DmC6kT8z0bl4
lE1mIaUCqhXNnjjPUbfoq76rTmj39cE+RCQSVd+pAOt9rGvGjReEo5knuvOcX7oucJO0mlSDwMBN
rp5zgp50CeY8f0yI+2sEQps53gpivg9zZY/v+q64N+NzedoKuo2zZExD4dlX7oSZqNAWWoIgbTTl
hyIT8UNt5+1OGta9WOXSokzbozyjprDAUXurD4tAa4fGEENtiVO3PyM9LuDx5IrC51N0TJxHRr4T
swdn4u2LemWLCkjICw6eh7mZldMYnKpPUJEN/Ak6uoaXtMmf+jgqym2VpuADbq92mXNQqaH3jO3q
jNWuVzOZWEV0BHQttLbu2wwitIeg6lGKQeIb7ty577utUSmwOuXu4NftxS/th96hmkhgv5Lqwso3
l4x3yBH1Sd+Ocyp8WT9vGrsamLB3vE0WxvWdEOLSB6rsBlgBJUZeg4u5RjOHvA5JHr8LaoqodmYc
RlAsD7d3dfkBeVodCsMqDmR0aXUrRmlA4IuCuT8TVL8vW3d5qzFB7mdd4d1Laa6txbMmKNtQ6iay
P3d7MpZZBd5p9mEYUiiSHBJquL+ZUk7vFWevLEXipCDzXCawXqv4K0HHvhthE/fnXsY/UdrK3heJ
lu20ZUnuGOX1peDSo+0I7nTt59DjqARUVwNzGOX0Hj6R4miUVvEAqfg9/PMVE2ROQuFbCGJVh/X8
AN12QKnPy0d/gOvr4DZwZ+fxCMCkhB5wGbv+ztb+jEKc+3CbHr2CN0kQAnA+ni/IHLGIRicYfNQE
c6Q2XTs+zdEUfCyt2v4umkA/hNE8JJsmp3TihLxjuyo3xqORITWDK68QokVy97bNXjo7G4dD5kKv
lRrcuhKWNyjDGQl6VzAdwKlhzOGD7IPUj2CSgYZjOsAMap1ur3nl6OleUVUB14Y7Xwf0fW6NRQYt
p29C3/tNA9H8ZaojeDPhgtjrLVJ1t9e7YlUqNACtwKyXg9tZnbw3QayTx73fwhLtF7Ahn6jxL0cp
W/3wHyzFQAwoCXJtunTnS8V6Pw1Rpnc+LF0Z6XYYnEwttPYRidmd9tq1XeFmLFVGUbXFlT2hv91D
e5V0/jTE7XtX070DAa/+iUKHe+cArxiJpBBN4YScSNrrpmcMxUYlatn5op7gm9ca7zhK9FRllIxP
TT3DVLWUr0+pKbjxtYihgdSQcZ4fZei1jStz0fjluIBt2UF2EoB7yxBtzBGnjqBaRv5sig607mHC
Kj0zC35Dy1K1d1q+V8yV2It3WQeUSGViFQ/0fYbIcVOCAYfed/7QIXYQnYqmhoqOJEeDAbW3gmz7
akNyTRyTQlCx7vp5lu1MoWGxWl+a+XSYEd3ax1DAHC0N2qTbS13bnzpi0lCP6NJTf/4iQUCTa0pR
jSI6V3Q7gfB+F0scPADymyEw0Ib97eUuAw+brhevI00pOuhrNK3RD6SNkd34HjcfLn7m22fUMo5V
UX5AXSg+tkqoC3Kf9s7dvLpPwgASYIoIF8ALqAqLWUOa159aO/4Er0f2bXTscAf3giJVrJqH2xu9
kgVSoVa3hsgXSMD6iUkIM6q6qwbfZgoLtFuSIlOeoSW2nccOkpm2QZ8knGMXYsl8mUiY8vCvtNHS
H5Oetnec7qW74C4xWqTqrcDi1u4imqEzh4xmoe5Wj+EOCbblrTek9XwQrV7es6nLj6xuLvQNarxW
2da5TQ1Rk8xWVgtfr0uEzJIUFvgdOnXm5xkG8U+eA+E2mlNJumv6tLoDr7x0V7QF/nSz8Yu8t6sL
C65JV9RwwqdHUm9lm1Q/9LGJ/y4LDU4ZTwkF213i/rz9ua8cMFB0AmpKK8xTrUGdCUytlj2iyRvq
UMpZSee+K3Kj3blhm9+x5GtL0WRVMS0r0Tw7P123tevIsilOjWVq/ijkNJ+gTIF6UEC9d3tX6qzO
oxYG1dWMlkX9XPAxz5cKeSMVo/7shyCm97RVbYibC/uYATU8ongLMKDVwMAk1QTHRFXcuUNXdiqB
v/M5eQvIFlaPgAsZb64mS31CpvLQkopsRlRJNnDK3QvQriwFeohuCAApxvDWTaVWaCaxZ1r7FWD4
B92bs4854kjonzbxHRd4xUApCtEXpDhFyrDulzWUf9CFntgVvKjA+yet9cG852jXwxH9Na+4yI8N
16V89VNGvxVOBZ38kuF2V53BC1cPGDeeowjpRxNxEOBLoZwlwbVcll0HU96vymvG7JXDti7Dz8y+
mhYhvRqkWq3ZoUgo0MMu/Nwbq/yw1MLL93WUwumYOz0SKCVV3zvO7toBg89STVdF7LAGjFIXrAaG
unN/SRFLDWr7ZwxZ9MbtmQc0nOp3oXn3IBCXrwvbhEYC+IN6SdedNH1S2kNekPtNbbZPztJW+24y
coaw6vwwau09DoH1emCbVVVPTVVR1HPXUYneQ6brTK51mvWsDOGmN9GwRN02Cvu3SSeyvtioFpW4
Y0Frf6CWpbWg2uaKKWid44qyLCLmpc0TKlftcKxmaGq3udk4UGH3kMYWoc4gXG67u4gG/sPoTuPD
bY908axi/LA8UoACa4JLWEOQmxoN3iUPjRPKQR3F3Hoqxk+NDX5p7y1xLd5P6HU6+0DzgmBfQRqC
cFZWpeHTWFFjf4igpo/vxOIXBTp+EwUbU2F1mYViXPL8YkWhE4KYreZTVtX2pgzD5nGis7q1GZsB
ShEhc8OE69ZFUIoaXhoeKgTWXpvSqh/BU6tCOCaVwKic/widF16LAcueRmA6D9JlQaTEJ1/K7pdA
yvhOiLp+49VyFNZJPdQ8PWHq+XKRNaNulBvDKXLGqXmf5l7GdFI0w6eybzGTRG6grk2RbUbzLZ5p
eaKJcMcc1ZZePk/8BmBjlCa45ALk3+p5gq8+RkLDGk4I5Bn/OMucfcmaKHvbtNFwZ7vrGhJLUYDE
8kA5UOBcz6Qu6PyJdrR7KPIKidRE3T44JGB3nobLa02phf6hiiNwYOuY0cvtgk78OJyGoZqfmoyx
Xvgq0KTJJrFx4bbb3L5NVz6i4l7hkVWpOHXP84/oJcxnFvrSn0y+3vhpSEvi8T435ylH6zB3Mp8R
NyNAHxHZ4k2YdZa40zlY+2pa8kRLhDIMNgOGEyszcqpUwjketieMLEGhILGKOdszXsfkSlpLeK8K
Le4RoMxNFLzvUSpdDJyp5dk6TxTlGQKdVSzVF94gkWRfTshwhYZ3HBoS+3Tjov6U7SHTbtxHl96f
+FxYEOVRTne7yhu3zSIG93uPzor+dlxc1zxkjhFr3zXo9aq9OUB+/qAJ6AsOLQNmYbMNJ8oFv6Kg
SbL3ep9IlDlKNXX1w/XQYX5uES6HRTOO4OB87RcGVcIzodOf4ZqsQygr9mLwviG9r7j+VEQ9QtAd
kjatljG6MQzFYy+Nbm/qsXYnSr28MCZ4XAXHw0OoLP7ctFITyerJmYOTECBJE3KvbeTM+ZdXb49V
6AxbJHVYz+r7NWgGl4bVBycU64xkE7a9YoqyhpGqYW9X7sF1AIc/yCk1LLCkefjxtesDKGFYhDAD
3CziJ+e7jGRZTMxzeadFBsyG4qmaTT/Qc1qiNPiJOGC4S8Os92Dqcrp78+mX3gJaG9IZSndMShBO
ni8OH18Fvc3inaZBRx1I2PmbpHbz94MO3WPtsurtzV5Zj0IMbHxqyIjpBfXnL+JHD4rbIUomeWrT
GkXj0jQHpE4bJtnaSiMBaMP6TvR45WWFNIeAgzREYRrWj5rjBATgdSFP4dKpuRO0zpeS9EPM9Mhl
HZhwV9ZRSSMDME0cEzzPMdOqox7lT2nrZcWd63TtCMCWU6DmdipupfMjaDL4AGjScwQIUPhaOH2C
K7x+CAaRPuWVFt+Jdq4sR4fEYUoNYKsaOThfbiwS2aH9ZJ/CKYEWp2MwpAxn50EP9WkzC7oLt7/w
ZXwH0I2iBem7oaqLq/dgsjhLNGlCvy8RMtgslYEYKWPw+k+nDIo39WA7KHzN1vAZ/nc0iTzESorj
7d9w+SLwGrA+05GwXFw4jtyhkRyYLfisSS+PfYtWexpHGRINFEmKEH7DDHf3ynYuNVTaudA+8neV
bipv9sK0c5pcFAnG0IdLz9vl9EwPXimLPYP999gtLoMWllLpicpP6IGtvqkpqDujGBP6SIlrxh4K
yrB8sAVDoQ9D1nqvBbuyM+qWKoGHcUT1cc53pldphZKRgTKz1NoTSpfapsid9DuixvcKE9duK6Ag
ykvUu7BYe3U7qsBEPVTvEWyz7WVvpsh3Fk64bCod8vBmHK1tMsGLCqEcauZMIqG/60X72+Zz5Xh5
cUirSRAUDHa13yDTQlENnnfq+r7cj6P9wZ2X5E0AAuX1voCIgeAFx8/prks+cebZiw2NzWngPA5u
Xohq05goI2yLIWu2WZjHr2SbxOvA28OjSvWXJJ5s8/xjxosFM/+owZ026cYTiAebyXy9PjJR1t3h
lbjyMVUBjzITPXB1GVd2aoRjroeoKJyWqqVOUNet+Duoav2bM6QIo9QMafvW3E0oPM+9eFosLfmK
DqB1xyVdusA/I2QYMdAs0hvlsl7czKpcOpMZ6fo0VZpLobaDN6tJ0ye3bJqTToZ/uG0/f+hdz5MK
RtYIWUikaBWTZZ8vmOT0a0colBFbiRlkowKUa6UPI7l0Pi2IUbBhM8ihJ1fcNIfOs2rteUIOpX5j
jyKt/wlqbbZ9J54153lEGhXlmqbNzZ8y6Z0QXZ7RjOKtFfRxfpqMuer3nj4W0DPHDSpGm8QwUPFE
dhBZ381EO1fEmzkMPfNr5Emkew56U7fR3rbSAbw+sxTGd4Fe3C84thBYdCEJlw/ZmITpe7coc7T7
oOB4JZMlVgh/MVbBU8HABeHl+QkVZmlwEPz+uK2Cgzctz3RMpyONkXzfzuB5xRRMd2KPy2tNqK44
/Kh5qi7Uak1Ns5C5dlJIXJFx3MUN4s2isB3ErShC3raAywcIuBRhFYMXZHo0v1fbS+a8iLQ8O031
bHyx/j9n57UjtxGs4SciwBxuh5NnZ5UlSzeEZNnMqZn59Ofr9QGOhrMYYo8vZAMC3MMO1dVVf8C7
Ity2qduMfuDo3Xio+hGM8iyIpysj3z/H6OlD2KFTydkGv3o7cu6FuRBYZpxsFIBGCPKhCvpECbFv
oRiS7l0zxjWy7nFunYlxK5Hzle+Gfo4iAc1LpnlZU4L1VQuurfFk9bmBLjdcQioJ466nsnMtMnf+
UEjW9+PJfmVdPVoSdNYovsIYXVwZHVBpeu64UDv6GNXHvoA2eFT1MkIau3n7XYjEmmOgvim73vS7
buc3DvF+mLSmP6m1au3sBrdwEhxvMyfGWp3qbjJfQGE6QgQOzwKaXbdDOUg2T2MZtacKrCU+mlm9
w+VveB5DVTsXSZbipZquYUrvJlNiT6j90N0CJUZbfzEo70pzKOPm1AYhoveUw6xnp568Cv20Kvzy
eOXkZryJkygskZGDVgJQyvItvjCeEgw3sWU5dc3g7Ub6W8/5UHmbEImy3QRzcTulZI9uV0iL7tpc
uX3v7yf58JJIClmyxzZgcT+lMbAozI7qU2nAjkcP3zuYxZAhNz2L6B1yxpk/0Xcy+QXYiW9xIq51
TEXeDG4nOQf/RzWf/gE7ealZk3ol/smuJk75bCB50XYWvgfYgG8yJG0/P57zu8tQjiWlSgw6w9Tc
FlGws3Q0NstWnKzJAMlaYJmZbIoWJdM9EcXam1EdaCsn9LUxwZST6dBUQ3V6EZRCEzkPYQf1qW6s
KjpWuRaNX2yhYGddUhb66ECbf2vjR86pSauSSCRbxUvV1MDJRiXtrJrCXlf+Y8Oh8u05tL9MHYIi
j6f0vqDMWCQXbGRyKzLvxZxWSRzYVt6Jk8IKJx3d2arIQj8TbUPJVgkm7WhEupfv3KryvpCoV9Yu
SmO9+ahgXxokm8aoy3YlFr8y6SSWQK5Avcsq6+JHIWHStnha56cEV7dvQBL7H7zvI2UDbK8/UJcK
m7cvM0VsHppSdkGe69vYURWz5SilkZ+6LK8butOjFm8jrNnmH4GZml+NFs/IlRxTl2f0NobAdqH8
CGnCYEsvHydqOhixRZnsNAPsyJ3NzMGJK9/CrnBCMUWWyfQoq6bobBgYFX2w7SIZ9jX2bNbzVOso
57TWNJR/a1jsGH5laW34YrOYYO3T2VRBvDhUvW43RJ6H5hwGYIO1iSr8yj6rzjiKYz3bVXt4vKNe
WTspiEsO4dqAjpYdiqg0GqcY6wxUbhkfC8XSj6kixp1eWV8qN0pWug/yabqYQ8rFPFmlyDcPykUc
rPK81Ko4aU4q/b1zOrbNpXCmtTriiyTqYhjofYAnuNK4qZe1dhF5KGzN9XDCc6V3TrxwC3RfVLxF
9rXr0OQOFLD89nZUsEj4XKOXqp1DcjXkpI2sSL+nMz4j77GIHoKvlGe86F1iYv42bS2vMPQdToIh
Rn8pmbI0bB0rHNlwzbRP1jAS0+GDukjCT3Vm7Kw4DdoDKPtYOUIZpeJWiKKGCQjkQD/GldlruEBX
jrVJ52xyPiBrqyLHE2Te/KMtsajFAhNPr1+FoqnRLg90s3qOPC2OdxmCHYMfN1gCbTO3nsevmWmi
LxPrev8v5hP59DwXWttdsilSDGRqjWjWyM+jolDOwqvRNtpoOrIa6QZch+U9I3kYuNQjJzyIHm+y
u9vXoKbK+xZMFsh3zs/tcVXdoAndxtGPQ4+35T8KLuyNs8tdd0jap2q0klAqDmXq85zQWfbtGqTN
PkmNfPj2+Ifc5xx0YEhapQg0zO0lsgRQDZPBa+TUouo7HptKH/EKD6M48+HuNP88Hu0uQwatDPaB
pByZOvbjIsOByh5OHt3z02hnTh1tETc36/euIAE7FNMYp/+0dZh02tbFOs3ZxSMWLx8f/4RXPhh8
OMxTKNOUOJaBUhlEBi56qilyjMU3A27HN4H1DearGLz8P4aSR5rWE5SS5dXrFbkz2XEhTi361Nq3
GebG8F1JSZX/HVEnMz88Hk5mbLdHnKmFJElt80XocFFMH7o6qUAk2CdM6ZprLvCkg2p7yjTRXbF+
zTbAGK2VK+CVMWUFm/oCFwCsssU+NhPAsnhjYU4rpqLb6l2rC99WzPxLHzaKj0pO9ynyMN95/Kl3
iyg5bIAwJDcI85plVYH8yqaD7dgg6grz6mC7fY5pm2Or2a4lGHfXwctQCBrC8JUkwcWWFUkUNCh5
2McmUuqfZuPNYofbZ/peR5XllBtzvxIaXh2Q20cqztMVWOI1jTJqaBgo9tE2518BstvXAdOwrebO
v3Ndjb88nsn7PBypJm4eqCmsIZgEeT/9UaDBH2fG5dIxj6WqpB+0zlK/mx1ZzS5JCztCx7kosWtO
hjY46YrTahs1QCpriwOuvnv8U+4X1ePRjKqG7HU58H5uf4nXNTQwY8xWh7kJN6ERqQfdaopDD5bm
9OaheD5Kyx52kQo69nYojG8xsa/wAcXu1i0p20SZYX/SRWiP30jTXO/z4/Hu4h4qSlL6B4Qm/ReW
9na8hJ7xNKpKd7ATe9g1uR39mlqspCj9iENkVtC13Ta8mGYVbx+PfN8iZefiJwDUAiUR7a7lkRWz
K5C4aQ+R0+DahqjIxxiv34tiBNWOKaq2cFxR+NGcFqCz5qDPWM5PTaPGJ7srsZEz0Q8FmJBvEcND
OSyvylOGsjMPM6/G67TvrA9WNYQndcDiMAuE/mxqibMSZ+4OhfwKfK0ggMN2pxV6O4ExcJXQxO3w
wDzZl6iu61NWqomfYAOxx89sTTX2DvBPAgQmBFFV3uJAE5YRhmTALoYqAdRlmlG1R809ooVuBF2G
tuU813r4aURptDsLJ0jDdx1I+4xMATjPk4tNh/rZGyNXOeCqSaltoyCmZK697F4y0ZuAz2/k1CKl
wDMLqPEiNCloBFvt2IlDg0fDWWsmfSNEJDZNHZd+NCjxLzvXjZ06D8Z1LAMemeg8bNs6wdi2SpKD
1qnuVjNDrKiiKPmA/7a5byyr3jZzmZ5Q80+fMB/EAxSt5C9eW+l7T8SWnxGTTlXU2BsLV9U9kBHl
iFvwtLJz71Ik+XXcmi6YJQTXljJkqAoiIFQq4pCHTrGFXpU9vdiFl5XQt0HatdcRzait2nbtE82w
6K0hQg5PuQnxHdmAX8b9VGjIEo9Rc8jLCchpHbuHSNSz39vG2jvqPjoALqUrYJAp8BRYEk41OH5j
ZRvJqc5VT/RbLU2cYD9YYkz2xlwG5bOr24nxIwijYv45C8p/b64Jw0LidBn0fsgfwGgtzpeVDmom
Cn5Cmo2XKCwbH9vQ5moNeX1ubA660s7z8XFsukse5KB8MKQuGfCX4uIDarHCtcP05Am97WNftCiN
oyxul85RxWNk/jvV9TxJ/SI1RbOmNH533SAExO6S7RFQv6Rot588DaLSS00NjsqAFlhnOeC7eyfd
UWdKV7by/VBUEunhUcSxCShLiZCIx4wd55N3LBs7O1JC1D+goOH4Mz68K5foXaDkkqHwzUNP1vep
Rd9+VThhf6w6gXcc0zjcqzkicW6v2xf4AF9Fqqdvbe8wHLVmemjkJLIfejtcOpaYLWHAe8wgyu9U
1NT9DDG1oxLhkaVUqCE/3jLGYirpoYMoINF8aV/wLFgkudQx1cA0BuXJBCaSgw4t6+Epx3Am3Udd
79aUD3MH9V/KaaHYCEetir8w+x3UQ4o9pH1xB1NFyhZ/ElRtYSyqe9LXbv5e8Sj9lyclHq3JbIFZ
nnm+JjvTTu3pYAENmJstxlPp0zikqr3XxiqNNh7K/7UftOM44Xo1B6Py7MFefo8qidkdkwm+oo8Q
Nx0PMwDZcHSSyhq3c1UH4SFuAyfnCZ5rs7GG9FgEFBi24Duk5YFE7sjn/u2q9Bae81R+wic1M4KD
EOJr31r2ZyMYHd8xO3ub9A54nqlfq3stTjQD864jf4OWSqZhmouBNR6PL3VlpMpChDRU7SccG2VX
p61+0iJzOEoxj/3jLfHKmAhyEqMNufERb7n9WJyS48qa3fppDF37GMboFRRd5V5EYk6IjIfpFvjd
Gs345YH+x92LwimqrgwpAZuIVy7fzWHP9W4Ja75QwDHVXd+7s44tT5uV9NC0KfpdimD4q04VAzfl
sslM30WP/GOItzECDgk8e7+u7abZTOiFPpt1XYh9kEeOcw2r0P1qzUIPv5VJrmQtkRgwH1riWWTg
T55HU/2+bJmKauOF+Co/o5PVJtt+ah33s1prbrGt1bKtPhhuNWtfxVD2+ZODbVhKSSWY0tIvMjDU
OQq8XsdOlILxIfKAAtcKjB0GUKcfqeyh1+GrtV0B0XEqb6y3WtgUYtvhN3RpGrhre+6R9FtfIVO3
oW8+nJChn9VdzLX5boRK9zvF1e4fD4Kiu2nwwn5bpGMF6M28yLjRciPULa6s0osGb0Y/+5J7mkBn
TPs5TUH8bMLOOU5xYqxkoHfbjOFICkkGUCLiJbgYToCDC0YgjQhGWsmlCXpzE9PsQs0kq/dzZ/0u
vPCNXEv5icAxOEpg3gENLJX5PPpBzQjX9lJ1YvpoVXP5V6t34mIb9Gs9Kdb3+CjdBVc0AKVRAjhx
/Ft4jd0eJQvh0TgkNXyuI2s6IKyWPM1zVB4APc+HNw7FfU+gwNUQUxzJhrkdak6DuoAcHDzVPHM/
qWKcNtgXtd+zcVwjbLzoE/15VoGzsGqoibwI/AC2ux0rzd1a42nZXIiVJW8ww2zzs6UPyg9DScxq
06eu+KcRovsJvGrofAUtHu8gcmf44mZ6mELewwbl2LoUsiFAoflRT532rZ1abQ2Wvbi+ZViRIkvE
bgmHJDe5/alzWFLXrnvjUpfm9L2AmfM3eYXxcdKLn0oiqpUKlfzyP2eGqg1MEvJcC44bpeFF7CzS
xs6HwpwvoHH6i5pXw2HqkdJ7vNb3R0e+Ujg00sMSIpD8+z9KDGVX4VGZVsNFS8r6a5IOGP9WWX7U
Kqt9H3ZxvDeH0Vm5Fu5nkkHJTegTU7bhSrodNJl6ACKz3l/MYZ4QEak0z2ehrQOaueG+EKW9JvH7
2mdyJ0iKDlECtMvtiONUzKVSkD47Ua2qfmWgrB4HRpz7Y95O79QQ36F+8tKVD707tFgcyxyauCQ7
1cvApGhI48NS0y6NNfdbJbXtDa+qf9vZWxOGfmUkOiLytNKFhye3OEctzMu0yLr2YgWoH2EnCg/H
MnkmbjQ7EisB4sVHc7E3ZQCkY8ki0hVfTGdTagEnLGkvtSeKr3U4KvUOWH0UfDKMwcs24FXMX442
i2TTt2ZfblqvMz10WfXA2MhkQfsc0gvrj3XX9vXW7KwUWXJd+cZV6JW7vLW68+y1OJfZWhyiqSaE
Zj452KbTtaInkOycvO9+mYWtpj4qPOUHNFD1dK+a01QhhtyJ/GCPkWb7XTsGb8QC8OXQ+XmcYNAI
sh+qz+1mgsw3Wlot1IuFidshR1F00ztB/0wTY1jJqe9PCmFNUhGluR/s3kXUF02vWRPV90vp9P8W
Na/+YOAqkyz7ZGNVavn343Bwv40Qs5POSy8CNAS5208LwPcNOPYiLpnp5r8jJkS7vtXrcT854bSm
+bqoIsgdxE0m/UNBYhLuFrHHmYwgFqVnXiwkn7dVYSIfwOG/WGXooPzfT8kek08B6FjP5oNRRWvq
JfezS+2C1vOL/Aa3nZyNP4JfTnu6nCrFuJihO55F15mV76X6/Nu1hfXOLEQcrKzna/OLsxrcWZIG
svHFMfXSPMkweLcvQd3NuwhXnFPYDe4uHON5JfbchzyMq9C51UnAHRUJ39uPC63eNUONZ5URpNpO
RTz02Jkj92OF/oWK6P8PV8Gb9vH+WfqWkvWhAiM5A2R9KnmEnPI/prSl9KSiHFVdVLNuPb8enCH3
NZSbHJrDc/SU53GRfEL/zfkLvligHnjBNvUhILjFW4S/83IbT2aVbsRcusZzEg3OvlLh5m8o7jn6
vrVzNz0aU1mvxerlZpC/HKIZ5qUgIyQY9PaX6zl6BPYEvywmW0w+FF3qatsGMtmvKoqq6v0QDtYb
GxjS4JXyIGw/nugSjb6IJLM7Wn1vT/UlTvvsFxmQm28V0VZXL0m6Zu8F/fTj8QLdfyXXkYRjUFmH
27GEFjkwYrNpDJqL6OvyqjezeqQkLr4lodoh52isiWksn7t8ISAQAhfCueD6l/rRrGevlznumyGo
95D3uBa329A18uBUCnyxNjZ6oV/suVL8Qe/mb2/+WuCGaBKg2UgBZCkN41oFtapBqy/ZMNrmrjcr
y/W9rvKi6ziU6i7BpDxYKU6+MsOS7wQIjh4ylZVFVJMW2HngWBiLTVn5NR71GoXu1lU3ltbkH2JX
aT4+/shlTOG6lB0ZWZAlPb57ZDemzQ2pK9NFEmSPGb34vfAAVnZZs/YyuP82ngWAowgnVBDuUH5V
4OkNyiHjZag0Y1ebZumXk6cewiL8e6ZGufKue+3LyGYYDcidJAHfHkmJ9hgMmOqXAgnMyBcQ5Lvt
EJntD6uK3yq/iUe6zDwkLFu2/vHlvB2t96bYdIFhH7JxHnaOnn8b4JltewT2ntK+M1d6iS9H7c8k
ivFgOJHr0LyUJJxFEuWSMwwAUOtDqQ0RpOLE8PLntnO9dgMWK4NUpcfVYazwl9yERWHQClMQ9znm
0II+Ya7pRYg/VkW6qavchbPS6MMHV0vdb7UiGn0TIIT6SW08pfCLXBlp/cJ0dH0spLNdmCD5CXZa
6XZhAYecopMoIn8K0dnzI6fKvzzeosub/uVTZfVc4hhgBC7iHDkePq59LQ5Dp4jnsEkiIM1qvacp
VtAnwvdntKn2aoWZHRwvmFZu3dvhUZiRWpGoaFNuoylDeL9d2ULLWt2lJ7WfRjs9BnqunydlSHYG
9Zd2OyhKhS5bXABzsKrvYaquKYcvgHD//QDwGxA4CPhQIhcb2bFqL0zBAO6NBovVQofAnGiz+jEC
BbzFGnm+jrprvWv1vD8JrQl3NcjPbWIr1cr9fBuO//shGPJQG5O0On7N7UzkddQp3uyq2IcHtOMp
YiEnGSKm29VNdw4gT7+vOyfcw/QwD4/3gPxf/992J2DIgieZiOTeSl21xRzMOHKDeYj0Q+rY4ec0
mIOnhoR+ZalvQ8bLKDQHueKo5VMQWlYcs7ic1c6cjYNr8lLHvFL7qE262HpJsFa7uA2G/zsU+CDy
c3rHvL1u5zIAXFU6kWkcYqfT38VKyxUmtPF7EI7ufp6Dtdzq7tOo4vPmQAGLhhu6W4sJdJW+9QRF
qUNc9JBiVCgweJIq+4E6gv94rV50Jm8WC+VPrkySBFYL1v3ixFghdzkOhfpBWG37fu66YKsprruB
daod1Db5neZRdeLBPH7BeHHehFbkXlU3Tj/bBeZLCsSWA/sQjIJRutuJpOs82Vig604SP8dRrnyc
7RQQ0YCys4BxeOhDN4cRLf0mkTbYFXZXf3j8TYu2Meslv0mqZRCI5Ct58U2a1UzUnTv9UKOd+ok7
OkE2wJmPRmoIKtIAqlWz6I96LxQ/ymbnmBW2oC+riJ1rTOgbuAitPv5Nd1uInyQBjXS55HNgOc1q
FWlGT8vp4Bqp9Q4x5g/t1ExHUaDyWpbzv49HWx5+OQFkCVxtVEmZhMXhL+15pJtqGAcYOt7n1EPT
jD1A8Vpt1EM1m9qmhkj2PakIjW8emV4UaSDidNSFly/mNCJLg2NiHCqO5jnSgK0kRhRsHKeaPqlG
rFyiZtZPgdKsNaXuvxn+A48HaI/EOzogt4fUsAJB3XQKjxml463Wdv3eSLAQLM2MN6Yryl2W5Vj4
dsaaTvP92pJh87lSWdviabGY7b6yCgHGLD3OHu7MVemUu9IyomvqkqWh06WszPFiPLpr0kpBZi88
Joh+i/Gy0USAJqwgCxkVVPr9kCpkZjlvPNdDA3mcUT6l2tofHy/t/bBUuCCzca+zqSAG3k6wcGKE
lm2hHfPAUHCfxLwLH/XfZj2M+3gO1xBYi6ucr5TVb5dFteCwUj68HQ7eQxeaqEwfcSYT28Zzul1a
9sY3o4ijH5bitcd0dO0tM61uclZ7JblfbKeX4ZGPc//zLuc/boe38YvqJnQbjhn3+bkDL7hpY2U4
1FXyLs5bdZfF6XcYjcb+8SzfPuYp/FAvAO9CfsoNQCRbjBsWauw1oakdszqIv7nYUvpmOoTvkUHT
D7NBdsc7Ol/JUF8dlFopOCzp/LOMTnqMOJ7r5fpxFJaxV3LbRZ2BgGk2EYR8nnPbutXWHE5fWWBU
aDguvFIhRtzpYgH/tefc1I8RSLMDtojBJtG0+mAkSFTYPK58L+iaY1CW1hayjv7v44m+385U2zWD
BzI0MVSrFpfEgPyrHs+OdUQPetxlnZX7ujMkBzeyks2sRm+zD5QLy4+ESkj6TyHxDtE+xbqRDnVq
HxN3dH27dN3nCFwHzM8aDcqVa/21j0PQiFsd/0D5HL/dvUhhFMrcd/YxZQ8fsXgWz/og8YuDOXzN
OTgrKd+ChPDf18H2g29B5KUCvjitdTmPyKPEznGmOLypE2N+qoYh/6SXgdjoQjMOIrKLg56ZmL0B
WzxM3IGbhJfroc/b+SkJ9P5jk2C0zhuhfG9URf6+daCNVJoW+cCDcpApKinREIRD/rZUUi4N7zMe
ZvwbvMYS80idtTfKIME6Whvy91aXW76hodFbi25NAuc+rBC2paGJiv4BWbp+uzBzH2hF4/T2sS7d
5OjpkGQ0kCnvh8YGjQBL1i+z2N3HNQKOj/e7XIE/Er2Xj4TXxhXFg1Fa5N6ObDfckJELqAczFeuv
2eMHbGqjRoen0LTPj8d6ZfuZf461OFsVAq44kLfO0Qk13MMdmOuT09lnG1qBL8zeOT4eb2EXw/aT
bHXgYaDFOF8ULG4/Lp6rzg7oxh+5mrqPStW/L7Qu3epN1H4ehBf9rr3koneVdeoREtmg1jbuSVQk
J1Wpt49/zN1EA/0Gjk3ezm2JSsHi7Dk9jtQqPOvj6Ci2j9izdYa6eY28xvj01pFIcqWaLIhoPOqW
qryg0UxHIbslPUfyQElmZTdUjn6KU91+Y0Chk8YQ0C2YXHpBy4/q3HYu68LTTrpd55eijX4qbvU7
zsb8o5ar0+5tHyb7dqSwkphIzfRObwHPn9oJM8OEh2Sbvmi85MkrMHDM+nzNXGx59TEUjwSuPAkM
o224uG97MYneGdkYsdpMm2pqbbknZj9vA20XTcYvkZvOygNleTxexuQlJA0FIYmpix1iTQktSrOx
ThGa/HudJtsWn9HCj20R79qZWtvj6VwGHTmeZDdREwEURLC8PR1Nhux/wavkBNul3nZaZfjqCJ5w
O1Es/btXUKhXx9yb4ev1HNXHg8v/+Z9x57/BGRv8M1fAsu+sBoXT9aNlgaus1e9GVanbLhA4ZT0e
5rV1pOrAowPCH/8sQk6ZV1bnuYN1wrxN2dvT9MVQINEkDlLV6KyE1zp06pVb77V1pAVCsQdlqHsW
i40abtWmsX1KDDe8ICjff0hsLyWET6Wv54P66/E3LiOLnMo/xlvWIcyi0u2UStKpHMsvqhj6J5QL
p3/62HHXIBCvDcUzg4+TEYxtc7tlqClBvhMDlJKaSlXWlvmzw0W1lbyIlSj22ixCXwc7BoJRqrrc
DpWoQxG4YAJObtCnySawQ9ev4ywlb0DwatPbRbGS7r72cdz1EPAoVEnBtNsR87AxjUyN7BMGEeJA
oFGunR5YpxSs6puHQuNJdl9cgrTGq/h2qGkyOisRkXPS4vx3lhnTs5pgp1UF1bgyjfcfRWdA5hX0
5HguvVBM/ujHdf3gNqXTOSd6CNE7qPMG9iWDFGus34ax4I0LmZYODzhDWenkxX37UWmXlFMQGs7J
0LuznUkHZXdoAa25ANgcqPpGZM9fHu/9+11CdwfaJCw9CexYevBM3YxRoTsHpzYU+saG4npWhSYF
ARrzAKDzbdJrL98ohWkowEF4wARtcS/kQT+ODRnCmbvU3k6FCN87ZmqslIVelHRuo6MnO0ikzjRS
KdkshjG0MLMmcwxxD/Tyg5Nljd/MWf8xVqZpMyR5/1zVNA6cJIg+1mac+KSoQ+SjaB7vEv7YNE2v
HyHndHQw9d5Ziaov+L2730fuSNcShZ470xizH1HryjTllNh9uGnACvzGEqp/Et3wNSsRQ1Iy29hD
tDa2Rls5vpUX3sGyimY7BZF+7oexPRZjah71pDGk1Mz7epxBidZZiOC+a/h0KMVfFg6GPsZ6BO4M
YT1FscOdbSX27zQZ7CsCWumuMs3hqpiDcyrGfDz2VeNtLQGwekiccOW+fOUo0bcHnCwrShzbxaEt
7bwhUe+UE+jR8ZxFCChOSWGdW16JKxP8+lAS+U5TgAbY4mouU9GYVjkpJ4sL+hlOOhLUgHvOYV+I
laHubkhbAiBoVdIRACzuLbZahvhbii5KfHb6JtrGiaKfvKhRN07UKCfDhVFnmmhKPT62d9/HoKCU
aLkxoLQfug0VUPQII8aYnFEjaw5xZzUHw437Q2Ema7fxa0NR8pT6wbT2KGnfDuUocGAiO0jOSlti
TjPa43XQx9Yfm7xYoYvfBSO+6s+hFrdjl/XWZI1ugtKZ221EpBW7KTKiLfP/KwxpYz6exAV2kmAk
x3MlBItrhHxxsSG9CeaqU6MR2Hel5RdKWW7DNKp2+jhj++MU4dNgAfiwCsfZT4rRQQRQZrDESCro
iVa889Df+TyFfYU2DA+TssrCt6a0/EIHOzwQKOwuFuF28gOnqLTEQJGF8J+/Szrr26hr4feMMfee
mZVv0zT8b0boVoCZpLXKBjNux8P0JRyQx08xXemLfVLM4jkpOnRLCkfZoGlQK5tBj2p/JnUrNqPZ
JBcbd7iVBHDB23z5GRB2wGtBXwEAuIT96W6tFkWjpmfPmBFzVFQ0c8dqnM3nWU9jjJgy4f20mz5u
qfjk89+NHtBg8eDj12+NWRJ3+CIOTvUb2sliSwKxR/u1ctNzpwJAnEMkryD053uL070y1LJwx27E
AoE0ApoHr88l1kK0ZZ+UWPOdqzTTn8M8czYWUPRdpDnDdQxq23dxSHgf2ZF6CUK8vx6fhlcO3wtB
ywKR92J7fbv0IyKDZTvU2bnQ+nHvNmp0LhO12VVTOX2yaGqujPfqIlMg4koAfQ63e3H6xmEO5irv
s3NvjwYbPB1AsMxtvRk8O8r4M7L8GV5A6M9Zp/vliJQOh3LNEvG1aQcbLXscpEDWMiUPKuH16BNm
Z2d0xk8jeLB9iJPa2cy6r/zN8M1QvMy3pyb27RaznpXr45XwKrNKEAw8mHnvyGX5I79s5zqcgmrO
zmaXBRSNGve5sav4DIRizazvfoXZwrz8qZQCq6WOcjtU1cOh70cvPyt1NG3KwRkoD3vKT/Q7P+td
nK4pON+VjyQmHeQ1EEWSMXici+gFAQ0YreY157F0XF9NEF5sEBaGxhSVG6UoEFXJYQaqnZftesPo
Do1Rux9oP1rfnN5c68nebThSD+qRbDkOGTfZcqrrorWzSRnHY+pkrbepAYocM5rqPlutQi9kzp9j
5uE0Vb35nTZ/fYhj5e+3nTJKobJOiTwD0wGHSb9dA1ckVjmUkMg6wxufNcwANpZTRhfkOcbL6NRr
5fFldkJpnMuDCgGXB8+yZaKAuTHJVmFpZ88srK0JJH5r6KLb4FWkI4uhZ34aFvZK/JYpzx/ZLRAV
KQMJHpTsS9aBFh9p1kFbTlaqPLlTaZyL0YneK63aI/vf0ZZte+s4lhh35EWxVqB/dWQpSSG5w6j/
LcL1OIaUhyYYdFpqqecy9NwDroHNqS+RkxZ6ZW5aVYt42ODm93hhF/UYvhmRJgp4VPFkBF0WuxOk
PaKebs61AR21TXst2CeDeGOPUo7CoQINyHOUZ+JS6t1qnKb1ijm/jqPWHSO1NTZhO0ZX0aizn2qz
cnr8VYvo9DIe9QqD56HEwi6T2xy8zxBaU37NXCfZ2pYIj2JssQaf9bV27ytDoVBGTQR+H3C8JcYI
Tnrc55mbX3nlsk5VGTjOJh/QMPXqxF17IMqs9XaLejejLbYoWOlZaXJ8LGmEGI4fC3ix3WBntPHL
TyTyxntu6PpzZQrvisiYscHdWVvJPxfxWE6urCtwuRCYwDUtwuOAiUuaRU5+LYWZh9scESsf7qbx
SRjmxVRyJDIfr+YyIP83ogRyUJuV5YzFW2Vq+WRnYo6tcJ4uqTVd8Z7y/i06pT53eOoBfyPLrRLv
W+s5geqHFpUOxHELfly1xqfUFrHpv1/DE533INIjXBG3sbCLmqbBBrm4prOl0PkVme33dWPCyU4B
tLUJq5Hr4UEfnNxXgqwNNxq00yvA4mZnRSaC0wZVwrBy7a9difCkg2CAsQ3ySdutTNxr20WjzsSp
4zCwaLc/tR002uaKWlz7HlPLFHItbgCh7TuBqT7FCplKCz7uR+025pemTIxd6PZuv7J8r82XfGKi
1C5LXuoiYcpktuwmdnFVVWsGETFYPc1zuzpYdZ9ugqRVNo6evrGf/LJK3FaQbwAf8lRa7NJAyZ3e
zVmlMDWcZ+CrfxWjXgJymeZdD57UL83on7JW3S+z6OeVc/paUPhz8EV2NAT1iOJEU1wrGnnPLaJ+
W+h69jnWq++Pl/i1w0j6pXM4YI0hY3K7wm6lBFFZTcV1qoPiB7DkdOek3UANiIt6k/MS2j8e8P6q
QhgApB09LWQ/7roVwk6qjsJPcRVxXb0TEdZnQWx3h2Fq36NdHiNw6o6fe1Z6Jaa/to3AutDTU3lc
0aG5/VLVGKZGTbziqmA3c4jVOt5aA8RZLXeii+qgnj+HoEIef+2rgwJDdhBrpJe9JLSiikwPZArL
axR386fEdqonI8Sb0BG5tQ/MUHyIK3tNL3kJG33Zu7wvpHQi4DDuzdtPLTM1CNOxYvtEmflzQpv/
yM017Zo6aT42mvUvTqv2s9so32po7VfMPARFZNtYY1S/9vVofUBTIDGSPbjb3xGMWoK0S11c88zT
9uZkd7/VyKMzPWTxj9Gzgqep64aVdX5ZyMUdJ0tSQDkpEqFOvFhoQAluOk2U+XWBpDse68qnurPg
+rvJ+MWYVLX1w1qdf+ZmZu0BHkUHJ/YmlqQsT0FQVnuavdETC7dW53llOtCvpvzLRc9LZJmIVzaN
1c7Ooyu9HPTfOnfaOpYwdo5AKXHS3OAwTdlweOMOlJcM6SjHDaTIXfMzUKowT3HluTZ9FGJ+BaR6
o3Ylxg0kA/lzP3RIyljCXlmFu29lWNJu/gB5RM6/WIQqNBULknh0zVpN+zfDVfoEXCU9Z8XwVyyD
mjFOa7noYkxgCBCCqZ6w2WitIF9xu92qsUmNIauLdxV2L/FBBO7gZhtQtaVV+v9D3Zc1R4qk2f6V
tnqnhn0Zm26zcQhiUYR2pZT5gkkpJe4OOOALDvz6eyKr5nZJ1VaafrgP96HKLC1TQQgc9+8731kw
zkv0tVtp05aZr5f434OscPEztgvXEfCeIN/9mMDOV9oBsErMVT+u/QX6uC9AuHgxzsoj8DuZPzkU
P+zboEKiucQQCLyPsyzsp9LyD/2zGaY46sNI3+K/rTQL/WqjBhbwCL3ZgbsYXP/1KvrYROJ64OKD
iXmW46DSzz4ch7JPQpEFNrx1kaGWzz5amI7DGSCGWxoqxWXeWFd2xRJ5a9lNzq7O2s+SDz+cHL9/
BawrtPPns+rDkgKRACLvgIW3Klj5Jpvmae900gUncskKPvv3kU3jfAb0XPz1L3/+4D9sKH+68Iff
PVB1oGk9hLcpb/pCwRPrhvt+ev/XV/m4en+7w5DH4G2BmeJHDLJG+kM4Diq85VnjPMkJ0kYH7Wa5
pEm968c2u+hkMH3yq/15GeGxwhAJMAVckUC1ff/KyEw1tVuv4e2qe1siRy4uYg1aM7LRItJl1WfE
j+xf3Mqfft/w18Db+tFbBvb9TMRrHN6O02By4cVjjlQ0EAI9pz60sPi47+FviwGg799R1X+2Q3yo
q85P8mdOQ4Ba8hyicH7Sf3hrGpUuXsN4dEvjWmwiM7KDryDpXvv+M7+Wf3FnEaMF5QpUTyCNf7S6
iut2BA/MRrfzZK7HZPIOQR1F39qpAUcqmcfPFL//Yvlg5AMAFf0quK4fGQvCV1m1ShPdLrqtd6Iz
2Q9s/U5hYdOxqcIlQyhg+Jlq4l+8kgEMaSB/PCe+Ydd7fz8RYRfwxjfxLcL0QCXNuN5ns4ELdq/D
01pBSdH0/W3ozstn6Y4fR53nRwmcHgXkGU468+zeX7qyCAIzwsPviyzHOzDwKZKS/bRcKhcJlk3N
NlGC3CHMx01paTflCQJ2YRjNYIW6IIWq0jzeUDG4O1XLz3jr7x8GaCM451F5nRnraPDQl7z/ch5v
KAVUE7+edRLZBbDO1r+omCvHrKiCAHzfSWg+felMX0ef+ff/1Oz/c78CCoS7gucB2y+0Lpipfyi7
poqBqNoHLiUh3i3cnNGquZBztwhIalV4H8R07ndzO/tfY92xm6DzjXiOW286KvgnWRL1zfIQuUgv
J3OC23VkXIRPGKhHJy9R87U0FLIyhj7Z2SqIIeZvHaxbjtqFHCjXuLPyOoHJhvkEO3//+v68rbih
UH7jd4J+5iMvj9oAsDGi2l7nIWFlg8iJA9YILZo4+Uzi/X6j+u1SGMBAW4sAyQRkwPdPMOQoxdJg
Tl8X8O+2beLJ0vrtsstiA5MJJ6n1Rda47kOKuDPCEdL6b5UTwHpxcfDwzigiSDOQfr2/ftR6swFu
z9/6GUqYXQYrSfdajXSKH5uRerYiDvwR1k+Ogw9IyfmyQE1hwwc4GuUMHLPfX9Zno1h0OPpvq+oc
SP8yGjcbuG7F4z5p5TCpAswo19wFUFOm1+C3uvxyUR1VJPQrcPlhlVFtdAVo4JN68v12im90DnGG
JTlwfIwuYYb1/ouhlAQXMWbuG+if0A2FTeOVvBJ6KiLVjU+pGKbPbAY+rjbwneGveSa/nAnlf2KB
pg6sCqckoj+A4yjEgs/2AdGLM/G6jr7+O2c/ZgHnS50LrHO+D6r0D+cS1QZbybiwH1AhsuDIMwMS
H3RbaXvv+Ty5XiaKvEXsIkn0yRP/eF+x0qEOgPoDyCPsRj56KQC0R7BWNvOaNFNiLlgqgu2CCIOA
sCR2drBVEJ/Z2v/pvoKvDOMjADrIucTB8eFRThWir7BdICPXScAfcGod5UONQ8u4fb396xv7/oDC
jYX1zvlkAoiDcSZeqvfLxsHunDh6lDXhUVztetGBsND2liyDx67smoRX8IdrCE3WbvfXl/7TnQV3
+Iw3YtGe3T4+XlquEwBQmGAiVj1Ml8se3XCOJLMBCBrsnvwRI86/vuCf7utZfJBBpgZtGHhGH8f6
ijkGlB1R4Xc1Ff8Gg8chJuDCmWO3qkx90oD8+Wrx2YAAsq8QrQGWzvs723gcI4G1sRTjcJAowaFq
OqJ4m2XE4jT+5Gp/eo7o7TC5Qs4W9id4an64mruG9Vr7bUyJW4euxdXgj0pkRKsQ0502as5UZWgu
smjpT8ESpk9/fW8/9D9YSLizv1lUAAvFxPrDG2qBS7fBFFSUYMbju3ByD/hSDLZL20M/Z0gyk33N
EVPuyvSVpog1II3O3Cetlf73Us7wXXAeoJeHKA+QLOiiH74LRRuwJplNKDFJwLbGb/WF7ocJjzwR
yGBaP7Ob+NPdx+wUWB2i6iBLwybx4S3yJ1PPgF0hxRBWq1vMiU0JPy2HhG1b7WnTm5s6DmwRodr6
5C36WEnB0fkcRYRXGL820N/zOf2Hih1BLolMuwmXngPefV264XYc6+ChFy5m44m/7Bv42v+2a/zH
9/k/67f++rdaSf3jv/Dn7wA3Jaup/vDHf5zYd9mr/of+r/OP/d9/9v6H/nE1vUlt5NvfTs+D+ltp
xOuzZr34+DPvPgJX+v2bFM/6+d0fNkIzvdyYN1i/vSnT6p+Xw3c+/8v/7V/+7e3np9wvw9vff/ne
G6HPn1bja/3y+1/tX//+C072//jjp//+V5fPHX7qv3/U9FkgVeH548+8PSv991+S8Fd4EaLCPYfQ
na2osQTt2/lvYvdXjJghkz1LscBqOh/Uopea4orprzhlAP3+JP6feR6qN+e/8LNfsZxx+iHjBGRQ
QO6//M83e/es/vns/iZMd90zodXff0Gh9L54O8fag0aCBQuTHrBKoHt+v2jMULvwd3eqjScsPyJE
5m2hdVDANPkYMhrnbWQPo+b0gAMeCOFEvzYhP5uqRrnrL/7GQ+TXqY9n+OsrJNGUCGQ2hpgaur28
r867m0lldm0iWC1uQMdJGLG6tu11wyM1bUYaRqOLTxkBp0vCZwTifo8UhmqvUQQTjHU2gF6HzO/r
x4Hr7mnSyXTSYfKSGM/ctKJzXQL+QCtISjv44MCtalObONuPcVZMoa6awnXq9AaJ307skX52xXCy
GPtWithegiikwaA9ZilL1x0Lu9yAo1XAOtIchhTTEwUO5gHcfJNHo51z7bDrZJ3dIqrURFw2XnbY
7YgzBhe0Mt8WGfewiAz9gXgzkwd4tB5VJFhL1tpLinbueSF8GW9jscI2DOw1qiChp4Zv28YdVTmN
WkQkcyvT504mIP2bqqj/olYFyy2/UMoDCl+fYzCnEDZc7hp0Ry8GyWmEA8xGdhnIqHUbX3WQ5BC3
834YZznxTtm7euwuAX6p+nLoLPxaUdLKL1KGJIJ75knhIw0B3NB4e5yDuO7iUuRQNT5Da9TS7k0t
UxjloMINtpQ+EkfITDX1i/NQ1uRURV8cKVOV27peQZN17ZrPcPlEtLlNy94g6ObLsnj0zmSBvsAs
48vILDyIYhN2pTe4vDRuOFxEuG3XLh/2ZlwLUNiue2H0ZvFGv2gxeitQXpfepJ4hSIU5l6fcbYQt
HBhRo0rawgscdBzNSetlBG4P3hUkECbaNH5vYzJgyUwHqyN6Xac1RWsCDNTCyrtdHpBq6oFszIZL
FSU7NLxgBtiVlkldh5hfre1QbahEzg9CP9E+GxhsEs5Te6qqdi91oxWhYW+Hm7ajKz1AdA63O8D8
VpZRaxNZRFAqyDx0XAKjabQAsMUhI4hxUe6rhG2VU+/NbCuMlaY6Z1RN+STNFMPYc97gteYwV3fX
O3CCO0mc2ULK0Zp7r1oTUP6muoHM2+/R68UM/JkUiln4fFyhHSOmEuhkh/jCrrUp9ABfChHOI5Fs
+YZp+g+BU3Hw+kM9aJhdckxxs5e4CeayGRJNKpkdE48h84aCZJVZHw1cVEUFa8BjIJFARApeJgbb
fo6IXb3tp9np3ny8USUW9jJDvsuHOV/X5hBHQpS0EeIuXNeFEYSjm9M6IwOaUOw/zaGfxvkaTEcO
52Q+pQsJuJjWnNW9ITMqmWJeuTo4vtvdQvWd3NWTe4z9wRekGpzlYOQEzpvlF30g1Ej6EagqoZgh
wIUwniCutT0spxfwh9oSGJbapnD1h/IncWm7nREG9+yODiIxMZtSXb6qGbE+IZujg/FNc+NCLwkW
tpLDqe575hPlLuLaN6PpyTAP1NlqwE0vU+3BLzORdu5Im/RJhLZwycM6TEvudPWPlZ/jj+WiC4RO
AEuzTXzjLDUNyOi0PzIb8qc2gxPEdmJ0IoYaTxBHcjh7pVUzbxxB2a1N2kvua+/orw09jQ1tcqcO
gnsQBewhcSa1dZUfbDtWy4J7qYWwcWSi2TgLktfWts/c3ZgN387shkOGGKoLGATUC8FUT1sSzi3f
6qGKZhLKMTinVbUZtj4tZ+LDjwL3GtYNrbXPGvSgPFCQUeGeYpkBLOr7SZJlnfvpwhmkgTCu8YQg
Nq7lCh8dbz30JukueRIOTzxRForETG0bQ2VhayZ3kObeB6kytJije7SU54mEqlGpVrN8gCT9qh2g
EHamdIfgvFQQCjUtyrEn7K/yoCACOoLfmYfu1KhdvQynpEPjPpIW2ME5N8udYYIjdV2lRTfCv1fO
sAUjKvILHUfmSNdEXjiOvYoyOkqS8hbJQ0voM5Z3GLnHu4Gx+KZxYGUQKCa+QjJDH1YDqQsZff9r
kI03cN5piUBCF+nk8IAFDtfCKbkBYQA9oxfeQMO/uGSl46nKoje+NK8QPkdw50TzVSBpxb1Ewh8M
LLNazNgoun4doGYCUpnbMRDQL4e3OKLSAxNtUsg6nE+jO3T3ovPBWQ/TbhM47ngcPNCWwYhE2Nxa
SZS+3PjrM3IDiglW3L3yTAEvXU60FDhyWacOts8EAaCxbCCj7pBjNU3FIGUw5g7iESYyIAAG2RZr
uOkyLkml7LH3AyT4DrdwG1t1aRXCC2O8aFX1OAr0s2C5wyySiDgrK0dsWzgV56PvwCOCsQZWQMwz
31ZvEvcabl17pn1xhVCJ3sk5SNQLgRxPIrgKrL81j6W4rxLG8SDpil0zg21rf+N460y4C2ORvKpH
xQ+wrOLPi4YfNRSEAfw4kTa63PmcYaNiHMIC4vvm+5TgnS1DzHJFnkKf82U1KTsEIgaPHEO4x2Hy
gvGgNbvERAkHy6oqSxLVQqGeuceZ1XA0svQ4p4mTkYhCs8d5JBwSg3X1tQEC4uWA8r20BMTcXceL
CcJN1brtSTddrC9cT80zUfNwzKAZ+ZrUjfSPs/IvPdnwa9X2W34OnOSt+C64W7BpCtq8ogisz30x
6vuVNe5MAMQcAbh0cFNBidhsMB9cSdzxeovkBA6YHtYjgZnnKE/rDnaofguiNo5KAD8zO440uGWV
D/o8lgkdNzBPza6pi4dTMpiqZaRqbftSe7oxBNxB7hOIfKXOEUJSDXk6gARRsKzD79H4oWwKKIeC
Yavn2BhQXNxQ5wgmE/V9rZfkrRXTTcVdDYl/AFX5PhxQWRV4gtonK4xE+y/hkAw1krVVL8usS5Nn
n1n3NBiAqSREUVpdUjRcEhJNzgwZQMuckYl5zi+zPoYuOy6Zs2JMC4uIcpYxjA6n0LE/uJfAtsuR
zheGLNhiwVLaOcr1S7DVAEw5WkxBqaI+vpp8vLQwh0FcIK+PS9+nB8VBZWL99CgpleXg+fCuwmZK
Te5lI1jkTCDdGCutaGB2hVROBNg4YcwNHlU/PM4IDq3zJXZnr8AI61p51VH0/lIOfVRdVJ0/lU6V
OrQQqWnm7ToYxy1q2rmgy3dU58gOWOCJNkd1S0a5rntk9LCD5dR3kAE47rTxbQnEWRKPtW8tC2OC
aDT/Eph5cqqWyYJ8v9RIu3EgW4TqTUwvwFzkJlhbdXK7ER4IsSp4MvAbOneRwouA4T/IwBdRA58c
PGUU7UEXnpYgotvMOHdydlldTAlTBwbN6oZz+eDXMaLCcQR9X+myc5tOIDhZqS+JFTMlE0+DF0j7
7M6kvfcDD3bY1S2PtwinvkHLMWeECSZS1ODVI+RL8wastuzbOHruVNJZMehwbGofsHOn5qBpBTux
SNpN39n0geKIbsnkgvFT8Ka2L5ODYKigartvdrUTCP+B3lZTGyFGaQicfdYH7TMNmibX7iIp8ZU3
fF974SHgAAyPKEABsxF8PDSOCXsEVkuYwq1ztLRHEyTYKUHdjNcis7x9WucJcsIgmZbDtHJ4qQlr
1myfOgOCYirHg8nqapjGmMw09168ThkE+KBPbFO4X4rcWjgUEgSExvUp9dcoOtEoNBAwNIIFO8kx
apuyYLb5IsZQXIayHuecL9iuCI37nlTQGuoC/24K7kAPwqaReJ14A44ReSi9Mxv4BAOUcSVBpv1l
CyXmkOtuzH5qVyZw5Cwv/HSOX/jUTdctCDdhSS0KPrup8YqJhdQYFqx32YS81G+yTVBeh6PcYyOw
nSDZOJjnFbGF3s7A86c5qpX1xHTcyV3jIB9JRs140yLY47VJqM8I0pXOxnlVGN3rMGKoK00SDZth
bHHuLvNy6sYwVPc4Rs5x324tq43Tt3ce8zEU1zVdpzKGF43GRWBcMW8qqdXrSBGLWVo7XGV22CYB
7SDKXdRTHHl9mzuKpo+RP2Fj5xLelDgmlLwakr65qCoWvXSI9ErIhGSir1PYCr055/JFZQNLEF12
CvVUJ+U1xvh4iQOaPbMW3VGOevgGAjqw+pZY642qsaMUk4mQ+xiIZoalRlT5qDgzZ4o2HVyhKQiq
A3NKF2cXJZ6LR791bQODThyqSI7SDcewGh5mcQ5NQ5yUo+XcIrwhi/PasU1YajSN8bd5UmO4aRAx
irSfQYdfwLeLJ9CzF9VsYIzeLeQc3XbTAVsaSwqbW3NkFLK+eNJ1TKiEuB32hF33QyJxvS37jHsP
KGCkzFU4naukutmJaRKXVVf3L/OSpCPxHOY+xsjERJs1UZEd3bDpr5tsiNotwzABRVzQg/3jBlNZ
gbDOTxEatWzPwXvEua+G2H3KspaCK+UNzqlldbwDw7q6lK7DaijfWP8garqwcqn1dNNWnn6RwPDy
YQ2qH0qMU9l4S0ySjLoCq2VGMYuhSnDVuhbCptkb+xr/TwZKYlrzS3cORnsb2bDNay9aAzKskTsV
Fcg76UazSvCTgfnkiJI0QQ05YmA+k8qkaI6CyVtCOI9Vab2JKh1WpYG//SMyPOVttlYmRrSJZbtg
wh7w1GeVWx2gGLQKFT0InQWFDFbmPPJPiQNyALIkD23tNltvQFFD4nH2r6dsgIRzqRajtjRCUUAw
MWvmk8gAQCP/RLuFpwR75Kueu0M2MafZK0Qpo+aly1o07VrXR5jOoP2xcg6A5lqY6C/FKhm9SyF5
X4p5xOT3KgjZ0pPRs7HdO5ObICXB7wd9oivas2tV84wXTsZ9Ca1SwL/XAuaM8H92qxJlLk4yZQf9
NQurxiHaOPHFzFN/AxYrqhrZcudmoa3CIYVxDw7C5TY+exYZuOQVVRigM+QsvIT7XLwHEKOuZduc
PWVET1onFk8JAj2PqEDSfYZ25U56Af3W1jBhw+Qm9UiAHh1H6TmQEgtuGmuCYDqEIqX+bIsGdpLH
afBcVDldv4l9oQ6weF6vWIjnQGd2qSlG2ZmD9KgK20Exi2qhl0nAQ73zPYwt7tqhDX9Q6CExZx8n
uO9n3GkQlzImFDjVNHnotkQmCxHXsbhONVthJ9D2MQSyRCezyF6cACO8Bvvq2HybbDcc5Yj37ioZ
nKjbWeaAsEZcYXZhlW7AoKwKgFh3SJO7g2ffI8+iV8dU7qNtE7yT3ng/9wPwG0deiwgf5bY31q13
XYoZSFrx5cqg3LsbUGlj8hOdqqHbRWnqIG2n/qIbHHsQxY5T94KaFcEI402mhlvpe2+dx4++cZO8
4d2mV/OzTx1WhIne19V6C+w9I1q1z+M5r8xNokcH8jUyRf21THtQu7uvkQzvmOtcWaTJHvu6okDU
wLiLaX/VzepMQr2wGRaZ9NbnqO+/Qo3mFmnCorIbBkUgOtCEdtH3MW781xZR4tjoMkwCZP08+82m
F83RyQYgNBlglDaZ88jUjGgYVAMz8s8LRiMKA8008RTUThD/7LqB3btwZAUMg6ITq/3NAt8m3uTf
Ut5/kQoNUaRWssSDQV+OTOuaNQqJ2APanJ3L3T5iWE2tjR4yMazjRgyLwVdIYhnWD80aQMu+yiPO
58tqkTjjgkWTbJ2vojGDRVZ8C0zn1Htib0WMKF8gHm2EfctDS4ERSlGtzW4YXbW3zgRquc/LxJ0v
HCUuA5TwVcNjssaYuIKUDH9YerSx053EwF0UBv2Vi7yJXMfn5I9gLRvJTNmMLNv7fMY3mYcr1FsK
edAToZGwm86k8cbV+iFbkmvpZT0IfPUR0pV7F/sTGAhIqnkYdfQDA6DgiI0tPdgJXW5t7XjhNON6
6cXzJUotn/RJskulBxhNuzmPq7dahBESG9ZnTHq/evC72Ni22ffMYUfV19fT3EPb619OeglvgxbU
BzdaJBmgzYKApx/2Ct4qO+QFTCQeAFAlJg0I2p7hwkci3x40gaeMOuUw4Avi9CeoWw/IYLJ5tTo2
98ZkO7ftpfSieR9TfttDyVKgh6yw+EZ27J1IBZvg/MxhLgtV2PSCIM6Q+CH6QOTduKRv16GA93tF
/HbWe5DwruBNerd2LQCkaViusmZaXlSY7mHm/AWirm+sN4cOysNt0CxXABNGAifkWw/Fu7si8GSZ
QH7uEIQQDF604xi7HKkXIrKoi2DjolaDdTatV9HsDzubDFvWdxPBMYTlhN07b/1O3eEyA5wB8Xqc
++ldIr3nsUXxC565Jc0wJEQ4nbuLlYfcQumfhG/NVQosjZihuZdxdxvx6qtJYQCS4QRHtQFcwK3e
WqAwTeae4g6FacWYxn1lOIZMdqNSKQ49DQWqkRbZZC36aLWx51BtiFaip3px5xIAyJWm6begGi96
L/qG7AP4MUPeeq6LTN5mtSWYb39VoA3mNVsv0wSC9cVTxzpu9LeMTg1E62w/tuHB1WNKECmmsytk
FVq0kTz2qw0bQ+rsFGKcox1gfuCkIgKV7Hsg/LF9lZlntyttsiMbvPVO9b1LxoH6N5KmwX288vU4
idqHIbX7mKHL2tCoBTMV/j0FUhI4za1a7M7CtuERcdEuEdOSbBImk9KAsXqrKroegqHq8HrOTmkW
YP+uL5MX0wHPwMhkMw0oiygfcNJM83jHK68rJfwgQLKjF4m1zb4Wo1cmnAuiB3ZbcXbom/4+7dYb
qCfva5T5ZDRjcjEhRBZpZ9B+oyD1Q5gF6vgEy2cJPWNcFZSxiUQIJChjWO3jiEvuvUaPOWAmQQTz
vYsRRcou7ZBH6tILvLgxaQDMETB4HqW78n2jWLfrdL2ic+FrMQ1Jt/EYXFU7fUoCgBNdw64Mdx+W
Md65ahiKEOjZBXTq45sDxtGuNvOKYWxni1SGRyZUhNTveS8ys7fJfFBdV93Vg1mONdypZZE0wb6O
0UBWQaOeYLIJxHDll7B/3nHaNaegtXoj/ak5MmScf4Vl2vcwXSMC63KYGqT6YYXb9j0mQW5Bx6Ep
bSoPM59h+ELVvUw6kVPpH5AwSQaGaJI06MSjz5KZzKZ/qZ36ZVCisEhkL7to1kXW2h8NXpK+wYSN
OG3flSzETruiaUQ3GQDeQEeKT238Ca+SUXXZ1qEk1iKlFU3xK0fUUQLNRCu9bYR9ZM/C9hUNDg54
ByG7Y4dsI/o0p1UeectD3Y1ooGvzEIdD/BWz9KDE2sOXT1Ut8mxqTmezgRWOR682Wrd0Tr5VTDwa
3FDYFeE7j6O/nZdhHzbxfm6q01Stb7470bwbMQMvLAsQ6OnPpt5jHtblymSYJAEuD2E+1/TlOCOl
NOpFXxcYrlUHg23qS+CaJ64jvUnH9EtS8a/oTn4Eq7lqzqkWo68vURcu+RREAHRMkIP0XxWCArDB
Z96lsUbDg2D3k5TrcxhiAzJ8TMC1bEokLZ2mINVAE7zQf2450khBDwzmqqxTjZivfoS6BjgmE6Qz
iSpCifaWzbHGxtL02RluS64s1XiaKboFOL9FR7A8082snS0AmGRT06x/atM+PmV4yq+RW6lnz4me
3FWBcgkbhSXFW91ydYXgd8fBvDGqWIHRXnaJiksEO3iCVLCuDcHL2wwWtyCvmkp+maGovKGcl4go
tYepFkNE1jRZH+DyvHBiEQSu0RQ7MTP53A6wfneCduqvJoAKNe5xtHZVSsK+1/x2Wsc52hhPGl6i
k7L0tnP8qM0jjWnNEk3pQWLr+NEAvD+5xvI3P9a1IZB9sfkhatrJxY6QiF06BurQyNUiocezc9Sc
8Nsl9IrCQyY6wPDILTtAWzWhjQ62AM0QztQ2CHitES1bsfTb0nWnBr6YHZybcJC2iFkc/CWH0L4F
iaMvfdGkpYVnWkCghBsunTQ6dZVwvjOstWsPVmoIAlPIc1mmMrMVkGbk9sKx+4AJcVV6tfOK7eZS
rMGmTXRUqLSGxpqOczH1NBdVxUMACFmz4QileY18Swu8OmEx92P/BO8YHALGXo0Vhz67r+FkuEJA
OwTdgPobKwymuOBr1xGGJTJyAC/9oLG7OvwIFbvnx2g2g96ipgjqsuFVmzRkmFaQUohQQTPh5fbd
PEqatTRARetyCKfqaVib5oXDt20iGDvPHqGijzcmbvM0rH7jeP2/oDMMb+JOy7c3DT7D/wckBgz3
/4rGcPcmX9jzH1kPP3/gNw6DH/x6lqhAPQEt5jkwFiyC3zgMXvorSDVwUgI7DPSxM6v5dwpDGP8K
rp4Px9WzkOcnU+F/SAyh/ytkJ2cJHa6RgTca/1skBtgggKTwTxYvxFtgTUHDEocIOzuz8z6QGBhT
LEtqdAix5NOB0cbZTG0fHcA97Z+D3jOPPminsBICKUov87cgw6SB+lpepaqqjsyy8KUahzWH+Cfd
AxSjj5SvaxmZNTxq9LUdprtJ8oQAN7Ud2krQC+i7xTXEMe0RWn32A06m7o3Tsmifrdq5jKpG3jrK
jpfeGdNpmDXXkGojszk2A6b5Tp0LS/nGRibCUZA4m0YztZGZ7zxwPSKwQLv1Xnvg8BALdTpscefx
JoVh1V0oBwQ1OQ1/gWOCOSMpdh8Eq9gBkNY3drHrxYx51m7GcP64Um9FG7jCjSSmzbFX9gSl8XXt
e4hDSm5br2L56nt32O9TcNLjgCwQyOI2BNVzllJG3N7bzHBOIUAWaL4O/msFkoXAuG7DWpMPbXJA
UOC4haCmRNxCS8CXPvhBexXXD3bpbx2cnDsK8vO1Waqu7DJglOClWfso5LQchUhrfHuj38BZDWHD
eo7FW/2AwDDcJ+5ilxePU/cuNN24d5bwvl+F/dpUWZB3kE1tLfQQliLDyA+j7epJcVN1vX9CrtHw
YAXcMRNwkHdJ70z3NQPwKuMBm7bvtvZARxvnmF+bLzqYI5Zb2s6bGpOhq8zQ72ZEicW7nqAjT0hb
dUEOzyxORKKr74ZOdNuNgb4JgiEjoq2d7VAZzMyG8CpywLPze32NidCTMzmW0DHI/w9157EkuZGl
6xcajAEOvYUImVpnbmApqqCFQzjE088XnLlmTXYb2+buZsFNkcXIRDjcj/9yXgWCmcU6Nti4F0tG
s51NN3JaXtKOoIF1wUldTl9o1B7s0szjpSyv9UR0J28tdABcpAimVVzizbfzSA6E1LJQIy236vqv
THBpTae0jJtaPSvhXTrQU3x5NFgT4zfKjh+CC8YUiQZ5ilt6R0+608vkFiXaE28+A33lA3fELSD9
QYb5Wps7XXV1RIlJVORNPMsfIb06mPxtDkyRLkdU5AnkRpgO5hDLpdX2vcN4OXIrElmSwPRm8dIw
LPU+lZK575ENMHh7j+TUAK+F923MmrVrpZXApWeuFynDmO7WmcIF8ngdr/HD1V3xnlKJBhCvQNjM
wCAtQbfUDiIwMGGQjGazqNVol4OEvTwJ5f/qe+OoLd4UulTnGXbBUGmuBhEI7nKdqaWLezvdKUHM
mUIroOD2o226NISYmYpnqzybXY7gp6Lye+GstnsDlb7ZmMe8M82boUUgojzrfqGYNihd+U3J1zN3
p/bW8Oz7Ruh5WI3IWlZV2zxza4tdl/iUrgcpd/LiodeLCQTZ5HpM2KiwlpzJxAElcR0KS3SrZWzt
rP5zGy0HlYxn7ctVZ3azue6NSXqLYWAJuiJ7F1Wt71VlzC8TeVm7qZXT4yTs65EOi7DItKjpmhMc
e1g15u+izo+9leXXDoDbS9lsIuqq23HwGb65Owe9Z2URWpjvhgrZIJW6+WIvNYGlvZeffantTKD3
YLS0N1/mCEgwWEd6nz3hookcRH60utREOPM2RVBV7lWe592LtZoUz7T9d5UV93ZjT3f5YIGPW9ea
aRzzdXxBkwg3mxasybF7TLL8p1ndT3eSN7aquhs3z0B3q6oK6jY5ZFVenGzwb5a6A7hTlepFkoBw
LTxTCzJXg8HepLtLlqr8NpXfX9HlqgfzUm2/+6Ito4ZrS9xWTnouc3fYTzRFmsBF+hoUDUKlzrC0
09gZ1W4ogJmKrOJ9kh16AtFs+3719CCbC3u3XOTllp9kEaCYu6/XdQ7LLQWVqc2vbYaMq+ZEhJ3V
LHs0C955Nfvt7Cste1gR6QA6WHYZEcxs3Cin7m+HJD9ZaXmfCNk1NCX4+S61tuuqXMPE5woe4PzK
fhyKLQ+G8ou31M7XG7cf+l803dm/Fr62U7n594YqKFn25uWCCXqfawf62sM38otsKM9StFMyPXoc
RbGStnHsvbR6rN38ZxxRplmtNCMN1dBLO27qoRN19TKsNTdOZztmPbhnmormXmuVkYdrQUdVUGzO
m7bY3Kb9Oh675WN1m+ekttpoJg/ZDNkGbpQsv+dML4KBFvBQam4VIbdJqUFypfjssnzowkkTw0vu
YTPjV02QZTEcmrulrJAKQnrLh2ZzHC0c5krz9sOqWZBti/Zuqq65YvwovajsGvfJ0pmEIRW76d3V
NHGgHLm5GzXqCXy/bK9EC3IwWIWWInRALxGYqeqvzGJIwZ6SXjx3DYeUygXbQF5P6mvSscQGSaPo
TCpl93Lxej5ZBsXSUEHZdolkRN1wGNtE+5RTPj0oIfpHBJTNg+iy4ZFRxAsEkGFYcSUNhjpNggRx
AWwUm1br28utY7vbNUP8dMrKiowGkMTn1jJe0OuwxKa6PfsduVf51i+fPI+MA9iR7a916wD512z6
jTatXiMa581nd11SFRSpYIdUKRoqA2Nr2exbxKcE8TXqQSCEk5R2h7Ru5lGa+I9Fgb6x0G9knzzA
i3ASt0k4jTNaPL96dtYq+Z33s7NbTXCcYd1X9o9Hu7amu/vRUlGZb18Q6ipx4c6z3CqALZL1Nq/a
5Aop/RiqYj5ahvr0lIYeqmajCEWudV+XcfFstpN/RyDsKINlSyChM3eCkWk/pUq0aE0nGknt5JpY
sb3v8o7OONSEP6q9tqX2s2VMc8QYgQilYjvWy4VSW6QudK9sCMvd4V7hznrueZ3qS/4NAA+uB9Bb
C61D2gyf+UVVk08cMwl0aTxtpYP3uPCOEDQtS5DpLx27fjf6s/MLdccXhpLtuZLTzMOp+31HBdIP
WYQZtHozcIL2SEd7hrRBGrRrbtWjXZYuigrZRwiN9nO7TXs3M77cQn9BAknjJsLQm9bvrUNaSHZ1
XA/vVZIf9FXuBe+lrTVXqdfuRYISIvcb5GLC0l9yvuP+IgZNzxxCzS9VgMbX29zzr7t0ryf5jDSx
KtIfOZSfrub1t6I2YmR49pVpls2D3XHrwkuV3eHGEO+yV+rcaKp9Tp3KvJ2ncTgQgtVEg4MLo5sX
ay+rsfhWsFWxGmiJ3ErTfJ7TizXEbKT320Tuz6tqS2cvOsbZFuTCRkmbGRWl1uoWcYFeTi0X+r1N
ohinnkOTiUOMqpZVd2nbZ6etFf1hGUYv8OFab3VPgdDl2wUSE5NG9XoyxSSI28dG5PfTtrqv1Lz4
N/MG0S1J8YROVUb7jAN8oC6vHiaqALE6YyDJclOLrRYOX0/5MxFpxce8Um+pjeCdyaNfXaH8lYQk
LQ5vBdfU/VRccAzH9JJjUSnjd2kNw6G7oIK5OZ76NDfPVZdKtBn5eiiztT72fTcdt8kVrxIOJVQM
wogYRQv2asOrUZMiad0BBs7jye0rFIEoGAIECslVOg1EL296kfqxyBPjBAY5DrG1WSbdPcoteUst
jeFMIOkI/ljnOYWqH/2SazEF0nti/tq3eaRKA0FNPtOxXDAUk9yQB0xRVDjwlA3y+JvkXPOiIe0o
e0vn5pGZcb80wxyLefbrQLq+9kSp+rpRfUsGPNM38gx4K/PQDRJpYIVsKbBQN7zOvWxC6V2qnS2n
X+0A96j+1KSlEHxQruZgKyrTiKqZwrmu1r0XY4SrzrJWxkkH/rk6qY6WmsK2Bwi5eq95ibtL6Y+O
9NWSEiZHI+oB0i9UHUm1HcRtFwwYLZ/Q0hIHAf1zy/6f7oqUQW4Yez3eqjq/TTSZ7/AO95/QJ7zQ
Gib030IbNvTCiEGgw9EItfJJITZKg9nv53BrGDSskWmOvE4RikSaN1p2sLfVuarBqyEm+xodxtSf
iqarngTXADYmLnUcIBb8FD/ADNz4wdOZjjKDm8sUKUXtAHwJvm9fJcP03pm6HVXeqJVUY+b2wTbU
dpzox5qCRnea23XKqYDJsAObXeqHY18wqpiaOhkczuBhzrav4AmAb1vtPGteGmqzA0gyeAQ9cvLF
NTkGx6bI5KGwLS3OCtloYedO9duwErFfdN4WTd7gc4IYeHFcEGv+iANV77m07Ie5NF6dWW1lxIX1
QZf+F/BXSw44JJSa12Ac6zTGHUbMoeCeXKeSa1G26Gw9owV54qVmmLUzQrhS087olrvhcUNoNvfW
yRsKOx4d444Lw8fk/5hLCr1F/cg0+8e8zplxjRygdn5oufEFOMH9k58h0VgSGAbWBwTZOI9v/KDv
iWrssBjbV20m5LNExvnplNYvxFFn1eQOqscZ0+G2IxL3epGLFhRQp8HgZr9NmzdC0zsntCbBhcFH
puEW9evide7VYk0v/qCJuMQQEfh1cg01ocJynhDNm1bDDlR5h20FI464F9vX7shetaKELtBuPnfU
vAQDl4oAe85FB+USx810uTQNWkem3mErzCtrauiVM5qzJFPP7MvdsjX2Y7/VGnqwdttLw35XNIW8
sRGWMMrlR6M3ToZRq8isECGj9qI3RCp1orX3fPVQj2KwD1gcnmbFDZGtLWe88CnJK7nQB4IJ6aFN
Eg0f5pbMZUDadLWHQSqKWOrKDVO9pXMucYo9f1HGm7885sX2vXrpGGVoofEwFRO9lV0CUmxz35Hu
i0l1bxu4VKAfLb+YkBFBddnGiFiSVweqbNmlfkF4vFi0G9dV/oPwFbciEkau4QKQ7o3XeVlXtzao
zdmUubNDbQE3MlqxbfcIwlzZRYvJ7cgcVuRsbhX4NgOmHG986X8XEKAMP5A4dTXEiybOZo45oHSw
i6+efJ5s5Gpa24dC2pIjaHgfR2c+cKlkvdp8HRJZSiCVow6SSmp+Qw6kOb1JQL9PhAtvt8ZSfWyW
jgvepC5lVFxAubzo4VQPTM75DWV16XHhvux2/D+El++xLiLwWXvEukQkx0Va73PHiDrY4RDXqMcA
wqerwfjMR4IV9VV8FLb04mbOw2Iz+6hTUxL64Eox357JREwzqUc7T+x5srwQm/fG1DxKQx5lxyLT
bFI8THSnobSMDkzXuuK8DRIteSzFlyZmtSdKbt0NS59/LSkoETDXqVLuhzuo88i4Lg2j2s89h3Fb
Go+cFcMtfoLuVLukHOuN4I5FQTmg+3Z0k+YgHDhRG2WM6sc7ykhipORBjQ7gMJVKR5TmoAcw2HDo
UD1m4H0hEL7aG3pl3/eOle+rJFlBo7s1corhdfbt6XYoG1i73HvzLXaVpi32ZTJtYQFhArYvDl1S
9eGKkzEw6+F5roud2RdXbd3/dJ7nxn+Q+lAyBAHBgJyQ/L+ZRtPf14P7NCY25oSqZY6d/ZHEa0/d
VOAFISFyh8mSw5Ereo9nAuEMpEIaVgS17drCGQO9GNd4qsW93+ewXbZmfHF9+yJYpmSYr8Wxq0yU
xAOqHJlgMwaCsRijY8LveJ/S7CInQqGbS9sOs8VHQM3xHKhUP5KGDGKe6flZ1Olt2SF5oa8PmLwG
/MuRVxYU+1x3VZ3QuVU8L4l5ow+pDkU/Wbx5F12CgtgFJ1iiTdXZdw41QgQ2rNBnauZ+WGbNYyeW
z9F0ZFDXfh+UWHi5t+E0yjssH8REH/MeE4B0Fnj7JvFBKLQH4chTKrEpJI5Fg4aZItQE0dOx/kQF
ovF+XSTS/BZloK2/Gxw8t2jQr3UGa1+tUTEaMiz18jw3kGDoCQ6ao+c7x+7zK8OrWTZTPLOj3Ajs
YfplnTQHc2GVZ3Xi79fRu2fwIBwHeRZb/xTWhrtEvOmnZTXZRloumOhdUXImE1wC/jRvzb7NvEWW
Va51MKcetjHVbUGre+utlOZBeryczFP5Xk6NFlH18mArDPrbhJ4/sceHelwCP6/eTFHI4yYuivHM
y/jRrnStu3cIO+1NzfmN5SKw8mRfdtt7j1ODGZMLBsVpZrgBWATcefq95lhvoy3SD9/HuONuSQgf
eUUP07fLoYiOlufmMpK9GTUPXg0pGhBCiw2l7tuFZqRx2Fld1aO5t5FPLyaYQR522VJFqds0TxYl
oPvFWs5DOngcHOu821bzkzazU52MV0by4SrWlbnkv6q6zRGKsAItdJ7UE2I06ZjR6QQYz/bk4BhA
5XzeMud+UXxd/tzHyZAxOtU1ER/bFtNKzFGLLJErZxOLZJc79VOOl84gbpptiHtfhdi5I3hx5U4v
/NV8djLzt+0YSCNWw0JXhyJMy5z+appawl2HD12qN82CxE0Lk9oA+ePKRu06nL4hkm2C1LeijrKZ
uvDAmpsvzlnUeVgiZtPsD2WzvC+b20XZuDRRL3/1Fo5DBCyA0BhWqu9pWN4EdvVgdHwO3zoz0YOn
xXU+Z9uVIYX9tKVs7pplsVqsV20qPluhzIOvrqd6mw6yS79L4sHjVerLFal3SzQVS7UD/2ZsGQIf
T4mR6+d54jBZhkv4JvFvW+fc1LVznU1r7BOxwNPrOKaJpt4J29HfyWwLvEVAJyLgOpiYMRbt19DG
A+sfjxOh/fFs9HtR/l63l0l/V62Ics7GrayI0TTLX6vd7LyuYoAcm+IOE0IVTaU+BCSQKCCs7BXz
uHaE2NxYj1cuu/mTrpFY05ha9ZNNwonqxtRPrui3e+BMMypI5g8yva+A8LXmxDiaXF2yIXOteaTh
4mbUnHmvhMyvKzftwm5YnueECd3OzlmasvdPmhZ5i9YHUAZvwqoPE2asuN207GyVRXXN41922mQf
kokECPa55qn3Kb3mUU1vk/Zm+2onkO8iKHYC3SRjxqmTIloto3+0asC02ROn1NiwKBMyx0jy7Wh5
nJTpWe9FOE3qp0naG7J8kh3Xox8fHka0UhHzrp81ohAQrPDEyLqqRQfA4cQwiSgSjTaydJQgzkYp
PRYlc7e5+n4iyfycLfYUt0Znva4MSoH0ZtKH53oOh2zoAwjT7TpNiBOhJqPbcZ2qGLS74V6oAr8K
jIHEFtmA3tLyTMmp9WuALEaiHhrL8k3cQbpzO2t5L3nZuYAU4TY/rql9cHIWYRuM1Z407aNR0DrF
iWtf9MDue1eOuK74m5MzndI5W683mKJdp4xY1SVBnm6oY6EwgMUF8y/rfbrD1r5b/eIR3nqL+iat
P4YxPxeJBvY1P0yjLSOTeGcwvOG5YWrKV+bmvpcqrInXOC0K2qLxeuD+3P1eKguNGqPEqg/avnCl
fe4dTipAsP5srU2czhdzTguAIF1eBF9aZwkwa3Lq5ajTdXdzdE7GpqU7DLmajYFGIHedlNsaF/iv
u162vj+XOvlC5jazqSjQuSBJh2sA0t9t1/RI1CUbr8HkF2+DMdyOSnfiCo9gsFKmEBEVlB5W9AoR
w9qTixPkMGq1PGiagZSxM5h7CEWboyWbx8DpW/96kGrCsln4vNeNnbGzwjyH0ijcZ3fhnJ4n34df
t5ujQryKc0o6WRbV7tRcJ0bLxsQZlMa6HL19sXJ1NmS5Rnycf1eAvX9huWqZ7oiIDPW27nYuOu4J
/b/+abXTFVrtKPGa/OgPZvYq7FFEymebR3M07ZQli6NY/CRMFj5iNdTjyLn8iy9XEnvkzYgUPZUG
dVnor1o16D8Zsw0mvKS6BKpmObdJEDFvmrpw40HinCZsNqtc/bPPt4vLeJzfWndZXkqwZ+SsaLbH
sqtOGRVkJHqFNnBobr4LyzKugYTsfdEzaE5shLeJnz/X25hcLaXf3Gfcbr6UPmCM87knRLZPbzru
puxlLFq7DMpCbTe0HpSEGI7lzljQcxaGnV+v89S9Te7mn2atTnagUwNTbTVG5pAgd1v6Pqq35jOV
/Z2Vwx9kVBUHgy21YzYU7g0LYtoZtPt2fGE6WtrW7s5TXtvvol2R22V2Or+QKVGccF0b4EyJdbt2
REWBRc76yW+3P1wtOGfxCV0R27QwdzTjylEr0lu3Yh6u2tTZj5XnobTtvdfZWvofZQ9ThDik3bWJ
s8YzMqzdxe4REH7MsThvUZ3WBmJvrz0K0Q1vjbBX3Id6e27zLfnpBdAJGFCDgB8csbdY1XXzM7sA
2fjSTEwiw/OoYQoIcf5uP2h86ospDuOntpjndnkphlL7dJcx4WbkIGKu9emedto08rYFTg7L434p
iyJ0Br8/D8mwcIQxXJTDfHl55EVVUi/hoJiLmPGkSO4oD5oPOukRZyOlqmFd7IYJwa2+Ox7AaWug
XoEYxiV0VTvCT5blQ88NP/4PrH12X3ugt1tBz1Gt/OacbIMNrkn1hpmmXlRpacYWY/V3f2gQ/ldy
jNv/Y0ILwhr+Ji1iQ2fxmRd/Dovgr/y30MLWCYsgtRGJg0VEnCXQU/y30MKy/pM4Xpu8OkJkCJY0
0Tj8P6WF8Z/EWqLL0CmMQwFxaS7+n7gIciSIg0fC6pLIYv7RkP2/iIv4i8yCJECdHBXTEB6JxOKf
gr62jG7edWJidLc2P2gy0d4xTNU3//BA/iek4k+hFH/OMXEvH2ORH4Ocw6TiDC3lnyMpGh8qeHNt
Iy5pMDyuuIVjNjLGO6bf19W0fmYx06fTC8RgQ7PeOUXaHZbSKD+dpRqv8VylRTSCBh2UXSJuqkaF
kT35d7Fnf056+ePHtGESLkFbHoFJf03Vy7liD6JsRGyb1rBfGHkGcHg/PU/j8ivNquQ69/DRjja0
1L95Qpcn8A96l8sTunT9OKR42pZN9NpfnlBhzPnqlSIGpaoe5moYX0eCcuPcxHQNDo1+sR2TzzpJ
Edpn+vjaFtnwak3FcF07fWxUav03mWP/YmnYhEax1PihKKj5S/ZMkRmeoZMxGK89PNOFOi93lVvX
33//m/+rj/G5TqBDEriI/5rbJAdjrK1hXOI24zpVjFgdbZuMhf+PT+F9ueiddEqy/pLh0zod5jtP
LkhcNj+ssk7beXry9fcf8i9WuWOT7aU7LCEi5P6iWUpkOXt+ma/UmSfmNXf/NVq5yj0IEn8jc0tG
RNhWFf/9h/457YU1yw5C2AtBlDpZX/8UhyQ4dMmBSwSQ9fzRlW1+R3xoBmbYpB+ibWAc1rLeDbXZ
IXRt7Ze///R/+vYun84OQp8g+lPLusSA/UNAEcNsxlzgi9ih4tn2W/fOSdT08Pcfgu7rr28Hk8ol
T8wkWedS5v6X/SPt0F3SlgnI2WrrRWgzXxdOSmXYZla4RNA4vyf+in4d1/x1P5vpHgzAYo/Zqqia
hl++WMaPTl/xi0odJ35wCSf9SCdMAFViz+esnKsTtvGCWMVSiYvsOXZRI5MNglrnvjFIXgySbXLe
E6kY0zWubnuvHkBQ80LlsbIdvC+YpxUYRqpPz1O/5nE/muI89HZ1f7GyIeHonfeyBBYuCt8NE6sq
frvS0p4w2607oHMVrXzNK9ALOrJCOoo6Ire5rvrCCU3aL3d21xcBaRe/II66X5RhottekBPjzGWi
0ZM2JnMtuamXdsDVtBTuWZ8r/2RKpqRgVOb2s1FwdIKi7U4ZttHngfcfJ4lGfzhInwO0xJOqA6/r
jPfJgbFoxuZVuWTStkjC+W9IO7tCetKGmTNyCSBVFKB7xanTpdzj0mHomGbwXPrVql6p/VgvqQF+
pG2VdaOD7WH5Y4D5TA0gWKsfELMowJcKbUW+xf08tQ8Uz6m3way8uJJ5B4Xj2oSTOMvBcybG5rbC
UrZ28ohuHvMFl+mja2nlvm9t6iyow2N+ype3rO1V7Ji9tbe7JT10bOIBpzQaCa2lYrYAy91mTx0n
a8Jtyg/60K36B1le2x1ZerttM/2odbTxrsB/gYxqdOJRb9WhtUo9gl0LEpU8rpP2kE7jepS6js8H
SpvskN2WD83VZBuflsLTkOgoVpyksw69pgReLwLpxgVAKKO/AQsoYP9aLqeiIK9Jk+3w4U7jwXQS
eNqJFdQltBAQZGGaVjjN+WuFln8odeZlge/BGIPUsu8Ysh8Kp9iI8M87rNGpf+cQG3ZsNUscm7Y6
Z215YzRQNsSqqQMVKR/0pbdF+z2a1dWgTS8NAy0Bi+Mp0Zs3mwDxo5fyxCrHxgJd2yoS+JCDOUvW
0HYEHuCSSvcg7blv5/2lEmJhWjWEDOytC9pxKYLWEo+tbfkHsk70gz/5aVRahNE6mRYk63jvrTaC
CIqbozIzYYeLm5zLY9TrVk3PcFMEXYnnPhB9MdxYCXb9wfCPg5eb0dSI7WHQFnHM0BXcJX35tUAS
7/N1UtciQ+zRlOly2qxJCy7pHZFqXPQf9XqNY6gCRaT72u4GdRha87zKGdJgeUc01B68vHmjGTsl
Usq+LTa0MbhCn30yUO5EpfvvigSjI6LtW1zF/l1T22uYzxImSeu3WPTqhztOsJouP7bd3SHM2jdl
/gMEngRoyvoI7f4QKQ1EARvwcyusq9ZeACFKHppvfKi8U3R5rJ+Ix7mNNh6OhO5gDACLCPSEj/Yk
F+PjSFQQCncqJpU382pZVv2d2kg5TPecyk7HRNS+GeSMvGpYtjUPDyza9y2qKu1gze52Myzat5aZ
CToyn8o1szBX2Eoggm5eYSrwGwIWsLTGMdF2izN8JSsWxtrJ9rOffRDTcNu2/auXZ/LaoVNrp9UD
L+hlE1zto7CxKfvlUuzXHAIJChoqMCGpyYGzX9Z7ePSjITd712pQZmr943Wq7qAdvVAUps1+QCJF
5rOBD+5+6MfTLIuvoiANyJ3Mk52i3w3q9VNJ1GGbhfG34ytuu4lghxR8fFjfJ9+9mVD2x3L2c0Rt
dhJbZmN9OTUwFtJMlGp69twMxRvhyf8uLND+I9nyT5PcpdOdRhFeSUBSTuY/H4kVDeHY/dwu9jVt
W3fVNHcNIGJ+eSnsxMcsbi7VFFAf08sbQtUIvJh7yiGOvqOoLO8wrWMIaoW84GJj9pDnNesiWUw0
AADC7deMveQzQQJm70jLQsmpxvlpQrOMeAjrR2homqYfhkqSeo0Saf0AH8q+tHzT03Ao14tPqUlR
7qaT3V0TWl1/0saoTWg7HRu5ION3DmcBmV5rBnCf69W/3UorPyfMM8R5tt7IBxdbJ5EkoJ7m+HUp
m1X5Un+x/MTtqOn9nW6noMqC1gV7t2JYvWvbqf2DZcZ9nuhTAacrhvqUD2q2IYWybgg8j3rRCE9t
eZNai/eANX4r9t4AmHdcyJ79zDQAIBMsbfucp2oBi3ftfLsHYEBMokuMZVHrcdeKfGuWLmbMmZCT
lLHsItZq6POkVLn9TlA3U6SpNEE+eN+wsVnJWN96VkHtJ1Yk+5lQXfB7TYzlHX4Ek9PFVhDtUvMW
mL9K+FdamQ0u15flQrsAteD5SXR7jlBVQGZS46MeTEC1OiLHyKLcUIDDB9zBMJjWeoaHjWqU+joX
hSLTw+mJPhkFFMrJ1N3Zj3tzdpaw1nOMMF3XmAQuNUX5iqhcUDY7Kb9E2EeZWuQKmhfA2mosqt5E
bsDZd+n62/X2mBxcJyVBgr5fFwvXZC0ODmJIIdrvpgpGXFzidInE6dbQcZP0x3YblREJlErwM7W2
foSxKv9FvihbPY2NGJw6LDeBVwGSBoSbWO7FaKWDAOtzV3OEKwtVAVSpc+Af9YEPRjjnvKa/MgbA
FuLG2bS6vHLhhBPadaxmME6Vpxow10Zf+oROwIuqUw3LqiItFSgFlFDbi4/a7GIFl8mrNmA0IZOF
zNmY4EHrVDjS6qOlMswFKyFeB6Bihpp4rJfpuW90tufWTZbHGd0imjZOBoBhe0bz5LIO7qXIdNDD
Mq2h9stsHMMOlAQ2aB2MuOs3kfIAL8oWYTo9mztZ5gZuUS/tWF1l/+i0+fiWQZTeO6QXvfG/TCdo
u6L8nri4fcq1wq+9SvuOJY+ZQWm5PR1W4S7oYtICIZUpoWanrUaCb0y9fymisdz3VBIcTOKKD6Wp
Zhe8kE00x9MLp1PwZZA7lE/zwtcFOvQ95DYbnZZM6KeBJOcsrm2jv6Czyn7IU7dHwKoR6Qbbhedj
x3buOuRFpcWrRt4BFjmUc5gG2k1decStfWqDGpJocQTHmUV638o7NGgvRuLxINbOWFRcGVJ5QUu2
Dfa9tKU407DH8tY16OxcUk2QY8SYfdWUbmdyts1JG8p5RONde/4wBho1QMjI9RUT7TxaxITAhX3M
aM9Y6sIdJAb9Ut22aYkIzs390t4PY41930omkhf70vTfNt0tqjN5LPSmk+NjcdpvoLyB77WFINNP
X44MKd6nbfXL89q3gphBo6J6Jp8bc9yxTdgvNVJ8tVNgvOUeC+rGBjaNdSBQ5zj4l1b3p1oxqsKS
rPK8bK12M6968rr5lXBOPqsjjw2+sJkDHxHsabEKsu+2JZ24OOQLG9HKOpwPjdH7dmRvPSZLemfW
22UWwxBisE3uJfaDKhx1RbOZanhngOaJYw7Xvup1si20DRKIL++H/dUSQddxhYwgaHUvGPzcejRB
srN4xTR6t83Glt8SWWrIfUng842yF8sLKWbJdbQsBbmaqE+SDgHUJT2uA+V48u3cQoJlanmoWmjW
KPMW0rxsIO9bR679F/aOHDt26siLfmzc7rlxFG9JmnUVUL9t3lro/fvI2Iz0y2GJHGuSKbDRegWe
Pp8WOZIR/aFvwuGyWSGw8SCXDdH3L4TpuSkvo7U04cK9q8c1O0NC6qTeff0Xe2eyGzmyZdtfKdSc
CZqxMw5q4vRGfRsKSTEhpEiJfd/z62tRmYWSXHryF8MHvMkFbiZSdLqTZsfO2XvtsCg1LDq1Zlpr
p5TN2rXzAPiGNro3eTEbSMjsSrIdwc09G9KyulauFv4uTa287ScOMR4t+ubJNzX9OEsUY3BgTA26
2dzqW6/mzh61MZyl57RxVa0hE5R3k4zacNOLdGnzDnyM46kcHGAwRDBbO9HgE5HVaL7o0l6Ekoi5
rlpVaC+upXXoIiXkrjXAqWGnioCdMy8N65cOgKXdVJAy7jNWfljbjE+LTV0ryHW58ufiLBO1/Wvu
gvKmG1pUR6lVBJwZkL7gFgTWRkqps5g0nEmwNTl5hCVyEFSR6eSzjg0GAes7bM4JWlbsQLiTxzI4
dmiUXYLbja9rPazYBwBjAY3JdTyyZdIJgE4oUJDeU8owozP79MkIGqQ+wyIDkMhUV5rrgARAUB7e
4VMNKLPsJG03rCFFyjtiiIyOvoYyDImVQkM9K0bAc0kraUWXZd4gaB5+IA9GKYNhqbgZWMd4sJZz
DTT4H6CkhpvW7oxxHassuxoQ5lJvsLE6KxNuOTRXmyPUOsJD9Bz2TAzQgWK2QGZbNz8ToJiXBkpK
w6sZRXFozcMezZk7LNnBfZheyzpxmlUyLkwBF7AF55nARySYjOH0XPYSN3TmzMl927eca0anZUfX
tN5EjdPjFtnlECzCH3aWAhXq8GdoGXPqVRBr/SmTpNQ6HXRVXSQ0Lm5QXQI0l9JHmFOwnoVe2pmp
TxaQYwFrGtOi8uDTqlu2C9AyicJj42kODTEG8gPaBU1DUO7oDgIUIcv4aRwHeFg5iEp1zyEpapg4
jfN81/iGzI+tqAlOnEH4j70s4sQz2JCYgrBBThs6l1BGYguvetfFrX2vVGeqxdCQzwNq6X5CuqYP
tCNGLAfblvnrg9Wa7NQZborrtLMStXEoIJBuZ21brGXV9jzSFHE7PBiVtkGsWj2Cy4rc7URQhHte
DtjfwHyQzbJCY7gwXXxHnjfEjllr0LFjxLLf6OnW4B/sUFuYxjaXCLiBXvmcERjtvziRZCMcMvjf
jJpDrOc29Rz4Na2GpeU2ZvoCM48FRCaQu5bqBT5ggDn10lwcXwhjyMNYf993Ep/bTqQqOaaNEUAp
6Yq9piw09pEgjwA0lGnlP6QZIKqNrChB/wFSeLE6iR+llYmzGHIvSNa2RmhUdpUn857XJXUbdYwq
cTyuS2BiiPXyBAZDowsDofQo/saaOP7zmf9ovPJ/Ce/+f2wIs7RT/89TmPVLnj3VyXu36/If/DOD
EdZfwlrCAWhUOpZO4tP/zGDUXzDkJUB7MP7i30HLvzMYy/nLoQFOuQiF2CVLmcHNvzMYy/yLPweO
nakO/wMm5E/crkvv+X8PjAx5GIgsdHeDlZbi7u0pfNdDhZ+jjTHdD28oaoqliloO9Um1QSJdHL37
Tr4YxHxsFr9dikBCk6vgqKXNyi29b9fikoL4icKGclZjCF4bckvrLzkbHeL+Qj0oURBm6R0aMRzg
aKMOjBSMj+3if66/tKwlvmIcxuby79/daocAAiLZvJAnkwC3ggzVRo6AupHn9IS8a1EGnsBl44iB
fgH094AUi1u6Vs7vIHb8K2m6NaqndNIzCInQfFZYRJ1qC98qE9tFeZTvHLh2rzBbyC5Ga1uF6Nr5
SmsN5o/HeUti30Tt/joi0OVgQ4MRL+HASs/zgwqb45r/HDi0L/vekneoJvJzRHF4C4Y8De++/z3E
2xKy9+OTlW7ZjH2WX8TeG0xMpe7X9hQDNYhcIos6HWBD3hPeREaHlTFBjm3zXk+leEobkv/WjhLR
sGDoaFPZs1H9zdFBSkwRPqB2fFj2uomC8ncjRkA0LoZPyvs8Vhheg8ACSZ51xm+BkEnsAgy+QPoW
HEAYs8NaXQhHGRRvTa+1LYuHEdpPAaTTn26sKuMkUqtwBNxsa+Q9uKpuUe5O44+GXTbbaNzFcCGY
JV7QDKzkSWOWoXUJQT1OtnrmZM2xXlmoVbR4xIOWuaiIliMGS2YyuDYUX9yMtMiyaHToH+Xtk57q
KGRyexLFcdNJxz6fVeHg+GoM9csXlUqOCgeZ2SbsIVdto3p0HKTP8CjW+dy1t7ZlBsGVkZON5/mV
Cp+cGt/6kSykNe5gpCyCpdppODI1OQQpvJiIE8vGAsaoz5GJ0rhGj7mOrUiZdJpmJGnV3Jug8A0o
K6Y39aNerVuAz8ZZr/muw8zeRyPhm3Z6g8QuYqg6QkxZyw6NzdpUae0cRWJ05W9u2LZOJx+XveeY
ThBdJ75yII8HmuvTQCanC+IOheg25anIGAjkMj0mOitN136fNBJznnTzy5g2DGLiDHb0mplIaqzT
WGAOYu5RrI2UVoI3WE1uryyfE90zrbMw2pqtAQaRHwnCbKxVyEbmwcUs6iRQsjggZCht3CSuy43Z
oVfTEn+MtjpmyUPpe18tRhjQcVsbtk5tsDcuw0IwITXGVBYUdAltQEwYlJrqEmIpGgdq4XEz91qx
7YHH03Xo/NfvX75lNrX36rmmQ74GQ3aTefre7t4SuhelCh9yuTA627owwVoRyYMWTuww2cVn319v
rzP4tvq5WJocIq2Y9JJ29HH1I5JGFHhSO2/IBwRjps1BZMzr06gu1FNXjfUR6myT8fKIjK7q9eO0
Ko3ngpjeaTtOMFwyVE5bFM9Y7bSYqvrA51tW/49fCK1/RVCvDvmYJslezAyCFFBjOMNoHPjkiLgT
ngR4e0yWkqXbP0bCi4MxPMr7jFNRMUrhGa05b4tMa3cNyNsDu9Xn3YK9WifpzKLqc8hz+/h95QDX
KJXQ6TeZWWEcIn/K5RQUZ96BG/84uF1+GIv6gExN03VMZVl7i7AoE4taftIXv0t/ZaWthgHe77UX
JtPOizYWwO1HNKmcn+uwFosri53ahKCXrnAtEoWT1NPwUFmzIbZYmSu84BqA2ExraPV1tBQPpUh9
fnaZMKP+cCA0EbC0H8ijLMKJen/5xP1cPgsD8aQ/0tONnDy8jWbN3B34ipbf/n+fDXLnTEggFMIS
oYLildl7WTUHFCl9HZ0WVmr+rHzTRTxd20MHkHo21nY15AAURBrQ0iqMp7ydFwADbaPt9x/k4zNB
2ULhglKGRDRh6fZbJfe+guBgUIpSxJVnKo3TCmX7Cjj89OP7q4ivLoMkgYhZInUdHpCPjx64PDbG
JETsT7zRzVRlqYD1lNk3UZdOv+mE+9u2qee7rEz7Mz8gEsMjhgRomRnbScISniXZznYstamQpZ1/
/+k+LpzLdwARhaoRLRGZaWp/wlCqGECpz4erB4KFK0tpGxqgIdOm/o6BQrxRZi/WyBHCU33qm9s/
v7pQPASgMFE6mHs1ZFRLRGsdDGJnbkWwaRfTaJEsxG5iZpo1WQHaOTN0bIui1LtN7czDr+8/wcfX
9Z/7lxLBlMOIxbH2JSMkC4fUeDwDfR7ns0e2gRhoPKPDLkob0xIyvSM5EUXz/WXFx/Vxua6Fjou6
32KRNHnD9h6KqrBlXQ4l/hCjQMosdf0uDaqlR2sEyTmlmrOhQS0urcyOLQ9o9jBul/MinRMLlOHW
1q3w3wMfqUtfB/4sT+L7F5MP5fBDIGxhrSTreu9DaSxobQyqxItaYfAbMLB4oFEhNl1RXPvmUHAw
baYaNy+6iAM7Bvqnz1enn7gQemyBLkPtXb0rOtlMLjm2TTlcBZWhriNtbEoskIy4KAYhz6UlRsy5
7SknLiw8wDAOiE7RdipMRojGMcSSomYmsAo4sOi01ZBOAMrzsbyItLV/Z7JoIyTcplaA1IoNhy6+
CB/s0HLjTdpQzJV+iQkOrvoVJ/T7ONCDM4cVzAdArsjh6PTIuQpTlvUVRVj3aoVu+GBqI1qKvA3R
HeiMgwMva/Q63+ZjOTEd9atwwyhHHg+dldGUyiC0AP6UPoJs2+INU1P5aFaDfqmVWGJWWWj3NK1z
Ln6a9DhKPFBJvbPWSYO8RNkNLrophTzWi9Jtjqng8PtLol1pBySldUtaw4BPn1GnWNX0U2EJTVOv
ob62+5wyMjPqHXGkbXMyTSNE66gQ6ZpiTr2qSqORCP27+mmLjllWxTFiXAfNwq+2yP57kX7oZJ5h
ZdYMIkSLTvK4obYLtJyZcN+1P0bLgOXmR80Lls+KjB8ry+lWN3X8EgoK0mP2A1Ot8O71QAbrcXim
iKBPSdoIjFIzyMatTUe8PjJSA75CrKPx34IZ9rWVKMR0SRdLvHRqHJ+VCMMLjmq98cMN0c1HjgMu
2gQict5pIueQVkgIRRHC84HSSBrYeLTOjVbM55DuyFFvk43tgHlHb8IrtRpK0gVXLFSVukhLI3rI
UtJZ1lIQikRPPaST3fpdXa1HuYyUbZqnHpBedz0KbJeeLywsthgY5lU9dVBJBk4Vf09dMv80ccrp
zF4s/3hEo0ZGyTC1Ak7EhO+osjQckxKI+E9VTN1T3Leu6cGG1R8lVdLfFLUTamxcq682EIaHkMlS
vibnQYzHUzqBvQmRFvyoobc+Ft2gXxfwuWBN0XPGLm3EJ1mBAJKeFt+5J10SKjnJzuNF288F5NjS
mJxj7sv5jX8e/K+bOdgMZGEyH0+Ujb0JqR3mp4IR1Ab/ftCfBmbPYUWD10MawKgFAHOoy8kzxd3s
r/s2gdQ2WVHBMYiG6XEMndRCZ6MZ3MaCgz4xbOx1pFckHc+mXxEJMfshhyRhF9WTnZGWBOTNh63C
+VTOq7EsdIHVe6xezXQMn1RhlLVnjXOnvClKFPY6vSvobPc0RPgmuzrZJBCO1MmEuxApf5Jox/Tx
Q4yvYQr5r2XbeQazPo8rBzU/FCUrLceLbrICscOxTx3Q4cimN1COMHpbX/hi1c/QEdoVXqe42WH1
YPpKHbhIJFob5Qnw5gn/brO05RONnPNtisGfB7stJOB5c4g9hZLvIuHNG1e13toZvsleh9ZPyG+5
8Wd4Tmszh27qdsA8V4R/uBcFv5GCzxzoeN14ubGQulF7VmkFWnhI1D3JQLGp+INZIB+CCH4LQxC3
rKjsY/snfV/Zr+22o3GR5oxakEcthjNNddpxQvTcr7JoNX8du4X4jVWlvNbgjcBR1SbH3mlAq/nN
Jz8/rWdmtBuaAc4Nnf8IiD4EJuj9reE+SqAmr63rslVY+fyjyNJu+V7H5bUz3ObHNEGegGFfKgTl
o+ZaKysi7WzbOEp7FFawJBAYCa5bH3fYVQC5NNtWcWihakdrfN4GZqk29sxXs7EAinlDic12i77F
vHGtdGSkUysMlwXHDbIbkm64LSe2FwZK7FUbc4o7fYU+t+YBwRgJfEhYJU9sG4J/cAv91NCrGXpx
lN7q+kDAARZOGslJiyCJWXAYFLDAyRr0Op2p+kZZpXZkEA8Ses1oi4uyiEnDoicRQCZbnny0IMy/
hRmkDKJG/QR9SOKu0QAI8xzgMlW+y/QRABVnAoSjrc2+36QmZ6Kkma+1QeYv+mzE9/wF87VhEDus
47HKH1VWD8ssBDPoOmJ+C9PLiEowQwqkjg4eB2bNmztiSOvoRkSuPZ/a5FCuO0Ma+aWSJU4kMD40
rvTatW9Gv5p+xvmI0ZtD5ngPEW8sT6aGh+XIROlBWHGPVMFDoSHUukHulB6NYrbpDpg4V1ZiGOZX
Vk5x4QLHpZ/RKGyYHSKNaI2dHQ1YV+r2cTeMDrkodUUgzUrHq0wwA6gGbPSIOhJ5iZG4G87I+G6u
0tAnsWMWhd17ONiI2aohpiDKycvsVz7PDmJJ8Pp4kOoicVkRRG3idaqYt58LbMcCCys+nXUQMfHZ
GHLumTCHlho9hUfd3xZ6x7jOLGGaeZMImxPeHNtYQ9LsrwFAYCRJIvsnJkrtZi6ILSINC8OKHBt2
wpDZPh0/o+s6CDPJJh3wLw6dDwcaHn4Ve01Nao6NuqLqg8UjhJTazZuXLE3Le1ENV3Vv8+8MdVIG
ixHz+2ry4wnurZhEwb+0nF2LLHd377Bdtrzmhqsx4ShJLMhFF20ZWXc/zdScTxlzhQeK5i/qRIIh
BbaBpfVq7LdejXGWs5bQfBA52kaQDmTosTCSp6Pa26x01EYU4bT1C5x239/p57MUR0dmyf9cWTp7
dzoLYqtUgg+YFaJeB4AUN74zpge+z73uytsXquhsU4yQVYsAe+8yONCx4VZ1D0AvzDA8R/65URsI
fklc+9GlTr20KJ67hmXMzBr4YpET3LkEi5+bk3BPmqxIjuPazJ+s3lIHzkxvYvmPVbotdBi18DMN
Qd7c8jS8a3xjSKKzWaeDZ8kEhk5OYG0AQRA3rwciIfkdWRjPEMDF82VMNkq2gjdBFciBoUPxlLfw
iweb7RFdA6FgmJXD7lddpoim2koDZkGAcMSIHUZuBB8jTbv197/h5yOnRdPeFg7dEYlhZe/LxfmL
u9ovWi9hUr4JBNtXG8/UWKWjndJDw1vckhqAfUm/wNkhD5z6v3hZsCBYZF8hAV88CR+/PjGhv/Tp
pnh16E4XM0LKHfFN5truOn1rQ+E7+v52P58wcWDYDj8YMj4cIXu3W46woEF0t5zhquBBlZO5vKHj
VrEl3bkLysWf/UOh9199x4B86Tkw97XIov94k7Sh6z7u7cZD11Gepe6o3RPx1Z/Mkd4CTtG6Yy3s
/LukL+UGEYn483s2UaBJgwYlMdP68hq/e0Q1wA28MyGXL4j+aTIkz8g3+qPeROcK5qr00M/rx99/
0XthtW9vLY03+bYKAnnYbwKjO3DQuPcNKpUGRzCPAALGvnZdoNolQvJWw70OcqEu/F1uj+2CJA+n
p7CVvsGC0kY5hmRomZsRTe22wp8IcxmF27kLGXPJeKupO01yp1riL4X2qBsNlY8E+zNPZUJGF4g9
SGHTBu61ce5aPdHzeYuuHG1AXdie1fQF8ttcoRubCH3azLnMsewxIsOLV02+vQ6YVDQ7Vysa2v46
aBYUFKO/KVrHP3jg5jf4uIxYjiF1uL22AsRrLov8u9+IxqSDWiQZPLJ/5KsuyPWFqUKcy4GD/Ret
Dnp9y0rFPEk3zMWa9v5C1SjKjESr0XMrvVkZcFJ35ZTxq3SlaP/WneoW9jWu51Ak9THta/03VXnw
9zJbue91SPmHVvc3i8fHW6ffyVNpGQovCL2Yj58I9K0l8iSBZOtScJ/0ON8pbgZ6jbayGfG4ZeSW
JMpq0U9HVwHEhTpBgYStKv6Z6QYCt0GJ/trNC30GMaEzmKFGsxVCcyY8l40hwhdL2mEGnL7t8cSG
qp7oJcl+Wi5JWBwMwvBvnACwQfxwMHNPdpJSJzDK9LmqXUBfc+7i84gsByaJzuqMxEYjQavvJ/8W
XXVfMOKdgh8I8MInUk1GYw1w3HhlHKQ/kghkoqt3q47s9NzPC08fzGJcMzTOuBlARZiqB/aXo3lw
RHRqo7G8S6MRrUnoG/VjyJj61hAAJD3yEEDU5XNESqMK8K0abetUG5MpngakLzbnNTpqi4BBO0EU
M07Ja9TgN4HdzzFvNXBUtNaYFt8CoHX7TGei/kv1cOYh08Xppi5qMLpO4+owSYOFwJMRlJJ4KoW6
iYc7anuPY22xtcioQq0Nk2iToom779waEXNnIQoEMc/wx8sbN/0VaEtgDKHI6UaTVi92ymmSV5sj
uIlYtSc1i34AVeZskA1lcG0Q+HFSImC3p/bSnR2kjTSg0zNOJ8QVVzqxNWvUnFjlKLzKc1oPCGH9
AjHdCgl74R54Wz7vTkBKYFU7dMkVfs29l2XGNGPZY8g8UYZiBwaS4DUzVl7pqulEi93hwGb8xfXM
xZpH99fEWLk/F9H7Gg90nbW4Sdz5guevihhOj/5lyx5FtCnjCu3ALX6u4RiRIfeyDYZDti2Xvevd
wuN0Bf+8RB47YKrxwlYxrGcFdqoD1/m8B1LB4bdBcb4oIfZNh6IrmqY2qTOcqYmu2KUA/gQcQgM4
wQ9dRtfF4nBwTAnYb4xMi6++344+tzM51lMi0+Jl1eCs+vE2iWEJZ0AGcC7HVm27znCvRFcuUmy9
ePj+Ul/8iNAYXGYM1FWUx3u7vU70BMaugTt15uk27PBPQd93io1yOYdZYdL8/PML4ktYfjwGOehX
Pt4bewfRVAXxCSqxUIszOyAUGxpMBX/orLKH+MD15LIi763YaG6QezHyXOZqe73hIp/sxtZ5ZuqM
g54HQ8JoV2xc+bqSykFPKdx5l4Cf+FHiM2qWXEHzJxR0JLCoBHWMXMTxItQHtnoB+dHW1k4coJ5T
1tjdxK1mxWu9nDjCoFVH+T8EOGUOHF2+eBwtd5kO0zB3cHXsfWdZFzYCezIjarrSxEWMyWWWRfQm
KktHmGwFwck4ADZsckBMqRyRrX3/o30uROntm+hDrOXsRq//448W0N5DpIlz1CH+xsPUZexGfSpf
IcTZtDQCkmN1BAvfX/SLl52BAoZkA7WJJferjBI4a9fUbuuNKBoxfCS0/4DnH5hifXUVtEiLU5bg
AI5te7dWOGgPU66CT2ImI4hgE0QU5en397L8lb2H0MaWismerdHiqP3xKjVHlU5v/N4biUPbLvT9
tR8TJzfli3UoRxr//fW+WEEcClqLAAMUYzw1H6+XWSU2kFrRDZG5dQq4L7ovhjbbCqLkD1Zpy7Fn
7+YIw3ZgoHJuQM21t1yxZjg0sQDc0C76Reu+Pi2biqEDBcBxVGL0MYTmXNFvX1C9REHHUSgvemwi
20SH/0b3FY35gS/grRDb+1A4glnZKLNQNVny4zfQz7gYooTIgTbQfFw1eXmEh7b42Qoy2jjRDiSu
keKkwzyP4kce8BxhJEHD3/8OX1WwtAOY1lEpo6Zx9kpl6AJGGPUZ9WJXmc6qZJp61ySZvK0wzyJI
xmcZMl8xNeKdi3F8UXXvTldpFIrfHGVxUBfJYp37/lN98TorRspiGSBKvqO97wZfhcpQ6qMA0fyn
3AymY6OxjRO9H+cN+uZ8NyB5OPBNLDe6/3tYAKAVDVNaMObyEL3buhWMbaxSYeeZOcFTgY8wVZgJ
UdfjXAEGGdsNDBAQM33f/P7ju8XUT81gcJLmE+y9e8HIhhMDUaPqTXTyqC2mZRLAW0Ar4wiwUvtM
wVg8fX9R+fk7xqHrCO5ULZv4/rpSRFmwNCVZV+yiVp5mdUQpUbRF5bqheMCLmbRQCcPKZULmc1Tr
NjHRb+Ksknl774x4spgRmVDXJj2U9ZaerjKRb2E4wziRDzH941JcoDqbrjucBS8h2UYhr5rPSSmw
Rms7V2aGV4gDqL0Lh0iObOyALzOY2AeKiM+rDQIHKhacywbv+v6hSEtTVRaKZq3W9dauNpMUC7wC
cuZHxfH33+unS711f5AqSjz44Jb23qeEFE8CghQWPkloeaWNO7/GuVeGofWnDywlCgc81A0wBTAT
7L0kkcqmjLxTqDUBVPNBVD6xZm7u6ZoAI0r09royyuYGIXyz/f4eP8s+eFiVWMRgYBVMPsPHd4Wd
wbB8PyA1xk71W1DL2GPJfTirye+DFTvbV2mOAFBDS79mckV6RExwvQgrMisAgh5jsGtIlFiWj+8/
2afN0uaTMazgHV50x/beZqm7hCxx68A0R9s/D1Vnn2K0NU6+v4p86zF9WCw4vqCGXuTIC2fB3Nu+
rKSTWVXI0RsB96ptJDDVeK1TpvAQmIc/tE5aPOhw1hBlYTFAjghtldm0UZAuOHEQn1YDc+HUc0M2
5VXdhvUvd0zUM27zUWzCfMjVuaR5hm010fVbTav6S8wBbbW1IojZUKcm7K9EbsKxJTkKZqyoNDs8
xtApsYkVGNUxTjB5Q3k5GwSSNFlVb0XfKayslZ/TGmWsAFU75JgPXUwnP3So6RUlM/ABJ0q6x0YI
VJ8yq1EzcbjuapJEp/mlw5gC5DmErkJMB6nhIDQBCa6Gumvw3yK+IA8U+Lm9st00no5LV/OZkbLW
a+tyMLrmqGMO7dxkasKJQNpcS5xbNZBQWo1YwxU5N0dhlsXuivWrRGZY10DOWX9KY0sfiQlljSQZ
WmDft89+6stfjO7IUus1bA6rrBsZhFh9Vl21WeszqZFEhO0cRwteLCeYluZvFTGhsSvzNzmNkJ5x
+naPSeGbr0z45ek8SsSiWp2U7sYuXIYO2ZTm50zcRHwyx5BFV4ufGQWPEbS3TFqtkPoapo8np7TG
LoS+BdItGQIGKtGGo58T2RTl40D4ndeYZX2bW0Gt78oC3fEamxUq1qHN55/kluh32GJUTPzpou6Y
eRjUijEaLGpEppW/7hqCFjH9Dr+VzCFUkds7/WpnP5KrqiqzO62rbGtDwJoi5clODPx1nFdBwpJP
6COCG3KaOgh8wyNnFkmy62SQH+kIkOqFEaFSElhLsgvNGOYbs9TRRUVShShAAL+NBYV1K19NUL6N
59c5Yho2ZMyPIwISiLW6gM6fW8R/A4QszhHlZe7KproRHGeSIVj4Y0vLPiu08rhqyzLYIGAbYMLH
XWeu/TDXwYz5gWPswnQYn0vG68ZZKH13q3d2Y266qa4A4Wo2LC4Sl+uHmlXuqrBDVcCqqbpzBEf5
PShw+aNDDgF2EhNetybPmf7NIGv3xs1k+CN2R9f2Bjojzzrz2+dm7gdJd8i1HzKKNRv7qpjRzaMt
Ze4TDZOLTa8Cr6GY8RKO05DSUOMEx+wfa/LOsJhxky5Y/eZ00+GiMwy429nUL9kQnfubWloD7NZX
7TY3ga6vWsvki+mbFpV4PZA5vg0Zv/MTT+S/eznlOZJ0hRp6lSe8koQKV+7f2NKqh3SmCbVqQ8NE
OiRFeSqm1n2ZMIyxFth4v1Z6Q9rVuuhURfJrlIfM80271NYGk7V83Sqr17ekYVvRKdiQ5IKzjd+u
gH0gzONUEMgDe9Tn3dDh4+omVb4p0RXsdSOVSBMnYUnG6UP4ZJo7GsohjM/OFN5+vyZbn04w1Caw
dRRzOwop6Swf5V39BtdGC01akh7HCixwEVP7cdXVpv04DK7TnTph3zxyAEiDnQmDOtrA6o3OZt/n
FWNibt6UYdDdR1osb1stQA6B8Jvgit4qxZ2tCZ+wjsi6wIXgXy+Uc2IDdFJ7N7jmi5ydrtSf55wU
ciCSgbtLOc/f5aBdn3xdBshSqFdPB4IkzueoV+FWmj0M0qmNs6sl85rcYIJKHCIE4nk32FYGfzg1
AlSRdZw/TY4Io02mGeWz1bDR0IocsPFOJtKAVotRfUfg66Q36MASdg50/lcaXKDrgTWDeG6h/Qfn
PdKF6hp6MmOxaY6jYqsM1AZehafnUPn+VX3gOFLg11F0oj/1UEA7ND2CAeK7CI/Lt+TnOHe5rWiU
xgzzTpkl41Bz7HG8YWn1byq+/+O8SqLrgSiF7nSR0tmrohP1Pe1XkJIHHpX9Sp/jDhw5x+LTCZLd
9ko0quw0x/UC/TyLjecWtYdXYLJ/LIrwQJH9uRxZOvCYmgkIxEzk7h08IzKg0wh+jmcGFakxLO07
HG7zoXLs09GFlioGLJeuKhpnJJcfH/3WZxqNSgJRSjcg06hZLX+lOI1Xoa+pE5bSBjCL6k9Ls4R/
QhbFI9omlswiVV6qM1ufZ1kdjRMCPYncb4dy5bEsNO2uYBWqD3z7nw++fFqOOYjVkZMv496Pnxax
UpFqPkgj8teCtfRxanDWUPELjT77sgMdvis6IsHo3AfnmHSL034wuz/td/AhmJIwSaOAJe1l75ex
ysKgVGLQzICIMD0cwiuwZ48GFs+LvivF5vtH7ovFifYU00quxA+1f88jMWmlchhI9WFvXAR6lj2P
5pwc40DBz+ZG/qFH4lNTkfujucKDTpWO22tv4Y36FD38SEvWHgd1hA67/FEIk1GAD2ONfb098l3f
ORr8Wd00jAY2Jb6KQ125r+6axgZFssQVSpfs4y9dqIBMRpBHZIvU/SM0eefJiuMXxP7Wg5x9cf/H
X7LgSlCoBPBEYjY/Xo5BYAt3ruJANKaPWYbhfYRmstb6Aekbipr8wJP8xe3x8NC05ZzHSPhtZvtu
x1GGG81owahfXEHCxmT6GkI4B8aHxiMOhtfUD6wnn8UbHDswxdDD4q/jj9l7bHFtWZrgO0W8Mc8X
Iy/0KiiN4gJlUvNUtGGyDYuG+Jmyic/qeETTx5Eay5L9ULr6dIROUG36WF+w2FlcH3jIv9jsgSDC
KOTwy/ei9voYWgXWLzc5FFXAMO5JKQJD3fZQVUqbKLXvf+tP3Qu+CKVTUTB6Remwbzxou2wINcPh
Wi5RXmR4VGdlN+unqHor/m8BSRuZzoEblF/94hy0DSbwrLOO2nurOmCSkWZxh33oYoiqJpuw8Tyx
Q3NbmhKHf9f4QbR1hlTeh5CXXgEcl/pKQOkgV4Q09OmMQoD1borpZ63qIEt+l8o3UsbycXWPJK69
BStmzl7dmNW4nbNKXfI3TQe/uuw2vRUn1a4s4+IVKTYT+07rW3WgZvvcEuRcL6VQmL5M2+Cn/Pge
9dQLo0+DzwMlV/+MaEhtaU6DHC4FARiwATLceIbmBT1KwTA16BAnZKbgrLGbs7py66Pvf+svdlE+
j4KHwJFb1/cNaLUowUHpAaq4vEwiilhmTyvGYsGBYz125L0WIEd5aVIYvGX06vsDyhr3qVs2eP71
YIqOOqjL7WZCmHxNvt8gVnaOaJbJXhw+zTSA2rVgcSWyqcuCp3ikc01aqhESNLGAqs3Czm50NhlC
jEyqb87kDUSPjrS6axpH431EAnvtzdEAn8lsQD+heQoJG/EZoJ4mQTJDTia0FJ5JKV4SOTqcxXUr
v8HAG585kxteAZlAvgx9j3RrBWNKUF351b2YiXIkoRPdoMds335N/SqdoUtVAa+GJNnjwDr41j//
0A1BRcmYlXWehj7wXuPjAxO0jor9qIT3Hrpw520NV6w2+8bAnHruUXo64p7enLxRmuW26xG9cXbi
54H9GqcyuEp6Mw+uiQBszK3PBBF0uD9mT/mED3pdJg59CpdP320A3rjFrePElbOhkI/qf5yH/x8K
8J+U4u/eufVT+/QfLznK3uniKXv5r/88fSIHLGzap/w9GODtP/qHDKCcvwyKbombSWDoUcua8S+d
2f7LdA3GODg1lznOMor+HzKA9ZfJ4J3/aBnMISHgM/xLBjD1v5amM5ZuA2srjWHzT8gAe5uBoJBn
7MeAH3cP2pe3Vve7jTgPzaxrEf1vi6AObVwefvIiSgvFKpwbedri6bgwibqODjz4exveP9ddPjyT
eBSj+y30KBwqf/ABpDfQXFd6SUxQbc7lkRxS+8DatLfzvF2KyQBqBsQMHFv2Nn4yrmLM2jr8U1A7
J6nR/XTbucXJPyPLltrVu1//6p9X9z2Ieu9A8c/VxGL4he+Mb5Jf+/1ZeiApijigcdpqTq+2LCXB
utdTe125bQSJihUyiGDlZHZx4BT/xW1SQYjFoEX/FpPBxwtHAxbNuND4JZWDaqqx9dfOzqYN4VyC
bk5zCPTw1fVQDbGjE/PNnrdXsgBIsEM/6eZtFgKNX6A1sbMO6rm/thlOuihgUzhX33+5e9sZX+4b
+JCVksGfpGXx8R4ZudixGqx62yct+WM2lDhVCLX7s6vYOt0Wk+k0ojTejbe97t07odXmaJu1M2wt
lS6TxDY8quC5HqgV9t8AruLQal9GHcsAXuyt/KEJ9iG3se/1QP5nxIkUfsTkgGUYzPmQCPKri2Hl
NfF1CszX+09li7bS+G/Kzmy3cebq2ldEgGSxOJxykGRbbs/t4YTott3FmSzO5NX/j3KU9B+8wYcg
QYK305I4VO3ae61ncXxZDybadIzw64uyd+8gcvv9/3zt8LszAYJWd1HX/PUUdqKAtefh14LsRF6V
7I86C9b/W1XD28XUlOYI6xZtZZat/3wMeKI9n4b+ekiF8ymccr1Re+r/j2Xjv10yx0E6z+7K+vS3
HllkKanPPr/E8t35yJnhMbeD9lwpwuf++Zpdntp/qwFQQQYcNznkMhnhP//uQVwI9ezuVXVDUzr8
X8Pyv/5yxFSXncUEoX0RWgZ/O0oX3NubRQ/5kHn7AGUihwbyKNzCGh/w5Az5aUWq6kXNnhYynLt2
7n5eegzr4z//xr/2mcvXYLCEmZZ/80b93TQwDJAa+2qVh9Fcyv3Nb+FloI+HkBXlDG+6E65y8bHO
XeZe/fMn/3Uf//XJLPs0ebgQpAP8tSBLkq+qfp8qUkT86rjlDbTQwt+gsJjy+Z8/6r/9SJYNdnn0
EmRiXO7Fvy0cTjYD0gyA2OvM8F4MNfSfniWnqzl19gsufHpELzr9j+SD//ahl1caEYIQ2CL/6gkh
H8V8OvewonKraZKJkMlX8J3dVeOOhH6syp7gUc6t+P4//ljWX4p+iGE+95Mi4j9/LN5FsEJmB+Q1
uAxzXE9fTVnTvA/VohEZTO09RBHn9Z8/9K8NgAwDeiHU6gRKIJqnYvnPD3UWtKoovbCCbZb/sIz+
UsViycX8Pzaa/++huXwOVRa2Y958Sq3//JwsT4NlGIya6QkYSUmZfd/RN3/I1Nb+j7f/7/tHFi7S
KxRsnJ5MntDLPvsfD03lrqWarKtsjMaP/O6fLxjz28tq+G/LC+1Czhcsxg736zJNuPzWf/sAMTlW
zlnVOc5jJslA3Pbmes7Ky+C7glgE5GjuxjDo60DHHmDLMq4IEWKoOWJhDRdLkVNZDQYlIVoc48Uj
WDeAVaGCN4dxjMGBftjzsPeGixrZR7AW17JXLDWt9t7bCw2+Ai+iIoFI9tvaBU2WieSnn1BnRy8i
Waw+FUsDMGYoe3E97f0gbyucRP6DYlIM9DUXPpwLd3n1FDBeYgnt7LEpGTmVgzTe03VzflgEGn56
m/S+TLThD5VRTICMhtF7z0upxrAyhSbsUO2S0Ly9C0DZDYpjYqf5Jlgh2+000v6Rcaocs0pqxB9P
vMTpD1Rq+4Cqwx/nA0TL5qF3OYFxnJ6dIBrErK7kiOYjEbSxhtix0nIlrqvjQGmUgfdczXCFkpX+
KDp/S3H5OSOszqnhBQUMGRjbb5Ft9hutAFy2GzM+jIA1AQ+0vW19XbC0b0lqjRKtCeF43cGAo56H
3qKaN5WnUJFSw6wgfLodxCttiRslNSqwqpB7ehFfKqyg/oLctNcDQEZlMMw4lVI3IAhRwfYx7Nfh
OS0rXtecRl3McXHdQ0RbIGpl6RbrKeUfAPcMRmYzYteMqyntrjxlkIutXdKJDwsakS86kzv5rDvh
7mLrxXhlkBl12+VGSqR8r5Z75hULIyZVtuN5IitwZeXH+x4y1miaE+oX62vP3XZIRNNU7+uG4MyG
RDWGPt3uOlI8g148zgzmIjUafRfrVEFFThkl1bclgx+ymr2ZroLyxdyCgR/FI6OUHvv3vjZ/grno
fNoMPmPpjPrxPfXy1r7yWtUV9xDk1xvtVAEEQtuj1sNlUL9fIP4CTk9eDAcmr8ZwIrMZ+f22MI4N
HXfgG66CRMR52Em7HynLGZkO21ZAvma4K8Y9k0lbupXGd64JrATOSwusqPX0KRjumvBLyO+IVjHb
Nx3abu/QWVNpRUhAzAe+TkFGqjkQ1JWmE22jZSBBOfLwwpOJqZkCR2rp8PmvUDTv9sYqcQy4YvsI
lN05EDa9lVBwwjuGcwkRH0dTrkH0GwStHE17u5izLUnEoCq6uj4w3hvTKy8jiyu0rX1QD4TOpU68
MZ8EgmxtRVJSpd6kax+0aN0nejKkGlcvELFkRscFUvh1am08cvuEUhLcLxLaBDHIwpIiMm87phob
b5gtewWl6yLVD7ORxgQTZnDhnCEcGAIJQBw1R5vTkSm4m6P63feY5ONaV9KBdYFiNNJgAGDB4E1u
ngNsp348E4PnE4AO+Ds2R9+CUdr3KACJNVve8O96e0T4+4Tpcu/lyyI77yfxqaY6lKLcvoxglDYE
LnN0rgZEOEDc/RXu+C7y4XrV5ENEqHCI5qjXdLzCjcNssPXc/rVifQMnbQzLV57KRsSbrFwDMm/p
Tqxcm2FE0EgJWfRIdVwOfrXvrw6V/7nRZr8lsrng6TqCVNqQol85h8WskaY3oHCP/cZYFrttu6EB
cQ1HHYIum/4s84qg0MoZQae2JDpODtX+3emGP0ajU/7srNqCmdM2PALdQGR97Hlj9mvGlvA4e5is
I6tK8aBXqG7tm5KE2QbAl5cDi3XcHsxJh1jx2DETl2j5AmNOQOfSwsRryxoFgLcnqK6jV389VJs+
1f4KBwOGMBN/Qk3MKoLJ3VyNkCZ41NDOHFoHu/sV08mZpPcidezIWttmiivCXO3Ezpz03oUB/jmD
Tb0dN48/hjZ7NiJNtiUwZZJABbvUKL8n0zW8s8Jgr6JcZUGQGBp4S4ihtSPj0sGXHeVbk2cRWkvh
RtUykRqg8nmV2PLV6J4sfSE9b9S/Jkkfi2whoA5gt/eN9agewf0uA/kvJRysEIY2CRJN1TRvXS/7
pCpqnnPskkacy6C5pYGc/yZb5IuzAp4cLzXv6ktLssmX7ij2CjVHS4WRuEo/ipblJyYNNZtiSpfu
/V9NlqipyF8OPQ61XNlyCG4HSgW+E+m5N9WWz90RnvsE7KCer1NRWOeJcoyFoU0mGfxqDPtukHWQ
YIL5agzQd/6FQcst/5LTsD8thIXSHD5kpn0Suf9UXcJDys1823pFZl75NtYFAy77UaoWM5AeIO37
BZEvOK1COEgvwEwIGCWCE+iqPqNm2W62kpUOBaQJPbCwIk8SkgB0+tr5V0O19I4Iv5iPznV/7mev
/4kxKIsJpL2X3qqAw+YpCQp9G3VzPhF92dqwdWvYF6rBeU28XDg16sCgd7uy+jq7y2rCVJeN5Ltk
yFj4sID3TR+bkne+8Vv9LbTVfbkD4qWkIOj+uTdnTSL1Bru65nQXXUql4+BagPhRaXwCCbZ3fjvP
WkhT137a83R8dGpBHZsH23Nu9SnqoY6GV8EPOU7zYh6toCnuHK32n85gfQRl6p1Fm853K2+QIozb
yt9UpxYvtNAB3WkfyB711IKpahlH50u7NQ0SqwYG8dwHYGYKLogbvCzz9isFD5Ju8tGdxj0s5/Fl
N+RASDBKCt9sSeZb7Uda95J06HTTV+4svEcvX8SfacYVr4TaEnPIKD9yEy4SuxJ5IO0UgbfKLZQ1
Zv87pZTFiG4PEIh90ANgNebeTGQpmjRCciRQuKSL/SEGYZ5b2yCvEMlzfdLewNvQLsM9szQ79tB6
/SA7VvwmJnRffo71tghCT8AdJ+nUVkXUmXr73u1hvd7W/buVHkmpizHeAroJSJuo5Su5RflXlW/y
e4C0EGv0z2Y4Ze3PlSHJw+rTDrm8Ijxuheku17OaOtzxIETfO3MmvWJxzD/47j7WoBEP9i6ap23c
TpRHVWIZlvHHKOvp3AapJnHXest83b86kkz2dhqvwZmjCkJKBUcb+WX/YymbK8IK/IsPSD/occnJ
xZ3w3IGAq0+Ysf7MKBRDdHOEpK+FDbfE25PBK4a4mxCthNNib89l4HQxFBUiDR2xgB0YiwjT5PZd
QDu7J1wWQo2pgcUvVvPo5sspMPc7n7AiBj/gUa61REEcq9R1v4dsa9hGW6Mh8MGopl8LLus5En17
MXuZII8xZB02dw6S5YJxyW1xWFIJyZrQlqRY6irZ0l7msQ9y+gqJuMgA7UBvSPeaV9bq1oOeBO3I
ycWdP6XgvbvBtH9DV3cRU64/08ktn7oWuRWT0WC7hpUOKTU1VbIuafMuQHo/j4Fvnf0CXReZQi5Z
pkBmGi/NH01sjAM7hZ+SSjtaePWobu/yHVkOvGoeKqCP5dlhTwsxzE7X3WBnx54hT+zu6F3J7WZJ
kSOv3FaQmWUY6U1pwHIiDY/0CDavw0rCU5hXw0C9MpIAM8AcYjKN2G+qp+baJBrqjiIQBkxdI7Lr
pMuNq13jhuIaXzf0HXlfMIv7CaZlFRdCPZb31K2YdzLBf8+JHQn9bd66pK7Y0EloIuyTbi5pbjNx
zAjLCtAXQHA2Vg0madcLd+nA2AaCDEXgRSm2eYdxpgoM+6ZCybbsdlYRZ2Ske+IxdeUcsij7oZAU
5Kcin+RnbbVzflMTGiquhMt2epu2rJgqnPW8nIFuuzse0qmlYgGqkND+1UPi65b6A6rTDCjbsJ4d
UD/H2qewJQyH5OWoJOrqgskxYabsKDX5+2ppbx0LG+NdfsNEltN4N7Hq98lWu415teAKJeJ9KHkU
/B4m+ajb6UGbTndHRu13h+ck3jZtJQJPZjRM0jgI0dZ8DTW+BNQ437qFUHPUle09Kqq6pIV6c7c4
xfuE3CDu8TXlSCyJzsosNmnKMsTXfg+4JQfxF/Z+tx5Zh2CvF0UGhFFNFFyEAgTr+w6RAGLqIJoj
0qzysLLJEpvco0qYfWbEteb82uSETWM8YaF1aXjA9PWumsy6xZHwqgzlgPJOI/xhReJS/FyTz+fd
eqZWgFWb6ck1Mr85OqjWohqI70lBQqXJ3ONBzN0uj8Yqz4f7jliwcz450CVkb9/3NaLtxO3Qwx56
kzRmZJD8c2dwf0jczbEh+xPS2hYxqjL3aMqBxXKiQnfQ9kNIe4b84ZXbEhKhVtwVtfHad0N7FFD4
P7VVbz+lgK+H0JbTkTTyi7Ot224E65MX0wfqDlyBn8wawC4JTEgesQ4dltgd/JkTLj6QZJJknIAD
ZEdMMaWhdxS9di4hQYRfM4tF5+B/2phLrzi63DoNwWjhWs0KJm6bzycvN16brRtfcsuYf/hkc9xn
9dAkgFoEyJn1t7vq+q6zZH3X63b94sn6SaetZ820Mty7nZedmYgTOq/F0Tez+ZHpyBW8Fga2W6u4
tgg1zSurUaRcNe17ppbLvmmuR6uCC4zz29ofUo/2UmgLBAqF8oOTUFAsHBZFggZq+5XiIX8eq6kx
wt6lmw72alRdUvRptRyDYVXPfu0G0+XFVj+A85c8sVT2H+yMGR86EibHWkolVVNgeER6V5a6g7MI
kqxHNbp0+gJ4WcfmxahaNLbEupAs3ozpk0qd+TzAworwLteem3RWvhKjRmCZO5fGC/gvcw1JGPPJ
vajrPl4m841st/SpApbEMLyafxEB80KHyTmoMr0EV7RFiOhqjvOmt3BJU0cefK865zMSyrae8VM1
BDNr8it89h+3Np+NUS/f+ZznBOJ0r4OcFoQ0RmqQcdHNbKQlmkbgQ5nz3QU9C7vIym247Wv0TS9m
3xP8LgFN0gdu3pXXO6+jCkQei1HkCCgz/7e3bmmCh63nr9lH0xoJwyIsW2Hg5g43tXmXCtbkmKDf
byJVc4QOyiC0y/Dra3dWxoOuLmeH2Z62d1/aNdU4RcSPtA7S+UhframTetnkS54ZIPbZLfoPrPVO
XKAc/7YHXd7q1N9+Lohvn4QFcHqiYbQkrRxBQxGNUwFKsNv5iHOjcnnRGv+u3wqSErtR3KTZJXgZ
1H8P1LWxvSacfEK9u2JHT9+QAhUFe+ZRfHI5SGQcxo1IpnWwg6TOuPsRPkz/phCjvR4cwKt2XM5z
A6BucsefE3kIKlzBQV4Pg+e+OlnpEbmHiHxmxfbBog2TibxDqrVp4nn39K239qM68IBU4I+rur61
3dI0ws4emzLq2yn/NQkqyijv+vY+vVgdmAphfqV4sqyCxGuAfTEBLOZnPrCox8HaEYMCfmBdwiqf
atTZZkUR2pk2jKrGJHDaXTZDYcs3lJV42h8el7Wo+sgm6qaJvG626wjBjvXH8E0cAPsAbjOUCO8B
N61pRqBhWRGXAg6qIJmRcsCMtXbaIy2FsmMrKFwzqTyv+5MyJ14AR9dVFyn6Tbctw9gz0Q0cg4vC
Y1X3522+D8Regg3lsb835qBYEddP2QwTr+coQS23judgVWt/aphA71gnGk6FGDUIg0xn53kmi2gI
QVTtJHKgxdLx5kz7Gw2beYyHZRjPFXecOKZUrvPBKzPJdZ2lutNs4Puxxdfac5JZMyr3HqV4USx7
xuhjaizaSx6ZLL6zIc13BriSIa+WYFVxNtVcLfVkDbjYaMNQPVry3C51H9CH8qYHxVaFoocr28UO
S+0akgNWldSgFeQaXW1ekXg9mv2wJzPyuYKyjqd2NehUobYLfs8WrdtwcsB3kdmO/DAWCDQIziJS
9s4sTDbNtitYkVwRYBbR8NfGuMT/l1FizfVHLibNArrO4MbXeZJ/RKfkG05nVYVDFxTkK1YS2b9r
tJOMhDC3WxD3nYV0Rug7b/dASZbWpH7zN7p/2gzmKNmTg3qX9uj/GcA6uSF+z/UgjFo7UQHZZTtu
QZlx8NsG1wkbpo52uOW27pLWXejZKpPmG3llZZAfgskTbwD54IiQ0GfKk6sbvB75ZrhFjP6dvkNp
TtsZkqQ1XppgdDfSbldzQmdrvlPgKLHY+cFK0hl5d36s+3agXw0008dL0Ahe+4ZcyyPcpUBfNZMm
D86hVnwAPJiLK4zXBLiqOWuOMi3wfO+r7gCVwWrw7j1ZABswaG5VSTGSTkQyQM6bQCsOFHMl3O3D
83L5wm8OnnJ/KymxbKHcaM2Dvr9uppmfhVZzY+Mkf8250UtdrlcVeuU3U2ec6sHc2r9MuWPhqUBt
wkzbTePJWn0frLoRYASbp8wb73rZFk1ksco/DZbGpDMwBFefSH5V+iMFpbLc6rnkiI/pE/tE3uxb
Rj8QQDJt+TWQZ38qLBEVJujRLbQMkhfj0oIFdyTnKL+FMWr+kA4smqu9G43O+UOZapBWRAKcHPbI
TVdUT/eqdMFa3QSDNdZsmtAFljYxIbsTiTVL5ojjKS+5rm60S6811KmFkdmwQnUQBPGFtFl7DwC1
Ia6KvjvH6a7kzG6bjSarhKmOm2zBDuLHn3xkH42guI8bU3RwQ3tTzAenHer61RRNP4atxQH9qEoN
i24K1iqFN+wPVuTS2OvCpTJ9dOGlnii5Wa0jW48IpsMeNK93PcycfyOul7r0wnevSG/qkvo1Qc+l
1re5w6ZyRfgefqGl4awZZ6tHi/pfGFXsAvsMIqVPuz6IHWfGYikW0b6OTrFQgOScrXn+i4Z4UGG2
2XsvCb+8YfI+4WnorK79xUYyiRu7bNuv2VIQXDYfZEu4LQZTF3rCKBjEoDjfrx1l7bEEmtkQc1oK
9UrzoE9/lJNPzAQC2WBNGmFqI5YcfC52IQb59Almpb9LZ+iMI5jDRibdWsNchI7HJLXU1kCBJZ0m
i0t+UXbtNsX0WhT0RyID5SJ0YfZF4tyMYqxvDEiMwG5qeNvkA12OW3d7dskB81XqjzSvpPMsJBBq
Lna1fo+zNB87p3dbTDLE057xka2v9taPDi4NQLjH1Fqb4OwUdG5Y1TLv2pBiJR91nj086zPOw/up
bNUjjd+c9Zh0Z4iHZpfiJ5OKUFieqWmBxwFFxQZvg2bmLW0MiLuOnJ3pHpc7YbzkCRpbJMjuKvHY
u9svIQc/D3mUTJeeGRIB+LOF96dYposhieZGYB6oJByOmtPsOvHMc2JeTyS8ew/a9UrN/l9SYy+W
yzjcHAtcRa1oAF/T0AZ8RmrhWp+6sXHGAxK7rjktnl7/UHfnDptMOgUP6BHF+pE3qksT8qTNNUbY
0QA8NdaR+EVdcp6PCKoQ1ZdNKtFGpbOJIKGZCZrCrDNykwwI9E3EAD178nfqJ3xT275xklh6mChC
d9k3AiNBPHQrhqcgzTYH75NnPe1O2XpkBrXG067Iszi2jTuv0SiVNxztvfZA7nsoZWOrJRUw3KUu
8it3GUvslXagbzB+7k44wJi8r53OearwZJSRZdbTV6BQMd3sjM4QahfauCe8d2EDRib+hAlw+4X4
si1ut2zHjWg2MIVlqTrjMfV999FoSov/2zgEwfsmRLre009dnrbA1u5157t6vwkcr1OneeMQeZ4w
IpEBTxBycMSqNLXsK9W+FElfFb68w+dSPa3Km63DIDYT7pHdZz/JVMk/OE1D7gI6OX3RJOMIvvfZ
7h/JfJTeIbUmq/mRgkDhLM+TNkfAsp36kDU7MLCBp/tuH9L+B4UYqaT14PfNUXeNXx5zc3OX89QV
bPGIheR7LnIDMLniLJvgbOL46XOW5Z3URfpJ7TLd1ABeu3D3K7Vd+32fzYdVOdmT0gFbc4BHLSTq
paZNDlavZTugPE0aTbaaHqAnHPFQ9lQpkwnufG2yinaOVa8JqADnq1NkakQqM1Mkr2jA8jZ23NRo
blhTS/sHx2LGIia92pEX3SLNe1zrP6ZC2R37I1hUHkucVofeNuc6Hhj+WlcluKXqIKeOUFzXKpkp
hfzxeibQuuKrup3ydnnGdUTVf5Gkr3elYSJeXltYiwcvRzD+1ExWtSR9uo8MQLYUDiOw6X7HINWo
t7rxm5KhJlNqtKieNd+0Tc0526MF4Vwi7UpYvDThqygfZIGVFw1uTHpO8FHXE8WLWY4VpOyegQn1
WSbqipcuzZcfyoLNFPM24KYdy5Emm3R291vuJkDclv9dxKnZT+NtOU6rB+9baDOB615fjxtD01iY
Yv3tkCV4wySvZIg2kHpdF07HK7+s+t2EGsIJmqSclbpwyV4sk5fzR5AxuGZAUG5Hbgnjm5SH1k0s
WoceCaLDfsrHCjbAmLZQ7TK9B0Yy1aR2nnt+COW1cAYCaoE8a7oyWZdda8yz9XFvMTrjnLTc8bgS
uEjizm7R9l9wyHLGYE9cwslo1Qfce0bADD/os9PuoZHCjNOAJD1V+wvmYm1eBzBMl2uH9Ib1avc9
ykMiArs+UdKY/GQAvUy0GQNwVJ8F/VEHs+52vZrevJ/Moa72JBvNjtmTswwgjpvcPC3VAoF2sJEz
Zug5d+qkDPdA0HVrytZbtKcFTPKQ9N22nlMO0JQo28Qdm+GYtyeZrw69VEmVfYAtTPsjoPfqhSmU
QbCpVRAYYBQW8y2FCLuzgDS7uq6Zdf/eArWWSUu6Hh2tYbwUYLRhoA53GKRuczbH7oCEdacYZe99
hHfe+MDCKN1iY9ONC+kLOwWhfSzm7P6dWO6rueOJNOdCW+8Ma+3nfmI7EmZqBCd3l34ZDSqrSKGb
d9nGY1HW42NPhcPgDELk9765jXMC5idxZWr7J0VJKeOKbb0mm1GmL05rb3D/pHE5ke4li8Nm5WBR
R5E6W+KXsJNPeK2dLQauRsIhbfqWbiFY62w4lTxvrx7j9y0sBrpICaqOGRSmCag+JCMiK59gmtvM
+N3GXoD+unLvDzvOx+rXMrrp+CC1mZ/TnKPIeQJFQFQhXhAOdIadrzd0kORHU67WGI+lgHugOxgh
iV7MYMZa2Ur3SRZ9cDdBSVuSynaGRx/D/EQ3p0KlPlad1UcMHMGrLdpdnkvL3JZjZo5SXpOk6acn
A3lgcJr0wlekvMGATvW0zwfsiGK78qwdGzbp1QVfGkD88mOu6m0lDmgxKPNSUxRRnhJxl0zE19Fz
3bC1R7tqvHNRpb139CYSkD46XRKRCYaOlkRSOHR03tAEDB8g0kBVcB2Z2Bcevt9kn7R3C1rC+VRa
Fc87d29F4r/ZhnOWLu9sYg2e92Or1N6GpES1tHQppVHLyLSejvlMK/AKrrZHmNQkaQElYlsW/Ny1
6f3WpH4CDu8qknLWtbahpFbgRpThILdtkPwE0VZ1U3Gc2Un1tV1dGHa7Rhd5DTrbMQmZygbrjPd0
kmANsLN4EUZDPfz0dpsu8RmF8brGeNBq9dPLaioRDOJqHXGD+vPgRItXcwCz7LxebrIdfGI4rwRw
HSbP1cNVt7b2fL2WnPMSb9qz5eSyp80kSZeO/Z1CwuziJRMg7OVcWcXVMNKPi2DCFZ8ENTIh7XoF
1o45e+/eLBRrX6TYVH2c64qDSKV76T1Me77LJw/rB5QsIOAZ4Zdu+T2jkRDMIziIXZeXTxt7Q3wx
4aQJ0y960SdkKlN3pJvVg+yhRHehGsrlul97e3pc7Hl9Z/aXVYnviLQNh3nW9PDNDPo14HbjB69U
9TKss/mSSXf58MZc3o8cvihrMSH+Rs1UANsXXo9JUMr6YRbUA7Hr6IUBgbeDyPY6+hNhmjI7w9th
rX/cvkjVkXvsDVeFkvaSNCuD8VsMR0An0rYiRZfRhvNBGUbDob2wB8/0Oimc0NtoAnw4IL0Biua/
Gkwv0V73vmAYledrxiyi1zAtysouiPTlgrvnzTMK/9AiC+tv0UdmICGl6O2QqCKao2LNZ/uAIpqg
AV2DL4h8Xe4aS/BUgJtuJajQjrb/m14F6bWDVTPb8xehwJoZwL2pqT2W4Y18O+9kKlVyoJUuG12e
6TU4I9t2LXKpm8o6UTSnb3QayEYfSsPaExdF4RdmaoOB6eK2nI371ExEWQ/5ARy/92uoLb3dZ9tG
4WwYjdmTgLZITfR3MNn7zZC15Zh4/kg5Ybh9y5QUyIk6b7ZdoyZzvAVaREV0Lvqjrr1R9Njr2HQu
8HYDXktUO0GD7bwqAgyBin27TJfxKy8B2EatRU0bAj/fu4jwsq5GO9rmRkR6BZV7PlOFR3ula741
1Rw9rJ37dFM4FnVvY4PjjjV+7uYq2+dCHo2GaWZU2VN3547m7kaYP+FZrrqsrJiYvxnC41ISEwjF
+oJnMH19XjKSwmPTr7JPOJJrTTk9la/esFHl99UAS20oGGtGRV/Ytwo326fior0gjoCImYLQ+WM5
yGUOo/bp1C2r5JYNctt+ZFkT2HdocGlE87XyIzZorwyRBAykq0jDvV9nKsC4adrlY6IfYUc+ldPj
2C2VBDjla0VnXQDWl8xbIctw4LmfVeP+GBle/uQxRhizFKRARoaCOwz5IuOQRS9LPDtO31rMiXkk
WdrHhSO22zb3Ihjh0vaVfylpKlSDoXbN+S3l9H+J7+3UcBmYDnfZPI0rArGSBwy6lSZ11tk+MdrK
B0+U4l3LinlNgXsZRAdN1rtyx4OZKNX8oqUJ12aZ1u11znz5a4ED8O3RBAXbBdPjnE7mZBIsUtmP
4AOq7K7pgAOFSADIjijouH0aDuiIuPchBDBTqN1PWW+tcd8HYrTINUcOdXKK1P3j14WLxVTUw6FC
IoUKap9byrDNzm/dNadTP7A0BBwgoRZcT/lU6g93EEA8zLSAXgKbflvCoh0YnddlOiyhpcnheNC7
YXp3a5myjauB7whqNIUdQsgGVlomJ94eW+VgzHiymp531SErnjq+k7egEh0TiQo2uRBZMUVGv4/5
H5tXeAZfAcqLxELCOg8Iu3wDEK7tco+HnPZMrRz6SQ5JlaeC4zcpczWtrVvgoCTaodoLoH179jkr
4IMecL3Z921tmX8CqxwDFlSIaUjEhvYWcv/OSrCv+x9JCMoLwSEs7wVt/S+2swk5hYGHIRwd2P7J
KHerQW8wFv3zhOOgJXZGKvHVO1Whz/ulBf0nzwsz/wT8kZdJTf5HH41wZsuoqoP8N/NRQienZWrX
q1ZRAYdeRQwmBe263V56NGNcE3h2q1E/FehMzTZ/sSc3ozoYMrkfPWAT9ifygnlKgMlu+yt/4+Ye
GnPlmJO2Hm1PJiMzOdFLgy6nbf0awQqh64cm330Zg7Qatzoa62FzTvwOmoGz7Pz2qg68ldb/kNLT
r6XiqBHaea+FTbAy/wpJxCoUMZQZL8QFSNBdxjZQz6RJ8x6dQuq+dm5ay3fcJdo/Gw2BmKhqSirJ
FRVGaNu9BG4FIbC8Ah6TDc8+c8TbNRv7FupUWxHHMbAQngZd+VRQc28fRqWCNr7Eu9ankk5P+8Ox
2mqMU5kLUgvcnaYH2UwZ4cg2gQjXsIRz/Zr1Ni7UiDwZD+2gEHTSUuI5qfc+NFE0+2kOlNn/nM2u
te8ocPBhFWxk9WexO7K9rnuyv28NWBlZfrtVOQ3EyCoJgiCbSAPoiqWaFfPNsoIT7nNk988gnQp1
QqjXNmdD+fjnmCNsEJbm1BjbW2sakQ1SKYGrOHUgrIFpgphQgIOp+yaksFkDvz4s5cyyd2BOBzR7
HpctlxQRRtMisnC5Y58EwhTjdSf2gQioYV3KJVQkHH5Sisz9oV9l8a7XAp/B1O3MEVaej+d6RioS
j4yg6NgTyvTL3BtV3VvcEy9ZEOvUN6BB8hpF3LLQ/XedFd9qu/w/9s5jyXFk27L/8uaohhZmbc+s
KUEydGSonMBSQkt3yK/vxcrbXZG4yaBdjt80owqEcof7OXuv3fSvxIKo7fVY6GXro/fL4nXRgwxi
ZRuXqr6FVm69JmFo/BS8xPmyhu1FMlKpZ8emZCdLRB7IIklZ4nPYMFcpdfYA2kRPoLrEpGAOk2FZ
Vyrf7Bfe3qHZBjRZfmR2HgcHTUhi3MNRFON1krHf2wWJ3aCDIMPFZUQhqVkmvWliiTbZZH7JhxCK
3GRgjiGomw+QyjdEpemv5BWfDxzUVnhjGk4AULoL5AtCNoRvRpLSDjdR2oZkQ+YuVVmFp8unI8nb
r1YLkg3p0lTZaCkiwiqocxTdvqDrTZItzjZH+JNeWQoLYKA5zj2qlJyqxGQa3wLKvslaTUxTpbxT
cIOpZISkmkWFQAWrFqmFhJSq+FStEpCj08Z0Ouc1ig0kCkmOGGBTp81gUoe2q25/5DiOG5soz3Ij
qZTk+1CjL+IHJpezqvI041sP3LVfacMoPOpzbRKnhEqOnlh71qi0W0diGDggKySgJ5qkVeLDGwsE
QgSoxgsZkqWyBRTQG2+KNrCAYfszNj5AQTU6IM4u9FU01g4OZRFP4Zr+kjutUTvmLI1GCp5kdLFP
v21VaRtLkjVVcFA8d3ENAxVdJI9aTQ6D3ksTaWN7bIzj8+wfGQ2p9knFp0yDMlMalbXGpNwHelXZ
V5oSqOYtZOwaH6rLt2xXk1eOo5oPOjybiVhxAQXUZejF1LNyo3gN7CasDyWb02PEea6k95UejDEb
OYMSUKlXSv4ixESZHv17KL4okGWUO5hOpXhuSgSiV56egGZLvWqoMnoSZux+j5uJHhEpwNTDNZZj
OVVqvTcH+n19URT3oi+19qUN4QsdGZOmgi5nChw5rUFBpuLNpqrIGo+mvWssccVmSbGYWOPw9vdk
Gr/2qE5s1oBVGYgVUNiq/cT7r3bxMlBBuHZwywc9vzFxL2TbbswQBJFVMIaIhqg+disvVppmB7M7
D/dj5qDmGKuqoURBH9/9XsZuGb84GsiWXWuzDbufZDMiX6mDNNJup15rexQiYmrfSkm21XWlxq67
CqbYIa4MuTgqeZawIT3gLE0mOR7K0A7T9GACiSj02w6mweSijFeCIxadFsm2gtCY3VBka8orWpZW
/GI7yGgOcRmJ8Za0GxR7Bbhp7/jl06/ySSWlSQjh7WK7gD5mUyNlbveSxFgS1+v47H9pHMYs4lCC
NIgVcTWgFlyobIq+ZbJCN0gYVE2tjdLvgfxg9sCy4w+HVmV/pTg+K8PQQcFkIQ0ItnKIQhPGYs9i
tXr0kpjK0y5pk8IqfOLk9Lz5QixXyYhMiZmPxoNbaVgDJgKA2vtOVVudUpKVZ4587ii1GHSI8jSp
xm+5KNn8bZjabFXuzaGLanfTD5Iq2aAg4g5Xhkb8cbbpoBhqyB4ICM/WXT7aCEEriAWsYqPaQg8g
hBvWzJ46/UA+xmFjK6hwo3wUq3KYIvqQkexCL173KpTThyAIoqRZ0OJ0DbFDIGYNd5mhq3wqOs7N
ezTsOOj9hr7KtAqdOqQsmhV5s+h74W5laSTPddrSBo7VUL3vjSn/GeOKaRdW0ls/+KyRHG7RJHxx
piL47CHSbRdkn8lPSet620HVpsaHiZN+1praeilw7L9Goog6DDG5SMpNE3l8rjtpDdkaJ5GGiyUu
6+VU0N3+5S79Hz/+f+Gf+l///b9/hVf+mxv//zT5jyL+8t6Kz3//y4hv2n/ZxvHZY1cD2Gwd0ev/
MuIbuO0dWFu8kcSE8Kf/b8Q3tb8MLOMwYzDcW0xE2Af/ZcQ33L/wbGEtxKRvmmA7vf/EiI9R++hE
fGfUUgHJ4miFyOK4ALZsd2Zua2wEKCyGiH5sCtZAghoF2HD64IhU6Amx7rdqgNyL2JFPRp+7Wz23
PxOisOIzdx0pSPcG55l69i4cqxdjtPciCg9OiZq90XzZGH5Z1X7fx+ZiNAZzM5gBGJUif04VER0Y
uYRGsshFmYPmtLFXGnk8n43ckzdIKzdOhhbLZgWoF4ZOTUm7Vofwi4aFYG017AQ1iHwROfD0wYev
YVDykUT6tlRqRMRGlD/WbufHietRkBPPfBxCCl19T7Rsot9FjQabHYetlNaWxUdyHZPr9mCzArnv
kwlFbY3Ed+iE5g8NdEUqCmtIguVtWz6KoHxSzaM3TVHv9RStGIsORBoUWFGKkNHFVmlHwEu5SQIs
bEiZvCehQoJk37jBanVTtYb0UYdVm2kwsq8Cyh+c2mRHIXFiA9YK4qyCdJkr8Y4Y5rda162lRpTM
csqHq07HVIU0ZMOS0yNKvad2D5Vu0QLnPDSpt6gC94mP4ZpCnUT4njzha2KSMDrtXhct+TcGWscO
8BJlowcRvJU0BhbNwFqpI2cJzMAx4HPcycl5qRTxw9DbblkoHmEkpE2v6FGteodwXFVurd54LXJW
blo0fQ5oqaFkzEAu8hVcFFb7qMfHHWYh0COifnmCgcX2WsHR4TpSfVVsyPmaUJ8891Z1o5tRkhCY
ildAfA8I6/aedpw47fDKloL+sTAJUwVns0iKZClHaCxmH9d80Hs+Bpnr3QihUoCaqs+5JvuvVMSF
XyjZU9c4D4r0Itw4yXSXJ+OwZj+RLnI7Ypk5oAjKFf0KDfm4YiHBfeRzBaPTucpypVnQuGNBXCgs
3ZMfhZdtIWum7HrtPVJUsXATNPRk5d6wYljqxFWskrT9mqjPZZM8U70pFnrSdl8hxMpFEKckHjW9
vaAiGNwe+7HLnM7ZJlV64TvUkZ+7cTT24MGojvNKbpo0fagwai9rOnt3RpFHq6RzrGWtptaytfvg
R5zxxsTB8ARrDml80hg3KHlgatkek3ym2Cu3mHQ/7JtoDfBifEAQh9RaxWMeZikaJBz6uLbcODkA
dK2/pbqTXneajq0pJmO2S5Yd/qx69K6REMUM0uxpMjR7yfy1zIAIRU4o76ehrV6LgXi7zFSzJ6ej
aBURNb+hwJtQjXZ5Uax8iWKdjFylfegat77GtFmsaMDm98iEv3pm2l+TH5jvKTYVK1WjYKlUsqaq
lMlMbrBA0tkAMUOUaIGuLabut8DKI57aGFESEudo7zhW8ZJCer4TagTvYkSisYHkduxqWO03RVFy
H6dhBWcnsbLroeyme2bMZBVjpGQP5kzJE0tf7TaFN8gHFMocq56p1Y8vjD08pFEy3EoMA4esd4oH
xwyhg+L6AJOceigXF3FPQE8L2bOhhtBO246C+rqvnf7JKyLmKuEE5mekYPG+rWr6tUgRGUhtOHkr
q2hynZHZGF9iBAloTAl/3BxTGmmdHRe0x3z4MUkjn289b73pDvmOGrHH3qlUvbU2iOg5b7kYem/0
z1RVuULbPaLUQSdHsExsXScu6X+D3k3fxBHFFWdDuyPPXH5N6pKMHgSmlGzawtux22eGUer0q9k6
2lI6zXSjDQr6NNafMU6BCVpzQ37jhiIka0KFdtFzoTFSBQ37dgkZIV055kQDNJ/MDeoUjdPsp2ll
GI12gDycrzqud4dcabg3psF+GGi1HszI6tEaIPxceE4frceGLaDKDuyJLBxl14/6AMtKlowqN2md
Jciu76OIal91WnnV0E3bgNjWlybSLVbqSX0oSApYkcmT3FDJdF/DgOK+UkhME7j/wkVFAxEaaJKX
Sz3Lgy91HaKqIg+r+5z0tnur66H0a8Lh7sNM7zcRFfRtwBS31GvKLBioq01kR9kTVnUarmxWdrbV
D/upSgM8T4qzbSxzwGo5ah2ChBw3GS0CDFUAZD9L5pppkWOqW+Uk/FEB88Qy7agDY5tROTiL9IgQ
UBWpyZV0B3EdCAVyd057ilm60N0dMnqY3uWEoEVvxdaK5LSNdBsLD+C55cDeh/5naUYgdUN9XZaT
uCrTaFpUXWQfVLICXlyCou9DS03v4yD8IoNI24QjhWDE0A0pcWWxGehLrRD9aDDPSueV9HXxdVTi
5FNIoXdvtLoOxM3m6GbPNmAckA+3tlXtInZujP04Lf2ans9GVFV2p4QtvQf4vTdW3T9Zdix9QobA
rTswp0egZfcsiTDcJn2/HRzkprRCLOB5XX2VtiMVzlRzVlg56S2goFw1uav4buToFMVK4/M44UIK
Q9oVikHODWbXlxqd3E8z1/KrVqe/ZzTevYKv7YmyNvZiITYD1CutxJir8NmuKFjyMDZBVwwAFNRd
Y3SPYUxPyaijDUI+wK/u16YgW8DLVliyULsVX8vB2Q95ki7YXqxMCYTbDLQVVJVy6eU4d8wwJnat
1o+hlLpLMcHaRp39GnYGBH27C645edJf2ldqV6vAHNqV19qD71Z69gOTb/pQ6EHyDN6nXLQiFmy1
cbA7SnHL5kXZShR4lDB7dZM5ZvziDp33MOJMZ4vm4QO2e29pQj5iD5Goe9YQD6aXLlNiuY3YMrb2
QBKuQ414SJzb3Iw22AuOYkUyDyH8L8rI3mADfbDZedOeMB8ixXwbVUW+0j54Q9WqXVmAif2YhVbV
+ga5wa4lNpg/2l3mUiABwEHmd59tZD7SFImqXVeHP5U6h7XMB7ku6DQgRjcWbEeowYoCHi/2QNnl
G2H3JOea+GVsNrJrN68/wSEC2qFQsrBSYtChg/c5/up6rH/Qllhg/3wY8sfW6X0wm29eXKwjw7ih
LKstBjtck0i0yWtr23rf2Y09NE2ar2u8AvQGeGCdmvIh728it7ppWXTR6sjZ43V3gi9pmnTZBrvg
gm/rVtYQegwSeO1Wd1ax6TqHOMsJH6FlrQvvCV+qttSd8acqINJ1NgncdWeSeYYMkBVqEq8s03mD
kbV1O3tdsIreW8iutDj/WYc6f+wfq44k3oWjVzXVM32DwPcnZcUn1N3TirrZxNoIwEZI5xDr3hVN
s4AQ66paEjnY+pAZGoowure1YpD9fPuUV1UiIDTDns+NCLcTGgUsvqvJG42FCbzOV9TJeoCGeahE
24M9D+4pKLrlQhqqupU9neLW7O6DWCtvQ8st9pbgdhVVTGdvRIHakIeUR0zoLm4yp1/po6uVa60m
j1ChWo8uZXwcdSoqpd2yeIvCK4p4xIXATybi86ccUDOEEBl3ZM2DSs5KLHI91mDamz2fDnt6wZTj
UsNxWsokCeatiX2IYbtUURPXl17oHKwux42Uukr50jeKpAiX9zurcbM9pz4dS3M01Zum2WJhQfmB
g/hJDbRy2WVgg9oIFEbipuW+0cdo5ekD1e0YXRm0BmUJf9bchhm1VbxMt45aqr6dSf2OHIEO56rX
/Wjatn4ICit6Nfm8bXTaeocsDyfKg4CUgaCrfNOKYfwUuBTp1npHNG/lwYdwUkRLFb1PDPkBbfVo
iG/MvnP3YkzNJUgoayFQCqcLG8X5D4Qm7RYD3LBAkH5X09ZXYYUX2k3pYUWn1pPs6ehrh9IIAgpt
BQKQXtVfaI+mV3pmJ3cFa6yVVkh5U1VWtYZHTcfdGpN7KBwOlpdMeWUKcD+3aWodhpEVPf2W9kAJ
nZA0HZUV3dcvgcES2M4VPEJOrfhh3ZNtJb/nwOnxprTLttKe3arYgt9cO1SsJ9KCYnvvTj+DnvQe
V/8JP+Zo+q7RoOsVOgGyKGTg60l4HRAMTzu/XxKVsHUnZBOK+0nm3Q9W22JXahRvHLN/a8wg3jQY
yqL0jm64r9msp7Ctb/OaSi/xFmmyaoKk2zZgvIE0Tu4u8LJmIRq+qx3Y5Vu7pSusTd1Sl/UdIHJp
rMmdy9YUMnvfqobwtcxiue9zqq5dUrprAr7vmhixgWMilKECxmI8KpVPXZBh3AbsEn5XYywKrZAT
nYMOB4FjpxU7mBweaDxl93Eb2TjSuk9WURI3gDpBMxeNbtRvLTKYnjQjSptBVtdfW6Olflyo+RJL
W/0qFA9fD/7fYouPMN5mAq+H1PL+h54r7J+LCgQBGhFxZSqcG1qP4FqpkmGTpGH5DJMxu9Lr8imF
Eveop/WwqrVjamCBtO+KbyIfi7B097T72f9ptpGgIQqQAFDkh3+5oBeOohk76JcYf4nGXG3ILRZo
d5XjF96QUej+HFyTCPHW1IFEKHbsp05O8oPTH6WmabLFGtVcFTGdk8Gq2m2U98UOQED5TNEP5XhS
Oo90eoC4T12HHEl2W+nRf8S5Hfh1kTlflVGGh5Ce/wNtERSzuqkdugx3+L6jHLgFypDsNJEYfjpW
9a7u7VfwFhjAYm4bdTpnhYiE5g0N9TUI2v61K+3yQdrlhE6OKHo2NgKxAyVZQAqim75MoUuwRoOV
6SZKctbnOOSYmdPuRTBTbFCTVSxTumAT4CxhGdcVsFpsSYiKZDGZVbF7RQkbTyjSo4ZOU/aCA7Y7
jlDtTXFZxxKeg5FGOdYhlw0IYTZlNB+eiOQj+vwIsIH8rn53kCVpC1W23l7nE33IJ0sQmNmEyk2n
BuU6aI7yriaxg30+ZNf26FQ/9Dr7YVKGRo1qGZuUP2LpcYrruLa7vWiKZI12wx7ZHTa4vqxy3BR6
o8C0yJKfceIhRHbCaVsErvWWlaRwCUVm90XW6geqmvG6DdX2KdEpyS9ay8b1hCaPYZ4Lix1uqhIZ
i40UydDU2m+5Rnzqwu2L5N4OWFYsEBAS18UqF7mcS70p7ZHqBFZ/KAdp+UZn9J8rNWR6K0nlJXpT
H+TnSK9+4NbQ72p0JlvT9Oprz0PBN4SsQZLJwGkBdiLmRYj6a9u1Rngy4xc9nN6QU92F8cBkqZQH
iWNszFvnF7Xpf4qe/6V/WPW8Hr8U+ZfmfdXz+D/8KnvCWvsLrBT8M1UzwEAdY5V+lT09nT9YNlRs
pMIqfwc99S/+qO7+ZcFqA4F+xLW5uvlP2dP761inJKlTZSvBhsC1/5Oy5+9ALwVImmNC11NnUKoJ
/E9j1O1xRs7KK4wGOAakSz39XfX37lfx9DSN85/Dz0qpRVKRrKMy4TsQ5uibDlcjnEAf5R6LjFI4
FFQH1xkQkxbFLxLur4LzH36SG/2uivvPT86RYXqJfVQ4lU9RB0YQVgz5OkQpVroM8Y9BP9+akKjF
Spj+qvWf/MVT95Bn9B7sxSRkoXCcSj9SvAAtoE6qSURXb1p9fBP/JqT+U5j+55JmiDdYBg25IMh3
TdHCX9ArPdS2ZISEL6hnKL00TWx+BeFxKzJ2hfmYuHeV0infZCQU9Qzm7nci2z/nMGM9Kpmp8Ia2
tU9XnmTOXjVDdZ30WftkFLSQPr7SP/+I5c3Afaj5rCaTTom7mF1m0bsaeGXEnQQpKOVw5p388+Ni
bP3+uAZ61TYVisqvYRDiJDbaEnzEiM/044s4dfzji/mO8yZl6w70QrlTDK6bcrD7e4so8TPpD6du
0QxTVxL22KEXKH2Xh/6UjvmUb3HbOjQTnEnTt5ddw2xawKpAzcQNSl/rKPUqmmRJg7H3zLt06g4d
//3dHUoSpdBiJ6lohNa0MLum6lc5u9BzNP+/Kaf/PmDoJ/3+A1pRDcckosq3qUz3t2Fsjeoukbbb
riy7s9wlzkOkBzi/uodUr9N4p/V2Vu0diur1FU1Ck1ZmIEuUMjFptNi9jspTh9rwuVSNE2Oa8Krf
T3GMy76krlP5xFcoctmWR3xMSgIhbhg1SdQ3JIcTCOgu1dad0kV7nS9HuSqcKpdbQZGgu/BhzCYX
vIjsrNKw9oXS0/dtzZrWQNF6Xy97k2bzBl4I1rp9UvshpIEHQ03RGo0Q77zLRts8sSGMK6zMpAL7
mZVVVMO0In9yiAh6vuj051mIsrfbwSCOy8/VLHlSyBH71o91fma+OzEQ5rnJrRY2mYrnzVe8ESgs
JsSGHXfkOJcNY5YIvw20bGocqux4EV1VqsHCwwP5oic6GMKP786JycidTRN8YKcgCvgoYDtE1EUL
DJajOvXkUirouX5+/CvHs/3DaJ73Y3VVNVGSWBUdm3q4wdoofvRKq7mom/suuxkEJsoz34Y/Lx4s
dzZxULiXTiDV4ya+H4alhWZGPjraMDjXJNxIiJlcL7tLqWMqXn98eadegtlM0EVqrRmk2/jEXyfe
xpFD7VHRDlFdfvwDp+7fbIQbzdBLarqlH6YV21viSo2STqjikJCMkyUeaza4cvz88a+dupzZgO9c
BZXTUNd+KyrctEFF4Yxmc1Q8XXR8Z7ZGGCpHNehjsmJNdXR2SSXK72Z2lDBedvzZ8kBJBsgWdVz5
seexZcMaueLbkJ152LMIqf+3joJQ/PuQJNoTQY+KT8urnGlr9NLNvkUhyJK1qqSR/oaznh1q5ES0
ROltpsV1ZgXowgBpqM6ZKf84PP8woJzZtFDoYWdqGo9IqTrvNcgN/XuvTgOdakIX7y+7jcfffveN
txUF60szsgyHm3WEs/Xmvg8c58yccHzaf7qE2RKiyLpUdYy89t14TMXSbIVJrgu8qACqT0yrzhBx
XeEqwXi1aNMxfXMC2/j28bWdGFDObJagHJmO4Dcqn1qpnq9wbtnJDkKABLRVKb3y6ESyLB8+/rET
4+kofHl/IyuFnjj8DbZQwrV2AC1hv6jNMAVn5vBTx5/NDtTEoZEOMJBkNoLOwo7Cq1Z3/sdnf2JC
dWazQX5EZY7Hz3OEx0tZSa+FgNGGXbFv68ru8eLFzs8OKW122eXYs+lhtPKa0ICO4UthBt1C/YRK
Mz9z8BMP3p7NDUZGdmtdH9eVfVe2G7JuhkcD9ke0RUI5HBTqxauP79uJ99ueTRN6jeURgGCFnTPL
iydtctVHKKMRCNJCjV+JEXKfpJIHzkb10LovUUcBCv74t0+8EXMSdu7GemloLM8LtrM7O25dlD8d
Zo0zxz8x/dizqcGrZOIgxi79agybFLGk5vTEO+h0TyYxmNbdZZdxvLx3M1CYGRB9Aq2ihEbrxBN2
sYTQUp25iFM3yfj96GUO/MI7DktaFMHjFFTao9JO9e6yc58N+sCWcUrfqPIrtNB7S/aPiojl5rKD
z0Z8pJkuJlTJwYcxWTSOqW6aOtQuPPpsxHd1qaN+arjtwjAOWKG8pVHSCrzo3NH6/fZQI0WvMQXx
boI/qb8kYUR/sdNscdl9t2YDHKKfyIp4qHy4V+VtaSmIjjz97ErsxEtjzUa1PZFrDgSCsx/7nyj+
tWWqNMn6sltznLTeve9jgTzYgTbsZ01ebrMEnSLY5nR72dFngzZRB5xXtlf6QxLvi44mnlbZT5cd
ezZSpSlwpWRMCBF9NTpO5bSU9G/PfIJO3fTZSEWASMK21pZA/qxwIxEo77qqyb5edu6zkSpLSO6x
yn0plEgs4KwWi7jM69VlR58NVbqocWMAE/RJujTuJ1XDolk315cdfDZSCzvsuoEyiR+OUx0Bk2wo
iQKRatPFRT8wz+FQOmA5GmxhX3Obtd7jc7BZvl82Ac/zNmqjcp1I6CWK2vrObGANYr697LxnwzQq
MPV4ds+OzD7StMG1qMNVkQPlvuyVNGdD1YX6UgFbK/0UhwrMJTiBdItbMbxcdgGzwWoNowWRtSx9
IauRibgUDy2e7TMV9hMDiuCz3yYazRnarsx4Kcs6Ftl1b8MsWtlCq84tEE79wGzEjkSOT9BESl9P
NZgZuFjHfmG2mmVfNlUeuyrvp0qroZunHacEbDrIsTGTX1mwvy+bKs3ZoKXXHkdZQD/AcAEcOTjy
1lYQ1hee+2zUSnrHSDUpUfByJo+BaV1phZWdiSs5cefnebBQRBy1V4Am6BE4iSmR2Te7OvqtP34v
j5/RP+za5rHVpQkVjSxn7owe6AxcADvsDl4LM2KN491P9SjBZknrzDA4vu5/+rnZOM5FZ0RdUPFd
IQnEWY6DRmMdTW7/BJknEJc9bmM2mCdYEl2Cf9cfFOQ4ahWaOxcx02VThTEbylKYkZqnvEwMaFIp
qrLdeTJIL1tOzXN81CaA0YSr0gcB1WwBHDd7BxXthUefjWMdNkJraEwUoxlrVzYylDui6vvyzNt0
6mWdjWLdOer8Ri/zBXDERQhmeY11T5w7+VOHnw3jytWxnEM68LURkwd4Uzi0imlLMmxrtQYaWQ1d
ux9KLPg3SR4294UmHhTibfdVkIVXhRZGFqns8ZSCx0RdsJikAsBMlOWxmiO85Ec6ddG91NHkXFMl
p9DUukUQ4UPCrbqI2pSUA4GYIf6MWhT9CN2HIX1KSe14SoYM43oNrAJwLmkbDynxC36CkV3ZOB2W
NhRYWge5jkDyDkWjBP8CUT61vnlBaBg74Uj7Z1cNwr0fpjGcCFFpkD+PRPw8A71P23PxZ8d0zT+N
QX32/hKwg7lQqJlfj+QiLnBQ25BdhCgtmDxOBlgQ9JAF6M0Mqyu9NZtgm7iIOVYlJobB1/u/dcL0
ryFOfDwJndhazwPljtDxVM/zgr3VJD9JUBQ3FKq+BJCyyNYwAE0kIjXchVnV3k2A3Dq77H2dpyaO
YxQXhJ2UPoYadRvIfq1nmCg/vqrjbPOHuU4/TrnvVv9WAfilx8bmA4+FkuGE+rhiwZ7bi77Mdm0z
9Z8+/qETw+IocHj/Q6JRUXUZaeFnrp4/aVoVHXA946e77PDH63t3HYNABjGZwEQkFLGVUjjmCt+p
cdn+Tj9e1LujZ1pqKZ1uZj722UFZTlLQiHJackAuO/vZjCdLyBdwnDLfpB6zxbQGrCOS5z6fp279
bMIbg67vnVFPsaA2hOCEqndba41zJnDx1NFn8x0QmFj2Is2g0HThJunGZmsV3rmQxVNHny1b2n5S
7FprAWuFTtFuR1Hr37toNJQz0/WJb/08BlUJ6gGL6SR8c0DSh9qs7hjCcQrEpi3z7Pmi56vNRhmk
vz4FtcFVwHU5ZGo1PrpZPJ05+vEd/8MY1mZDK8rMwXK9SPqYWclW77RmAheRGsRWtIlTHPHDQJou
u5LjObwbCQVxx22bZMpWddv0Cqzi9xgi7GU7hL/78u8OjukjgTw0BNtiRBuO7qbZdQAYz0wRpx71
bBCnlqAXhz7PV9VB5CAN3dBau6DMzSUJDkF55g6datFr88GMXSHzgID7YHfHbkc44Khv1UxP3/rU
iKqDZQoR770OUek20720WJkG+Mv9YBEScdOCkZjOnMqfB48518VUdpG39Gbg9w0wo1aOp5YvfMEV
88zH49TxZ6+1ZcYOFke0y+6QvXQd14NJ4pwg688Ht/5eGbx7GRRWaWpsC8IcYJZ/gqm8SjLv0gE5
n7TKmNy+vubghTv4owsvX9PleNF9t/5u4r07dUvwOB2Q+346MTiXBnP5WwaEKr/ovlvqcYny7viu
bAnaxEi4dRsVtlas1ksnR4x+0RBXZ09V6/Mxr6UJSgMG1Gs/aHjjibx5+fjoJyYrdTZZDRgNHZTV
LNdKW7kCDlmjUE1gOa/6sqy7jaFVSnXhlcwmKw+VLh4G1d3WRWyvhm7keXtgqj++kuMZ/2HanWsg
NVCmGuSu0B9UcD4/sGrW1V4rq6LfKmpRyTX1vb7YO2QbPH/8i6fu3XGovHvuIg9TsJtdsI0VPJmF
sExrYVQkxKCo0wCSk6HbheuPf+vE8FNns1g3uFEWWYmy7YMENEYEERaLraFCFL3sB2arkqgZAnVI
FWXbFPAeFqYj03QFASufLvyB2RhHr6I3FcSybWcH8WufF+O92uDvvOz0ZwuT2tLLZBhzBVFVye6s
G7VV4urn+v1/vvsgBX5/0lM3xOjyR0geOKFurbH3Njj7/yW4/g+Vp2Tk/n70NK9TG/xZ4UNEDnYN
a/FrKc9q1E6d+/H7++4t9cIst9Qg17caQkkAJZI4lDWqfPMiKaPpzUaBUSOGZtrO/X7q8VtgeOy/
suKZwLEj47ps7jDnWkA3wwLiNWHmB2MS+zAezR3Y5uDCa5i9/EWoeAqyhtSHlJgvTGyAVxnuok9Y
LsXPS15Q05u9/tXkREbHpORj7a/20rELHIky/HLZ0Wevf6D3qqu7duLj0+/aTZENJuw8gJX6RaOX
qL/f36K8aa26GvgBVTjts54XpF9OGtCDi85/LtBLYmIRc3LSt4VZjjf6MBK1WqCpSzaXHX82gEuI
TUDvROJPSFiypTsW08G18sI+c/5/Xsyac4leB2bbtrMgPr6exaZVTYjYCkk8I8A82z7zkE/9yGwk
O03oYAkJeAZaGdELN9scWnSGh3RpkNJ7TrRwYsKYC/VQjgpVV4fEN1qQkmVf60tdaJd1IM25Ni+1
zSwshybxC3ckVwkscPUI69B+vexBz0ay3nlD2hccHvDtlzqioBHW5kWdNtOdDeEs7KWtE6/p9yKq
7ozjkxhrvMQfn/mppzsbwv0wmZNoKBCCOCVfl8CrdlgSzN1+wlhfX1a9Mue6uyQ0p7qqlNi3CZXB
gui62P0LxXAv67qZzmy5qgy9EyWWG/mJxOhXt6g8u0G/aCVvzmV3RKDBP0f172vhKLcAGMFROONl
hW5zLqir0q5HBGTEPpEWiJBtTbMOBayF+swTPjGwnPn4Bd+aNYoVYb5QPkGXVq40IKsX1cTwAf0+
QQ8IgnEUh7Gvl5riE+QT+rQPjU8fv5wnBI/mXCwXKg7J9VkY+YTZesfkAxcir5Oyg+3qitjPOGrN
ryINyY8blET5MsJG/TuphRq1//E5nLp9s6EtYclUnc0CnwTD+otF2sZNQSjJ02VHnw1uzSDaKqX7
72e9qe8cUYM3GLE0XXb02eC27WIaLCocfpOEHqGDlrXF6HdW8Hzi1szlcmWmGKqT8cgVM/EOAGSn
leyC8qJ2ojnXyx1xe2FdlaGvecFPS4BUomYSrS+6M3OJXEVXw5QRW/+6pZSukn9HPmp0bsidmFT/
TQTXjjJ2VTUgY41G+sL28uAmIikEi0HZCuOypzuXwjWmqaNFEbyZfTaE28TD0L2E6iHOfPhPPd7j
v79bwuM6tBMjnJStE1oK7SUN93yfrC57ALOdJWYZ6kZFq2ynCJ9wlpOnnIzBZaPKno3ZumMqTVwO
jnEwWjVllR7K0bQufHdmY7bJqr7TEsXbRnEdXxGtpoLzLC7TL5j2bMwCgM2msgJFCOzY3jgWVORA
Nvllt30ugYtzIiYMWYS+IcufbpkBSrG1CyuNcwGcTty7NyqC21540RVWZxDsZRFvP35jTgyquf7N
qMmJa4P/y9mZ7catM137igSIg6ZTqduyHdtJnNE5EZzsbJGSqIEiNfDqv9Ub+IGEbxzj12mAyGqK
Q7Fq1Xoc8l0jgJY5p7qGnw28McuxgtHvwQHybsUosqHBPO1xo48ZvV6WtT4P82qPxXLR5bf9sqRs
gybSrAEXKQHJ61zBZqNcQZx4pQjz0gh5C5akm3EG/pklKAVZX0QLuLIFRJToDhc9gSvy3z/E5XH/
m/L6z2jx1x9RO0oXsGWqMobdVtFtwB2h2H1sU4u8pZtYEHzqCT7GumnbHL5z3TmBxcfBV/eWruyb
ZQpAuyl1TNavOkFzsYP5wrtjA+Mt3cShH0M2rCrXceU5Oom/zLshx17d18MNsKzptcPDtwBYIa6q
z7wJvh96cV8OB/Q7RChZV4MXVbU3jNXiLhigkDj2Tbl3Dc72AdaHMF0qedj/CPfpphtRzT/26t56
NaluYyYl7P7Xpr2DG0PQ56GEu9vB53srdmI1sKmwsS+ndos+g8iTPXdt+9oF/oWl5Kvhes7XbBNx
BnCUHe86ZMquxcVz7tjYeGesSvd13zYcg+vE9Y1qOZyANjq/sttcRvgP24Cvg6M95SuRY1UycAtP
sFVm2JTJHF2NrVpPHQCTx+4YviSOAlIKyYW+HCtotoXp4/3qpDyWouHempUbhpsCTVjCBh9OVG3y
qOyrt9IXhshXxNExbYIGwm1MntA8pWYnLZyK9ovp/4gejbto2sSxVhzuy+OabgTRz8qq7CbgouDq
sZwS6F+OfQPmLWFYrewcTRD4JYmmIFn1dQ+8eVodi/V9GVykOPAPCeQ7fcNCeP418geSEvWxK5wv
g9t77G/cKOw/UfzYaCA7q2U7mCL2VXDwBQ1bWNBWJTw/p7O0RAKSavdj05N5SxjQyrhruAjKxezs
1AC9dGKdYYdK7dCR/R6ODGs1sQXKMuQ/QRGu4J2X62Goj6W3L1bNv8YJKnF6TCcUjxypAYqFaw34
NhPII+jcSqqkOTg1vRVco+FeJPDtKclC4cIn6vVmC+PklZl5meB/2OV83RUgVwP44lUAio90CpdE
Rc0bU7f1DLy54AJc9i4Iix7MleaVcXvhUPDVWCYLItPLNYD15GLeZdmyXkPrtT7+/VB46Qd5K5kZ
yRxc0LIykGnz7+D26OM4x+R9iGAuLBbSjZ/DrtteSYySF7ZAevn3XyLeKa2wwTqc/UM4xeIRNHfw
RCAS6qt3YzipdyRWSEbpbI7InQjQmAPXQUezq3Rg7ku3ATZT1Mp12RnY5nB5rOFOa05dLGC8Dx1F
vB475n2loZ53pPhqHpTK1PybNi0UkiGcUT//fdBf+qSXf/9lFDIy1IQMG6KUEN6Mu+my6wTo5vfH
nu5tEnzsEJDzqcLLL/9mvPkJ59Dx4MB4WwQIIouCawQuu+GmrsNV18DedAcTVNTbIiYVpnMNGW4Z
LDCQ68DLkP3BnDP19oUZvkfrnixZCQrej7qLP0XV9O+hAff1Yqs0qWJpi4ikstBILt1+A2jTsaI7
93ViaA+VsIbFi6dk/iFp8xHEmFdithfmoS8S21uNWiBa7MvJDPKWtSGcJUHfPHa7/W8P+GWWgzIB
t8KwxzkrB/6FJUH2DgmYuDw26F4kXpndrAM890sQRcHWJUARCe2O9TVy4q1Q8Dg0PFDnrBxj/dOM
8ze4yR8cFm95YsPrYCgIAQrBJesLCDTxNa3twePPV0ilQlSI7gERJyaVn6So5i+ThNn6sUH3FmhT
zShm0QxRJdhx98jXDaWLO3Y+9nRviWZJ3UN6XKVlqPvoA2guw1sYgIzHJowvkKJoGl/7AJNdm8HC
RjUT3b0Zw/5gWciXSMHk3rZqwS5Qx/Fe6m3cHuIO/uJ/H5v/9qk/RB6+RkouqIiudQfd1WbUD1Dl
9u7eWdgyi2Cfx7Kp93c0HM/QQajnagH5Ne4cHHqpqPag2DJYCpTo8vkh4QukzzG3LQyNcMJeQaff
KzCTuDUnB0vDjxKEFv7KW7+wwVzc6H496Bp4elpw7NNyZxHyukOQARgYz1t/LJT35VYbTNOBB01w
1Elur1CLhpvrsLbHVmrobQIdA10WmNu0rFeJuCOrHyorDuaefC1Vm17ufDupymRHmW8YIXFSkRuv
/j5dXhp475xuF+KqtEEmwezcop+lqs4hPP2LY0/3toHFJA0hKqpK5BPGh3gU6QfB3P547On+NtCQ
PgErCu9O4Dot6ziBlXhwTITBfP1rkgK4qzZsvwl8FZ9DWZsrOorqw5F3Z74hnIXNbBCnCKfhTfW5
otOKTp29Ox17uBerjwtvQ0UQCTRhqPLJxh9WwHgPRXZQBf6+VOc4GIJ0R2QXoC3gKoHjzv3mbPTp
2KtHvz+dLYLSsEFkl8GzsQSAbswvVKhXtpnLU/53b2S++mtzSxDx0UIDWS3mC4On3TN1NoBvdjAd
a5hgvvYrkIOLZwAOy63T3c0Y9TD7j6JjFhDMt3BrVbX3Qx+lpbTg/5DuKVHHmjyZr/laOYnG1YCA
2rk4eQOX7e6mGtvw0HUbhqO/f9gUjQVT3CLIG9UaALcDCGYewhL4WA8P8yVfaxMxkwQKYR463k5B
GN6hXeI1uekLggLmK75sB41RDMwPnIx1d87WdMOCjbYKUCHi4rXsWADIuw5Ea2+Soev6M+C3YIpM
cMQ9OLF84zZYruBOrNe0XOFCfUbRBjRtHMrHlrWvCQtsrEkVuLRE9kU/r2Z31wDk7ocuEMw3bVMb
2WSSYtryoLuJs5Gdpng9VvpkvgRsXwKqeItc/iBAzB0r+tF2cLc/tCH5CrBAxEtGNfKjHDS4s03Q
SLwBhfWKK9afj184rv++KtwQO6IrAOhAad1QXAV7RsTy87FX905f9D+gTZ6apFxWNbfFrmTXQEmg
Zn1wznhrul6XXS3cpuVgBnjQzkI9CtWaj4de3xd/jaAnAtwzAVoEPCS4uLMo7c70oRsK85VfyMRt
dZugXr6KQcLgfOnOK3Dex2aNL/1ylZ7B+MR3jUC3KON5RBMP2iFfSS6+MGt86dcMFHAMJ16Me5K+
2zIG3kQcHrN0Yb7uS0EsQyHTTMoJuO4vkHez96sdx0OBOPOFX5rBmmBs4hj6biffJ+lQPWVsMIeu
bszXfdHQhusYCpyOaTaDdWa25Qk8XcTNx6akt1zDmeFyxVlcputm67PEHbQuYCxaPx57vrdiGbg/
oFkhIwe8BFzfOdEfx83V74893VuupjYTN1TimoJT6QNNuvSdWEZ3bLn+j6or4ZlMQWAsKwqserPO
M1DD47E8C4Aiv2+UcK0HoXETSTnAh/qcqT24U2Ol3x0aGV/WNVUZa0G3TcqLov401QE7uaAlx+a8
L+taemy/8+V8GiN2Au2uyWkU7sempK/m4mzfumbDzXZVBoxeDeeoG6XnITj4/Mse9EtybqltewFJ
43Btxs9gOjxlin3/+6i/EI3H7PdHt9WmOhgOg0ar5fAFLsOuKbM27EiZaXEwqvU1XTOQwcDbIFe0
tojHDBDBOQdT7ODoeAsWmTkNoWSclHXIWly1gAqZc7E0/4/p+v/ZbcN8WVcSAN6sBtwmpo1M+SJU
OWdHr3K+qotvrF/tngB/y9OmPcF7G+zqaUz5MZd65iu7bAvqjwHGpuTJAr/9MUwKkVl1bPB9ZVfL
IA9Ja+w4I1xMC5u2X+kavGYL/8IZG/nXXGabcdoQbe8r0bC/h2IPFqqHEkbM13NNrYErgEHCyLgA
5PAeeMja6VebiC+b4h+uuZG3ZmHdGoOit2albDNRX89Np8ztTOPtbZACiXebEnAX4O4/fQZkzlnA
rWcQuatAhV+B/c5KYpkxn+DISb7WK1zLgVlPx5sG+rkfWzVkEQTt3fbj0CbgqzTU2gROdhrHxtqB
B7cEpM07OWUaTKAt+Pr3P/LSx/R2mklZtii3pWU/oEXwhFLGLopaVxU7Fu/58rNoxMvSFbHqBvLX
J7pH/TPgacfU3izydplUIzVa1xTLaBIPU7TN6KBxz8eGxgsK5n0P4nHuARS2kbuKEpl8mWHQc+ze
56vPUoLTOoSWpRRo4YMpY7+3SW6yESqTQ6/vS9CQBaHdCNOU0sEH4ynicfQ17dny6djTvURa18Bc
HF5yuPZvTn5fGtXezFV6TKDEfEe2Cn4pEMAL5LqqC7u4biAJzgEGiNJjGyS/HLy/nN07TfSWDTid
AoW2fck0hb2zfG2beWFR+SK0ekqytrLQcw6tKVrUp0c4YRwbd2+9ZjA8sEnYR2U1jeoq0dMt2A3x
wSlDfx8VJvqtXqogKtGivKLgQKaPc+SmV6ZM9ue91xeGdbNLmBBrUtKxj4BKZfwnNXoOCxYNVz36
NAa3fhCWVPDIUQdz1b5gDH3x8PR2QCqmwQomoQKVNl+3FQjWQ9/DF4mBgBc7zZoIufAW0Uca7tGT
7YgKz8ee760zOLdDmZFi0ELkVwrGJlOwYDxWvWa+SmziE9/oRWrFwiHOxTr80GR7zWzqhVXgi8S6
neL0HPBwzuHinm+23Tgoowk/lsTxdWLOAl5db+gaaJJ0fAvDQJdHI12/HRt4b6GlKKPyJU3jch7Y
Pfzy3YmIWVwde7i30JTDbXBtkgviciegfbquNPAWO/h071CMd9mNGnzREl7YY15z9k/VZq/5db30
Vb1TURo2DcwQXlrVTWfV1dC6seXYbdPXho3bwHcDM5wy2u1DxULw8EaQYf8+6P9pMv4Q/PkysH5C
xC10FZfLyLvhGkVPc2tiADly6kawMZfVmDwSfBxzSdugAhhTajB8UQHhMPoeW9DhmnYAUTvZ3D1A
DX2QuzGo3qq0D4GEXNJGHMtj+bZeHTIGKpgcEpQxZGtNA0NY3AePNUjC7O73fT6C/h/aLxGX06qv
cOx9bvl88MW9gxV9qdniImRWV1fRMhOTLVUfvZZWpZfV96dPeJmVv5zbcdhPO3eIyRYkQuw53VtV
P8HEba6LFMahU25lQN7JsJ1qdFRHtbhd5IVgPl9gY7mJahueY2K3+BRAT72dlmRaP1CwUM25Xado
zVMgOdazdvv2PQTp+QRw+LvNIuzLSR+o56RXoID/fT6+sJL88jW430jPgwJXrpkQU6EIzArznmn+
8+/Pv3zNP4xV6G0ywTL1YlyRUHQwTwwA4BZpUnDnsn/iZOAfd9Q0Pv/9L730S7wNhwNGvCqho3Jp
++YqFlZ/ywzRBwtYobflwEwxQbRDkVsMYnsDkjCSCv3BRnbqV7P7dJx3BTx6CZxvpIvWkOEhtSFu
n4cG57+p/MuU1RJaPyhDEVQNSZ2D9SjygUYH867U+8hywATKGh6Vg7Y/CBY1aOzg2x97de+7tpec
bu3iqIzrqs6Bmf2QkfTHsWd7H7VLwG3ONDIsC3jcb3oY62NJhumxN/f1hMgVU5JoHcNPTZi31ATR
vxsoMk+H3t3XE0ZybhIXJfikC6ff1xbvfaohFHutRealbc5XFaIN1SrkH2IUnAHGZe26PLUd1S1Q
3JXIcgI57UdIwNMHIFUBt0YSozdfVNTDeHVD7/uHztH+oYnTUZ+Qu1jfKV2L8OT2dnO5qPc0KFBz
nFGoDe36AORk5IqlWobmxC6e9SejYRv0yvR/oUBMfT0H1MUSDFbM/zVrEoiR49r9KwbKeQ6tzp7c
gEDdVfcCZmGfURlyd5DBDOhTk0Qd08QyX0WJ7q5a8gqt2jQMov+mscFeeHCmeQfeVlcOIjGalC3T
gctJpywpiJAH+R/gLf9+5A1sAecYoXs5G87LARYx5ybVybFY0XfVy9qlBuMjjEqXwsJPwX74FhDL
5mBl3tdS7rABRNB1yXKETf0DoGGkOFH/CI+5VLD/zAJ/2VyT2mqzrFuEEIknOU5wZGuUmA4OjrdH
jdCWyz02cVkJBL1gU9b9kxir9liJ25dT7oCKz+1sMPaqnm6YiEyRABN9MLy4pEB/GZoR2J1wMzM2
725HUREls9thOtg8CVeC358OQlmHUCjluDkayDvgJ5qD8FKf/r7BXhbPn0KXS0jzy7unM7gl4GXH
JZ9DzYtN9HBMpuh8rm/byMb//v2vvBS2+Et3N26aV9RzLZ2WD9siBINDNBGv1YtfSHj44ke4REau
a3FMaJ0862Hr4BwaAhtdOHQOFnslop9JOAzf2wgZTLSNIzw78sOob3PWpQ1DLLlH5djM35sqe9bq
oAkj9UVuNiBdmo5rVEIFW72FaXOP5ug5PLTiaOZ9koxzhZgV4YyzRNylvCbXVkTt+di4eFupmNW2
9D1hZWqz5WEVjf6QpVXz+e9P//Okpb68DVnMZu9rySAqGbu9EEIOwNi3o3maYOS9HUoAUl/mBjMq
K7Khxm9AYJlXk/zA3RgdnDhewNfxOnJNvbCyaobqXDdyvyYjP3bWUF/oVnXVRizpeVnFDblSSzig
oTI8tllTX+Y2wqF6CLqOl2aZ1ZRvLtDXC2kPlpOpL3SLkS02QY3nj1mg7/cohBocpLlXwqQ/70XU
l7DBTWgmom54GeglhiCJ/5wvDNK/z8yXHu5tp3hzOMtoHDSrdM0b0kqZMz3Er5TsLlv+/27W1Few
LcO2kX5BSjqcB+UKPbRzXMDHaIc3GE1HfjVTq7+KhZrvf/85LyRywJX8/XioKlDQHEkZJPsEWQC5
z9Gc7+gA+feSmrq3Q6ray33FdPaKbFU8NvDBRILwxKqQzblDjomc56inS+76oR0ebTqpN23VhF2O
aDFZb9FNh3L431/3hX3B18mJRrgL7ZCVa0/MlseQ3XwKIUn4Pk71Mbdw6qvl5i5xmQpX7Aqgk58m
MvMi6Pvt9Pdf8NL88bYF2vBgcJFjpVvpcq2ZVe8jtGce2/NTL8rq1jSBc1BIS3idTCf4zJvbftLy
UBhEfa3cOrJaTwPH05fO5ayj8p4FB4X21NfKMQvlUJz0rISXCrthbUbfpy57rd/msj7/sLJ8rdzS
oF6i4a1d9mOmkLvp2/FL73TX5miNscOJh/F8jG1F/0c5B+eU2SpGyskNmPpAgavv6cL2Y1PI187F
tamarUpomQr4ip25iECiG003v2ZD/sIc9eVzrRqw719m0ZplzTWgAtVJQFpx8PXZ7zuOsuGU1DML
US9M00LwODnhYxxT0lIfKhpI3SOfCVz8KhJz3qswOnVqOlaBp4m3ert5q+cYRfgywvFeoAQGS07F
D5Wxka78fWC6oEtmB2RtyYa2f2qA68uTig2fDm08vnJuT0XL1RCSMtbN8glZ++a+3dRrZKg/x+fU
V84tfYp8yDCTsh4n6NW3ae4/JTWvvsEdYwpyMweVzYO5Dj+GYlqWsoaz6SGNLfVldZLRaG+WlUAu
uaLaAQfQAkVjc3Ns2Lzzfo244mtjSMnN0JRTF12h7e1gnOXL6nZTp2m3jaRstV0/ctlEVwuNzLEQ
Pb4s719ufnpIcJ1RePWuTuQ/4UB2he5umDQcGxlvHbuI9xsIIDgNkPL/bJrZoj2V0udjT6e/v7yw
6TIiAglL0JC7K4WcAYqG7TEDeRp765jheCdJnIblLCHGzIHxncGVdNHBHdQX1HV7CkcrYsNy7Uh1
SjaxwmUlOybpoL6iLol0PUO9RErIAOT3UcQR6jZHE03U19MBYxUNy1ARWOtt0+0KZlI5kyY8lKlB
f8rvHzaJGtxC+xUfNhiTT1qz7odr5SJemZUvnPO+oi4JunqUCtucVDCtzMMg67Z8CaBsynUzN0/I
0MbbsQXmC+wEn4MajlE4yXa238APY3+op+U1zdQlufSHiMXX1znZEPCjgrBEfL6td4w2ydvY8R22
+ixa6qKyST+dQzSh0NP0X6x6aOVF3rpuF9UuY9+HpQQq7yFkrr4zVuhjEaqvYXNJsqRhDet1eKnV
b4cZ5IFu39eDk8tb11aqGm5hEsbuidXnKRLfAd5zr0yty775pw/inc/RNMHz2WFdVHxZfsy7Ux8j
073Ganjh6b6IbepTNlNV01IrHuYABg5FFvevyaiAD7u85h9e3xexBSisK7i30lKAx6mhBliGPcrh
+9R0NofKap3OWw0ey024c7jXRlu7bBeNSdCddkdj98HCjxnSWhiO/ZN2jplc8h3Jh2hNMlrsulfL
uZr6uMpBopVQ+UUulncuG6zMoalPolNmpios5gSdTgWydTYr4ilNLMBxk2yK1LR0L+qtCddybprB
FM0wD3sZsYXZ66xGhuts18imeQRAnoUNse2Hq50piFX23YX6Fi2pi36ju3m0RdugmvNO1wBxX0cS
GYGzsA7ss5bGUZzLoKH0jXUCbraiXpxAxXJq7TsJsMiXEFGe+TZagKnx4GgRBbVrsBWqcWH7gy3c
bcWsFrnkCv6C8jGTcyjzcCcxL1tcf9d8hdjlCWpW+DjFZupYXoWt2W+T3WGCAleH9pQPVU/gRNYa
J6frKAnC6g0bA0cLhSKOu4/AU2tOe+j26rnvx4tqAlv8RvOtzdIM1KRWt8/whG9/4sOl1TljVJPv
hFamemBpF+NMi5qtzafABCRXYchxP6/mqbu1BpnAYoORc3gN+3023RBYhg54xVCnBUmM6hHmxOQZ
MEa+FwEoh0nR1AF5pFHAs3cK6KkbACF1dL3DFL0GPpBt1WdHebjca0obFGWRDZTRLQtmWxVyqEN+
Am6o/0eOa9Of62BsMniMSWIe5hby3yLcs6U9G8QSb+u1BfuLGMf2a+dcuuTtWlXmDLcy7a5MPdGv
pBXxdFuvHFZrdJ7UwzZW4jPeUELPVcM29Gnk2/5ZCvMcISh9bgP4H52mcceKGneqP/aD3R+V6fjn
dZ9Nc6Y7h1jFskYN+dg1AaycCVzi8k7F9GSTOHifwW72ujO4TSDJkU26mAzdHym0JPS6kgYZkzmK
1+i6E31PT0RHyArBkUzOuRS7RB15H+LxOiZa3AMG3fUfOeyas3M2CfMFWkklT/seN+Zrw8ZKXrE1
6ferKSUpfWwqtdCrbWyq5qpFHROTdg7X/jGldURuGMhWG+iJnZ5PW5qG0NVHwSZPHL3TQa7mbW7O
Wcr0fj1os3U3LI4wJTF3a9kgFCRVVqTY31FKD9p9zDuRIEs5NTNIU5vJmqmQfCQcQpBupacAN/8H
4eycPq791NxOaZq1/+x6ocnVkKiwecMFgCMIB8WMwpeO/22QSPxOpzh6S0amtnPi8HWvU6vsfc33
GN/Tbc101jsfl/eL49Q+RRGGpmg1JLw5Jdrud/1OgyebtA6GEHCWj9+C6CxVPsDSasjVOg4h3h7O
Fg/CgJh5ilas86sstf1632mThSd8zCo9k1kk/1RD39mnHYXV6gSlW5pckUyPd0lmkYuEMiJ4RgME
iQtRbx2yWlKO2YmOJGvPYSCWO9CeUPoNFPz/36hBt9nbC89X6VyP7ALPrCd0T+xczx8iDKE48TTs
gmKuoTJ9s1u3d8USbxtspkjAvluNJY4enemymwwkFueLm+N0tQqM/PvKyZVfMyBx5zcxHz+LNjgr
uezPYT3hu/QwBl1PaQ1yQJPH0XBx3RzWhKZnbgMO/GK/xeoWBsx1i0+WoiPIwl5ju0stIaj+VHRx
9xN42N/TLbXmjYSsfPnSWNrb+0bJZrvpAhKt8+V0SCTJ+dBrpIFTAUFp6KpOFVtiFlXEpoq/pBGS
lucgVPqfsGrXkw2Q+cD3v0hjzLnvquy0SWPKhI7gthv408du+HaREOSNZVMhdPuvCKEQzIFZgOo/
jb5W8Ni7Yht6Pnv0Y53ksuAKmY5ZESori71ddI7bWPQeaYrg1K+QNW9ZbL/vJurhd7J+0cCX0TzB
Yn5YSToVcKDqTzWqskUnVoSDaRCdMWVEjaHgAtdsldRvGhEsa2F1HLwFpRTy6Dl1GNZ1QNd3Podc
wDkIEoIcEnZ7rcla1ADi4gjQ9TnRlp3AbfuEE0zcbnqgRQhXxTqv6+zebb2pcyAvyClCtXaBy1zw
YbXimXJSPYMmRN/HXQzC+hKM+RDiuBErxY4eCllwNe+P02zmJ0Cb7JuxoeHXbhTzE0vGqtBSuiLk
yfCotcIP7ILsmpHta78ljxbU0VwlWhU8FvEJTjA0x6Sktx20UZDhbwlMhJvmE8wbkrdkGb4FSiJl
uysQHJp1fdwUGgDiLJhPooIXyzRWKE6Z7LpdkAqNOkgOGKveD033nnXtVqQ1N2UwmM+TdN8iHdLz
hi7Asoe/ZB60Zr6NmwAzfFTyZ2CqKG/7+n0T82dt4rcAUb3Jsthc6a1/69yWmdwtofwBMxzqzpFt
s09NxmtkieAj45blHKkpve5mgJabEfUaNk1d4VanfmJlx6Rwrf4xDA4eaWGqbhGc6HMn9F24pzis
gKl44gDGfqvseMPo9rZTeitIF/KHeO3Kibv3LVo+b3BQhHdJLNzVElGdhzZdH+22L0+6bfe8CUxa
YI3Z+4phnASij7yXbXU1xLjJhMImBYIN8aVS+/7Yo8x9mwSYvhIe0aepGro8rOH4vSx6L81Iv7k6
xqCtIo+ybs4Hpq72AU5ADOaKJRvZ/kCCjKG1qZrrHHI8U9SU0G+wVLLfhWXf4ZnFCohV5jIcky/Q
OjbXMwlgtAIw/bUAPTVHi6y7jvdxbPOEwzUaCw3DY+iTkBmAI0AuYNLN8m1SNXuSp1laP7U1DjQT
zyYXY6+zM+bIOa0HfRJK0AcTiuaZT/N07+KAnhYVXvGknh44RTBpTHcbIVArSNyO5zBuQmC5FEIk
uvAvM4rc17oXW95N6gY34+iuWtcHKYKPraD8GovnTOooOe+rkbmqiMu3KKRFO4lbbaqPVd0uBQOm
vWjJNucdGIWoUjTydg1D7NyWfeW9fWawsClGyA67fCXbdEbNwDyjl1OdhjSQdW5XOV8nLXbaYE/D
B5iNJW8ZERwHhVu/OCjdT4sYZrBxWJYbWeuxcLtdm2KndP4pobuQp9DOgyzWLhEngCb63MAKEHtL
H32r+ZbW5YaKWQdlTs14GdnATIUmQXdNdboUu6i2nJEoyjeEBQV1yzfcJQ2HxoikcT6gGb2D9IWm
GtSW7U3UzLw/qdb2rsiWpCmoxpZINlLfWvCYtge0C8scosT4FAISerIX/SYsySiaBdmtrIgo16HS
hejlN3gutTk8T2rYGCbktCWWfZzgXVbIHYgh/BGauOuRVdTCVp/zq0y305tI2Ydlzz5J1z1MSt1a
0I6u40ya5jN6TbM7xIN8eN/DHwOHXLqar0Awr3sRbkxZrJYRwtBlfT/W7d6cSDXhcIjYmMGSN23I
WSGlJu8WN2dXvdHkvmv6SORgE8VpwdaNDzkP+gw3jYwhvlDYa3JpYHOsMRR3FYhaX2u9kWJC5P8Y
ZWmTszUM7nqXnoVM3iAAmu4DpmaR82VezyJMv9p6vh06A6hFhyCtRez3Fp7z/DwFeznOSr2F1cOT
YdAtZ6PK8nlxyZQDep8WS9ji8tJLXiRRMmNqRDOipDC8zepkIteOqyDJpy0cbnE7oQpS2mj/V8Js
ptwq1U+nVu/1GZicKQ9ov7OrpWUSwevFEj1N6/ZKcj4WtuUPE0poeVCLLk/o1F7pZEo+UxQFgbMC
c3SCqVbeVRz/CzfdvNt7jJ0aTXgjpJxPFU5QW4RR6641xTyFKSWL0IGn+p8dk5oWktTDY+UaZEgi
3MHycclUdqo2GAnc6Chp37l2s+fMbtWp6+FjN+1yeBq4snfjmlrAotoaNAc3nnqyzFe6axAEoYvg
iiBp96mn43yNXaM/Z/PYn1uc1+dAbPKxJRl5TxBTIFTcg74IkiS7kdugPoE1DqEa2LmgnnajvLHc
6He4oy33nBCci6lLewMIas8K3i4Y4kWm/MOizfRzNfBsndqBXtOWdWFe9WNyIxGI38FAlhVym8LH
Wa1tyVqCBhmLiU+gxYRN+QiMzbxFJCfwYtS57Mfhn5DgSpu55WO0ZdGp0c2InE7f3UK72aBrta8/
dxWsPdHdN4jwbBMSxHnctM2PuV6HDyhDqju9LoiOk3m+pUk/YIrVwuRZSoKbzDFxWpstuGWVaW76
/6Puy5Yjt7Ftf6XD73Bj5BBx3A8cctA8q0ovjCpJRRIgwZkg+fVnpe1z7NLtvtXtp3vDDkfIklKZ
JAjsvfYaWOOnQGgDc9O7btKpsb7nY8f2F/CAYJ+WrTIvEnjTZk9O6SaI8FiOn8O1QCAsspiaS1BT
ykeXjfSTEjmuXdFX9kmIgaGRJj1B8e8xTEl59exZ2ydzeKquh7rytsi3o3ek+eCdd3Pevqgcg370
Oaib0FUGaRbCn2uo4UFP4K530a5WjYdsmGzEra7Hy0XAITWCvRSJx2CcTVyMZMPppOsM/Y7HfMwA
MvRPYgnRv7hhPltWG1wBDWBfTpE4EYIvOyzm3DjECvX52bywRkW99fonHDpBG3veAIolfDJzP7Ih
dIm1G5v9AmXoEVtccK8L3zyzijuEOZDLbAAJP+rlhjT6hWEHzFrnJ2YIsWPKbrE7HMWujXU5XRHw
JhMU4eE7VLddk2JVDvrK9AK6qZOeKXYdAAOQ1H0cuTy8wjr5CkmnQ5R8eNOuE9btqpdUeVPYRHpt
scMV/qYfECZ4vtUI8MzH5nkSABGiZabUwi9MtyJl0vBb5ot2/jxXyi475B9LyNkMQzxQs8XOlfRm
qWrsxB7vyikxjirolNzIX9qwXz85ks8mWpsmJNjYshAkvTJHZ5KR/KFQ5QoYRBDw8Oc2J7tAeOEW
DZsargo+FFPiAoluEHiIopGfw5g4mgEA7eRKkAsPClr7lHXbkPg6QyiMAuXgfOUVyhgu1FuDQiRu
q8ymBXaWKzNzg/szCKSsZSz3D4HM1rMMAsOnGdOltBByPld98QQGUnDeFgCMDPaECPIxs8FcDkAO
vG66pIFR91H6zuASlTw/1I3J9zhH9OW81WPi8dUmg8zlTtPag1aLyjzKHJnSse7tVYchU4wi2Tz1
Hm93Pb6OAb/oxCGO93QY9kAZKK9fAJPOLyAc9nuvq/NEDK5OV2yYsWjH/AiMDe3dChwV0AsIwe16
8pBT/a2GE0TiF565L7O2MxGo80UbF7R9mpGkEIl53poI1q3eDjF9264z2JFnNrTJxDyR1vDqPc7T
xKMRO8q1CqYiAnMYK3yonI7ghihMwrDJJgPP2DGTvfoG7qg6oFAKj6ZF44gXvJUGbwk+9n2CClCl
bCqf0LfyXW8m/9bzg2vftvkz2eynSWrMXyqTqNobYB5VZQ9IG9NH+ERVY1QtCEmNNOyLUfbJMoYM
A82OpCw4L0ahY+0j+azhDrugg3cpkDt7CfeXOuK+nuNxAtlxMeUKFflkvs6KNfGAbIBzwke+M0Rm
O09D8dGNWfs5HzQK6gXpLSXJVbKxYkph7jjc2npQNy3O4EfEDML2qxPu0HEAFZvLDn5flFe6L2po
1GHctFTzwyYZjSSYZtjDZXVWItj+ue3K1KL4PFVjJtrKwUuZRcc+YpaA3d8kaJsUmq3ytmr9PkZ0
cpEuBXvzvNzbjxZLpOTdQS88jLhACca2ak5hr/ptg/nslwBNxZknkZ4mjamiVlGbYprQX7Pe32uj
lrj3689rR+YT97rbIRJaxFWjyohMq0srLeYkG/GxqBbrHsg8O5pwvVlRcu37ocCmK5pzX8rXtXbT
vimDa+o7fIK8vZlKdeVLNIpOzYCNPPI5DxXdy1ADVYVF4NXceTWAEUDckenzfUY4RDjBBD0ONKwP
zoorJk4FlNIshntznYKl9MkjJUrKwLyIORhjNvpfS93MCUeY+JWkxuEpGYZID9v0qcKoJvVXKLBK
w2O3Nip2UCDtV2tNnDdwtS2WAE6iYqsuUZ/gnuJwQBD9RusUMACqrkahl4AlIG7OSGDwT/Ndti5B
XPfQnbVwrT7hoixq6p4/a0K7M+qCMkF+oI1QP6zgrOjPfZcDaVqMSgcrr9vZoCzV9oEt7XPY+A0q
hk7Hc84rcAJzu5v7qk+tyV4qakAq9mQ6w2nyKueIaiQzu+0RO3ObSW9Ki3lGBVcYHdkKMW2iD3Yk
X8IEgfTBoewqFhVMf9ZZq3a+5xYRqzAjzx5uAqDquXiAefBxwu2OQgIKMJa8t2Myw37QNnU88LLb
wZ38LsDYe9B5HW3FvFqc4VVwNiEz7YaGJowrS7ElqRkKqKVouuOA/PjzLuxUWqgc7VHTw2jNDRgb
ZowPsTLddKGJmdrIg/vPJ1Q7L6hZzdkg9HrVionEHlnXc6idihvWdQPOv3HDhwNS3PQRcUpcAWQ1
l1MunnsXVNejyP3lhBXb5VMHPkDsuM3wxo24guebi2YwYSIwPeaXRZfQv/i6w6UaIeVxDmD1UGsn
zuosxLk8g6xMAHkV/o3KkTGwX+A3ARX1OGkNFDybb0WxDc1u0Wbgb3m59TFpAsHPrHITj3UGbC/K
OGqdyCtZ2FzVrnTFhSQDj9D91QnubI9HEGeueTmlkBTHUfgIGYZRuWX3Mw311zWzs/8sw1N5EblK
BVeNZetx1X4+o0zBAfgy1tXMz4Cjz34MSdLpAQbpc0eQprpBvDz5ErVsQ9tEshnt6AmOe/Kaye8T
nF8SDDxF1EXBaK/vM9+v7J2AUeSyW/K8zW4QIdzuJ6LRI4vBoNWc6rkTl+Wm+rMsAOkaD4K6oXSi
UxRiVFTcLpAiWiB1rr7spOyn/crZ2CdD1zf5GS23sb23dMI5W5l16veDkFRHZuFL9nnIJOtTQKCY
r1Rj9wiiC0dHc6qyokUzJK11qASaWzpwBYUjdHnXMHmCRWeEmY7b+T7A1rdhRO77+VKSYUvyFbnH
UUG2af7GzIZDGM+I53ZBWfaPQxjmhymrmjsjmq05D/xBX+c4lfBgeKrojiPpy4epydH8y3CVD0Fd
e/c9d822z+dTdZGXPqx98TQCE+28ziEXF9byEh3dEsqb2hvZtT5Zz+96L2sAv49Ls8KvDzz7o19I
bS5xdnfmwFu4GB9rXrID1hdOLzuDiaTLer6ugBe8NmzUF5AltphoVQzCBSS0BwEiWleD4AP0S0U0
eZZrJDxUWid1ozJ7ENgtAJKCK37An1X3Dp2MOE7wdRV74nnNDVcDrGSaKVshdD85F2OHyro3OMGO
DxrysLt+qfmS5C3uEGb8ff82qomSBG03JzeIXfcPtWE+MKJGqvte5lZ/c7aB/wlKR+ToZHCCHaIM
l76KM9+JOJQLZhCdrnOHSq3NPpVTY4tLgwxgmYR92eExKUhvzy0x+izsOnNRwQeSpkhRaacIKWCZ
d+N7wxxXdGzFVUtkPyZrYcM2bknxJjD0MLFgmW5TpLIXd6HyBNTSnVkPaGQ5iybFAfhMfQgP/QqH
W4RZjfmWM46pSBG2LgGuvbkkc2b5Nq29fw8RJF93GsO4M8WKinyrGfDjtAiHHiLpUpd7H0LsM4Mu
tzsRmYInajFrvFjLcXVxKxY2vjZr6fE8CrR2/RWZtoYcvc2j4taoTRWps3DL29V1y8+wV/vzWZvD
gy4KmettvMKrUsWLJ/wb3AxlMGuhHQqRKoASFyYaQZ/UWt0hd6Y32OgKBoSBbRLwGh+bw+R1s40N
ajEQkzqXlfp8lJlH3ygwZW/XrFMenHw3YbL6qjD0MOcYnnTilhAgQEkx8qq6sdWGEeGCs2fvWW9c
T5+j2KnN+rD5kxR7p+6NsLGHNPMnUErXZ/jE15fB7ILdVG/zIwgJALAHHN7nq6+GJoaMr3QRsZlF
1I+c+VeLkvGuxazsoZ2nOjxWZTujvWfUp3e96odLsqq2TvDMFu+4B9snpwPlH5RHCJwe7WJjToy8
nha93lYL5uxFje4yIrVGK8FrIcojMRmwJmD7RY0KFYBNUjPtP4VsmK5R/IsbjIUyExWlnjS8QOew
exbtUgZxH242iz1AuKdiI5+Hd8aWmewEKxFzGo48vC30tO19dAYI3i6gV6orZ668UGGAwLZuR51a
BXbNJQC0XzDWxlSrihxH5rMSY9tu4AYQS2vIs/VmjnvXwA4V2bxTkF1gmlxPN2vPfKD22+TR11I1
5UsIwPdizGafxCHML+R5a/kCdj9wax0vgJAwUtQBf0IfN/TpWmn1MBJvOK7ogNe97+nwSTQObS28
k9rjmm91/a5hywnbZ9ufhr2YChzoQjf0WOtmUAgHKn8oO9FHGSO0SDfvZIPczpjMR7PLhnvYa21f
Qvw3i7ZcTSIS0HW/raagdj+OWLXpjDL1rgUKgV7NlH20EqPwX7V07CzHHoYtYA0AibXYp3UKq+uK
xpVeIcMGabApD3ZW671zefi11gblu+VuvEcdWtyzrMKFyKbFQpCIQexrDdZIGRkcBwPm8TQIU7gA
ortTEiOXKs+aY+ag6Y9ktTY36Oi3815t/rmrBLzqEH9iFE+qTmRb3LQVe4cWSuU77trCILFhrRDs
ByL5W1Hb8ZU3Le9O43U7HTegqe+dzXSWshqQ9G5g6GCBNNc4e5vBUBy1cmF3le0AXDO/7dsE8/TG
xDb0sF3UguBo2jCxz4BUl+Ec5SQLnwHM5fl5brB/AI5qSH4An64D77N0DI19l1ffJk93X02z4QjA
NHB5mzuMLGNFW3fLy9UFFzg8Mc1gY41poCiZQB07uiMhtbrsXVNMZ33PtIwLUiNiZxhXzI6Y9vRj
iwkdx4oG83EPi0+2pQ2thjcF5POV1L6oz0P4P2fJOhTAjUlpsYcDYM2LPRUwJo7DCkPtGM8sk0lu
MQ5DGbmVj3Ul6y+jnVt6ttWZCXZZFTRvmNTPfrRNYRULE/C3U/sRxqDg13PcNpm7puOYmXhQUIbG
GKRjr6fZ+OTV4F/suiqY6n02ERzLUmUtPJE3DyAwwbAb1ZYPLWmSU1ebtIcRnEgXCwAsRXVef14w
Zo6wu0hMtYe63QXKOOy0erFX2ITJOXUEE91gXr4CNw6bmMlpAzBJs/YesaNYMd1ACS6pmz2679kA
PbVTxM8BxlVD8FDCekAdsckKFTGPjGBjs1I/+m6iTz0hU/Xqd2ByQJCwbQNgC5PZZFsGiL+nug0u
tyGfXcK6bLxSRTh/3YAdbPFa2pXtmt6hQ7RLNWJA7BT8zzeE+cTQkDFysUx0QfsLHGk32mk9dz1+
9RrYFWB7yNZ0cLC6auyFwdtfsStqPBGF37aYZlQtyB6dxcpAX74siJxwBOmVM+pMiz4bNkXvOiBo
wrpBLnVElpCpnQ1C+zZlCnAAhceNTORWzw8YHjuxo4WZ593JWydPyOZPYMgI2z7Byjjf9hkkq6/5
TO0UGS/seTqPKN5iGFXa6rZi5YC5hCmB/BENUALL2lhgMlUHci9uxeVgWHnRyho0d2q8bI0GBpnZ
cdjaYcR4pEPdvs1OdGlQ2OoJzwelD3Ow8gbXKeiDZEH7zWPFeQNCCdqM58BuLDyMjsJEqgxQ0UQZ
ZHn93bJuckQ1alz7jbX1Gu7wJ/pP2NyQjF3oCjOrru4kaBl+7vwUrvRNHcEloPTB4FFa7hgm0FMM
/KJ5HYTjSzpgJcwRsFykY1CHSVYq89FrkoJ4uKyjv1Uo2v1tfc1ZLtRl1aFpQ/vZjtsJmvKW6coH
7H4eWkzB4kVwM6ZVjoHHnq5Ze+2gzX4MsuLkBTKO8rNBezrsBrBC5qSrWtUkE7oQ+gynunG4Zc3q
/POicxKyZIC0Uu3ImK/ovW0n60eMxy3+T+sF9Rvxi4ZeYQoQuN1KoENtUJFCPxUBF8DBJDxhg+fS
oIwA4wTGqGfVitMlQUibRKMfgO8RezkOmqsag3CCeUhJxliBBphfrppg4xQV6e5lZeXnhi/TC4ig
7hCapvDx8bYGXALO6/noWC2reF1r/zSYWwP+Wuh6FjjhR1R0G6o9XKG9KA3rt2ikW1CndjM8SHBO
nuYRVXeDXMzuobQFRt5E8O6qJyXetNeURQFMeJ6eOpLDr7Bb+qfV46JMEGfSb8cgr9tPS+7LJs7p
Umwxbji2UgSxewtK9Jq7GFYmIJXRecpR7jkp5a3PfNpel8oG82HFDh6mZCwbFuMEaC8Dq4Mg8iDt
fAMW47LYR0kOAED33XDKCpJDwqelHS8mq8trvfmKRK7naH4dttsEW5TdznHuYz0rNItjpD0AxqDz
hXcO7HQTT61Py7isoHSImmUDfNUI1KpnodUUwPQ6190ZHya0g2g9se0GW7tUETAk2BU2LZZ2zYiE
PrEaqks5r9W6z+GXaj+NGrO8I6aHOFR88JHWCEgss2kQZDM9JW3MVbLJirGrGdcC9twZ12FEg26c
H6cJngM2KkN4VeHY0F5xgyiRHFy8fBwf4DTFbttAmBsTFO4LLhXKYgXZwHQMprUwqBRa7wtIhAI0
BU+NK3TRQ+ulmIWGiBFbRfZe9d5KY7cUhYoBGvgvLMxXjEeNXfDYGbJdDHLuLlalMT7xprlMG274
S8+r9Z76tbZPrMfY7jCEGV4SGKPfHxxFhPi3YNIVhMYZbls60Ml65zm1bLkOStp/m1S/vgammTMw
nE59OsFekO+mhvMFdDtqqmT0BU8yWuc2JTCb+RYwibm3N8iWRDho6WdQBze8x1p7iC+fsimPEaIo
D6vOkM/l+WYfCPXNLg5JMrNHaIs4ZoJDTwzwI4kEbB5EYsD1aG+ycQj0Jcfj7aVVyPNnZNI03UMw
ZUDQLUIZVWKoFOeowDp6B6oMqtwoW1XxzWVtc5X7PJTJ1uc45+xWPdNZiiYu1qUmqe2L9d4Hd2DG
h8jRneR5o+tUIgozT7jYlB+3XrlhR+hE0SCuT9k+ctYD5MlwThURw3xUAZL2muw4jsR8phhaLtE0
dIYBvnITLGJG3S1pX1AMdRyexvOS0nBJ9RiIS6/oque+5Sjq6YAxPad+toHwt2Iq5DbBaazQstxn
eljFUZOhyDDd6bLsAKLLhqrNZxxj6BwzyVfoKxrgyCGWcyz7TYkz05w+Bdr86q5eiHfbhQaYoxK4
PzTTSaN5iQn7MAfHVoM0BtenscNlALqaIlB9cDjDhd8D5VqEORgymUuUXKPbzXDqDvAmQ/YqMlU+
tH2TAb9YSA9gjw5kh3OntLsqlBUICy0ERCnm1MFzMec9xvS+36EUg89nh4Goql5IS6enqj1BSqB9
1/Zgi80WCENpAU3qISj7Xcjmvt8VE/HLRGCWkIO3IiocfKPXP0B/AG5poYf+dN3R5j9UQdHdrxPC
7G8zJfBYBx7CsyItobqLCtBJbOKFXfmOum1E9procPlHVaBcD7wCrTYQQ76m2COA6heB0UCEByJf
ULlKjLGyUsH2LqjYU4ayqwR8yEYBhLXl1W4b/eXKInBdx8PMhy8OfMjnbBKsBr4hxkQiaFLG3dwh
IaLhmRkTU1rUKOvSTBh+oYXETuSYePTJCNA4N+10eYrI1nv0SvmAuG/Mm3eYzG3NWWH7aUkw45EY
PlatpAeG2lEnaiUnF/it6r4VU+HfzR6aUVARArig13bDyxLR4+JvvCrCWGVaHgnSAbrz0KxeHObQ
TKVj1wCFcxBc18kQ5PydmGq534ZiAJ+pZ82WTGCfvldyrpu48xRSD4UqAKBN25IhoDYk0wAS7DYA
SmFVeV2ASHy69F71aogZXrLWx4NEZwXyFSxRzkFys1U6BN7yrRz6YUbl1cKQZViz5tJkleAxmTrC
khBhSvNOcL/p0nwmDQo1FC3eDgDXMuzKOawsmvzNb/eOLt2C8aroQ8j1G+tfZcGQlRdFOWJX4rZW
C8aGss0xoza1QWip2+4a2CCVV1NgW45BkuTLjhodjjihT6V2raZcxiMMPpqnGuzR5Qdy2X/FKf+g
tcgmxfCJwpMYol1QYYOz/lUGdnj/S0qBj9aiK9mWZaGYUoxsq092TPNFvTTiB8qrX31T/hlhXX2v
FIFiHoGaa0n3XoaC9UhyPKX7MQQVIEK0WdEltZCoS9ECr1/RTLevrKtkn5Q1Qkl3BVqsOsX5bv3j
ooj318RmH+1IMUUsGx+sW2wioEWXRbUmTP8op+NfaFfkB+UFin9uAgXEpLOy/qRr131dAJlvkRy7
Fn44rAPc9Ndu3Qd5VV50vrGh2PbMLfn5Sio8d7Ln93/t1T/IMBgVDhZ//bbnK0SYSsz0SGlT/jUd
xq8Chz/p2kJb0pwjuXq/6pamdGR2hwAw9tdEPR9dTqs+bGhQ4b03LKxh+ehJnyOFRxc/kPj/i2fy
o8spOUUs9r5b9xjYf6XVHE2dvf1Ll/1jDjb6DNEgD3Xb41H8rMMwRZJ089cWzEd707abJlBjTwNA
41XI5eQsxcdo/poTx0d/0wWsCtVSve2R/qfPm7zrd90m/1pEDf/obmq2tipRYKz7bujLN6/tq+te
NMXv4Qh//84+f/jHf+Hr16Zd+xK8nQ9f/uOhqfHvf51+539/5vvf+Mf+vbn6Ur8PH3/ou9/B6/7+
d5Mv45fvvsB8Gwj57fTer3fvw1SNv75+/t6cfvLf/ebf3n99lYe1ff/lp1eUAOPp1bB52Z9+/9bx
7ZefQt+T6iQv/Puf/8bvP3D6EL/8hIbgrfnb3//28MW8DyDef/mnv//+ZRh/+YkJ9nPgCxaG0oOp
CD3FJLj3//2OJxmnMhDIqTvtqxaahOKXn4T/M5cIiEH9iFGC+DU7fmim//mWwFsMKKNcIe3L++l/
3ufNbwfIb7cH1+b3r/9mp/qmKe044N2c9rw/zhk/EFLJgEsVUB+4Nv1onsBpiPmDqprbvP6m5eMC
Tm9vwIjx/RjdXNr0edyAAeJXGIXnyNbOfmTF+eGk+z/fwYd9s8hGI8Ie7wB0a1BE0C/bHIRVUFou
16PqEZ7Q3ZbTC4Zn8QhiV0jefr11/9EKvixfe+iqvo0f1+d3S/rfWOf/8oX+H1zopy3hX6/xqJjG
L989GKef/21Nh/xnxqUnQyoRLcbUH2s6CH72sZYgLuaCSjhOoX75fU3z4GfBOXJqOKUsRKOApfj7
mubezx4UXPjHCwBwn56R/2BN/2bI98eiJtD/+dIPBftQ+uWZzTBSVPw0CnJnjQLmWIoQzI6SdPUB
ubn9Ge+o/wYmNlBoKEQCA2wYWbFRKWo2PpbAtZ8IVc+FBKIPHKIdUWqNy2B2PmJ3wRhSfnE7QvRX
wQfBn08sPsJuA4DTbVLQKvy8INXpxUEHdBeQEKdoJCULaczExKCOatrgfnPAq8GPAh58UfdanQ3z
kt/lrc9aVN/QJ0WY9HiQ8tExiHJwbv0EcpD2TM08f+oCnq0YcYGGhw6oyCRI2Dg2mGzXO69Xa3kD
gm2J8l50eGBJ74dtCrMSbePBg1AkmarB9KDuBvbBYOB1C6nNdiNt484ESPiY0FY9tBVdFYnNs5cF
CE0vs5evZ0rK8II7Xh6AoLm4ah0BrXpArgYrveZrNg12hwSbOe4QxbU3rGguEVm2nKNZLlKAb/A8
AuCV+6q47PwaUyM2QvYJNcU27VW38AN4gNEER4wkJOqpl14edQGGXgbE28OqFET8lVd6n6uSNAeT
5/Ji8RfokTr0pKOv7rvOIUojy6dYTnRDyu7ax30QQg0g1aX1xPKanSZpFV/XK2nAy/SrcQXfgMiH
NvAhwFAdml4wc+a98EiY1MHcPY8VVWcdWDog6brRP55GLX3Uotc6ArhcsFvM7Bp+v/yRYvy487cJ
8+rGbLebCIF9eAD7U0nQ2EDSqIe7Fi0tuHIzTHq7IWwGMH4KnP3EIE0LWi6sH9qdd3o81CTPY4JI
FwAJwZg0s5HnBcZYzz6A1GSW9Bms+fl8ZUZeOsjanrN5sgndEP4AD2nYfvRtByos2GHxXCDfTeIC
oHss4DtSe8+6Kb0odIU8+B7wNizK0Jcgb/tzEQEfcgBewebGnESh7oc/WJA5cBbxYdCMNvJtLCxw
Dpev6E1cU2LoFJxChSS6+hYksktoKci5AFeqwuBm6sEzX/t6SMrOUX5AtgkkA7nGCBPDxuwOpBHb
7jbFMrzfDEwGgHKduJ7WBSwKsMAxmBsr7kP8qjSwVriiOShga3aZIz3iCZCnD/ZLVc/tYcpzdlH1
ij6UoUdQDNrApd6IMWgERFuyux7UXn+OIJbh4450mo0xAaZA8JtdfuYZ40EfUKjmzGG+sbN5cCJN
MklueQ5eDOcw6KTi18fOdfQS87DxOQ91e1nyISD4kM3UxYoh1MZHLPdewDOqPoDmalPmpL4kkytA
qXL2vJqpDJMGczWMG3GLYBiN6JEdvHEDIGFrMWLaVpBHyoS9BN7cjyCQ0jupGo5NqUMMVWElMAdh
Q3f01KyOImvZN38Ns1tEDNd9srYjf4AYeYQiF8QplhRsDfw0g0YSmGqW9dcwuWTQZoHEqsCvaLlB
3uy0vKLRRIBkAGw2GkZS3RQa6t0JBhFzpEsHXdcyDP4EBqFqrjfOyG3jQQQJmPlEEy1y6HDc1Bxb
r/ZUNGkH/+NWVz7FuFMvDvtwzl7G4KRw7kJnzyB/386oCEB3GssFT6oGV/cGi2u94J3fge/TbK1O
jAccLQITKUw6nC6gpMA14TDMZXEuwGm4GTERvsy8Dty4yjaCRdk084t1NpSBom10atsgcPtwqP1j
RpDVGw2w271SGfMvKKaidVzVzDsOYPMkda6aFARPoCgc7kW3QIhATwlB+ToyMgNr0zYozwO4917U
AemfO2TgrXgewc2Jymy9awb+iJCX8t4L6+VzG3gdDJBcDpWxIvwwZ4v7DYL4jyqXf6Mm+f+o9j51
b/+XkqSf7Hv551r79PO/l9lM/SxUCMkPHsNTRYLC4/cym8mfKYoSz/PCkLM/lyTqZypxvkNnFzLf
R0WD2vP3kgS/Q2EgHcKQGhyXU5nzn5QkH4vckAmK5SmEkCDtI0cVpdSfbWng8k8LyVx93MrFi0T+
SHqzpihY4OcWrk9OBtCA6AszH1uKKBwfowdIwdurNdQ/yKP4HmcB7nV6Jyi1OMQvgME+pkJNQ4Gk
Y5Brj61xR+y7GcSdsvyswvaHkb4n6OaPMuy3P4VriN6T+xLlIG7Jnz90N2hBi3qqjyPNsHvZlC/8
AnZ64iD6gu3aDFxkKO6qK8LyPt7KZkV7XendxlFosGn4UTb196Yiv74fH58c9xU1JmrU0/f/hKH4
IWlWTHvBwm5cmOYq/IRpf5n2rTwWHoQToOIXyUi9xz8t0n/SY50+5ofL8N2fRWv55z9LPCPY2q3V
0QEGBiETLBdmBhGzIPgBBvJP7u2f/9JHM62JrUVlelYdi8J9xaASNpwzsJbNf6vKH34qemrM/vhc
WMU49ALq/XoxcXs/2g9nfdjTAfO3I6kyKJB84ydOZlUCUU/U9uoJxda+Dtm3PjtCrJ3m5qwtJE+R
iPeJgx+yrzG3UKB6BC1LJ7B9wIsEWr+vxnKFksBCxI25ZCRhLtDmHQR0a5NA4tbcMcXZzYTAnwhj
hK8Aqa47MG2iRrNPGW4+7mCDHZwdimJ+NBhi7QZveNQkKGNMHJcUQQNzwlTgorDMPmODmG8hgo1U
COaiBkErWXhwhTKGp05kzVM/wrUhmmb7mQ/kap10c7aK4oGCqrpTen4mM2RJa+mnsIG4Z6AuQvWU
F5dg7F6Gi9xDVzf9N3VntuQ2km3ZX+kfQBpmOF5BgCQ4BBmTIhQvsBgkzPOMr+9FZdVNKUqhsHut
ra37LbOyMiFicD9+zt5rOwFtF3aXEfNiumOssIaUJLb073BeTLg8mpAPEb/KvZlFl50vH70SE+gt
+bN7ZJTpCQWS12idWHNAaJ0+qh29YWKJo2bdxt03itC3WplmCkuCYDCV830tq16KvorFwj3cr8tR
Zq9HZ9lokyfi6h7ly6NStLpDg8IJ5U3ZvprqiC1BioMtJW/p92VVoZBpq+3U2tv2YjXT48dh7k5o
5b+lRDYgFDbLjaBaI/t4Zhqn97igqLP1vt9WRSzY1LX7UJk2vCgvUhBJTltj+umzJ1Fi7Aprap6u
3iztQsndo+zNqQKdxsRPxnDgUe4CeTO0fC/w6pHhtfj+daHfNszzcR7XV22I/ljQjPeGtMMV1AaI
WBdEZDr/h9L8Yim8F/bc554c5+JL12MSUefkSS1lREzUaOgakL/ZFWsObBeXm47XaGD4bzOa3U3C
MGFFiC+SehkhmPZDmoz3xqJMnNE4NM65kbmJ1q6KgSgRmzKgsqbtoiEmMjntJMA6a3nyitpPrPp1
SrzZFk6fIkpUZLyB1HIWiaVdFGmuFHU7eE2Kg9djz7g8RDwKcB//NZ6H6ylCDt+31ilvxbXgZIBS
TUJL0Kl8Nbm3dPHNwpxynuLRladsi8rqiwl2DmX/jtUZ5zDz4Lr3pgQtS7NvlVvVLvxwegsj9ZCp
04rR/gZPSNUDDpRg7Bcvsr64xtD4ImiOKrEAc/aEkRUjSecMsrQNlduQBb0cdQ+7u4NgHB2o7EzW
46RcVoDSU+tgB/ZwNWe9h1JdTCpy8OphYnkVMuoDPr+wPDPYpKcjG+YOlPlGYwAnHYWBNwudhp5e
9VlxqDDmmdFV2G9CcRPCYdGaxZMXV+44q05PFJ59x69L+0Nfn9JqQAQ1gRJ6MsT8rEfPVf8mze2q
xwQkJYj73zpJ9jLlHCr3C4CZfHIntMSyeiZflL+cVrYEtQTHYviWFJwio+/TYiHsXlfdG9oKF1fZ
kkv7Th3WotpN+U1BMnpgK944OANWc3QfKzQ8utldFY3haZLlTk0CD0DFvdGsVc30JPsx6p+yycUZ
w4kE3XwqVvEDt9dup5tJv6AEGS2NVxVBBkGme6gUnAihWglnJcr8Zb6VMJKp8l5HKhqkGHZrfRfL
NgkY1S7RiBIKeYWHfF2ije7LCFrAq5Ev3qxZvEYbiDsufuK1yKOTOgwr6lrPHG23a3rvci9zIhzi
0VyDT1mpzHjznPA8Hc0qn6ldF0hJ11qu3hg1xq7wtrJKtJzCNavLmFB1Jy1a1/WwruZh1WYhLcPH
HJ1gv3iLDbgTAgqi292MFFyJVazB5orx8F6oz3Gz72Ns5bHk9LZ86CJlW8sYIwOEuoV+VKPsa0Mj
ADG0Z8iHOW82hrw4ktmAfIhXEieJAnMquLy2kbZ0bVe1dEY5SnLhzWVkNsopNCPVU5d+rY81npRn
8uJMnFOsKccCP5OpnxL1SWEInecK/5WjWqY3SRxd2c3zWJzCgsCL8NUoxdo2Gxd+DrAmbJoYagw5
dpG9rqzgCmbwRs1lA8CAoV1O+gFNEf7YtZHZGwpcHlhi2K7WZFv4cv4IgXVdKvFT0Vwc3kjVkcBq
7brKWhT/oXiUw9Bc5Z0yY+SZ16jmOPPjK+lZNJZZUdZTfhmfht9r/KljGC07uDW3kx7a++AySC+z
NIcRRXtiILFHfNfU4dwo2BfMjaSHwo2lZl/KEoHehL0SwuMOUvYtWFiAkgYXsDHuUW+8lUOjbNFC
X+NOOECvOyhQlbxODjd/LpWwM/xHUYEIX7c108LjbCvviZ2x0hrYy21p29WSO5KRBQ1oi9C0uL0g
2rw0WvZp3yUuMgH0F1Qohk6zWJb3tjnWG0WP8/081WPpdHA1AAL10Lz8IWvXSovULUZuZifPM+di
VE+Y7d+CpdZNV7D6YGf7kg+WdldL5gPCgMiz+W6V6q3KBNL4hLoAqWNyN3WIzIjumq4CMBpIgtWj
nvj2LMXf0fNZZ7Nf8mfujlV/XapTIw1e3JWrEv2Ok+PMhZGEfQSAwQHNnhKHDyHd71XImT6yrySs
JoMiH0bdapxEqb1qsR+WIgVfE7Kd0v9BXf0FIcCqHHrftLrgpYS/MCPEvFWUqduDMK/PIucy3ayY
56hukuOMCmMlD4I1hJgyQB3N/BLNSfkQz+UaqtGxa7srVbPS684UElSm/HE0AvgWI/42ppr0RRAf
lot9yQ2ZnBCbsjwOyOmW8kUVOPlgqZ0Dq7oftUj3jLmB+ZPQ7MB6H5MeTKOUFV6dT6qNeBA/JEiI
MWo8A2sdGiY72FtNUTuGIOXIqex0WeVlzb47ZPIa5PJTgi4E3y6EVbqEkrGSxpGtRG13RS/P12Wn
PJQqvr2+kXcNaqmj1Cy8ryK8spAr0UWy3yyIaPSzcmxwNcxdnEUmFmbKkryIy409zmJH4aVfICWg
BRoppBXAiswSwtpk16pflgM+Xa05tdlQuXWBIxupd2JXV6yDh2kx7udF2RWyDlwlTr05z580CzFv
1D0C/tJX7TLjk5gR3Gsdn3WqqjWx1nXvKhStR1ghGVAnWj2M35qnQDVoz9iTwhOYEO3wJBfpOrPH
/rVDQnZbaPaDnhPIhcuGQlt/DG2MnThvz0RPHSYD8lqRDc9Y92EYtVWyn8qpWVlDcFpQ7ek5ZQiO
fEdNAa73OHexzw8XNAKViIq+QOrI72mthylrqDC04VEkWV08oVEyZyRMZQ0YfU7tHbIKxXJQrUEx
ExLMj0FHLuhFoFypoezabq9h4MD/4IT3mra4kB3VysdvmYpOqy+i26VSJF6FWgVLxRsjG8+JvEvS
jVJHr8QNxrZnJeFd3/XVcyGDNZuqE3pdp4MpQ+crDbcJnDenhknHr+p132ifipH1YTX32oyjtCuv
GqWfHqxJ2XXwus6pMmNar5XFrRY4Tj0SOinbp7VXFmWIenD2K3SguyI49LPYThlHBUk/KpLxqCN2
Q6cXG/ghdHqj6jDWrtCf1C5pjhyQqJr62ZPoP3uZ3q2y+qg3RbG6bGiLDfSRqqBdhKvyGfFh+y3d
7KDctXZ1vIwISvbLDPeMjeaOb982vivJGqAZur1Bf9H6jYRZfIUDZVBeShAsygTBKx8cnBTqVHrF
pDhGDV1tRBWtPOAjjsHmDGV1W6K3S7PIt+NzvcwI27R9u9RntcmPtL/G6qEe9uY8r1KqCF19FuNZ
xp+SiWFtGzRO2/g5pYuYY5ow+td+LABQpN1mqaW7mg+26NtDKPB3qJi6Q/UlXoodzoHYgSgTXnZG
qAlmZW7bWnHqSFslU5djdbGXbRnLtdem+lq2c0cgZ7DjFKsaZ6TssR+/5e1e6whRiZtsFdadI7Fy
DXK/D2FwpIXp1eZIXxLCYUN88KWmoox2GTs5leTXmK5h0iQE7+X5vouzra5/yRXLDWJ9reNkvbQA
pfoibM8Sz7w47pdlk813FktEn5zQvO9p+zs4sbMoftHEt346JEUyA+7Rs001xBUUheSqmY7kx99K
U215AKOyFUyMM8wBd6kWcZxaNlTkGjRZ829YsrWLmHt06KhfNYWy15to9WPf/D/dCfxwOvnLmPP/
p36hYl4imz5uGd5WzXOXzf8LW/Fz8db+0jv8+9/9d/vQ/Eu3NAoFk6G7RUPwn/ah8hdjeJW+oqLT
Lrs0zP410VSUv5jpMzNnoCk0RTbo/PyrfWgy6wRbYpuYVW3eK0Ib/hsTTeV3+FJTUBFRLf3UscJD
rg2z3luceXbkTbwGqunmanBfKMpGYvqmV+XOHk99aLs/3aXf9Kx+7ST9PUG9XPAd7pXKf8jUVp38
hUZKPdhA0yCeiCX+Es/Vy5+v8a4p+l8Xed84kkNlRB0azn7a34z4vPSic0fDdMMw9DDVBCJCRaju
cd0DO2hWXUfRFJif/MJ3yod/rv6uC5iZuTLHeir5cjJuSiiZWSCtShwBSpu7VnWWKe/4wU5H7SJN
+aHIP9H7/Hhq/zTO/rnyu/G0RoFjY/VqfUnoG1Fuuib2jYH2Szjve3k4EyW1t1LzEhi7CqbPkmE+
eokQjPzyEqV6HTLyqUt/xgZ/6q+wxD/gASm+ICD5LKft1xbrPz/tXatXgtrVtQuqbYII3IoJl2IT
AN6cQnty+9J28d1/9vx+7S7/c6l3rXTsa7KN72Xi6CQ2ywwpRNDwChj0hfE548wlgmVzyId9X9xx
knLzvPE+eXF/7Xz+c+nLH+mnz9FcLiNbZsE+/oXNIJ+70drAJd/CwnWMlA2o5Y7q+1qYbkRb489X
vbSJf/fWXE5MP11U2IByZGvp/FSVnYpjuibDGx30DQcpV5+CTbCoNAv0T45iH76l79acwYAZWHcC
GftjdRt/k6BzTKvMdIKH5ogwffn0vfzobr5ba9KgSTBzwOK1QVuV2l2uYFeYoVPw+iysaCFkV4kA
nkS7lz9d4JQf4r3/vJ94zn+9n8YYSPOIhtnv1iZq1i/KY3Eso2N0G9diHZ0LX92NTPI5hwzu8BqY
u8jJrorj0G6nPRyC14AEpMgL1N1wSK8MyFJfkrMhPQ8HoI8Oa2WoHevn8qq8ofGF58KrN4ZxhEq1
AhnG/3ydJH53pOf9kEFwnB7gSTivAvG0m0yQGredtiN8x2bUGX/tboabVhwVT1mVB1gm4Ct9yvet
4Uv7YPZBMrg094I1AsVdyXF8rbuzXwAaXAfta3RsrtptnO+6bXNl3/wgjmAIme7yG2ndn+oz1swi
vtaDl+RBO4QbMWzqbbgvtwl6FW/xkvotu75wfEFovei4ZYsraTfGLt3cTbGxkn2/bf9nKyNauF+f
CYMxG5DnrPpIjhyrsxkkxFtOt7VjDsnZKgXtf82FCuwI/jrGnvjnb0v5dUbz7y+adNJfLyxpI1SB
SVb9/vL5UkNaiu02hgql4ykKYgfLzqptnmKFyTLLytBV5xzS+hwYzkWM9uc/hfX7L0F7n4mXmvjt
FnUIfKHvZXqCcm7j7BUuvtZduwT4IzKH9IOHbJT3AcEuXmmEuwUPk9RSm+tAjtqKlnJL0T4NozNh
0Y3wh+GMgWtG/ncfDrZfx/RSYrcJ7dTpQ3XYjUKJ15CtvTpuXPbE3mWMfpIkmeOKBEJD5TgJsqel
bs0d2BB04JmQZOGDNce8bPM9pmcfTzzuf1whq6Gfv+KcO7VTtEo6Gn9ZqJ8nxThCUXMvh0iahsgd
6sWdCyexrPwqAmohJVjv4+i2jFqayi3SASXfylZar7EI0peFEARS8GSDu+uql1A8Kd0nSeMflCFo
cn599omO5klHdOgHMWfJR+AfLxxk4fb2Z6viDi5eZ1Y3szgKDk8NT5x1+JNN7Pdruma/28PA8WHW
SIvABwv5EmmKCwifYxslQGC5cWjRkoOh1Wifrem/3zO199GCeiOm2JTzwK+LDT/NAJ9S8ZJfdk3w
Ajdwezjt3UT1zPIebi3rs7iUD2oPzJ6/3uMF03c+4Vr3MTWei7TH2yqcLNNcBHgu+pm9vuwH47oo
b/78KX34UN/tXjrecBBtTbIr/Mq2d1nb3MPm3l4ealKGXiodwSedDYWd2lT3S7iz/T9f+fcVELrc
X38pZMc+xW2Y7AZh72tddeV42Le2RCUw7yv+/lIG/flSH93V91GFpTxmostiGlOzfI4CeSeMOz0x
+azBjJkFlRGdtA6OYJR9VvpcHthvds336YXT0jYFImbFH4JuL8ULTLobYc9uzlyiU5R9zGoYzNYp
oLQ1+KOks/XZIv13Ct3vLv5uldbb2dQy9P3+NOzT0d4GGaZ8NgfURDkzVUgbWil/0TOWqDTtDkWU
7vPMPuUM2uvmqlim/ZKNflYHXyutJFSEWSvDJhtLOxQ4qduq5lq061TbYYcuy/28sBQRT7SWeHoK
rmfwC/1FO7adOZKoVAZCYpWVJ1bZbcSTDejxQ68sTLqdagEZGZDMjbbsx+pFz84VRWK0GYZNY/uF
2IbydrK2S7O18ENNXrllVZTijUlBx+htDvZz+qipV2O+D/RHQ7/p1TsbBpz+vaOTUdwqA0nRm8H6
PnRbq/WH1peNtaxs8nQr5xt6Q/yh2wis9EYZwIFto9APDd/AvlytEzV3EnRZAd1vqVIPuN45iAx4
f61C2iaadoK1dpeozUEjy7sPlislTPd2Vfu9rW3NGZcYw0ItHtZpb/tD6EZDfQU504cYfAsTZdPP
eF6WK108aOb9UBb4PeYtgI1Vy+fe0VtJyJKK7HgTient0nK0xHxrZ8yzW018xyZyM7fiXu+ulLLx
tcy8gwB9LLT8tbOjvRVPN4o+OnIb+TMMvIgOZZjTyqG9rYCHhKT6OkoMZ6hy8rZxq6R4XmTA2iKO
rmNcHPMys+bo0CYSulj05xJuhtTSVEyEfABJcJfUyDxhQ2ffopgZOxa/tn5qg+9xuG16LJhuNjDK
abTxSFaTlxjNRi6NxcuYDIFP2dYhh7rJXk1L4Rqp2I2a6tMA9nJ1Oc81fkgGoUM1Iksl4cPc1XG2
F5W4VqJmW3STVwNUx0jpVcDk0ObBt98ObXmbMclAx+GC7KA8kf3ALkfH2gRTfbk1J86Ud136AIgk
dBaUUa7VC0ql5IY4h9eKMJWwkIG7Vr6l935WtUczk705SdAj465Ev/kNZ95tXwHnGhlT8NGUaTOu
rNw8DvNWlYFMh/pNOunHfjZvAZO+CET6y8VsiaQzyrI1At1DB6phPtcQ+5PauB7k8aAiri4W0x9l
NL70K1BYbyUUnYaugn8SzFjP+cwozzD2oqv3SZ/SPP4qVQHf73QdYZxkHMawbMgcPY2fdbtdM95y
lrZ3NPmRlfUCdFkV8Vkx48/2yY9WuXdHZWVGyVqqfe/Xsw9heivqgYF448URNvrLcfN7ngSrLqCk
Mpcdfog/L+g/8m5+t8C9K0WsIFt0q9UGX2j5KgiDY9jxgefMsomg0npC59tspYNc66srJDfgBG+D
MYCggmPTvK3xtAvUKxYymSozV3IlA7zsXWi3Hjb+VYmio6eCRLeQa4tLvDOkC1q+xV1bfJVlqh0m
26pnB+S8KTp7JMB0IW0CIH8X7tjUt16PrmW0r8PhXBU3KTJQW9Qr644YmtWfb4H6+84TErlf90/Y
gQvDzZDxfnTB7e6DbJepd4X8lR0GnjgsM9jM0CEcAudX03xuMYrb1KyyKRE1ct1PvlzAg2fGg6yj
6mIXXdqByu0qr03vOko/ixb/UZT/7lm9awLQIYwW3UgbH6IA4Glw2lLnyuG4KZrHTr+R7asGDL8F
2gb0baMqB0G8UFp0B3Jq1oCoSDAoeI7nWD0O0X7kJVNpOde7uuI2R6Q1wGbodafJHrWO1+2lr6tV
nQWbllFQWqMmSEw4pPUqTPFdB8U64hNvAfAvMG6ZzgCK8trLMJvh0GXFqMu7PPRwb4ITahnnvWb5
98sRwDDlVdxFIEdSRjSWo8yQjnT68Y28Clinqu5ZGp+UEDKweqgMA6bWfN2R56mmsqM212nnM1pQ
k5Ou4oJY0Mi3vIUkBilFfCgfQFOsS1WshR26MeEd9Wiv5qRdF/znGxUCfEDiDPM1u/sK2pQJ/p3O
7q1PLxaLbs+A+8+vlXEpEX73tC5f+k/dE8kqQi1tFc7NB5Eom7JY5E2mmucZrHKYIiFLfaO77ZMv
kKxRwX+tI6JphxVJO+4MQXMB6J917Z3eQ47P9knotqDQm+THIWs3WvOtUaMgqaNV2DRHDbN2nwIE
0HpIbQH01OZkp8UhiUuXpc/JTdUHZOWoYnAjMbvaTPuAbufYgXzChk+O2laHzZEgoV6yfJfa1jZV
a0AJ7KtGAQix9BLwx+iD3MvkCKTCJyuQ9cEJQbyvm4NGqXB0N76RfQ3A36S1eWTz3ssMemHQbDMx
XdWxfa32+lslxXe9vMGFflR5cIhNrrSGKbtZXyuNr/OaYwI4LSaRD01630b6g5q3PhGuqEsAnQJJ
gW8JiuFyiB5CziRfzbY5jOG0F9g7NARkcvbcA4e32UuXMHWnWdogL/IQsK3mQjpJWX2qRtMPIfQx
4l7h09wq85OOqQJtBETPEu3/dKys3p/jaht3wSYHT4GebFPLpjc05oa4Cjf5Uo8MgS4nZqKpUF4M
jbHi70wr9ki92qQGTIRGcPL/bPFQPlrl3p0SylBlaKAl0S6uUR0w5aRneE3sI01LHB3dCbAE9AGk
GECE0Y7c54HmUHM5mdKd65lx16dNhx820998Ge+DjZd5CHRaAJIvErtl8dL28nxq5xKhRztn9L/6
Fy3LDpk13lF++9py2/mMxfcGiBoeCJqj7rqBfaGCy9bRec0Pc3a/dIkTmbQVxvwl7xeftv6O6TQq
Y2pQ0d0sZZnsNEh5qr0dDb9LP8nA++jc9z5I2ap0w+rGzPTrQKc3Fj1qdLQq04XhrOvukJh7Amm+
qLK2L6e9qUnu0vX1Jx/Phxd/dz5Jl1qJRTMwpqEhPDO4J9huD/L7Odd7CEqqU8zDXiMD4fIY7STb
NzxWSTc+u/7l7fndo3xXtmTAoMEQhZaf5NapqUhVqw036NNzkNDjL+lWXnpXo3FeyuTLnxfWDzoY
F5/fz+tqk0q2jOIUjhnH2oJhkRDny7n+0jnJKE3GSEae+j99uu+KAznGDGfKNtAWs76HnuRCA1xX
xpsa2XtD3OVMZRl2u3rUnCVj3luohAzOQX/+qR+c7H8smT9tIUNdKDa53wbYJlpyublZ+quZmX/C
z2zTYKPWn/beL7/ndw/y3W5FQtUcLR3nxHo+KaPmJiK/l/mNlzsr9dKm+d7WAoxkwlbZkr4Um+wD
lKaJ9tmr9EEr8keL8qcfW+CZ7rDlCT9lt8xVDIYzSvWUXjn3s+Yed2TrqplYjZQeKX+sP9/jD6YO
qGN+fZ+ybFCaUZ+FjyqCwv7x8u3WwZcWi1EEyQq9tGsWEgLN9Ewa+2f1/geP9r3azI6hIBpMcP2p
78sVfcC2+CJmGgMJ/TcJuYepbBEdD4wfkj7cFUK/nsJHsieeSE85h/SjtQaQIT7MP9+GD76q9w4F
GJOginvO1lWmPoOo8VrdAHBkbFIwdmUu7xtp3iuB8dnv/2DhMN8tXLWWM0UeENSMavIiGD3mZrOr
UWmxXgkt8tTYcEuEYhyG//wDP3rO5rulqjXC0JAEb7jBl0OGjKsalauNjwFaRPQT53GmWVw91tjt
pPB/tla9T5zOo96YRsmWqNiHfbgY+4RpWc8XfFkWRWHtZYaVCrvuJ7/xo7t6+bp/+oaACmdZk+qS
H9L6uywYWC7dadHYvec9EVtOgJhWb4lGM4K/r/l/TQhyudB/MRz+3+AxXFAnHws8Vs/5S/kWP/+s
7Lj8G/+SdcjWX7gQTcOQMXba5qVt+S9XmKz+Rb8S65emXfhpJkvtv2Ud+l+mMPlnOrlJGqmlfBX/
knUo8l+sBrJlGwbSVJNG+H9H1qH+usyTWcHyQmCkrWmyJWv4zH59UVQ0SID3aOSlTRL6gWUWVE9t
S++Fl7SuhvFcjEboW8TFbDvg0HuLPJxr4jvF7RQkmDX6MTvDQFMRRBvtq1Rn0ra26FClHck8TpwR
flLbDf0YdLtuOBEvQRDDum/07JOut3pZKf7ZsX78FOvivbMF2dm2/eP89fM7P9h9Htf0Q2t7iN+0
piUhRClLKiIifkhjA0QZzym02NnYa/zqR5jkJmBR07o2tCXeTLOsXGGsKa9Erm31sKm3ldpWX3Gh
Kl4cYOlttDje/tDVAZxrvo6tPL6KyYg3JUg8H9/mdC33ZfwJ8+hdTff3D8NQxGPiFdJU492W3Ddl
LSd4gLeNxagq6Kb8WZ7TyauI7tnO0ww7WJXpAwbE+xCRFq2TwcTpFCrmzjTHeNMnYV99sj38580G
2sH7oisauxO241/fm0zuE3WKlBYLN1dobDthD6KzN9qjul5MMhLgoEV/Ly188L9HhfzmogY9Lpsh
KW+/8l6109EW6yypwp/Og/4ad5WUOfGC6nildLV5Tuei3xK/QK7WT9/z+e936GdEye+uC88cXZaq
KUJ/v0cHyWSExcJ1a6zeDox0PNpSeZ9MDW+HXLZPsZRd//mSiqb+Wv9g0DQUFOQ2oEML45eivFvD
zSrTAQJn49Yqpl2pp21D3GMo70i27d4QoGuvVhMoX0eCg6DpysEmGtTqrmn06ACOEEl5zoSUsLtR
7zfMUM17ND/ElcbQ9ZmxxXazqUBZouGXlljcA4pOVuhXpttY0ApCcvnamtGE2R3HP2JpAm4Ws9ni
0qfubQnUfOihQXfjUPtTA3ozTqLiLtDF4mnE3Txls1VuUjO0nuHUOk2FeDXN9bB1tBaIRGcVLc3t
fDAOKuO4O7mrI1aMShjYnizROtIC87eVYB5G+XL5ey0sCe4rxRy7IWFS+J2MaVOynuGGNjiql7Hu
QW4kMbNphs7vTILOttk8jE+SmrZs6LLe4IDIrfqGAOjiWSGWtXK4gZNOPCS+NKcspvhkDzimoPB1
J7sPuzup0jRyMgoSd+wRF1+CQ3UGe+0E+aR6cIutHfTLbC9HSz+vcvyuEx0tU30rrVpeg8Vstm1E
LJlXqRc4RNA8pHLzqNcmkMcQn1XhBHGVX9diJrMS/9AdyjeObY1WAkLWsskRLV+uFjUmWlc1uh76
aGwRp88WEUzchVYhcYwEbZD6c1d8a9WsOuoQKDdwc7XV0vP8rbwl/AN926mNi6BzckKj0FmXCQ2f
xSgD8oUUgz5yEryhTNfvAgDcezsHN95O00wQU0NzMzPTQ2Lp4eh1IcVoHynpXRlewPR2aw4rNRA2
qSWFxmg8VrEOYKqxYtq5Rmh5SyOdoVB3246ggWM8hRvSQ4xzYeBsL0Ay7lSdci8s2x3Sppc5NQ+A
Dt9AKERrFBknTWPhXRIr9QapJS6BzOwb8rnydWh0r2256PxqS7i9Ot4CLKzDdYVSwWILaBgApsWd
UO3wNuEfncnpqUl1FMOx6CvSsqs4Ulf20gmXxxytrVwnD4OAyD7AyqUjlaHivdYTVceK2U9nqJQt
aVN9d0cihCU8i4dBEzov4aeGFd/gotsXC6I9B37Ymx32ukVAo65UXE1pEoJzrvWtMZFCayFtfJkS
LCYAD/CBtdJ4atACHMEe0zOvMDz0YTVvtCYpTWZySnIuACyuVYWsUHNsmG9GxVswSBGt0CjwUlaI
E2nO0lOhEgQwpMuAXwn/dlPJF0vZPH+z2hlAeZ8+xTZkA704dwEasraUVxinH2q5PrW19EUlasid
7KF3Aywbd4Ts1rukqLtbu5lxK0XFa43wnikfG9K2ySxk0dVsR9+GLKxPfW8h1DS0SD1iSMJUpVhN
tdV6KyYbsFzVIhFO0ca7+UJw6qt0nVXFOSGZzVeEpEE3z5fp1qwEGbZ1y9fTDqYrzYuxVtUke0QJ
Gs8rk2+zBfNB0ocDqbqwnSYXQITVsJPcQRu1zG2ggZIAx97kseqVq3wuoi1hY9NNFBSYDnoBU5vc
wZUl9xn0PcT2SSw4cDW6vWt6vOEHRdOXB464dLn1+GWYGvk8GCI3mYVpRH/0nbHrxmivqtrM3K+m
fUq2qUzqW2ZfDUrSXbdxBg5FBOGp6HHLMi/YTYVxX6jhdAbof1Ahq65bXZpPo1xPO90qXrrhUZcC
seoVfZ/OMUZBoZfx9zCV7lryIjbUBiYdSEZ9YLAB1LLZumFd0YTEt0NX1rgjHSLw9J4AW7VYroRV
8gREFq3VQWEqy671SoZdfjI1wgSFjZpqCIK0IByiz+Z6hba4SO54ca11QPG3FY0RIvRS6u4qFUtI
GErYSJvK0uRdDC0sXOlUYYy+yxrt/XyhhMi2mdyAf5zu5SooDzIgmu0lQHSVKS395shCTluajozD
DsNBoTT4UTCFMumjSavlkcejLB/qQDavA2gZnnbxCy6FCjYUklFzozcyIKLU6P1o4KPvA08kUInG
cm4PyqAT6rDk+hUK0HnTqsoOjvZDPvd3djfg9p+LXUfYTuwseV9hU83ph2O19rUQ521iMPJM2lhe
mcXY8TiYt7VdOX5lL5Fcs56JkMRb4oA8nI8SgcOe1qjnCvNE0CZf4j66zjsJ4qJo8uhKkLG8yRXV
2EZEFvaE7dwkrYycVuqYU9bsW2TFtA9Fa5E61ks8pakaKVkMaWg9dCrKa5YSihdrcXsjZCm/oWC9
xwdpuBJJx5uQuey1utjpWrGYxg1dI4iSqHHdNkPll2plHxIilTawjwZmaAHjzcgkh4MfZ2lavJtS
9UuYI9BgxJbMX+2EYG68dutKq7/HozBccwnCwlFoDeoEREPU/t4H8XWaS8e+xpasW5lOq1iIlaFJ
/UsOomfVZQBnZqFc4ktZjub+ZawCGOM2zrO+3el2R1JoJl7UkoG99r+pO7MlO5F0S79KvwBpOIM7
3O4x5lERGm6wkFICnBmc8en7Q8ruVmypFJbn4thps7Iqy8xSwgZ8+v+11jc047lrpagaZeNfMt2O
l3UvenrPZ43/LSqkRBjTDO8KVtOdNhhPRxFHGD3w/SwlFI3GGTH8dO49EePyA9EutDa05HyS+DZ0
cKNvchiXsEmDzWDxt7JpAP5BWWszz7F1LANRnqVJiL3KAiwZWB+ImDuCnIZDN2iEM6zhA06LLsc/
EtLVvE/zvjnEkHAIP3cAJIYVYjPoDeMnMn2dfQ3zcre46inN2nemMjsHS4ByBnYky/J3PbaPMHHj
+yAmsks5/nXTVN2eiOptVAm8XEHVXBdtCywcE+W2ETn/Auq5NOmI/F/APIYLYilvwL5LPDEhYjVJ
UAVoyBc7p9ER2ZCwozDA8zzKZ1dkH3m420pp+ZzbLp1q9kgtEUrsv3Jnq5pZM7WO5tqL0peY3dW2
K4B5x6n9kEn/Ca2UvUec0d1K36oOsz29NxKEHMiw206M+XZsZXtMZf1tiAG21q23JU7wworqS9vW
mAhJFpdssvKAVdQ578g06siw0kH6ASTnfetNI45CXH1KjR4ihLg4uGP40WCyERYt7oGQgi19m11a
z59nWR0SiUhF2ew5R/M+GOZrzwkuPEb6EQcXGOI8lmcOyXy7FOKfMia7CjMXLqqswk+6Cx+7sGs+
THm0qyv1sbXq97orYb22HY2ksD7i9LeoEotnQQ4RrEt/2w6p91TZE7ShwSyHJUxGhlBSrtgKDHod
AUeVMw/nYa+SyzyScl8F8QTFEyNXje0Izvu7RcCcwbDKh63U2jnB9VOHf/eJAzDNbvc0YT4TqWxf
WmTDkWNcOkcC58/tIF6uNekZuyyvyVLA4RlftLihEL5ktxXH8cthnrx7H4hX1Bp9TOb0MWRHvyGm
2nuoefnnPUFzR8cs57IY79Los8pw5DMCDlmV0a4XiSLmi24SYfgzjseST2xJ53urrQfsfKSP0LYv
sA6p7ciJObQtTI6uOXfs8sDCep1P3by1hHvRBynJ+fUXDzfduxg1xX7Uhb7LCCPa1l11l0wVKQts
irsyfWl4MLuYkpNLB+mx58CxL4c2Pat8nX4ikI/x26KWaYmX3patoEc2f5vQ27TJs+HMECNeyi0U
qrQqYRQMcrhZUL9s67plW1gfyrH+WpZ3YlyuKZmkB7IA2oteg1eqErpBwzTJq0peTVUmj6PFBsyx
BvrPnejBz4YELk3xxvZqwI6WlcCJIVVt6yciPlRhPr54GjV0SU16y5dt3SQSL7o1i3M5zfuO/cqm
HMvwkR3FiKNM7noBrqgMW3y/Y51VH0unK441OXsbZy7AytF/Ws61I2GoE2GQoVFLeheERjOJZ6oP
2wl0hDOaYu93NpY390JNaf5BtMVlGiLwSVfwfccepgSd+ncb9ueK/IjySQQQcKPPfj/vvGaxt6y8
3s4W800dTyBxCnIkWrcltGL2zuG72YV11MTJM6PVd+6Mzy+U9UW7XMqhe5ra6jhKzoPW8EQT+ZJM
kYvBl6yRKnlnaUJA6mJNzat2Hikmx8j2ks00LuNGu8lKtmlw84H4sg6wXAg5IbWPrBuQM1utW0CH
ZVPcDt85Gclw0+mHaGTaIxhkSKadRd4Ajbk5zL+gMdyNA/y6yH0cw+aZlN2NCS50Xmps5kSQmwdH
g32dXmqPH0L4EVkBU7zsA/HY5RO7NVSPgkbfGjkrcN1G7Dn92H5m7oSsKC4ycEJEDJ+ZsEBdNiBj
fmpUAc1Zxmx9g7sofRqytmYke+eyb2EQMvMU7bkVDkeh3zHIaLMV70GYVufp7L7EXnIjvYsKDfM+
qD/JyRZngfux1r5PXxdYGWJkuzpz+Dr/7qDevR+KUt6gtTn3IFZszULQ6KjrR3Ajj0x/KCgIzvfO
FYVpULmhn7OKBzOHDdObTdyrAi26kzExhNSsFty1fZLV31LEfL2eo2sVdhx8WvvgKzU95ViLgO1U
O1tpEjrGEJ1zQKaH5TQICp2E8zcx81d+GKl7i6kNv6MkTX5uSHyA31BfjXOc/B3Av6EfQ8uW0NT4
CkjpLlpkcVEM1WSR8EhkR4LtcKcgSe9zDDmbqZjMtirWJBZl39u2N96Wnh3cwkgkkg37uz9aAsER
r8JdyvGolRvtTP/ULZ08i3CakTNjZRgWc/WRCLiU4TwHgMlHMXygJ2WdicgKH4uJer0XgqhIxndg
D4mD6QU1KK8197U71OyLE3OwtcwQrIPczfRko1bKPPecKC/7ciyteav76NZNRjaJQjjqASiuf15U
3RWmYe+eod/uwNkAsLUtvQVGYc5H4hivG2KOD65KPiFtXB6LcNTn85Iu90WwxskkpOu++NEcVHxG
sD85eo3z3m8t50tKAcKXhpqZSY8WdFtsnYT1Ewc6Arh26nI8L6KmfLTtng62NeMkl9nMkkEyQqfG
+GyGv0DeQ3ddTHNMrI5o79QiZ3plBMKQjsqMEdj6Jk698NKJnOxMSCxLUSOu6FQTWKiW+j61Vpol
qYu4zWwJmBKJ4/BibOETYOhxupEaCYLVlNk5tjFxyFAjEiEEEo4k+MuIjvKV68dyn/p1/3UOuvCL
Uw+ABsgDYM9HTgEEL1F6V00Qw6AWMMk2NJCw+cZCP+ESSOXWETNbAacSwQeAKiUraOZnd9oFqMbR
pX7vVIv9bi4EWGhAxQg9HKtAuiSLl7AsCWEBErBZXMu7SzMbYHzFZs8vFDkYWelaLrrDAhHfEo0d
rl/rsS6z8VJ1ocPBg4Sks2iuB/tQNX6U7SBusvGoZs5MfYEhI4qCXV6kn1Vr1I7vcbjRrvNeua16
KTjnb/AOeV9tm5B/ko3y4YZSbkSwjDWU5+w6xLDWQEfWvXwludrwxXIKS126jERhmH5Tu1nlbG0e
xyensJxwS3ogisOFY0JRj49tNX7wQYcJ4yPodUvoW0Hf9ttFZDjZq3p6DwkqvnYD7R4sJLpJMruH
Ci/9+8g1Fzl1yT2P/zmGwL0vyBtQkRci7h36y8Je9Flec3pnv+6f93MT5efFYJqD8kZ99HOcRtJZ
7uXUQaMNC3G/6O65d8Lwhh3tfN+KUOOzt7KHgfPfYVC8FfS34bEJE3Wd4yXMytbDOj6W5+txHILF
4t3ykc57lBkWomUId3dhkoU3YETRzql5SzCX/5m3WG0HlX3iBJ6A8iIXYABNprIbq3XcI+QbfQNs
hLAlh/mRTFSUDbsYZ3czzNl1Ykx3RvuyvGuH3HqwiDR9zzrQPI6lE0FVTilSz50bxwgRHHyH0tYF
GRyWTv4mlK0L0I+BA0Gzn91yds+2HHK8r9Noj49e63YXsSdAbeEUQ5kUYXzFrHVmWS2yXSuIHkZ8
E1ciywCLoSfloByRWM4sawABIe4m9fa6WBYBFgYjwKYMFEVJVpu8OYKpn8+1ByYWUZ/Zc25AFBbr
sfiURuz0hzIWF9aSZM/ZEJun7xV92EjmqVlG63xMwva9iZOaWICOwoao+ht/svtkVza62lET8C8t
z7YO9jwPHyNg4peeNy8HzkvXJijqj/1ixA1AkSLd5oMfbfOl8N8HFcJmb7Ssu2gCaW3HQ/1Rqii4
5kBNJKZoQ3Ml4D+0e150hW2pMMuXFkcrS5QDYLhbpuByBKpw10zzsAn7tNw3oqb2YyJx3aRxeZkQ
w0y9SXufSL7M0SHqkvQsF3F1SMrNlyLT0UEQOkMg2Vh/RFkc3EdWMJ9lAtX4MpVdgijKDDfhAuJp
s7QFpdnFiSDEm6UyT6HJimNOUGa3MdoeydkgsILkpCT8alkcIdh85ew8E/INe2/8MkNghGM9lxid
evWQxDNtE0vWdwSXenAhrM8TWQAx/hvXv6T+6t40s2gPsVuhknaWVu/hpip4vkQ2aFGP5a7RdnVH
iE92XcOCYXF3ss9Ty0hOuyK4rzvhnI+ddD6Lxo7JsRX+fvac5TD5pbhBl6bu53CqP1oFf2nryaO7
Y9B8mIBef1GbJ9On0VVX+bcrQf7JzQtzVdhmVrAJbURvvZ8H93nipODe+/LoA58kOR1o1zk4O3BI
UVkc0poIXog9NYVgjvpPPQxQEC7NQgBa2nvx9eh6xbYlgeKx6Fhuj3DtF/Kgiedh35EvRz91+7Ow
gwk06FF9MTBBw02vTP2xnqM1Wctog4ZcQXi0h1LdRyokFC0zZf2R8N5gDxwoeCEz0Wk2E0eGY5SU
pJOhfZQHj+7ITUl8/pM3USHfxZ1Y5UpGnPfJDI7c8YB3e2I+k5LqCOs623k3JL9Bxtr+QYz4b2to
/9zP/v+JQuDRZ/zPXe/HNv1fVy9l9rrtzR/50fYOBMgBmANCEWfg0fdGX/Kj7a3Cv3zHDRCHeqte
apVt/dP1Dv8CEBbQZKOoYkvb9+jD/dP19v8KHcLcASOARvUUkUr/puu9NrV/6hR7gU/+pr/msZKE
ShrgSdO7LiPpsA5Oe9Hi/AolOd5YKRusFhpk909P5Te9w7UR+su1aOCHbG1pTH/XcP/UlU6nHDQk
9fm9IgcFg51VXtPbKs6ioSYuRzviLZnxb65HpzIQtNHJGP2u7//pempiKJSqBuRYAeEbRvTURZEV
HArV+MalXkuW1PfHqJSklElWFhETJz1gL1Ugvohs3Huw6O6E1bWf6S3279ToYFZFMB5d46+uCD7S
baf2f36uv7s4wf9KcGmHpvjJO5wIMujYM0/7zC8hi6suWPB62PhUnLS6tld7ne3o4Fznkf7y50uf
aCa+/25iOGx68pAz+OGve98OXEGEWbAyI6yj12xEszO37tM3Ouwn+qTvj5djBloPdPC2Rzn99WVU
PucQ4DDl5GtmZ8WO8SoYK00toXEIHfGCfWaCqtzIfM7uZMeZsCnMTN7cQBHuX/9i4dD4Jn0EXUUg
VpnRTx9VZDyjpwKrWGOh4qBmbW3HpKreQPN8/9ecjBWygRn8EEsc5C8nl4kdemlAXKe9E4zLcmDx
FFdLk6ckwdEr+URiHGfbZezK5GBoRsuNdIP4HU0OI954+Ccd//UVQ3Cg/e7YNAihQrz+wYg/0JAY
7iTsOYYGVCWfUcojnRpjTZkcr0MJhPDh3z9lEmCYlHjlBLecXDSgim/VSz7vgflN+ziMv4o5fDPf
jjs/fca8QADi5ED/epHQ1CoLcn/YjzXHomwNZmM++i98MHRdJbP/mrbKRP/6+bW9V3OQXj8YlzJe
X8Q0HyOZX/zrB4YgRpEiHTISg2B9iz99lo4cIzkIWIxTRm0TG0ONsaMI35jBf/MtUDtikgsUwhO4
Ia+v0ir2xZ6I6H13gbsXIkafX/Zp9YQm3d75k7GOUnnmjS9w/beevCfXYaETnss0Y5+qmdyMzW3a
djzBcS4OgGdx0Q3MOWRzu2/M47+bafgSPBEw6HhXawb5z88xpzxLKB5APIrHeDogfbkvQVB5ehcs
re1uBBHG5XESQ0ahIh/KfGss3bcU+Hvb/xxUIntL6fObX092COmLK8FFitOhsCD5TWPHNfuWWvcF
h+3ywMkmvEBakLzxen8z6/D6PNax0LPRBtkn79cMNhbHiaoM+u4tpMUjq8q71BouhB1f+WOfbHyt
9kWdXGYWjt9/+QlLLo3Oz2FeJRb91NQ89JGYaX/Tq1Z+jI0hKmgnUCz/81V+2YRIKKAsI1zDBbS0
qhN/fsED7Xhl0trsFwu7cVXjsie9Enn8gmnMDaz9ny/nnJhLWLvYd1ORDJQjEb0wPl9fEAzDsli2
JoN3Vi5xdBMdtK3NTmLYdImJ3G0SJM7ftVVRJkDKlhMplyvEdXatKJTL0U4wnXR8gwdSseb4wgEn
SbJEI/sraAmIaejqVl8i+ldi1wfznB5yysLBpsi6zN3oxHje3vgRopxoWs8radqtVl+IEymynEQ1
R097atwZvwYq6caFe58Q6qu3KijsZ6UDHI60sJIPNMcFDfWUJXjXF0ESH0weOALljdsL7LcBxIW2
hTZO5pwPMUqVVeru5OBoclyyupovl7KSAedgGbmkL888AXAcyReBcIJz1LxMFqetGcGPN7jpFuVE
/4iyQT9mQTTFFMcmdDKjpcLisRx0ivqHGwKQ15eeH9M8HJgYaqKVaMjHgsqm6eBYb3t/zG+DNs0M
/YasJll4bQoGvWxe8gieyRYsYGlvQf5oci+aKNlGvtIvgHkh47VROn/t4kJXW23n3dcIDBjpuUy1
9plFkTvB/9ukV3rlqG+I56j8PaRqQjVoblMfzYKMKk7WE2t64/RLXF02hCBVV9QcUUlt5Kpu5+02
lpvfVHGLALsf/JbmSzg4w5beYA0So2e52Cm/FnTOGPnZ+WBFnX3uRFb5SbpmgeECNTbb1mUbfkY8
JJJzCgOZ2leU+w6tG9n08QPhkCo6qffGEJu3aX0V6T2odh08DGEz6AtlHOs+sDIpdhUIZbNxJ1DY
ZOCw9ViFCbSjMmFII5kQYg0H0zbUbmj3hS+1DPv82MKrpYSeB+24GaieWhdD1niK2597sy2NiK69
clgN9QMbvW2z5NZFw0Out9WoPX0IPRNVl+4AZnznMO30aHUi7w68EGlrVOb9euPyNN/NQMmqiwAx
yUxPOWvNZaW8/rZAkrPWA8hw3U0IIwkHn2ZnG+RxYu/LeHJu0wFC6pQ3hLRYyBG+sfLP75nsEnzx
ftJxDi+BrZBAopoN8kpXHpIsauIjUgyM6Whh0y8mUJrmcTmbF9osvtgu65Z6Ey1F+y1nBgh3XV7T
sJAT/46pbsg3TnRCgVElFBRpYjXycXLXWNkmCDTmzYpXu289o6a7ZVro5JL8WAmwB27vEftY1xaN
Pb+jZ2rsruu3dtBZ/s4evKLYOrQj+o3x7Dw4rwKJldVmUhgJVM0b68bMed1/wYOcFE/dFOLPDmVf
P9WyktOHJC67+2kgSo82n7vOFYmb8v3W0RIdLHDbOYMvoeURwUri+5W+fe72vU8Om0Oz4woVQ/Te
7VyJtT/WBPL2Yez8CIL5V6WGW3qVj6b9+tVcv9R/hMH9xyzF/4ES+jXv5T8XE4783HKNR/xZQ7/+
kR/FBGuNORQOi2TAooJOfU3S+1FNsJTzFwsn6Ycsccpx5KpE/qeeELh/seCplbzChprDMP/o/9QT
wr9WSS2SasxJCGz/FVrltVWGU6CS30/3nuuxhAnpvV7sKmkoH/t6vCaBo+kJ4wgmWFUeJTpV75wu
dq2ArPC0spACdGMQnY+FK5vniGNF/ZY9bb3W/9s2rveC/EuxG0Y7LIHUntyLAlPVUUChyOpQd9b7
HP6JuWhNOlpPplC1vKbp0MXpbjRaMYPFTNr6fZpPwbsSMjewIVNAXrCIQp6PnIFcxP4onpY3xPq/
PDKoj47kheI+YH/wy7ZnAos++W5+bTnwnjci7K3pegpLd3xfeWVKqAtzmj6OrQPvbECb0e66rkUe
9tNXdvfjufws7P7dbSih+AIgsvDATp6WS3dznoI8vyZtOS0/t+4w0PtxCwBpbiErdehHM8l215Zx
HV5qe8jNRWymKvj85/s42YP6uFMd8IPrGQNGDfdycvSLtEFnGozhRcGyn4gLWRmWbmn6IrQv6zRe
nHcmzcZus4rRMHOSL1OvIgLku1Fpz285Dtb94M9fEbdDXdvn+Csdd+XnvP6iJ4S70ahddVEXjirv
+5jgdzp+RTIj3ZvCrvQO8TJm8QQLU7nBtPMHD5YZUJm0yu4rqDvz2Z+f0PoAfr4jDgO8pbVeB1TR
ZqC9vqPcnSEfRK46B6CRV/NuZdXGR21iH4gfezsqXsiU8xnfeNiTs/3NN601ZG/s1h2moNe3oexA
4MkBK0mgWHg6vAxi5Nax0Q1GyF7L6BPBul3aXvk2WRDNNomstAb8YjfEhdyoXiNG3CZeSG9rM0tV
Gw7c/djob7Y3oUsr50prFMOWVdEHHKyYtgOAIgvPe4zPQb4kE/uOfbvyL2eUfqrJXgrtDutvBCSU
Yc/z+G/iqWNEzH9+3qdfJKdqV/geQXCU1mwHMtXrB86CGBZtOkaHCEBV06AjJ3gGM43fZdxl0YmS
yOElbob1n+VDTuBz3xhSpA9e2oaltXXa1vCD/3xbJ5+Bu1bF8HPjO1FMcawJr++q9t107ivAFwW9
hexgOaapLyyxIK0zSSxvpoTRS1pAYgXHJujL+K2R8fpg6nMDYUhRw3ccGujMYCePhejGURHWDfDS
aoS5noIlh+Myz/7fnjPa+XXi6s7ctanD31bZZJ6TOAOWQsKPxmteiH68ijvMwkcYpTmJ/rk9LR8X
5CpvpZi8PvIxkbAScqxl0eTIx5BZp76faiMqyCkAR7M5xLUlg4PoMhr9Dvao7rosTP5IjXiY3hik
v3w01LmZOUgidiiVcPBbb+qni5rcnSw1Jv2B858d3Az2AvQp0pnl33pJN64lvb6KH4eg95ozMvej
/LppfY8enVNECGz//LGIk+mdZ8B0KteapZA+PNaT24kcPWZIwjsMSXZ4G1T9AOZJpBoGWgEk5hhP
CeSlemnbs4JUdjIhdH9fUKyWnE/V8nEsskh+DRGXXjudnVt7T+YC5AM4LTKfxtqdQCUoenrg6Y31
79am9eapLkO4CjFYYT06KW6JmTCksOraQxaRznCfjZNWBP+kk3v0l8k4z8ssl+l2qKGWfRuHFvOC
R8f16xvPcB1RP028620w+vniA97sWnB//Uo99tpWwzg/pJOzqoddcY8ozUHLFQ9NDCMmHpXY5whG
6qucjl986XtIxXfhFE3gDRor8r7lkI8R6b5xZ6dDkTvzSb5m17e2ilz3ZC5IQg8PGqq1Q0JZob+o
u5HjQJw3GqiBSmgaQsic3WPeJCWp7VHSNxz3/TQ+5NrLCXvxqvWAXdCKfMxhlPi3SIL87JYvu+je
KFR+v5eTp8iE5a1g70BJjKCvn2IPkGJGE9Uf6k4VT0YhsNrPeYtJBZ9CnV0UQuC5YLcq0HJGo791
5SziM6fuG0HYpUtIPDkcBalxxTge5s7HrzIKOlhxJAriJZoFa8OkCXY20aJeslmmWA6KengYMWWE
5GsGfYaOcpAXKZhuD71fPVn6mhJx3AG3muLmUWGUJLSn9rgCZQz+FLm3i6EB+H839nc/fvPPW671
ezl5EjiysK0q/otBuc7wP00RMfuXFp9Xd5jEMqf3dpcTmJRzsvbvXF5ecw6RNb1SCN+f/gsXDnxO
CCgN2W2tS/tPF6ZVEhfD4PZ45QqkZ6HfEYsbyjg52EXZ9BdeatP4zjth3or3/M00RC+UT3U17QJ7
XD/kn66sSsdEDoLVQ5Es/vRYaF+9D6e2+LoUpQk/qlmhmDPkCohdwVIMPiJq8+yN4fKb5852hTIg
RkZWg1PKeuWShWoFoznkoA8wMvWT6LeWLzjqcqiPx/uahsQuc6k9bP/1gw99zm3rSmTz7E+WTOrz
+BsCwpjo+vTy0AxREX1DFI7xrhslcFITiK7a12TRvLUevbZQrovgesDDoUo7x7a5+OsnX2VZX05w
ng7K7wt7F8tuWs8/AqNP3Rd4aiwtdrAeneoQC4yNx26wZLllsYw6AlDXOsC/fxYK3CcHM0+ypT3Z
xuquqosSDx/zQFX6V1kQ1l9zYDlXjWNZ9dehneTFEgBbe+Ptn+6bIMNRj7XZtYT015iCXj+IpS7t
uvVZCX0vJ8dipsz1rsXd/G6saelts7GpcxiASO0QlkpL7//8s797VV+PerJYQBCwmaSRyUry+vqY
dNPWWWoSLmeTh6QPls2wHzAJkpiiySoTdmZTDtVO7c/UiXzrtgJ5flmNZgEMzjx0S+5xOEIaawA6
E7OIRuTPt/jr+Fgfj8d/AmRdzukd9i1iWPiA3GGaztMOGnMwf1gmlK5hGInuAwQU+M9BMLRvvJrf
PRuO6sJmSgzZV572yrwiUX04Ly0WnLF5h+00mXeawRRtpShkvsO8Ob3PQoDKsONyedmHsrySInbu
7UIufbzB5e4nV2AwkxenH6LgjcXrN7u6cN3ScWfsdzmfnixeNbl4i4du9GDSJfsyuIluN/6MjnI/
gxmT29R39MeUF//gzkKf5zHew60rCkCWf35Hv06kTCQ0xYSkAsQUfnIjjsmGGu0EuqsQDybfchGk
7SavHOu8pISY7ubRt2FMN7ob64vYiZK99uzYffjzbZwY8tdphR0lKAzOoevXcjqtAGuc/Sa0mkMv
KTfvMIW6hJUPa1l0BIsT7FQXDZ+rZqRdbdlD9LHM2AcdZnoU19mkFn3kmy+fxkKo/q0pb30GJyNt
Fda4nJNoiHJSej3Skqrom8IHosNuRLr7ZAjyK8ue25vGtuNLthbFE97x8snCS13vfMu0CPa1Xx5F
NRZf27SZ0zfmPPHL5MOBCeivT8g0pSf7dPKZbEhAdGGaQzB2brsZu6p9wuHn5TtfuLHcIBbEzZPL
9HMw5tP1KijPtzSYOL6XRaUDtnCGxzcwOZMkOamUEx48nD0sKsIKF9iAhx5xavTWff+yerBQyrUD
Kzg+UEE8Wbiceek060EOq0/WLr0dIsXSJ6xqMOqYS2f1YCZwjX8bF0DqSzvqgJ4Pisv2o0/XwNo4
hYu2d/PGx/frXbEPp7Pu22t975eOoVeXteVKmhydXVUKyk+3NktWHX+Q3iKADORF33eWxeo+sy98
zqtFDQ/LiLPV36uiWrQ5TJ5XVo9/vjHnpGjEnQgqBgxQFntyC05LNJjol0F5drT3rbLFTONyoqPy
6cZDNtJBUXTRz3BOJTSNBjUVGUwtZ6R6gAdMdoe+9vlb2gY4+aIzO7vhz03+WY362VzV6Th6FzNB
Sa2/iaxJT2eEsWr7bylhka6Mw2DVqf75B/2yIgRrKANx/wHRD5LR9HokzUuYUry1wz0BBMF0wGZl
V5ewySJUr8HYplDVIzeatujoq/Lyz9cOT1cFMl4EzVOPb4/m/7p6v7565LQTxrhCH+e6wSp+O2WA
s5pNOAJ8InaaM1ZlbSdiCYbpE7HtnhrOM5YDRGzzostbiRnQfBy/14w0xnf9LfGGke9EIKCkgNSn
eQX8zrKnGCu3XZt46o+2b/egR52Muft5KqdKf3MVIRvvYrta/I+6YT2O8OoO8rHzcGyQA2bZzRxs
RcFRLHosMKFEhvBX0jLQy3CFahdmucer6RaNSGxPT7Gl0SLJeqB8hD1DW2abKtCFxX4sKrupD9ia
GjiVBIxk/PF5blE57Zgv10tHdGP4q6Bsoo6EYRWuH5PgXNWH5Ivm66eTFCX1qToJ1poY8uKYYqEb
xV2XHmNt1XwsVPBLOT0AWpTAVOvOHuZPfdHN5j3451mUF56kuMQkTmuVf9VkyyZyj7jtLVKqY7Dm
hSQ/vvQ8NFA07fJt0ZTuerhEEN+R3JyBVK/oaYbrP6sz2cmb1k/xw+16jnfCPwuKIuyW88wzi4oP
ioc9AT3A9zq691boxo591I2ZqbbV0osi3axBfbW/vp+Uk93laDmMsDtbDOyeb/6527ThQxJAhCdF
DU5Pve+jcOfc7VgEQch0eY5mSi0KsFAiYOXq0u8YnVBIBD+Zzygfq0uspNQY/TQcOouOMOk32SHu
tYj7C5qwLh9eQlWURz+52uaZ2xbmOKK0nWnpOfG3hl88YLlbnikZdIzwTNb6WxhrzXuq/xn71Zjw
0jOw1DySqGzWAfzPX1XzMvCAVDoX/HrpNGH17MRO7j9g982X54F2r7kJZRR/k7QGuqc8WMb6JR1K
e7qqxVT0FsyCpgdcDGQvgd6QjmHCuyQSdb3olIQsU1sya9WL1/iNdQ90Yq1gTg1aQnbAfcZMLvLS
9p+kQ+H1UKdkiOywms79s3RyzS3jpFrvHJr8XL0gKSiJ6251xpbjvnawVYdH+L6iizYaPGU9A8vD
hm22prLXedozMYWjTRDEjbwJwyUlUtAZ57Vimo2x64QXNrEvJof8GhLRGKV+24GlK/KcVHgjZJVu
hkiN3d0A+luW+3QNJrQ3cTgs01UzWAbjLZW/pdG7JsRTfoxb32VWSBAakVcclKws75AUtdWzaMUw
bVJTMQMBXzDZNG2Us1Tup6XC0gBblrHEpneqCNddtroexqK/4LDEbzyoJq0YWqTX+MODndcxc3zp
N9nyXAem5FmPC9FSxF3iOVstiXw8VGo8ojvrO6gfC59g7jC06gPE1Lh296k0mbRucoWh9WGpo3UJ
IZlFeWfgNw0fmwJXwcfmR8P6P9lAzAM/1Qoz/e3HKHPNsP4hrGJriRqPvB7Sx8UdhRWS9FLW2Utf
aGRpGz9JyXo6MMWsLz318NIyrVUt36putas/CCsi/SlcPG/4NDD1ue0uGas8PNPI0aOHcnAKSoaI
5/is8dEEzld7GkgRwDcbr+Ni8mvmzphGAiRKRBjoQbZ1Mayr3RgHFikPONHc+7DRbfpco6JamZMU
jYNNmFBhnDfkS836kRlwCB8Ekf/8E5W5C6GLCdvd6goT1wzF9J/3tPg17ZgN/2+bqR3jPwv+jx+c
JpkipsdPxRhe97Np6P/l3tokN1Pcv2+zOFWEwLkjjcEun8vJBo9S1Uu5F2PdY5uL+Yb+rlrRWNei
bcusPNA2DNp704W5PpP1JEnZTKy+mrZdv1iXmYH0khAgq93ibIhpm920lF3pZRE2YfS+zS0LxruP
+DB+RmYJ6W0bYRzmrfwYEm7k86L+6Wnw/Eowo2INznhKF1VJ6E9J21bZzpnbdRyN5n9TdybNbSNb
2v4rX/QeHZiHRW84ayApybIte4OwyzbmeUrg1/eTkm6VjBLJaO++uIsbcklMJpB58uQ579BN403l
VS0/+EUgez5d4Mij0u1dbbxpnahOvoE1lctQ5F1lISHbWGO/8ZG68R7aCodSY0HrRfBOqdLLvgZk
noQHmuHgaaVLP6dkDOqgnlqbUrJTYeDQ9VF0y4LFWb0WNXBnDQATXHqWieteO57isqEhU9H1XcJ5
kjGubECbIGvBWYSQZe6ZDRqWrwcbyYUl+m1YGk3QUKastfAurYQ/fJ+mRp7Xr7kSOEQZrl/P8iSN
fRLMXBnkPgrH0eDz2fuyQ/R6/MZhIROF10NC962ArVlrpkyXXhIvq7XledXnRsWfOa0tg3jWFXJP
qJMmz+IYpSJ2VD408vzM/SDidaUYFMtHZTpy67+eeoWhR3637IXqI0v+2qtDykfGTccWNZCMMR8k
/oinjoa/9dIkwr3g+ZNbXe4orxByPQQW6iOYfLquwrOMESiPf7UZGs3FyspT3tOytmO2rGWHYRM8
jKo/pfXHGIyeYi+x2oaZFmqAn4jOZjOwKytXCYi25kteSn9cMOE6AFw4rhr2oGtcxz4/FzeYxoKP
2wjoaPyBQ8uAM0RtLZpeS9VvZE6hvRx9iZPJdUNeI7celEkb0HCPKo+MQC8jOIkKVmvljBQd1HUW
pfIAtYIsSdStZ4gy4GZoF/J4yirLrtqPiY5OQfqprlF7ShaeH4Gk+xrqvnzq1eTUhMtlh6RBgVGC
NY1DrR2gK4L22lp9K5e5UWjyWG5yQV1nUxh5xq+MfaLx0tUEJ2sQNhFXrQIb2tY2d6XaG5N2p1e4
Scffprwyag2vcSvhURRRb6mKhumzwqfnKA2o5H4IzWn985MCTCfHD1Ofdmik2E2VfnpNC7Qoidrv
ZTO63Ue4xQab0fRD3NxFnHIlxQi4lWE4Ch04l1DVTJkTGhIh0S7t0DTooaIqxrEfdbis1Lt2tBNe
x2vuEel1we9XmiknmcGDC4oPQ13Z/UONVAgvs/ey3F+wVuQH+nXWMR0LlVU2EWgCRZBaoV8FhYGO
OgGjgBiHnrknV4Wl5rJ5GVWG/GqvH+FkJLvFVV22BV/NMpqW3xzDBqOXrVKFBR+joUOGGlVhxFXd
74uX9Zw3hXx1gafKXfQKCCnDzOZrGZlBHoCfyfNwoCH4yITSB+0S+PV5/KtuwhqSIxl+MDlyhchp
xmmNXddqwLEC5f40aKIQ5hb812ytGIoTHMj7i+iT0yt1/uSFvlv9BEAIWqDTsIhuEZtoyvzJLFOV
vn4VJy7gSHisddnvNFGmzDhLLTyCa5PMcxXT6kk+x6FaoR+Acs4ExiWsKHMWC/h1XndXJLBCP2NK
bWT5qqvDqe4XeZ3opGFI0ZBzQc1MuHYsEs8qogRI4qj03ZoF7YbpRxGMuAR9RDYdnwSkeVC/ESsn
8YXjLaquz4BAC5pMcFcBjIwV2hgsqDs+16J0Ebapnv/ARQAhnGUV6hMIXZ5N4mi3be8WcfmAaUOF
fIinAuNuj6aXCLfblj1QUIJdFFj3ILrdHAFMr5Hjq4HtCjQrlUL+hMtiae58lMQQb890aMHHsukj
FXNmDAqb6dp1EF4z6MdPoYFlXVMnEU48JoBpbUNv0IehVuZxEe8EWlt8t7DKQSZEmGtPGt2fDKsJ
pd7XAqb/sBhY3jLixQUHuP+SNb+G7DLS0b9akdtAu1znNjINrNLe9jRw6cDq4m9NUyLQtcj8pgq0
dct1KPuAan8Jg9dKUmiKodVY3udYT4A3LoYudZAFAsKpZeO+1dLBRoEInZVsqSmlhX2H60RD6352
J411Y0d+3eg01rXI2usWyvgKMnS1vLYZL4dcLDhn0qUejyNTMF5+JVcDEw+WJpsQP1rRipWXMi4g
DSHj5W5q1bn8LLOBn3pT5xa7N86FMYk7H2m+ZsOi9TjSWSgkk9Pz9ST2sKXnKaX8zU1XGvKsN0bK
IgB/DXnT1U245mjoE9Zg5Xij7hcCETF076LDa7gAhIHv+7orSxn1Sfz8GhXJgi5mWN82SOa10QP3
RL/XFnZixnkNDjSSWX/t9DK0j40ic0zEseUBjA4aO5V45RDZw8HCZuMrAmo2Sj6IYD3npH4mH8sr
XgJpLK5ZBjb2PDEXq0fOjKZXmaFXdj3PFFFECRaJM6XMpdORGdfJzrbLcHS3HqgyPJs6Na/ujdao
dN412NwHogarxlL9BLF+S0McNPnPMZ7bsSBGjpb9/FxerjEY9wUa7oa2jR983bg9BhKm0hLZ1Mlj
lS2n0Jv4K6MAxLXTX8JyRN7KBeklcW4Dj5JNDY6XGJkjcEs8y15CXhumHvnM6+HqY9fAC0lcKNmI
WgTPko7YuU+s4fIl88EgQcY8A+wlT1l3AxlUcdGWJ2DgZ/I6WNCtkReKUeeKCHhTlho0IeRJ53ZR
xwHhNppMtNQKRm6B2qsC92SAizrqX0fFQ6Fka/GAxbBihbjeB9WEEBvA5PHU4CfGZa3/wetHxFGm
KFR8yWpVegP2MutHglTDyhyXASUKrd5Rokvcn5QJ1Meq8CvxFZtkiYMKA17jFmHLqLzS+8AfP5U+
JkgoGk3GtA3K1pgeSa2mStk2hWeJ6Hqk/FjhiZgUU/JJVLGifoEEoOXwwKHvInieeIOUwNG6BimS
aki64iHKqgm9jCg1IndH3VtBFcObRsRt20KY3zQ/FfqVkrdV/D1udY1uwlQ429wQXoUMWjr19tXU
9kr/IaMj5x/7IJL7ssmBtXpbUZHg/fKnPkZy3G7cPFmh24lPShenSWntxoKI1a6arFRz9N9bzvRo
L69m/lYFrJ7n1Mh4ciSP0BSbDa5pqpbeIs3YTN9fb1yvWTZpgMx6XooEL/cVxfDlgYtaB7fKwCtJ
4HEySZR85UD/cPVlWOYOi7J5uagHzLdYvax/8ZJD6S+7SiAcaO4GqkcsjwjwZQKjRV65Ex+6k7F4
zXNft4Rj9TKtrtRMZuGK0VbqF8oG5Xd0BSJ0F0ZTvvfNZLjlMC4tp8vwGNDBAkEFGnSXFbYKISS8
pCMytcZvRkaLJpnq+LalRBYfsaIJ0VvJFLXIrp1+stEKGgMhQwY1XXkPQplEZ3jPLAWbPykyX15m
fJWrZFkl6Ayu1E7zEsCRPm+4WIFc8NkzSdRpwS/iUkromspR89ZJJSIRLbmVDekjW8oObVx4xlod
Fo0FUuTKN8dsOPACy+EQJIU72YtINSaV8omNetAa9KVofhoe9Lef5BJd/D10qwqtu9hTWYZNPbbx
9zZWUARbtA7YnoTzwq7NbtlNqrxP4ZEscU9TPuXj13LIZPlL5EVp/4yBkETx1m+ynt8zkQDksamB
kPG7KHtVY5U/F48cevlFDXQKhCOuethyyYYA6g8E0pqMgdyoiix+6Bu3tg+t4cuTQGh6zqt6jWHs
OJfyRNj0KCypkVZpiBUmlu/FCw0RljS7q2hF8sLsl3OoU9GjT5fpSzpfq4a8bWAqKMOXp03kopai
sylWJVsCsZv/HNKy6MRjLxK5BhBUpQxiD3qHVNpoqUAXKZq66BbkViEXX1QhzsFFvSOjxoqnMWRB
o7LLpmEwOntFhQqU0XfxyraEz8IUr+BBisCpR80jQyYVtRIt9ZCj6byk9FbjSw0gU3MqJprmcYlW
kJQab/xcg66z9LR2bK/ctu/Vz1MZUXEHaFnaB1yidB6bm5JjPSJx0fWPr2eqmpfPxdMBoOe49h2/
HL/7ZlAh1WcA5pIPLRg7nvVAX4Rpk3LLx+SHQiEyKyq7vFjwp7AdOALlqVlr+giDITZMisFLR4HH
QrSOag0hwwYWUJevhWf4SsMfdPk03LyWAWjGykyDAkRCcMD447mWRx2WzKFtHfnT62Ux6GGJaJus
szP8urhWuugmRlUvWMBtP9pIZVVG75Imj6NPOKkbC1n+BSAYKmK7SC8H3gtybbaFZGIN0wOZmD6W
/5e7Bd+JYl5lmTlrKMx4dTUADqYQKLZM8LMo571HBbSCBOu83OIKEDlRn7XVcnypqEVJ7xi3PPei
PKQt9b6fU5QGKrmXJjAtDHXEgpconA9C//zcUfg/UQseCzRHsrOcgu3P4vAt+9mc/aX/n4gHktz/
Nz5p9a399v9+5m3UjnKW//NfyzDKATC9/NPVj//5L/nrr8L9hvnfAPtteSsHzmga9H9eOAcOvALQ
DAadQdrhL9oGr5QDi/9kSW44eBd6R4h4/0050Nz/BjmsScrt/41u8HtfSuFjHf5nSHWE32BEaOKk
Qmmro6/F2yIJrgGQBhtl7BZ91SMTDMn/zaN4B6olW8X/tJL/GWjWQu76UaXWFqLoq4/fuIxtokTf
mAHmbmiDphdwFzPy6T+j8ODfTke6vFBpdMtj6dh3WpubIO9c/KQLBGzLCidJL3OWlegndISd5eR4
RytNf/3ZDGed3cDRofeUnnnEh9SDDhTtBdfOJe4fu0690LD9HbTwz/yM3+c31caQ4IpjHhVVfYzh
p41ueFD78kNlBl8MTmIk3oAnXBjt9177P6NJWMAbjJkb1xQZQQMfFTiPqkgWan8fi02GuGpcWqg0
X+Dqn5qV7E6/GSfMuqZ0VGEdk8j6RhFv50bRWlMpXHtPbVp/sNvqo3tJf18uhfcW4qwHSnUaVQ4w
hEeVkriBIwxenNZu6vW/zi+DGaDj76dmyFm+mc1QgPilSGIeR9rOn0GTF9eN1+9qtc2/eqpwNgXs
lfWgC672bvAryxt9l7bKV1GiB0o1Or7wVGdQm3++yKzXnPle2fiC10fLeYcc+Er81aRXItHvpnr4
WsXVihv1ulDR5Ts/9RPrxZgHE0UfXSDQ+tEa7b9CLd1kjQLdLb8GYgQWEfufdtieH+rEW5wjUgoo
oGPkh/qxUFpA8X5oLgtNUblDxeEFyMap2cxiiWp3oBuh0Bxxn9gV4ksRon9qbHp5d8kPk//jz2Yy
CxutVoPh8nP9mFvhcgQpiePlsC8HXb8QFJ+fyTsr3pgFDTUBBWhbg3G0hbXuKNqkguv/zxErACd4
oAG/4TKFXv1VWOwtfY2TnYq2NjaEmBs01pM1wD6xr/L2vqR4lcXXqYuiX/rLiMTKra+JAvxXrCN3
8pem6yJljcUk+PGyQQa7uRT6Tr3xWTBKektwd9HcY5KFC5qz3RIujOAqY5a7829CPvH3ntMsDLVT
n0nsZ3Cn5qCVjTxxdmATLtl9y4PuvU+fxR06pD7MXiW48z3EplIEcFcO/YClN+b9ui2/np/DiUU7
58gHeoAXXlu6x4hX4eG/sxgHAdapw8Zy3Axqc9WU6/NDnYjac3AjDeC+d/o6vIPB5VEYo7SUqp9D
a0JRZnoaY/Vo+zibXFwAzxo17zzBZ6+eN4FV6fzcchBMu8td5R745J2bTOYC4Hm+huyttks3tJGC
THT3awiXHAn0wFhbdJt2eq7c1AEsKokQ1Qv/C0TrYaEoQbBACeAndRd/penRinrrFcLVOnoCpXJF
CRT9VgzFLxoansi25uJGlJptFbpXeqckAiMkfNyVIl0qoePsDDf/mCI2v3B/VX6+SsqNj+Dz7RQ/
xb2abHr3SaFd3hp6c1tKNdHz7/DEGQF18vfDqkmwH0LKzz/YLdptH1S332j+HT8EHmqt8T7SzG3e
XZ0f7f0tgMrK74NRvrWxg+6UgwamYREV1TY3Q2/hlp9L4/P5IU5Eibm+EYetpg9U8Q5gBH50VDbx
T8rxD7bqC0/sRJCYU9g8l8t4CqrsmOuIdXIpfVTj5kIAev/5gMP7/fm4SSeEkVkpxbNY7CdwQOse
Vsz9pNqP2VSEF4Y5tQrnkdSs7GCytfQIbORaE7Tq+/vB/oyX9KbRkgvktlPPaRZMw75LqAv7yVHx
0wbHxX6DOqt6YSGd+vBZLA0nRZha1sRH9B5lMw5xikG/8NknIugz/+tNlImmCcACHMqjOjTjdQlu
YT0prom6L1vDIRm1ouHYjtYl4bMTL/0Z6PpmvNpHRNc3tfgYUyICOgOnBvV08zqOLkCuTw0gl8Gb
ATyEWEuUwOJj2ynRqjSrDSjrp3ogQirt4/ltd+ri9azd8mYQFKYS2qNmdMSpxLyKkcB6tNKqQCne
DNZOOC5HioJ+aG8hkm8mXxwpMG/Pj33qhc3yNOooTTlyUyHfphwHsmPAS4ladWlXOG47K4xC/mwg
uRrfzDGpKrVSRZscA3wRSgdeJvWjKt+w9Jx2U9b6n22d54vFm3EUzU0GkwL1cQxKvG+A7i/71rrE
qzz1uGa7X7VA7Ro+0v86NhOHEhDLTadrLX6YUY4Kmyu2cR4G1BYz/8J8tBNB+XnRvJkQZ7FNh8Qv
jnke39WTvo203ZBfa773mHNVWPu1dW123koJ2nRdSQta5bYs9oUmMGVw2gv5/KlvMQsaqtMHNYj5
/NjqExYCCaYb+CSWt7Z3IXKciEpzdiywMk+foPcc9biykfO3uvFz7ZfVhXV+4vvP6fxqMHoYQ6XZ
EUDHtlP178IKfwjlkkrdqW8/CxPo0qJkg7b2kcv3LXvGxsHr/L45EYCkYsZv+8atY7Ue9fQozJw6
9aCi+4OWzGggxV+5v84P4vFh7ySHc8EtDWMWtLjs9FgD61uGqXMdSlsX6T2Fmuy20xDpAXK7KL1L
3r4nNpI6CwdarKGKRPnsCF7hkKjHDn0OyDbrCVIk4edi2Dn1YmZZge/5oaK4DuMojr133XpRBGZz
oUhgyvP4vec2CweVMcB0zrLy2KobM69XKRZQJWILqMF3V0M5AV/d9+b4Nc++eN31qOc7oP8LIX4q
frDETgN9SMwU/Kuq3atZdyhy/DFv7Pij5lxp5rVRjgthPw74MtFRwG/GwEN8k+UfCZhu7N/wf1AW
RRU+AD5exOLRdh7+9CRXZylIN0WapWSiPOInTcYcFgg81Wn9pYd1tchcq8oR4ekxi1JAQp5fhSfy
afQ/fl/rUe6CmQ1zl/wzu3VS/d7S3INnhfdx1N7G1Fd7h9p+qkPOyzfnx3w/LqCX/vuQ2LCWEGAb
hqwsrChqCqqR9A5bnf/495cfajm/f7wNsmkIKtNFjL3DHJDbJLyt/M+elz4npMfJ4MZoTbkHsp9O
f0ITRrjguMWjqm0L7QP41I0lLqz1Ey+HGvvvU8l6lJ+UxvEOZjV+9El8aSiPlbaLO8zvLHGP09a2
UXF4tdjC55/eqZcj//3N0Wf7tJf0GI170Y94fXU4YNWjoKNp9tOF9y+//b938L9o4JZXjVmft8pB
CdMfaUh6NYi7HLtdU3UunGynZjHbSfR6cfIMVXxqcM9chiEMoSSiZZuKC4vs1ACzbaMgFzB09aQc
siZaq7jtqLh6LfqsW//Ra3BnewQ/vtTCdpNnRJGt4NmEwB988XD+02cKhf+ptILT+P0t5+D7lIHU
8xBgc1RhBZRSKEOg3HsQw2YKH612gz6ElSFUbuDcF+/H/IduAfK98H7eP4qQ2fl9fNySIrtOLOWA
D8RejwsuEOoKmDBg4eCLFuS7Jrk/P9UTi82dbSF8Xmleo/t3sDOxgOXBhMaFP9xq9oVk8cRKcOW/
v9kwCdDFqkNY6iAKscMubFXZ35Txwrc/Ectc+e9vPhzhjqCrId0cxriwFnIdIK99aavLh/3OPnRn
57RUFh0Lj32ITv4x6etlH0zHxEI+UT4rq9EupFOnXrb++yRSMSrp0LBXqBs/TN10nfruVZUHd20z
bKHdR4vO+XL+bcvt8d6UZvse1YMgsVXBuqqcRTh9aK1tni/rAWgrri5wcfGsuvBqTgXnOYtdnxQd
KCEvnpNAGSiF5z8yBonipW4dOAoST9+yZ85P7MQyduSE3ywEPYj9HtKgcsAobw07+UqemTD3NtCu
Llw3TiwHZxYTeq3zrN4dlYMx5ks4AjDLfBBCm6K7KvGZOD+PE/duaMy/T0RTu6TrG0YRQbWXNbu6
3TMCISYGT23an2yki0hTlheLeKde1Jx52+OZCoTDRBlR3YS+scE2aMGQCo6p1fCpjAuurBsF/9Lz
UzwREGhz//aq7K6BWucyHGgKrAAftfYTsjkXXtKpD58FhN616nHyCWd6a9732CUClvrL9y6cajOy
8t/ngjMLCbUo9Gy0nOYYGs4PI+kPfuRPQBaHL1ioJl7+vc9hsfhedkx7c+V5oJlVM7lCa/LGp+8p
LByJQ/IGkoUVnLTd+Sc6Ex7752vNIohu5lqvln17pGf9JfAwHcdVVR20q8nXbgHy4++IO13cycZP
5F+VJteCod4NTlAuvAQ79DJcw9fSF4Culr4PwtJNKPyz4EJbSVZR13wu/fBFxvKkT7uERrwXhJxZ
EPJSu3NNp2qPU1uuEZjaBAHGsBbJTWblH6BdXfXGgBsYPsweSu6aAVUh2plq/IS7UbAwHkYqXv0P
xNeWbv0NZsFj1XbYqkY7PU3WYshv8ihbloC49ES5Gg2xr9z81lP7FZj0Tzb9EtzKt52Lm3jOZWkx
THhsuWZzhx/ppab0c3P4nUjrzBIg/O4tv4UtdkTC9xBqVr+IRLIGVp0v2lQ9SrKE5zcgkuJj5vnf
m1S7j7t8h9XiX0VuL4ZiOIxaQ/KMubohkNWW7bjh2PVY1KFhFlP3SxeiqHZYx6LMox66UTqtt/aH
Xk/NDV5iR6sBwIb/whqc2lWEXdYSDwB6xFqMPl9g4wys4GykaGF/YfM9d4rembS083gbhcG1NqDD
q+YYq8F3v9S6RQVua1X506Fu0+MIlm4JKZleOadAnpsfRRX8EKUyLTPJ+FCDslnUgbkVQ3zdjfUu
sZpHp1cx7R2h7vLS8grXqDh+yMK8h1Cm3qN/takrc+G39iVy9furcy4qbsS2PYXoxR6HzAQ0WvxK
ev8a6Yy7hG8CqbhcY2T72Iun83v3xGawZ/G+CqR+VxZXx8QsCQn6tsj7J60zPnaq6sPjm9b49q3/
bKxZrodOMgmeaZdHHOS+aw51QQ2efH4LqHlXmhb91+Lj+ZFOHMdzMSMq6trUA0E/Jol5F+TpvZe5
hzyo08WYDhde1InzeC680EDgwAk9q4+hY994evrTnaL7TDRbF1j+gC3pn01lFvK9NqB6qk31MZkK
kK0WvmvO9OD4WHIGWZBfuMqemswsguPY2GMdqHCfkQZOGNjGTUyR2L2ZLOsJKPVf5yfz3DZ+b4fO
Yq8TWwrmbL5yiLzPIr/3En03IhDmCLHK7O+d/bnSPlDIaJN7WoZT36/srPraZoDts2jdmR9g8HF4
fTPyYYHP9QLMf0LLGxnlLzaqn07pf2051YEhE1svdRlPnOlz6RvYFxaxNAiOeH7d2WVhsFh99WHS
4unPnr41i1sKtDBraFmicKm2TpvdyNk2nXabaOGwAlZx/umfQBJhff57fEQZBwpCmXkHv08PAKNX
rlUCJNc2StKulCS/g1Cw6qwam03D++j59WOsOB/6+lI160SwmdtFiKpzaEQq3qHSwQ7U4gH/uC3M
rqWmN/djAqhnDB8vzPXUWPNgU1WhrfVReEz9o+fBmtebTaR9bb6EMCCzK4/lMulXpJxToi0x+l4I
5SnCPtfHDFHPk215afmcfOpyXb25G0ROXMEWrPIjErn7xDaqbRybj0gfH2mGb4KkXw7Vpmrjr6Cn
lmH2WAf+jzF0u0uqyyeCIa5Uv42PpbSgX1eVR1st73Q1eezb/hFWsXrtiSCW9qbXoowQfaWQOIzq
Aoz3NtVCyqppHqzK0OAFqVGI8VQnxgtH9anvNItqSEAKA8Z4SZLA3UULtXCpdVa5boL8m+mql0Ci
J5/9LK6xzqcR6QyOnLz+jiCxfUUzb1xETeStXCwam3L4XhrOU4+jLvXbFsUAtluNr2Kgtxd297Pu
6ztBz5oFvVTVjWFCu/PIQz0gDa8vIiPyP1seVudZgmvnmBofOmN4zO3hri/HR9j6yU8LpuGF43Cm
1/J3gm7NssGsTBQ69FZ59E10TEcEmdxV5Sh3ih1rt5h2lougiIHblHvf6D9m0XCjaZW9VsfYlwIN
7kbkqKReCEMnzpp/mX8hMDJqUTQdoc8G66JXnkaAdhbIBAiH+oi1iLgIkJFr/J1HPxdyzKYsa1pn
nI6e8YCCEwaeyRGIRdJhT524KLzFD2F1MHD7hI670Nx43Wnlpy69EIVOLPM5GhoLRr0yNCwOKkff
g166zav6a+B1y/QSpPbE4WTOwtwA87mESYaJQhf/1Q/DbdSLg6g2F6KoXCDvPb9Z7JowLx0HtdeO
LQkBYOfQh1QLvFqhHYOtR4MXRXSTDSaIMDdd5Gi2XyjfyKPvvYFnQctMSpTsWhUL+QQyWtXughZl
UT+DQh841+boPRqoj4P5wdXy/FxPvatZSDJ6rVSgrwPPxMM3RAZdJtoPUazh5Fio0x8u/llAQlAy
HtIYSCuaXNDWMdQsxSOmUMsipbB38cWdmsws5AhHIJ2KJN/REAIzD/WXOwQHXwt/DcIbt+cf2PvX
LWk8NTtYeifTbE0JKXbQwIlAH2KT8w0PZbhfabvU3fSblj9igzGillB9LJM2AKdYLptJDMumGZax
wbEzjEfQa/jpVPFjiyCu2nvaDjOWYkHrq7yxHDi59QR5trcpEKv1IqBivKC+3154Je9mCkxj9koU
uPkl/ajwMEzFPfXWL+inX+dW8KvFhnlRaeJymfD9QMxYs/eiVhAElUTjXSA+3/gAPWIbI5F8jTVf
gfn48Antn6WyT5INDgfUB8IfrTLsEnFhQ78bDxl/dhCAUnTEAJf84PpwM+N8+mKE1YVK+/uFPKk/
+Pt6IJlTBGpZwQFE/K9kyI8q/qfoDVQ4zYqIqiWIZMCd8Mwu9SnejX5SSPX3ETVFL+tMdMEBWv4n
32w/DqjwLBvtjzC2fL48wt6kbq6W10Om9sEh9zz8lYJ1KvKN0ynXQ5RdSs/ePQ4ZQ27hN2NYUPvs
gOvFoS/cfd9jAaTh7T245b2pl8cKtqKBKZPWOL+aRjxWUc8FKP1LxO5N1uRPunjoEmN1kRByYjPM
b86uUnh2i1jDwbDEKlbNK8mxxbk8+uBU+S6rK5kFXpj6u0GKmc9ifIHVrxerhrf3S1yp42YDWXUr
Cu0hmFbnQ9TJJTkLUR5G93Woa96+yFe9Uu4DNAhgh6yipINkm23BKtwMqfbBir+fH/Hdc4s5zYKJ
hopLWKCUtTdrH1rokKyzrN3gU9AtIVR/LCY3QZAsC9eub104uE68smckxpsFJNrQ0tTBcPeGlSfL
ynJ3XuUd7FzH4lrrUC5RtyqmXefn935GzQRnEYzLu14YZeHtUy1+6Ir4A+nHx7wfED7RvE1TV9PC
VsybPv6JNeh2SLK90X0frODj+fFPTHZ+GR+mPhnjqfT2ut+t9PovzM5uUyeX6k5bJ6hJbrvpz4b6
1608htsc9DVrxwkwV9l63yIQHmj/PgRKuR16+1KjT5fP7l/JDvyxWRiLvVKx0Xn39px4+xIwWSG+
C71ejl/x5V2INlpShFtl+aepOaAN8pTFDu5m+n0TjD+LFAxPmPxVNdpKp6CbRQsoLBdagydi0/zC
rofI6det7e1DNzgqVb5KqzxfVKZ/J6NB1Bj359/qiTg+t2RweJmpGSrePujEQ62oTwHO3WSW5z/9
xJr5twtvWhpB53p71VRuvKbb2m6CX02/UDLtbvKdOzzVzo904nidX7XxXHNRw3D8vT9m6hqjkWbb
55iKnf/0E/HSmgWzQYwBYhGTvw91MoQo+uBHYbbQ9OLaF/aFGZx6E7P4hW1aHolu9PdOR5eD8oCL
FPAiZ7FfmMSpkDy/DcMzd5BrUfx9rMYW0mhetPA/DZZ24/rDfYVqW6CG2VIdK0xnikvJ/amw9a8b
sJ4gLFAOyr7K6q3f+uVSiGoVRfHHzGmGNZ5qPxv0/ElFMxNN2rq+Mc36V5vo6H033oW5n9hO85vv
aEXT2Kedv+8TLOkWsaaVh2oaixsbRWR7Dea5/Iytz3AJyfV+N9dw52q3aNZNaopN3l4X0bEysnVP
yyvl3HNgkS8mjKFjuuNR2i/9KN5c3AbGu9dGxp0FNCMdchjpsb8PpD5AIuqDF3XpqtGnBjPE7k4P
AQnb5s8UVfVAcb/pRZis7Dxo11KTw7On62CSxSAcbOxvqe1iUJTgzTkaCR38ruduUKIesB6cEsEj
o7xq9WCdQBjKnDZZIT+OIJmlfBFNW17YFu8XrpnRLBNE8MDp0Ff2966qDNvAGZ6o0UhJUvqEaNvl
V5PamuvMTU08CgmQK4Qvb9FM2ZlFG23Riaa94VdXArmiZaiG+mduMsi2xIEalRhkuuXNkPnRKqBW
uOu7tL+uvDJammhArICajtdZMLWbASfHaKGGEUqMCY4U58PKiZRlzi9tsDe0PKoh+6DQUaaLS9CY
wyKeyJgGf2mI4GqIHCTBL1xBTkTjecWCEKlAHedYTZONPbifNb/cahGXO9hTmxolBGe0LySYp/ab
DHJvMqMw4yFPaUMyllpIAElqHFLn1x6gU7qQf7ipZ1lsbxt6zUv29iJzd/JUEXSLS0Wsoil/7L0/
opGwAGfB345R4MD2w9s3+njtBObaUOwtqw1hSntnpNa6oZR3fkG8DzNgrNkhQCsbAea6cvdN7GpL
i+rwzVTftQO2WXWab6ukU5d1fmyS1VCM3wanOtRDYC4hutCZNIW9tMp7kZlIRCG7bObu+vz3OrFy
nhv6b19nVDVFn7ruHmv7W7xJ64XfdVddX32RSyfyunvnUuH41J6YbXfT8FHGCRx3n1B1ioXzpE/B
B7mSMgBKhuLvPLrdTXLpUDw13OwOmJlJGiGs7O6jwPyrU8cNajk73Lw3nBjIVhZ0hYJ6ezE+P+cj
7yScxmxjwGIJorQjiwh6u14aFZPpswb/R9EsJjVqFm7dIqSgKvaiJD7ZdvhEL3zdKpibulAw/fi2
saInRHeGG0e78xt6xyoiCBa2OVvHrI+IE1MpdFu4xzdZMYAfrhCLKwp1N/ieu/Td6AdOH2vaHPtm
ykukid11VEwfgJIUSGkNybJuiy8YHHDlHstw2Wcxjqhlg15WhECNveqIh1sp5r5ojYiQ24BJbNz7
tkO+DjxjyD/rCzXR81tNy+Kl6rifzi/CEzHFmG33Kam6zHcx23KMFJKzZmyTsnnE8Bwh2fGq6bOH
8+OcWuyz/U6FuprMzrb2CaIfyN66yjK1sUBGpMFchaGN9ATFCXQek0v2cSdSv+fbyZvthf1siupR
pTGi9dMLwv/l7Ep649aZ7S8SIJEaqK3Uk9tute04jp2N4MSJ5oEUNfHXv9NZPOTya7WArC5uAoRN
iiwWq87wbPN049N/i8V/hPn/+tfJMEIhmY8WnuD2o9/6sILunxRtSVjGDnZd4q7xiK/3Wy5+Lv8N
+/C2c1uLKQItYVXvk0SJb6Dg1XfQVc22CkLKG+hvhbbTg0rAwip7gYAqA2u0X9kil1N77XRpT2To
dmSSxIScZtn+GvG+MG3rwaDFy+qL5joDClPU6niJcpDM1g45kUHsvDmJ9yPchxOAexrk1fuqnzeu
QM4Ovap2M1MzMGf2DJOPsw1PYAVxuJUCy8Jp0OnhUsVp3aYZOZWtFYedQaIyFm959z5UhRVANZGu
xP6lBF5nh5OpdhyexdYJSk0DDSHcDolxuDAbbfYSx/Vu4tAkjSF9PDTfAGbYzVN5hEXHKrFg4Wmn
k8XbHiiAAdpHJxMaF3Mdv+GtDqMDAP7RUM5BQnSM5AFcziyYhX9UXfXddUHlk3YIta6VTG1hY+l0
7zJORy+3W3KCZGWAQs8jFnxXURBhZjRq/nEQ7W6AZQTzkY5ZkG4w0q2dVeRLk4/5Vvaec1/bbFgJ
CEsLqgVSQZgrkgILmpkmcv/CDMs0XStTLcUyLXoCCNZYdkutk6nsRwtW5HbhfmPx2j+/9CG0CFNz
P/NnWyBUlhD3lfIF4iG/HdHfO+NK5WWpU6DThntmdtCCpM6JJ9jxyP2gRJztBfJLr2A7O50PhoDn
++jTVwVui13DxgFStkXmbiGYcfsOWpimTiX2ZGLNg5LOaajFsZocWGK050kNEWLm7REW4oel5Vmg
dMvehFHRiRTtV8Byt2JQd6OBHoHNqifAt1dmsnQn6HziJi5MvAsr5zQODDAwbtugUJTNEDKX/8BT
rv/CDKBEmkIqWCJ4P9u+KXY2BFF9CLurtbO1NF3tbJWoRDuTWeKjSi9sXHEy8XREqtKf3J6Gyk5X
Kl7XCSSU/dlVf922kAARjVXUGIiaYSb4byGdB8PD+4fl3Reqyk+R+09GUu4h8ARKXu8GEKXdwqDq
ZHnDPVQ4ni3DPdz+yAuH8U9I/+vH1ATvdJ4KdMAhVBmCqP3LUu4eKO/b//xC8vznk//1zzdyhCli
UtOTUPVd7faBVU1QVEVj/6frWZ8p0Gz+2lgLQUtnHlOhWGWO3D5BPg825DM5urV6vD2Ppc2h3enD
QBQqJY2N0l75JKSEQcP0atrtNnb6n9na83vpJOisYofJdoTlhn2avaaFjDMNAXuO3LiCMLgHBZ7R
3wIkNG+dUWwYtR7nxmkDGTuvt2e58LV01rHr+7KDGYV38rm3my7OBby1wa9V0JaEbUgMtceple8q
5+XK/ljIpE0txkCZdqTm3OItx91n4TqQrvU/0MR7LlEgCuzYPV6aardnt7DVdWoy82qIfhrCO9V5
1QaO259tU7zCOH2l2LBUPdVpyQDPoWBYtN4JtMONoNYmNuyth+AB886NyHGMLTS41M61rP3tKS1c
AjotGY7wJqCJlncSsAWtPbEtERhg3vnorzrQLq2adlu7cIFTU4EhIFI7bLgg3y5lSbQe+pXPsjQH
8t8XgcoH0sYxBoDFUAHxzwqg9j60FYy63LUMcanoqdODR4rsMM1dfPu0t+8s190Sd9t30xMtvSoc
rM8qfSLca4KmHK0XiogIXwp+6h3/AYq9/gaCrcPcod9jsWCgDwKQhK0r7feKWwEUFpyNdMXHPHFz
61xU2XMxvoB9vIFdXYB/LDDX6PVLVWOdc2wPZJqqBK/Oorv4Tde1DKo23cc1tPRLyK4H1Cvu6w5N
6hH13FJY7t7MLX/l7rrOJqGezj+GZDMhnd2jHgkP0v1oda81wPlA66ESBTWmFLfxbLXi2JWeGYzw
DT9AUzfE3b5zPdfcq6n/zuS0y0cbpI4KOhTpccA6JQRSg6Y/1CGIjF+VMX/cPh/XA5rHtL1VklSY
dgwmPc968pVmFFoXsTh60kKFdm4zcZdWCqY+TODtKfBEuz3s9QQRoonaddGmhspiI5nOlTW/NPPw
Znrta+alB0Z+Gqk8qfhJGtZxzgcATJ7j8oMn0wcYKMnKD7h6XcHp87Ief127Ftyk0kSZ0xn46Ffp
lkVYFNWO+/4WIlDPq0yWpWEuUf2vYSoj5Qn2gDpnXvNEBvnYZyT0C/VN2sWB/1OAwGT0O8JwYEPY
mepsmmInEwrlZQJOhKyPXbECA716DWGIS2z6ayIOSK5V0prOmRT0BcDKbTvcExsubcb0Ch2Obc6f
b++Mq8EOA2lJJh0hR8r8zjsLhAgI5McMRgq1c2S06MImbv7x+2vvNzqmcL/itntG4YQEc+fzAGDW
DKYY9ns3pP7egXzo7Rldj0iYknZB1NRmNPY691yNaIrU3nfo2YQZUvWWw5+nHqYsoANM84b6d8cU
WE1kLRgRfJ3/qeVg5Muf//XVBvhB+k3C3bOR2tD3duZpK4Cl+9GzoYXd3njsxR/fKFuA35Z7NBia
ht7D5/O7XcZgnOdGv5nEWOyhcvFTNaX5zN3yvTFoH1RVBUhlBo8xHz58W8KLeU1qcmEL6KJiNOZD
Gs8TO7ujs3XKOWy76jmtkpfVpPvPAlxZGF1bzDVYG1M4MpwJm0BFyVqQUuUwhTyRX+ABofDE8uB9
VNpfRObnEvBAk34BdvQ4KP5b5Qnd88lRX2cKx47eFx9j12ObTsVGwo7LCPKhdo9+YlEQ6UqYd6VT
8QRPqh+mY0JgtW0APcnuWDb5YTbPqB9LmcMCxo2do8PnHyvbbuHj69l+n5iOV3dYxtEe3kYLuQmM
L4LC7MmWyV1l9yKwASzu0QCB9QvMweYaCIwRx+z2D1iKfXohUQ1lOVcJ9E8H4+xn5V5J/0tWm6/2
DL7CVK+BiBfPl3aXpC3kx5RlWWe3Kl4N2MaCs+fDMnGy8t3kFSIghSq3NTUuvL/mCRka+q5tvMZx
ul7OhK+1dpdQ6fdVgqz2TAw0RbMUoCyGmmUF+JnR7nJaflJrYHdV9svICQAo8C48uHZeBWUFhKZ0
tvZU/rq95ou/RbtwYjurYcUze2c1QOBRugYkFOmOe4m8z73yEGf+R0nw4QULXT8FsXE+FR7f9Hz8
4UEoEBbLQ7NWBLrEt2uHTLuW4DRccsEt7+wUOSBIOzFDHB9FRQughD1SZNCYt6wqNy5p0JDbsfrt
9iJcTcjxPbS7qoI3TE4orhBW8CMnzXeLsYNaA2Ncxzvhn9duqLhnhMnE8c48s3/I+MkER8co2Slv
1INXyzeWeieSjnBQEPw+TnbcePOdLEhMSwXTIH960FwI5NjwD5a2Tgi1EnZIUSvy6jVBwIXL2tTC
PnGT2Ih9NZxlwgKjnp/8pNrZw/jOGnVAVSF0RP719lovxWptKBTsXJhf5ojVfnHwc/GRt+zeBnba
9NbKldcbulhwLZDQWVR2mVQMMubxuUo8UPyMY1tDdKlO4bxEDRFk4tz51t6aLy+K5rs/qgNkleh0
B2FHvDK7i/Jl825ZsMS6Pe8/ieK1za0FnSJte1bDreQ8FKX3XsyOFaBhsnPgohC0EF3dwGiU7STs
KJ4yCttKPjbPk1QyyFOEw1rJzwqOHngtgCfruuPDNFbwBKQtYOK0/Z5ardrDrwlyD2V3l1HjI+m9
MGfyCIkta2vHBhw3xt+2BUq3BS+srTl+Hxz3LY2Tewf0QpOPIhhcwFEmh32vHeMwtXn98/bcF765
XtzNk94uhBO7ZxoPz26FnFwq65BmPRjza038q+8Sm+jF2xrYPW+wMIYDdn2cJMfMsELTemPDPU+d
vUi7DSCHVdiZ4ZgNO+bvm7Y7AMhJEifkHb2/VEWoB40mUpfjyke/nPAr31yv9zLbGhxuwim6EbwC
3YGDWVbce0P5b0m2XuatZgjAwpvJPw+mOPhwNCtz8my8wpMFDidba01je2ltL9P7Kyss67qqZ4Vh
IJsHgR68OmP5jubTLItD16cP9jQ8tf3KnK7XfPAltUx7gCVZmhgci4ZdLhh68nBIwj3AqrNg6D8D
UmT15YOLv7m9Pa+XjzGilm9bdecUcOrxz6MPrBG3G7XxvAwaRJDlgGEb/XDG7xJWRgEMV5pdy8sS
5mfV7/GiEdJlTsCc5wFNyZWfs3Rf6BVeM3VNAhILA33N/CUaXm+9zrqLzYcMWnJ8soOR/rRkBxHN
pr3DPTikLyN7o3P2k8ajfei97jHpYLJrP891tnHM8g4aB6scqaU9rcWxsbWAefE8BNfOOJSszg9W
7d+r1nspyB0tEmibW/ClEjvb+Aofoc3o0W07NdsO1lcHv3PqX7e/muZx//8sP72ya6Z2l9PG8M4U
pYgtrBQ/62GI0hbGykpZoLTWxWcpgK0bS0Dl0k4eY9jUbYZpPsIxuwYesVAn+Gb+Esz7St0mh2/N
xS5M9XBSRhd9bT8vRD+9BAwsQ1HCiAy8XKN/RGfroWLs8eJoW6XDl9ajr8l4P33CXzuc4i9ja79J
LqCnlh0bc0YqmuClcHvFlvJevTSsutGCOyvcxbpqKh/d0aWRZUJrK5vL/uT0I2h6NavZs027GN6f
GdvDiaV9B/tePd3+CUtrcfnzvyJJAvHuipK8O3uUHPyWv/I8eRxTYJR7/uP2EAvBSi8Z9z3k/CDK
0Z0VI4+Vouhek2Ebg3/V195FDSRGsYM9cuqmh9sjLpwIvWQsBUFhM6+6s5n0P2MT/hBm/jVd0x9e
ik6mFp3GWuYm3GI7tCKTL4ZIQrNSQZJ+g7UkigO7onoXINKa8Noc8xOMugEoLTewI9/7hreVeFLe
nuVSXNYLvk03QIjRYMPZrPIfSeanD8oCzyRzE6AxjMeughZUZg4ymBtQJh3ejY+3R154F+oF2tpy
RyngbHx260EezLi85xcdQH/4IsFrhzPgWutkYaktvRbbQDGgsHJw12kCwZOGPlbdhGZNdUhR3ClH
AnPK+Ny2Y5D2oHvV9n2jTEi9Z48KwjqbOSd76Rnfbs/6+q6ydOFIajtQ9XAVfkvMHzNoU4rRjCBd
tnISFx5+li4d6fiT48azgXl401k6cJulm5wcLkqm+Skp57MY462As11rq3vpxM89bmYwUHNAkou1
t9F1nItt6ZqSdYLqOx7azXnqa6C72hBCZvsy2dozNEazbtuyEtRllPt79xUm1b9ruKcNEFG8vcZ/
MtD/TdDQjv5vPOJDbLic++IMe+s7gWIhKfyDL3cYhTh4aKoY2mPVOQUAJSbGXVsML3VfD5vYcY+G
X4cxp1tbPAKgdqBes1v5VZer9Nqv0jKgBjWgWVzorGVhA/9sfrjYal0Jp1wpjj4fTgMtHgrvY1Vp
6/oJs3RnAQvMQklAQcDR5tukLAIATx+AdtynqnhbLQlfD/6WT/672LIi/gCM9XjO7f5R+tDkyodn
02ffEzP5p1Bs+drLDyoLgMOJGmJXLnsw2fzgwD65U/bKflmagZb72IAHFdbceJFrF7tMpCdo7m1K
EkfKe7397RdG0JU2275D0ZDgyQqHUrSfktkIprY/xFAyn/lKnWUhsuhym1XTsLQGTh+K9v4Lh0Qs
lGcA9Fd3t6ew8Py2dDlNr8sKAx7dUJQvfnexdRy9KK0h6B2Lx/pt4tuSdHeMvNvUTwKbJPt5dt49
tW0tjg6f8WJX4qcyVyraCztbF9zsXenBk4YnZ2GLZx8m0mOSHVgrXwzYqhYUnY/bk75eQbGYFkg6
CmZuSs30rPz+wa3c38yxX0lifx1ZcUDRPFz9etfzG0sX4YTGOMlrBzMCg2ILc2AnsHLzPfdiiAY5
Jxmbb108HvNplcK0tF20/MPsLNsbOpWceWo+4NgCVDMlaeA2/sqeX/pGWlzwKgPe41XnR2kz7QvI
shHWH8tiPMHLMuzEyk748+i+ElWZFhtKJWE5ygYc1hKMWKjXGhze0f1wJ1sY3nZ0Y/AnXv+igXXv
T7/APDuZ0wjzr+QHjAt4kEGL7PZeWcjDLV2rc4CX0NB2GYuKeX7pR/889+mRwxS8NJNT6sPYMocC
pOw2pTB/GDFZg2ssbFJdttNIOlU2KHVHKaB1Trx1GrWnRf6QVtXWH0yckc3KDC831ZW11tU70ar1
7Qaeo9EESmVY1VHPWOCkcKdDtfNp6FFAAKA1n0JDvQzJsK8ndTTmcu0aWNhR3uXP/3pmxGmXG6Oc
aASB7K9ZZsBgwgihJnoAmuQujVcum6XkRZfyJAqJPl5RJMqnGhBd+lPmKih9cixlunG6jZWgeJeA
WWBNJ2izoILu0i2sfv8t5ujSnq1dw42kK9yoJw4UlVz62tp9BmxknN0zemnXQPjG31Tg1q7t3KXv
+j+ZCayAxzS3I8n9XZ7w98pMT4J9lYqFzo+iurNheE09fqwhDRpWk3GwyuquL/zftzfW0ofVYlHf
mWDMkWKMxs7/6SoTmOv0t4AjfFfJl4xTsjLRhZini2QoVcDimSVjZI/s3rCNZ+JMx8b6uD2LpQCg
62JwP6/tIbHGyJlN/+LCA3B+mkPd35nTfgNZELRXL7IEgdOW5Bvgt/Qe4sso43ZFt7/9G/70+q8d
US2XycsBfGq/zc+eAkevcvbA0lddcml0QaXyNfZxO+e1j/fdoaSQnnEPAJS4jg80yps3/3AGbwuW
eDypvagfYhgE1MOXAqaFo/1TiSxwex9S7SfIi/r4u9m/tETTAH95+Y8jHz38Kf5vlWf3B5l+ZT66
HEfV0TQfhzQ/OzF5GswUzMvpAM/hXe49gzqw5bzapMUOzsSbZrA2fm2FMPKriR1kRIYc9shwJ5zk
h7KyDQo2gQc528mJJFwl+fCae7A7x09e7Sgv7QFdzKN1HGYxYmbn1qlDOf3C8kFp1cuBOJsguuHe
oRt6P2Tm3WpuufTa0fU9YFOBetjAkPjNKG76zuWjwnM8hBXFMEwbJ803qp02LiTbMhk6xaec70yH
bsqy2lZgc1pv+NR2s9a2/5MQXvtklyT4rzBNgIErhDcgUQQOrOR32GA0fsQz7/I/fARG4JNmj9iX
rPk29DxwZRc4To7GOYhBwJMBOTcYoGvHfqiqnzB7D5r8W+XNG3z+oCh/ozcPLNUOKLSAZr/KYghG
sc14s5f5e+2Bn/vNh2rEVL1n9RfmoRffnDAw9reqLgkbMvyNhQZtaqktqKjgZ9MQNtABQPBWZe9h
xRbGyPJoAaounhm1uZk9CMQ6YV7C85zvJCxfYRcEbNQjZnY5AowcY+P3NKCGkG05STeDPT7EqbjD
MejnuyKN93J8TwpAA5NqL3b4EpYMUWYOFcS1AYq1IOJ2+/wvlE8RYv67+H6Vwfbexv6zU3DtRDhB
NFw2flDSeWMDb2RSFHI+jJTAV2SHjaJKCVWiNiDWTwgi4AeX9LOJoXWcrN1nS+UXXSGlnRvwLVtW
PcJHCagW4zf6Yj/czn/p4+kNXegyqGyyh5jeY5z15wzS+VZlHOhMdq3sg2RstqXvraSLC7mSq900
vIgl6rZERkZDti5sO4dCPSdNeXZA1wcdORTCWXlVLg2l5b8z+NANPMxk5KT0VywbGIn292npP01C
vKnOeV7VyVq41nQ1E6AOzFJxipFKdujL7ESp+uXP5r/dzrpaCccNNpjUktFYyUM+Gt8s6r3ONN/4
M7vv4/759tZdWC9dqcQxeNJO9SSjllG8Qzoo2TkVxnB2OSO7ktiPQAu+3B7rEoquhChdqyQFXXgS
fimjpK53buW/AUV9mJIJqoLtWoPg8gC5NoaWrWbdIKfY87vIkuWxRlzjdhld+PANJ/fEhQ+w6z4B
VhDMtTpDCf/fZqYFX9+ivSoSr4sktb/2jbgzS9yZvP3K5VohYGliWojJs96FFyDrosqodoqWH8SH
tEzhHXuSHy44+IxB6qyDdJZk1tZV6MvfnttScfMPE/ivm6UYhWirJoaxFLq8uz5TZQA8N5rqOfk+
p+iSlylkuUnGXqTLjU022h/IpuN7QnBzwG6ab/zE/TFLx1l5KyztWS2cKGA6xyFzukiAdKBASGS8
5CF61Cd/hsv50HdbbqxJJC1kyY4WUHyH2BBYnepI1Bz2UHbmf44OTx+qYiTQM4dMxoF1trPmDLc0
N+1hbbGhyCuvaCK/nI5d7V8cE4pPkblpANlVK/DwKmqMZiVxXZqclrf2fp/2gyJ1RNw55hsHzq9f
kD87D2bSQO7DKBHfAES2lFoJzwtBU5cxUawzZ8ppHckuvceHioqxOUC2f22vLpwSXT3EdjqFwJw3
EZ8Bt5qDkR+M+s3PDpfEeeLQbjgxSIAgmb59OBYKSLq2R+9XlSMhtR75VvnRds5hRKhxkOpZRN7H
RtGEVTK1m8Sju9sDLnwxW4s0OUulgK9KE6FvAATo5R3R9h++6jfjv4H4bcvWQg3UvDvAWcDsqVNm
wwC2cQMmAaoDRaXezHAh2Kku4we7NJ1vhPf5c8mtT1AL17iqC2fA1h7GtOKdn1pJFXFwgI1Z7QDw
PDQwXKGGGXieusvliqHDwo2kK2OQKaGl4fAqGlpopIcCvsZp0EsfAJPaQakzIKNlfr/95S6//srN
pCtjWKqP0bgeG+QLQ/NqtLEbDEa1hjZeWjMtbjDIADrExDdzBN/YwENRc/hKDIALLeOUTvbBXmMP
LB1hLWa4kiUZi2E73wGdGxhjNwRVV06HDtYua5fdwi7XCQLGmM8C77k2wouJHcteGrCgbilELeMp
dGZGwwHe4oGsOCzgGABJ38oL2C7tHgdV7En6bgkrcDBlC/F5JbYs/abLyv91Dc6mIUewMNsIpkd3
vU0/2gr6m0WPeFwpCBX92wHX6QQthcxfZo8i6rus/07H8lVOvPxF07RQu55U4yFrOmd+u70pFw6A
zixAQhwbZZH30P099LKDRbnC1/xirpkbLWwWnVAA7efeFmPWRwBVQezINkNJgNqGx+vt37+w7f9H
UoOXXju3+P18/g4hsNfcf8QFGsTqiaUsrHOycm8trZOWcoCalYykjmUU9079E7XC0LPN4Zm6ZIPi
7MvtySxcJjphIK4GWKoLBcUrH4oEnOZNEwzC/WhxsLd+G4t9N8Y7i0FNpaTl/vagS19ICxy8TAbf
NJWMalUeHdXTTeKOPOyy8v32AEtLp8WLmcJ0CDzKNlJucjYHhkKc070TiVslpitxfCG26iBwBUmX
1KAJjwpOpycGQmM4523yb0uk60ekuRx4TTIeQQfuQfT8MVf0buo4XYksCyuk60P0xGsg5UzaKPXa
fZ8lR7jzHSSXL6vc46VqgI7K9hwlgZs22ghQvBYSaEn2XsL7KRSDkd6rJkFj14/LqMnSCYmm9Hqg
lHvYYJopCkBwQmgdkGUcy3LgVFiRkJAaqve398fCEdYR3aqbeJzxikfGZNm4gksIBxrDb6x1+QrV
jP5XkvvowY1maq2MuBDJdYpL06czQx7dRQaMnmsjOzi1GZLJOBciPa6GpqVRtJDhlI0CcqroohpO
GCHq7C8QOA6JMAGYHoeNaX69vX5Lu4f8915ilVP1uaq6yKPWQ4Y3iT+Ivcj5sejXZPeXnoA6CJzF
bKCp0fKo5r1yj5PfmOydVEkFiYNmuLfn/BGSJR5AL+7cfbWhVEh2hscA8hjhzuE4LdQm7Boq5SLu
+hEWUd2auMufHXwlrdLFgUQ+MHAoOxG1hdd7qDhzEw14GUPfeLRZ/7Vy+cAwfJ549b5XCcTugwR6
jq+j6RFxtL0GMl2ZZXTtEfXTHAwRKvoZglG4RuhoURVCaRhinKwYjJeYF0kZ9cJ8mToB1sAYz151
nxmQYYBaZ3ohMyUTVKsNAFhWNuvS0f0fwDdD0iOY4lEszcbdtEY1Ru5Fw4aVOdCFGfto477dmyns
tWo2jU+jO3XmzuczkDVGWNQ12dLJi5CffSZcWP9W09Mx4twgVc8KgpDbZ87GSvs8LGxkECgUfIV8
RBfhLvP2aZ9023/a5zr+22waq+0KyiOm7I3jOXgd1xOwqCwoXL5qk7dwk/z5Cn9lecS1aicvJIwd
4uKBFRH6RZ+S1v7WN4AGHNKpP+R2BupM8qMzvqUmfk6Tfumcju+JghLh7bkuFZT/HMS/fgYSdljn
xJVxEiOaSQJoQIj29qFZ1g9Mub8gE+AGoi6Q/QLrtWnStAu9lBehMfjNLs4kaslW0gyBBYxziO5l
tclIfOqFZCHHAy7wWPfj9k9dCD86wtyF51BhgtUdDTR7ApLxLjesKXAB4gxcL1tJ8xYYy5aOKo8Z
6i7FBOshz6ZumD+grUP8LA1SSL12jR+WXrm/yFfDjfTspdaD1/AmtBoIUwx07em9NFMt0PZ4HSZG
kUHs35u/dU6+L+vuy9QOd0Cp3l7Lpc2n5WIZiN/x0HkJKm2kuSNmUz5Yg9+tbKqFC+kPFvWvPRW3
Y1K3WVZGvLc3RUP38cWIzywAjRhBmBrtlYfuQkapY8kFqJiEjkkTZXD4CGDnV4dGBSq7qFaS8aXd
oKPAaVrVrW+mTTQpSMMCjlxvh0Z4oXVREDTf2yZNwGtztoz10Ent5XPTsV8Q2nz26vl9clu5khhe
F0SxLR0EHvep2eQFqjGwa7nrcBcErfR3cGCQ3r7j4gseIWWQgSJTjsCCuslGFf+kjIOhL7v0r6/Z
JcVEwZVuoEUvdqLOf/gkfhnXAD4Le10Hfs+8GGmejPAcgtKQsNJoKoyHEvr6E0RWbm/2BQy0pUO9
O2Bi/YqadaRS8dkWxb1o/c14uUIU+TXA16SUqHqOkERbraIvvLB0+HdmjK4vJ9Q77d6ANXH5XMxh
7rw2MG7KTGRPoMM0Vr1yQy6toRYvbAdhGeKcTWSm3Ri4iXdoMsiIjZW3WRUbXTprWsRIcqttnQJl
H+QgP7w0uU+hhrlKBFuagfZ0U2ZV9mOHYjSNJ1yA+aHFPisKY1PDaPX2Lrg+AVNHiaP+bGdpXDWR
JbxPO4HuhWoMtXFc83B7gOvPCyBg/3tO7IaxjkEkG300qGuM/CiLeC9ks69hItfXar/6yLq+uUwd
BK7SxslBvmwiWNvsbZtaAShrsEot39y62wiAe8auOo1rK3c9nJs62jtp42mE+3CDZNCF/6jYFNAC
U0TslPlrgGz27eVbCHGmjuomuW9wUvRN1JXZweyd5/wyr5fpc2TyEzIeLxUtcdWChpt7zqkTYq3v
tDS/yyX5V4BLs0G5hoOd0Xfeq9lU+w6+epXZd7AWNe5ZurIBF/JrU8dr81HyuC/aJiJdtom5GTng
CSS+s514c5zc5LtR2hsj5yJwfI76vrWBDvWeVxUN8uzIB5Q/pzU08fUEwNRR3dyDWJKY2jayLQMi
NdNeCLVG6rwc2v99KJk6nDtJwBttHNFGflz4oeM3Ie3562w0HTB1xQ+Z+Qc0LlygkNw3SsoVfPTC
XW36WgyhjekZY4ZhG+m88fnOIWkwiU1T3edg06FIi3SuJyCJkefZr9qtm7P9eFG3WFMAWQgAOgrc
nzxIMQivRKIOB2OW9z8Mlp/juvvlcxolsdra9J9yYVMHg6N264++j4ZzjQejYcd3ANc8GDndrk7m
ekQ2dTj4HLc1ETPJIxsa8EGXNBewLTpbxNyN5kqeuDTG5c//OnhKAYRvkhRvHzM1gouRg2rNt7Ig
MGW6ux1VFkKljvBumsHzSTZhoXx1ztW3zAljz9lj+4cGtEnRe3rrs5Xa4AI4zNRB3rNNuB/3GIwl
OdJBhc7FXAPN1n2T0Ha6nDLJybGV1bFKrS9Ws0adX1pHrQDEuKgKxky8WfLkJ7PVoQH3xuX9gYxr
suZLwUtXkDKaukiHUQHikMTF77Sa/Ithj9omFVC05WDA/Cn/kfsx5C4mvwtjSdnFmfns5t8HRoCR
nDxoXccJeUibeS01XajJmDo6nElSkKR2kWbF/tZu+nxX9hOAXQJG0TB8O3otwKajeye7PcTVvsZN
f8yaFqTuvvA2dfVuG/WL46VO0NsTdLq86ZeQn4wYCBdVFtKc4u2SXZzNCv+xApvj3zalFqlEquoZ
8oXIFFxxZxuo7OMBTcwq9Az5Tv32WEFLbF57JS3sDh0/LmQCf2agtKK2ius7adc89PzYPjUse7A9
9e32nBbSKx07Dvt0LPwYNxFisHrIXTO/oyNpjtB87T9vD7FAUTF1gHiDSm2Fkjsam2MP9LYf1n0S
mNAY7NGAF/V9K/L7oagBeXQPoO5/oaZxqOJdwl4qOYRFvmP2vWTifeXnXI7XlXtOB5IPZuxYM6yc
o3j+KivroafNaWiN74CjFl26Z4w8ZWraNigciVa9SW94WBXXXrhrdBS5l1tj3yQOOtdIMAmVF4zv
obLjex+Jv9/IrwBzrCAPFpddy49czxig8dJgrMboYOyWQAUWjimOkf4fZ1e2HKfObp+IKkZJ3ELP
buMhsR3nhkqcRIDEjADx9Gd1zo03f9NU5XJnV1kNSJ++YQ0nEJ43ceke0MhKoW+vIcrveO9TOT1U
EwXR1RNO2HbdHtZxZ23yL5OnviPFW+vWLGRudBb4MBIlAMd0edT4DiQJ+3ftT4/+iGLO9vXDaoN9
oYBEu/a/F5XMCm7HVBSR1tbWLNJ3yHxvy7zYKGqeY9KFJhzwrG7YrJrCLT3ZrNxSCYXEYFUUkWPa
e4eaHTy96EnXasdhaPqvtzydRSK4iRY6p3Ye+drfJb4PRxi2zxpyn1rT4fYxWQg/c4R3SoXSEDPJ
IyhoBnbmvPG421hNw4NpTd3AvnyHKydxjspuMZWw7YQX0TBs4GIcFjJ2Hrlw1W+nL+vtGLs7s1Vp
CH5JHbptE4fasiHf3MHMxZK4vuqtCYBqkDLnUddorgxEGue8Njm+6r6HZHU5rDHdl97H5Yt/SnqA
G1ctG/s0qq3q6wiXebRXTqIU/1wezs0ancqzM8wWjPuOir0yL87pChZcRgySea15IOwJSgXIhNds
ExaC0RyULERhF8QdjXt5cU61c/YIKdMpQG9422dwsy7Kk1L9Shm1cNHM4cayiHvtlkREecfYpkEy
BZqzB4GtlYxxKdP5HwyxNY1pkqYiMrNqR30JARE4t3AJ0rz7ZA4PRvWzzF+HBvYieKMKfnay03cg
EL11VvfhdPzp9sFZetBZ0GHwBG/yhmVRm1jfB6PcmQQ0fSet1uq0hfvrf3DFVpaIknMRpSgzOeyL
lQNXFfTI9k4jwq6/SL3C7d793o9fSA3dbbqzqm53++n+zkCvndlZ6JF+mdS1dFBgJJxAtm1T+FEK
23OVfi8g6R4ocIOy2NwVuY0Lzt7qOtl53bSRlXoBM0sBwBg4XWceQVpFzono9SB71wmQrE3qa1yy
l9s/dGFzzzFihpmZ2UCYjJq2CEtGI+6jmiSdtXFpduxKI8jX6qGFL/4/EOkkqTFSw87zUVtA9Lf8
Jiv/qOKVDbV0jc1h0fYEkkZrFSKSHXT5wiTpZUgZ/U4sJ3vVZdKdB9J/TQswtCqqu82oHLm9/RYX
ot7cpBFyc0Mlay2iLJke00zSDZKE1zgmXthrO93fXmXh1pxbNFajpXXuDljFadFHrHkcwjVFHm0N
KGYO3lC1hk1bWunyCT9FcYdCa6anClGoiu8t4PdqWEDXhbzzRvns9dmP2w+0UL7OEdGDheo4pxwx
wKy3Bn2ZKLnTrtpwCD/0SsAJzdygN3R7sYWe0Ny6UWb5YENQTETtSJMt3ClUmGdQdbj91xeYvOYc
39yMrO16u8miMR+JCbjlyEiYDPazTUYaNA6xDiDWsHDKtBmKwbDDXKZ3MCGA8hizU/LIiNN6genW
RainTgfo2dX7UcGq8PYvvC7q7JpzkGZBzZqao3+pcT0GYTXW72ne7xIiIbVLpQpUzP2Qmu3PbjKH
Y6HrMTCEhv27hvA00CS8R/mrJdkYfh9cjJDyi57bMLjQieyV9wQ+EkHaYY2waKXFv7HYzTmqB8PH
gugMu96z/VNFYXoWx7UbVWrcQjfnnnkyv+uIXvmOSyd5lpmacBIROemyCKwUHToGKuzO6H9Ai1AD
qFusXE4LUXduhVnkWvosnrBZXPKRV3pAC2qfdGLrwupMVlUwcGMVdHL56VeuojlWXBS8yU2oQ0eu
3FcD5GBc+xdY7efaqe86x3yI32jxaLblOU/WJFSWUtY5frzvMbHxilpGRl3bPugU3Rk29aEBqfBd
aehz6al9SyC4jrZv6bHfTvdyUdVsT1YJFx1Jyd6gztHPYztoaGEFScodYEMhjaBF09z7hfd8+1Qs
RLo58DxNndinZZZHA+v/kMbs7uWQPo4D2WSdLi/MlzWi+0L8mSPOddX4nhnjMwgef/O5f/YB5Alv
P8UlLl/7xLN4nQPUAKMa3OKC979dMzlAEP0LuA4rF8/Cdp1DruGxUZflhH7sWMHsCFxUS7kQdgQX
+ILP0crYwhP68fajLL2m2QEcC3Q7HIG1XJpDRwoYiKJxV+6bBfwVmIT/vdcMjCYI4A95VHVAf+qh
/44mPsDpaR7AZfChqA14SG2moYIxcdXuSzPNNz13wSNvXTA36Xez5Gvt1IWqbo7NLuJEaULNPALD
s6A/REaDpPkJdlKIMecdmg27GqJOF7PHEf5yplM93X7BCx9zbuE4TIkei2JAvwNRXLowIJzyY1HC
29VFCkjrOBT06+2l/sKfr+zLOQi7SL3U6SY3j5g9dQ6AjyUkJYojLWn2OpAU4njK2pbSxZo6EUdr
0lmQD+1L4ykQsmH0F9TWUIVdk2Yh5SAvJPLslI0KW8qe4AmZBNxinRu4Rn9urYuRSQLDLGwfB9re
yqkfJ58br6XIuk2LCgBS+eOvMenkWTgZpCiT8cPRNVQe8qTYmFJYK8dxadg3x9F6HtgWPu9EZGT0
aeicj4I156aPMfbKop7zg9n4QUHjb9BKjcam/vKvLY85xrZ3Szg3MNyWUiWbqjFPgDRsDa+EdFSy
cnktdczmYPfOnCD87KI7l2TNr4yyP43JHsuWfxW9G/hw5ETh2NkV9N504A6n5uR48o47zUvh423I
8bGPix+0lSv4gKXR2BwcL3ObwvQFpzonZtA6X2PZ3PkeXIjpj9JhW9iLmOLpIrjkNXkAF6qwqyQM
ddcO8iV4XNvkl0j2KVn2bZ7mfW3gQMXje9YjYFn+1wE3CBS1oZ4iA3bp4BOwulcBTkuBbK7GD/Vv
4ijk+5Gs032NNrFSO7tgOx882s6s7ybfhSOtWYVgim1bRGu4c+5lP8CgUG2LpF7Z6Au35xxpXxCv
7HWX4tGV+a2vxbfCswA1mWAxZTQs4K56uR1JFi44Z3YrGD4EUmmGJq1uG+MLT9x0k7Reg4FX9fP2
CguJ39zOEeBW27A6bKKss3d9Z/wkWZsEjTl+QOPsn5aYg8d14kowdF0RTc6HX0JW2+Hv0KN5XT38
S82dOQa8tkRNa+qJyLXTbdwQyKPr+04MgW2LYFIfNkdy1RztR5ol22pw3lpX7QpCv1gp3Vp0e/s5
lyaFc2A4au2MZdArAZa4+qL69m4Eg3Wsp/fKRu+VWfBChw+MUX91fbFuurGwR+Z2CHHe0sTubYGB
hcpDOGxuYFn7Doualcxk4eL8m+t+OucW7sqxVRRPxfOgYx9dap0BBgzaRONdp99XGfGL72+224G/
tru68oEFNXErc3qsiH2AmE7EJOxEWubccyb3lk1PlvFrPZBd/vyVQDaHgHMbwCf0kQUEWPv3yvfg
N2V2xQZCxM02T/v22WtRN/opNL4ZBqSWEl9dd81zaEG4yJzjs/uBN2natCIShAUtfbu0HSg8mVz/
jY7VHhbGKFON5o4muPYdFwTDEX5D7ZrQw0Iom+Owh36q7DRHe8BMvC2327uszbeGzR9zg2xosRLH
Fjoec/A1RQxI6xQ9qon3u6Yqzx0OKauMZw+mPa4NJ0JUaneuV6/d1Qvf9G+k+LRpM8lUrS5dj3wc
wwFi73sn/5U003svkgKIb/+ZkfLQxFWDLV1AZNFA6+92GFg4L3PsdQOdUIi0oMPb1HRD2uTeo2qT
NhDcsx7Q9N2shr2llzq7gB1guw0JnGUkhH6p2/Gx5GExQhrbZxkeq7BOwrb2q+dkablLw/nTKwUz
0khg6pJFttUBMRaXWEP62xoKbk1Fj7XooI84DOPWqOOVbbPU2/ybaH5aM699mWtvvKR1/obX9mZK
a/AlytMFpyjsMmCC79kQH/t0JataiKZ/Y9OnFZnbjqYqe7TPG9miLUX3E7W+E1AFbu+Opbc4K8UI
2JiDq0ygY/JC7NoKIp9l9ptoSMvYsJuQZhl0Gcgx6BCsVLFLYXUOqK4vEtLKdwQybvEweaLdDizb
GN50voyVq9ov8d0K+C+oH9TpzgJ2YbefdenzzYHWVPWAhnOs3FB+SFNVvGOIr9GENLsNgzh0wB0i
A2huNIHdtE1A/cleec8Lec0cWj0UaWmQHplTV/m/0aDcpq5/gnHyr1UQ0lKzZw6hJrzxPI8kAOgo
uMan1ZAeFd1747gpTUiDKFX3YW6VdG+P9AH+yQGHYMl2KPQWsvpP1O3KsBa9d+7GPsTUlBYPQH6j
CG0MSCMxTp5WvsJCLJyDsUtXp40LU8vIkqUMrBF1ZGGg45bIGoofAojcXeYdE+7yXYV6IshsClGV
24svXC9zkLbT2V6mZQfSgJUemE/emTAe0oI8OtP4c1VyYOHQznHZnh7ggOWA3uFzkz7EPYE/tZJy
1yT2Wjtx6UHs/0Y/HzTkGkBNcBzFiTiNGegUCEgYAfTgEYUw1fp2+4Ut3B5zZe8GmFW3yAYMpvx4
W9MKqlfNue/8n7CuORJkJKtdiqUTMotEGBt5rajRCCk99B/jJuRQeyJCP65eUFefxfHn4GzWKJ/Y
nBj3qd1/maxsBEnEOI/5PoVib9x+gb7Uyh5fWuny75+jdjvUBpWxca9aTx2bHMJkCXfMjTl43nNa
4eLIUsBYeMXXYKFX9wOe7fLvn1akE/S6Kz3xyFPuTuXuz8aiv/rGKnd1piGl+e32drj6kbDM5d8/
LQMvTGhc9TyNpLttS/1ctVoHFJPcwF+b8y8tcTlUn5ZgVlNhG4gUggw0sFTzpIn6wwELDKCztBIG
ltaYpSrVKPNOpuCBgO01bYAdotAbMn77tKn2yGHo4fbbuhoH8LZmKQpwPGywqZlFEgBaqxvVfpyI
t9FmsiavcP1KwxKzOMCbPqucCu2sGNpsFEApmRf3liceUPRv4qF+T4SzNa0xWj1FSw91Ceufvk9e
gz1b2y3yLpnsaSX7wLRIkJc5W/k418tnPNMsEiRwKC5ZiQIoK4fjlNcElkwX2KJ3iidzQ4Fnpw0e
lOkQgLA9XjJ+wmT/uBDagqZsdh43gEhZG3wt7JU54DqpRuVxeL5ELImDKe2hTcnhXZqV3latVT1L
a8ziBbFip3fBpoEalsGL0GbahoIZwBmbursMCe3aaOnK612IFHPMNXPygaCWzC7PgwFQ8mi0+bmy
5R7KelBKW4mAS090+fdPu6RASgk3e5lFBW8RZzv/uR7Lb46w7lb9u5ceZBYoCjD/x862/z9Q6Ma4
s4j7mMPFG2ErXE3Ar3NXHX+Ot+4xsDb8xEujya0jN7WCYgJzFgPJlNV7bh3zwvk1etkh1lB3FH15
nFRXHhKX9NukuYNUJDG+aw4geFKDrNeTh6SsnJXabuEsslmAoRX4bLpI8C0JPLokABBB2vqoQtT+
nyLYHJCte51UrQkcFJzQAFke7yyBug7A4dt//nq3AS93FkxoY04NM9FigfVXerKAyPEtCNy2zdbm
YsdoHYisjnegDm8q1FUBdLxCdNEbWCCv/IKljToLNgZ1M9pllYioTQWMPPKdzthdgV6tR9otXN7e
uqryQ8h8J0FvlW9NGQdVCvWoFkUn/TB69LoZSrPbP+d6Eu/4cxx1zybIWmhAPqam3BGw0Lmmpxh2
2RJKk/XWG5+9s29YT+M4BCNLd5Wd7+wyPxiiv2td+5Q7eWBq2GYXTxlK/gFNaWFUK8Xo9dINv24W
p+wmpV7W4NcxD25bLowHUnKE6VNI86i1HfQ57YfRhGR6gcGts7bqZTf/T0MMq85yGzWUAHo7mYxs
4NIqmB40d20inlxdApEnE9heAKENeasuSFBbHoXl4LjRNv9JwQs/FKVFVrAbi88/i2owgmxGAWBR
JEu9Lf3qkdGkCvOUbDqLHhSMdz3UX0Ka4NobMOVh8fH2vlg46HMktmXLsq/zEq1IDCSdrD+r0v5x
sYa//eevz27wimcJkdmLQXieEJHmiFWtUf6xXSjVmlOgZV9seSxRrPp76J5+m5T7u5K/4YLawZ7Q
Bi9/u/IjLof+2neeRTPfgY3Oxcwn4l5ZBf24pXn8B96mpzLGtyVTfrA79zwagO3B2ljl1tqpuz7H
wePb/72t0mQYOkmRcYzua9/d6/oAGARUGCV0IK3QTtunCT7GFzy2MuSbORqb0bA/YNP6mtvy5fbj
X+3E4DfMQiEfLQhme34W1VAG8wZ3Z0hvY1+8pGv2ZE3FAa2SaDXjWLg855jswc0ZnxS6gj1MVtqk
tIH2Mg9pNsJ6JSlbjAWgl3P7wf7iE6581zk42+xyzwHRC/kcAasr42ay1brbAUwNyzWRJGdNmm6T
p/FmdKsxmHRsvpYKnacS4uKuUJFk1RntmaOy/zgeRKfLmEBFWcAIleIuukNQeuGAXHxJDHAyLk4b
o+s95NTaKgg6c0hcHQdPmEcpk3zL/IscFHB0F+4G9vxurDH39rNSHGByLgOeTfdd4R66HhKLrjee
3WbtEC++iFn4pM40+bKp0dn3i1079eqxcCG2K6A7U07Jr0YC4VCXMvQxTRycqdlwz/c2NbA4b7on
J4e/WlN7TEz2DCr5V9V1+VbDn/WeG365rchw8DzaBYA7RupyHzB/CpCob4lQX0o2fPMdfUgd8kCm
QRyYcM4AAdyZqEEPAk12N7bgD2CGCXGecLndJUqRXeJ232Ha7ayEsetUKgezi/8etGTotYaRcRZ1
/hgZtIe4dFHH5Etc5v5bXeZNwPtmPJdKv1dT7twP8Dz9kFS0cRjD1IRtaDo8pTiqVSgmszvA2hQX
dRcbr7wXOeoECa+T2LFPTNc/rdh6rqF5E4By2/0uzfKLEPm48ihLlddcMR0wuGbKRplGXdY/FuPu
ciMDcbDzOyvMevodMGIdJGI8Qunx9kFaSFXmkHtb9WmuqhQ5tYfgzwXggMkDGLub1aiwtMLl+vmU
tavBBSy9RB2is/xoaLKjwNrBrOPgUbESDRYCzxxZj0pnVMwzUOq41QkNMdjQTRuzgKA54/AXM1fq
j+vYD8efA+w9aWQmYXkaqRIKYVAG3KcjgLkTgxKD9hG83TPxzjqHq6sPz8wy10Apo49x+1NdTvS1
kDe7UBycwSmBjSBmzANqER363H1NqfPgVvkzjAJW4bTXAa94ztm1QaGrPXLlp1HlT/tcAyNqsoCS
MhyeHD/7BoimDVVODriPQLrAWfIDmeW937htALzVDtjNN+hI/+PHnSXTpmcNFBKMqJVTtWMDj9Le
vDOUc2qdJnTWVBKvI18QRS5X6Kdt6qm0L3wF2nCS81CTi/p8lr3wXgVDkZ0QDXeXQKZNNwkuZrGj
OIzjNvG+GekfazgNU390PRLa9OP2x16qYuaQ98LRDJhbTL6K5NmO0/NUOKAI8l3RZgcNJJvLvPtL
PWOV9tciNo+uxSKjWnMRXThRczz6YFd2YyidRaRXXz2dfsuyHmpFPfs6FtbzOrB/IT3zZsFB1nUm
ZI23nnk1IKQASU/bxC8e7Cl59SVQyqaP3BTTgsvU71g549vK670cmiuHaY5Pp9p3hyy/gIH5k66q
N217DxSbSxk8KvPsa2a2T82YvjaT+t1P9UPhgFx1e2136aGd/261bCID8NQGsPHND4uB6E8UPIYh
Rgbh9ahKOwqkIuQzCUpjjoQhj10WgIOI5kpy7+b21mY/rTY+sjTfjlJZIJZAwcpQ1aal8cnuDVQq
cD3ZY40+GgwVgAWWd4Bwx8gEXvxRYGID+F1rlVFMzJ+u3SMlVEcBYktQEdocysqTAUDu8NFN+rCP
n28/9+WbXnvls/g1MChUdcqqoxpmkIETs5Plix+rPcRLWXHtz8+CFqHgeDs+xAQdDbFsE6JqeMXl
ShBa+uPzIATF76QuxjoimdfCJNc7UqNc2YuXCHPlh89B3FMPRKHdaeipWe0PKMzeJRA1q5NpT2LX
DtrM/Opiui4Aj1rZgEsLzlLGnEKnZqAQcAO0DS0mf2vBejMxNwnXR0OyDaRsdqt834VIMkdhq7jL
+7iP64iWAwnhMlSFOF+blBJIrF22qZOP8Urr6i9G7tqrnNfSUrqmPUFxzsj9/Ack9v50ud5qe2h2
EEFE7i0qcfJcnBBzBEIbvt8fdZHqXZc6WVgDWDWOpsa8MFeH3vfh8VFPIK/Ev7Uo9BO8QOOQeSY9
C3jQjhT/4UAhsxiFc/A0eS7MBuiVtHwphsIPfaniNgD0lezisbU2qSq/3D5HfyUlrz3lLGiiaR3H
XlvWUSO8PWoU0MabAy1INOX+gTZCBQaFWzpaO0lLdr4JD1lMJJSXBCX5YVpfKrPD007pq2zsUDB3
3MaF+BD/mFLOeWdt0rgW9EgrcJk0Ku7vwnu9yAKsMowX8qA52UWkXtZbRV9FtudAPMjtTiQfAG8R
zUHAg8mq0TNdYxYt9c7m+HhM2Xo5jrqCFa440nraxKJ8A3kbY7d8azf9wQT3IRnSDQhqGzmirQjU
j4PzGnfTvvITqFJbYQxdQj5mUHL5yRgsoVBiiq+3N8PSYOPvJfMpbxlKHmtTQNeXj8n3EZ7oRfee
Q2ZIDMBJp2xrGXxfQxbC6Y2g4Y8VO6mPUqcA+jMR/msZMUffE1gzw/8CCpxtmt4z49W1qgMS8LfV
KmIhjMwh9RxaBH1LcHn446MYzknrojt30XE0Q2dVt32pFzcH0Bd+hRhcQbHTlPwMNdYHwBlesyb7
PUL+17O6ryzvtmUFAm05/AAheeUbXm7AKwd6jqWXjUhH8GTxcNmlFZl+Z1C+h2TZ70snlvrjLzAD
wYCu9wzpaIVOIXBs/7j0LGKKkZTQFvHrCIYhsPh8tUtzl5gA9LOaqi3HYYI/WIFsoXU3nZPuagxQ
DVBHby+/cK3O4d2O0+fgLMgmcj1/q4i4k2Xx6/af/otIvfZSL2t+OhiJN3aNwXkTAUBtHWHHIA86
5iCuP6OQcWsnDtX0nemTr3QfuI08ZPVwh0b5K7i8ZlBCjmVbj3kLSn5JQsjxZGFTs+daqCff3PBe
3hdOQnbt8I+9ujnu29KGhT3OQRrwxSZO3wTZxKp9kXk5BpWlt7aofqziUP8ezGtv57IVP70dr59g
d01ZCZR5p79psLhEkORxtlU+Te8u2sVxl4wh660mqIwOhjalXdw7uXvfd5Dqqyq3BynV/JJTeqGY
1JvB8Ys7AwCoIGvY+EyKToVVSiGsa5VWKKw43wuZ6a9dox9U5T/0LMadkNJnJ2tkWIpqClvfF2fM
zQFeFJXaNG3F9imkUfbNMLBdzuwfHkgWB1fwF1OP8Mi+vVOWTv0cvA09WIjAcFFBJo4fbIeCVt4/
+43zYuPOTnwH8Dj95KmDUZsbH+LsK8subP45opt5iruGWeCebI0HBsEMh0A/bVvxj/J54GJrwvBb
u+NdnQp0F0b4olVJkHbZyghk4Rr9e24+7QAYPgGVS8oq6uPpYPA+qvSxzvx9rMVz69QfWdPsV570
sqmubLY5fFtrSro4hwSjOxgv/WTFMFLzd3S6lNGQPGE5nPKgWJE50H8Ej6RDW1Zb1uPt1Rey3Tm2
u00nwxkTaK1q0AwCmP8+Yo6KTOjMc8S2GJYsrV+8Nf/aw5sLgRPXaTqZQ3SQmn88x3lwpHMqHH5y
O3RMW3FHMvnaVDJYFbhcaLDNCRStAEfG07IChFy9Ks2ecw9O6sTYrhpu/CU3XfmAcwaFU2GUk1c5
lsjLsFSQIsswtI4b8ej6MHpiLGpjaLYbcgsQ/QOJn4uhfyatS7cdjv9Oo3gPGtveF9J9LsrqhKvM
7rozk5CrEgN67wUPpPDvi+qpKWjYJvkvlZMfSJPkymlbKD7ntK206zPXapCUahl/iw1+H5vWR9Kt
SZAvfIM5N0uBLtMroqAc2KA37ibfcH0+OMqEn+Xx9jZeSIDmXGmnZ05XNjiuk/2aEfmraNVeq+Zn
Lb1wNcv6G3uufOg5T8DtB0uZsPGIjLRlB8NkduTFMg9UkvyUPK7OaQGMW4hWQdi4efvsF4a9ryRl
U5AAbLeDa2GCJkIu90OMXyXs7NTw7ptRWl7gUsP+VujUOdFa6AOqrHpjY4WwpJRsYJqzRl1a+Bhz
uoHr4FV5GfRMW998TLh8IBx4nxaYtXVhpYXoOecUmH3VGKQs0ELhWQJoq5/Bdvo1m45NO/1Uk/Ml
6ewKVeYEN8LafE993HFd/8AH5+zU5lOl5FHBERVC0HUA8QC9ss0XftYcjcwcY8R0ZoRbE/xwe03e
il5HXNQiMHr7GdoiMHNY1T1des+XrfrpBql6NLG6si2jxKS/RqP7krRb5Eh7aMTttJh0aNpBnJxr
/ruC1Z5Iyamxdl1zP41V4OZiRUt76Vdc/v3Tr7D8DCJxOVTiktJ5El65TQs3C2owMv9N5Nfx/454
Py2hC9eXGiYSke2Wd0NtP2Rj8gak7xio4un28V74cH+H6J+WMCFqblcDKMO2U6igsc4+wGZGM35v
m/y9FGOoaLO5vdTSZHquFG9yjcH/COpuziSUWr37Ink0R75NO7kpDXknKnauB/mdetW7V9EXTMnv
iZOgT4rDChzd7vbvWMrQ58wH3yuKBBsojwrmn3wodQZT7Pg7JKQcBwNiFJQLvRnj+sDH5sgxlgyS
Sj2OGLACyZ0cug7NTSSWBuA7Kd13iR0YU1wHoIvBN7bI0q8w3EjPjBsb0aHLOU0vt3/5Qiz+m0h+
+lhF67mN24AbieP7DmPr0CrqDSaJ0eRxN1hFLy/tiVnT0SPaajHRyuETAXSY+1LBu6srIjMdMFKG
et/g+W+3H2gpBZ7zJ/oSlglNqoC4wb24Ecx/HrkfqAEe6+afMotPLFaHHPZHRltsJ1L8XFl34Vqe
UxgSM5Z1D+5ulHt8P1XlRnHL3/iGA5EiN31gE5xvVWHB9rc3zmgqHUbW2UFi5iIgg9x1o373DLgI
r/ychVxxTnfIZENp40EI96JDirp/O5V6g9Sw6k7wjthAQOtCAvbyaZemH6MzHIo23XXJW4VJfz4O
YVZ3e3ROV1tdSxiaOa9hgDEUMaxGRkPMqsCyq3doyIDMMCa7sk5/E8ilB7a06m2HQxPyAW4OlVe+
QSRUAEK2RqBd/BnzWnoipc4FKA4Q7fecn0Z8Upj3oRTSOg3tie8vpHeE294KhvNFYWo1nf4777qS
kcx5D+k0TqZBRonEDdkiSXmMA2ayQ9926ug1nR90fPztVH6bh640XIha0TZQWdIe8lql54baZDeC
V7WPm4yFlmcmjw6BvYNWJkp5mGzCByu2DhVyhF3ZmdkuBg7KhixEU3QbW08DkEqxsxv8Sm4LH5J6
QVp37gGEGLTsuxJKsu6kXxKjyHdNNpYuTLPLagyBQUYoUuMAP2cuK/urSKEvF44AOPUbVNrGvR1P
0C2QObDUZltBpA1+xnuMpCoYTSQTZQFLPHmEGZVV4D3XJP7mKiv/4gILCkfwNLFfmd3qR3Tz7SNl
DpjiJq0ex8wvVmSVFm5W0/7vzcqhsNVBGSO+F7x6NAp1Z3jp1iUXBSdUa7eP3EKMm3NBEmqKEXBT
4x6mx9aZweRqNzLMl6np7lq71EEtahWyzCdrt98lel7bULOomjW1ZWKYCc0/k6SBh0/Vj/IDv+HR
n4y70nV3ojXfc9d9Xh1NXX+RALX990W6U4MNIPGQEF7z0cghHRIHFFACpPQNs0m88sGu30tsLuSf
TKhz/SQBRcQSbyNHYTZUmOYVW7djz+vD4evfjM15Iegq94NItH9vTt6uEdk98cixoezUe2MaEBtX
OIRlb++PpVd3+fdPV62tLJxOafv3CdFBYQ/1RnMKzWEAljbM8ld24dKLu1xPn1Yhtm0zZhns3vCg
x1thdxd1Ci9VN0ji5BHRZ230trTQLJA64J5Yivbs3uUmh1OVx8ez5kT+qfrYghF3We2aWK4hRq7f
rmzOFekKIzFykvn3snEGBMWkgmQFVMpqN6jcFgryt7/R0n6YxQkxOUTUSQMHlK6+K/zulNpTwNLs
xc36ZzYBFCLl2um9/M3/Pb1sLtFf5vWUmxbWYqPeTYzvYsnTwBHGB5PsgZgksH3ryFmHGGveAVu7
X9V4WEiS2JxDMqoJgm99mUCgDM0PP4dImggyWLCOlo/OHSTFi3yE7g4RYWIgm13t1i4cgjldhBRc
QjXMhekRND3L/rmCaC/kFlb//vW0h81F+TUprFG3hEeV9eoqewPZAxFwMn69cGFMGT8qZ4AY9SrW
5noIZnO6CC/9HJ7z0rgfAahmZV9tCrTh7BJpblrtEUm2Gf4PPNET/5z2rF5poSwUPozNgokaSCJg
eMcjR+lvFB4gjnPvTgU6kN2wH/HUqLJYKJy+g208o5DVGD+IYUPjgm/zuL2f5P9xdmXNcepY+BdR
BQgkeG1678Z2EttZXqjkJgGxCLEIAb9+vs6TozFNVZ6m7sxcqyWko6NzvmXNKfd23t/Zxqa6f1HQ
MnWVSB+qvLM3WW5RFHFg+3D/QC4A1QCs+Due1cOYudIOrNhXE55yck+hH8+6fWKdfIVhSjyhqlk/
NoH1kANjv9oHXNpJ5O+BWc+9BlQD3HT8lPhjBLP5/4iXPBP1Qd0EIPer0skLsc1kkaDAGurCcaEV
3LYAdgMZBaX4y5iNr/fXcKHLjvD/91QCaDzBmSCENXSm0Nk9OcCH68Z+Si39MFBwiO3+W0K3E1zc
JucKZ+mo1NASH8H0qDVAxmUIhiZE3883r+BzVTgoTNCn+z9uASgKi4S/f1xBUpnXSIxjlAi+QOwf
iqcQJ6qKc97wcVvZkOS3aCm30I3+6rulv78/7sL1ZTJJYHhKEh+b6yELh21XbYLpIBlsz7tgeJ4b
vbs/ysJzIzApIV7VkHRwNYZBzBkC+eKm9T7tgatmZ19VQBW4so56paCr0T+Bej4BAQ60xmRBxXT6
vvIrbnv2nTPKbovwJinoSQpH6SnNQEqU+SafsiicxAUWgj8c3uz7tHoa2PydcsvdFLqN+sI59xAd
WK3rL1yrpkp/SKrA97TkD2nzo/d/TvxHJvZ6yLbKO3FxvD/LBYBDYLJAApnmouYYhZBfnujgEF6g
/fZpbu0jzOv3ogVWpiN7yJhux5+0Cx+dun8AoOBip67YwjDnsdeOuwlVd7Tgow4tqsG5ztBDuP/7
FgKKSSKxHMWz1gE5mKTjcaiheFREfvY1tJ8bv9rMGup+xcrmXoBcMjN9piyD/1zuBvGstHOx8Pwv
5mIHJdQD+MlXXajyMw96ieYHHBuKgxZkF0BJdPLEvx1rZmbWJfSs1ZQoFpM0oEclvji9/QpT2Q2Y
C/Asc5woa8Z2kwXFk0jkmtnvQmLDTAY2ubUiMzqwGPj3rWrRkmNju0vSZuMl/hUF/GMrghpKU08+
RwuttVbS7vd3ODONs/I6a1vKJI2ZUxyKTG8cKS4gkn6sm/GXjxaoXiPDLo1kXIg+z0AKYRWNg9z+
xHoxbArYk04405qRg0D2synLlTRjaSzjDlRD7abTDAgO8GKwPLSRPBQ+EJ5+I72YNSl5cWZ33Ey6
SFey4vezCfgC/R2pSpunjQMZitjuJrXzIRp96tAqX/nri+fCuAlRpJtdP7D9uB0dYKPRS5nDFozK
4bFHQlSG3aOVQvDDodCkKz4RNXtA1Yppw1OxsqSLO9S479JWyHZw8BNuAu/SQRHGVd55Duh/Mg3w
S9wgKvPkR6CqS4toNYh6ZeRbavj/lwAzU+/BIrQpKs+PBw0Mjl0iRU3T/tG3mL0hFZv/cZjbXnpz
14ABDoWoHKX4woKFcu3G6eQeeOadQZi7H0iXvqKZdPvgSoNZOaLaD0WcSofHJMn2QZfuq8J9HtEi
jxxNvxbc3it9oKA2BGfLJ2uRbeFQmKl32/SZHOrZj7nV5JEaYKJWJHtRFgdoCvS1iLyg+2hb5XWg
zeFmOuXAcMVxQCZ/IZzv+Oj+BFZ811Xhyq4OFz6s8eRX4VymRUb9GBr555CTD3JWe+sWYZX33GbV
N49NX1ZRsH8awe/to9vRffOBfVu5bl/ULB7T8pOTuuEOyG29sVzRxNoD1apkgF9X/nCpBY/Y8M33
0tfRw3ME5mz9llsCGgGC5pdw7L7WAIvvKsG2cnI/+2EA16pB/ufM3u8ig47yQJovVjDa5173aFHR
VO58Yq3dFksLZ4Q3njp2lecejRNINkA+jYCoO4KhVD3OUu6awp4iL+lBjGMrt8QCNQMOZ3+vXXFD
IgW6wdo1/mZ6oOwx+CXCYAfj0C2xm+fahRHAM6Ex6RMQZqsvbCTxPIwfYP8NMw+4OnndKmrnNs33
PqQRiSAkgkcAHOzirLBfEArOqXB2FRR+3dA6kNk65IKeIVUbN9O4mxn/1KjpwQrXetsLq29m4B4k
EBy/sryYOH6zAal1r7iLA5T9mmr+ua4VDK17iP+uhY2Fc2um4pY7lx1kBmBbOdjdFv05tPct1uwg
HG1HFiBfXtFcJpQL7keppeGMnDvJUmgBAd4Yu+EgIEHdRbcXbO9Xn+YxPxA5X4mzptq9tJS3kP/m
SCKvTBzABPzYasYjm29h78a3a9KPJST80Xn6rYRYaVIvPNgAyPl7sLlhaduFGvC5KnyZnK9Ywk4H
53IW2wRizZ6LBzLhL3gp3l/IhXvLzJuV7/dU0toHzsX61eb517IARrme96tF7YWkw7SwUl7SBBxt
/ktmE6hmOh0orxx90ef7E3j/fc9M+rQkomxzEY6XoBfsEfLOlh21ucuB+PZhy7QWW24x5J3jbNK+
nBmJNhUB2GwhjJ2KUe/zLLtAXfAx63IoniFThFH32ZX+tnP6YwkSzf35vf+UZiY1mzpAuLXMcy8F
zNeSuthZWh8zv3+hmbee9y6tohGtvGAo6STkeLE1GpeIHIW/KYgtf7e3zur9mSztbZOLbdGEO8Qr
CfQ7r0roeCDhwRXZsRSQ8lXNQfYEny578MOP/ziikS7ZpUgpT/DVCgcMIglcDW0vQwMLGGUdm5Th
MT7ERWM/OmBl3h9zQbOFmdzcZkY/PpwGF/rTPaDDp2nwowKQg1HIQ9N+rFz4C1uusysACd54MtbT
qxi/+VT+lPbPcQK9LVcMZQQpDyVgDxuNDP1w/7ctHHaTxFuPRQDdjoReWqEesgx5RalSmL77CNMf
7g+xECxNp6xcuoSIenQvTHyd2Yjei/jqQUHJg6hay+UlzO2ndlrRxFiaj5EswYzTyWhaMDQch2dW
eV/tPI2h2Hd1vVCu3DRLTwqTzGvfXLhk5fuXVqPN6KTFQ+ZXHzoxbH1/Otkef+XF9AA0UB9xMm/H
Zlr5Wosju3/fBcyePZn5Kb10Z78NYqKnGCSkGC2tXechO+y9HyECgtYw52L2yqgLkcDk9La+lZcd
c8gFmIKvqeB7RZBAWGt5wtKfNwJNX3G7baiaLug0NbhK65uWGz3qZE0nZuG6MfmwVCdWECbwK2MK
uzDx0L2aMlf923VpagjY9eglcGCaL8PsnpwJALWx1OWBFVxsNMyvT/dP0UJ6Y9JqB9KVzozU6YJY
cGkEfZm4jYAhrp2CPIXTfK7WVBEWrheTWJvbSmYCJpaXcN4nGSSPwLEY7ceaaWTRa4XahY9ukmiR
6SaC1NS9cJlM24TqV6pzFAaIWsGoLw1A/j4pI4rAY5W1uJ1Fui/GGxKhPJfBmkPMQpwxjZ0ClOnr
KelBs9VjlEzBf77y/yvc/pRYXb52O95+63sZhvF6CWH6R2hA3Itk7rGs6zMNAe0A4LnNHVRU5r0u
vTOBhleQqnOatXthOUMU0G4lmC7tBONkhrCFDIqG0gv0hZ91n+xtfH8vzFO0KhhU1Fbi6cKnMlms
sORg/gyzmks6ekd7QAZPAV5UP+8fnKW/blz4QyVZkQrNLk5GniA//Un7/c3d+P5fX9gHJkdV8JnO
KmXupUPhgTTBa6edKHT9lyHf3h9hIXqZDkEZq8HormecFAo5bkfXYNuU3r+Fdu+2aG8eMmlJ5sDq
lHtR43CBmetRAao0Wysxa2npb1N689dzCF6U41SPF9+lfA/iXXexMpls+Tiq4/3VWRrCOOYVFEIa
UEYR2wHaCnsJ3i2sydo1Zc6lxTfu2xCpLsxo8hn0pOFn1YXgaq6mEQuny6RfJm6VThqp3LXuYDRZ
e6ciEa+g3PINEAB1BL3/NZnhpU1qnGMbAj6QXsVIIWFbeBzhlpX0Z8MyFRGychAWPoTJspw5LT08
r4BJycNP42QdMj+8roaIhRmY7MqeTTPYyh3+uqpQ+urDR3DC4wLEWhCr7++khc43M6mUc6mKdoaH
4pUIN4nK6rmD4J6XCXB0Ie0EVVZ65CX/VpdfAygkuXP9gYrmZWXwhevddM9JsqJBnbzT1xQFmW3q
xI13U8TeyeCHj8zZvjRTnIxwzkEXRfqgKivIK3j6izODeR70RzcYxj1twAO7/4MWNqdJr7RQT3Xl
ZOsrREMA1rKSE3NkdXUo7T7QJHc2Q+LJla2zlNUSI05YBALsgchG/PkenhLhB4k+0gBnBwu+NYkC
UiaZfnBL7vlsX6CI9Xp/jktb1ogdXtvVJRRH8cGtmm9EA67m5PwAA3slBVn6pkbwGBoSJrJSw9VW
NLaLU+iph2RsKdyQ0mclxjgjn/9tJkaiUNmhE8giGK40ENuWt49iDq+AwPzjZjDiByfBQJLCmi5Q
jD9C4Cc4dNmc7GjpvNT9/FJYebbySZa2gkm2AuDn5pHbuZcKLJfBjWD+BTRUua/ggCZtvmc0+O12
7jGvyzhPV2FFC7Uck4SV6rbOZ9TuLoC24YAlKWDAbJOQ5FKTClxKCwVZL/jAWghJTsO5s8qVFGvh
cWxyswLhZLMzJCPQo1n5hVHQjoI+qGFyCrVaiKtAkmzDhsz62ENf7knZ/byma7xwwk3qau5nRVfD
lfPKc/97kCvU92g4nPou9w/e6D04fb1SAFg4ByZblZScO5BKFNcE7YbOhXQwGGnJFlmN2vWhKIEW
GH+KdrXpeNuW76TNJj2VJWEoZgjQX8MJmDfA0EQDC824vdGyyy99/SMZ9bGqV95/C1HEZKiWE3xZ
pFXKq23XMR7e7onMMj/IFKD++6d7qUpm8lA9Gx5XZZ3Kay74Sy76k2PbL1lLtm7BgS4nH6yhi3XK
nmg+rVSdFy5ck4oq9VwoT2p5RbbAYS7kbsOK+FElT/0a3XVp4Yyo4oILkRPKyitrb1oqEEmiqNPI
DhjI++u2kLyZZD6a2nPDQRK6WkyRI7Tvt2UyhyuX1sLxMVl8tIYKZK1y/HFV/WqK8PM8t+2GjPyG
0/8NPHW7MosF6CEz3YHE4Lk59TNxtRsYMm58UpTfQQb8Xo72/LNP0p039fnO9kp6STuwsJkFwV0Y
dguo8eQfakUjz50YaE1aqt39lV040X8URd4k9lD1Ct0Eeo/XdOLHEEpvsGDaNkm3hTjQt4kmXwO7
4CvzX9iJf5blzVjJNKPwYYXVtXHafdqlX1y/gSdkHfHQ+XJ/OktDGPlH5rJ8cuqkuHZNsqklpD4h
K7y1K/vzapT4kzi9E5T+9NbfTIMVIUBCTo9wi8JvCf6Ln+ynMosgoTCEBPJCMJm4Su5HmQ33Yhis
1+c+8yMng+4oP9z+BxuKkln3qvVn4JbKrtzgJLaZvnF6CLE3VKUR/p+W72/S0b/9S2C9XHj9fSxf
m7Vy8YK+HzOJd7ZC36vh2IwzGBBAZMI9OIcqDWiiEV6/USv2kOrauCQ/DJ5z4FBayKd80wo3gkbx
pm2v3hoOdikq/kkh3qzoAE2DijJUwKzxwUb3i0lU1PWfRaj8Vy/Ele36HynVKyf+Dyv+vU9oBCwI
PQdhPha4x/peHVMZ+A+eU+kr5CtaIJy8B+ZkfMta0NBcWfJtmuDV6zfO/NRqpuI+79B6h6TFqUyK
X7YVTAAlsv7Ut7ystl2RJOeQADkGrHh40F6ZdFEGSMMlydXg7Py245s6d52IVkRhOT0QJjKvmrY5
fO1381hMKwduaWFtY54NgxpvbtfddcjYnvniivOOxKhDojedQmAeBE0jT3UbCKfeP4DvXwXUZLm4
0D8cynnsrl7oFNtU1Dv4j1kQmFrrvb8frVEm+7sSAW/b6uZN0V2dbAAWN/lKxSvt54d06pxTm6Ju
d38iC8GamjA85SeZDF3eXm/Q9FE7p8byT3YrURnGU8Z9xCPvoZ4DnJviQkaIt7d+fsC7Ge+PgsLr
N3XWtAIXMkuTl0mF6npP2u217K2t1ugywZn5NuzEwgiPt5OSdrQa35ZGMxZ4bjwxjehjXRNw1MJR
HpXvbe2mOxCF95VdxgjhEfyA7i/z+/uFmdzPsYDbLx1Ee5WFH08WwZaZP0xh/un+n1+4D0wup2jy
ttB91V5zywIa5KGculOQ+kc7+3F/gKXVus3rTehSjUJBI8AAdptfE8vfcbjFubDzACfPanagVDyu
fpkFSDTYb38PNjReP7qThdkU9T53oP85fGZBsM2H5MDdY5qn27QjcUfgut479ja3LbCR2RgxPqzk
yEu1FZOKWUI8D9L4OH86j932cbqJE72Q5pgzGXvw5WyK+cSD6iLp9MtZKz8ujmo8wLMKHQbfTzuk
DnJLRfcV/NzXxCNnf2TfpFVdc6/cNyGJKcjzTnr0A39lgy7tIONBboWD7QFh013DtIThIGBHafaY
NcE+9eVKqHl/CGoib+dZNpDQ9eXVkkEcFPziivA6e/YjHtArD7f3E2hqgmzHHFku3GvkFRpCz65w
4kyuic8t/XpjUyYaDgLp6DZXLfsNJwKd0yvDNbNK8liK+OTvXQ9j+oyoMJlimTcjJNZbyMtsHOEE
YeTlQTlsPWi3wwalXou3SwMam00PVe12ZTHGI+nULmy6vcCNtkkT2Hcqq9qtCgu+n3xTk8dmW22V
2GM5xo1bx+wmXTCLGjiumLcfvDaAzWSzvx+mFjIBFB/+XkTJJb1p3WJOAh7BdIQ/u8uA2oE4auLA
T7rTcVPCuCwokOjxsfi6Mu775RhqQmdLF6LJ3RzouLeDa53BU64et9pGmbyEz4gO4jLMKnhksadO
tlAKyqRYS36WhjYuMrS6vVo4zRBDivJHCDqvluExsNTW6+x922XfVA4QeyXE85DUZwmBm/tzfv9K
oCbGFgqIrs27sYwtDzJPEEiawK1KJ7ApkktbNYBK9LX/GYryr/WUr1hPL31fE1objsoDLpmWMfMo
6k5jJEizhaTOzfJGoPqa+Ju5xdPRBsC0c1dGXTgoJoHNzd2MZwEp4zSk+SYNhoj32RfR+s6GJsmn
wuFP95f0/SyB/h+VLek9klm3JQUjxYbQHHw28WIih3/780aEqdymywLuV3EYWvuxg1PF0L9U4/Bv
8d1kqTFS1uj3JzKWRb8vPHYGjB1SWEH13xi6K2MshBITHmtrlTtd2Utwb15rNqtN33BUDcprwZqD
j2242sBZuEpM1hmrfbcJhVfHDbO3rdM/JVX2+Z++g4lrhRdNlSewYYvRb/xWQeIPfIzuXKwCSxdO
poljzQI0+oUbilgm/XEg7VPr2T98K32ewOXKB1Cxa+ccdGvuLwvHw+SOTSOaZ8CmydjWwServVmz
QlWRT1db8998rWq58OVNhhjEjpI/oS72xptePXu92Ze3/tBv5sHdDeiqHhMYo/zbFzLS3QK+FKq0
nDoeSoCAw07unBre70EjVgZYWjMjm4DBcjDlpcaa1R7qQulHYNrgVJOwY4590a+14pd2gnHiJems
0KejjJHfbQNPhPCL6WMNOWfIqh2tNtFbXX7lna1WbqOleRk5xZxkvWhzoDynoZ02KXOOltXWmzBj
Z9q0w9Wt/02XiJqY0oJWyeB0Ux17gfvso5R423XKhfGytvg68nch7TN9fgrP5w0Q9QpOpI06uXkG
4GxXqqsOBm8b+GzlMl0YxoSVTrROeT1XbVxkwy+d2HGZkk0t7OPo/1vQoUaaUAJqMM49aeM+6z1Y
3UGyrMXTdwNZjurj/VOzNInbpnjzSLSGuelDt+9i27ukNT+KIU8jsNH+8/W/Pcuoif4kni6BwG36
+FaUBNQBNJISGU6S/fIVEZCzYHvtKfgIlMmHGR242XbOJMhWEoGlCRphQUOaFtMBWsnP7GNVvgKl
dXamYd1VaiHImeYuHcHyzbXXxSiu/bT576CbcbOp8+Rm13z2P/pr4IelmRiBwatGNiQQXIrbdBuM
9Y7p8Cu8g/e9tn/f3wwLr3hKjVBQDg5Pswy7IR2qM1R1HycdfMjtAxwdS5iP7KuKnvwm+N27ahOA
UB1NgfoxeKC44Z9WEqo/Pa3/r4BSEwk6IRj50FXp4lC20MWXp5k1R0sNe+Xqj2k7n6eKBHtZoK+X
5rsSGnRJ0uws7naRNcIyDFL5lewfqHCPjnX17GyALGhf7wtn2qd5cxCcvq6s19K3N54uSUC0hImp
ilHqgv6t2OFV1E0CtfHvguwb6PgH2Qcr1RFjcZN/K8f9XKvX2n71UdFu2hMkKFd+ye0LvbNoJk+A
iMLpauY18QyKmAiP+Gjhvp37k2+N32YXGs1JNn+c4PIuYHC3Kn+1cFmZqFewtlB/dnkTD2heU0Xg
RlBGepy+SdCslMM/WHX+XXvuylW10BmgJg52CmcPNa1QxvjPelOkLNtzmz14zamH66Pl+PsedXM0
LUIoMw30Gx+GedPIMNlgAyHw0AHNEJq4W1f9HIsw2K4s/+2Dv7f8tzP7JoyqhNRFIG95NGGHwOnO
rcyfYcTUWjs/SOD1Xh/48Hm0gk/3B1xA+6PA9PeAo0w93uRNExO3o8dkZMdGDwcH8rf4KU9YiF0b
sq/NRPaQppeniUz6Wjj+f3BSiWDFA0HxONGPMAHPqxtFXe6msUqO//jjjEyJoQ5CO3QVgEc5axLn
P0jwve3AaSZu7BHwK8cm3ORe48BlpfgtLbrlctqHyXx1i5ufiyhPVO2haha79lp/eyms+Eb4nLKR
+YEemzhwyklCTNw9hrb1XNT1Z2GLAxnbfdcE7n8hq5tNn8yvPQnqCByluPCHp6xDRdGv9E1tbXqo
bD/ZObir7KGjkVUETxCiR10TbmxNlq8UxhaCi4n+rX1AlixraOOwHqI5EPs8z07EgWsddN5zZTdw
TFy5o5eO8a1O8Wb7kq6wxrTXSGW0vmrtXnCLxzA1PVoBSO+i+MnV9En3K42YpdGMqAnuSwiDDNyY
zOnRKPCR2YyHtIR5xWyrA7ob59ylcnuLrSup+wLih5roX5Fnqh2hKRVLV+6yxINqEH3RSHc1mz6j
7FRCeFtGKivtDZvBTC8tGR7un4aFa9u7fd43a5uEPcmrIUfZNITQH00eK50/1I44rwb/hfU04cGO
BWcwzrh1hWc39LMsap2aLk1hwSW/zYrhsVLAZKm2OrzwyEpatTSmEfAAxAQsZGghxJpAD7ZoNwrx
19efgpEcRqsDslB/ztd5lwtVdmpiiJPBDT0w+YNr5mS7MnO2s19vq3q4QInpMYW0QEjU9wl4xVp8
zQjZwXDvx/3vtzRTI5j5WYXC2DwCZ0rUbuhwIJRfPs6jOo9JCANqQV6nwn2R9Zro6C2Ev3OXmP4x
JJRA0sKiByDX6atjZR8qAiDOmpTcUo5nOsboGYevsGhwnWzrUEEXpht3XRhJ+UWOUAUqvOeCOJvg
VwmlX4hVImUpIOfl5XAAv7+gS/Mzgk1QsxqmNCq8wqom2PdkSg9Vp5C1dPOahfdSnmD6vXACCKsD
0fm4Jel/Vp9BkJSIeAoj2Hqxbe7lsNBLocrU7kKpzrMMt8BteTw72ByS7nkYhKCmJSV4ev6aRddC
19YPjY1UtIPsXM1l7Aj3EHSHOdkkTfXFZ/rJTvLLqNqjKIUHnyfrJ5wXsk03WdfQ4efa2s6FvZKq
LLz2TQi1xYibj3QucQ3CMa+t/KOYahfShS2QANyL8tkTK0PdJvbORjbx1G2KlGSSoozL0j6wfvgE
EcGX+3toqahs4qh7l5EOUg1lDGMyKzh7rp/lkRwEHKlhp7Wxs7I5OFnFPzSimPcWtYN9GQwrT5SF
kG7iqLPanvHoKqpY9vnHNIRmZpolJ6hWJxCGI2uA+gVdAWrCowNOgLKy6ipObcAwKk0PXLi7MOgT
tNihVM6qchP4R2wlPDvo6F6DoYKuAbzzRInGAYzTuNUNWylhYNZW7VoTYUGpg5pI6lqDai9r1NZ1
1qsXYIIhvgca4rbP608eeDsWt4YTaWe9gWstjhkTbDpxT38YM/ms2RrcYiE/Mg1pKlUWUBxCX4Gm
wOXMxSEIrIuCDx0IXt0ZIDUPMkHTWgaxELXI7eH15hpHMIG+y+Sizj9S6A1CAhxSB1tCvd9asj6q
Qv+VNvXZBkVnU7MKihb4QN/rJIbssCtX0v6lH2GEzj7UE7eqrowHmv7KLPlCWLuX7goccylLMm00
BvTe5DzJMnas5sm1oHmouuknn/2DnQQR/At3FeSIGUxgWje5hv6wgk9eOE8mHtuuqHJSJ4V/z9iJ
DSzkj6xqzi7Wlq9RqBZucRN7LdNh1kGfi7iah083IxBJqkj0eLTveeqB7FxsyzWg0dIBMfHWPbeH
JtSkirMSUwEyhvSRrcS2sLMjUf6BCaRinvtDyuko6u44OvZRlavM4YWDYYKudR2mILglVayV+C8H
MW1Xu02y85TfRpbWJSSCtGCAkVZRWLQnHJtyw3PApnnTPPhg9kW1f5lCEsFH+pAWIt9m89qjZulT
33b2m2MEvIJTQi6liker2PCh/0yJY21Sq/wdwori/uWwNMbtPnozBiQ0J5IkNdpAnvXcIu0VKEZA
byUiobXyYFpaYuMxmQf5nCYBr2N3Vk00dzAsVEG2h7Fdv3W4GDedDoFAB6zn/pQWbm0TnK2BjYYO
g0YKM/Uf01Ft5gz2iP4cbpIie+wDvvJYWdABoiYk2+OWH1Z9J+IAfm4X29IgISkFP8w6FFvMs/l0
W8iadTu/qXZW3/zgc5ceU9+yLpmlER0sKPFB7tLZ5aWqN2SGfY49HiYbsq1oMcCLOGwdMIygW9/x
z0lzQ6y1G1r0O5atkYsXUi1q2sTAfNLWczMIaMBDgF2w9kCEf3LczVRG1IKzJ0BCU/DFrqZjMfdR
2ouTUi3KmQTy6CX/df+jLcUBExted0mnVILN7o81BHis4ciHP5i1CWpJ+dh/Yf1n3N44chtI6OJm
AfNWJy1boQYtnAMTPe70KQzDRlnFLHWe0eU5hFb9QSXB/h9Nf6iJGq9CRirdOVVcuhosP/cAmvqP
bgy3VdXHcvqyso4LiaSJBFeN1c2gMVYxvEfsJ+5k45aTqnkIyORE0wB/hUpzsQ17HWVOwi+85ekm
oQ6gyo144LAS3fiwebr/a97/Mb5pZwXnVhSRi5TEmRAvZK7wjMj7z/f/9sLG9c0bWCWDkCgjzjHM
xLFbaxkVOf04CRUlItgHafqT6eDohfPvEoZ1AWEQei5CCPSrc668uJHp8f4vWQg4f37gmxg6BAKt
mLkv4zHvfqG0fsSp/RbkTcSAul5taSyluH8eqW+GGUUJaTkYN8Qlc4OtqhCjSycihfiOrOPjWA77
ZCh2zOsjZvNPteccG1lc3HZ8KKqC7BB3964rdpNwTnU+rdwf739haqLoFQ8bKLqrEsc2f0CGlW7C
tv9+f12XHi5/ChxvZtzlsmubgVVxArgPGIlRSgF7iSn/4VoKHu1BJBX9VvTVyltlcUAjZxS6C8fe
liIuEhcqiOyQ1e5TrdODNX8IGmQlPqAFiNM9LD1dd00IfSn2GDW+AabKLRBWAo3r5lC06A4k8/hR
lXV2CBMvi+6v5sIuNeHHXMw2qxNZxA3cbtGFi7Kc7Udbn6FNe/nXrNs0rVKTygNmO3ksmgw6nA2a
KXnuQnFlJaIszeL237/ZEhZKWzBEAWi1viWlw1w/eAWJ/Ml6SZ3uBHPT+4u1VBQxEcdAWnHZMc3j
vLAvoQ7VF+UhGeymfD666XhhA9CLCWTWScGPScr/03btwHViLi4yc+aNDmCzWXTDaUpl/zR1+Uqs
eT+Z8v8//S9k2HjVjN5Vu8tJAo0i/TiqYVswfpKNS7aixha9vwpLi20koKjujr2aHR5DVnKTii1a
meeWwaOugBQfXVMIen9K1IRD+0k+pXzsOa7eF5vC11EM9KIkP2QJmTcWjn6b29Xh36ZkJKMhBHNF
Mikep6B4zAnqIB5c75ws+aZb5wTQSrKydn8u3HcqOqbjStalJfWLmceQXUY3TUKUc4bP1EF08Ljq
vgNpS+2cb5OxOQ1dhWM4wUSVyeHceyAbNf3Znuj31q/XnB0W3sOmO0uflEGrq5THYDblTnMe6jFD
D5Z2Kyu79CI2WSoq80CdhdJOTJNPfOL7dtC7Lte/i3k4pDznmzBX8OLVJzUGD9mwUlxfSBx9k6pi
gywCOb4AHkYk/VGNcxTO/lf5s29RhB6jtGphYVHANcW5DuyPR6W7LXBX3t9O7z+VIc9phKMyLCdY
AQFINQJVjBh+gkvZxnGeQ/djFVrbRo2xBavF+6Mt1KN9k8zi9xkd0R+VMdP9iVpkvAxoYc9SfKuD
ZFPO6sx78ji3Z9DOIe4IB2yk7uWh4/pGJFgprCyu+O0eexOD86IfZTJ2Mi6D4tHP3F0n550esX1L
DWMFPn0pPC+CL9Mub+pdWPgX+Mg8rbbE3o9KvgmCx/UCwTI//B9nZ7ZjKc507StCMhhjOIU9DzlW
ZlbVCaoRM5jJYDBX/61dv36pmjdJpDpptbqlZGM8hCNWPKu6Mvu38cUYUtidhYWCtRfobf3K+n1/
ubC530rOtVdqbpLrbe/Phdw1xr3L19R+C8Ecm2OeUQ/tYmD2kisr5CHv1WMGp+jOiJ2y4i0H1deY
6Z6VQ6Rze+P4+U6JOCKoojqtuSR+8CWmfhaiErBaGXs/CmFzFTtso8daSQ+/KNb3NeuBLG9fbF3B
NPv48fRdGtJZnMP7oudOnSfXImcvsWrv0nx8XpVXLEyLuUQ9KWE6iAYG62IxkK1rX8G6aLJQvEaF
y0ijdkkfP378IkvrcG6ygkpzX6WAxF7gkxoiYe8h8LadB/xbRg1KtKhtWy+meUaNPESvie3qKGEr
CcD3j0s216XXdGxqFCitCy/UxmvQUG9/uRUUKasjty5O1c+PX3JhPsyl6LGLwMVPC3wt3KJa4x45
1SfhYTGsLYL37w7o5fnvPgL0E5wykya5pr0ioetOMrxVmj7++QtVUDYXmzdIz2ovS5Nr3zj5Rg5y
L8a7Ke3brQJhXMisCQ2csoM8DZtUvWhUu8O4bFbyCQtXCebPAg3HGsiofXym2HZevAJtzBZ5CoKt
B2+/0vrc9PYV9+Ena+0SunQdnsvTc2W0b/cDrBUpNd9gBWE9pfgJoWjgK4jk/2uVeN3v2shnmJDL
Tdv+Egn/xQAwDHlc8G3Vjr8nl4mVcGBhsc+V7Pao7WRUvQUlTf1NieQhKdzt6gpcmpyzrcTph0R2
tcDHrai+75shRUuPD2VCGTjYJktvuzKLFuboXMsuUiwCSfGgxjlRWtc/5ECREnM7sQEhYTyCXf00
sAlpujLpVAiZ0VtpKwCIiSw2tDQ8DKjcffxjln7LLNjwAOUpu05h1xltFfqZGsO8njYf//GFEeW3
bfWvQ124gU4t0VgXe6y3WRY/FHm7Rw/IbvXcXlqRc4m7sfhgm4ol17HykVzn9w7S2sFz24cmH1/r
2j6MKVLCdnMgkzyvJt4WNsw5rlnEFZM13Nmu8MQNk6n/lDMknQOr+NyKelMPThXyW7j0b+N4+3h/
jWPvAprJkiG+5Lk85om3ZwJYQFodxrUuyqUvNd9ZnFGl2PctkKniDYjKm8LEMnSb7tz5axbGC6t3
Tmx2uy6NRwi3LunkWueJ6m8wqewOXSn86N/GaZZq8aRWvWxEfJn6CkspefFcg4DSeY3HcWUPXnqJ
2SZRu0LZDaXxpRjLozVYxylTV3/M/22Hm2vaC+l7UxqjZAkt5yWN2UvZkUs+TCsD9Cfz/b8XSDZX
tNe8FHl/+/looXlrHdK/lT4PiWOHRT3AXiC+HfksVFDYtDCvG6CN8FS5kQwgWFLY8LaoVJgCF7Ol
0MiEAWQLG8TtciWaW4i35gxloQcYGQRlcjUteGBDAVg9OB31YN5iZ9ivFiMXVu9cEU8GM6KxHEGj
S8yJcu+39sW54UPo9+rrSH6ZbmW2LB2gcyyyEpx2OqHWZSqzh8FLUcCtjm57knWC6/uzyKH+ZP30
OtV7nZU7ZwwiM1nf2yTeCUutHDgLe/xcIW+Y8njZBvEFrPyoGpDv7B2s7o/X3J+d9r0pNds6iobB
8jW/bfJVgXRj0XSHivcH3fn9nWq7wY90jZtl3RXsc4qszL7pMNXKstJhncO/ogAcSJH6XrPau7e7
HNfdtn0pG2J2cgzssGEwZ3Bb51tceZ9qVIoyDRBk2wOLF3TJg2OjtBDC3saNktTvwyCJdRvW6Nn5
WbEUvrxpbG14RfMfZaZS2EKTunnssxIyiFJ6XQKIDu1/p+gf+axwPRK64hupC/RDkLiluyLxoULy
Sf9N+PW0w8U8hQ+KlPfAaMNdvM3tzkdVy2tRcbxxtWUOFVGSvU6jX25FR+S18twJbDFYBkvjV2fT
QhvBCjKErrjJHgeUmwZVfhVFgmJUak+gH/ZplMWJ3ljCl8cU6c+TcjOkejosSccU7f1UGvk5GYI1
jeTCrjbvO1CgnrDG9eKL3ZB97BfPI8PhtZrA/QPlem+OzDZmlyqvQ5IhuVbZG/JFzqYdVIL+WnKX
9z0AJwrHQTmEuoTyLU2ztybHdSfpCxPGvJgi7Yz4Wm36TSr4CdEAdt81Wr9AY7E3vRU8JiTeA590
KqsCgJhqzTZpKbiYC21caiCWbhoHvaVpETaxAwtla5+DnZ4230XxCdSiYwsr8qDX9W6qkTAVa22t
izvH7KBxC8RNTtwiGs38nYrLjVZqH/cwNkJF1/bz0NRTGOivPu1PgQuaO0If/9H3ROTQ7ytLG+HF
O19t3tMg0OtSO2VBAOyfYIChX0jW7a2RvsL+89WCvOjjxyzEHvMeBtCe0PRi1wTSEKSDC+fiIssj
4Mwqg8PHT1i6W8/bFobWaZqRxdO1rsRlTPq8CtHH1W1HXT3XzP2pgxiBdeuHdq43EIyEnu6fm0BA
QSVpdwdxW7HysgtHz5zwHcfEJQkSbNeu6Y5NDImPz+geF/9QB8mOqsba+EO3cq1fyqrNuxREnUre
2Z19ZYScbJsdZTIcvHx4KHBDFsocmLAfgzH+mah26wJu/AeLtaZqXzjN5/hv3QXSmzKHXFsIo8OO
D5ENSRZUMDQkbkv21F+1qPtToH1vrs5OIdm5se8OhFxhTFfwuD4NjvjCkhjMT6Rs78vSxcYSRK3N
KPrfZfEGL/U+23c4B0nDnzPYaYEfF2nKg1DUxruvag0nv7jYO/p1kq9W72E7hgoQNq9sqqNGn9Di
gxIUwvA1HOvC3JgL6gxpgcsg2G44NBEs7iOEBHfjBGcRf9ySof1prS25pQUxV9MlUyyzroaPmGbT
hgIo66bJMS/P9nRHRoaemeAhAcdLVfXBp93BjcFpSlCgTNXK1XChHYTNuytgz6qLckrItdI+6ACO
3dSha9FDrrpga9HsikD+p10UvwoiyzCfqiJqgvopuAWGavjF4b41cA0NL+3QK8l/FaIkQRjYMMf2
Y7fbjFZHALlOzA9Wi3/rcWZsdo7VIwWLjATTtTTluKeizMLAG9qDTNy1O/OCAoix2cZf6iAwfLSn
q+q9IWyHfE8cMFIVNAgcpCV2zLvLJDoT2a7xQk6q/gB70SwCg2pHpskBi630MdmPKcBzDtlPODxC
KL3Hfd87qKUPLWJOAg/js6KF/0D4Y4mk3wicYNc/rey3789kSm5xxl8XVm56wlF/Gs7o6jDPtY1m
4DBrfFwy2shp1Gs1JZ+L3LHQBuYUYVtRFHJc8FgDfNl6TIttXtHfpfRr/KbBeTGFE58mkqwy9513
TzY6Lw+2KashKRjGs+W34BuOpEYhiVwyP3lxMF0AAAhUKOHGsBGq45uc3vNupxsTr0Tk7x95dE5K
sl237uPe1+euvWVdPPF9aMt9m6rHao0c9H5IR+elQkCQCCADjT6Pg/cgWpdvwVvRW+Dl16zGlj7y
bDEMPbW50vlwjumOWf24AZ7uKHIYyRWQ/nox+WLXa8YYS28zWxTMdUWadGl3zqhP0DPXeVsxWp/T
AtDuj+fs+1U3Z17yq2KoiED802dJirusS7/GwK5Kmr52Fr0b29EHPyE+03alxPj+4DnzIh+6JPsy
z6bhPHjJFFZDDuRr/BAUzc+xczfazQ9iaFfJx+/Pd2de4yM+kV3BYfM02qWOaKXIg834vQIHpts5
XH4xnFdR4zHwNEq4jUeA2+E+5fi7jwf3/UjAmWOsAoKstd/W+ty25dsNzpS6dwDDwuOCB5+t4OfH
T1moFjvzKt6kadfCEQd+HV6a5wdTp1HVQMYVjBDqkzI0CphpnwW7nDTZ0RtNYY6M+f+UvIBo5L+b
Xk5rHzdQSk7azXbt2N4ncXJQIt1XcXX19Vp/9tJEnUc6lQiUHhxyglZICPjxquzFBN2pL4JvhNjP
hWIHHfOVc3rhDuTMi4q4qOohh6r+rCr0q7gl/dSI6aTit05MoWeJc9mCHz8mO0P456Fqfg52uZY9
eX+bdOblw86doEC5uSm7MDX8FruP+MAPvO+2BIhitKw+ZeBkuLDg8Qu1bynt0TCF1EnkDWipsjKE
nGQM0R2wZhTx/i7kzElZvj+lWQXP53PQUhxmespDVchtPazRkhdeeF5v5E4lg3i0svNQqxOFnqop
+P4WbkK58vEaWZg98yrjaDl5zOwgO+s+uwZt/FqoJmr5rrXjqB/SV1WiMerfhFXOvKw4NZV2Mi6n
k6T1htT0ufLaAxg0z4F4toqVYGPpjW5j+Ves0fiStMazyjOYFaFJ1QO0ryfZQToBrfY1FsW1LLxX
vabiWtjK5gVGmPEIz2HaPml4p8Y8/4pk7c1sBleBTjUrX2nh4ubMC41QJMsY4sDpNLnyVY3ZcZRd
ECHx3EZJc2jR9zhaYsvKKkIPaIO6jTjCzekJZg7PH8+TpXU/rzUyJ65Hq7H1WWXdRrSZG1UZIO6K
I78AYn8mP+vSRIToIcym6miN5jW26xW5/cL9xJkXHgEsGzxOmwG7DmSgLH41FXLiXXEOwCfnHWRq
PSTcHm9fkkHBF+OWrAouysd/1GuLcWG1z6uNVmeZmHlyOE+pH/YCQmMXcOZYg6H08RgvTaVZUKMR
AEq4xfZn7trx7WZ5xNn/IitSoNwo5D5X08oaWXjSvOIo+6qQRPcDOjG43smqlqGqbyGNsoujXXVQ
2QRrzPSFYZuTtPppEoNOEnUeEDiV1Pld5+Yg7eDt40FbOuTnRUXJ+txCd25/Zn3TRJ21y6DbiTpe
I2Nb4LIsLBNxz/tSWz9cp4zSIfu3+7kzrzXWZYr28S7TZwZu65TD3bD17L2Ms4MX2z97N/gyrrXQ
3GKG/01nOPP6olum6FIntDun6dhHCWnLqClXgrEFGYEz934deUK63FP2yaOfhXR/B7Av7HR1adzs
6ns9TrbOg4cTOFTj2o1rYZOem8F6nrR0Xk0twAYdi8qyz7ZgmN/laASOsX2cirq0dwJ5mcjpO/iq
rsyVpbl4i4f/Ohusyir7yU8G3POmQx8AcojKeR6JZNgYp7Sug4PWGiao2oJR+4pOqwzg7REdN+UP
LpNiX0P9+iXGZP63FT8HcLkM7etSEnXWqIsg8eS9xQQqdDFscl/BVGBt+iyt99nO0mrtNOOEQ8rh
d4x+R8Lx603VE0+s/EPJ+Hh4F54yL1bmXoq0bcCHc1fCx0gHyg2lZnnILPaNcxfZRV2thIIL16V5
3ZKaQAPZYKqz4uCAdGip3WpW3Q0xYsGJgnQN1isV9kp32dLxO69DxqVHWI5S79m3j0g/7eqxmUIp
7xIcAjxnuxYE+kTJfaHSIET/4rnWKGL7trPyAxbm7bxAyfuqBJQVdA4n6w4t1cemre4NX0P+LoSZ
86pkMwUgjnjleIYgHS7aLEPSGW6nWyDMq02p/DUH7aUJMrsR2SqVaE5qDBiy9TMMhboJ3e5pMoRK
Nj/69NPH03BpsGYXIjSVZk4l0vEs4S55RnTWHmhW9ddRDe7KRrI0YLN9pHN5VwyiomdCxF0/6FM9
Opsqbq7B2idZmuCzZEoWjLKFWrw/ORT6PmKGrTeSHYD5FlTx/r7KxZGMK5LfpbeZ7Q65n3UNA7/4
pLymCInlnU3tIffgR8FavmZhv5+XjqxE+blO2uYkg7MYhp+lLxGiGa+ALCZ5Gwe04XHLjqzkx8dz
YOl5t2H9a6NPoep3WN7Xp1tHemjGTwMKKWlNHtFr8GqBISR6/qXM4zUf+gX+kzOvKJXK1Zmd4oF2
14SV+SbsC9Vf4Ol3mYqb+G2X1N8NY9dK7SozbRr4kgv1lLtDCNvlsPJeVFIfmjE5e/VKYLSw2OaV
pR57EWzI2vrUxf6W9Q6S6P1Ox/aTzccfuKR8PNB/Ol7fiUzmJaXWknUsnak7xfQxUU/wArm9bC6i
gt458QM3uwYdEMR1NjFo0iKh0SQNCFe7mmcRkHZRNzVb/JwGOV/RORsy5CupioWYaV5u8gMl8ph6
8jRBHitMcmnd6tvHb70UdM7hVW6C6qH2oFItEhX5lpdGKaQwOHeg9EwAHOSJcwJJBdEg62AgRgBt
+TdrHGdeKPFtDj0lhy9sRd0HNzP3+ajvxh49lZkl13K5/6/D8b3vOtuAfIcQajJWnZK6kZ8cK9tX
bv8qOgomTU1IZNtWdekTlx9rPp3Gqo2MKqcLKkVy2unOS16tbsiPGUx1Ih4DaCPTtkJZR6RRF6if
bEQqxilVD8AYb4HTsh/jFu3KoileYnPrc2hNsvF6UqLxymEn5Noho9M/+MjuTQIVLzwb/QfE/fl9
QYpkk7FpvHOh6DjxFAYiQljHonef0za4z1z9iD36bQRybDuCS8E75gGfjsdC/2QNn/yyzHedRxK0
rOHak7dBExZt/ZgbyBSL5KaitYQ+2r3cMY+GtUzNeUTUDHgg62FqEI8HWsAVPLSKyvo5OCkP8X/0
aVD0BMSpA/X0QPe1gBmaDUzS7Qpyn+GEug+aOL5PZL0lidJfbjXH2u28jeEx3TLVnW2//QzSERRC
fXFvlVrtBqgAPvG2Gr+NgbutPHKWZb5vSFxzwBXTPtnZGTsWfgqDEZBjdRxVYFOPrgUdp01LWoRO
zMoDPIZDCV1cmvSXoK/Odg3jPWKXOJTjeM8sZe881ug7wtMoqA04cLp8bF3nQTP6oH027KYEUqU9
nN0haukCMMRjq9vSbOgjLwuKtwwk2U3aWXubkfEh182j41l3dYCuYFllLxOEbeBWWKWBTMI6FIJ+
qi0zRDC1ubAiZRscPrnZwKb2wUXvTdQa5kR+O5pDxzLAenLhX+AkP2wz21wsioL5kMA2KYnjyMfX
byzK+KbJvXEfI7Y/gGmw52PJd6RAsakEwweCIBglOlPZ20cu4bPwqSiyNI8cN7OjOCU4agfL8YDR
TCEDQwhx9qmCNauK3ebko4wedlQxNMOZ7gKi2F2FyeigNLv1A1Qm9n5LUxNKNcA8TZtD33mXISlf
hs7s7dzvy22lZQQqmlc8qaTrL4YRGBvG6GXyGLA/PMDWaLsdgAVufGZl3EVdQ15sBx4yJOsZJloW
yIj5Mgdoxff3nCWR5ze71E32DZuQsYMqD0AEDGjd/w5y32wkR72dt7w/9hMlG6h7oN6DVy+O4ckj
UU9+Te702HV+0T4ECVe4R6s2ufPt8eKMzOwD3J1l6t35sCecQlieX01pxWFCTDOdsxyJhDLUnaan
ZISwy+37JN+0PnlOJuVd2FD1IKGZXL4NdtNhENwhKno7MM8UjEyGIMB5iav+C3erY049cknzOvms
GuD3e/T1NFZWH6Yhu7RcbLLAPnqI6KJg1Ds0fzn3uFfY24YBeubmGT6BMXs/TZpjQ5D/gXMApgUx
LqhDyfiYx8LaoT391MHsPMmG7zzR/p2dOTeOb4uVbaZ6+jylBdQPaZqyfWYXDlRyJA51I06SUO83
lcqA0pi45X3Jg8CLAMZMp12jU3ph8BVLUMdEtKYLcWUwTfM3uqfg00yagwBUQH9WGgQKJvsqBIe0
lvZFxGC78cuOS2Spdd68pinJD7Yq263wSHpBXfu1SD2Rg4an5b1rcbZzkHRgkmFtBBqB2uRFQeWO
YWfZsGZoKLaZ2D3kLf+GFkv7NbBYfQo65KtvnkPNxjIcq8BLgXsvc03uWd7CU3YwVkiq+iY14K1l
bX1g915EUcOaSbV844OZhZ+QtPgWYky2cKOHFb0p7uMqiK8+H+5vxIm6dBrABwAx0U4CDmY6yEuN
7cCelPPF9upDCU0cJph1n8BzZxdz8UlAoRH5Y02jCmCkLmQNj0OnsbCc42b6WYMhv8sVzZ/1BMcc
H8r8zzCecyjcKVIL/mO9BQg4LjHR0HdB8LUIqv6H5Sofwj9aNp/itv/ly94640KDMrfBt0wYWvQT
y5rQt0Popun49JSXzbTrpIDe3SrhOJz7rf6h3TbfudqzN74lzxAfdNvYuMVX23QGHBeNSIfUoEBN
bbMRQVse6rF96KA2uUfPuBdSt0PYQ9oRn8atvCDy8+DroPrkQIDdfyuQ06lO2nK1ibo+6C7ZoAMO
MEr3pVVWeaG5O520hM3jKVc+GKqt131DfqAEU7abHmTssk8BHbuw7eDWEIMBsqk0k2GpxuRO9vB6
tm3fRKqu20Oga38/5VVy0WiQ1MxuTw2fxNYWjfuQcyJBT9LO0QrIUQlgGSlTPY+MTB68gQdlOLn9
MGycjIqdx8ffwDx4/GyRIm2+cmQSonxskz2redTIoP2kRWG/EXxTVPLlb7d2ZVS5NatfDHenfuPj
Bks3fubwz4UOCA8bQvy7Rk6H2rLNAd5g1X700mHfZNNEN5abf0NQ6UkkR4AkogX9LZzOf6rato66
Iv1JiQJ7Qgq7+tybkuACHiSfddvJbSOot0FfKrUPphJo/UVQUwCt1ndIoaUuARfF1vcW/NzDPpYu
NsrOp8cxdz4hd2EfkyDQv83IxQtvanNvZdLddyWDBgVmbPYWru/4XLITxa50/fus09ODSyYRITF9
wo52K+YWtu/ualXw7FQ2SmURTOvgToPCcoszq0IDJXBdSOHLGhyiRIywaJpk1j9Cbe19qjKtLj7X
5QsPJiCWGU1ec9xsECH00NHuUMs0ByeVY3XKbdjEE5vCQRCuSyzKelFiE8qKKhxqazxZQMkhaS2s
jYzBIosba0c9QzdD5cJINIXthwViaj4UL66Khx3MER8BrMW1TBQtdE84ShHYmfGZ9nhCjqbMkKTN
S4xILKqKpnwwSYYvJ7m1kuT5w2f63xiUzSmhaK5qUj9LJ1gI+EeJXpRosjQiEsa/61o2VwSDfFf1
8dEL2uLrmMN1za83Jckjjw/YLDP+WJNx4yARhL0fwhKfsTCzv1QuOTCEnBFr+SfLDliYZ24aae1X
e1kA7a5hUrqSXX0/G8HmuNHATJ1Igwrv4JqvUrfndHR/K589fHwTWfrzt9vfXxfd0vX8IbHL6VqR
/Bu6XHoqvjUjP37819+/Q0K4/d+/XpCpqJkjpmtK4+BkWMdCf6jrCLZ98anAodSXwUqKa6HAxOZE
0RJGG7VS0GSOrdiW3ecBCu4UvsypSO+KwexjGezwrZIQq+SSYI8LVtVvt7TNe/NslpcikGslqcOn
q2gg554AG9na1idkYM/l1N8NXfPbgmJ0B31iWA4ipDZ9IjhhV6QfC/l3NgeMdlUwtP6kpiuKWG2Y
x+eexmZTJ7R/ovEuIPkuGQPo00lhXZnvr/EM/yAm33vtWRZrsGxec2h5r0OeFBtsiF/QWt+GuPnZ
8Bctn1OQy0IwAgFjaMutzEVYVnDyTLHlbzy3f0lNsItts88MNDgVyoIovJ404ZeJZJ9id7LDoYV7
igW+5WOSWs9UDefAlBLBd42Ee++9wuwAwBVfkUe/tdBCawoAdOAOMAHkXB5zR5XbrCZUboRdhnDG
wT/UtDbsC199jqDLO1hpNQ3YPrC2OogAluYjgzNrGQ7umVXDE9qXT5NRz6j7f7nRpld7lBfSyYgI
/7usrJLERhSAW7itvEeAWN9PNH2boP3fGVd9TVNBgPNSj1xWuwkVucZ7rGOC0EGt5C//4MPe+fRz
JF2FVlYJoKC54gNdEz85pZJsS1eHUwcKDWX3gzylaktEhcsAEnSav8BI85tVJNsWOcLbKCGFY4FY
Tn4o/csZ1mpq7yfu2Nw2PMkzZGmacbwCGR9KF/eYuKnONbhZO20l+ym1Xm3mPFE2vHy8xS2Ulpk7
S3Qk9thVaBgnVw9uJDzF7u/ClDWFQC4tdEQgmhTEhShPegjt/Dc5jZckqyOwvm+o9o9/xNI+O8vA
Jk4rlEZaBRj9n6Rttrxv3vIBx5JXPxo9bj9+ysJZ8T+oWWEF6ODFDmvZ+aVDmbKDCgn5R2flLZa2
8Dlg1uAW3AZ+4VxTXvkn9KnoMJ3A8fX6b5Nwd660a3S+sP6i0CK5G5na8PEJKO63j99vqUdiDqFl
bq095hvn2oxFgztRBqd5FDB4u4cU2E8hEzIqpA3OfNzOaZp9zyy20V37NRVNjiyN9bTyQ25z553l
NQfS1rT1LJT0HHDY6r0ZyB0z/Jra7qZtvHNFrJNVJfi6LsEAYaL5YDF8/OSF5TNH1E7QBxnUOpwr
MclphH4VLWQIyrl87uTvIQfNIfkWgF67lmJdeN6fBp+/wg/InKlTim68go4SuQwpuyApH7Mh/5GV
YtrAmfB76yQHXjffh3p0j93k3PdcR23i8ygtFOzfG/Y8uR5acp23PKn3CXO3jluMB9uUdEsceJMl
o1Qhp/GnqrK+1z74jrCgTkw0oDqVoz8JrfeNo460OMryEMhe7ttg2hjg+76krgL8EK7omBYVHK6y
SN04RgGzQwJKrO/5G9bRTeVNG44rNl8jEi8s6D8q97/GJVaNJlYQAwE88jsD7IakYETm7kGn9clh
K+HZ+0Ui9icn/9dTiOelwJhS55LZsNwe4Sy9d2BDCVDAfsgC0JRWFvb7BSI2h1B2uLYpVhvnApDC
dlAGBEkvrGDLsNo/vbR0/9RV/noV5aboOw8EvXjVrQQpkHDYA0KzV4I9ZNzfTco8tt74dEPK2xYD
xQgmD1aXfa5KefUSayWcXpjPc0Jk46Ql4n/LuaBnHEY1W5LpCHS9G22jHo/w38Qt998uBnMaZJVB
0IE2FeeCjAOqlOQxcKbQHdbYCAszcI6CtA2ymqM2NvIz5hWXtXPpulvAQM81vp1VuGvKrIVDZc6C
VJCaFXmaeP9/DsKJYNOYK5zoh2YnxntLXD1Y78j73HoBuySukVtf094tPfv23/+aNKNIvcpjwrvQ
IYGRjj3s2yb7CauT7ce76VJk/idm+OsBaM6NCc9SD8bebSSYBiVH3Kkyi7LxHgK/WCHxrB/bZOUO
tPTN6H/fp7aFPU5T5l0s9Ya1PKn8kveAs7oCNax2ZTEvvpTz36eMsY1GSxujxrrgKyZ8v71Nb+aY
S1EUV0IcmPPQYcdQ8hhbYO9XxnLhTPxTSvt7LIPJQSqqxsfq9iOazDFDiPWKIWz9q6W/NlRvOvAm
Tf555YG393nnEP7z/n89EK23wrRYBhfeAFsDMLmPTeOWIxqhN/+a8vHZaYrL2A4FUjRH9Hkx/x+p
M//DQTTIiVhdwi9jWu7LjOoo88XaB1zYjef4w1xklbKThF0a7T4XfvlMFCA9QbrVQOZ9PHbvl07Z
3Go9CBJP4vrLLqn2fmkfl26XtvuP//ZC7ZTNsYdlFTSeDbE+6gr4wzIdNzpBIXPaF1Di1xwhf5Kj
y59249GD317IqL+SUFoaufl+EdiwFYZa95LKIHIG5NUca8ca+rxq07xwfswbiax+gn+O5bLLSMRm
atGKW4lDEExn5FhJVNjZN5uA3F6txF8LG8a8b2ioywAdm8a72PXwY4Q/E0x13spiBNpZbky8clIt
gcTmvUNTkduN0ZpdZJfuCgcBGqRQgUBZYzcVnyUBieGxHZonza4DKFFpfKrVWys06lAMTugcCXZE
pSvvvLDpzxmDlPvUG4ICQ4wCVgur4tCv/nHaz65hXtJX8L/Fn0ZkNaC/uyJhuQqhf39quPOGIti3
tBVS3eyCdKsLqA5VobKhggwHO8aeCNV23bfVhqVAXgtVHx2P10+Oxc8kdtAmF3cBCHStzrJNV47d
dmgqE9VB5kSJzSU6hiEzWVmgt9f9343TnfcEsGKcRF8700VJKN4EKvwjqncDMd9QUPuEjMHec2Mg
dfTdqsnq+xPZnXcGWLR2YIEtyMXE1WNZ55feS57j/+PszJbkxLkt/ERESAwS3ELOmTW7qmzfKDy0
hQSIeRBPf1b6qptTVEb8d90dbZOA0LD3Wt/CKa0r7dGU/Y0FfeUdLHljdV7qCTrO6dLgBD+7yfQ0
Z/W9pc5j187IhUcY8k3W3co66y+dAdrt66YGQhmBreIicvc0oZ6B4ycKGd2LlvQO2S+ozBcoqpIC
MbY33t7Ko1w6ydxBVEi9n0NgYvhW5MW+QmabHH+OQ7FFbqRCi68gJA78LKmFPM8gdeix+8Z5tB38
/g+Jpru28Z4//zVrP+b63/+1BiPBtHNSxPlcaGpQ0bT3GeU76Xrf8y579G752T5ertA2/+9VkPro
1gzQ2stgQn+TqSm/J4Mf3Bg0K3VSf2kj64scnUkZhBeComghCrAfDFN7C/h5ks2IgkE3e2/cYofz
67wpJx/FBXc8Zm0LKjYUJB5SjRyexiCCu6eR0G8GseRQqz975WTuLQcKpA5AF5MNMA7+iNhSpxou
WAQh+vO64JTpMH+s5Vgf9Ux+V033WHRu8eT4zvgmAO9BT6ybniORw+lk+DPI7HrD0Ae6MR/85f5+
NB9cH/u/XmJQTAxNMSRuddj5woMwDWbrjnc4eqMDDiZQto3SO+q9hObR8346sCI7Uwor36lCqxoy
42aOkqvc2K3JCcyeAgcQnKm0d5BFvUGQcgz31AY5YS060p8PO29tClvspLmDnrA/4idH8mdgXmlX
xrR0DhX9hsxPi0PdlBnkEDzDQU3FTk0P43h0PPtsyNsUvfMGPm7+YOSXVGYwuvsxZG0RDAVz9T4U
fTJF6RY3YsMp0TW5UbpZccAjcvm/j7lPpyazQNxcMp0neLiFvg+xN03D57A+lOM7fjlPadzN+a7u
RUzQGwmdNqZNlvgh2yHNQdXTvTLQnMC2iX+NrLPNy+nG71ubz5Z+RuHCwd24Hr/oLsPfLwRyqYNt
hw40HIDHVv6VLujnvPh1E9Sx9mEvXmMI1g0zVehd0A6A6sUgkabT7MZG4uPdoL90Mirlll1j+6vi
SG9ge3stqvKSWQoByvHzYbiy3Cz9iiRQVVVRSJSweCMEqkvf/AAionKeNgz1jUzIPz1edO2gPPn5
FVdKsP7SktjAUKtkWM+XobDyVQ/8WDRMHJWe/8nHGgiMSUF6MAQWLnuR7XofWpCeOHGloS36/Des
PNeladFFwqHlsP1crPLFXiIdqSpYvqcd/KID5FG3bnVlcCz9WJWcRurMFEGA+UvDTQL1Qwykd5KV
Yo8qzTXSN9sZQ/fieppFDQLCEhs9fX6TKx0UP1zsFcOMzgbahOhS1h0EYmgi0YRmP3CevZY7muLQ
9L+x3ErfJjZ47sK7PM02lQW+Bx6kaYfJJgkULKkTGp23nsjKk1/auoK5K2lGOnEJJfkKw0d6nIYs
0TzYX6umqC38wV5TJbVs/V2mmg2T48kn5NH+VSXWvrnLfcDIOhndwtusHB38pfurrTjUKkiouszl
FzyOoby/rhkDy7dXnuxYZVscU8YAMZ8ppEdD+WUWZAduMTbI8l5j5sWzotHz5y9t5ejpL71iEhJt
a4UTXZxiOitebQbxlIOm5/vvyGuGGuKOynkTFDzmmFk/v+jfov8Hy+fSJubQWnrC+MhXHL73s9xQ
g5D1UG3MqOM2fefugArPO4SyyRXgkbFfZQ+5HpAvmPCb4OsVHouxbBHwNXzHrE6zr9c1CA8FFShw
1nELOIFhqM9DuL+iAa/rhJljz04AkT3cvpGV2WzpQcsLyOd4RcRlcAdoER+RLjricyPKPEIwukW6
dHwzFfNvI/Kjh7bYcwwB1FsmaMVl8gHZqZ8b+1UMINnjU3YGB1JgJ7luPOYh307g+RY5T/CQ8NkX
0H009o6k3/E2Bwltojuc2vCu79NNx67xPiha6+LXjZd7XYk++p2LFQo0I79JoY64YK+jhymW/n2g
CXRav6/IsqqtYsrv9Tg+1NG0tRpAK3j/WyCcKzRSm+0VZ4g9x/WzQI4q3vYVTow5RHJ+ZGhx4BVb
+0ywxOdI/8QA8KHzrnt+wWfx+R2szKJLCqfRlQp60eKgN8XjbNTvJhfkxtP5+KjuL+1tPI1SDNWo
AfalfC9c9dQIGB5uUovWfvpiCvYQQlS46Ouce4W+XiuDY525t+raKy92aWZLu2uBvg7KsxS0SzKn
id0M8dcQlPoEtVhPPaSMb/3pmJbpEbxevg2cX0F+Cw3/cWsHKp7/bgalhcbKr5rijDTH1xmNZt/r
IVpzjlAl060KLYdE48YQWJsWl/a2XE4+cQpKTlimwWnZUlmfeXFfIk+BiV1AvQMgIFDMm8NNkvra
bnJpacsjmVlJoD33fGeH7TV1joNf11sXQnUynOq2+9nVY7TtNRIWPh/qK4fRpc2tzVqmEcJFT1FF
oSisL7qke5OV59KYhAKl9/ll1vZgS76msfMwlJjWz1mu+N4veVLR4jBhj17Pet+XDOQl/S3V3zOv
y4CRUc65zvgtN9fq21xMSazxWOVRmD2Rrx3PLI2nItirsY9rGPm8vLvU19LxQVbO7SybteHq/ne4
WqWY5NhLnoMsyJIxT8m5HZU+1y0AexVCUx8nv4flaZz1DfnOyl6HLWQbPMuLfsSDPqOxascfWrYH
nXdvTNQ/Pn+Na7e0mF0Kk4q8lM1wjoj6U1fN2YcZYuLqAe3oM6t7JNXcmGtWrrQ0x82Sa4+WKjvb
/M2vNwVKI7Prv8NmcRfa/s2qW66ev5loH6xWS7SiKtloTOeQUxSGz050jlR3zDRiVMAV5WOGUoW/
RVTjHQ/F1uQ/q0LvbQrXSds9jmX1px1TNwlk3m/8jjSbSDwpHC+rGSphH1mk8hlwLmze8sRRZYoZ
izkQbE5QjOfuzuvax9Kkr5+/nJWVZWm3E9SbcmOvn3LB4SGsxqvh//3mTnplZVl65zyciCrBI3JK
e/sS+c4r77MbL3tl3C79cl5HTDlzQU7YN8QD6U4QUV0TeXRkbkxzK7JZf2l8y6IWahuBhzMXIgkY
1nWUHf1npb2L97MjoNNtoO3ezmTvuzLOvmoQUrvKiyNkqStqNgwdQAaZnhv8MtuBQ2DxyqWfINpY
FMUmuLUbX5mOlx46p68aN4eP6Oxw9lMHzV7Q8ounU5kEpNGbkdwqYK19X4vJKc9H03chRMCpvfe5
hFgZXg7QWqSYtqpxDzeHzdq7XcxJZhBli9m/Pg+s37V1dGinJ2Kzcx+6/9ust4QBaiwgIYIBhnM4
0i0j0WlAYaGGGNav/zeVmL8UXY8BKggmAiguCJwnG/EfyMGB2ONGi3tt3V/qoTN3mjpjW3DV2mYD
g2ai3BcACvPEzM3Xava3WKEfU9zdTcTRyjjzFzVoDRRNwMaQnEgA+caM7G3MbtDhHwgJ7m0DGuLn
c9KKktBfqqXVCJdc0Pjk1AVQ5H81DXzuI0CNu0G9h8ilQgZq7LZ4loeSvjPMWfP/huv3l9pplH6j
IswCbOA6uRNp8cXP6B1x26/ZLXzg2kNcnMfKxh+wncC9kcaLnfYbMsO+usp553l0vKlnWpnVl0Lo
SWZtFLTYkGldfW+86leo0l9X1uPnL2hlHvAX8wDADe6QUwDZcOIKxK5PbTz2F9f71eRqN9xibayO
8MUs0CDqWNcCLwOy7ofMOKAxyaRnW9PuLJLZx91Yv1OcBD+/qbVClL/Yp2Bm641xMbzhMeB0k9Xg
L9pNWh+RfgR3uScTKKUsEolbpF5PVXmPfn4cZW9V8K2ZeOLLn15AtmLKEx5yxGDfWIVWqgVLsalW
LhOOLOipkc+cP3RDvydevunL8T7Ipu9wtF3cTN/y368Mz6XyVHUD6MISKievMMcrvszAwPnVmOkh
nJ4/f9Br73WpLs244+YidNNzTtOkzYCUrcuNaM3DRLi/IV54zKz3p44g6vSa6enzq64sKUslqSkb
mo12Dk90bN6qOXhv6YygIQJdNLlh4V+7xPVr/Fd7J4S7p5k9wU4OL/0d970UXRqHbcYZCBpEYN7K
sVu7zmIK6eSIyBVEH58K8zZ2zTECeceT9h0fxf/2rBYHHwGcv65bDAJW/I4s8DZDATuf3MIo+fkF
1kbZYgLhaGT2pmrLs4uZ8EmK4psooUsHOPkRjs7v4y1d58r2cxlpLMgE8tHM1bmIup/CaV5n6t+Q
wKxMsX8bZv962dWAyCoHvtYzRvMjdwgaOUa81+zGoWnlr19GhxZalT76z+qMMMYSIDh7rK4nUCRF
3XgFK49madqQXeHA/t85J8+qd1eWZz/vD5+/3ZXlYenKKJFwA8Pc6JwqGyLw1wPxt25/9TnizlIY
vs1EDgTF+88vtjKUlgYMsJj9TJbaPeGccZSaI7HSwnYWHqASiR7crrtxnZWPbumnaB1kUaThkIK+
1t5LMqIxXD9BNvyg2+pWhXvtnSw+bCSqBz73K3k2LpLA+8pANiPnG7PTWgdhKaUOo64v3Q44nw5m
7K4d8/cAJuMuA081/GnHI5XNlBQIy0gHFJKAmPFYUG1az5aPsNZ4SSUdnA5FDlYpPLgVsImfv8EV
F4+/VF9DuutWM2RRZz2wl7G233wuXjI17PxrotXkP41pARRjlm57d3wpyLhPVZfcPGysfWqLbUaZ
BRQ8Qic711PzosLwfg7kxh9uIanXBuhiW4FiO7rytMnPwgm++31p9x2chsmUA+MQplsivn7+GFdu
Y6m4Jm0YliUcC6dCjfDXlR0dNkGjOcylevBuvKuVr2Cptc4dUeTFZOYT0mlYTGCLtsy0MQQ4SXGr
2bt2I9cH+a+ZNUSb2g8RW3KeR/s918Wdst2RpD8/f0wr26mlzDpzXDhZC284y0luhrw+u2m183md
XJN7esG2EbwPt6uzK2//r0z/XzeTFg01PkIgzqnb/O51HsI8i49wY0f/LarIm3W08wOsQITeyrA6
dEj4S5AlPsaj1UXSyarYGd5dKj6RBEApnE+tAlXy82ex9uMW840ntFMD60VOGvnYVd7fEQhfXT3F
MG4+1uN4Yy1bGzTef1+oa9Gza2AQP6WF2XbkNY2+GaQJKC+/seCsVWr/FpD/9ZRnn7Oxz7AIZK78
kqf8pUDmHzC1YA34hQdHh90J1/xytf2Hw7HN03Dz+RNcu7XF3BGhYTVbB3Q0pItv2hle8iB9cgzE
3uSWTHNlNf27i/7XvVkAUAJ/xGYs7JFUru+wKbdIVEdvrDE/x1sZcn833x9UNJdKa6B89DSNuTnn
qi82bAAxss2bd6/07U7mQAL4wtYxkeqnrEtwH3IfLQ7EPx2kC/86KCKXxjUPqqvyDegE1zQEJGKP
zgj/Mbc/eqR+JI7H6p0LwrbY6KEBeUiFTZINKfsxNR06JLRJDTqPpkuAD0HDD9jv1/GKQ3E8t3pt
ydhuXBKgXFq6Z88iIG1ug1unv5VpgVwno3895cKduKnyKj9fHWxbqsIDODtot9k9FmSW+AU661no
wMbrjNGNwbMy0S31517aO12Eqe6EtiFcVtdv0OFNnBY3Dlp/C4AfvdPFTKpn33aQapdn5YA0nrhB
fievudu6/QWgWs8PGkEDwD44PAQ7dOBohTX12xA57jZQYHDLlN8Vk4Usraj510ag30HBLqDUPJAw
eGsykyWRlvVdY9uEFFn+XJng2QnxavJBvgYd+IduHlIdgw8QfBlT587LKTlDO15sMsAiUjmQTaY9
tpcU9oJIlS/AXul7mbJH4lyDQhvkBjVeYzfwR2Ng0CFvtsbz6Zsne3iXkOYHw0XQ3DVupLeFQq40
z1H3SNPhBIrBr8+/8o8/QW+pBWobm7oISA1PJEdkFJ2bB+F434E6GJJcmV06WhLTlDx+frWPh6K3
lP2YMJo4R6rSKfOGQ1WiR28KtEOLGm7uwEWWElBlbsjqA1WDuXEaWBuK1/ntX8Mf2Q9BJNJInZnm
9wxUMtbx3zcL1GuNvKWavxk8hysI90+AvJT9Jc1+FN47SFhecBTpZQ5JbDXf+P7dTUfTxw/RXwr6
+7AeJ29AiQoyAXRgh+4F2OkkFe8ol6Tql5/x/edva61stNT0Yx9HGiq5OSvEFl3z+KrmSyTmPc9B
bKn5D5rbkx5PmRgQkefGigH4UHmvQO8ktkYMe2nVDwklLHJxz4GIdh7UV1lzi02w9mIXC5TRk1Dh
APA96qVUfKVtPLXfbtz5dQf70fSy2NmOLWmzGozosxbNFwGfS4KoPXbosvYrQW4ACA+neXL7uMMm
CAoO6MLLDpoLET5I1/2jsTCXvvOgNZbqyck2BGF5sZDORlt2Q8O9ko/nLb0CjqiYNBJNoiY6sfq3
Fe3WYQ8QuGBYlFdQzfilNJchhO4frk95RpMurugpg7muCGAQEPjX6c1tEak42VNN8zeYb09unx4/
f4bXndb/f4TeUmOepu7okUa5p6gX3/QQfQuz6f3zv/rjL8BbRpOAs0EEnXqDU5XGFprkR68Jt12W
j3uXojEFW/W75uVzGd2yra/dzGIScYgD9LNgwckfxdfaKV8oKjyf38zH+yxvqRy34KhRzmx4GgV9
8KbhUfv8e9RmTVxn9H9qKHpLWe7cVeE8oahzwnyLfKTZZJugbL7ZQNBD0bi3iN1rt7LYDRsPOaEO
huUZgvc8dojQcemKMM76+fEmYn/tIosCW5Fav9bwLpwafxoQMBBgE6zYg575nDT5/5Z/6i1lubaE
rLpPaXjqZsDnCnQHD6SIbnniV+oC3tI+4xnQZLDAA6ee76NqgEAeAJWxbhOfHEnH27ipxvjq2ctE
BL4E4Kj455vuwJVFf+mkCTua1yGx/OT6zbGn4V6U3rjNRTFtSjAX6l1568C78qX+PzNNRZ1sSgk7
aSgPY78A1pbWrv3Ca/0HREUc5XWQgKeBSMNMff/8g/oLMvhg5lmaarx5rj2S5vxUBoEM3mawUHc+
5fxlzCMSo4vxYBxE1+VdWYCjKI9Ikz4ipBUoxVpkj74BPDtpqX0J8xGRQ5IeGt3Qg54Q6Kgb8FUq
N2ufWK3HDZkbPwajQtjYDxDxKfIcuVa6HZ+5KwiMDSEHb1EAy1hE2R7MmijpnVIdoxTJQtmkhrcg
8m5suT8+8WJb8999DpRL/VDCTHcaozDa9Cr1DgOQQckE9O5p6qrvBlv+G7vGFSs+Ag7/e7G+t1Sq
nvonMSOgSenijZNuQpjqwO6RmShjV9kn6rFnH/PwtgX3djdWoT21qcdj3xXPltcirg259UWtzApL
3ZasIZMqeGZPIa0f5jlC597xz9Fwp261blee71Kx1UdwoepZ2lOEDYADOXTs0+tXw8VXc+VSWOdG
GefjfY23zHGhDtor113rqaemOWKDvJ3Dekoku6n+WLvCYp7u3EBNauqDE53HaRe26DZzw50tz9P2
Rkl27RKLWRrGcOoPdRacAq+o7hER6t1l1RXVhKDmp8+/879qg4++88UGkNA56/Ro2GmW5Ux3Xm1d
uin9EDThqjEokOSI2yhhm4utF5QvEgddf9NNgQs8MS37OXHbpmFxARonvNFowLpN4B8ZDj/vKpjk
lyyDFQBxEEgAq6OwQ1Bk+TyS/oWUhl3yOYU5DnbNmCtAs5u+JRvXGd1HpQGtZk3aH3QHGpHO2/FL
DrbLEeAubMGINOzMp+J11r7clmmZ7YtB2gZpY95A92Bf2X3tOeY190oHEJzAOahUsjjktX8IuIcl
NVftu3QBof38Oa40LWGO/e/HXBLYAUwRzSflFdFzNem3Oh3rBCnvZ5CWJpkA8T/AmzFBH0hgLctj
5rvVrauvjJSl3t5rBmQYsoydmKtCRHkM6aZxBjxWN//uznCcYP5W22DGYpGWURIYVxzyqG0O0LZG
eMEROgt3rbL6cONxXIfoB8NqqcVnraxHhIjRk8jrLVFgFPu53pagIm3qUs1AM7dog8MnQkcZO2Xk
bEuvqX8IdWNcr2izvKWIPrWtrk1UodnqgPd0lHX2PJWQ96YNKK7dzPy4dMSLKci7aiW7KwY1boQZ
Hhvi3iG+BjxdFHNaNR8BemG/MOO+yx5/KHPTf3xbBMjHHO7qPDygM8ASMTanpvfPI9E4SqTDjePJ
2my5mGLSNprGNuzHExsRB0XlHtjde8QYw+mng52W6tbbun7sH72t6479X8d7g/B30EXFfGKwtbvO
gJNp0T+1Y4kWf/Um3oiHwNWqMP3+mlUcBOXu82GycoPLdBoAUW06dwVOTNWbrCeTjFkIHBi8RHER
uf12HFp541Je+Fex+tFdLqbTGSaBXLkKAg6kPEFnl6JtqpqkJJ4DdniUwszzPI8Da38rnFrBwNOz
nmaQvPXokCJWoRsI+OAzTI5VDJee0exRIpFuyJOmpfjmkFfPQhykZ4xzmiXoeuT+G4zVtvDhP4IK
+4/s60hO2JSiWHuvWRbIX7CyZigOT3KoEcJeAUhq7l015lvwht29tH7gbFtSknsca3p1KJDPFW5T
bLa/dqJu9iidQ99hoSCXxuLUhgobQTkyDTYjokhPkFBglok6pBodaicMLrn2+ieqiICSYlZoJPQi
S3cqon9ADpx/iwEyzxxRQODERt274JO4L2XOvhXR1D/UyPrdpZzNu/EaZPzHthZBgPnEcvGAbLTu
axGGCGpPyyCHIaZvG0XjFitYceK+0k6cedhYRCprNm1BdFzMTpRImw3hpumDYss7r74oqtLfqkQq
ccbylyqb/UuEe8DmFubbJG+p2DAn00mm+wLEfwBjY7ep+a7C63wkirDhPgIpHhkBgQkeckRRPziC
q0PeF9SJe0VdaNNy0R7mbHKrF0QVsRI1VcRh6gZdRC6Zu/EK9xWkSvJL+O4fZhE/UGnVYJ8ZyhIg
sZyoxJlRkgATNtgUFY4Vjd/1O2DA2mwbKkeoA3I94Y8Z2uoNQFoXc3KeTurcpBjWhzGdXfIQQbEr
9ukw1uNBN2LyXuuyqvnWKQ3+fG+DaUpg40MNdeCsAN6Z0SNeQIlfaTQc7cdqlCEMhSPlThcr4DD0
m5Dh6J55m0GWsaUg+ukucQzYJRca4o+ipF4OydxI8qgKSdBKYsbdCVkiXmfoR793Nmj8ltjNQ1Gf
Ppipb3YK4/2S22bc9V7VAqrAK46sGoXCauuCqm3yAgh/noU52QVtzcnOoBvMkA42IeZwUxUzTs0x
Sr1lBYi304d3QS3q9M3UNSMPZUjnjsUCayRJTGoy8OGGvs6dPSqNwMYnyoyZf2K+6fOda1uQG10H
Pq8fQKCr+dERBoIrhZSr6qs72GxEGkgJT3gduyicDzC3DYO5uC7Jvctkq0r9UrOk6kJVi/+1wDMJ
nsAqgC/T4mUEu1QFhiENHnS9w2hEEyZASEL4FVckL4NkaG0U3gmwyCUI6tIDVHsOPPMQlvgDm7ko
HaDA0JHuxBNSK7i3g9uAjbu0rnz1D4J/WliJU38Y5EPlYSDuw34Y2KksKw0WF+IO0FivJDwLdx3o
RMNjFvZyqxtHjNjmy3rgcRuNI3vPPc+rvtU2yKonNLACtVUAQPcPfk8r7zAjFGr6o93UGZ5gbVf1
Bf14Rx4BU8eQpalGZmHH0qr7x4sa7d2FRGfdN4QxTBBFeIFyXmXhV90IBCifwu1UaQ+aZD5W4g1/
yvSPFcj3AEmPnhOae8VJ2+91Z1m/9YsW3Iqc+1MPhRzG9Zn3hcO3tcts9c5QbQpwfstTjOO+ING+
yvqovps92YHdonVRfyVz6BZ31q9aSZGwWJMeIQOs89iRIyXY/G4EMPQmQc6De+XFB+Uhn+C/PVfQ
etMDSyNsZmG/mPL5OEXFgBpqhtVKbToy+dfZtQcI5N3MrOx2VV9X3sXFbGSDbalKoU+waubiffAZ
y14LZiLmxsaMwsdJLJ9rcY/UCVYcJ9yTfmpgXCq3IkKqzBEJwkH+zQjb8lMKfMtONSlqiPmI/39j
5rkUWwbpbf0kXCQA4wBMMxenBTrYETJvM5D8QCKtJrObo7A1F5vjxdw7zFddB0ZPX7A9FiIYV2ik
YCQA4380/3AAdtjBLSuXxAp5hjJuG9Y0m6rNcvp7bgan3xc06iYdNw0fbMzSwNlIeP+dAs2Ysu5/
lC7axo8mNwhgAz0chmYHm3pSy1NLGQpobY5w7jmeaYkFKgoKJX4i4Hd0nnlNkZhkapZOex+WwPBC
0a4Jf+nSpfS1Q8C42WkgFcRXjzagMxbcrzscYzFI/wzYX/BjisZ9TdDQcqn/0yduh+yo2XfgZjHD
ZOIA3e36Hz4MA+Rl3gCkC+ybCmkZpYIj4S7rCJsuY+3hNIA4WBlmP/quFxFSFPI2/QYLDB3gi+Bj
K15DqwQyFsToMiQu20lelFcWDjI9LQ3STeH63jnvnNHZZ01fB+cRNWv1A1I9F80GOg5Utxuh3Gg0
oPChVPwLzBacuHGhIoPRGB9Ha5FHA5HIiJwVtyEI/GY0yC7KhXMZlGMp2fB7hsQp+6FNoLsfHeCq
PA4AkLSvYQndyhevHMbsnz5XENNANe2wPtgx5aHIs+26igIxkmKWfXK1Q9r0AKpIGo4JxDpdfejT
evLkoYoAcfmngAIfy4MKPF9s7VziuI2IXlYFU8zmQgVsw1NFAuxG3MoZLm5YKxGbSPgcq60QLQrs
rOmaAMa3yMI5v0k9E5T+nvdD139rFRmnYD/OtUKqkvVRmP6OkIwaHArWD3W/Lawgfh+H1siBwdlA
HRihOqqQDpKHZZvBIM6YpBvFotAxJ8ileu/JHRAfNibeFLH6h8Yes6piL0N8DdRgnQf2jq9oXsxx
HsKHegqmAUK3TTh0hoP9DpkgLLnGyaosdgoPkSyIMrHZgTuGDn8CUjG+R06MU+1THJ/BoJxZA6U4
LzQ2TJMC9FABv86FzGNbDMxsmR5mu8/ZmLnfHJGadjv1of8HhVFD/+HF4GWA09IMD9B3k7yDJdd1
JvR+WUa1vwfSSIbnSLpkOrROECJHJZgpwmmq1EChN45FthM4mJFX42Vy3rLIEdcAGRdI9YttnYH+
CguXHHyf+nofBli/t9KoNkDwBEKP5R2AxdS9Kyc7tXkikPOATnw9ikfk45nwhRbDUP9oJ88enStJ
Wo49S/Kqv9oXkOKOaJGqaL5DWQm1MG7Za8Njk0VjHcWpAfh6G3qhjroY/bbIHEfsLDFrKK36OJpg
sAgRX2zqGLuq0Td7m3Wu+0xnNknQ7Tmpp1PBSqWfHNoG9OwHrovtGj5dasuEeyZKf0rHq5tDqPgJ
nP7yiFwBUmCGjcpvYxU5PTxsCG/aaG7d8BjQFp1ME7UG/nAHhRz1M7MCPpJ5SJ30hJ01MjS7BisX
En6ywn0W1Uyy49CFGIAMoQKomKMs2hV7oPVq/JIQAQ/9Ae9vyp5mhL+c/LZQvyejsBhqMR9kGYx/
OG/Tvo3HwQzVo8eE6S+8Sq1+8KDDQR7SNDXRi/VsZQ9VPxUKxqI8Dbwzzz1rd+A8tOU/EQKbgh06
XST85ve8H18ClL3CFyGLRvzS+K3Y72QcgRDfRccdRMJMxZyyh7mIdFmiMJF3BHdGmIlTAMDPymt9
OMxZ0w7TVWVBAGsqCew1xxBy4p2eyjq8puPCxuFmA28xV0yZfhCslw52lEBB1sypEhUVEFFshxDd
9y8BxIkDhaO8aJyXvqxVNW5phA1QdUA8D6rpPMRS3XERRmnSRMbxsDmbA/5bmDH06oQNFVi7bBgD
dbym8ZSxOw4TwhR8/cJ1Accj7tDME2DlpY8QXxR8SHHnh42pUkQAhEWNyLIsL2ncM5BHsD6D+97i
xTlSz3fILkz7MtGVtTH+uwN1Wh6kOI9igcD0h86tQP9Ttsg48ixAbL8DYZ0nhgifXVMQ3p4Ntund
jBnNbeZrGoYjv2DUUsTD6YqNRxjeywYMhMKSe6TIhcjmFFEQyQtjIcRYkJyUYb/FX5wfQCoPJ6Sm
VNE43dURrWr484TlmxxyVfKEjYIiW8TtWNhBHPB2+DOyRbD5NQ3r/4+j81iOG9fC8BOxihEgt2RH
ZcsayfKGJcsywAgGMD79/XR3M+WasdRNAuf8Mf4xJJ1ezpR75HdhbEdUxpE6M3KpqsPcXCXk5xaM
JY87YyBt5j7PlTkONGCOPbUhJup6JupvQEt7s3NfTGU/Yw0srfyz0KPzugg//mI55TA7JVtjBD0w
+TodOnSRfzcBzkFDpqId2/W3PMOMQyJExuETzNuxXPBB9udwAh/or1Rjmf67n4QGo0M4Bc3yojsK
neyhbwLbK0y8exwUp3Aa/OkpSkYgOlLEnPeip/QHWJXNIM6CrS2q+JXNOLa3E7kStGSjY9vQjZQO
Qc1oFEAbQ5qCw5Zq+NUm9l6vgfsxIvzRHS2sTunnB3+mmUSmTYnF51fvEb50cIK1naq02pcc1GVd
SrKgbM4kO6UlldX+kRaWvPsdF128HCveiOg55pcgFbCXS1R/i+vtoaRWZEqJOwBubBwx7xToWO35
rLtdPX+YIPK88xb7OZpguTqD88oh24iB3dWptuOuvZImhGTw1zBK8amq6SwqHen7bR2C4LJMSTyR
4diqVqdWNZAY4w7bGf0co7Ia7po2JIzx6jPfv485njs5VIbrEYwAAquuMjagzjvGyxQd2kAF/mGo
3PUdsaZzJrkqfGynzXEOzsq/gzYGX30j/e5ky76851kRtyGNN97Bs5uT2bkLrk2wzS9UApifk8QJ
koYInlnX/Cq0qQdBs6Vu4EmTvIgwXG968n++gnIMloOpl4pgBRIhV5WIH/HMisVIQrSnx1p4Ljhp
c3IzyIsYl+ppDAZO+DXfg5vCNMMtb9foZUTvELHVJ/u1il0quOxumb6pn4xcehuLdSBlaIubDOvK
cC67mbSOaB8vYxDlZ0lB101ZcEDF3myyrjHRvecB2Hi6KxnYEI7FlJLdkgzjHuWIeKCvqS6O/WDB
NDua8zyH3fs4jxxapvYPZS7x8OUcu07TyjSIlzdafCrWspDBybJy7/XoHnXJmTHRTpFVllTC2IQJ
mDeAB0lIr4GeLY8cFnkOivwILUvRIvhFfrKVSxl6Y+yVIOxPixqMqVGxsDWSn6cw1UogzJjz+Svf
G7OGOoRbgj59tgBS4PpeeP91NcdHWDjze20wsvXhIJ7E0JX/lUGZXxs15Ddl3LecJz2x6k4vsoYg
alqhgp1BVOC8QMfB2KST3rkshZ0OW18y0gnR2t/TVsZplyclZi9PvtDcB1ovAnWKc7+5VB1DYFo2
K7rSyGnyW7ZqZjv8N+d+tuLWl4np0oij4azgpYiPCQKrj2sexs1tO0Xrn7AfGIBZbsOnvjIF679c
u68q6t3LGDrbc4i9+4yWgoAc0e58aBTgHBRxXpig++6znZf4dhJi/KnWzufJ9wuYBUEmv+ZhOPWR
Wm9Zj4HtS9UcKdDlQR+Q4NbFsO3Zltjl1Dg9lRkuYpkvVTfFY5kE6pdZKpH6s9M0R/qJzWvd5qg8
K7Rt4qZwTXUqGiumgxfW7c9Iqe5HF9bRR+51xb9Zrc7TsAgGM+zb/+3GcYL7QMT6cR7a/ErlVOKk
K7EVh5oOOnSk1WTOBYzIh+Uc7C9iB+Y64K/Nz2WUr0sWdrWrs73It0ueeEofSaYnnEO6VekdOmOw
lcbjvA1ARzSTUEmt2Cz3fPPex2blXk6LenNvvVDu9tWP7CJvk2h2CjLHGmc8sq2TcznuiX4Idqnu
A09U39CprAGRmu3TdbfmXaw9+dCOrHe+O1ZE1soZPIF70jlaGQ8/CYw3QTpMwVj/y4uy6jLyieMH
VfqrOCjY5e8k8H18Uh4jpt3LidoBv/4Og4579QA11FUPO+OvOlY2VI+hn7TJYVckM/LTM19kMVf9
hxBU5mAfMyfkk8O/3LrDDua5EGQaB1qmJP0lUcbTAZFUu2YqM98vwscAz/yaEazodgfpRTWdUIOz
UM1GL9FAAF6SxNk0yq459EEZ9NdacvsdmyboCfz2yZNz4ib6of1+FPfOYOO/9C22OhPVwEDrEVX5
7nah5CnGj+8efcp4vn/biQW/jjf7mxlvfMv3JP8y/RBEqRc7dCWKJWQ01lM7+zfTypaZbXMyT7ws
o/urMMv0wKHgfQzwQF8DPNTTEk9bkrouhY5HZ9nt/bIk4mbRSn+K2kZ/GNnkW+s2BPVxiczO7Ub1
8T+dM7+lfhdu5UExJz3M+6hJUlqD5NZTo89hbkf/ubJMbzTXfA+lhPWoW58JRGd92frjKV/HvT2R
RjWbq/BMg1LpGwKR/GWQHL5tLXNnA6hR97rOAr828o12z7A+qGhCeutjFv2/toL8HBu5lWpSAoqq
/WlcJSdbHHL+Pe37lDu/Vqa6m2ggOLWiQUwcdncFccVcUiVQPIv96Xcl9S9uuMYRpslcJT926McL
iAe7GYeimwMMxbW5663r9plsN+ci857zQpte+G9adcnj7q/mxXgFG/gubT5kodRgH5ayup38jXod
+5+1CPdPa8vpsrrxGB6drWmfA0LnfzumkWczxLa4nfqA8S/qw2q8bEtRvIq9ICDbZZ/9QcSu+ir3
qq4utFXuUzasQHsn0WABTje/bt5rVLmPyTi3D51ER3fMI6OHI5iFmLOWHUTdKFD56cJ/kdz4iG7a
cyA9UR5CMRDcsFPrhdMjdofuKARKWBpQpGbnQHdhD3YIgx/JsvGF8v/WPcld7f7oNmhyyfR25vy0
UkhH7Vlo4vZ2oWLxo4jGEcnTVsNniD6Mz244oJ5jOWEID6nl9l7ngrhSwFmlD9rfqOUrglWZm2Kv
eVMr6Gb/yuemxDEiAfBakHt7s7TWc68+H92HM9FtkdUMJvdJQDDiKXe7cbvKqjLhtU1CVMCTmasn
KQq/Tadqb3khuNlEfwU80NVxkABkF8IqZkTTUxPf5npFHev3kmuoFfPsPTJ7bZYtYbY6i+fVLVjh
yhl2rg++71+fDsTkoqyq3sLC1d2PxHra+SE3z98yBnSznp2xU/ZU0bz4NM1t+VHZnUU6KjbgTMrj
KrgVL/Q+MQIwgQRxNCrM8F3fZu4wBNN96IaRZaedqTQr+kI+dqUz/xnsVASXqDJ0VnkOwIq7zB0t
3nxZH9FcBge5TyUJo/EG+doKJoOBxcyc4oSqgQGLg0yrgugiyimpKHG6WJw32PYrHEhTfgbd4D7P
g2rYhYacHkd3avonqQP3CgT5pOslePSUu994rN20M20Gkm7wc/opi7bRwZkiQjyGLc20711Sb2VK
Lul8bYQtw8wv6CbZ/UWzMu9NdHT7cWDANwt1kWXIlr6sLUGpa6TcsyO97q3vRj85MPUOBjW1mboz
sdQVVzJFhybtKj8+GoBKioOMV8rnOdTdPaHzpU1HJsvvDKXGPuuWWBdOlwXxpFfvf3UwJYSm6QRB
UOfPgz3S+Ncibug5+kF5Y6aLqGhHxfzkMKxRSYLvJrUENevDKnYz01eSJOWlEm5MFWgI036qQt0s
NNGJIskW5UYHMS4CzmMTm6F1E8SGlKPv6NMgbJOHKHbWzAnj4nMNqmpmxyjc+VS6gyFValiZeahz
OQm/TcrUSYIApLnrlIvQ3TT2urfd1h9as+k4reuZ5O+mRwZ2rEGfrnIKxCO4dXQo64A61zzkOaGh
+FVYH7yKfBmREnCTN6/KsSOdNGtSM+rRsTpkqwlLxITQjd+/Ck1I6ZJMqk8Xjwj/oG13l4rbgAC2
KMIJSwgtLomJpV+PDTzLnAzPBFpvv2najKKDbCAQsoX+yv04FQUngR9Hsfuk1Ur57r5XJHjlXfXs
VJQTP/RxvdISLhdFOQvUxHaMcmcFHW2itkP0Coqb8eLJNh27vHBSqLTt2ah+mw5g+twD/gT+l9rO
7TBhqVp+qERX7b896EjdY70ELXA7WmNrZE3qNh8CgrTbNmzntKQgdn/qhcqr82AcGpJCZUkMZMF9
yieV66NosdsdCqRgeMBlUqFNzHv1jIIIZf1GuMsLzNrw1Xlyi4/MUuUlIvn9zD3PzaT65qYBF1tP
AVvjN7Mw68di4ZlKB7XV0a3uFz3ebIUUtM2V4AyXSSXNeqzLrf6gny4/KpMXv5ZQzO9B421/Nxab
GwB4njoy/17W2vMDRtUYeUWV9+HjxGpz5dVCSbDRtkvSxoBVje2mlsEN1cvO+OKZ0IqzaEzdoWxP
ii2DHFge2rAUzS0EVpv83tadkpl5YPrmwBiaLwTj2+ewa1+dFnf2XkoFO6aKnvxU7pLbiajJvyw8
0XhedxqVATns9mXFwFOg4tUzx4bQNIhhQZ9Yk5vtLhIAfzMu7peYvDx6quniJKWapKoxxEvsb5qZ
ord/E7OO873K4QiPrSDhrwqFf6XydrizC1FX2o33LgOW07QV0jbqH3rUj1fDFw1AajxWUDlywTHN
FXh813AAdgAuxRSBffIsm9X/Sw25cdLZgZyxRTn/myvwYo564tqNKvLXre5XyeM1SnNQzjBz8Cy9
vY+ctfjXhAlDMCmAMqIeOYRlkapY7jvb9iR/2Lj6uToakhO74H8rVxuX8UiqX9SuIURwH7c3VB16
z5sTmL+tdtzj3PmGpEC4spIzhoMuYDIMCGY/Br6rbvZuak9LwF/vuVafxsKA+SUVl0wDyUPKcaxP
wMId5iY5F8S9gqw9V1XCJqb2Aup9cPP7rjCMvHO12o+5rPpDPkQRt4pTE2IY+/spL4gIhLNSNIrP
CZk5sp1f5TpRXWwHzhC8qPJ+aWR3CTbCLuF20O2ygcF3Q5plbR0NgAC5Ct7HGosstnz1A+VAfLBU
dR7WLlreJodmIR/K+bmXTv3YRFWRAXOai5Y5RSF9gAjTjTEXg4Z55ykfXLqIABC4C9WZEuWKN6jI
WUtiJf2saZDzDM1OI9SwYQ4Ri/7wvL69Bf+mUA74+GFoYniInLk386C2Lv4IBuAOqrifgtZPgUS/
EzTteB+tQ0g9a01vVpiElBk0dB24W3TwA8w90SqjS2NogQ89yNi23bY7lo0NYX7t0JjuFJdS1LSy
1yY+WafZz4j76ztL3cWRCNnPFkdVxn+KTagb8iKdTOUt6WYKepaSNXmqysh9XQrjHyAm3UdA3fqB
BnLvk4c9OOyhNrQtz3l+WI0Ly6HIdDKBRgzb7vkxr+byI1BghkHjqstYePog1T5yijvOB1qkHECz
+KBDojmLJY9Pc7w2389F+FcixJ/0cUfWrg6lkPUPLQt7ApGGFs3X9RDQJn6WdpMOlQ/zn2l2gGbK
ab/2JvzLwP1FZrl4xnG7HYhxdh/WEs5qAad/cZUrz9C+/qGgpesaJ4PzMC79h+hMd6x6Dbui8JSE
I9QeK0jJbVnK8AVkgejMaqiI8sn1CZVdz0W+lV9+aM0FHFL8qAf7Msq6eK1dEdbZxAxw7vWYp3te
VVjIbfzskcpHNwd4BI3gCYW3aK98Unmo9N6sdJFbeZ8SVQ6f5xwddnRo6Ff0RtojEUXVkKFkIYpz
ieaFYly9ai57hPHUzQ/FoV9JL1qd4t0vcY98UNQcrNWNJ91WhEcljZNNetcN/Vx24iKshAMf89Rv
pavummn0A+e0CerTQKWsVZQqszxG89uM6LW9MLbRvguUWhrIqm0I6eYe5/Azqig2fnT1KvujoWNn
+FdswU604LpUWOH1qHv/fk/22H7ERe+aGz7usv6MfJQE0NxDpx/9vhLB3T401SFUc+O/bYG39zd+
5TXQjYFddP+cYDanE72cPW5Jt+695b9kGnT/FTuL6Le07QpveI8n/oBpg6TMJbWoc3Q2hZjtzuHm
Jb8nWzNDh/S9P0B/Vt5xmL/b7fHHlUdfWvuil4msBeRlg3PM576ku3rxJaNlaO3CJtlafOJp1Blf
f2x9FcJ55TRH1A/U3fevLJRUYqQ1x01Dvdy+vborPqcfSREv+kRmnOdmSd1394AqPnKGKq+6f7OT
2/alK6OtffawEQ9ZUnDxr4dBLgTBF7ys5Z0Zux49okf+KnsnNFZIlV7SUgBvLZbDlUJDpu5qA7DO
6sUboBoItjTtTZIE4XaHvDRXv6xjtviRacstXrcl2rt0n8JueS3anofJx5HK2BZsi/8O8Rp7TxUg
i/qnY9v+myQ+umNgENsWhzlyY7ZZA8JwNcPkBRlI0+48MfpYdRxj7bwkC08JPsSw0iTUs5LKitLz
PsKlpZwJ919sbQFubKN5pZo71vG0/rQacuZQjKienFQalK3eMTKW/MiTcHN3+uctHaWFR/g8891x
U2s1paPAo5xx71tqDnLPmX5VkdMuXwmQUuynmzOsQ8s8RhjsmvVc62DKXE8F5N+4duotKB0YcTzj
Qexcm06PcXMoSR5sb2ofydG3uzSxOWH2UUOD97AM23UcnLExBzk2cf0wrsOanKUu466/LtJTjEUq
FvvvcJ4alREj1xhEaBNM06FpErn8p4G2gh/r5G5df1hHOYk8tXM0MP4Kb48enII5F9LaR6HhhnxC
c4qZZli61HHUejd6gQyaW3ZStt209ckh/BttURQRID2LYkf+ow2QBTlMUpnhhBUADGxylajve/iw
+hMCq93fRg6s6F/pWRdiUhT1UhAwEjtR2DArSLRycFsVvztBk00Re8fdE23L7qStY1Gn7p4D2nBu
+DJVfeU8YYG7tK3x91+umsm2DkYbF9UzZMG2mIfY9WXjHuK96Pc/wlNi/ajJ5iaCZ91E/WcFEZho
BwkCpU9dXKx9l41+tPf3aofAxrQt8LyuwAPNeVdzEjx3e8Boit7JUrU5tsiY3Z1fIbVxicQ9XZCU
/QPvr+SRt6+O50Nst4FaV2Cyey9iNTMn7lJJskA+RewnW8A5wSfd1N0fXuYyvHetX5ButwQLlTjY
7Xj7qz7Q2eyNMX5Am/xT2i0+Zuaf1cJz6QgvXxUgL1DnLlR7/ZyLket6d5vhicNElFfIrSb6WcXF
lD8ubj3be6dz5+2GwDF78kjMojapRXhT8rgxm8x9/FcnZYV/Oih7XlHFWMHI2FvnteHMplLSzvV0
LJrWqw/IkoKjJ1w6o/MQQOcjUrvofqP48v/2wbrTkDlBoAJrLzGtA5DU7BxQG8E5FwOCK88k9XPc
FYnTpKugg4igB9cf7oEa618akc30SJ04eCDEqOzvtSni4rQFvL/HLoEEToNp3TvKRLQvo9fF2CU4
Jp67jshm1/1xM2bZTTpj092zsgR/fXJQvUQnKGayqstgizYGkrW/7f1+WrOcQhF9IawSb5KrN6ei
E4N0nND463NPqEr45i7CXT/cNkabv00s5ICj8/a6+t48MByTJPg+e4k5W/qtiXoS8poQA3oCEdyr
zK/qyKax7/IqAWQQBdYVEgQ78UWUJdxjVKnQjA2zv2tpLy0PgP+SVzS+s7k4NeU1Zf00hnEvHkem
XYYWbacVtrBsbqqqkPtV4Lq+jmYXn1FCH9cRwYb7i1ql+afimx0zhPDbHSi3QA0q3eF5QCMg/wqw
+T95zttyoSRkaQ9+FIIMSpdR8Cph38MbRAnzj7AISa5qmjbO0yly54elcsrqtqy0YdoImukj7JJg
fXDXpPsNl7f+bXJJ5FXS5RqV9xSGsHqqOrAMtG62JPkcZ3geNQEDYSQvwIz848QkDNXEl0Wt1u5Q
pVDHJMmpZj5HsVzLQ18swBDu94ts/AQ2ZOuG33qxOzYn6HTuirnDMBqHfvXtBzVfNUThX7Pgqvi5
h1H/e3PQpP8o66rPb4ehcoZbd3Nmir1hyIcjwsm9OyTt2DCYLIFuabIl5zBrC0CUE5ar0nkW6DuI
9N+r4Q+U3LfO+Buux7G7mglEnwJxKDsKloccJkaVQbYU3y7iaAsSk8ZeHFRcqJGbPwLg4qDCh9VX
4z/PauUdNVIWhi03mehQbaOt8c5ONzj+L9fkpn/lrZJL6jUbANfSu1X9mABjDylfXCO/xqSr/hSe
6T2eoX3SJ7kvnbhFQ8ZVXYx4V0RS9TLbHc+/IFAqx3TSAAt2NN2PWfg94OaAVKF4Ur4J1TNAlXgG
gq0UHZPsFO5UzvSPWucHJkxU4p7gfMDwPo2c/c5UO8+Ks+tHmK9KZlLOUXwUq66QncreCYvbBUN1
/VaFXctxqbQTXRYWMHkhh1W5J0mVsXtC4VVMB+UuSFSaLcbDEqkejY+sS3f72fOn60Doigk5l2TY
xtt4LOaBtIlAqd5/IQYhbNdz7Td7cKgwzz0pa9zkGKJK4rmichyb3JZswLOLnyBcSaPZSPOot0rn
v2uaUaI7AKE5jzPR5XGYAiLt/THohYzuY8Vo/NhUy3BtTBGEkNBDz7k0lcl4Y+NtecE9Te+PE/mj
xlTewDoYKM5zs03qKhtO+su8TeOSApuKAoKDc+i228bdv/1Orqh+Gm4lRO0t1gaE5B1A5a9on0x4
XJIu5MeYl3kgp67gtxBFk1zFlLc/cSfIFzcRyZvf8yRn1ltc59+2drQT2KjNv3wbDL9jd5bmtMJg
EUudd6s61jvQcUYJWCc+fc4+0lCmhLCL53gR0X6cGz32r7Tak1dek/aR/20ZM+Tb3kUzFaB+fesw
6jyPVG2gQakGvq86jzY4hmmSqeuE5QhwLLeRp36q214/hX1bu4+zhw71rs6tQ4cAihZuznZ76BzG
KtTZZVU99FbDqaD8xGHU6Lo+RtLR36nKdqfHxfVU8NKim7sazwr11DaDzha2hLRjmcZ+GonkMrTo
O+fW6X8FeNyTtCb+5LHzCAF4ijgV6SosrXlnM1EIAPqQqcsA4rT3VVMP9bE1y0bpe1mVOnPjcOUQ
a/0kT9E8+pxRsd7fxeaZDNky9cPI5f2nehxd9aOZy4FsDGl0eR10TVMKLH+3pvsWAC9tcxA9r8IW
aK99BH5nzfSPVVPm2472BazyJxtJYo794M8PuF+ie9Xl/TVhXkBoQd5H8IyiZQ0PLFvj+LrXPvJK
uYimfim63G2PhVpR7KCeXcs30erNot3q5qi4Q65XAgXPvc3/QR6U9p21R/gebfPuFp6Y9ncn45xp
fjltE1NTnRg7LySdxiU3Us29zOHsB4lA9giX1Z1ntE+zAWduDISjM/HUUipvbZdNheMtFwoL/Y+2
LRN+gsJHbDjEHXqirNijxD9uHG813YmrDR4XYrdc4nKWWTytjajqSz/Q8vVrpWV3eYWksj3YJ59g
U6U6ksmuUhcYF1I3jMBlt7n18otJ9h06PK5s8cYNQr5psaBgPbffOAhxFqWKgVcViZa37AG0Xzco
gb3PfkEqeJFh2f5b0Fpzk3irt169VmuQhQjh0J2eehHcBmIZmYfziq3zk5c/3I6aNsP4SNI9O2xY
N/58avKyFa9h0g7kETAILCJrBdZV3qYFxKjMu+aMT4ZNL1lAox4ShKQJn71f7LzUagj+YCcAI4h9
O1fk5+uE4PVRaTAWr3LDY9SFq/8f/l3rhecFS4r/axjKYiE6AKntbd77TfOyOyUaKcJ8xHILwYZ+
vHKjofpb2ynGtjty5f7yxw6Qnyi3PnwTNXoEINIgnI9bVTMGpAhfmVILK6P9BFKe25u+stvfsWhI
hko5A3i/JepiBAJlrvQVUUrtvMDuI4bcANqWHzLuHHMJq6gMTr6S/IReuABxoUVbymxDtHXlAxuX
P7ideMdawFeo6I6r/T9TaRlmPJVj8EjS28Yv4KNB6aZM1aL68GJ+p0yZyV1fWdCX42hbd1FwGHJ3
DuFSdP160NPA2OxMufqvIdEI/743yEAdwLGTIgtq00lU8kRc2J+AOFMDxmm6GveNirbHyhuat83x
6mcXvcCVOL3oHCymuR1mTAypIQfnth1c/1QUeyIycivmZ56y9b6VrvOUg8PO17zMS0qTS8JU0lYn
CWVECEOPJUIkxnkj1Xrgn+uHrZy7txFjHG6LymslOguX9Mi8EtuF02fezwmimf+Kni7SquiDT5a4
oPix8zITdVHPm2sPw8Qmc8+5gEeE2exuJVm9+MdCGZbcgL0m0bGvHER3oU2ir6YJRf+f9LfZv6t1
vUPz9yQOf+EABVmeo3b/Cy6xBpdBxAm/whixzRxCYcwnZ4DrPubQZOgMW1+idEnCCX90JIKl/myt
keE3VBEM4gjNFm+CvnmAc99dSMhhcm08RY4sfePXko+ufx3XOanQEbZei9AJbKLyj6Hv4MUK6gZp
oO/GebSng5vk7nsQwEMpJp0pjsGtOO2ogFc1speMqDu3zUbl5sC/fKno57ItQN54l0z9ECFbBD6k
jTukQPi6hoxHfIrxXTMYk997Q1Dnx6Vd1WswtfoDQw4AY6ijRR6GYYsAzJIwjKdX+K+wve0TR/9V
lRb/7Sx1PFieikruRxdpcLuDs1EkOqb1Pu8SMXKcXOKliL4qxMns6uP4n49nojs1oySGBlPq/KV0
l5y02MfushVJiEKq1dX91E/TQ2/s1FBztMXDc7tPlYPaoFA6SXPdDfo4J2316cCejg+tVvF4DMNk
OwvpLOQ8m5p+qfJb3s2g0qjTlhcFqn3XaTOxivgvAp/wuc+74k4bCfUUa5+Vgh8Wln/f7XYaJh+t
B/YEt3uBMGPcc5R0gT9JlS5TVc9BfplM1+QPgbO73zY72wYoeV3jOPchmYDtu1nG4rFtW7ml0yai
l4gWo4DlyI3LO0KuVnG/jKDCX6qSGGz2lkC44Vs/AzMCeXcTAiU2J7+MdngAZ93vHTQMjDB0Pl3G
Mcqf6h1N28+GTekpDOcF8hZD0yGPxnW/88uikqcYfvE3d5/1Mr9d9VakCEz3N9dGyXelzYDkNd6C
GYx1Kr5NpRjhJ+bs9zHpW16sfPgSyiVPLUmAy5150W96GdsXyBIYoyj3LxP02mdfRPvPdY3End+O
+5+tKOsTqaDlnXSl+BAUaH7Dvii7iqH8JB+qa7Paj7abWUXrnYMiasymgWMLUm341aAkZyfoJvnQ
YMm7y42QqcetjCWsApuUvu3ek0I48Bj1/op6bH3coX2utSMxbTU5xdgE6UW3zmqKB6+eWUn23OFA
J6cipJpl9yXSXjWdes/HCa0d+xtBj/O46AJqEwncLY6+PjniJGr/oklxM6wKwKTj4rzEehmezdat
H8QR4oPBJfC0ypXUJGTPNlj7n+7cw6u4cpjOqH7VTTwPw9U4PrJWp2I6ICbXPXrR/MlCiA1i1OUd
chzsN/7q3Snqnd9RbHaEZ60Ji8naoIbIc2uuu4rci7+0272covIjmhvzZhRqRodv5FPPhfnX1gIX
wWqdlxW5xnOi8+WumtfpGsK+3wVBSUfVFjhXUBYmm4XXLK2oSbiPRZXcqflbSjXmXo2Ey8NfR2Mu
c083HGQ0UiaXeK2ChXC3I2QVlzlKWE7OYkXskJSQQpisIwjqSXTPRKusM9qb2CGdiBzOH76Psixa
HFpEbbH8auYGrAtUQSeHbR70ZdSrZR8hcv5/nJ1pb9xImue/yqDesyeCNxfTDWwy75RSt2TrDSHb
Mu/75qffH921s65cpXJQQKEbli0mk4x44jn+h1tFZNudpofLwkrV2G0FaL/FoNaC3IfWIoegw1y6
KaoW8JVV+te1gjWLWXl54opYvtWxpewwWPH2nj1YXwdFx+citY1rms/NtzFSWqblInrupUW7u+3V
KzrbeIF2U3uAgZAtPQf5IR+Ztn3RKuFSifzhmXlUdhXZYlg0JFQz7UtuNKoG5D+HNcyUNwtg47aZ
nG5LFaG92WXRHOrJyO/o1tD20mpglmg8u0phYWDmdULfNlqobAAlxmDChbMeYL/N7kvT90lC8Ylg
4b6YTVZ98ztV3jGThGnaMyEqlKTbYK/VmG7JMgL2WbVLklO1dsfMmp5Zv6AFytx+8hgsxEu1E/7P
EVX6FR1YigWGhUfJnmNq1nqiWUSOyK7rMTaka2i6hG5ulAMzUZHuR/DhVDDRoF6Tjoh9waSJM2dQ
GLYRj5ao0KPTRYPTeA7GCs+ssvXDRUbbCY5yT6NDndC8UVvQF5Sz40OjtIWNg92YvNimTvuL3sfK
sWpAShZ52S1gHMppKjRlNxZOus01hi82zjLfOJGY/Ke+GS8hO7XfTex4vwCMr+k2o6Rs2Hp8XfgI
Ejr1aOZ3KaIkyyAo0i911kMpdUY0IxZBo9vHMYGQCpUpAcqhNvGxiDWwMyB6NokRRfs29UicPKzo
Gb6gpBUWOjKAXV9tFJre6SplqvQ4dBqyoCP0IlDwSsJop7dR9yu0F2qB1wzJOwifTcvh2Jrw8FVD
ZkyETE11ZQ+qdRuNFejIoFUZ/UGXXfYcnkuTYg7cRptu9Gg03lTQUMcaEP9StTPm2rxWk1Okr5Jl
QFPYhSyMYkXRDM8CdA/aZfhat7CG9GZniAEUb1lTGgVKFq57xtAQimn0WnuIaNpd3pvVnT9N47aU
KbqFWhW0wElK+TOOphTdAEcApE4VAF+OTvIPGqZ03ktaWv5inDlXrtTC5qDqbXztp0ZjHZiqIf2T
1DSut2CDR2AlgDqiBcS2zFv05NlbrWvt6zKovBVdOOb4VYEUL35n3yAUMcEDgtOsRF02Tx7kN/kC
h9y5G+TIhNwvwzaJFuRYkK9gAbRrK23kLq3ASMC1a9dj50O2CcrUa90OwaV9mfjoUudOng17CSl8
JF+SGVrSg6xorRTTrWGq1AWINXVLy0ymF9JSz00D1Bk3sT0or35u1u8kFcZ2NPV8PRmJWMFbyB/V
yZaPk9bJ9yKHNmC0tse5NDFr6bXEfw2qTg3AVaj6FaVCs5JaBL6TQtrA9wvKFJ2PHmVIhxJxz6i7
pwHUKK+NAwuKzp4VP5V9qu/SJlTeYjx9su0I9fQAqyc/MLYOd70oq2vDVzLQdU5eXsVKx9rAF+kY
jHw3xxjqK3YUvQAELAPII3XvLGg7DD91M6xXVCEG9yTQuMQDLoTqazAQATb5gKSRh4GIrh7hUGQb
apwCIkg5rhvVwZRT8bsiWKGilT90een1iyhp2VGRlh/HMMu/ZaGS3SqOqWwNq5weS2A3EO/oAkxu
47RFBMkgokVkms5abePkbpp6bS37ybg1gNG9mxBDYI5PYkbBxvG2QS9l1dLwv0ULLryKvbF/nrEI
R2qp/Mmy9O5LEpB9QGSZflSyBqXbdHkLvnbKkj29i9HVEHHZKwCv72Z2F3wDhUXhzmYN10OdwmJo
1Ol7IDTt3gLjuvM0O72N1Kn9plVar4GaN+OcaE+PF4gl7S2tz2K6rxjp1gtLkwRC3Wq9tT543REI
FbJrqERhl63XEV1EptImkBTfzp/sDrLiipNmvPEbzGBXdZHJB1NwTMQQC78NrQ6mY3CYAB4FJJjo
LfQkDX45As91ylz5iUtqutKrNpneQyWR67rRW/vG7iSAjkZJ2qvKB/C+x8NKPNe1NzWrwBAl2Kum
sKJd4DPcz+nG+U2Me0UE+CGMgoSIBlIufRiyzJGregzyayCaypNa0P1bOxk+3mvqNKXFXndETBUW
h/GjCDwz34wlFIVFYHN+L7BTSsVzLE1TbqoupYU1JrwElAy6bqIOSrIMOuzQKt6+HruBQrDgGIgg
5BjSG12EwPvyCnjTmNHfqeCxLBCa6wzIFgGmqNAzrBG2j6JFE2fjzOSqmsbYKdZYqq8pk1C3STzZ
3XMIWs1j39tU41Ou9vqdhR3usIhLhZ2bCVs7WOMvXC/yXjdgbuzkKvWUBBUmEumoPhp1GQ0NxuRy
WiORABZ3qELdXipF2Sn5WjOwTQb9q0Z0iC1RFPxTPx9bsRwDS/RfQUXPc5rQjxSK+SK30ZNAneMK
l+lOe85o5DuPDMXinMiYxONLEdD6Cq8Ls9YYJmcl9kciRV1t3NTTSM3MPCw2rpGpUHu3mvoSUJoD
Grq7H7DiVmA5gDpIPaEXGJIbel1dM7+wbWD+qVH5AHgsYE8Lw8+q6VC0jpbdTxWQpxthClC3Ljyv
qbrVbJQvgZcahvMoMoFZ8tDp7XBVKsX4ZiC3OEuy53G7zgMGTM6i8sARkVBbhtktWvAZNDhM2S/V
WqEzlE61fHCgK1+bgw0wfu4IaK6JTMNT45j2y5hO5oYpDXL9FA931aCBgx8itKrG+Kat5paHZejf
SqaOrz7UgX1b6vpq1C1aDgVwFmaco/xKnqdwdiAXEsJ5u5UpHbXcAOZl2BU4gL4x05WRxuTPauS1
4Dec5HoMCvuRI8LZ0OHilApjDmIVT9YQjPYXf4yJHqVB2jNLaUrXQgVhr6vD8JOZsnSjqgWfUHuZ
ytzRTG6zzg5uJwSQD12cYzqTACyu6ygxFhGeA/oSPIiKv7IyXtNKi8FGzkSvRdhH9dfKo2m0CAoj
eNPqAh5uhqnrNDTj0k/N4nkoBcBrvRtegCZUT6aq0ERPjEy+OqVGQ1HrAUKQ+LSPyFciO035hhff
4A+sjbzvjyrOqF9yDUqXS0GJQGtsj4ewbPEYTIr+NUYnpnIDdoXGcJOPmiCRX01WBfZLpulzw45b
GoGZFCBbWusOeqD8roQDrblo0B8nNUyvY2FFeO8WQ/uSjgBuYUnkG4Mq+8qmbt3WJSjVxQi54kuh
qdF92Y8VsGvq5rVOOKCqg5m7iI0geBRK7r9m2H6RtdetjsryECwTR5MPhag7hU5ml6wrX4H5kGnl
TRzGBJsRWvlXfYggPdDC9B9Kuy73gzlNyy4bzB+qImiQAEi2Mc+FBzWVtbbvmWhc11JVv2h6Mtxm
FtBQAV8DGXCD9i/UCA+0AMD4O7+CGQgRLVq1ZhWhd6H6tw63eKytqf4J6Q2qm4YAQTXCJITvZzNA
bnz/YBY23WktUIYvtBqqY5Pk2TagNFwiNBA9NyDVn/xOmksk/ca16fspzF4gjgij02GtVomizjLT
eVcfQ4RHzCNAcNyUFoqclOJe7Rv1NeqFkTPmBa+xhLNciTUOmxP244N8TGMGMT3rZFgLSyu6r4yu
TLlVQYIUa1j9zZfcHr/AeAJsp8H3Khd4QtKyNmZ1+TjLzW4lKA2jo2gKw78O5hLF9aKyXNbYF09u
5xV0grIgLdaZBrR3005Vv5mI4uS3SSvn6bTjvJq2rwRrxelBy+d01+aBm55PWyk6uukjshPHAmG0
rZ4F9joXYMT2ntLAOQXfco/+CdyJUStIABwr7CbkkDNt7dQUeV2oVMwlaHVRYDQtIbolr6IJpizS
Jo23VT8D2Gbdg3WVJiYNMEePW5e41i47+Gfbou67b+EI0H8wGgAqjEI0yaJ2dLgJaBqgJk8jv1Ty
EqCfFvXfgBKgF6TSDyKhAOZBMa5HdDDJzUD3oksIg9ALKrQmqkguGF0AO0vJiZSuQnIShZZpWxYd
ME5KpT33BQCvG2d0u4A7mg2yWHmWl+xMcJx7NGv6gxZASBwCYG61GDgPVAoEVliRB2IFAANwqYcw
2neQWH0N+a8pnzpUK38kHEffAi10VqmqpTcVLcWXivJ3NYz96LayyjaZsKDRxVGhZMsx8ZWHyHCK
9zFV05XfOIx+OqXKXdWqNNeabLCNYBQrHQqiVzLnUbIfKYIUT5NnMYY0GrMkLZlAnHoGGN44kNUq
sDtQNp6qADQxv9QYIjIFs+WxlHEMDjgyNjVt/zXnkXdbW+P45OR6tvLUKHpicGs/timUHmb2YZqu
u5rnx2Q+mOi91/l9gagVOx26zHtP8bJWah3oFBTJ75MRT0CD7LxwLZBqVIZyWAJh7FLQmJUfuV3U
KXvBxG9Z9YIUmCG4xNhZzdG/8yHo2Cpgxw1yYrm6670U1oE6aEroNvxgHpDCe192FhiiXUc3fIuK
Y3KnhXSPEFWKXCoBCAFOAeZrUHyy2xb1oLd2UoGtOMzsw8zSEAxUEQWZGEHccDiPL+FoVPdKCXce
ohfFWyYL+DyOFg0bFAIduaYsmnzcWTMjYGVX8prG7DyWZ8JxZXDuPSMa0FTroq2DZuvkZvpF9PY0
55qTPkfzSs3vQBrYV3Ssm+jZLxpkGhstYhyG/QHzjcL6quf1lBJ3YDC5YZgX28mELkwZCpW8NzSC
85S3w30EitRaBqlQp6U2iareGhl4NOBQ0jbBXYhGX5JZ1Y/J2EZ4bs3qKZumnBApQz7M8jemyDoc
6RMzSZ+UUusitw79akYYIc34Pek9dPdIeyowsBYSRN5DNzKIEu44FiGFgZal1NCjM6Q6kji0XL93
YVSmP5vUAqPgm8hC7cb56vvSHoWypX2hpEvw6QOdUduu4KQ0qHFUV8jSSvUV7rWFa0FmZUZx72Qi
0ANXpw/R7RO9760NjiZO6jI7CRlpcsyabtBIC8B+2FvVFvGE7B55Iee+KmT32PTFoK4qawQ6RJI7
pNdKk7b9gUZkdJdhAfgydeaYuIyQ+nCtmWnvrROGbdu80ItDmMWQTOil+czGEJLZD2xNN4hL+zls
KvgzOlXg91D1Rm+v5aTsXyPkjUx4HqqBUog/jm8joNbSNaq+fgO6jiBc11K3HRjWedZGhLGB2SXA
22s/luHbALXqQVNG/aWhoGDcD3gHSLgRhPq+RSJiRJy4RUQJobjKfkiE35cPkZfjfz73cFOCUWE7
Bw+lhBWOlnD1bEgmwwrFOLgJgGWa+3wQcq02kziOSCxc101ugGsBs9FsoIIxHUnoXz4Bx4g4BmLf
Iy8J+p+FgfQ8PQ8jdNPWaHeRJ4120fcolEGVD3+0Jv3OxdTZ/VurG9ED/Pj+xqHtHy9Lg+4bX1Yv
lqOa41ErtThbMDMtnltk1TadFZiH1EMII7E142dbQALEt6HvCdOKyNcp1zs6jW2pm2Rq6qMEpjys
BhPMT+SodbQKPEo0V1cjGLkOAPbMSbW1DYjX2IOt4d8SjXKxLLBPLBjwM3Vf2EwdgRvRoN5oTWYs
2xJEOuo6JK9sbQ0tkyIlRDnlAMugkbn9LZhg/izghQ+bCrGyK0Ofxt0QA3ZgVuDTvaR0XyBD3L2V
VtGjERA3Tr9rnRGvQ8q3tVFF2Q1ALhSEwOdgWRYN2VVZJf0xSeNyb3pecMzyyAMJ1GhPVqrIeB8x
Vdp0bSGUo92UzkaLHJSYFONRinzc6Z5uXHuoJjv7mMwEDZyx31rRUJu3Wek59TU6fyQyCDRElpov
y3FAFItpkIVhBzPpriy8WyhO0/VYszGZtubrmvE4GmcgLtCQSfcQbnXquwxofIA8znXIeL1wOVfk
Kxrg5MZeGKTvHiBrMBFD9errWEs7sxSPm5WJ9ZU6QK4YA6E7DeLkhm7SCPRHesJ3pdK0cuVrES1N
TQviqx4M5CZX0cETpVF/GaDmi13EYUou2RbLtpDGVu/bqgAXnzT2MrdiBRmZxFzBO3lJDGi0pixf
UrWQR4lkFaIrU7/JnMl4bENRf08Hu7qtTARq2Bv5gz5N2kMQoGnGsSlo1WFFY4WLkmYpqglxxH0m
ADNXQWtXBsjf9DtiDONBq4d+ZUhKnQWbSRJVR02lvyY8tM5G5EWOwBA7ywX9au/TrhyYYiDqSOpn
D9Wjow7pmnSIVkMR9/U3bOvE1WjOCjpNPz4YMk9Mty440Tqr6TZ1PBW7etCdh0nJzBvkOowHCnrl
qioa/SDhW9BI50Vne9HQ3i1pBMUbtB4sgbRinDD0tSi4h8yywis9SYq3skJKWwexQ8npD0yREFLa
wBjk5B8rKLeaBgl2Cpt+G/iNd7Azr1/aBL3vBi4lj7aJW6dPi3sTaV7D1B92txukHSdyP8IbjSJn
q0YgdEThJVBVgij/Whsl3AJGpaAEQTxvGDKw+zxhFSMjV9H5WzuPy0erUuMnAYV8Ad1OQamvgGxY
w5JfQrhUikVXd+Eur+EzT5mo7xFzNK5sWSLh6Pdq6ba9QqTEb16lrm1EdoxsrQEaZ9Ay8ybA7kHU
oQaEZSPoV91rDkOEDGFWaM4+QTTmqaLLzvTW14IbvzDl1dBa/Ze6FD/GSQu/SFMG91YTxDemGZRL
X6X2E3GbbG0VWrjWV/XatnMTdWPbK7YFA5ENIzTyVpTi5rjFXBOIpv/qBciVrRrqanQ1I+gf4P+g
E82bUou7r0KOxktft8paGfTomvYCdG7ZJitLAyDq53Y3C3sH4gcHr/XdVKA7jKzUG5oaEiKK0fbH
QKmwRFLwm2inJlohZyFh6OQ0NcotouExWSY62gAkd4mKUNa4dnAIiJCCCNFF/xZFuVpcRRxWAZyp
3ijro9lDBEgWSJulvbqoFMvwjiKIc/oHSeNY7T1Q0FCPXERbUoYElD2EQ7azY6cgUtE0Y3eBW0pv
qaImxs54wTTQ+6iep/rIjChOiAQqVcEN5ysc7EVuJiBBrye6RJGynhBC8cl+8SBf2xOYvHsFIFz+
/rmI7BlbCetEwXrMTQ2KkKbtaVOBYaxyBOL93lafPr/8GbdppKz+Ko5bgbQ1u7jU98FA9A1Vc+fU
Ry1DCqZ9Y8c0SxZdQBdC3imR+Cmd9mBgl5lowY+gcS4oAZ/5juaJVDwlnbSSJJN7p4+QAoUDvq6T
5pIF4Rn/HaQs/voVNcWPYU5B9Y4y54nq5xqs5DKNxj3iA/deOR1Ss/1OaXiXjMPSH+zMBRsxXRCv
Pqc6P4sD/yY+HMepGSJVqu4VJdZcJWj2Ei7Fwh7u+e/zd3hGHtucP/q3j0A1JLX6sVD3LPKvhdnc
m6JbAVxZfH75c2/nRFjYKtBMpBs37PPU1m4AMJQ7hEna5edXP2P/8EvO+LebB4MEyxUIyT6mX3Cj
63fNZF1RL6/7FJmQYXynXZMsMafuN59/4LmndbLgbQ0ds0bW3d6r43IFesVYkV68ClBvF8SYz7xy
42Q5QyeTsR8Gcg9o/EcNRgpF5BEhkC5+u+jPcealGCdrWil/6S5X6l5vzdfQrDd5nvw9XX7jZMWO
XtSqoFxVVPXA3EQhrBxezSK/5AF/5gUYJ8vV7EUaqSrMozz1vrWe94Dy7tYiNl9Yr2dkt435c39b
UYpMmzyOK2M/+xfpNePWWP8xtunzFIovqCx2Fz7n3CuYf/7b5/iKx1ChitW9X7c39MVeyIkvSJbP
b/EDLW/jRBq9kjmgsMgq9tko7HaZD62K+4lqPWWt1a1NzVbpMjnTz3rIupu/tS2Mk12uI7Bs6HlV
7E0Z/+yMAF6DMDZCDS/EwXNv5eQcG8q2YsIdYiOFrI7XAcYFCoS+B0PvFdLgq8+/xTnXHONkd884
tqiWWbHH0PFgp83SjGpXhoBg6BzYTQR1LNoUHlllFu7aJF7D84H9X8u3z2/gzOL+ZUTx26LQNOjw
KkPvPXgrFMglbRJ6HgoolAvB5Uy81E82PswlOzLErEIj4huksHdh4V8j17Tq85xGX4AvHq4VunH7
+fc5sxL1k2CQlgU6OaFRcOmcRO+OR7mkFbPrs3obt/KhTPULYeecx4R+EhfAfuiVo1ntvom6Wzt6
AA7oarncaf114SgbRVvTkGEY8/e2r34SJkqtmUrO+W6fke/iOP21tpoLXlrnFsFJZFB7GI+RKqpD
yjxa0Zv9YNi3zOy/fv5Ozl3+JDqgCODAX/fbQ+rn1k0PezCprewO1Mzn1z9zfuknocCJnRi6a4gj
tTbsiyLYgXahRHDAV18wXDyXkukn0QAmTprExtgeTIigrpfLeBWSU68chqMeeqZGaq9Nm3l7bXsu
1vL9feIoL2ZQrD7/ir8Mjz+IsPpJnABuAvxODboDGrrmFRMQuiJUg9LbDXbjrXuKqzVKAvlyRLRx
ARYacEkEzz9u+itIMne+ie4WvMo7aKEvF+5p/uwP7kk7yRug5xUqFkndoYFWvhq0/nunqax4czhO
0Z2UtLawj1mEskAewYr+5qPQTiJKHgHyhCCFJ3T+PULv6LEsh5bEyNqC3NoM5fgo+t1Qqs9o1idL
EEPkA8kujxsfEwIvnpuYP2rq2eWFxzAv448ew0nIGRBZ7hRHtgdAr3IdZ4Z/h/3Qivlr7XpZiS4A
TcpdP3VQkbrwS+s/FPWuqM1HFCOVC1vgzBbTTmIRuuL1oMgccb6RBh7A8XoP/EaubQu26uff89xH
zD//7aTAkqUw28EDxD+lxj6p6mBZM3VBj7MyLjzKcx9xEoecSjAzM5X+YHTC4UQau61qZNFB1t6l
XPdc1NZOglGKJQXQLMD7hZW/wvbKVo49ImWoCXpwdvgNWBhdq5U9YXNZXjgDzwQo7SRAaaVBv1/n
0cGiy5e1xbBZhm11wNYEgJZour+Xs2gnUcpiXwC/MnpWAYpbCTi45zhM3y0FoUeBbPFaG9vqwnI4
c65rJwFJOnqhOybP0Uw2aVe5JlJ9lk2+Iu5DyMdWvcHM6POVdy5JUk8CTd1boQ5xcTwE1q6VNYy5
6UHU8ZGp1o9yHhTFarVSWvXQlNZLoNXbMCFpq0L/wu769UEfbHH1JOSg/yeGkt7soUurH5MZQf5k
GCU3RdQeoO9sG0RcjXJbe8q7V/2cNVFEiTOAD2Y8TpvHJBm+ilTe01DcAcq+9qtoSa+5WaQj00ds
t9wZn6mwoWgUYugOFP9II+WCG+e5Ja+eBCjHITNGarI/TCr8ZOD8mWIefCEAFDsA2awvoshvIjVE
ZavV3y+8s3ltf/TITiJSonRKXaJYc4iU4CfZReAm+XTT9eV6nOjK7ToNWh8gDM3WZoMBfYky+yWn
tnOnpXoSqzpVDyoGlRItgjsxfM9wiNL0e+ajWAPka8BU2LLnYgSdhAiTeLZGY13n123s3aXa7sID
mDfdRw/gJJhFCKuVOhjJA83zKxvER/MYOtoLXidbX9TI4HpLz1bfohaGOTPdSy/7zL5UT+IbIslF
Y4NeO0DcKQ9OGqPQ5gF3NH2UT0OU++HKfw3pW7qxZeIyPsa3A1rcScRccrK9gzCrlZwwFvCszN8z
3XxF2zS9DoL6QoZ+JhiqJ8GwHkUfZ8gqoG2L8kSDHM4C7aad4yPdUF0oDud9+dGzPwmEmfQjE2kX
bLpyBGCLVLjQRTdOrz2rfg+YJNx7jXl34UWfW+knkZA+JIoX6E8fcl/Tl72T3ozI50+KctAGcPbI
SMuXeUhza8Pa38/KuzYusk2BS9KFO5iX1AdfV57ER9IOFNF6NnjeA82CLMssSj7rKaz+RIW81b1Z
SvWmjNoiCDAqayDI+W6R09ojKH1+D2eWnTyJkEDPaVoLtT/gbLCE+/OcT/kqt8S29HBqEvLAE9gb
nvHz8487s4jkSUiDKqInuZiaQy4rdHIR1x1T+x5Z+ufhkmH2mWTkV2z5Ld8JPMeBaWTUBzRJ37U+
3jNteJKleiHX+XWrH720kxjlgHOAcmHJg5odUxlvqYfdyoTIK7slwFnXT9UV+kqx128quvuj9622
tUUP5tkc0SBtXtpLleW5b3oSqfCNQWIIFN4BOwG3zetvoxA/muDCfj9XO/061X97kBp2ohro4/7g
BMmm1ddTbh34PyQRF0o27dVhPfITQFdtvkPa4fMFcm5LnESZJkU8p2HkflD0MT+qRdZt4wZ9ic+v
Pi+zj97dSXwpciOxkMvpDiG2eJkd3aueuuvacluYANeCC9/h3J46CSwtxAcE0+kLTRNO6OZUXQNN
BT6QlsreR2Z2W+qgCUCTZu6k2Be+mjxzbomTYCJjxFFKh9dlo/cFlmWijZG/d6l+rSvTvV2m6wLw
2UKtMpMax3uoQuNCHDuzDsVJDBlnf5m40kn/je5eiZS3MdWwxUsWn7+0s9/sJGiIpoIclxvyELfM
KdHQOvp2WC2Dfp4kFdYBDc4n0dg3gzCAd3pdtJ9UatkLn36mTBRzKPttG1RDP0/f8/aAspe88VQd
cfjZ/Cdu4p8CZ46lKq1bs+lDN0RCZKEi4sMEEJDwCEzsiA7Tn2bS//l9+F/+e37773Va/+u/+PP3
HFQhnNDm5I//2rznx7f0vf6v+bf++1/99Xf+9Zin/Hf6T/7yG1z3z89dvjVvf/nDKgOJM96179V4
/163SfPr6tzh/C//p3/5H++/rvI4Fu///ANSYNbMV/PDPPvjz7/a/fjnH1Kw/f/z9+v/+Zfzd/zn
H9s88//jMP/Pw//mWPv3Jf/7997f6oZLSP0fug7vSjeQGkYlk8DRv//7b7R/2LqQuu2ohmXLOanE
maQJ/vmHqv4DeLig3hHwl6DM8kt13v75V9KQJprnDhI78+/98X/v7y9v6P+9sf/I2vQ2D7Om/ucf
H+4MoZ4WrXiMpj2kGnHwDaSepr0D2BKw4W8P488P+59cnJv/fWF2Yw3yT+3Focd60Wzr5wInccQu
V59f/sNIzL2fxEowFyOC1LU4OAALSgWYQrj4/MpzXPj/ojBXPomPtigi9NVacSgxb0pQrewY6UcT
1IzhWjVABHXvn3/Qma9wWn9mGAio3sQHVTZE8Svs0y58gzPv9bSuzFsVQLkKua6lEzSoaENjwZnb
04W25bn7Pgl4oWZ3Sg91+wCr2CyerOLt8+fxK1f/4MmrJ7FMiTBPgP4hcUHAh17z9w5OnB1iST10
CCPubloESmfHTPh7W1i/t7Q8XLtx4F0XV4Nj3PgS147EPtjIt0YBOnlib8LlQ7qxuHCOfXhEC7i1
f13VeWHYKN0IcRiM6AtOaIsiQu4l/uno6R7G6ObzJ3HuCc8//y2ow6uWIOd5wjJ71UDLDJe6nOdW
xkkZ5wPbrJOaHW+JZ8Q0FuawTu0L8IUz++bXW/3tpv0hHxpTcNNpq60KbWVN2Dsh/omYZqVuvXz1
+bOx5gDy0So52flILqnAZCZxMLR3cyCRTjBqrcMVBAYPacF0kyg28E5rCUJrDxh+7cv2KY0zBEhm
4lC96kcBMK9fVp63abNirVjTDdnqsgrjZWDAxvKVVahn19gJoumN56LXV9tBOG6nJsgHA3mivp9A
DlW+42IMvAyq52F8KdpmHQzGwSuuETFcKBCsjS44jiK7mYW47HJa5yo4+3Y49oj++DbdAwNfUHWN
hMZK+s3KiqsNgWc5w08YNCFn0R+V9hXDCTjYP3JVgNcHilVhpWr9AP8NaSpyp1lTRb+PJm3RaNXd
5w/53Do5iYFZHxmBPUXiMGYPZfWqR1cSbOXn1/7VM/jgBZ7WlVHUVWmbsIcopqE2wS9oEnQAZ+5U
HW2HcTc2GJ7ot0jCu62KgGJmoONpL/swOBQ4DhkaihJowmgViLSm3cdOBp06SJcYiyH/0l1YaB/m
yQK+3l83IRr1JfBW1nPXFate/RIjYVWNrxI977z6gt/6LL164ZkY8+L96JmcxFS2JYrgSiMOmu29
jBE8RPvWrCsXwtFicuBsJ++Qwthaxk1jNumiEXKJBOABrvDSgy/ZMYZIWvHiJ4m/CLCd8FnwlTQY
7Mz05ApmHOgCL3VVR3ex/4FGApA42jsaog/6V4O1hTjXlaxV1yh+Si5SIaIqTegZMd1GOB8Z8FZ1
gHJq2q4vHnr5nOfXELqhDj7a8XvO3A09oAst5zMB8LRKRlGiRbyKZ6+iBhSJwQUxemH1nbv0vOR/
C1OzSwH0a8lr9Q03wAmlRZ1aDKtgtsaQq0FRXKgXCSqsQr7aI4IlsTsCHlXb0YW9jcfmy2CF/Mjg
eJFA8O6QTYcQgpCgig3H53d57iZPDgAzj7QSexsoZs24Bal7HSnfP7/ymQPstGx2MB/yikzlaEEJ
xdFWCsIh2o+03NK0uZAfnAkevyr2354wjtURYrgcMo3Cif3c9W+a8v753Z97LiexH3RMF9eAKA+O
syi77WhcOHDPPZWTeFckCKoUkuuahBGvhapWD6DedzamxXr18PnNn3kupyWwmWQ1Yqt8CF6euXmM
yu9mdKEzeea5nNa4udljneHjHxVUuGttm0ujs1+T6A/ikjiJS6VT2pbAn+VQQAZNo2qDwPQKBsYS
WY0F5MSdFX6t6oK6/SmMdvi2u5hBPvZNs7QKH5B+vcR8y1VwoO2reNt1IbwzA4TerMlSrX1PW3dT
uVFSXDJiuQgqcxe2t3U43HXWUWUEU6dvNZwmZdzBLi2aYheixiXWKB3rfnQhpzv38E7Tzs7CXtqz
SIoqXE7LdeVcGm6eu/JJrDELELBhmM5Fyn004lp+qelwZr3OBervQQyqeJLq0gSzWTcQO+K16IJV
YN4NOKJaiVh+vmDP3b72108pMShXsPAkVAYQ2neVfmEjnLv7ObP7LUC0aYjobEECEMPEnPyrKXqZ
xp8j8tdxKv9eBBUnkULXczxl8Hw9JP73lokNxj9/76GchgomGr0KcP0wi2RhXF5cuOGPo4N0Thpk
/RBIy/LUCVG+Yj1Tv8csuFH8CzH541cpnZNkRjOMirE6jwP5C5SYZ7zXhedx7r5PIoQfCy/H5nQ6
5N5DXSsL3SML7/MLT+XjpSKdk70pIB3rEFFI9p3/w9mZLUeqa936iYhA9NzSZu90uvcNUeWy6UFI
CAFP/4+scy5qsZ3OiNwRa8Veu1EphTQlTY05PlRnwB4GjBsj9wE88zT55+cveukXLFYp7P1rYY/n
P4PhyfXJLjlKJK0rP+DSwJ//83/met5WTAALhOFpgg5r9Nod/1K7i7WZzUPdOzXaFb8qGGNcOx5d
alb7b3dp7yjwozHnrVRXGeyo5uDnMb7U7mI5ji5LR4YC4u2ZMSjJA7eu7HyXPt5iOSoapaY4N5ym
d4N6T3AH06/kVi/02VmsyErAnHkAWGDbUFhYBVl7umksnMVahOEJGLjnT+fiXjOvTPPKSrzU3+VK
rGc3RZk5+pvF9qkV4W3dXSxBzcU9pOvQbJnvc92HbeRt7S6WXYnKdpTjoN06vR/1905+3tbueXj+
WXF9SfPEchGQYEYwlvsMxgy3NbxYcuooOzwPIoY6I7geQVbeOBCLNQfrHLh1Dsa8NawHbX7or11g
L8RO5Ij/MxBZDptEu8dAFPTeKvt7Aa+AUQL7w5w1Cs1uHJXFAkz7DCRROORuMxQQTcqmHa/pYy7M
Z3ux/ugAfxc4V6pbmO/2qN8cb9sL7cX6qzP4XeSljgldrYAYKtzbFoq9WH9CgW6nM9DuhEuDAIPj
pvMpzMz++x31mXSKXiJeyHrTGFFy26WB2IsFKPuaiLlzR+hzAxNuWMqVGfF94oTYiwUIv4nW6VqM
w+z+kuzLEFUMX3JfT3jgskcjBRijP960JO3FkoSbLkkGZs+4JyOVJB5J8/vnhs9j8L/3HvI3+fhP
EKk7Se2eYk2qELhqqhprE7aBa0+Sl2b2YmWW8NFENTjOeqNmgZZl+Nn7z92+1PBiMRa6irpSG0M/
sNCyV4mIbmp3WZoGY0awrUYHh1Pb8WbtLr+xw8uiNBTkAnjQo2GDHvV6LcQVwdKFgbAWaxFPyXVh
Z/h+TbatBMz6puLK7L4wM5ZlZsxIue6eo4cLipmNi63Qjg2QBD8P9N/s4jcTz1osStXWZOqcD2Ck
eIdx2DFzKz872/A1HiGgv5hPLQHGpeQ+jOq8CWXQKTlVYNobka6A3j6pqzxPr/XmPG++681iKeci
bxWdoTccddIJPNJhooii8I3owSfAyuiL3Bf2Ceg57+fff+m7LRb0APNz2DRW0zapsmMHASG7EvQv
fbbFJjsC45DRCr8ElLUCnKs2uTsbrf3c60uNL9Yz1GYg4J1nW68TOF6jAFZ9yOHk+XPr2rmZ777C
YlUDdK0zDtLIVmPIpQwjCpHTqLGEn7XvIDwGCmp3Uk3ZaOdKAqKdrbYCGH8EEo5NPbU9U9MiQKsO
baMEVQHipK1u+umaPPjCJ1vW+c0W4fDhwBLOVBSOF+sRUNaff/illhcb9Ygq4gqHFUQdQH/bNRzM
f273wudalvYZwHFyUaLdHBYhsO80YCkAJs+1z3Xh3LWs7OsKNjXWOaZJ1Mif7ZrLyYfkyy/PVo3a
HI+F/uUWL+rghsXwu7EfDS02JT5TYwVN96eSxnYwoom+GHMdcl4GVl3GFIDZAgg7t9Kh8n82ldPP
Y3E+RHwzt5ZlgkwtuMslRNAUUJwyv+dnuznS+wbRb/yKixiC5x4BrzB12oJhDWvLr6m/LcYvywMr
06TwZGimLdgUEy4mN16tlzWAM2lLgH+QtYOhrK/UEMlZLP55tC/N6EWgyCsKAgS8P7bwHDVhUzRc
+YqX2l1ECJ2YM4NhIwKQDWiAI32nui2RRpalfF1VO8RAnS0U+d7MPPFy00gsC/jcwVDgZGJOW9gY
a8eUhbc1u9j3UawCbxDHmLZATZmHm5tdHMEBLQM0o0vG7fA458NvWvGPn/t7IRQty++oCYg5g8EE
DmyrQnkbHdiR6dVtFwdjsfKATclNyNCmLQBfeDNktx0yjeUePeFoDPffaQvHDiRwuxt7qyFC/XPk
HpM+PdcawbdlZ55QrvDzAF9YGcsSO8CKcsoMTIgmO8Ko6r1SmmuPdH+rab+JncvqOWbp/3/VJbwF
dfPNxdZs9n7XJpE1r5V58lKe3qvwp1GY6ZmtAatkF65un3C89PsznDV5UBQYCbZb14HtAvEnPHBo
jyV7sUB6moDh4AX8ldsGuLIOKtYR1XcfkilrGN+tnGRlilMvN5azoi6oIE7vIdMYVgToDAaHm073
VIgpezDE4KVSq8xzMwLvhSemvt40uMtSPShfawYL3mkL8zZu+QkLfm7372vkNyO7LMaz3TzvplQd
tyl0NZb9kGapXxI1quVrotyrOXxVPpX6oZMv5vAOcuhtk0VfRI9sVHuU1uGm7cAItVkBNfrz77kw
CZd1dGUu1QYca2Qcfg3tarpxN9HPQeWfFWO7Iyy/zHOzX2a7EcOV49GFI4G+CBvY8chUnb9qAs4T
DnPVDATNRyJve9wnS9mhDosYywHXAy8Gz7rl5caVVPD5K303aRYBBCC6xgIWYsTTNpwtVXCGIZ4w
ipMJcGJ97TB+6VMudnC36nWcwJEEJEOcDl5Cr0z5CxvBUnUIlzI+MEihtyXQ0SiigkkLsM3XHpcu
9HopNSwnR8BzG72GsSl4F/KaicXfb/bNmC+lhklFoSnrBQ53yQ7otHtt2qTSCBJUy2ZPGcRYsyED
dTCjqi2OOSEwXj3AxjHKM7jp8G5lZmxlGtOmwcOlnsIDgaK0pbXviWIGioJbCvXa5lPQFcsfVdC2
G8J9iQcgODIGFWrOfl6fRL0w/MtiNmMggwOBLJLRHN5aqQwFNcBYNX3Z/YF9nt8iv5SmOp6H4WCp
OiG83b0ZrrrluB4qAAqEvUaNlMfZYYDnaFc1gWOcidjVqsTGDq9uTZ0h5kmhUjPg+oj7mdbsrGY3
mgZ8uhGwywp00afR+ANvX2huXm2qPBhkiEytvmvL32r/bAst5JBwwzjfg6NUpDcsbIbcm4yPM2gn
U6BosaK+PWawWCsiuMnsyTAHIwxcHXPdQHY/zPdDhU72rdfC0JmZxHOcJ53WAQO/tjob/L9VjeZz
+LxlDMARjflwN/RGm/tnS9i0foKpvN1qKAW2Y7MsPCChAlmFswoghuPXqRGWqnmwnGdH35UtTIUn
N3AnN7QlGA8wYC5UWBrAK9ZSQpiGem39pVomHFHf9b48ch3Ost21ar0LU/5v2eI/wXE2QBQALR15
GiCaYFraXpsrF27jSxkHHpWdypY4a1P62Do7508Lj3jPgcB+jihZpeU6adc/z8sLs3Ip68jNNIOi
EDfJpNoMIvE48AdwCv258b/mFd+s3aW2YyCKaF2Yq25VhXgW+wUKSD59VfqOVo8VSucEjPvve7h+
ufYHTx9aKjcVf1DKqDal18GacLCYb3YwazX2uDStnAqEHiFgz4zUgw24CQXTzjnBy/05Y1FVwbaT
WxHqx30NimoFzrq0jKFBk5DXiVBrOojTZGBom6x4zu37Jo17G4DSa7rDCxNiWSnRG/aYTIqKCQEg
WqLgFfz+ykB+v+/8jSn/zLSkYjmTMJTe1i4MdY9sePy53QtffymHnjOL5N05seLwXcE28HNXxita
3Qsp+qWMGfLwzoRVG+4zpQGp4B/wC/ymJ8DJFdGAiD1Z3UY6efDzD7lwoNDOX+TfAdJRbyKTadyW
ydHkj6zcGxa8locrP+ZS84v7iENyOgNQgfNKPsL3Lg/p9M6B4rNQ3/bzD7hwslhKm7kY4CF4PrGo
zdZowGxz1gkH5npjlVd+w4XJ+Tf1988QaeDeosYFGzSuarqIKhn+3PNL7S4SA6TKK72kaLc0ozGL
QDe8qd2lhlfqmjB1CxlPq1yPqg+Wy8/tXviW/yO6pZQRmExPWyRUA5s1kE/XPjeOAnm0Kx/zwtxf
FnnCiH4wnPNzq+yeq+7dUA6slADIcLzzAKY0nQXH1w4WF4Z/qWNtrRI+3wVSVGPf+JpwAOtNbos6
5Bw1/pkxYuraxsj4tIU/TJpvi2uvjRfm+l+HxH/aJSWAOGAcjnhS43sip3Xb5n4n4NmuVhuAd4Of
P/Rfl4pvdp+lEBWwAsDeNUQ3W981CupUdMB1On9WjzOMq6eqjan7uwdVHVp6J4cJywj/uDtzkJ7s
ZsAHwTSZooQRT527QCp5zHLXH+n8SLunxujjGcYDTvNZwkLaQSl8ziLAHB3LiX7u/9+T4Xf9X9w2
YGnc6A7Dymr61wrcmm4c/ELgjl0PYZP9LgAnHy3Na/HI0NF7mtxVFsilvxllfoetroDpqDoDIVZ2
KMREhsB1g6GIeuA2eHZPyud6CmDIfWW0L2wlf2sX//mo46gA4QEoz9YoA9kHA9yJb0vCLpWITkZA
fTtvUin7LUYRAOlxZZ1eWDvqIqwnIJuoWXeeIM5H0x4V+fbzlyN/951vPp26+HRzr2ZidnHBZXgs
0RgQFexUyvea3LEGebIpfT/zwCr6fm96TJiBbWwq+kzSd72D9T9oRB2SHQAqxQZ84dLpS06Ym8Vr
JTsfVQOQqb0R2QZAS/MuLtLGMxTQUwB+0HozHGx41qUEbuMoLIGvY3JGLW4BKlTrE6F7E8juZq/O
+8rc9tNnz1YUvvfKm1U+5PNR4TyPKhC9VKjPVZg8OyQ92czBTGcE7PMS97sNs94meQezz8B03nu2
g1lwOrw0VZf7SeaGM+UgrX3Z/ckAF7DP9rMlAVLBBcWA4h3YQd0OdMP1YHiyz3oVUrhHewIB+qjJ
x06eZvgYi/SoNg8zLLGTNeyuy2aV1jva3U2wNze2lr6ZQXXN5jSws23RFZ4r70otRfb4qTS2VP/D
QW+zyCafkhjYhcABbaGXoWrYd07HXyYUPWUWWJiDz5V7dN0Qf37+8pdm1OLuPqS67FoVBzUUlhT9
IVduXAOLTdaogWhrR7QrNRSj7OdrofjvLfp/J6q61ITC5C7JQFtDw2oCw/gKTipukCX3aa2A2PhU
kUAvX4uXtyQy551ivynmR1LO3uysXefFyj/NsT5RVt2bQIcB+gwEKilYZOJ22oJip98mjFKX4lKQ
DiXNCVQYYFB7pr1V0ytL1fn2ZK26i3xcN+c6zPbx+2cggBAMsy4exifYsQ1qMCK+3zItwLL/704K
8nEpGO9xfgeHZELB9E1nJNVd7NCw4G4MABhw4Sh3hR1Uw7Vgfp5X302L8/z+J5qXldX8P4HNgOpU
WNWD8/grGyINW0qjlIEgpzH90O2PbtpQ4KlnLgLZbuoGBjVsZY+ol+XCt3U8Tg7Azs+/2XRASqNy
QODsVFQ1BUZzUGB/bKGCKOy1MzasCnPtC3yJVVN/Kg5di6Y5UJZ4FdnAJc9PnDlK8wFO/E+c3QF5
3Iu9nd6Z+sE0I9c0b/xSiy0BCLyJ1Anu9F13KsnORgLjtimw2BGKYSSlkWIGEy20PkR+5ZDwfcBR
3UXAAdhMV+pzDkJVmJdZrwkyV7d1eBFyJqeiCrhveCz5UAAoHG12RfT6/UlBXYpeGzGmqoRP7/ZM
1mpwU86sx2G8Zhb7vT2Jqi61r1mT6WpmGrgKgl/LMntrwIXLr1QNWak+SvVPBw+YSTNyMDh0ry4r
HFfU2su74tBTDVuz8m43+Sc8VG6K3aqzCDEzpOs1ihwmuF/3f3TYfBl/bvpCziKqpDIpDRP2OVCu
e3YSaNeOchfmlLOIKqmj5VRnaFfgOJsF2edt3V3ElFzBcxVImvNWs16YurlRlKw6iyXb6rUF+hO6
W4M07ETi6tvHhSDoLJbsoBaCZgId7mF7ZNuz51pPTq17tNmV9gBUzlcz4WLRB0UHtHl2j0SmXxio
HB1PjfORFSbKeifU+2p3bYEqlOqVTsODRBkl7OwD7DJJjYo+GD86xFP7dsUhehteZ+0wt8e0i6tq
JUg8D7it93eSv+qpur7tQyxiRqFVqt4BSrI13nW66eRtochZBAw+jcWczxguBf79Q6zyK+vn++si
PFf/uxdlg16Qnuh4xzfuYPgK6nWL/EhW4FnHAUo6u201LTW7qYTHIIrxEJaAGx3sPuL2403jvVTt
gtlkqtQ+r6dxJXhg3/bKBRb7fwdGaZN0bh20S9SdeJXX6h0ujfdi+Y+6LtLZHqBuZ48WanubFm+k
TyDct/zhtgFZRAIdYAkLtrrIDfb1XnCkYMWV49yFvWWp1gVehLimhr5b+lvXzJ6m75jj3raFLxW7
utkYDj83PpuhmCKuXmn3UqcX61EDsK4Hih1xvHiz3K8KzynMzsLbxnqxKvOkNUepYZJ0qMZOfGAL
b2p3qde14VQPhChUDz0guquGxrc1ez6n/3PwHN2pUi2B7trJr5TsjPSm93F1qdadFcZgXCYQ8wCV
UUPR3djfxRp0wAoxerVE0CMgqXpmdUVMel4K3xzAlyLdCUQcDuthZJzj5Dg83Ta4i3WXC5OpMAGd
tsOOhdcMPy71dLH9Stdw5wrQ83NPkfb5uafOpVYXe2/CG9wByDhu4fDmF6UDhUlt/ZZE+K3Bz5ge
v0m2IE9FRaX7JUxo4BCJU12KV8QjoO/E4yAdt7hhFPcKxGpNs++a55q+Vka6kk0a5OYc5Kn8gFgu
7GASYQNaBUIuaFZ8Bn5U23BYHpj5k5MfC1ScsLU5HHQNKZS7VhtiQU3fZi/V0K1rHenp4g0KEb9R
Z31dZibkr1ZFfBWlMf6o2qBv0zXw3+uh5Zssg7vEOFGA1g5SazZOH/fJaRyRUNlm6YpXWqxxwT0y
gvRpminA10pAk/w4y3abK+FkyZWGHQXEN+kZ9bwGO3btuk1spCR2ULfcSPfRzS3To1lqrVq9uu06
YCw+SAsKtZ3IFk9FwFC3HjWuxJELwW+pnupUzPIRcOdt3u+49moB9Nert4kS1KV8yk1FThsdq5Oa
f4T2MNWPP0/PC51eqpI4LdWir2ZUV0zR4JDQEK8Mk+rnxi9M/aUyiddMTqaWYptBHWMR5MaVh49L
nT7v9/+EVlZPjA4EI50NMU7iHpCd51PUz53++97wTcBaCpBYDutHGChhnxkBuAKhtW9cRNpnlrWg
dA0+E6PHSRrUtRYI50uxXil0ryVPYrCF7w3jms/JpdE7//p/fmXhpKQvLAR61XlV2uf6xjPLUrKU
qzlxU6gdthp95s6dLm772kssDxF8rAuJ8KlH6dP0++evcWEQrMWm36quCupWjkehKN1PV+bPeUv7
5gsvVfgGp24nhmza2rMbGMhpzz0UMooF7d+VqH+eid/9CYvN3+wTvZMdSjP0xIoa2CCp5hhUOO3n
Z1Tp601js5Tm55CVgkGNAa/W3f62Nwrgj/8760qSWEZ51oDC6OGpw1/pbUdlczGdFY4/y0AeflsY
fVjrJ4riip/H4UI4MM9z55+F0gnJRhUVyNuercVo4AkJsvziWonChRm4VM5D36eNRKDfDYco50FF
Fdpt3db+223NnqcsHREdC/u9U+Z7pxIeTK+uMY0u9XtxFq+Tjssmx+zo5js+Heg1Tc/5svrd1F6s
SGVqx1JJ8JaagLMBY+Xzo5BfooqmTkpfUdWAaTlg0aefB+mCuhUGj/8dpVS0szVwvArrWTxTN+jb
9xGZNlMdY1nx2KgHH1aSIWUAczl4lRHHMgl+/rMvjOBSdq9bgNnzHLGnPOHJ5kpk+LuNfDN+SzwO
KyAycymCT+Ok20yEfQnQqmPegTTsJ1UO8CZbNYYZAq8Mn9k2VFUFmeo1NaA6aZp4chzUnLyhBV82
cek81yrQ5ZsyRb3y8Fw4Yp2iKiWBgjAhw285/Cr5Q8lX6rwW3RCNtuMz949iX7OW/B4GCIuJRbwo
an0CjZ3NW50g17MBVR3YrxpoIcVTRbOFCsco11N5h+oFECl9Tu5z7crcuBBkl/UARWai5LnAbbPO
9iI9EzHXXHup3K10bntXVY3z1PgntEymY/WYB5CEPM+nazCFS/Nqcc9grOBVpTvjtirxLe1wmK6t
eQ3/+n55LgXDhoTmpmobnG7NweuFr7W/LblL1VeHf0ioC2t9lQ53JXX9xv41ZCke3TfQkMATlMHr
1vaGAYzUnUNHeJW9SPvFsTaSvGLGegB3xg4BPENBLSPs1lz1SPjO1tc6/i/i2CRQ1Ju+0FkMdHes
QODXWiv4u644zND6bOPir8o6jUayoS7dEvZhu4OX09K3dOIlI7xWjM/W5GvNflSYc2h7qCiNA1Ls
oWM68ajSWMvhAtHmwdBOp3nUgpKC2HaUpEHq0QqSJglUJfGZskpsXK0sivpvMMX1Zt+64JtKHuLJ
2UepfMCKU43ERD1Tf4R72QBL+oyqkak8N/ST2gQP2vgnN5au7VdOFWrJA6z4k0rbJmBpj/pxnncQ
NoMGHMCu1bOVPVBaoJL6mdT9fvialJ2W5X4LKm2RRgyW0VYivRZMmi75VOUvOTqeYUPzSYoviiGy
BuGnQoaKenDrlSqLkHXtqoSJvjex0aMgaQ2Tuh5nHk8qLA2VT1mPxwlRt2u+OnVT9nylO+/yrLwF
O9zIIhNvaYX2UtOtKz9zdc3zZ60FwrYGkTzLgkk5jA5IvIX5zJNTCQ0/Y/XJrFH8iwXs4ik7lRH8
EAJZWoEpvmRLg6anqFnUYtU8uoXwcv3QAYerICx5copI6kZVqgamzXwd0UhJmN+7Pfr9URZ7g5JY
c3SfovqBjBT03Tkw7AdkzZAx8vjoxMnU+yIHZhnvdJq2Zaz0hvLT7vKDMcM+C9WcUj/McEB0uOlD
i+np7i8wq6E/DiSz4jkjni3qEBsp1CBcDTo3NMLCeDC1I3cfgfkdit1QHYcpGvGP/fnfm8rZTtLv
OjhLPtHygL83+Pvw6MYinLsIL6fMDf0yAyoCtwxwxGw75iB4aLhnD8NhgA4lw/uddajZttNe+6mD
qgaBuPlytDdefuj83XHiIXmbkjcivir8dzaJS1jf5XbtV5Wyr4qwqPbJ/J5oq8KETrj20+E4Vne0
OmjVGsdpX8GAEjdB7TLUmEEi93W9B+xJqic3Vz0LlSydckigpSjAulKnO+RxolTpVp2TBrx+HYoG
+wsqpXC6YO91sW4E2yfVBKPCMVK1Juo7iCtQ9JIp7sppxlVt3EEQ7PfKwRz20ur9vg9ljZLq+pdj
PjZTC7JMFUxMPI6wLtOQk4BL3h7npLAnd3WKDvMNmxW/Ll/mdm32YzSA29tqgZV2Xm5uWDN4Biap
UrreiKijkMRzzw+zXaQhENmo9SvAgTdKSLIx5LIoPcFdpEYgMJlHH3DioHNiMDm9HGsqq8TezY+m
cWerx9qBLjuAIB1vYkRk8E74ZbN7oo271NBOYwUVim54SvlcIK8KpLzS4G0X93SneSj7fOUyJYB9
RAiD1EbB+zBUuJU41fQPG8uj5Zjglrdeohexrp9AoveqknmtApMQPJCMXIfSXHoaQCd1LQJXPrru
5FFuhHb3ZrESla3Qn9MUOKzxqUIyRbQsKMgDfHk905Aec58EhwYKa89JjcDNRt92DiVGwK1/5SaE
N50NnH29whu/r8DpQ6CYWTd3gDgHLXsyCHR5PF+N1dpE3bk9BKg3gNCqDJj+7FoPifYscnbQYD2Z
ot7RhaxD02kEaX1I+Xs6IO/S8Femjr8JFH22q+xHjk2gmauzd6bfWrWXMLEq1MpP9X7NcGMaStQg
qPQN+CRwuTtPhUhCVGZAnbN3UxkZ/HHqGlCBk2icRMDmPLAbMyqmNVC9W1pFWRr1ClLEVtyMD4Bz
+UMRNmJb8Vdp3Inu2dJQwH+vNC9IoSrgM+LAg//F6Naerrw32b3EDAIQHte3s2Vs7RWQ1Jf6HcGM
0cRD2uJNXksja4gzFjrg60gkqp6L/MHAYsmaHk/1m0Rzt3gc8xu3CKzyfWzpBsHaRc2ZomfI0KnQ
X5OQqqeBaHGBnW/Qn3T7BMrzpFZBJVF51r20CWo93RJ/EoBD+7ZpQ3BnkFbLQlsbH3P9vWEboiBd
mwEirCAbh/IyqLTgQKvId07/mNoaxKTGoOvWvKfpB5k5VsQOJjqrolv11W/Sbwp0qU03EEutraHH
iXA7mJqXFI9yipVBBFPyDAURaUngGppHaaTa0F7lHyOK7Fx5b/Ig5Q9u98qcqB7vlGEjtHzd9yck
e7CFVpP8mA3iDawINUWJqxmz6M1qfnHcpTLCkKSzNwNCbEFhqFCstQJV1fumIXBVALUnZau0nby6
jarp0IrC6xpEL8CUyJGUbdzADbbjc5TYhUfSNMzNI4oB11V6APMrrPhKKp8WPAwh2lFbrH6CxCfz
kSbEzciEQ1+KAr+mmXxau9453swtsG68fxTY5Pl9XUZTegfg1VjuMpRZ2nms6jE2Y2jH/DKnXl4F
KvmlqqtR25rG0yzuiPFMqqNeCTyP3XcKBFwoYBaGl2h3g+NEBG9Q8MEosB3K7KVPA9as8JQEU4dT
Pjwp2PuYAyf1nsL/eGZI3uLPQOmH26TAfUNLXShb1v9KBwUL0/DkwNaaSIICwrJWDQcXB7JhZbdi
71TcY33tGw7OBXN3p7GkwoQ+VDXeIXBqqcsygL2wn/ZrhOeDTbcC0aml1M/T1M9cHivS9DVb4qgF
W9VmCDWUxgv64CppVA77QvLYBXbeIsJz8wh1ZMcMyauMIz2LZ988+1Knfalt6/YTVpEKOVbZphcP
SQ20YffWz0mY8mPeIQaPe5oDhgtL3JkFjg7YOwfK6I3XL4UWlRJ2cyISqK8BcdZrgRFyRBHZ8Gpp
pYoA/sWKFQqV/LzJMYnsgOMOA3AMHV9c97GyV3N/6MwzStyMKzB83PpAqDyUKXRaMAYalXzXwVOs
h95eybG/WKONm9EnKpfjseUn2nU+Bcopn6s4G+hHP3Yr0Aht/OjEZX6bdLtaSjjj3uNwiFDgRFDb
WNUvrW69PM+DqVcC3vKIaI9Q/3hNWoLCtBvM3xpZ18l5XPUjTzRvwBrifXlGLQYWbhi5ElvFAD/p
uFFp1JQfM/a3GqeXGWd63UEOApNYxwm707NIlmagTb8VbHAW3IAFO0zprxaHaRUOFXa2mjHKTQeC
rjnfCVMNG8M4LwA3E6uUu/sehU66+cdmPCptJ0wVVIUlzbqfVE9nrt9h3hS0XVXkfWxoYFU9DgI+
2ZNe9xJTC1mfRyS3woGvGMh3Y4ViQuXshbEpxb60xENhfVnGMbFOZX3EAbTnPGatDOdy66aQl5DO
b4sVTGJ8SwB7MAvEd1Sj1PuKmIFRZADfm3ujLQPe4WzYaquaTh6f67itsLF1Vcw7lIOZBEuj9TWE
597AqAkNZVVGPJh/pAuvvwkPD4NNX3T7oI9PdHrFmWE1qPIdMAj88fo2JaWPuhQENwn91sdEYzU1
wwKp2Nk6jIPtEQ3HeYHJiGM57YZjXlc+1+4byQPHpFgYva/gQCWsESJtiQvBGBPQ6mo9mkWzGxrT
m7IR9k7dPYNbZcbI0TCx5Ujh8a7canqDu4AdpsU274IEuQi3cn0+OH5XwyTMMpARbj13xumGOT7P
bd9WAZ7EabFEAzUGhfHALKPZHuEqTY+TuOtoE9GS78/8mNrJVpCR+wrcLxw0akOfAbYmhnbGI5+z
0mm5G2D4rWOYZ2XeuQ30Y4b5ViGgMtjrEByKZu3rDJezEttz23rN5docK79DBdHo4oQPIxrNrEK9
Hk/lLOMGi9NpB5iwCG/ASX4ss6NDxv3cw3xDN1W/b/5Ydnun5VvW/uJ6ElqOhs1LBtbEVzaHSj87
8BY1Ts6WlooHE+oQTnq426LOrY1hbewlX0OSA8/6LCwXQL4mgn35Vnc3+B0VecnMLM6mCBBXXR/D
BLZDgx6DIvVZDLDKcZuwtMcgSwN6rpjeCdlH7RT19p2to+Oo6mskhOpCHECOCS1AxbQp7pEDalXH
gxNfNObaPaP1rushiGSQsDq4ONJAszI8jj31uCKm1nOatX4HcTxOjkWahE7ahvlso1xVrgen+7Lh
De7JHqHNFnxP6QPcWzxLuxdt/rs2suOESIMqyKaL8zn3IV+oa/gij7sGCClY53QeQdTOAd1e1zCW
AV7n4DpbE3ViMNgBprVBzVYLdbKzSuiJs71MLUTH19z9DWM+6lEYeZY5gFQ5bkB5Dwk/ojg8gXVB
DtJBnmdmqU+6MSJqG5RM30t4DNhED7C2Yjo/NaiWTLHxmvIBNoohdWBVnrSP0hwfVfh3A2bt49EH
hY0xJ3Fl4A+cFa8cp52ryHCQdgRWBIQCvpBJ2GXCs4pHklaBrbn+NOE+gYukLGZfYgmOwHiK+dnm
OBLUhl9b1sotCDZ0cJgbiCBrhMqyh/c+G4+ujt2VkD7ozOR5ZqVfm9lhNtxAU9dqWR7d7svpDM9A
ASfXx2BGefIMrfk4Gn6Py8Lk8IMxPc76XSOT7dxroUaxHs2tm9zPuJRnWR8nLm7BaRdoveGDMxM3
mQ38xLCjrfFlwJUeLv1de+z1yG4OKdnAE9pzyZuWPw/Z/eD+H2fntdw2EqXhF1pUIYdbAmAmJZIK
lm5Qsmwh59AAnn4/+mqWa1lVupqasQeCAHT3Of/5Q7Rwuj37Fmz2Jj7UCbBG3cOEXppY65vy9CBF
iRsEqpuW2T1jLuqHasGYd2VOzklLonUwOZsuDQ96LpZGqP5KqVDNIdoL62kaaqZVVAxODgQzL+JG
Wzp57BZIYwuS5nVTWmlOtJWhYrXDREMOwIBvG+bQ6kLTcOAhqLKil2DIuzQDaReYR41Oo7UYJouH
3prJp6Htt2ZtFWqHwUSAe/WyL8dFRrCg6pQLw65cQnIXqq7cxVJ0EIyMhezpSMEkKp08RKOkepJK
0MBkvo72h5NFu7pNF0r8syviR6Yyd6AimDco2yLihMt662jrzUPbBSSlYZhv3ttleVdFp2Q8XxtT
N6cYjjvNTcQhKxgwW+rBFJNr6x3l2UxftAvN5lgFHAPzG7aIrlVoC7WQ/Nl+TcAUBasI3Ag+bhYx
Ih/mRcaEuHgtM2TrVyQnOnfNWwJcY+o6lVnm1eEH6RfgWqHbstZajOon7W2EGKky9TWd98CKLvbA
FzytjN5emz2tSq3to1TzKpNAm6uUpvGj3Fjljt9wZ5b4KC2TpEhrbVRHEEdX4dVjJb4K7XVUWAsz
G1xHipcm0Js+6DT4rAliATobjfZ43Xg2WtiucSsyuufAbNhkPwiEBpBplkkQHnNpWIcUrRkZBL2S
wkBOXDXOPkZijKGmEz5wusIiCueY0LtLoq7t+sjQDRUM1mbF77h+c9pgF8vdSqk5d5Tpvo5y38o+
pHll5MZSDTaZra3GyHGjuVnJfLWJRv05GmuD6oHeWNFmP5pm9jxZ29SWTV9bekkervNsuC+c10Lp
jyVolGFoi54cxSSUjzO31iFvbYliiK0f+byVrecBik4o/S6ne2CNyb4YXuqL+Fej2nsHVCi1jlPr
LFNqqkKkqLxfVeMtD7YCpL1Zi65YtfqyRYsspYeUSm5ofyTFpgTE0HvfkA9B3C06aLEi+llgpJxE
5qJiMTUx4Xbzx0jBMtNdjphxE2maKsKvAYgTTJUM5E7ga9C2xV0upOcGY8s+LY4J+3SdEZ6QZ5uo
RtHizAslgY5WnYph9NJYW5T0pfPokfN45X7vw8HeW5G2zinhcjNcOONr3vU7Obir4hgl/l0Z2p5U
917nvOmtjmtWfEgYXcjcbyibPP1h0+npnWTUVMYfuT24XTD4Q031V7YEVQ/eEMbk+gTAlY/BHKwd
e2Uz4zJJ9YmtbJc3T1URuM5MbVUau95GUiOD5HbXPtI41NG0dVoXXYDbWHDTzdyVMqglbe5O8NSd
VN9XI5u4Q5xh1PplOQI1KYgfhJtTFYy1DmIHEZXAlXrgA6wVdC8olamcmpKYseLJCq/W9MldOFk+
gW1uaDqeUQdeXgn+au9FSe1GqtgLmw8lT/fhdBzV7JzU430zFijt2cQSaakr8WooA3AAtP2FWKds
VY31apnpoob/ovO5qDJliBRzNfYN87lDl6VIyqnWnScDVxfQiUdUui5e74d6dh7TQmz0Vjl0+nCY
gnHVQqWVQbZVaZNn2O4DQF7/eqJLVOOFb43JIhukDcehOjURPSblWDgcuunneLY7bdd13YsqoKKo
dKF9IJahGgDplgZ6YOkS9UBsDXw0BXDEiNR7ubGpfpuZAx5PBmuI12Jq3mWnWuXq7NUykr1c3+aK
5HelIa1E/joH+s6AbjAZRJekvhqnIQooxP9y6E3ly9hCiq6noxooXjHsS0w6xhfNGhdp8GCEP8LG
2fZVusPb7iUiaFpyCKycJ9dIWCDmsz0Qd6N81MNzTT6HHln+LBGi0wV+lFZ+roq7tsnGhWVGZ5oS
2AHeUNCoOz+izt6KqHgbBdRdszxMtbFR0gZHCZnI2MTqGEkxh6IREmxEaQIPXvB9Tb7QJdeq95Ii
9lrDM54u4bS3pbsx4ZWt24h4VDl8TCy/NCnznY6YAhuvCrU0Pd1oCHOZZbduTgYebr2UhBRRhjsH
x3Mdzx+VvqqaiigVCfStpc9wmm4p6Psj51FuzlZSnqS69p1U3RbtBH5dL1tsfUINNtR4cShX29rZ
NpVKb8YXZg8OhkHVwoxfRXvJAS4CR93KnQWyWZeLriGIsJlLT9KPSboJbR1zIp0PoCnXqnrS52ME
F98WwisJafC1rM6gU5+NEBnLULzZV2Vj2i8jR2UI1i+v/05YzFJjVlXzz44hwfXfr1rRoJz9mWJQ
KPaiQqbWxcW178EtiQvnvUKJmOEpqV/52BsZuxat3ncUDO0cnSy1X0hGBJZqfIxBibsQVjRtbrtm
h6bFvEfO6KWMddKdyAFhGkrpUWsubWmtRtEsBFPnYJSXYQ/+5NyFMaGPkF56uXa7qb8Q5fJWOegP
msLt89eAkev4YTQPVvA+9xyTkrXsjGpV68DBeH0M1S+reqitbe4MnLmt34jDGBXLto99rb8zbWlp
8der+TfdsT8Y1ZaczVXr6B5mr2gonAUFwK7ryZE61E2yCqfXYtpEBjHO+SIv9o75VMutXwllEc6y
J4EaJLJvy2g1FdWNTQtp/lvLt18B8SrM2FSHOrwEMJ7QUiiwvpRoFUvNj3hQnyphZCxHsQL6Ouf2
VqrWqRX6ottMxvwmU3Y2Y4fRFALIcBOIdVDX617C2LOQl1EMStX3y0AxljILYeJh99GvMS3eyEpn
hWWeZAqO2l/2NLrlaD/FGjaTjpVe7ERxlRQyvQT/bE7UA4YwyzBVqK23g9hxbGz4wFddI28ahX0g
HT5Mdqmyrdaz8hASXWJy/zVPf4p7IMbA8iZbf+u6AaZcfHJCc6ENnNFGgZtWCYA0z8W6GOzcs2Td
G+cTQUGK6wD3jePkF1q8x7XlRGbMXrTp3jbndRSrm0CS13Jh09Xp+yguTgpErq5rVwE9AXGkyzod
1vpA8ghjCyU7hNpjOj2XybuTvCfiLeQIUPA2Sfed9lYKoPbuLjSOwjwN9GwFXsEhSCSAiSRlfjq/
J+2zMz2n/ceI3KqYjvqwBsOHJijbSxBULTJ8M0WmcLiOrxslRIJ5z0BRaQqucB+qJxtUxpE3Urcd
xSltDmF11LODEh1i5SBP76N69fO+8Bl6Q5Uue0k6YQpasDXNcuJmAcLkVEw/IoSdrXUcjLvsegI+
1FF6nkwa0jr3s3pweRi/yvK9MZYVAepKy4k7+mPg+GPsshPZOLhEF5N61wCELyI8PkOv1oj2hpqC
QeDW0mnA0MpqWy07XtvLyblPpbumBz0qDlKgnWet2RscaaHOKHCNLTmjt1VrIBum+p/vDbEJ8g9M
SqFb7Hv5XZHCtaaxoMQhSfxWehrjx2Z0VWULVFDgGpWKq09Nu1ONVaU5Xl5OW9r/zL6+711vaUcp
PrbdnaFjXcK0l2FaCHq5I3C56G3tJZnVFeqiXVa+qqOz1/qz3o54MRcybjTOW1/2dwZJg54zvBny
UxcpSzqtZejEJB4Sd9WRQPqTPf80h85al7TD1R4n60929Jz3ENv7Ryl+ypkXdRe78pLK3urR1qY0
X+vWL0lcjJci2UhN67eTvmrlo5LfIeVnrOG2K3uAbhr6YYBhT6s9TLniZuzHIqj5bo9aNpzi9Gi1
kY9B+ipTgxczOkXsCLKBwQ81IgMDGj87XhTWqtnQzuSm7vb2pZeyjaTR/8j8oIpkpgeYkr7cg0pK
lyr8lYf5u1OX/jw4e1kLd6Y679WK0XPbam5twe3FgDWjDndi2zfYvuN6aTJ8JAklBgW4pLSkepEs
RUeETmf3fhPBW4o0Tx0eyQXEJ7hl5ryTu3e1EUt4UwsV6CMDyDBy2esU6TJWv5Bf1S1YRsWfFMlj
L8qL3V8UWfK/xX/540bw/naOi5BcVOV/9Chsm15AFMxaTyqY33/hPfYJ/+E2jjQZ85Lzj+va7bJ2
DpX1PWb8rS2YHMdyaUxcN2GQ2a/lbxImbw3BCiLM1MqGATY1mEnzir4ggH0m8Ls1BAvzWhu7XOJQ
0sxNEr8O0uArpsIZy0RW1VdjWrthpi5z57cdjJcsahcV+GvoNF6I5L34aabpF/fyyTv549zwn3eN
yt/IkuvvWBuMprz0e6/61pZnSIVppyWvRM6PE6MsBuDf+jZvTXns2XSGOM9RDClen/jxV4SfT6ih
t/Y7sdbYaaCib+awKYx8pdlH2vZFQAb3v2/8E4NqMnP/L6UolsNOGmJJ4GIKXFe7/dytwooam+H4
oGysRF6MEhmEmrahY9zFhuHr6nMwZZShd4XDbGVgHwYZUYLyKDfDXZd/odT49NaunKL/fATZkM5y
FMI4zkG9iYtFq77GeyCsqn3a/2IGvan7ddE9wvbRzUOFhbqJi4VUW9g4pIuMHoJOiFTAfZA/qMY3
5bu3dj+8jhIwwcGmNvfAnElK/feb+OyTvyEy1nbet60M07VjNDupv/vv+bLL/8/vp2xKq5m5sL6S
ugUZPt+631u7H0ukii45JpaNqitrtKHe9657pdf9561bjZ7WIm643Un1QtiHBjDI9y59Qw4kEU8t
5h4lYtHt5GwZj9/b6W/9fCLiBIpwmKad8j4/l7/+fbPaJ3zC/+fmE6uSZUwW27EOOwuax2Bc3WiB
T8Y5ZnCd3cW5RgkYnBzpOrPGGKRhviiyfaW/MIKQpL2ebGOqiSohFkvVN0wililJufX8qxiwlRXj
8Tqdj2VnNSg/5OBtqM+OKq9M6SEKBwhRW2U2sR9mMeXK+d+/1pVy/he+6a13kKUmkaKC+O8ycZnw
KhHNQBZDK160qn6LK37FKBi/+YnebCBTauRmVvMpWcnd3Cwt++nfv8MnS/XWkkcr9L5Q9JjdPtyX
ybVX+Pd1P9ntb30PTb2v8Nrk2QxSyUZMCqMUACzZJIB/ZRD7Rxv7l+d/a4E4JLIm1wZrIFEjdy5O
RbmX9YdyeO0yB5QxYIC8GbR9W+6t7LVo7zjWy+K5liSIbukCFBPoOnPL+j0fXh3pEljPsfpCvLo5
AdiSqEESenudWkrY7IRAO2W2LOvfGnNSkrBNteI4f4zTJyP24DIvbEY2ibNSMF+y6sjtrIParyxx
L4Mjyj/j5GQo7878AvrsDtGdMt7P5jWL7T5vnKPU7MbkGJfQDsqaIeNrBb5j1s19WGjwImHwhGfs
DO1mJmO3vIy67FX50xBsa/jZzjbsN/9+a59xwm+tHk1EYV3S40l09eagGYT4xKgGb81pBOg3IT86
rhEqJG6UXkUnrAO+O2H0Lfs5+dYKsh2dUhIIvXZjfQiDtfiKSv3JR37ruaiWoR5J8Ad2/Yf9UH1x
pn+2qd0aLk6xVNpDDV2/GJ4N4kWhggKPubhu6SHK3xY4rm+WY6h4ymQuZHkmYZqJRGh5VbuJ0g3d
vuhWRjYBGvKwmWpYhnoIy/mHHLd3jl7ANjBPdhF5OAuuFMDlMTY34bzOQ82N8ng/gSen2j4nmyXW
vlJ2f/asrv/9P2dWp2eimFOFmmCLA4H4pguNfFObDS3T7CbisvGRaVz8lWPKJwIV+WZbvIYNpHnO
FxMYjOV+IZxYm803z0L5RucRt6JvarzndvGMB4OfJ18Uqp/d9E15pEg5iuuK60Zh7joDSAdkEvGd
7EQC5m7dmmTiOnK5x7RceWc6+o1u43rRG9VVK6lFm41oRawfwYP589+7zd8+tetFb8qj1AxbaYCm
c/UmaROv/U7Hdb3uTW1kirYMxPUJzD/m41dOH3870K4Xvb7M/6yLvLcdRw9yajmnXjUOfHQ4SJYM
TcLuvO89j5ulpydsKCLTxl352nvF7+9d9GbhJbgxy7HNx9b8qC0fFOd7l71ZeHkTW45cUifCYmTM
5XzhzfDZU75ZcqoRNpJQVVo4rV9bEIDzsHKtVltp2VcGvJ/9iJvVl6p4a9owcfGVZyjxezBPCUH1
TvqFc9HfSl2+k1vnol5OIk1SOvbPSezHcFg4mdjZwJmTeo+Y5xtl+vWn3KzHJNOFOaY456o5NPO1
04XLb73XWyMitdaHfmoVNPVP4YP0vQ/71oTI1EsGtjIjAkMJNoD6aNr/fbd/20mvj+FmUZpBiPXm
tVuJ03UKyYn6qowK/98X/2R7+mM78J8VrzpECueoHa9orRg2k/bNp3GzIqspMUDGecRtu5yufPHF
v+/3sy/vZkliYVCr+IdNRMJBCu4wrk/hzJ3qKfEDff7ih3yyeuzbBWqmdtgl/BBg0Suvg/mCDutL
a7930NwaBGkGeSFhi6eDWbfxwtQVr4Ru+O8H9MkLvTUJCg1bSXubF2oEuMHh/PBF1fzZdW8Wo42f
eD5N3LNqeOJdSlb/vt0/Hj23/Q1f960nkN4Jw0kdMe5kNGETnoAJnLQx3Ce4s0rjrzkcYDyiK2rR
aky1J40yEq6NCedSVhcm46yshM11Z6o2BGBkHnW0SiqNoWe+EvOjXkzXSf8uslUXsuTVHVSrokcn
1317MlflDCqrrRRz8ADMXB0LjaD4eVVHSKkMVeF1pskizWFvYtg3ztlOlzuompcWandsMj/HTTa3
3hjR+wpdVgjUZzJyibJiNWfjRu0av8Pfzy48aTb3WThtnIQ/7n8bDFO7x1kJlxHKpCG/b/HzD/Sz
rcJMyFX0qI8Y2MEu+Pnvx2xY12/3b8/5+q3/Z6EjFVYUalOBc3eH1vYpGB8N+EYSBMrSvpQTzyd4
FYm0Uh1tMzndskub7dSazDC2Vjcxlxfr3DoUAc7l8FN1nMtHh1F5tRjsX1dUIi23jYWYSC1XVwuS
UfNTaAChvIUquAp1BDv86TTf1emvRH1D+oDC4aFgcFjo65nZ89gvRx0eyxxib+iJOvdieN6xeC/R
fWFh5Optu8ggC1vjiA5orSvJMmW6MUNKyhjUG79IjTbFTutfhsxZ5bZYGREgCQzt6Wep/kxIKhnF
JoGXodx12VJy4N0ws60Vt6k2o/oBTO8Ks39M2+KukrrdlDJUGphUIlJutdJtoJQFcExSDQ9Y8TS1
MKWH+wnKfJjzJJKjxUwOgRocKVzQYmz3pf7cRjUcMH2dRbo7TtK57OB8vinKtOhpNquoXKZz+jSS
/53FT+U8+mWz08xlKTOrx8+xVxrP4g9F/jQThSwMcZJQkNc6/7MaDzBkJdnTIIz3k7pgGVTmER+s
xVitzapbNO2JAA23iHtf09+zem9MhpeYhasJ5bloa2SKcNK5qyHWfprYuBM1tY4dXNfF0C/lmWRr
NCl51J7HurqyvzSjPU9D59koKXpV8uBtrMb4Ht60lRd+hkG5JSmuiIfNAAs/tDKXWMm5InYimjcS
Aiv9SMCel0FHd4yUoAzbVbgFgx9dw2QZQqhY1wGjr+qBpwfNRgna5SBMnE6drYLU0wlGNFW5H1nd
umfW1sWRn0FWSJtxVZsf3RAs49hZF3hrqpH2XoRQpxFohQxo7Vz2zVj1iuwyNdrVIsY1Jax9m+yY
qb9i635CygBI6gKHQE11yM/LXdvqN11kuNNVdzgHkIl+ZE51smc8mZigGAsJPYIkHZykO1QMfuvR
z/UfE/G7c7y3sL/r1zRC9+Bld/Ys9opzVqLfY4haU4GSUMFsN0p31B9kIbZOugJRYi4arAz4Fvzo
xRgumdJZjuk6cNChBTktEQ4HocjQxQpImLUvsvmhtxEE1dBGZX1R8Mb04rkZn2W+RKhRI0OCYAjc
PCihSuWLNpTcZsKDhNiX2bEWmnjG97iNIzcdkZjkMFPnfCm0rQzNwewi6GxMLSvYvhkigLcy1ZAV
bupEW0SWRk4iNn85ysZmH0/jEhcorAf9JL2kuQ1x4Peg2QsSapR2KxWI08GJxoEXPpiuhl+QJp8N
VNcId7APV7HPao3XtsyXEdMMO3nIp3MrQzAPHZeXAcdqp6IYdgr49g7fMWBklz5LeYMzkYYWQ11n
wj6FhnMZrB30rRzacxVvBY7m1bg0G/PQs0Fb7Q8pQxOYohWNW0+uMGtOKK1w3GJsAns2i1I/636M
Buuzh6ZD4sig/cax0VVlBFiT7lXGWw27tRufurFYybHF7PWU2thm2mvIQUqXun1EduRV/Dik23K+
UzjClPi57WHFJ2+Oqa+ryoRu2KwdSwadGxYlUs4M4qcks+gQ/NyZ+alM+YxHY2HD65ed9eQcAou4
ttbCMbp0h+7RVmBvwrH3yjT6LSfZNowuOfN11tL1QBQGBCjrWRcFW2Thz134HDDt6qAF505+MMNX
O4QKzwfXwZ8T5MMsJkhDFUtUtp8SmB4FETplOt+btfyYw4mfcuTFY8G+nDivucSOGI1ps8pG0zO7
0W0MsGejKV+awdwM8h5SaoRbDB4PSIdxIDWLpRbvuuGn0hzi7KDKL7YYl0nJqTwylGyvlrlip+oc
+7+mrt60lbZKkzNcQ38KigMdgKvz3kiDadKLUeHJjAywc+DXdgyPgnytWM6hUQ9D87NmIh8Kt8O8
3uzwMQwrf7I3RjMuauuxs1/BlrwkHrzafDLyD828DMkLuWGejpQkpOjoi58WOoaZ5B21tU5Ncl+1
xKWEl6R5yuMlK2olAq5mZPEhTKd7QSZYLG1TYcGlYweGg4u3qsvEBSEerKY0adEE29u2kF2RQx7I
28Tvk3NQdruhQKcBF8eE5l3D3TSpTGimKJdegukspwU8XAgsYfQQzhduw5MhHcn28FMbgn0jnyT9
UcSrDkwYKdUYi00mba0ATNg5pIyQKkjsV7uUfLLe+5ITZ/hdos2Lp2yZ9+O+s5C6Oazf+kfgKJsx
YsrawuyU+FgzWUYvEywMhnTXSFspHimFBYXa2ei/ctD7q6cFv9Stx1tEeGKAIEbsnOnYtYoXsze3
Dcrw+kMXyaqgtOogusRNQQgUcnb0A6T/+qEpuSJC+xZ/zGp+TgMOt+DS5LmXGyF1nuqVLM+kBHe0
N10/QLpC8B53bhNJ66YvYYU7aDUvTgYztCiXZgepCmLwv0su/Y+BzN9KrpvGreyiPq2iAaR3gK+Y
oXrHvKY+RWq/bqXai9mMURqvhbaqq3lvKy+N/QsO7ELNTM8qh0U0o71EiFXB8hgTA0X2HQkjixlZ
hJgRkEp+rfc7aIXxeEqqzK+wnDfT+75AtJqou/bKJawoUBn1dTqqeKtys+IhVU4dxgdzJzy71Hw5
mDx61V85IlQnnZdxiCsVQ4PpRGD6skTIGW8EOrG4uzdgMWkTGUTy44A1o4WYJAkOWfQOldaohq0w
zwnnVCIKP6SXtHvrkKQw0kDzAyorBGzMGcqUmESBdLrd4hSkLPI6RlK+bJDcC6bTDaQgtoO5eZ3r
HZ4/VELIla3yWZawvgZKvNrQ9tLeqMNzx8Y1oQQY26VTHxzj2DReF5/Ucl7LyWbivbeouYIQVrFU
rjU1dCGnURdsg2oVZBtVtK5pRt7MdmZY8DkRW9g65Gyl8nX7rmBTlut+oXYluziUT4RE2pven0V+
jtCfgcKWV6g6PlUQ5XDMcBpnGacUoPZKMtGpafI+zo6z9MqRASNTeBqVUzWcp4Q5abiUg8PM4dnU
F3u2vVBdSeNCnK32UI/zIrjOWuRdOJ/U4sFS7o208Qk7XugMyeP+0Fs/WnSZ2WZkWzMplw2FL/nK
i8dPIOW9z/GrjdlEiuy/vQTiSZZPUfhzaHZx8hygrY75FnK+P804VuFPp0FLxYWTh7KJr4nX1Bps
uDbSfUZa5CsEoX0focIZLXjLBKH5PULEJpcfxuxUMle3SB6AaOvbubpxVGVpm8GZUG4/dXYEYdhp
s6wq6Pequu/KaFPQ/QRQxMvMhDnF63EmxgX1U9m+5sGljR+V3NkiEsIQUHsIxv6HJFe7jCVdWu+z
OZ4Gsj9JXiDmzSsIPmvBn/ryQe/YIWSEDFG5DWB/ajEPALV0LIUXCF5ui0x0kDkEplOZB0SVjYsh
OE6kd1Yw3eq3QDkParloEGI4Fv4F+qOBQW0eo5aV071ePQ7Zqh9/JOnklf0Wu7JrUChlKywsnY1R
0Q4FS1GrTqQOL1hkaODRMRPdwGJ/U5JzT3kh8/adR/Rd5I504q0JdhpTYfUeuIRy31chEnfzwdD3
8TCubNvxcADp5N3E+ZHrrwlKh9F50u3fCpF+Zlz64VCeLT18LBBrx9iM4IHSYQPv9QHU+IgTKKX/
DPH2XvEflQxThyla5cp70E2+PVIGwAp3G32tR6tJ1CjZdwpDzMyk922f06REEJ3Cm+sRtWPDMLSP
ttTu5JLQmDrq6JnNYD1TXpd9+yPCINt0ejRY0Up3MDJgSmSiQRw6eJ5554eoDlq9fjB7Z4On/lGg
6rcmWK2Zl5vYpykI7xTHFUTsJNdWXFAKof7vzXsD8X8UHK8qGsxTAnvZjQ6zObbxELUyxgL5HC0R
NNX0AOJazBGr50jjMoLuW4SjZyOasNptLO/V8mkEQNOyCaHI7KYBFTlaDsW0z9VMTsj1fTrTqhjW
7bC5HkJqVn/EerZOAs1Fcu7aDYII/TIBIeSgTRKSrDkLPQQfWFZs4h4atLkex22b2HeWniOsjQ+a
hkluBqmw7vwoXCWYrthtfg4UfdWhhAmb/hjo2hbftNUUQZ0ShL0143rW7Y3Vy7s243tkR7IxYhbG
i4TsJyjYoNpzCMG/aV6HJlhaOfzmBzJ7qinYT4V1yVKxVmyYhxjhfHGcfYIfXHGh/+AHKJd4GGim
dxPCQnTRUfP73xf+w2v52zF5AxUKZTCFrtbjzu67RzazY4BNz2hSh2oYQ5ARNVH/2zmkT/s3dg3U
IKaLuGw3S8pdOtobuZ2fIvsjccKjE3z8+6auR/Tf7ukGZmxmp4Y/b2IblumLlCLoSlEWVfkFOvqH
afK3698gjHpqD0OdMdKrZM3rZvlRhNtCJapIfMTSJewVBvMbRcA07raCM7GfkmNmHesv43f/0H7+
dgc3EwIMykuTb5DfEBxlRmGvTjl6kNqHSbYNhIPqgpTJ8m4kRyFG6dxyVuUqp0yx76odVNcRVwVb
lb+H9d+6KEcIweKUwfguklaKeJzjL/BFTte/v0rzBri0zAL9BufVDvH9oiZjFzQOXeIaasSF5hlx
SLGjACLKI3MLpv5F/F5nGNUrnjy3l5ITZY50r0akxlng60ilR3QLWUH7exqqFy3Ul4bZL/VZ30bV
4EfSiw5DvNTsO6f8IarBncLYz/OnerZckaKGqzZtuw+mp6KrPdyNHBSxSnfXJImbYyrSADTXwb1m
b212U/Y0tzL3KP/q+jmVe+A1vG0IExoRlLG7tyWCoHR2reoFq5AsQM227QYcuWUPFkifWxSPyOSl
7jlioxxRHI1lfkUS3EBqF1eXgbqvqCre0ohiMYWoi4FG1qEMjexDZ44bSYfRf3Xq8O1s78g+IlZ9
Rq5YH6Ny006BawARquAQo5avE4y4UtqCskNMr2z0Kl1g6IZGtZwek670mj7aWI6N09aLpVG2x5u0
3lZAbEQtxeHbPH4UZbirEPrUEfxpVIw4tKjayhB7B7vqklwDRmT7eY6PTRxzGlO3c6oKJWGt5F44
ogAXyBnDVbAMDQW3KYtXjfR1fEl09VCUH1pZrzN78rL+qu7fVtFD3MwvqaD4MdENmopPy+lWMScO
Mr22eBjSg5oeIIpi7hQkS2f6qeWKP8nJ2ep+O9G7rkZeJTCPyy2Aj4ReK100quyOxVqqzp1VebNW
fYi2WHfSTM/2Yuk7iOTIXbt9rmk+fiY08rqLq9JiMPP7GTG5QG/UDONSlAEAUrZH8PYnYTyMshcb
YkGUlWTm/kgBiPurvBIjRWtOgJGsXa4co/nQUT02U/hoSM9T0uyc4rcVoao1cm/Uan9CV9AL56hH
2rYLtZ+xBgIBccORf0uDhvaYWK3WwLa2Imj9OUG3hbtYXy0d/DWKXL9PLPmLOcgnwxzz5kyp02Tg
kwkEVccAangZw8iTbCgkEeq4+SuGwyd7uXlzvuDWWqiYCIldlz7mxAwb7d5B1vrvg+KTsYh5c1A4
c0GTQiW1K+V1EhKYN05f9Y+f7Fv/S9qZNUeOXFn6r7TpHWo43AE42rr1EHsE19zJfIGRTCYAx74v
v34+lGpGmSxV5YyNzEqmUiYjGBEe7n7vPec7b44IPxKJorM7Xk3tTT984AT4xQP/yXTrLRPXC2Q5
Fj6d8h48xBAukMGAyBF2XNi/Ot7+ZNjwlpDr+kXWpovLB4uTo0o7MgQ92mUXA7IkMZ9i+zgXmn0m
2QZK/2JY/ycfs/tmny8WYfvz+rKa+En6680QTx8IgL/+nP/kTXPXJfzD9UencZwvPZ9z5NokkV9N
TocBFQjd+O2vn+A3Tfu/OZDfknNN2KGkdSUnoDevO/U5aZLbtFLPIqJJTzRvws7aiRd/mChvs9s8
fNANJcmahIfhDsrSrq8Ah0XzKa2oaO3yOfDyc4ffkuHdoRnE3pjsquA2/Yvf+E8+5bdRArY3R3ZY
TYwacRh6MWMFr7wesw9p/DhWD9HUQVmLHheQXAroR5DC9PEtkGbdxhpRdVVYO1vMSLq0GSk9FdaL
AQL/17/bn30t30y72tAI6HKaXiK6Qw6Rmf7gXz+yu24b/+5zWtffDyuhpg4WvWIldIW5z935WOfR
PujGs+PNxxJbmiWqTVtmO8D1UH6gcRTl5wCDkKCpHRUnbcat8b4Kg5KylBemTZswRpNqtqX/HBl2
7vRDvYJKaGsKwTWDTFAbh/AICypqwWnZIN3C9NTqbi/jxzR8St1qjz/uVM3p53KeTily4yy5lwzz
C2JW++BrGKptGxyLBPTDMj2rSb0nNZougfzFu/JnX4/1c/jhTZnTII5qkPxXIitpgmTbCWAwYW9M
cn/Xr//ny/Rf0Wt5/8+3uP3Hf/PvL2U1N0kUd2/+9R83yUtTtuX37r/XH/s/f+3nH/rH7dOA8b18
+3d++hEe+fdn3j11Tz/9C76ypJvf9a/N/B4/etb99vD8juvf/L/9w/94/e1RPs7V6//87aXsi259
NCCaxd9+/6PzN9xQK3/1P398/N//8PYp5+cuT9XTH//+61Pb8aOu/HuglfRZh+Prb/+P4/w9kMqx
lSBE0lu9LUXZdPH//E25f3e5GAtfaylRnq7Chrbs1z9y7L8rx/FlYDs6kLbHWfy/f52fPpJ/fUT/
UfT5fZkUHW4u+ZsN5V/fDp/HD7QfMCsWZBTa3m+epR8WRDG3SGwGOteBLZwrTUTPxqQheZyJPR3W
AEdQTDRs+m78pIPxlmUfzsfmEbDjLnO9czKWWBOfUINvbL9/BTQwknS0qnMvKd33w5Itt5MsvrYd
P4hf1UFIO/sj3QfW3jJZOfLTfNpFthtus4SlHuZjARvSPCnjWRt/Ibp6jJp8oxSIgCrP8WwutIF1
EBNhT6MxyR7ga9NgMs63aJ5zYvcaD7LiXRt1NNHKFzBe9iGf8X4sEsNvVH1wbABcfazgMDSBhODo
fNHlzA2R8W+Q+vGtlcXklJZD9qU1RX4jWwEQsemO6b2593Rw6oLoeslhTcJIS+1zsBAZHr0HuqCR
WDNoLxoBio4MwP0SRQ+wDRZIJZBg8RIi7vJHDKFHH6O4CraBPJgYg2Kw0bN6AVBRHfLYBSLRjphN
YS5vXbCrIYS26DyuyRqWb9zNmJSMyD3UKNbWc14MYze82sKWxWaZmHonE7DpuqUpRUselobfye8V
gTJ30dJzq7ekerAa6ymX8D9zn6GNam2xzaPFHAOZfzNtG3I5D51918hyM6slOjqrj1iFQ7MtBjj3
4VK+DP2kd0tUBlQIpr20MyCdyavJsFPuCB2SGZ5d2MlNPrYjoGgkxIFoHGacbf2xyxpz12uSlLDL
gt1YOzTJ0GgqrPQhqiF5+Vb2PGQ2tS40zgMDY0CWg+mREQzZg6cCwTdf5Ldly7Ltq/prNswhbmIm
B6Lu5muJdBsgTvkslMBpN/uPRRa1vI263Lp14OyNXPmXHc5jJ3M/8OGB5iFC5QJLwgA18KaTH/jv
ZhcrUlaR3lir0t4O7lx+CDGOH6c0+ORKG/plTt85NA4m9b5QOxABLa7bJLy3O1pgbTyrq0KN0aMc
XZ8mH2CRuoCJxAgO6q6d98lT76Hnn4d1kfeEwfp1gUA7o36Qhc3oKZrLi2kLn/FrCJRtIGfXqrWE
VQbAB3W8ug4NM9xwYsgVM/kEtdzz8Y1pBbSUYZUV+cM+MTVDcKBww/cwSIab3JMUQ92Cwzodw3Iv
WnvcaP+QiANzfHp6Il3CXV1G8q4ZOo+fZ0VpizZtmmgm0EvJ+7yM2a1QkltPmFNulhQlWbjQjVZk
nokmrR+yWDCGEEuw7W0U5o5Prq9oJ24hRjO2Tebe2bEjjtuyhJzKq+eG4S3Zfoinbmtc0JI6yfoz
OBAGq8y0NlMfRvsuKuV5CqAUWEMltrPMQ4p3qDbpYAjYjYZPxbTCEwf5GVQrVnYRzBel1yN78r6k
nUOEXSngFPrJd7qy7a6D/bYdXYUUpJ/viqZCF2LRDQgahBCxz/dXFfCHowhABtwRw3kfCAbZnj7O
5Yoba8r6JoNRdG4CM8NRprOciCnfO0NIQR5AbYhhvl+KsuDb4Y/ABqJo2YMjYL5d860tUoYYc0RF
5+XJ02ihQU5Tv8RLEfKOW8180DZwSifMkHn0y6NWoEuMCjC6Dwu12NSkfI5MPrR0y31TgS4amE4d
aswov7g5rNfztwdGIDzP8TizhH5bMlhFhY1MNsW9H8irnNaHy/q3K70LrPxT6EUd7eHwF1q2n0sF
DinXc5XvKtfXgWt7b7XZvUMs8+K1/f0w82RWG0ENRw+5lb7wf9E2/bnE5ak8G9i79j1PcjDzv95c
kCxkC03ly/smNV9r4mG7ZbhECdjJIdhNnfzFvffne9gfny74+ekEXI3YTFreW4l5IJPqwYpD4IHT
peKpf7iK/H72/3jW/3zFXp9K2LDGuYI4dqD8tx5dJ6wbRtm1dW/RO1t2HDL/z48fuIHkssKTrJ/S
zy/F8JbyagbzrsFexNH1pfDb93/9FH9YBx5heP96Cv9NL9Sd+sTqvN68E0Z86U1wJjHmEabjL17J
2zXAUnNcITzeJOFq/63pOMK1Xo7NnN3H1U2W3SGxAsFDC621fmEtevt6eCIWdeALx/d87a2Xy59u
467VillH6I6QMDnZk5V8SNUvvju/mdt+/MLyJIHnECDn21o54q2JclBNFLIqovvCMCjt+81s35vg
XZJdF/ZwyYEYaNeQtPf5rz+rt8tN+d56d+XrZHtcct+mNsTFWE2pp8w91ufwdUUD//Xjy5/rOl/z
BIorK6Iqx+Mf8ebNS9DOzktszP0UoZLqhqG8aSSD6mZiZurYYb/P50Jt2gEYLwKCbjt4tvzq9KqH
KFY+OPYI6mtA1uUA/nuXFzmqattD9OUm9wlwWuDYnX8spO3vBfCarYYpumtj5k+GHfA3ahzXH4jf
myoFldsGbninBwEJX4Fi9PLQPZWOO/5if/rjkllfteNKx1FSeW/Nq7N2NNQzP7kf03PmnoLyVv4q
g+XfP4Vy/vkU/1Sm/lASZG6C/DZbYetc5kNS1blX9L9UW7C0f16V6+tgT9COYETsvumaZeDI5OhF
XKjfoSbAuPfXq+OPq4+tXyvbUcrzXPutHa7NDfC7se7vCYDb6I8+MSX/f0+wbuw/vElKO1ZGo6C/
n2xauLSTf/EC2Nj++DmwSdsumR+OkDzg+hp/eArjSWMD+IeDmjo9ipBCwIBOkxOQ4OlUAgvcZVy0
HhwDHKRjyz+OkPlWPWVAnzkYwSOJKL2hwomGethPhmBzOCbJoUriF7eV3n0QBv0lzkwYQt9xHm3b
QL+ZhJaIbxJ1bkpUSz5lA1Xe6NzaiWEy3OcMohH3IwJz9VVUQwfb9HS3nbNrZ+O+4E25Hcou/0ia
V8WweloZqDL6PtVTflyKyowXH2X3vnEHqi2jp0ODO2o7jTLdRVbzaZmaAdBQ3kagXrhgoagsl/GS
Lio7yDavuFLF3c7T1WM1IZsfKiffVqSHke8xBbeJHecAsGillZMXz/BfmJ7A1g+/yBjxognm+ih9
Fd+0WU2NK4fyTk9W/d5P7XJfkPz01Uv7dmZME8ZoyZf6k6qxf8Yq9y6+FzX7vi2CHdg5TO5OrJ4T
NqaLdot+B+ub4T3c4G9t2I1btH/wzKvR3k9Ur9tZi2gvPW2fteaWaEVyPDR6fskTZGttMTz6cUnE
fNp3+yBDN8w0FV9XAqrAieL3tkOXLi5S/K+TdzBVYbajNtNVhER019VDCnNaTgN+4Ix3KlTVDezB
AhLgQE6FhunHhZm2bh4HN2UGyqxOBnw6LlqQPm/4NRuQHTX0h2Of+B1XfQCx1Nz9qRzSeC8qCdqq
6FDorqHVEFNt/6ZG3XeuM6ZxAYOOd8K3eQIzOea0FN1n0RH3UFsGBJtM6o1j2TTUcKadUUEGdJ6g
TIlmtK8bD0BSmrnLJVE6OLphDFNzyFaEko1LoAgsSOBtpdWr6d0b7vvzZsltGH52ioJc2Yol06tX
nypC7WPd9K9tvjwUOgvPk27Gy+xKdb2ELWHqQ7C8L2VQX/V5MX6Pev085KLZ2mnjHdqAzR5m/xqT
wUyr6+blXToST6HxCZxEEaSkCkzyTnuT4DP15R2VLiAXnGCHuPRaCHlEa5B6QRvP5ceCPPocYLY6
oMpHPNNN8UGiK/0eaAmx3wX0nvf+uMeO711NfN3Oi2iyS2qjPI/yuToXJdRZeLvYJjrlHlqjhnPB
8n0/9RMA2Vi1EnA1yly718tWWG6OSRvhMPVgtc8WtzsE/opeStGftrOLUjlynhoFALGQdPI7VbWn
3p5JG4ksh2u7yY80XaJXf8hAlZYyBhybE9CRokdbYI3qudNAUux3pbcUCMOgjEEPKW+tiTTRVMUD
NOXZPaXYz86UBvN1swhKj0rIs/CKiL/s2TtRdstuaej1e3PP7E8tcwa0ingU7iYICmu/ISUHnLyI
GgaTTHGJoqGorMqcLixOQbwNyaVulYdoZr6EFh2fp9z7RPF6a3UJ0P4wKa89blPXqUQYmSqEghGf
IPrkFqnJRz26u4D8coaPa9E1JvtBpt+4G33opNfBMQxK9RVSGTr+dvgE0bEkiyBkOBrjtI9bDekg
icNTkjf9CgNrL27qW3tvNPG5oYV2ykvUatlcdzf9XMEgHGUJHltre2M5EYVlB6SqqfoX2FW4JsJO
31OM0y9QDTplCYcwaT15M1uTOcuOTruSvTn1mRWgHI/ABYKx3eqiGXaZ5wIunpIJrcnoM5ZskKcA
obPsJ8tz26tFT0Dz2FmPTdwBFoIZtzXxzFcT4PG59Fa8WZZjE8ij8mDT39joKi3vxUhTJE9kdiq8
wrsZBnc5xHX9bTFVcB0Yy7pIuEtbOwnQEYkSEmUZPvRu8JX840dc2uXWSxhniCxJDu4gok0xFS/O
AORqcRTs6E6zP6ZZ+jzNeXuairx8J+pxeAVFk2LZ6hW0E68fPg5Vba7YCWss6SFQr0pUd1FJtTKm
JjnOQfJe9H61r/DtbMPZ+uCiSzkVUeQfyh4JJHU7mtS1cdYDLTvGSz/traJMDr1EmrE0ibUZLd7K
njiIx2Qumn1pohwjzVydlDdFj8wjoIyXKVcfpzf3o2fpfQKwGEXlJDaLG/W38zhgf6/gSzPmj61t
VAEhLKzK/zhWK9a3DNtT66wnX8gWt3U1durMyrsHATkDLIi2RnZ4joR13PFi1zTatGWXZ7uX6Yeg
NDpDrTwzahehfVnqyb7tsnsEdOQr5aM/vrS5b39MF2rvxkBvpeX2vrbL5SCdeTiIGMGTiMfXopSM
OYsCRaTJMS9QHt6ongiRqKrR6Xg+/U8Tv1aBYVV7C5OosLBPVlw4hJcQt8fZmdxPvnwukzb65gyj
tZNt2N5p0JvPhoh4A8NxTRdwpurWN9Jhx3azYy6H9jzHjgBSOZqrSdu8dT1Xhx5gYD8p0CpNK6SL
mqxN38XaQ6hK+EV0TIcZqjmHd72zuz6BoWqi+zkY1LBhdrscSq4VtyW3gz3MaID/nSaiJGj8Y9aW
5mDn8Qs9lRmaeO1cjKW+jE0piOuKnm1exA4IEL3EmV5isTFhQ/RFUKCIQLlYflCK5mKdZBzbRVXW
Wzf0uneFD7ychFhAdAkwe21H8d7W7rwiX3HV2DBFSKLKO3XBWkIC0+Rb92WIeIM1376bMnQCUVhX
t23BUa512u5iZUfAMe0WS0UIrrkckoeRquKcB5A1yybmoV3nqz130ZXtleQN0PDd484XB0GtsxmG
eNzVQ9+Q72C+G2w3T7ErXsf1n9Ftdiyc7hK3XdBvG9gmN240PhEsO7IasKhk2slOE7DzV0YLgqsE
pi0h7RdiHZ7KUVpPA1XxoVdA6vDUOR9nD11p7zKGxMw1d7eQ/+myh8O4ywIZnQaFo8FncrdNghil
fAK7OtEzLHOMZXvcIBnqFXxlPWzz+z6zn6KyNFgDo+YZ9vSrctesQ1xTgJOsaUZ27SdXU1Ykey+n
xzx6aOaRXW3IhWDz6GKL+rjrOSWtYbz1ssjdIHCWu9kZJjx7VamPweDdjZCHJV38zlZkJXxuogcd
BftEaDSKbJWbcVDTnZpjMuT66ruVL6+NBUUy6gkKsoXEr+XEI+pKt4TF5oEP7D1nMzOyAweAv6Xy
/HajvWbYwiqu9202VkddobQd6FySTubnp7It0puS7eeWiQYWm7Vfpci2OTQ1g7ai4YOgq2tzo3JF
c+xxPhyHAOsbdQD2chPOhz5wojNaRLF1UxsON9zq2fQYVRKvvshUErlHPs6l7jybA5OYFAZFkFGS
WR+yyV2OagGAOmUxLofMe5GGbEBpM+3UpveuQBG4R+HW8ScYwsOmktzb0y7tz9B+6bAyikDPEQTX
seXfNgEUaRIGrc9RNqt9TyP9cyIyJj0FEyWMEoo+pilMfOm1J2kY49O0KkSVUQ6Wu66Vfj9rWqqO
JBwSaFhEzFL3UgxteD32i8JXop48wa0rycWEN2nhbpA0UXlK1oRUbkjlbqlUtet6P91PRe+eotzr
nuepCMFL6/o6nqtx6+SVeN8o7rKC/Z+zNj6bqXzHqlM7uw30ndFDep+1XF+9qfw0xQ1Lp20c4mqs
5lw08kulOyydcT4Bfy++kXLZ7bHYsVQDNiHtMLPAnxf3uzLHt5fVHtMB1RJ4UCWIyMZwPotyittt
FtfO51bJ5RAoQQlDlx1UOvO0q9hJKaGF7Al1kUOzG1GC3sOQH2+GyI1u2OzmEyJD0gxd0xxUPWQ0
z5l5CORNrOEM6F2K6uAmqXE4yabyzulco/ATdoEGWnVB/R4cpfuSF6nZ55WKKVCqHlOWrTg56+GY
+5X+WLJW9loMnErKrci/oclwLgGjbS0qpUsX2O6xbfkq1kJ1F2Hrb4UTefu6YORWRk58bOuVKTTI
6MBNAWre5FqbUOH5VCoJdvPicMFA97+UldzTE65uTEJ4WNog5HXrmjTFen5O6dhsjKlmcqSiVzfX
y03Qst5RmwfnOCEeYp5cAt8GrI1+w7VRqsE6xHmxppbgC3AqTDWMGKAlMXJZPkxJUt+F4cCUYZmD
cTf0yj71dRC9yGXqDlJ24IoXFA9uFZpTNovhOSnkcuPZZbR30Omd6qyY77WM58+mSJxLvQzzTlkL
vsdorqG0Wu65mVV9Vc0DlkKvNp8sSwzEhHTTuItxtR/hdw9Hhp3+PgnkezeeS1IyvGncLKGbvpei
OjXcxis6Uy7l/oaKqzxyZYsvrpY55q2a21xbhA8Do4gD+2ZxdGU77ooWLbMskLU7owX9eunrTRfP
4aGylw9UXh5jxtnd8M7NCTO1ID7NIfOhJRHjU9EW3r7Hun63FGW3kWI250RQGtsieonq4AMzNQsZ
XN5uQoIfAUwZ92bAHPDeY/2cvbCOjgpH7JE7qblVrppu68VVByGnx6RlcFNwq9zHPUEsgddU+2Wh
9B8Qu2+JTeEimCKw7tyMSNGkb3cYsNu9PfvypgFP7pFth1GlGqGh4acYcdccGrbJHXX5u0RE4xmF
OrqIbGyuPHtKD0NLGCn7mXPtM4TdUvTGt2XhNe8KJ5MXURTufsb8T/KFJ3ZZmxWnpuLzq81EDk68
RkgUpKtvFppmeHLK4LGKk1ertNtNWbnuKbd0yIgl+NrlQH+Rt3/xGBYjwCf0zE6D9sqRSUydGXym
smKqOnCDGjocPE47kAW21GIXDkUJt1wqjAFc0D01uGfjgE1UTs/GoHEwiIT3pVAJBAEfD7aOhL2L
Y4+B8PLRSvBJaZejIWoW2L7BQLOxdYPLkLveJ5WMw9GNpHtMgsXZqroETt171dakKEWmAItuuGD7
1L3lfgIzinE2WXDQjOIbg950W0GKuc5N9jyHbnMe0nnYyiWc7ro6mo52Or72fh/czhVGJ+MG675Y
TucoXx2DDRt8bJniqpR+cMpB1O6jmasSIXEcfCEeri5W+jL0vnoYZ+nvpsRxH9HwaSDohKjxxgEH
WKb0pZ4Ar3lp/lUNJADllbzle+Jdl5mTwkS3u73Tue4mg26MQ8STBA9QisaEuJDK5eS7vmy7Q6+p
2ZTFUSSLvtuiAmi2kY85euhSMigGLERWHw98Xaicpw4bklozUqYQQ5k3dK9h2dAbqnqSd2xWhtKR
3rd90IM066NTIIpu10eeuZTRmB50QnQEtgarFO2ZQCPnxFcEfbU6M6N172Sa5h9RQHrIdqvPadCE
e1VUiHbCBc5wnJgDRERei8houbskbPlWq86VEQ/QdolNykOSKvzW3ixVSp+gCOd9H9j9Q9o01t42
ecu8T45H2vnOgUY1zXO/dKYjra9go8oi5l2lMj6PdkrGQGgVRykgxPcdlcTgsN2JbL2ixgpDRc5N
RS4tE93Rdm+TtmPXLh2eeVjtVE5knYmo+y5bFyhM0xMjmcEkbsVib1Kde8RTqPR9abg8+XVbHONx
rs/WOLfHFnHiKe/L6OTVgz4MKmj2gOC7G15Csa8niNwqHgXxuVP3ZIx4ZFTbbfXUmb270h6iMbcP
RvVcFWJfHU2dUaaHiOLoWFGpJzEj1CXKr4M2rj6WkSnvbCGgYVM1iTrtt8TsEEcyIiMIlClO/J4B
UaQOtxPapYQalYRgVoyGcKQTbte0IPFV/+zzH/Y3uiUZ4Qt3FDAzggYd3SbzknILYnmd6zQtD4U1
Bujz2vIq6mjxjx0Cljjk7c7a2mB6yv2HILKdp26R876ZsGEuLd6Wtpb+CSxkcCSl1WfH9mswqRHx
ctXk0kFjZ96oasAQbBxsk2bYtU3nkP025yBhjbhjKsEXQRuCLEwt3lWdRqCwtDaXyjA5jgSrEeBn
e4co7IPD0Ol2o3zJq6lVdTRL35+8KBsOdaIfa+V0x4Ie2H094wYNErLZJoclOyF6uDNuMhzLcAL5
INaziqLu4CeN2DPPJmnT9YCY197D0KwBCMgeNoigEYsUc/wuUqI8S0t7Nwgb2l0ox/pMSrPHrH7I
DrqbUIvEzJ3DKknPYZbSfjA63UE+UIzQE+8UKQY2Zd5Xe9Yk22KXgxIHw38gQKr5BtQ7/kAYLsQ5
FuoGmz0nabI2jKkTxy2gzsMS09sYj7FVkRkJk6BtOT96TExj2yvA+JlznQ4ZektfUP1XcHkYuBfF
Ve7aDuEH4iGNa3sbmVAT69kh/hsJZCiJu9/EMfmPsYN9w2Pgfu3YznQh/CU/htbS7FHfVtcOLm84
SqqA2UI+sKtIzFgyhJMdSSbb2kvFfYzK5DRGHOyLVbwuUZqTdzX2h7KgObfk/XwxKqV/22H/8qMu
O/JBhqdh1fXHbhvsqsW1HqCa613ukzUbS2+6oCspLwnsM0D1bM6LFaE90bF9GPP2mUY5sSQZqV6R
T9rbnFewGRfHuBglOZt6C7RHr1Kz7UYfFYSTVTSBm882PHGoG7WEqGhCLO1AMSIZiPfkmICjxGM5
W9W4SblCbYSq5m2ugxmr6wo/KanbM8rhL/lC7m4lrY+eTyuw9UN7W0WjzQGBuCOyfewMuqUjtdQv
KqNpMBCsRKpxLTaFWZr7tZ8PNUFzTjv+/DrGHViB2mZWKUuujkmfRqc07wl6UrX1JaRMuHYa+pCI
F7kzUNVjSbfVoaEv996k93ZxlRplPet8gkujWsxoScp7KyBu0LSM6V3x4SppzTexSNODNWhDJkXv
n6fc7z+6cYgiLLH7qymxwdDLiDS2qRi2aVOvUejZOmjoZhwZSbULJE6gofVZHV6fXI2lb+2GXBKE
pdbUhhTpT5OJ5kNfFxoLcavxiGQkMRIhYu0cImy3llWS1zsJQjoBQrN3lXg6vbFwaY3myT7MkYAE
UDO6LLufrPYLeYV0/Ef8b2mM8XhxxgbOAh2TQo/NN9Leh7tQGBJGS+pYn8iXo14SUpBDvOshPsMy
KwCj0Hku6cgnuC58Grb7wuGuo/qo/KRU4XxXoa0BIowBdPIQGOSo6bd1bmnfFlPwNIOuPdZmFHSk
Mu6F9pp2OM36SozLsnPY8I7GQU0+UtFvabFiybJmjKxNpC5hQXss9jJyH1pXzpt5iHO0SVjzJpzt
UUU4QhE99viLbnuXe1Y3LXJrhyTs8M3Ba0OheCjAjT3KIEeU0/h0ymgfRLsoHkpCxiZo6Yk33iJc
QUhdtsuXlrV719lVHlMaao0srPpSD4ThatFUHxWTOyX6l7ASHsMJThvpJtmTNrYD0SQe7zyuXBsi
qIdTGC/Wzm0T8VUHuf2d4vDRxZd4y7DN/hpMi/lsvLK3sFAn7Zch09G5pgFHcKv9kdyjNRyUAqHy
9UEErbxl0X2WLYC9nRj7/KPdV5h7fsOM9Gv0eVkt+TGrfc/dlXNW6f1SEYBj9ayT3JS0rxvfvaOs
/MZm2N+FMhHbYureMyuMTxmnAB1drgyDw/h7AJ3EoAumIyny3i7oEHNT8Tfstcq86xP32R6T7IpS
kgFOHQ53jZ1Qf9YgFeKWtmEYK5I46/EZgY63j908PvZSDEQIZsK6npkv7DTixl3LArk3+LT4QrgD
dTP1PihfblCmgQpqz8MTYpdik1nKefQj78X3QpshQz5Md0njWftKxs5FSKymdgabJrfoU7c0Q5tt
HrPlizmwvy85CNDMLuNL00MWGWYBRcKL4ztUKaxobhTDTrRB99gxkHf8ZJ99tcS0sLO61lWgV9rA
OJGSmZgw5mRK+udOZOpMY3m8z2zNitSjDEjTIvQuJdf5S5DgwJdL312NnI3b2pAQZGJt3ZQzk99W
dCfHI+5aM9faU4k1dKQsYzZuSX5UWTnyqhqq9kjKT4dJkiDpaQn1ySoy8i4h8c2feqGNw2yMhmzj
xxWebOLIOt2JI4JeuCy97HZL2ehXC5rPwSvD9Wim1nLW/yqS0iJ4AjYAkaWMoNPqayg7cRKO+TbJ
dLkwBHyYguWzNuU337L57vWxlj3jQMvmPhg7zUfdBx9IBCPBglWaHS0LHeg4de20tWkNfK4tob6Z
2pkxLEdEuoVpLLk10KvCUp9z1hM21GalfDdnS84IizAgDCTz2N8k2iG3lZzJG36nZVNPBtGrk9fp
1vI1aW0p4tR2CUdqIdYLmgoT4SJd0mk+dnw6R2h6w2NspLme6wqwDUL9QyGQzyWgpyEp2eaWjsZS
EewxRMVeM2jcMaHloAXC96X0LH9Lg5mASh0RbtQU9QEat30YRMGoMMaR7vlNRCXSWhf6xMWFzkxx
DpnYnt0Z6YgeyPgpR2Ft6KqwGpl/EAIVD6eqnld0UJ6+pxBDbFir4TAFhNe4gsuzImd8b5TyD3kX
RocyHxam73z9+2ypdsrWjN9msAf5IEOkog6X/QhY7xCRnOZDNsNIF3q7YaSLNEmisvxvYf7OWI9D
Xc0c4DF9NlmvMYtBg/80wIZuIuXQ0YYjScAU1zRZRFDus+VJ1Y39jab2GpfEcf5haAj46ftoWsMs
u0OcdiMFQ04KgR03N11I5L09j4SK6bE4+K0PwnYiwVZ5ncO1j6741CbfqLGd3bgQXZaud7M2yJtd
EtGykMxktjb2+JPdzU9axJTX+UKixrqvJxoWF2rNrp+f/xdpZ7Ybt5Jm6yciQAaDZPA2Ryk1piXL
sm8IW7I5zzOf/nx01+mtpAQldhcKaFT1rlIkyWAw4v/X+lZvCExzlW5T5PEf+NzJJ2+WbVNvjb8N
oQOWGhc6VZISUUIMhMbrAfrQB9VWLOgvie3E9yZdpW06JPY6do3ky9i61nPcpMOTVluzV3NIEso3
idjUHT6MtOhqCISUjJ3Yfrbq3CQ4eAZb2bjYStGJqykDTpiEGoUq5dBv5BzUUeDBfldDPNFxA/YE
0495GYDAgUO9aUC9bIZ4+NF7c4LXFOXNpVvbHT72PjZXA3uP29YkWzhmv1AIOCC6YVc7ofrmQvMm
KExZ20FOxkyMkFmubXIyn0dClnUSDuEl5q7T37VlYW1MewyubN/Uf2iJZKNk1dChrGzAOW/3RKGb
or10OLY8Opya1oFPRO/YWogKlJF/cys1H+rHcTPaEsWxp0M912lYt0EfHVK9EPQWETpPdGTXjWYS
7yXBtQCSaPb8mmE/aq3a2bqnf+MFohyue/IQjbJ4SJQhH/0UuoEXIQ2yfdqQYd/88gaStWs7S9dx
MTOY3La7Coo620VGk6JlDoODNkmeRyTYKzk0p8nmbiur2TjFmDxqYxK90glUvwJPQiLyhu5PUYSQ
cIq236eDET9Eo+deGHoZ/hrimKp9xTGGQhtWHQ94weQV8aOTju0Xmop0TTsN2TYZyYaIEQfrd+2c
56f3VnRRIYfhiNvEdGP1uhVQiTBjFtQCmJgVVoPWSdkcjgoiQ0GSa0uCvaLm0W4NzcRcL8tpQ8Y5
TbpWjjvLTG7NKOvuBq2wWG7M19TBpeea1Kp7k1QEc0qjy4kqLm2nfNbXaNaL3qYzAc7RKQdav6DY
6SRK9ZAKi1T/HbDdX/Wj5q9NkTuAA/LVpGMywo/VhZa96lIRcEgdsEw00MQ3uQ9BNmDifImTPnql
IkdgmVVM4T1NROTRvC57pI6wEBSq4YQpHqxdQ4yr3KyC24QmHiX3SYc/RUncyBP3grtdH4GrQGdQ
rbgPdZOGZGHfdWx2jpmqqcEIpecUo3hVJ4EWhL2vvhW6WV7mcVJtjYogRtKsQhwdBG7xogTkhW9s
k1C3KSEQZ1U4BuZ0nf7EdZgJPNAVcfGxYyW/yHpF7D1q5pWdC/t70GEZHv2EYJxk3rOxSdlR9KdB
5/j6loawe2iMRnLGVD+laQ3sptqRuPiK5aRwMU9HfoB11/sd+rzqMjfFHX0I8T3ltGVtqok9e010
3ZqeBuqAWQFXrW3Vj09F0dQXwpDUGiAXe/s0MCnPV4Z2G882P+EE1VZraouOFa6GPCcWc+eZIyT1
qkn+dIb0nglRI4YtCu0nNya/HfwKOzCtoMuQOF96M5L1mg1nfUaf9oHsEwG2oVu8sZImhbNw05a6
9PXG8sv7EPKOQxcYF/bWatMrqxzvpJl9bXzvh47QIMcM/2+1cbPI2EDXDiPKRX93Klzr3FKfQha3
e4IQqr3bX/zbP+8ir8cahZaVrpxcSAeD0KB3b3XencHy01L8PcPvfa8ddFHc6Qpui0BbKmd58Bvd
naQ9nlmx8O4sT97ELgXd8hxsfakwtnTLNBHlUsVjLArop0NYNmXYPve12574h9cx2RvJHs+Acc7m
J2YR7FuZ5Sy+Rc1uIMrm/3DCOR0obsfR8u2qvBWGb1C20giwLRCoXSVVg6/CTgmRnuS09WuK422m
dTeersebIuM4rkV18rvt1MSJuAv0Q+e38D5cAaSugWJZdhQKGoqd1G1bGl5sP+g1ODn7pTNzmbjZ
95ehBI4DnWmlC3sJy9U137eo6Da3vl1XOEocKqTEAqDtDME1/tINSi2JlMWa0yFdoiiYfzPKshXb
DepsE9v2qXCHR0pN1kVIMX7+cvZPHgYCHPOYS4BkUi9OUtZQKiY7jRSYC92yLPoYUZNeohuxd0ZI
+tsYTt3aati50QVtN1Nq0FFy68uEY/EmE5q7psf81Ik22+C2I4XeNTR0FpVzkWsjZUowpjhyKO5n
VfbVGxyL3ZluQGAMBAnmBuIitoAsfXiw9naLdVR15D8nbdBcOWGDZ9NJ49uGV+NhbNvq1umZn9lU
PsaD19yFBul/GTwGCHpG4aFbGvxy5aHeAWM4aJuhL17YR8xM0LJ+cnoNYRn2302FSGNDZrG6FKo6
sD1mxx6EeX/QZPKb2aOOQafo1NvddOOotLx0DLd/xhNEWbntbGc3jkbB/OAcOEp26qsuws6DmePP
mEDAs20dBKkwk12dUToqrRpex+wvHJoOXAqajmNR+LG1G9J4uhwrTpcZZpqtOdjpwXVHv6DtaYSP
GNEIyWq1Yc3e70XYpX05zXKmEcfkIfUMu4Ec5+Cm8waTePvEvgmSkZWV8wuf/xBAIzBJdIuhFz+x
Meg2vWN0UIoLZIhp7f1WdhJs++rOKOVWhUC3/OAKTQqtFhgUm0Hv83uYPcZvYWcUoAeaaUBm7bnq
CyCVBPJmvESUM177QpRE9YEeKTQIPK7mwo3Q5pqLYnt+5dqEbFFOPbqRA2OEAHc6dGBpDTJdLidT
wMJo3HTPUZ19yBjXWL08HYKeqJNjVOfjVq9LGt+qHFHBdCxSu1FRa10ZVtpeNRQqN2T+4qTCw2YT
VEom6b6zp5dO4/+XMf/iVdDHdEAcAU+0nXL2wkER4hvzw2ktZNi+YBdHoWTU/m3Z6MMmiqrwpnQs
yvpap2+mvjHJC84LUrYjEy4lJ/JjoX0f62/NOhRi2pdjQzomQr9nZRb3WpVfhxxwOvLpb8KpRd8X
JDAvN/lTFtTmjwqE9INf1uV+Ir3lsjDS/tAabXDr9oUidpHzPttZFPiRFcxqaxBHV+HYwHihu/0N
yNX0NTPZ4Uz1RWX0FX29CAxKiCuA5o8zHHWHRp2fed+hqb54tVn80ipQHJExtwmpQSrAz5CLdEz9
9PNISCnpAq8R/ieXFIH7gw7Yl5ZUy5m+ztqJQG9L7auyhbAsoOgJwLYbO+oEAcwIRPVGoTQeJoPO
beWGdK5dzaL96Hrmjn6NuAm60T/4tvZauGT/4ez77SMZ2tQJUhV+gvcHaUyxGzS/Q6lWtWsx4ncd
nfLP2HG4tAOHyrU/C0sT3blIioI6iCX6g2Bt55GGNnI3QzwqwVEbLP9Pm/3Zq1H54uDHTrihzyVv
tMCtrjR7BDVqyhLGW99ti7p3r/M64fjulvWqt/CmjUKLqepjlUtlQSG4mSL/DEdoYSdzkbfbUum6
cPE0YBpa6OinCjinbzfGvQgCZ9iilprudC8LH3xZOL8aiAhfK4XkEJY1hsXPNxKnAns+iag3bEs4
kj6adGFNnH4cdc2L1TQgGy+zfdhvSS5r4jNbodMP1zyEqSsxm1X4ahnir4nlzV4Ca7ZnjFAJb3H4
Dq/VtPHqLQDSz6/j3CCL3cSUJrn0TAaRI40geJUbMyQUfPPfjbLY1VHtSKI4hUfDRn3qbz2xFsj1
2qvPRzndfHHDXMU2RXLHTG6XWMbcRCbCYNkFIR+IsN35QK5uo7Hz95+PsrxjrjKEtB1T2jq2q3cw
+zo26kLXy+meTigczWmM9zHUUliPJno+AXb48/Fm79s/2zBlIO12OF25JrZCCzvWwhtn9OD+qclD
Cg6+IYue+mcA0cq+F/WzF4K5Qmr4+YCL7f+7EZdWOQQuUdCLLMVyX+Fck9F15dpgtYLXuK/pjxcU
WWivHrS8vkqL9nhm+HkP/v6CsWcpVCzCWfpvRjNs6Nf7FK/K6uAN5XM7oUOjK9SFIbC0zrPZOCCx
Hgv7gKHvUaMe8vlPeL/FxvdmYefE+Ei2nlycf2zRybBBUHEbWYg4zN6mVeOChowaUVxZWfOjVJFc
fz7m6WMGo6BQBTrCQtVtmhLF1OmCUulFYVpIUB6VlvSrXCJ7odM9Gigli1t2KlAr802ZnnERnk5m
RnUd08CNy7/mF8YSp6PiN/HMQE+8BxrM1EYpD44ORdQzK9npi8lZcj5qsU7TAzRZzZaZWVqO0EdL
HPGQ1M+J9007Y1N89+cNjkM8JS4F46Bc5psQLC3xd1sg7kHahUek92feiPne/zMj57OwI9gl2BLP
kM2jWSz2ZdgnnSTB/csO+ooO9bvXszN4rHdD8C2b13vX4GQgiGQ5fRAAYGwTWkZ1dLoRfcK2w5bE
BvPzOfbuRgnT4KvFUsKV6HK5QNYwtj0tCeuj2e2cfSDOfEvO/fnFZCqjVMpu/vNqb0fw4c/8+uVc
BUDC2ZpnbbMuKGtprx7K1At10RdH3eq3TbgtOx3F+FOKbvrz22TMP/TkeYtZHePSltJxGVrufKFv
v7xFJmoiG8yjnZDVHZKSXll41awGfWHepnezZIzSMLk3WLamgQ90/4SZ5d/VEugAY1tHSSnxE/Pm
LKswhgZ/tUe68AUI7k+rsJ6BfXx+ocsNlPn3hcFwrQwUuGxpTq9z6Af0m1JRky1IXWniKzoKGzwV
a9gPl3UMe1aj//D5mMtJIqmhKZ6gshB+MennF+HNvTXq3GqB6LLrRxDnbNlM/3d/f55Fb/6+FEVe
03rLj0lydOlBFmc+/8t7Nm86KYj8/RjPBbJFBSl0PcBT1Jfurcm7aoC9WrI9JJ0zC0myVUXUYHY2
K3WBTf2fL7KrswlgETBJDljsAcK4Mo2GXsBRaObtoDU3XRLN+d/TH0XKol0gaXKDn8NQ3eSDtbFw
0a/oYqEliH5Gmk3Betb4GeshJYtDVFfoKc+8m6dfr//8QOBrvKPsv/QlCqjtfBx2iK+PScpbMw00
rV0AvhI9CkR5mGHjprKbl8iJz+z5Ptys0OeA30t9x2ZdOH3edVETFUVyxDHG9VLPEdgZ22Xqlan1
lXfG7H6o+lobzrybiyXi/1/wP8MuptlIiTyoCjYpnhw4oF+U3a+h/zH6RytwN+Hw7Hl4Des7dA44
9oIzc/xvSuE/C9T70RcfJD0Pc5xBaXrUYlpSGAmvEodU9iDFgGKnvzqo6zRdSRzoA+TmtHhf6JH9
Tjr7wUqcNd+hHaTS6wLvC+vKpdTptQ1GgcS8fOkDoPxtoN9b2oijrs22Rc8Y1ZTeq9JMqQDSDHCD
Ne+J2kGN/JMTGbUiCGw9C3F76lpGhqNCs7dRhlcX6dNtMEAJmqZnfAJwwtFrqB6iOfKvNA92I8EN
psmE8Vl3ejFctF5B2c1Mviae/2hn+r0XwzGv+Z/h10D7QdhTkR1UaWzlWD70trtzc/ryBFZMdPHt
eFt0AQAXWhwSw+Xas1IqIQahALnYV7b43ZXyJxYZTIJ9s61SopvH/CpE1Yd2AM2q7z+WIZmxUS2+
UcW4ctTvmF4pla8nW85SyLbbFxPbzx7Z2trvDdQq3fWYy8dB66+zqNySsyTXHW7Yova/fL64Gaff
wP88eMribNo4dIrle8Y6QKGH0sxRt9U9nTg4PO5QoATRDgN4edKzthahF+A09mZEFvLgfQ3Cfm3Q
3aVn8TNrtSOmgHM79tPv5fyr2NhRtP+7QQKqsFiezJy+Xijz4hiXrxYnE56TRAagGV+pfrt0pbXx
Z9M9mi1lgXMxlgu48f8MzorMV0WatsO/O10AdLRInT3GbAs6LbuaUNLsTA1YYdjICZnfoP+pUJT8
mtwG7bxTFeRCTb/oUQeHydD1rZaY9gFUKnTecsTrE/rNQVLI3ek9gfafP775p5y+tnxqbT6A1IYp
WTjzt+XNtwnPTzpOSlWsVXdWDeDXx4Ck5SutrnZ9/Pj5YAsY8n9ujGQ7DBzEkeiWTkdTaOcR01n5
sXIvw+41zL+pCU+/G9EjvpeoC6L2xtd/IDNc5eWt6ei/Kvhg1pRdV8OdB6UCc8TGVD+zGDFW9meg
M5Zo/GgDd2tCPwjHv29eD3pIOTO+d6N/Rav4n59PF1FZ88SiBLJY2MPIL2hPjMVxks2VN8b3cViG
mMu1c+mqH3xC2GYZ7H9oDcFMmIl5bx8LRDSjEqi7jlmCnpYye/CK2iKB5uu8DtmQ3oWuHG5gKoxX
qIcRgoeD3H3+sE53FX8vliYFR0C2FjPTZfETbCdMe6+ti2NYPo299SUDXZ+iWEER7CYvUk8uPh/v
/feaS+ZjTfnCMtllLt5YTfdz3Yq5uX7m2i+yn0hfkcCzfKcJLqx8EF/TuMqQRxpo0puz0NgPL5f2
FTgm0IBiScnR9BalV5kVHER03Lb0iVZ+nn0JmxRD3KhfSl6M1rXPbN1Ot57/ucnStdi98UaYYnHR
tR54VLjnmxyA/yMPXHOGf78d4cb+M8bfl/LNKx46XqFNXVMcpdi7tL+bkewJ6wnFKYanYdO5BDCH
l2ObnZlA89twurQwrkNf0JUmnKNl+aAwDZyxnuKOGu5jpwwUQt3XCd3U5/PGeD/O6RK2WG3LECGs
yJzqWBvWXe1lXzVCPgbsoX5AYwbdDNCdRzAIl42sdnk/UT6qtuiRiI9Niy9Er20+/0HvP4jz73Ho
B3E2x+azWCUG+C0TtiIcPZDG9Rx1cNtcTiq9QK185uTywVAGKBTLnm8wvB/zdJkIR5akEUEQysfo
wbZy9xgbhbvzI/HH9yCQf35hH9xoRnMIaHapB707qwO6bAErN/NobLaKeqc72TYVZ9aB9y8ih0uK
P5RO6Y2Kd/1wF5dVEwz1sbCqbZ22Px1815apeDHjbdTU1wj8z8zU92/hPKSi6MR7SBF18RZqY+Uk
g8GQ8dSLS2xd2pVeav23z2/fh6O4UnBo0nX1rohouvBBcVlS6iiyY9bJB9MMzty7v0e903fOohRM
TYU6obRwWZ1OCGS5EhPNRL0j/VMJWLj9iB7zdVCUJGHC09GU2XHCcBO5wZnZ8dHlvR16fq5vlhkT
o4Ov1Pzc6uKiNBpEWx3ei8/v4QdTkAKh4IME7ATBweKjlBW4UBAJW/dO15Wgakz7BoNvejWFkFk/
H+r9u8XODdyX4TAX7XePS4s6tx7tKDy2ljMx8RDGBiZ8mZFeIbFB8XRmHZsfzZtHRwmSEqsy0Zjo
QrxfNmKfomibd+OxM6Ahalla7KdWB2iZjMXW1f2WQ0VtnulXvRsUkSb9HCrL2KpnAtnpQ/MS0lWa
tnWOyqsJjzZcDjzBGF91Vu/sBu4vyXJafG6Wzn/15FKlTsFvLl8CUaHjuVghzZJSfjLo2lEgmb3U
KyPeNQ0O+jY3QLDUvnGnOWH/jQMlhBm2ygflz0EoVRfHzwT/4GUTAeBqt+2TY1jAF0iTWtxPfsjm
YUBOnSvjzMN594st5htLEssRJGPTXEzuakCVjl4wO47D98z/45KH5pL5YxDwlKQ3dX1lWP9u+gnk
GCZtFoOiHxUdahinTwZfXheX4ZAdDTlXFhvIaDbM3zPv0/y7T56EZXGUpkTNws4hyV18QFqjwHUb
atmRKCDUIdQo6ufRvUjERdm/fv4+GfPf+mysxRX5WGgpKTJW3pfbJC1X7XSUOOoj5/dUEvWA/SmA
Ltu/uu4DRtmUE/Tnv2CxQs23lOlO7RxLD/tZfX7j36xQPpHjbptDakkPDhC97My0XiwYtBIMViSX
4w3NUe7pYm0q9ES0fpNrrK8/SetqsflX9/F4Zjt3bhRxehGytKaYEFbt2LvqgQ5N/gACP1/3fqBd
63pu7v7tPZs3cVJwAADQTaX0dLhY18zZ61Ee2xENCtjIf/1MTv/+YlKUdQJeQXfLY/mjwWEc/Jc/
f7HSFMOUO6nGz5fj1knQ+m8+vz0fTOrT3z8/rjdzSliao+MiLo/udK+eXONI5YXOfkpFyUQ7tceH
WGNy/TZpXz4f+f1kPh14XtnfDNzgYs+LVpZHLP3GsCGC4b/7+4sVryjSPgDjwYPh44cv6VxL99zv
X3x5xmmcNH3iyWTTrZRfCAz4r36/teheOW7bOAQClUdOB7j9bgvtzCdhsRVhNZkfABhSCgGmoZab
RoDsA+5rrTwqRXDCfpB7o375/BrefZ1Ph/hbJXjzjPW46xIn96sjIrxtNKu6WyLQ1TdNzJKycz2m
Mxe0bCMoEAmw4ngV6W27GD7rS1hen1/QuSEWixdWVtcc57cdiFcm18K4bqczQ3w8r/73sfx9Yd/c
MyOqfBh3DIE/CE8haYifX8K5vz//8zd/3zN8K4uBlBz7+KJKt+3D53/+3B2a//mbP29oQBXiiUdO
+SNsNymqqX/HKlXLifu3oPtmiD5OCcBMVHmsHsXA6nTmAbz7QM2TVgG3dmfVMX7h0ysoqLGA7qur
45DWe7zzMG3XXf5ce+Px81v14ZN4M9BiBVQ1DDJhV9XRde40m6wA/8wH/cNngfiBwygVS3c5lfA8
jJFRR9VRJ5naIfXeLu9S54zc4dwgi/mEB2OwwQpWRzv0dzilH+LO2YDrONMd+nApIdUI8TQ1Ntta
bE7wZnRyxMtAIxzgfW+v703kndb954/kw2c/gx/ZTyKAWBa+ra7WVGYztaRxiEgZ/TMBN33+fIyP
Hjtdd05ILltxcNOn8ysVZYNCpKuOmnMDqQEL8v/hDX87wOLLh7t0xrMzgIuQuvwBp+jMAB/dJaon
4HzpUHAJyyuwKp87OBXH9CdREvmwBxhV5GdOdh/NKwnQnjKyq1NNXQziJY0HwIiqn91ea8nzUN02
xpmt6HwjTjf0VPJnMYA0TEWjc7FWKRdfcJfS5gCe9Cjc8lrTFTGwM7LWPyQhCXxy7rv8+8f/dtDF
8hIUbVf6Go0dy3lZCffX53/9w0fz5pIWd230U7NPYbYeR7Wx/UtQZhhqmvaMsubDUSTbBhRIs/xo
sanOfBWxM/XL47gNwjtFnB/nWnHmS/LReyLB/ssZXz+ftk/fE+oNTVsUBhMgPhQ70z7z8D+cX2/+
vDj985OCSQbrhofvt/jfjnysWn33+dP4cILZtj3PYqo9y+rElNIOFnLgVK9IkMR8owzyfNSwsuBU
xReW+X+6Zf873nLPWBeVnYwx4yVsS9LpYSyN9edXtGzs/P34UudxTIot8xq5eGecBr5E03p0wJwL
aF5wwixiVUDFYT2AOPPLOEfe/vA5vRlw8b6EAfGVacWABHJ20R1wwzS/+PyiPpzOrkPdFA0NBf/F
TLOsCvVGxhAa1I5BQFp5LS1n5Vx+PsyHs+HNMIsZx2tvTQ4ZOEcvC3Dz7/1qX4r9aEYbAJIrn4E/
H29+15fLG+U/XVpzmhVKl9MZXqZ2bmVJUBzr7D72SKrfxs41lMbknLbzozf1zUDLBo1jd33sKwZS
f4D+mvJMJemjGWDplCXI7AIj/Ve58Wa/p1tpCmaIFVOZO2UDOVr55pkZ8PEV/DPE4lYNUehWvpXy
osIqtoN9d24x+2iK/XMNNMFPn4UEbaY6m+6cbxcrkWJ6DBFSSaJa03PBHx/eLsxlfAXQolGiPB2K
5hDuoNLIj/kEIeGFs286nJPqf3g5/4zhLN6Yro6BvuJpPgIEkfIbcEc8Op55rrpnq79L5LtJ/M9I
y66qow/26KVmftSNNMfV7arbJErbzVAiTK0Bllz2VGNvY7B7V1GHtRVgNtQJB3eRVVbRpoDejWiL
/wUgfnVZlQZO5rSejccJus0LaTY+CCiJ8Q9AHQhgP2MWG5l9kffOd4CSCPiL6Xesac4xwru3icay
JCk+cNAphqbVQDEV7kWWEo1L4k+Mvi/1drlJAYUS++z9DwwWFcNZ+RYnoQr4DECjrwlOkpGAgA08
r2KPH/pFNVUAlcrI134Z/sAF9NqDMNhGA/nnaVgD065B74ZTb//Gb8d1ihiwIXrLfRqDyMfiKAAC
R8FxGsZDNqWcfxvy6OEfapAOQBMCUkNR5/sSNmYPXjSJ8sC+AHcYgsOuMCOJcQDzGMpmFQqwbiK2
ia02ymzjWFAfaWi4YGah38Zi8C5sKyruRZ68mKkvt6AGnO8OvKu9Cbx6n5VBewfVAsexwACGzhcS
j970m1qlgrCp1jqkFdm1QYioVbMb60ttdvWVXsCHAiZH0KyGFSsm2mwlwlJeGIaXf3cav95bfVtu
HcGhz82x56vAdA6ZAXxkShJtW8G52jgm6Duv6n7U0rfXmdUafzwJ1FJUVv91LG0BZ20cWsDcoKlH
WdFWmmbvelV4wDqUGW/DjiTqqSTUepAj6ZNY3Ky9XwJMdt2s+Zo3ttzEaUagew/3+zrpA3Et/PRP
aVAFQk2kLru2y8lgh2ZfTRGJDBmsPBgZREqPvP99qIYfYeeCJIazttWVZ29HwkgvCglqCIN7dRPG
Sh3SvmouLHfEZ46gnGdpG1fkRf5iYji7RIzmd3+yQW6IGgN66zuXJS7ald+MyTaqxlfRX/XkVXXZ
+Fg6HnTqAFVZEQTdrecV3t6KvIjgvsm6GNrxFau6BqBL8TxUVm5sOJDJJkgAtheYJ/fU+aOtqrPm
sraxevUFdt/wuosPYbki9QtYBaHZK2BbYo9d27/I6l5eeHkLJxxoJk7+xATx0st4bcbtn6rXfpSj
hUyhcry951TitpYpsri6CFgZR+cZPu1oryiugh0LidyLh2ra10nlrHSzNsBy+WAfw0C7z/pcXSFQ
bXaNFQ2rTMBJaNtwuOqB5u7sAt5+E5T+Te3I35qrY6tXZBkbJQiYLoHtJmPnx2BEiDhpBq85+/W7
RANF4DXGcGmE6UA/yQxvqjjoLmvP8L54/hRe1kVOnNtQ5nfuCKmLOOPEAIpEtkNGYJgmoPdJCdU1
hoa0TZPQAN9lqtuwCfD1Qe/gDGu92IRwgAHCiheX6hcxDFD6gZWsVSxgZaQeDfi8qK6g2dEV0v2b
HoTmZeYpBImAppDtBPdK74ZNkKvsCRivszL5jztTttZmgH+/66LJAVCTT+j3iHSpIw9ei9aLXTGj
vKwiKzZlq5P7Br6JAI2ZiDSAIUmTGYmfotzC0+tf2/zHdVjDWg7aPAThXhUvvgboC6A4SQ3S0RDU
tOW4biznd0AtgLjVOVxOqYBMQD9Zm43K8O3GA5gBm8QKpUjB6/x8EzS6DeOjqa9sL5TsH4E6937Z
PvgoyHbNDPZqiyk/BIqtc5cBk7TzqVzV5YT0NS69Ff8N796YoAPrQfE9akNzHXME2rR1KPnJFTIw
E0g3LMwGOD3+9CAIwIG5BDgSEedu8xAn4QS5fJdqMXTASvdf2iox1yWclnVYOj8qEFNrGcavfVb/
LgCJIL6NXjsSws2iJcphMF8yjwW/drgBsiygOaryxbLQGTnCIwm8bUl/MaNoM7U4bdKmCB6QXcQr
z4FamzXaYxUTtqyVdoIDMsDsmBIpHqOP5z1OeW/SClSUysy9DZty1ZdsHTopfUTJcJSzbsSLByWx
/sp/kTcxCQfQYWFF45wV42vo1DBKrDJ5ctL0q41n9FvbaulVH+vlYZwIjfdpCJUraYCrbmdXrTNj
HMHfaC/SV+4mzaAkgTTqQWz7uExdDWwKEpWNEbj2IfOd31LhoptghF3XjgvRvK+1FV1iHZFoPYCw
QwPhVx2Kf7uI9qKXcttFFAV13pMdIEb7S9Qa/Z5DZn0DVL25LQoZHaqUtXfu+F7TSo438RD0kLOs
PyxCxaYjn5HljqzSzm6wU8cq2hWdO+5Bxw67gHIYU7tvETxBpAFQAzFKmuOaj+10EF3bb6a6Fg9F
FNgdB4q2JYGLBIx9iA181etu9CS9ms+6YPP8ohVAU1eww4HHyIqbqff+MRrmhB/RQQZyUYG7ufrp
RlmzImIDsqg7yVvoPTHY5MSxVwJmEykjMr6mR/Xs1NZ3q22fRgvqbGUm4RdiMmKYCewCrY6UBNse
3RXWnuoqaTX/3gpBGrowxNZNbaJZGWKM/b03zMjfKgV5EhrSvPCSiIcw+lZ1yAqJOFlZFqAZ378T
PLV1NbrBzokzEkzZ5O6aBMRJNtOBs4SXHyGCt0qQXa8dp4WrGmTJKiEY8zA4ctiJyowuaxhAt10s
8Yb5knAbT/5Oy7nVCvzooDdNs+2NRD170KzXYzEGFwV7j7WTQrhUAB0BQdniuQbSDlkZFyBsj8l6
nEYFWq2VEZwO3+i+pPCPmfN6dmNIkAW9lvwpJhbIIKIdVet2RXSLFt5NOQbv1OriC6TD012Bd4R/
bNb+tbR7PMmgpq7GWeoH39rf8MXzHuomkXvfquW+0cGKJ/DvoJ60xVNWIrJq01Kt+anGTsOiuG8y
SE3rXGsqcp469w7SHfN4LN0XVRH2rirN2MB+d++J5FFbArrBmgwNb2vC5on8pwCgVvEkMq35aUM5
ggETjylZDlNKBUCfWOxF3AJIlL1+NMrSe/RaH5RpWw77ODO8je9m4xZwVrl2iWbfhZ4irNPS0nY/
NaP/qINJ/SIDPoE4rsEgqqHbFH7nbZFaFI9ypkCRfqa2jcbiQ8MaxfxgRjv80GofKj3aRGUHUsxF
jhm16sHOaoDWHvvHoFd9TsBv+dsEVEKwR9Lj9QDolxj2b10iDy8ztrN1hQJe5/Prr5Iuzn+R9WLt
UHnrK+y7ciaQKQLKxupRbzoM0JHLtWIvz9OrKDSax9Idf9q1XrP7aV/HAdz6OJjVTVcJfRPrxutg
zQ9tQHtmFwJCT6+ILwWeCSqUaTUMVOMQa4NsUCzrRRkYtwFi5ZWWsZiqJpx2RWUhaAXFtZOjMTx4
w1istYCXMUiSrz1m+w0izD9KRPRvcDQcCLu5a1NjI7Acp7uXQg8eZ5kE4UloWHA0jvu+JOG1h3a5
0oe+3WMLDy+GaIyROtvGDgb8sIUyn0Am8JKtI5mndu3DvVXsga9Gy+D8ECXNIQyT8otVptFFOdjm
Otfr/oY0rOYnN37cC7QSAXyhkV6l81dNUtbcgiG5Ihs3AqoWe49A7KZ9DxFpn1EwI6JBEXXDFsSg
UxtUVyIy2m9NrgTY3zDeuEWmbjDW+ztrYutkFnZzD4ibw4BOWt6POuLgsYursT8WIDIrNqtd+Z08
2OthsH7gCSvAYqkgg+ZilU1oYoAx8+QiBAXv7Sy9yn9A9ZonJS0+YA2muU8zq9uWdjMHp2aWu07a
gTAUyQQdnmqgyzd2z+e5g++ySsEIXloNkCoBN3UNSpU9yGSDQsukvXVVkc9Z7PbKMrTvSd1AAKrK
/FIVdvktLg2OMioNQkBM8LvWfpjNZKJIZ1/l6uEKPEiz8hIFjTppzPgSec247dIouDcK4mjBM1fO
QxC6pAZV8qHr4Wj4AfptVn91b4cAQDyHCkNZlbBYiCVzmu9YPBEPoNhVh4K94KXZaeGuhGR5CfsS
ST6b7E1i1gWZpP2rOejWegxqOAN1TKVCEnOC6iIlS4pdkG7H7v/j6DyWK0WCKPpFRGCKAra456Un
bzaE1JLw3vP1c95sJ2Z6WgKqMm/evIdsrcY4ZI315kiLj8fuYnLaO5K9ON/cKok+imioPJELHSyN
nvn5fDsZSbJyG5kl9FCIiTR5yaUcLOQw3YrKu5Is7Mx3iLinzrcV/qZaQVVDQioHqJmtFzJnCYrX
MnO72FpzzdviYyQ1fj9LUqDc0SDfSSmcbjdj1X6yFrXzExIQA5ZQyxC4K5cFTB+imHhRCfBKXikM
8FqBQPmRSbz8s9Rouk5rZu5Mra6I5x2SOwgQLF7Gm6lBlbKmKJw7qz+XNS+nJAUM/E3NUcueQezq
lW0crGyx9vqWGK4SkTdOUTId9HS07vOo4yyobpiHCcAjkeJt6Xf9SgKwHTn3WL9Ibzf7j9iyfpUC
z55Oj3JcAHS/sSOs7LpVqb+cNSJpEm+2j0mk8ZKBDE6lTAbCmCIFM79BhBXnhmcqrbInPAf7GBZ2
V4V857dR3J3lTISDiucJNjiXWEPfr7tZTRUIQEHZiXkGxywJlb+q/WK7jML0QIsINjbjbHNLzFAh
gG2cYoa1MQSn1nOS6teJCTJtajhlWhULt6K281NhLiTPpaufED3it6Yi/NoZt6turvphS8FMAAxY
L7GRS7oQp8F91nU7YTbxuetN4v9K0wY9kI73eWmOO9Yix89VXzeIW6rONJBuhzI9X4GhpG+VdsJj
QhY94fxhCWXwPeFMOhGdmPvZkgOs4YXTrxTCpILWCVn8Tj0+6d38O83ACJNhclyc39tZT57GIgT4
nnm0SzwcPdc+KHgnDiPqpEYxB28ee3YhhsYKEv5/vh7rpqsNDW0iIV65nyZJ7qur7byLWhKbZ6ZW
/r1F1he5L/NLgfn+UKsr95BarnV6wCdMdLLZasDy7GSQf0luLoe8Www/WrIiKFQ2KZomYglJI30L
Amlf3/WD/iMNQzkS/b+4xTbp7BmSOcSXl5KjOHEybA05n/kiPytpDXujqFFVLKFRLnaE39UGTvqK
bfWG1LRXR13fLGJUqMVWAAR9Q0WoFMrOGqG55yWq7lxR4bJsT0pzXtdeBygxlMxNXasbeuIbtwfk
jolFUfavWKmQ98ZEJlBqYWjXppzPz7aHXSqieG+3VfeY6Lb1xA9luNLiRU1tVvH6+ZOUdBKFBBFy
KkWXizGSENNhGgPm5eJtTJs0WIfC+BwSXb9zslxP3RZyMxPOAuI25+1pEiyyFUNPmrEavRFvw8pR
omAQ5KD1B0EMfFV0+r53ptgnCux76/IpIIyXpDnb4GRlZTfMHCsis6f5Xqaue0GPImEXjnaI65UA
ecEjXtdVPFZW8rJl8+IjEhEbbdg1iXlr6aNUGuQajb8zbHKv0fJmn4yd4Gji6akQLg71avaP5lQp
p86srRNMp+TOEsUWlrmdBxskJlTehh9Du6kEyodTG/V9bi1UtkPVoQQKpI444kM1/3ED/YKJJZAb
B5nHeJk2VSGCfZlNx5e3/bs4TS1u2hvUTtrjfUpK1NmquBorh2DKRpMJ+E69DWLV+WJBog2VsVpo
Js3+a5vQLNl6ph7r51AXdXlHFTm9LRVh3kYXJS5NZg1fwex2UTnmt+hUmoitkfnHRkBeWFUTdclq
lgHtD8xEdSVurxmKbD/U8N5iS/8jhpSV1WbbvKY1ydYX9l/TqC0MqCI/rspqXljIq3wxzGwZxrHR
PbbluNDvFwMZQ52AvUOMSGgTJQbGO+rDhtwl18jKb1xDCZ9t95MsJOESv6gZR1nx9o+b9u8WOeiy
FVaHdhTJ3O3BT/7mEezeuje1+5IxfQDOC/FOTIY/DjfASWafrQ04kcEu9NGxORRQwUZIy7lNdiah
m2x5kDGuJMprsfbqw2RoyUPXG9XFyW3rnSAn1Cy6WJdfLgQ6bHEhcbbmXlj96pPqZQTw6cpASBgT
qp4NvhKPOlHddV9+DIOMTgASun2SaO0+0vrkCjai9yttg9nBY/HGbNZPxsSjiWXMsa62ZlDPZH2X
Ubbt6szRTzrRjEG3aKRfGeDoHEerd/+jTLu4D7dq+1KS0UKlbRZ5GGacgASM4DujvAu1nvTIvlHm
PdZ2or7thMdRzHgLUiEP8yL2dpM+t5IgyaTux6AQAw2cmmQH1j/aOwc021GnpzptwFi4ZDpN/OGs
aj6kPbxHTZGcNALKd3lPUvOSZj9xvzCXn1GJxXbj2UfDaIYb+NCQz6rw2SRA1mrpH4SVq/dA8Pi+
TZIY19hRg7I2hj0fpxHCWhXEF+nNUemW6kmPMut92exvq1p4X1TOG3KuhrC2iKhelMo+CLOtOUva
6hkfRe+TtMdJXcF61nIl/Zh0azinpNh5OHaBNVEgesq2EWjVFCQplUrzsqUDxEdUDEB2coiiJx6G
RpdYNI5X9SRHWloDGEqyT6v10vxYN3M6YuEZwSgs+s2wqs4vXH7ipgLrB5aK1PukQcigSJr262Td
yBJcmjCuWCEQpNOWDQ2DiUD/Q8xM4hDD3pb/kphk2Gosyj9UWpYs7Y4DeR0XebEBST8mYHa5RQUA
B0GWQEbCqq9OEYxUJ7dCYozIpBS82PcAX5IjBnYAZ/HQeXa0LgBDh8m8jBLhbtOBLNS99k6gF5s2
S/urt/m8hzJMAKxULXEYzKHB+EkQR6DOTRUampFc9K6eQdhYwJocqG9dq4s3uYp3DOkqlVzzaeZJ
f88fh0xAvO5wAJr7nk+GjggjbjlqpaPFbFbkUpLYr8Vn2yEvu7oxJgZ16N51LCr+1JW9P5EWp1fv
N8rA3D/pteBqGCrzz+bQP1vl/MEadHMEJexWPboUcudHWuK+W2LowsgMg7d02I4KSLUBnCbOXyrj
j8wiwFsvyV/D4pg9TVrdMU5okSK6ygqjrEr2c6PpXo2d7wAftjz2kq0FPjkzYaN4pHjU9dE5NY7W
fJhb00VQ4Ho9XEX6MjoJvYwxfyTNjUYmFpVey6jFk42y4JZSLKbXtnDrd2VZCpBUpRG5ahY9Nsk8
XyySCXOQv9HWvVTjMgwgS5f1RXa2FjRD1PhN0m2e2iaGegSrYh8WoDRvUaf2Pp8ttn7ZR4d4RWDW
neSVqYPqVXYMixWu/S4i03BPExQdyLrQfDOL5xe7Bk684br2lLgnDGecUfucqb6heEy/tZvvUq2+
87rUPKgoRAaaFmrcaaLr7IIiGq+FDSBjtGFxgZHN6KwSPWiJpEYKzr9HjWNxasoCZUIweFFHK3pr
1bWmrF6cdg9qM3CyT7S2OjpX1WgZF7haMwvZ05CmO0LdrbuNXDIW+0S6Y3U09Wwigd0q7xDFSg0U
oVTkz5YDJqpmYyCfsP4XFfFNwXzt3srsJNtQe7r9AMQI+NwXUp4Eqe5wCGvQagtJjio5ZhmusbYl
9rKOoNBqRqvtpAalZ2DwRDw2ILFYakgczeoEazMOR4u8oi2eFHfN8hdNY2wnCOcLs8I2H6Fmf6+6
dlrz/Hnjg9+pLO1CXEW/L8DcQZK/iHnVICP3kEnV9Bd4FNEj1smariVeLBPmBsKoXkqK+LKI3jGe
ORe9ZCbkWauS/DViHp8zafefGkH5vrMS/0hunbZxv5NhFGTlMD1YqrEdbT39tI3+NW5UeHUFoZiD
NqGYWQoUuqXueMBV6jmi4Yipycd0hZ4X92OjzidRkyiPjExsUapEvqkgXlcpOsZY1TFK8dCF2a1t
JSaakYoBXsSY4PIRWzm7RQXOuNCYAqAtFUxDOIVXfluemMm/nhp9AtE4piHh4Sz+9yVs2BVHQmkg
7UBB5VYT1vjcL8xe2jSxTvAmPzjP9Z3FeMQz4CDeg4rL/IiNM69isV/y4RNr56rsNLHfiloE0YPv
WYFsgmLE5eMW5dT/lgSyuEZu10HdU6xFmoSFPce/i7UkAUTwrQqYiby3HEAe0xjitqPlC1pk5hrN
ujG5UalJoFWFuiLoEtNmUX80heWVZiCzM4MA7MaoPkSfOqjgTQWADi3hwVjr4TFLEzIUJlKVHi29
rKiNt6b11mr+NDin/AIMmkdw85etkJra6bJdEXZHAQ0sE196bGsXhjz1xeQs4S9iftd0y6csliv0
G1MwZXEIOui1hKgSjTluGeU078WHGsftfmoz54hO/T0k48wfm6EjZlV7yzzEVeoXwzQ8tY6Kthvl
HSHsADbSoow904oTALzxeF+V3Rd0Pj0QrcOObcZdTSFXuDmknQmWkNWtTGzGN1FCbQQQUl6UsSub
U6nn5UVl7GSR1zAsV9bxszCfeEAKQYtBFavlnbEU+n2D8A9poKJYVMfhZSZTxjcyZQGi19xwlvpr
LRADV51owtE0s+NmOflRqrd6u+NZMH2lndbjNmzjPPE7h7Ozm6xuz3QHmndbJVg3luKg1I7O0Vep
roMW70eZ+a5VxWvizDZfdZ8EWxrpeyjj5t5ZdAq4aFjskLnm+jgZ7E0O1mwcyPhcgrnvy3O9dBBJ
epvOln8FcgpR87kRO8DaJa+ikMtF2Rz7ZMX8FzZ05LqHB7HkGsMDVY/J2e1g1SoWloCOWEsDKeoh
0bqk89VIdo7bqXl86eC+McixdJfh+xQWfXTlNBFQuiPtKLUi30+DSPc3LhHdzca4P3PoEMCiBvkC
VYuEicabV+Qukq7ZVzaxJZB/0TGsBFE6mVBa0xvfekH2DYcYEV0l7udTpxZiCBLn3qK1/WnBk3VS
zVT/yuFvu5DjEGs6QtbBw9R7m5SoB42SbBdn40MeT9kuky3gTVFolyG75REIY/KBvWwnkgHEUUqz
OQiFxJDajkCod2n3maRpEyDeFZ6g+PQ2p9S5UTj6oXDmsHnV6cmYmNuQctufgC3iZ4uGPjCr7WZo
0kgs0MyagfE2dK6zgq528m3bO04sg2kSyW4uZibR29vWTt0eRGodWJMYHzmfV6ZKRHNl7VjsDS1K
z43eNSdSbMFbGFP70JiZzfBrHanrNoa2bZzd9938JKg198pCaVMMitht1W2ILdQv0+n6yyqIKKms
QR56xI+nZhqjUKWm8CzqmIqQdiPJyvsukXagOPNPmsv5PZ4rmbjrLYtT5pwEzRz/lNMqw9xOIxrm
OWf2rfIfTDc2QzWLB3qI+GswjWrX2gPQ5yFn9hu3mZdn1nTHWjyMQbVVGaVFLbuQsXOEqO0cuYX1
Q5xnDavsJeHBTQ6TkZt46/N1h/za+ZT17bXLm/lSaWW+t2x7vJWGClsBTBLlqKx7TWkqnA+Sknit
4XrNa+LKzHwpmtHZMQnqjo3sbyz7VqXhnQgzkQMYk8gh5raOPCWdl7tmiWvwYzf+meHUkJKdP6XQ
/nW0IYyx/5kYMw6SAL232RD5w7Sus6d28Riw9CfuK2TkIJ+YAOtmXB0zJzeP5N+nu6zMXzJhFfSe
mnrqTX3hFzAQkFvlJN0y2GEqxW6onFlNZci1HnQzit/yeP2phvaDaJrE08qKkJq6T0MmrWpoqZRP
QoEXeyMn+otpqfdxxDa+Y+V9WJub7kLi1f2Us+dSFX2CvrUyR5fLy1QXOPmdBIQII9a7WUYlTDBN
eQUOdGCj+W6ttTRkanBn5alNo2R+TvqQ+ObK5WprvOIk8Cdnh6e6ozXT7hzACg/sgOeeWIi2ZlfH
CaOxsH+o0bSdCpeMsVJOrrNid4e1JwLYWM1PgpubPXvauE6cCNTVuBhuRTscJo6p8SkYnzZxbwwL
u9ZLnFs71qrvm5jTs1NF45E+hrAOZuYpF60yY1VDEEiJk/A0UfG6NJnxAKA+v2gNXJMtIWhnS5I2
IPlWAsrotHuW5PLQqWgI2b1KXFMWCCWTKFk1kTZhm/PbjF4a8pIlPlIXCdNab+63yGFKLxXxFxHt
dvsQ+O9pMzyCrAGfWcqPSa8C5qP5cBbyeJN5HC85h/U+U/hxYgPRp+nFK36D5BbuswGmBQ8lt/LB
nrfhTfJX8xGkeOKqHp0UM4KYOyQfOH1AUgmc2VNq+VqczM92bVn8FMCUzBw9iYjs4dAM1hb2BCrb
w/RaR8wcsxk8tdaNqTuxrewzF4k8u5vKwEm04aCPxXAd1WjY9XlaPROlbviQfXWPxZgE5ZKK3ova
WX6autrvJ3s13mMyY1+Uxo5Bj9S9RV3DWGrWC2Q83EReTzsV2An64NpSBYFPApHXyPGhM6rtcZom
gnrQn+A/jm7CrvDFkG3/BZ29OiNFCawAVvRMkjXfbjuD8YgrRiIpccbAWAc6zk79l/c2XQ4RRN/b
ELXvhWZv+yXJrNBIDBRFJpS1IrzawcRFeC41+u9Qz2+JEj+DQIcVevPxLAUSIEnLNmY1Ob/aMf+H
pZjqoO0ZNCYb17EwdePezObuWx3a6VVT+8nLaHFBlK1jQHOSI9Zysfa2ot7RIMbQCkfLG/M53ieE
0fqONWpB7GBSWKIqxnIm9WdtNH5Zg8iIrhis3aIbmadpbcTCIbdkb9baQ0Y95g6SsQY4S4DCOoUO
S9ygphhi7DWjYeiv4P01onnytoyCpC+7bHQnwHPv2KX0MJ2sF7uX+qMhGn1Pt4WLR+YtJ3zD1WKb
0TnK2i1c5zKDXRs9pVBUTswVy5fBxH5RrXZx1uQR9xRM51zJ3qCTwr+orQqfGR2PsDGdJQxyHo38
k5VzJJwHAt6pALyOr1VFcE7Jks4xB8yvWRlq2I4YNl7a6t+kZXfRtjIavabFmTRKVT8hzbg1IkEe
/8DE465E7i0ghN1m//ZlXF+wPIam7PZCPkPahZau+bn51Ggn00R/vI+To53u4VmlDJZUoD+OvTdb
Crsz+aYRSFWnrGh5hFum7wIItaHw691vxV6WP471QKvlpirdQn9GfNQ22h/1NCB3VmOQdtwqJFLz
tL4q66FWXwz6qOo+SXe9haJnHtYaTHHxW877AuGpVzwd+3dVn1eUpJRVzuttMD0ygiymgdEIGhx3
Wzf8EW1OkfDbKz74sm48L+XPSJiYHt1t8T+t7MAtAPZ1cLUkXRjXz7F4V9qz1mQHk6m2FA9W64Rc
e+c6urlw6qDhNw+xyq/ldlLHcOl/VjQLM8fvSC+lzq8ralQfB/OEDYFmyKDiQs0u5r2WHcV6shOG
saLwTbFXi4eqea74dDqa64s9IO4DLIE65TfGmcmfZw+2X08/t6cmkz8aS7/KiAjcAIEGpn1fd28q
B2bc5Mdc383aCTrxoSxAt9A4czKM6r8sUQhTO1Ba00fCJZifophYnhEpdfnhBHJLiBAj+ptojt3M
xQMFMCcrUq1ea3mQKawxXbhpNLutcUxwJPHGcJH4/K0R9lrtqqjnTnzE9bXQDkPyc8PcEZzjzSa/
wIuiA7i+OOVtBvaBrjJbDw6U9h4npvVPaM/r8kq8j8tooxeXyN41DLPIiVAw7QyE9LZ4LoJB+yky
YFBcqzDX0k2Bqn6po7tUwPLG05VfbC5yCUtb9Gob1rS4UADxiJW10jHXncRLMpnVAUX3S8/1/A7m
R2BtNFT5ZS6fE9sJUqqvoVuwTImrbSpeafRQm84bzrUesJs8R3p7SqYNuua+sCp3BgpPWj5ASajC
xEXj4mWgdFt3Wy7GiO7Bkee8TC0nr8N0rUA8jVwxvUBO88mc9lrKwSzfpUybZxKTcLvu1zgloutp
Wa92eZEQfheaerN/z5S3G+mOqa9tXHIysJ2cBPrh3lxeVOexjXYZRs2t+UOT3Cndq7o96s4LHv+t
+JsBYca3SDDtlt+4V6cM19ruhljVTc1L1o+0fUnjkzqp+yheDnJWvZxY77Ymes6BF4hQT7XA1OCw
4s4R2OQcCIpd9dRrr73hG0K5wzES1PqN6wnDNP0Vo8NIv4RXSOJU7bjNdFO/vheYDGV23nhaY3po
YmScNfLYEkBDUq6Yj3wwHAsbUI7zo3NqrOJqyR9Mgl6cQAK0oBogsm/6biTbPOO4XZnUH25uSSaU
ZXJxVo2ShAORd4A+yVeKKkh75XXCpgZWyLWjh9y8Lkm+z41PHfv7WoFFwvoQN59zTBc3PAN8uF2F
y63rFywrKDgFGtdhDz0rKElLDR/Ls4OYRXMITLNaLzS5YTMDsk+iYwTlyYrcIYWwB9DVCJTs1MJE
sW/okOmqSXhNHYNxpkMUqxz4rT/X26kD5b3KU52Yfmy8VvWHqvKrWGh18AfUkvjmkAknT+pZxj0S
xx20JEH4XWx/DvrNp7rc5evgl0r03U+Nj5AMKfsi14NSvo3zP1Pdr+VOo1zKIY04X7V5JUrPS4Eb
5UbN2Xzs6Akrc1cBqJ7Bheca+XkPXKhpvkNNLGbFW6x/G4ft3P7r8mfLPNNYuGbzEY8feM0CVvIo
eRiUaXdbhst9PysXe9mTzTjYfAjXETh4+a7UH0hUfiPoZ60vpX+K+USGNCzLnZ699tM/q2p2Kx5c
vAcY4J4Esc8tBsRKGY9QzDiriWMtv0R8tXrgLvWBYQx5mE9987bapxLG5P95f9CFafz4g7E5Tt+N
eXX4Sh1lb8rHYvlj0lH3Pxhw98DT6JUhgOk/5XqMS2e3tues5dbk+B5gc1n4GI1st5XPo41xdruX
5pVrLaSS9kgHjf5a5JE/yEqeRMdTdlX8mk0P6vpeYhrRhpNCdRVbzrC/OY9xa6QcRRIkVIa9KYC4
PRwLyNE7nv4A7KWug8qQyak1iutMvhAPPgkpXDw5P0wz1sIRQbC80xzkxow0p9d0Hv3e/Gctvz1+
lAzAmbnApNqAjfJIeBm8NftVGDLYgKUHzNdzIvxKfK+mskNJBJP6hucskBGp6By52yLvo4EBQW4G
Wk7KI16oQo4fq2aEfXwo7XemAzTRRViab0n0K+8G0njVct9/2Yd2uJcN/+BEl+xO5W5g/Mb+5GFO
DhKeYwNZKtnON6fPtL4YHKd5yWFxOxnET8kFFS0MKZKrVZL+Ae++frThhzY5D/mD08tRVheOQZUX
vsx3JoeKrZFfs33E5lM/njPnF95jMR3j5dzzzsjhcvvSGD/zER0cSm39Lm0eI53pu2kFkN/5037r
Ilgp79BF5v7bQf1iZMKd03ldDJIr/cryS4PRgODQTQYjqQHmna7fr9qh62li1b1YrHDivjDso6Yw
fOhDkd1JJiIzuSwxDgz9bu0e1/nL0nhjPor0U0lMxrE47gEWN8plbH1G/QHAE0+dPmbrtNVXQCA1
U8AmIQXjtYu/0HmUatmDginbZ9XAlvmlWicpHqP5BYRyHR82M+ySU1k+ltuOVE9PlHcOKmw93xfZ
VWDFTYfPIh14CU6m/TKZu4XrK43ZZXkx9ec4u47TWY2P680+Nbxn8kio6rjZFCpBSpAlbyhUm0dH
v1t0Ap5DOZl8j++bdu+MAS2cbw7/uIgYbIOZkFxvv4vMQ6M621MSmAXER7UIOvg1dPhieEhyWCw6
OKZMuJoaypYtGmxSEbeyegOiX0pg4HF9GK3HTJ3Pk/4Zj9Gu0B10aajp3R2tjCetjoancifGFYu6
I5brIdWagPqcShmhmtJfkWqolvQjyV1Fq2Zx89rVIzF+uFNfjPV22mXHBWpf0f9LsVWXFUS56lBq
v8lkua3+lnEA6GpGglrmIUCXVO4Lo8N4/h3XxFfSlajP9T7rS3J0UWw17jd+fK1/JWq/hxs6Olc2
LqgF4nCDE79SaixWYAHmaeSTLoswnfvHMYZeuAlOmdjvoo/FxNU/v0TNpYhMT2mhkCNSbebf1Jf+
ljzNzVeUkPGL5zPjPKiRKzvFT9X73jGvm5OfhyYOZ8FVFZcusfDsd+jeXIq9o+NelJx4o/7SFrzN
dXE0xvifMBhPZb/tVDF4wNOPd4arsPOt8TgRC8UcmzMX5iDicsUfWWFkiUbYpMhGWfc0Te+i2cnh
Pqp/cFpwYkdhV/0YTNNB3TDf/KvtQI4Ee0QRcKuMFrw9JNYYTtpPy1Z45FSNK0m6HrH/NMidKos7
rn4z/CrvSrYc6mo84Cu5ifrxXxftbHuvYXZT7NRdFy6y5HnVwRvVXYDkdx4I8NtZm4nf/q+xbX/u
XgdpvOp5+7Wp0i3U3hPGT1v+JaZ1MkF2xoTXlsX73KW05tjfGPkxWN6mvWyvjcLFm7ymzkuia8HY
YfrdvhdMINFztf45LRh01nG0jxGiz8jfONmL7VCxCLPSHhbyM94usvOzTd1P1nQe5fPchjKlSCHA
OVNcjfkvrY7a/WTVaWy/TOOhrW/LYwxmTm0dFtr9aMFpOpgWSQBAI0w7wCrhDRSHskp344Ski8lP
Vx+G7jSKU8cMXCY/pWF6C3LxoBx0xqINEm6mvVhs+ivaDkuoq9JEEZsKw4onzzoLNgAvvbViSDbj
62JA7xwH1ygeFvsH5Pn3BuhTlIBzxV1tPGNnddN6QfH55YwX0V2nnDTrUGa7MXc8m78bM3Jze3TM
v3Fg82W5Fl1YJm+zFQGJ4TRiT+mo8BYxHYC/embabJi/VdzgIX1mNJJic2OzhajjrPhTl4vaPpu4
WKszsSTMLHih1TvZ4PHadzeKq31qepoe8zyVfwbT5BjaaodSlT7LkdESoMumvUbyJZ9Nb1rvhjZi
tk9Z9qZh81oJu7UQ1en2eAH66GIBvaqrp3KCBvZkd4/zupuIjqlsD90XvfxoFvwLzbXrP3RaF+Gc
+lQ91MgY+UoFxCpiWbxGinm/pKTlnFgadPvtsbBOpXzPAFZuK6Z0uWGxnO8TOFKT7W8kD20s6BnI
qiW9dEJdp2Z/E67UZtzHzSUrac1r+ltu76r6ceB9FkzCUm1XTKGhJ2xY3mFw8tuM9ZG42Y/p61TD
Blc7JtX/0vnLYW05wWKgGO+V/t120y4xVt9QD6ArMXDxHm/2+DAq474FsCPrxdegnkFIDhJlCjeY
xrJlQUNA7s7nb4Gvb1VzMsrHM2tfR3SGyGXZ7xX2qbdxUuO4zo+Rg6qv2HesFHpbXp2LemU4zh4k
Qg9U2nQN9Kk/9oTf8/uwOrqdHDeg6K4GCcajprAv1wZlRDZmK7w8Vv/sDv+RvgQgyz6cmO0iVNjK
GUGIVTtcFEdrWPcDCUvqzcQE5BzzPNslOGsE9untnxbp9x1p4GDa6L2cndEPQardkKaT31Zi3658
7NY6H+w6fh+X+l0IZe9sU2BL9VzXeWg3m4cO5sq1uKJkBsa0HFH3P0wKROlMx9nIHkS++PO8hmmT
tK5u1USjS1AI6mGwlXOZx6fEUMKKUT9kuOm3U2Q4lstjvKpM7RlOzbq3mf2h56tJHUKKSuMDmwu1
BMhdbuPOTXPFI+/6SVjYvRJ5qIz2c8ltGeg1mZtO4Rw1Llyc4J46Gm6rGMEGac6D28X+399aPgz9
kxQTJfJWubpza+OKd0ZB1znNQ21hl8BajxsZMFjfroXDTMhwdlWnMZWE4av1l6pklFcxkR+7/RJF
Vz2dCBKGWTBu/d24lSdwkX7OBC9SgUIjK9tJerI5oN14i67YBy8L6dRVbL7pzeBOXJpDrrMKiAlH
j09GXIBrzV40guUXfXvptz5w+HdUrJDjGnvOkgWCg6ONVD6kDTcOwODY8XMSwRVTO/d1uTd6vlP8
kwRveZ1tBYwpP1rF3uf1fOm0xatZwOzVz9sEU6v99Ub4ULW97JZHdMi3eRqPIo98YwO/pMW5S+gv
bc+toZ1rarseQZ4oLHutcfCKe3X8GSNz5+jKPuU+SVQzMBkvlzSKknEBXneSxbiCJV8vsVCnpKB6
z1mSG6R2NdQpkP8DpYEwid7HSuYlSbdv+wGA9rAb1QWAcsMoS4POtx4svYZQXrG8ePt++LtzMWNv
/nVEBNPSOvba5pN1fidrKrZJn58m1KPBasJYQYxTkXwWc/EL5Hc0qV91dR5TYrg9c0r4oWTx29U8
b7sMMCOhMjnUPzjMDErI7Wb7HkS0BhB5cNJg9JiH7JDPhe90xUFVK9Y/s127VB9MkAs/2pKYn0YJ
u44hzM1gqFcQEIEH+9a8wHaKQkbEIhjJrUyyGAJhDb494jaQ9KW6TE+5PUNGjv8j6cyaG0WyMPqL
iEgSSOBVSEiyvO9VL4TL5WJfkyXh189Rz0vHRMdEl8tCyc1vOfeYzGbdu+CnNCpEZbpLm3KWB9ub
S8x1HhmIe7Yp7gOOgH7eeBJDZEAhhgthonO5spCTrl8SZlxIhusd+0xMaOJaN9zDFXnxB/7ijXlg
Z3W1Kygo1EP60fPwsroSnPP01Dg+iy7cumP5Z/HijO/lzC1P05q3FdVBfp0cGX334o3lr2JVBP/W
iAzkydQpKzyZrKaOsY7GKGnHhoRZvTfYSYld3Q74YN3Ikcz0w+NR8P7op+5hJSKpM74UdhMFRB5I
q1LrJgG+cconOVvX+SZ0PQMGFxxvyG6aZNwVZIKaFh+b2oNiUGu5Fg8tLyKWA5C6RpXvDtkQnCTK
Kgu4DsVsDuXo72TpHNncuZdec8+YeUMNmJsWQ/FoRSkw+EDSbh8UZSKqmD4tybxBCHPzjiOOo3gt
2siraGyN/U1YzLv2emfL7BQJUZ9cpt5hqv95mipe7Wyf9oLRNq93MzfDDT2284k4B6xEEhn2PPvW
Gk5MRbmomUokPUkNkO1/dzIMCNX2B5O0F82FULdVZFtLzMlwvgbPVz3sJUG8cKneu6m4mUwhIsKx
D1sGVXR06+fWI5NIYoKbIdW2wm0+NXU17ms4LA4B2MIWd/2MSh7wg1aEpXiXYMwyknl8+7Ijva3D
UuD5bnyKKKIUmPZJYiJ4+rGT+LtJBSQHqqisFB2zbp8u5MB9tPiyc9BMKKzyea7kmfKlWHaaxGM0
WOTXt+TQwZyvtqWOlOWhaxT1XlFd7gbBa5dqURbsiWdFqbne1/vIaZpbEVBDtjlZWt2QTJK7MFN/
HZom0Vq6UeZi9ouAmDSvUlHaFA+p82v90zKId/y81rbwgXYXo4ZDsomDg67X2c6djebfr/wy0lnL
XTrIS+Nur07hnIhyH9mF+8KGtif84LuOX85s1HGyDiZsEUOL5ZSt7jkd1ZE61Z6i2QFL7kmMjKo4
kAHVQTC2T/Ajf3ULgdAAz88WGxcOWhkqwzMO94FmKGeGyybrOXS4vi3NeWRi3+XFavaeYQ/PMO/1
QBda+sfQ/HF5e80dfzXak5pA7i5p53o/KroO/FsbAEM+Mgq76UbQ3f1eV3EmXf/Fs8cBS7nYJWo8
+uNn5XmxUxUPCwLdaDLs4IYGWHrJh/5I0R9vZ4yUKR9ctz3bE325dj5KVTxTDkcIxZfFsj8LJc+2
G/7rVS4IFtHFyZqXlu08V3PdESGaDF8KE47nCaO8TtzHFj4N/Xp+Sl0fJ4doocOB5Pmfq4UCP2of
lqP1ayE3GCWgESkxGfwg/oONxFEKP8ouud0m+mvLmFLIT1/DxtyN1US1kKS/17GvaFr5FTlze0Rb
xs/I6RFa9/DN8RZ4Obg0F0lZX50UC9AAFUizsLQdDVgWJXtkZgI8ns9OCKrdBDariRF6FDdsZsUD
SDpQDR7h7QFr9ZCNhuXmpNQSLqky3E7XnObq67tMhkfw3xd/WqcT3trfwDixlxe3BpWxduWhS9WH
SOd4Sgb3flla5MMAzEUbcqcJ9j5ucqJYxTyzU8bvg316vTrWK3d5SquC64Qa9H1fJdzA7Vuny/+1
TvATBtvdwI6crutj19XMhc3NMpSHDI6okdmNxwrna/KFmXe/BqTPriIQmpJCiLHlgGZitp3jpQfp
oLy3Fm/sACEXgTK9vgwtyjY511V3WAkajVw+yoxRboHdpGBp1H16IM4QGxnS+KiaI4Z9PFc4rpq2
eWOG9uxmABvBLfTGY+h2kVfgKWwOYvg4H/2qIVA5kS8vGhcqIhyaZ2ulvF/Qs7tvO8U+HjZscU0S
TyFf0K6qhyjJgqs/NMsnO2i7IK62ejzWeUbfc66C70IHf8QgwnsopJgPNqtK3jcH/0p6t1oX/vDW
kvj4gBtVHZeVt8HiTeSgFckgh71Ap8RnPfCub8uvonCqh1YR+SIzxL6m45wF43mQNkaBu1rcdrzP
aXb7ixmy763U05HyYU6jvFGU44ayZiRLHgLbpgCabhnPtJNJwncIeRKUhQjeu26Qn7T9g0fprnUZ
TWaQRxdNO7KCJDvaDYpDOSfFzSy9my6ksuUOtK03udi7KreKk2npEeUpOpLeXCpvlDNPWLDjoS99
0kqagJ5RdI5HypLEhqgw0VXTaPc/LK8mUluwztcJfPlliL2j/hOAT7sRk69Ikxudc6mvy8lQVg0l
nhMt62dSaNm5GCgUoJHkPWpsX7xO5TQ81dojuY9dbR7yEP3YDh0gL5JuzlMBpyOAb5Iuj0uX+9+q
9sCYrFP9NJggeePn6G5tz03YEK0tj6TT+oLnH6dp5+391YcBoVkhPbJZFlVqXurvwN62eCr49EQF
34Mq0tdkrCUlFaURd2ZoBBQs90XlkXZnpNIcn2v25G9j+6/cRu64Ob85sPZShaSufUgkFIrl+lqS
kjgsk3ipzfK3E0Nx03j2Xe1VkDsyn3mwaEq2M17ft2NAC9mDvvIY5p1PA28M421Y7E985/CVOLJ5
hwPDsr22BApB0/My6GGOUxZOX0SoprdRSzzgsN4ogfmUeAhkPfGsuI8NmIJDK2T/VxCOPPabmU8N
nim7PhRJ8qJI8HWgATKiL471V2nC+qE1vTop9aIghPttlxR3p5xbBo2C/74EDfgKDrmy6Ok494I/
vVu+SwE65YqFPjmr85IHvTx6C0ESJpmutG4IrQikao187aU1R5aNRIw6WL3Ttb3GPrfGi8O8zm+J
x8i9lBgWHeVVprNmNOdZ1qQ/1DS9zWamlBEGKIIibN9EKxhWZ4sTu6TVInZV4VKkK+jIk2HULskQ
bzy2V9OnW0L/T5gP1eHa/QIdMPfUE0vW+/C3zvdV5xlkjZT5Os+CiJ2RC/Ith1EDBf6FP4LDSmKE
t6Ke7uUEc3kHRgdLWqUU7JAZjnrOf1jmlpNsXhCJmjKkp9Bjg2WQvDA/uvsyr1p+GtvRAfuURLev
6pUXsAYMsWbkbQPE0aKY1geLTfQ5cvrNlC9soR+uuCn21xU+c4YfdqeuLb+dZHutS0OF5W7O1WOQ
sVSBvib0jtCsJP5I2JzSoeVgl91LwVTFvumMg7W+Vqa9xGueSuMEvJ6ajhVitpucJ4mtQHbMe7PM
hMa51exCS/hNl0lILUSr9XH0a1ast3NAXBfBYW+k9WsOudBOTMOf5Wq3tC7lfF7egA1kc8yPPpxz
vfUcBqixzIdTu6/Z054gk6R/nTD9zbSy3dmmaT8rZCJ3fUsraIHM6BkMjgT8wbrhjdFH5birk+Tf
IPrqWUxB8jOuyk7xxpP87CfBQ8Ib8WVZ3OHiWsQLa4t17yxMCDldrqdHtdkH4+WRTkC2MeC6AXXU
atDzGbwkBn/qIowwAxVeJLIltNlfNqnpoIcK7AFN2O7k0CWKWPeE4LqmK35J0YuBei7Ca2EkmUdk
rKjZ0izmY03PVt5nbPvmNe0UNg/gZtneZYH+QPqJe8NtNXzWw2dMd2S/QJS7611SxJJpbQsSfNqZ
RWaWYkF7OVqM0KrfPq0N19tdLIdnwvu9Gp6WUeaHGeISmViuMCw/SxD2LfLsA4JX5+jfy5ViAklO
R/3gJkcNKQopqOjjadWwRvogYQBZ7JpBnPjVmNsLKxErBj22DTOyU+1jW5+AcZUlimIuwR+++aKM
ScfyHZpqikRY3rtB5ryapgQbjW2l+ykV3GpqZubU8r82Sg/7SkwpMy7rQpnpQjSrhDbINFZN1OUr
SKNrPDAJaeOSuesjnQ0pGQb1lFIaSaOsIzoxDWOyQ+oqWnaLJ8mwn7furlvGH8H2qflZMaORRkiK
x2FxqrMeXGwjikouunp274ykpqkryuVfzYsdOpgj/zSB/xdRKzx0S81li9m/jMIEHzBM55vZ/0OM
l5hB3YO7Fpa0SNmyaYv3e/3R9J58ot4wfQINEtFyzcwvgfw9jm3hHPJqsRkDRyBlKQC0MxbCeA42
gjcuO4ge+2sAspBIVj43nYM/UhKtUt7J9LJoLLs6fOwrSZhR25eqNPraQ+qIWeY9Eo6yqNh01Wew
VWB8gu6Le+xEPCktO776zCnzkGgZYRWAbQqKrLyDaTDg0XZBlA26fOg29S+Z8uuk65lvcr5/u5Uc
lOn9h1BZ5i7JEvq8dsi9yRf9PB6A37kpGAeleTZoWSFaIfMbo67+eWiJk9MW9ldiku4Gtgv70daw
fqRC6d3WE5yH3RIuGY6oNN57TR72ABYAJaG0hHUnMzKQwZKLK3yIW4xBzdjsKgwvrVJF+JSnIe61
axm+cQrJ38I1USBcUhP+6keimzAtVOx5+UOKzt1PdpTKz2TkYoHskrQZZoEJ5U9Zec/Qw557d0Iu
7OZHZ7Fum6Hs35PEK0g/9EgE0+zw3ismPBE9/62lFrjI7tsyZjhifv3Oxs7szs3S6c3jRsKt3iDd
OrTV1yR8Wrv2mWbVaxVQn3KpTPJC5yTdbX3/MUJYvq8LZkFXWZCPciA8pdsuv3qHhOo3bZzXjYZg
/SC66r1PrzWx1cfgahbLZhssY9KVqlRH/bRhFQS8LQK0il09j/+qpv4RbtEgT5EUUh6mdA+ziu9K
kU5z1DkWuAbBY5oc7TyZDqzbdonzO4zey0h7emZCjfreao4qn357AE6OcDfCyzqm1/WkIXEGt4Dx
NmRIiSv3pQiwF5Q17cjT5LSE9/M5bO29KWrHxnV1bdZQFvqf5fj1oSpnIA4b4etq879ztLm4afNf
XdfQJ1m5CnWVte0KcC7RtPo9csKG+xFAxzg0a1Z/d7Wov0CqXQPdJTrlwR3w0PryGqHqBnu6V27H
wS1XTEln8rtnWxY2l32RsTJABMUrKgcXUV5jpBS0SjECsrk/XWs4ZZxkFjJrERj73BbNwtyeSK+M
p9Hj75GSGH/nSqLOQ0d/bx5tMoSbXagY9sNE8IeNdbtkc7dHO12m74rvd3mwAutjrqzfW2P8I7C5
JmZzHIgpf/Z+Zqea2qiRy8My6/nds0Ni0EqTl7pSiuuS1UXcGvUrru6roCe5rxLLp5Qkx7ivcPeZ
xDN6DuIdnlZoznJNNrI9wc8c8Jbg/uMf5poLddwDcTo73kYLuArW+kGvSHK9H2r+Tx4XKqDPGC1J
cZeV+mkbqPgxzEkms7J3n+qswaaoV4F9yvC0KxuIsDSgyQyEfDDZTB4p16OPrNK/rWoJniz2zMdz
NteXRE3ywGTTI3+yJjHw2D65890sjPskHH7KK8yNNAoT4+xbjxMcqr8Atczt6LrzxZF6OKfM73vU
IJTLcPRPyt3cvVWLkeuJmG75nrVR5fLAwdJaToqQ0t0cqv6cB3lwroYBudwtaLAuY4uSxs4aCEfN
w7BwvtQzmhvqpXPVkakdDeBLUPgswp7X0wM21PwJAUdFpT95920j+1+l0PqmH8LySZsiuZPOXHwI
cDK0eK0pWsp8jee1xIqCg3XjY3EwHU5uRgtlWG9cT3yzUIYsjxPsRMumwLoIrfNM5/zkpnI6eAhm
UeE73QnVhAyDFJzpAT9akjnyZmly9TUJ0L9sxln2Et7BXljFW/n/mBdxQaoMFPhYJTsdTG4hu4V2
Etuz/bNN46daad6LQqy/A9Sci2OocGPOtzdscyxfNkG+TlTG3BLrVmNEPwUrWtevm5cDjFHIlq5F
pMxSxZ/OHRiTmLx2Ohzdf/7o8cVklo4yZ16fKXLJyOBd7Wib2Tv8fWTX+iYP1ytzyOoiU+bX3Ppc
8QbYluygaQHABmI+GxP6Qzrt7Dgwob0XArd10mt3ok1N5oGoS+2NB44A+B9J518GlsP8WyQtZ20m
rkpjbm1xzhD+t3TF8rjCH9+3Wc8dANbP7WTsx0q4PxDO9G7IRkwrBt2QyaFU8NmuABzjQ9E0XW+9
dH7p7Utl6MzklsGmJ6OvvtTUZe9MG+HnInmRFyL3hhMNyeVjqN3i2NKroe9HoxhxqG8/Np+2WENy
Yq/hmMbTbKt/uXp22/KUKG956iswk3Gd4hh2YcoLQ67DTe9YBXgAYVG9ZOSGw1Z9uksvDtwniWuy
Tzf/YPn1yi2ESmREWrXbYT0Ne5YFyIuyGgSWjMgTQzf3b0SUm8ZqfoHlK/eL1K+Vtj7skFXFRKvn
W+hWwxtJaH2PO+1QQkyRs+wyuYR0+qgO9uk3eo7HHENTJeiS4btfoYnIiQd74ib5q203gZq1ILps
g3fL89XFRe/8VP3gUSSY6lNWuxviZ0Wv8x7+6ujfrC01Pi+0G07YQN9Ofmojwsv8MpDruoEMshzr
WS1EnYrmtR4plvrVaqKhWJGhxCpnhl96TUnUB7IqYpnIgiJoXRLyQHyZq3ioF5wDFtEE96kuFvRq
27n0LjXItU7W00ZC/sXFSCWIr6uYReJsQ6aGcMuCC7zOQrV7GVo2uz1DaKnw4g/V1ln7zfcXH9lJ
EIIf1s7Z+YEC61QKj/jtGnyMOQJ9KZ203DfO9u5sDr4S0CkHFTVJyYGupJS6pCtPo21/1bT5oLRQ
tt7pft3wQ4tu+NzKfCJeL1sSBbXJZCS7CawOuxMeA3uY0eKle58ViFWJAN5kZpIzZsKigwa2HepM
D8diSa9/Qvjmj9X4R9rIcFpTE5BE0fb4CHU0Tm54qLey+ruFyXBbdkUCdy6pFhVpB3tw8JX9sLld
QMF78OJuLIJDxT3upu6yEUMQn0qrhnEhY7kYq6jDp154E/CfkXWSFjLeQoZvzYGnmq3a3sD1tqet
XexH27FUFAbF+EgHv4k7udXRqm1zwhgoo065yZ9qZgRBvmSA2BxxpA9LpkNz2udFDq6rIUaXQEA8
VkFrU3VHcKdHTowrCGy2YXtMcXr5WgrdPRRN7X0DEwD65qHw18AhN35kDMDN9NYx034WKWaI/WDw
V5Wx6zuKyOQZHBac7eAgdkgHYGZK9kHGzWrnFNrTZD/6Kn1zCkw63h+W8y4Gqz57Yacvo3d9onhL
HFHyMMm1qGP2pNmPfB+uphRiZ50hlEJNYzPwXIfwhKbffspHrbdmuaq81cEWefZh/FXc1GIaXuup
W0kOeTWpS1VyB7KwTitXWIQ6sw5wKpxklujB9tjwycpm+G1nef93WWvzgkQ/nWialJc+rbv7Zjbf
Qqn0nqmi5rki4RwOfU9ramtOoeqWx61r1IV2MKA9nMm9Gj1wM07aUCekMTcHnPDdgA3Szr3DTQjL
LsyRwvIxtfdVq2nr9ICDSfptC/lkIMsAjHfj1qy7FbxDnGq+bDZK/t4eBHNmmV4fYI60dUXUGCnd
bJ9lOrlvOmNwY7c6KLd5VFAigzCuPLc+CfSsXTeFn6rKrvtbhhw+hxIIGOwD3rMsrHszpuQlxdiC
RwQNhlK9ObrAFv9lpMt2VbskJ1FTJvVqonkzrA+8AS45ds4+SleVNNJNmMcYZs5xWoC6gkhqH64n
2M6nhLlrePMe2OKDiTe3AKym4fcqCOzmXnKfKKrtydoU+wH8FIGW7F/O/LpTtvlcZzLHw5A4p2yp
3piaxigQ1kvlMMDt6sXtP1IlzH3Yp+J2a/K/Loux+SGDNL1vg1LExiw832G2PHKDdGPWTOvPvqsQ
r12H7Fxn44Bl+U+9BfjG+Ti9d7xL9pIt2mexutY5TVxNeTnDHBIu1D3fr2+A/ZEtybZU4tpRmyTk
Gog/3GeRlRyLAIsZHXmweD6iTDHA9a6tjkHLrXhx7Pk9LZrkPtDTcNvmzXzglkTYb6nzF/wO2uQD
oeEc2HG222hJ7bYh/xPWeXuZ26G6kNbgRwenhA6Qkp5up9G+rcoOvQWKL9NHCvuQ6cCtXuCUOadp
a+wnDCJi37ohpDZTXCDIc/0cUrtgENlGT6PC9s5vbxHNPc8c+IUs+wGoQZ4td9oHP3FITOSt3P7l
+ejstYOiivKRceGhaON1ltwFbvPBYBjuk6B2DoZO9nHuWc6e9gP2q9+iucumj/h0GwAb2oHnKOVl
EwRvnIxIMrFOEmJjSwWD1NLOANQ6ym18rtBUkEjqFzO5j9WUdgcBtPsIHFR8+decORCw8PrtYYR0
vYHcrifu1Gz9satliHPtmh44bDccisKeb2CRLKyYLL7oXCdRXQsCvpLdOeztEDELptZLtrloDTP8
Ioh0c9xPUnAFA6nrT9kXpJs6TkldgEArzW3btFw0xpCck8VVYJ+5HXO9IGARKlkf8037h3SthjEm
rYZnzTUjcpTFTVIS6woGg8NpxktIZXa9DdYGuFfihtn16C8fM6yAP2xHeEO5sp8KvUh16dpW1k9l
NcI/x1Ul7I8Zp08S1NmPrcfsKVdB8JhkBIwHloc/5ABYwNgkQ8L7qCwQz4u1bUmzE+WljcT9K7vm
zaeiZ8DkhtPdJI3JHuyAimCDsgzZBC6X7KofkeG8ImrT8cPvxjqHMAmcwH3vkyuPCozJkaosTX+V
iksXhsg3HQxVlW7uYWVKP1qSepC2EXHJ1Kq966RfFXnL86bs4TbTXrovhhWI5cQGzoVjOSpNqC5z
wwp03zQfaaWdOA0p/tYS3c+CHx3LoE1eh3aj1WEaf++Byo3lulwjmnyutdv+KtKAsHBg8UDPfKcc
W//leovZusngYFs98dxa699yHkO+3OJaViCfzxcEeNGiZ0odzD2ei4xcJVBSDYUQthOEVX7noa4z
xNY+gKcUv+TVoSc/H/SWr58UPXQUaorP4BfnXaKuuHN7ZeyDmVJhDjLlLFXJGDkuxU3oGCjJzfTS
9MhQU8Xw6i8WDjHwqJP05+B2cekK7AAD4tH1reapKVJpML4HodZLnUtYs7MpXpOu/ssJDAa9UVe7
qC2epzUxL149tRxL7JqLAp/kuMrk5wqF7dY1a8mQTwYoZHIHUpnlb01fQPLfyHgkvsniTCDruyoR
ZD82pz2SUWDKD8Kf1K+/Rq6bh3q08+PGboVLZ/pyzz5sBj02kPJ8gMLj3ZcTGkB5FG8pcIqdvxL9
FRC3qd5s6d4xyg52BW7DPu23HHXZckZk1b62I+HwKxs3X77Q9LSfnbogEOLw3yny34gHIdfqet5X
S8JIAHSIlGubnDaqBmSBSdaZDh3PSnA+ihmrV7CebsOWY1fGkP2uLIV/gGZ2kpYZbkJW8u3JYZCv
bmA/3rDAcuS9ao2Gj4aZFq5heWssKO/ZrL2YX1IWr174Y6mMgHifhpfKGbh0850BPd5t3MFzCyk3
rAbe+wlQ8TShuQoRKhtviqCt903epkebS1i8rjMipkmvXBCwE9jMRQ/UO9UH19HtsQgK72VxVPWy
5imABb8rrtwKZ+dpmpfpguczMaL40tdxNshfs/a9hxUYbTw5NhXkxOXF5bjx4p4T+QNWdN6LeVIg
+FRqv6Qm0+92UJLUpOiDiq5HhCTN30pbRCPEOA03g2sVr27AkCxHRyGZTNNhaIidtXk1/jKQJp/b
MYXwyQv8K8hpsJYz10Qw49BLF1IDpaslMF5Yi1tA/K+ZlXPEFWAyHoBLQvoxeIKFeYI5bd9Yyhu/
kt7zrpwxlq3ONnwQKyh1ZFfdX2QG52eebM5zXLmDkgX35wCUw2aVxDroFNCQcdUu4coZ21NWf6mq
dA7TYsbPZuJWAZSEIXsJvm0AkNGUJU7MDEHyJfAGxHptpqes9/NLO6Gd2kTYjDNfqy4OZapJ2OWv
AKOfyzsZhnHtrcc+C+qHKlD9k0TRQldFF3Zsl+aP2khnmlURmi9ztjaA3KcesvhNHDjcAzHhJlZe
LP4+E3K7Dz1mCeqDCD4YK0Sd2CG2FMxoYK8mieZXmB9S580psEY/pl28HqERDqe5ZwmBILX1Vcll
2Qhku/rUcmLs3U1znrqmvF0pKRORtZNIFwDtk5799VWFoumQ+rjj4gxqdqGZA6aK06+1f5h9mNK8
6voeHoYbbTFRbGnbHGBHLnasA2mek4BMLry17NGmdw7MH3bbeXKKAGvQy05W60/HpN9GgBz++jWw
TiKmNc95ARyQ459uK57B+F5lKzwtt1Z4AtfOCfPBycZwejUjkXKxiO1O8AaFCKHcI2xYIMKC9+9i
S+uejYVzzN1LnpZhzP40nW2dnaQoo601f2bPVjzUdf6vAb5HDtLo2C6WLl7s0o091K6DRwQNzckB
guky4dZsEIhdlniQVvVWZnFbu8dqRW8scnk0oLx3q0Nde0497J8iGQ+bo31yp2zZaMdZfQ7dglZ3
PWxXSn7n2bGSm8CghO9yM/wuLTf47a4DnmKruvYMLHjYK+nxecASSNNf9UQikTRdc8CMSE5+QRcn
YbHKoRFtcaEkZJ3KLC0OeTpZHK5pc3BW4sq9DP6NrgUV6soDQ+kB4ZOVcE1smDrj1iMawt/gf6Iy
4Hlq6zkVLTuZ1zx4NkCsIC/AJqGQQn5h8uxzUuLkLUoGT/g7vO4C9YvRQt6yQMC6KPiCTCkIEpED
inlPc/gHn+4aq2J/cpQLHwCTbln3UZYTIMgyLM6VR6q7AqSmwssV6UNTuqg+/caCx9gm3VMz08jJ
ws2+WGXXfXgT6BlFEe0w8Tg9OMxANwVQgGhQJFWqokjvfHyp24VHn5fUuJCHoCXQlKz3mlv4gZn3
B5fIeaSF/k0IEG1uM+lxXtS471NHHUPufzesrbAvgVx1zPu3O1Ybh18xNCEF0HohzOzmcV7q8Bee
HIv8rixlFmASMFVsumCFpI7yAc2EBzACYYZgUpOx7CCI7DBiij+or3CRKAfcMSPyPDqCNpqFYWja
liymBcUSmLZ7HeX8V0gBNCZgB0VBCAaRskt2bamv2TFTS83AziroQlnfvORzF8YYB9NSbG5cJH56
S/qVfOCGTmo5BYFbu3VjKeoPtK/00CMqRussLSZOK7+g4mWH1UJnH+tO/Nuy8G2gCvOmKouvVAKh
+smfjLijbDzETDnsBKECR7Pe8aMEtjFgC3J+oe8F+2FLm9usNt4plUROUsgKA6wPHyf2Hhsy+LBT
8NJcS+aLFDwdW7uxCbzYQHtltAgbkT5DJjltq09pRfW4do2pmcHWCh2MXqO0mupY1lStGQ3oDmhL
HHQFJDjzxRK1ohFnxF4oFVXeXYTPORSF1wU9zrL6D5YgKTQiCUED4wtetv6x7rrtQW8qebYrLW7h
dG9RbqMPhCpvTyFWxon4LaADm3EmriXkAJM377rBMOfAzc4OLEWf4P/K1NxBt9yZYPT3CzttDk7T
5x9us7I5BN2QHCda/k1gec4HsScv1tepYp7n7jhKBGikMPey0Ss/FTC54tqQrc3zGf7GQqDYuHX7
XuZ+82x59HC5M6/kuBDAy6p7DVcjY04JeHA4MKexFP5TlVltTJ7DfyfoCdijCrCliCjge7Y2dVaM
GlNNoOiBMscsH0YvNZim++BqEaktdDaAriWR5sbuyXroEN05GHk3EDBluUInrDe3rIFXVNnwZtUG
ShaG4T34aH7FY1c/wX0H0uGCktRbp/eJt3TgwgUSfDlUt0nVba8tA9itl+WPK/CKfdFMPxwq3JFD
tgxS+1+PCZtQAIww5Xqkf3aKQZENGyjNcNgQJRZKetV87qAF3iY1ss3QI0ryyySIbBybdPEojgC4
P7OA18KumTKgx+TCkmruxN73yn/AP1seV3gFlEd7AkuEesF02E8mXb4om/zW4C7Oy5at7yN6+R5z
do7XFIhd3owhE0Gm7rDX2qNOZq4mtKchLLBfJ2Vr0n9BLVrTsNlCRIsIyEy4K0scxrpTbeRo1cMb
5hU0mDr4LsFA3vZBjpE4M88KsWV3XOp6bidk4Z67oKyPwRy6+2RFH1ps2B/d7BQvpP+WaOFYY1gm
9jO3gQHRiY6pm5yEeJv4t0Z29GfL261/0gL8Cdh/8cvrJu9PLq8oLZ+qkIK/EhUm13d2sviRmso1
brZExYEIh49i0WgJPldjCOTQ473M3BJAt7/58tNB1cJgGDbmF4h19w6II+9RbmM0d/Ciqyasb4mT
1gxVLYMHe1++OYEZtkCSUNoQ4TEDl34pKygb0jhglIYUkFSCklKUSR7bfT7v0v4KvQTM2fIkle15
dJCy5m56z0l7fQjmNWK5dE/9GbVqFyYsLyq6KXvDGE6YyKvyeWELyVOYkMKlrz5+kvqWMeQ17iPK
JXfDP4r3xXfck0c84txPiJVRiVJDMr6qiMfmgPVv+7Lp0Uv6+sxJtb1Jp7NuJCb+seonjhcGFZud
OMyRLjfDwqeHl4gvmDUfWqRPE6R30P+IS1X41i1vrY+oZ6PgPPTG/x9pZ7Ybt5Kl61c5OPcEOESQ
wdtUThppSbZs7xvCI+d55tP3x11Al0QlMmF3o9BVhV3IpQjGsGKtf1C32JGS9LYzT1OsMVgqRfEj
NsZ0lwRJcR/bzkIob3Owx3OhX5tZh+kChdqDZSbRR3NhiOmOEd5RLEt+ZRYdaR0U2YNegD2lgTvu
3HZMb8d+Kj7MYyb2GvZoe4RaMDKwk5dIs6riqjnGBUYwSMa51GgVpXVcVLYyQEX5mKmdBf5RXIfZ
PXRWBEo6n+ZI2ZpQPmKKEArln0UqpX2J+kVuQyFzWg8Z0BKgn7QAQPaNVjSjwV8XO06SaNdiK0EI
XDFYC/p20rpyn9dWDfS+8OcffpEKlsCC7sij6iZoghjkq4Zuu740imIlHuU8W7sJhaatK1r3oCw+
l10jUKD7aHyh9/NCbVn/hguSPNpx8aRXTbWn1vsfAB3cbZSZN8boYoqUjF/VoMp7aE/hD2628R5c
CKgdhEEzapQwrDp8BNB66rIPFISnz33BWUAXFvf01PlUVWO9qR1+pDf8H9ZsmBUOOTzt0J4GSSCm
zxNP8I20xuhRox9zmC0TVYO0ZbWw0W7jjmlAGh6HFngpHdtDoGe4WLJQgipvA+D1m8gmvcIZZtc1
/i6HSjuYCOBVLYK/LnXMq9b5gG5x9akQyPJswiAMbt0xETeg+cqtPU10PnVruq9iRO19oO8PRk6N
DMO/9BB0Lgumd1wgQfTfaQdi0DG59V1FxfkDzYzoCin379BYgh260cEHO6yM49gjJBfTQARXZGY3
lFah42ZmcegtZOb8rg68sbJ/oE6f3xhFD9fXGhSy+0tHnRfbA3ZUHMvAyzkveKgbY+E/2TaIycAp
EUzN0XVM6GRSAqnpGvHc+TA60A0ig7KDNSBG1Maleqj7huvTFUt6Bg0kHvWEiiFfbdLhMyXJFB9Z
7NoOT8noGCmgVbzazEXuOT92bMdNk3NYDa0bbcMIYopsy+ZJTsrfc6KgBhPg1QSYUYOZg2Am79WI
m1SV34Mlcc6rqv+lzL77kdldsE+xB0NlDlWWUPP7A4XL/FnvpwALGdHS2EJ3No7B6TiWPlGqRoPQ
B2ly2zpQsH0DppthojUgcCSOzLq9bRyoA9IV0wumWSaFRV/cgMmBKm4bXxXyEnFMpQnlw1ai49aG
6HWH7kHqevGAlFcERwtAB154wxbTr47eYEkVLQVarEGuNnz4ZiotsVnI/RH9J9R8WjfV8VE0xE0J
QH9vW717XWVzedAMkDTdrNVHNh7JdEORvY2daBuYmbpNwcduyeo4jdruSwms8NiAnnmq1Ix3a4e5
IqIK8Z469HCN3Cfb1WlI1yddffIN/clJ5bCNi0nczY78YvYSNfmUW7XNaU6AuFRPHfy6u6TNgHa3
rI9KAtZOtS480lWJ0XDAEmhyBezYCiwWPVY2CdVSci7NQr6WftM97ljhdkgsyDjobfOkgaDdTM3E
ed8Ut4YLccDqoI+iqdmhBpHnR7S1dIDgXXzMpay+ka+S5YBGRRcmSTuOQKG312htsXDRCdLALfF0
zb4LUevoBobVUcZadM+6sq4xdJsRlJodeIVhg5dfkf8kBYIw67TlV8yTIBL3WudsDB6mQBZNmCc1
EBDKeTzOHcvgrARvNCY19KQEHo0GHP3JYnNxBBpia8+QWHpRw7qK/OZzXdfNo97gARlUKjkE02hs
EV2TWxC632j+0w5EcvOu4N7Z2W2A6HrZIMYAYfsKXI9zTGN0BazO5bCfzH+60anuGrr3cI5o/TQG
QOYUgPemx+FoOxjDN/zV9APke7VXmeh+4W5k3xhuTNfI1X8g1pfta1RXn9zB/RY6CmRbTeGAxtlP
AL7Gjq4N79MobSghofWmygE4iOiw3OptSn56cZCCDM2AFo5ujfT3zgRBUOD0tRW4gx8cF/euYjQL
dnxpZcdOs4IPpmyzJ8FzEQx5O1KwpzJ9w6L6UbX0J8qs4N2gQi4iv9d3g6kDKW0MfeM4Wr4d4fRu
xJQjVEj6djXOcDSBBRa7LuDmQ9sab45FVChyo/FA6c4ETUcdhiLO1GKthRqiKx3qeVhebPkUvMBD
fdqpNP9tYre4Resp/d5O5fAonU77Vg3UhzLTaiEkiqeKxPKBxhpaVLo//kO29xWomU2tFYYM1qjj
tu6oFw09aIU4Ln4yOLY0NaENdbkUmWq6UKoMm5sxFWLT1FX9GHLsHMMStUzcaOhM0E81cxjtoHDw
WKGBYcKOS2T8IOeIJ0QGn5YmennljPiobEx/8q9BA2AL1TkTsGLuNH1GiabD9QOwFIimxqnnG9ft
0ToOVfK59SlYK5NmQ5NwNUh9wMYVJcWrNIqBOlP9RSi/boDmDF/xpqSinKQOWiM6Mv6QSsaxONKe
0a6SBDZkb1gYp6e5gl0Cr0IfcCOac4iULtZQ27ZvLdzBG8jq9YQ5Aj3GW6goXpwk6hNIoPiqyivn
ALyFZgAiH/C5uhDTyGlp3tBCi4qOJADIPUwaHeixozV3srUrug6gbegTCF4a3VQGO9U7vwO36wN6
pOO4vPc1hK2gUUGtkdtimOggVj6gZbRxUaGL7am7sYGsB6SCcZAA4q+SGhdaW5FZ0iA1PoM9+lzd
YTjZ0fY3ii8NIuETDy3Z02yVqDJqS8kvcpvk69CB0jJtDdVzJA1BrwXypikDSipANn7aw9j9Dmx0
DAWCv1pa/lJUZg8AccoDznHT8tdlv6EbiG1v0c4PTfY56hFoCy5SpjpH8VWkkPLOQsSA9I8VWpqb
oqZHqVIxbCtbTw416NxrQXqFryL526bh4oUM5yTHGksoVE6RPIsUZJbONVEJTuz6jjbW/GLjkPDM
/xYLgzbUdlkXaTvRhRP8PtBIABP1n1oHIJOKXPUzsa2I90Ji8kitmBprEUUQPW1p21Lc+Lklbx0b
EF8DseWaZ2kP0yBurpOOGg+a8mpn0rRDSMRyUA2J5Y1pJBFGouPequAnl/RHEa7ve818oYkNX1KY
6tDZjn0jfNJK7grIToYV7Mpsqu+REZe7es4qVCMwCnDqCK4bB142WsgFSX7Er8kmy2IRBaFCDQYt
iq5E3aFnY0sQnQHSRcroowP4GboI8N9hYdbDx3jw268mol1orFJaeqwsEGa4IMurufSRXrZYfnWE
wAvmlC+KVvje8T0XSgMJ3uJNos+AXSsNDI3kAXpHdRAlYihj4D+XXmneiX8CEoUvVV4wnj7V74Yw
lx/CjGqsBvL+SS9LmGuj60K7B9wKIrKmIC/p6tL5ho8F9NuRhnFrD9AoUSv/OncLZtJEnVaPoJjz
iux2bRt9FdyJm7SnUkFdnTIs9BZEQQeBOg2AtQg98APqdkAkdATaFpVWTSMBiXWXZqsBF4lEzr2X
eJEAiBnrF57AxqGHLw5DGreUm8ow2CpxT0psxOPR5PYCE6uNDw6lbf04VqCRcSNLnPKxGKH2+kCq
OIwokJlmrTYqTdlvpeKzZVBsIleihC/z7DPI8hentTlv+gwP5Aj/YdtN6l9I9wJ34unboClrJ9s5
m5AZw71441awZaeQo1wb0S5r+UOv4kqTTzOoKEB5Uf0ZjxjzoMp0eE5CaXOlsOwaky4q3bOZRjLy
Mioyxa1pgmvn4jaAqlgd7VTKWEIglBA1eXGYW0v9KOIWX05FbyDwgUudd7o/ad9uKSUgoQqH//v/
/6985RAP9A2v5Qj1YhTTEC20P//pz0vLtFxTWnR+pKmv3M47EQie21PxCDX6YzCXV4Ux/XM+xHtD
dUJIl0TdMm0p9JVpO0U2h850Xzwa892kXuDN2Qm8ZeiQ5+MsM/HWTp1BGI5rMlWWjhP225mK8K+Q
U+bmj2XsUbQQZbCVnMtd9LWCdng+1mpMQjdoIJiICtuShoVrrsaEWAYAW0h5nnDvRP7JpyuV7DPn
659HsZk0Su6Gazq6fDsiw58yJ7FB8KOGNIKd0qHt+GqRkIqu/iKSMKn5wv50KBK9jRQnpaBa7Ueo
ZVs3qLQcBJusS4ub1FbH86FWC/rfqVOweBxdF0Lx729Ddb1Ear6yY2/Kbp19Od+f//llTl6tgn9/
nrWGHoZuCmGvRzKZpemD9w49TEz2lZN8nBZbduxUz4cxrFNxXEsI4TomVoGrbzO6Ojn4WEeeizS+
VYLg/h3A7kvu/UX1nYv/ucS9kfI3BKinwhwvLMDVYv/PMF1gILor5AJ+fDuLqi0S7v6WWtRAomNV
z+Wo/dNh1oJsw80cx9/OD/fkrL4Kt3zUV6fQPEKrCWUTeYmJZCNUIEN+CefD+SCnVob7KshqSnUx
DohL9JGXDw0v7hu3ubCfToyCVWc50lQuuY9YrfIgLCZDDIyC2w+ZUSC34iUrrv94FARxDARebUco
Y7W+ud4oByEj5hnpV99+yf/8wzusbAs6CrJTrPO3X4J1p1e8qzni9MrZaTZKyZgr9t/cEpGqOHXi
J1cN/vb8mE5OnMm5IBxDl7q5+jJDpoJ5wLvAA09+ZeLSPrnXqJv8+SGEd4wggbMl82av7iJbVhqK
/TPf36JJj/3A+BI35JHGhS+k3m9dlyhEYt/a1vpYFVkIolk6idcmRryf1Kjv29J3t/ogPinOdbrS
Ls/ruJQXFrixjGB1OLkCfzlF7qWWP+Htx9MoPtkZiaRnVSHAJXFwhdprhfpnNJtrigq/ainvE5uH
cpXfmd3vP/2KEmMtRiDYApz0q+WvY1uhOj0qPB3qxhVSC0G8Px/h/Q5+E8HR344vp2MpSjpxXtm7
8qmtqvzbmCxFz/Nh3i9Hwti2IQRHvPs+o4A3D/Aab4dx3Oc/x45M8PF8hFMDYe5NqSupFou9twNZ
ED/VXOelJ2K3gd4Nnxc3p3J3PsqJ9SB1FwCDspVlGqZarXhrBChaG3Xp6WkKzdOENBzuCvfFij9B
xL5TM0aPBgZhOLsC0bywqd+N0TSESWapOAz5j+vFOA22wozRoJ/aUDVsYq3BQMFubs6PcVlUb5b8
KsryV7y6ObQYB3TsfWYv9w/RNOAJik7HpHb0ZIr0IGb4aeWFVfguOSMkHULbtSXwhnfJWTUHjczM
XPfoLmH+hVOBl40+jBJ0c7auVccXFsvJeKScSz4jBJnn2yG6+EHOce3P3lhnFHdKuUPd4g5j2B9d
Ji98tHdLfxnbq1ir6XSL3LJQntI9jUa4sppDX49PNvzt81/tdBiuSB3ZPZNs4+2QtDKoLUxjZi+t
JrqzAHdSgA4IJg/fzgc6MXdK5zNJ+MK8QMxVIGC9xgzgTPMs824uPyc1bORvDVbQ58MY5vtlqKhQ
StuCkmKhOPF2QFbVJlU3tJqnF+aTY9EXSGZE4G5zyvECvZOYVzHFvxHxac3HG6NCkFv1wETP/x3v
rh7TUJgZAV3n/+nG+orjNVqINMs0b6Y/r2PSVOx6zHc0/znnTYS8zPlwJz4j4UgVjOXSketnSiJt
TTdMRh2lwBVpfX7q2gsjuhDCWh35bhVpaIp0GvnIg5Z8Me1DIy7c18uaXh0hr0dhrdYI0jWdFPWg
echDD/k+Sf70Ovn3o/zvLFnL2nl1RKmoYM/WzBIQE0Qmu41Ll88cXs5/i1OfnqRGItokXHiLq1EI
vci0DMUZr7V+0GFFRuMDSDtDu3Xxf6MJf+G7nJo0Q6FBYHPhO+76NZzHoYlZmOl7w/w1clEzoBhy
fkDGqb37OsQy4lfzNmk09M2YECW8uzs7s16SAWGkWIYeVU20u6eRtnhbAKWUFg7fLsKHYzd9s0aJ
Sx9YJN96KiIgpiA3ygsb/tSyxOuVsrVCQ87SV/u9tuJSBL7ve5iCFc4dLXTUQcILc3xqAjjvlzvG
NCmgrBIqgDGCjpSuvCnw5uuP/i2CWxfmWJz6jq9iuKv91YdFJBpwZ545KsOb0kVHo9enq3JAqx0E
J72IsfxRxo6775U1fCmwRts1o+Vc98gtUb9WX40Y6YgoDn4CKcZtiL4Jvs+UHmXlxts+w2a2IMQN
SnHlsdLN7jrIoVj1UNQxrAC6ftB0AMwGWLOHgM5RB3Szo4qWBuG1jLhXKYjCtM4AGcIiNY5tWlZA
QSOsE2T0j9PbiIt0OGlbhgQdWiFEY1vQVQHhbwVAOGQfAQAWvv40gOVWoKivgoVSAZsbdY20fkhi
BHGmoEDess7ZoNiTPVjQYSEaGhDlDavcoB5V3w2xkd2Zg4PL7Bjph9i1i7uoxaIDvg62L3lEhdVp
nA2Qm+xL04+tvhlRndmmiwfSpkHAAhGgst0B08EPJAnLD0isWZi5SefzQlA9uBJxcYit7c1Q+9EN
fN/03ug0vEEV/XsdqB8NYL3xwhCBMQNzQ8R9ZXyINOcljFLrBqSOv5tMJ78RmHkfExeHmi5DWNYN
q+YhpLqzbdA53yPknHpTBHwn8iHfkkUznxmwx1zjIsaCFwySbeX7Qea8XBwNnV+VgXAGBHVXtCH8
UcsurwIKzccRiZMdRvfmNU0xHcmxwsW6ZTRRKAVqOJW0RsYaD8sQvt1dOdWI/nNN3vnAlzajGOyD
PuvdR0UdGDVJytq1E/v7gbqU1zgw1qCCocVTlrTfImFsIeWpvYAHZvltiuxxAsQiVxQLQl3/dH5j
LM/c1Z3g6nDVpQ1LVpA/vD170KurmkjVNoLIyJZC60z86aA5/l3vg7VME5QKzgc8caAQkD1uEtJ0
3VWSZxgtHJ+5tb04goSjzR+Fpt+PiFH/RRibApZiVGzO1S2hA1HlXeLbnikqjRaF+aUzLYSRTFke
/yIS2EqdcqlOPW516w3AOZtiMm2viZEbBT/vTs5+qP5m3oDGGJTjDJ3tv5o3HemGsgDSgKR/4zW6
iRG6FYg9nonBhdf1ydOYRMeyDO5ZjNVXS0KEwC99W3mWYV85IWJjA16YRk8VoTM/n5+8U5e5EMsj
nhKglOvbNVKyJHUN6POMOeL0lrjFFBsjIthJuSoOqB1tkWq5Ox/05FWgeLlTTRfiXa4MRrbDfrv1
PfMfoLX57v/266v1UFvg1CC5+p6NGKoZxygSXyjNntizzJdN+0gajGC9Zx3TTN0ZGxHPyNKbwApB
4SEL60qYbmThWmRfWOGn5ovHNfUkS5IErd9lygFe3ecdH2nOfiFbsKvj6C+GtHRN6DiQBujrpG6i
/tb11uB7OVz8Vuh3DqwBBwsCRBpCTBfPf6ITZ5CSLDtbkERS+lsm+FXChe+cH2eF4XoG1gTa3D6A
AkBAZrqwEi6FWeV1cTwsQnqz682OF4GL01Avt6wL5+mpxfB6LKvcqc2AlgGbYCyZV4AyKjfWeFcu
mh635yft1FZ9FUitEijke1H2UwSyusPgPA7Fkw1IoABAjaFVIy/0BS7M3fr8nu1Wq6NmIlrvfkLG
4tDC7fO5nc8P6mQYaegWDQ7O8PWp2gQpiVk6umjRg5H4AFZT0y68uk4dp5KJc0yK2ZSoVscpVpel
wJaZkQT+VQ9bvSxuVIGgsPF0fizLl15d5Yq2E7pArmvaPFPfrmpfojtSorfuaeZdO0BNRu82uql9
vJ9JbnU8WIMLa+9SxGXor/YRWn5x54dEdP8DCLiiIz3KfzoobwjWhmDjBpCD50d5chm+GuVq7yIJ
ZA31RMwKaHWSA2vOXuhib7oy2zdpdTWM4sL77OQHpLpnUXJwpWWvbt7JjoUehIijklLOUJLwAN0M
/tc4+nF+ZCfjgJBaGissFnd1XEy4ucDwcF3PbOztOIN1KP8J3Gbvtxd28qnzfLk9WI0Ocqm6+faz
YYSUaGBMXK8EsQfzN+qqC1P2viBLKQAhONOxuY1oeKzWoiPFQgCFLFMLy0MN9JAp+2M1jHwm+dTE
085VgD7zJkS8NgoPuMT+PD+ZJzY2HRwSW2WjHAVG4+0YMcIIoANktmegdoy8RlAg8hgPW1Vp8+58
qBMnMKGUbpKWOWTQqxWZJI3eFRT5PFv7PI/HAGWXIrGPkfm9A894PpZhndhzzKvlUPeiGvBuZi2w
XkgFDdLDprV4hL3UXSESCjEjwBRLPcgeJsX4pNErCKt6h+o1vS1UeTCkLX9lel98RppsxP2irY1j
7jbYUEiMUq9qQzxWSTDckoONe/Tm8YmJM+TN4T7OwGJMAG2ikPgIyl9TYgz3jVH3z0GPGQnqrfn1
UHXlNU7WGN25tX2wReDehRUwECH75kqXLujDSMurh0BzrQ9wB8A5BhkC82DCKdvhh+ibbYhLUZvs
pqFF4rnEYR0zh34XZHN/FehSPmW1b19XeW0jMS36bVmEeDXKAhar6Ob7IB6+5xl/gYqc4GYA2nDV
cIM8IVngHweInzcW5bGr0ogWjZ4a9+tKt+7bvlF3aKh+DAYdVGPBFRDgJH6r8hrCWeAX8I3m8TZI
EywG82DAdSo4LmwzYASFUd1KqjMRu2iRQbK0nsepcm5KGmJHu+DJH+v5dGuUIGonR0yPWT24H+m4
mLdNIPWdpmF4GJtwS8RoodNij86v3GdA+MHPN6iT4pBaNulNNTBVTuK6H5Ma27pxwqw6zf1yrypc
XJ2+NK75T2hjJ11w1WEUuk0txBeTxsJlywHrZKmm2jiw/RY2/3TVCwS/wLLi+OAjJsjDJserIm7x
Oqv63wBf8cnzEcnRrUjdZHAG7/tKCuCp6fCA4joezZXl3MGFReRXxPAw+8F4Ae0JtdOEGbaJemV8
ytPav3BynTj86TiC40ZlCYDKuuM4SFWKrLGl54fzLk8/ad0vPKW3fpKAiPteIpx8YbstSc3qTn0T
cHXDWaEUmqak9Praq7Ovo/UdpZIoPOIFRbkTRNh81U8XOj2njq7Xg1ydJyQ5geo0YmbzEalLfHSk
vT8/rhM3gAuCSP7b2bGAq7w9HaO4czAM9aEGmu2254Hsl4fzEU4NQpJZ8zvUo/habyMkgWnhVTg6
Xm/9NHwESBFxm+zu0vc5ORBsFwx6KxIQ5/JnvMpARrPjDpIC+ZxcQvPoy+JYlxDwtK74PnZ4brm+
ZX1OhY1znO0iWTro9TatEU4EHF+Ca3Kaxxge3J9nr6DqxNKJcVxO6VXKgKGPmeK/43hycSHsrypO
acwA/mKKHYNnE9AmbI6Wm+LV2MtEpjk0F8ZeOb8VCiJ3poWOJoDtS6gmcWrfSUUFWEeUmvbcKlRA
VTQJ51l5gYqrbYjW3r7rK/hnKTjayPnZTEg4+Phk7lQ1oJ9Y4ZfbIicHiWGxYHVFgCiczDbU6/HY
wixrXxuzdheRIdC9wTUKpUO4n1miX2sKER+nqik3L+pp44hITBFlSGiWmNtQd7NvA7uBtRyhvI+d
SP4SQWre2ehE7kWAIlMrcTOiXolnScF/J9WmwJeMj0ikZteUBYHQ6xgYcT7q+153wAiESCUGIAo2
dQOZSUEJvLBMT20GQZ9KsQ/oJKxrz1qXanHQ9NILqt99sA3arVv9Or8YTm2E1yFW+U5Zpq01uoTA
NwDaGXaJF8awbNh3JyFwEh5JLrgZe7XThtjv0shOJS324qs9IIDmF+O08SP9RdYNT4042J4f0oVF
J1cPTnvE5SH1DeU5g9wCHsb9qdpGton0p43e0tRfGXlU/s2mcgGi2QbVw3eoo8Iq7BbNCIL20x0M
1xcgdhhwus6FOKe+l3wVZ5XsuwGsmnzGFRym4GZCRlnM7oUvduI94b4Osdq0+IepKKcI6jXli5ki
mMDZIJ4RbLkwlFOr+1Ucc/WdMHYLkPlgKEH10tmIukyfiv7D+bXw70N8vfxeB1mtbwTDppTcU3kl
Fkgyyj+mNkovonlAhuFnktvPjBZ530rgGh3dx7GO8kOLJWN5IQM5PVjuBfADFuC01TZAMwzpZrtR
Xq+l8BWAvsXNFrXM3YXxnko8JLpQnBmGI6mMvj3c5RhipKsNytOxO/Pz6iYt5KY3xFHAjKml+NnG
0xF1vGsHAYbzsU8NEbgb2cECyzTWze5Wz62+TNPle16h/CpYm09/EwG8r3R1UBHr9MNEpCor3FJ5
dv6gY7CUxU95cwEtfWqDkXsggUISIt6hmHW/hdbpU3mroUj3+za4MEvGyWl6FWC1g6XmlrVqkVeI
qodY+5opNILGo3TudEzr/V1HYWxwjygibDp535X3Y4LJ3/Dz/Ewap9bJ62GuNnmVaVo0zgxTzx50
vAhjjCU0sUsKBGbVVR7+MnycYH6fj3phbsVqxyejCdiKu9NzssIbUvulgZp3PsTpgQHYJn3jvfsO
OVZloejNMHY8KFhehRIdouTJlShKT9b+F2hz32iJPLe1/yM21YVZ/XeJr0+bpXPkLI0qSDarXY6o
ht9IoyA/7qwK4XgnxVB39ptr1YkO61nYHLYK8k9pNPkejnAJThZtvrP1djFADzDiBDjf9AFfIOl7
7AL98Gj0prNX8zhs0wnl8tI1v01TbdNHhpDSuUiUhZWuv/Q2gP4g1tJ9AqISFRILE6TBBHx9foKt
k+uXPgJQRoA8zvqEyVUDZil0HM9MOCi733aj5XeowphHx0Q2uUAFF74mxOJqXhiGba32JRxn3tqT
y3rWskeHOtIhC7v+cajwetkgwa59xShB7uKm0xoEsKCfUdf3jyhSAgSNbP1mHP0aGjH2wwArtSvw
DNUNj3Rxhx4Aj1Ml4QP7HZ4+WmXdVZJGampP1YtbXzge/i0ArT+xw+0HXsqkaLM+5YK2lUmXNtQu
c+oRlfsdub0vswTI3BZP2CXQn/QfddV6lD4eIQEDSrMeXGP+1+aDMoj1BcsK9BjiflOJ6i5Uv8M+
AqiOJOD5D3Vqs6ELa/IO1bkO1oelbbddLLED8LRpr4sP0yWIpnEqANgxGjw8lOjxrK4avTQQMwiZ
CXR4awOeNLyca4oEiXgW1rb6qhd7FIpRy9VRLWsvvJQuBV/++atHDAfoVJdW63pxMVff3apN91Ws
zAuH9akoNIH5KlzaFk2mt1HGuG3mmiTOi2b0aSQmBdbx/Fc6vZv+G2E1jqhF8EYavPh0mK6I1W6R
ZNw4+Z93Ll0IgpT4hbHUNlenvQzxXVHKdDxVVh/NrLhBDfBCiNMH739jrB8rJVJidd5Jxys67Sbt
bMq09vxLlf8awPSeQF9tHLWbHH7iHEZfz0/jqZz11QDdVZonWuFmMQelN4pgE1hfHPuxoDqZBxdq
LJfimG8XxIydIlphDLJSVz2GR+1DUW1NtT8/mlNvpgWDQP2D17P5rlHbhFqqVbnyupdF78mmnY5P
usRr9EJCdXJ9vwq0DPfVLgJhb/cd7AKkthHYQYvpwmVx6fdX1ZywtnGeavn9Lx3KOWCILjxVTv0+
bAydSsnCbVuDQjAmgCGWFMozar9DfrN9aLXkLzJ3qF9gi0Cx0fZdLS1DjCF66uzQHC/f7Cn40uZ/
8RWox9AoAi2n6+snslYiPWL3lgMSxMRTuM82Wg8B8/yaOjlVtFR01CqlrdadcmBFONdB3/OaPj/O
Vovm/PYvIlg8foG00D4Rq4kykxBRk8TlqRUUe6v5hr7BhTGc2hdLTk4lgeKYvq5c6ZUe5VURul6g
H13zO28RJEJuRD0fk+DCcXbqXH4V6t/T7tXOCCc8KGis0eAN7g0HFzIcPK3nv5gwGoMg5QXonHUT
uXL1QiFr53qOPn2gy/thap3HvwiB6jjVTMDd7yArLsZogSF75YXQ9UFTz9GlXu7JdfUqgvn2CEni
2UnrgAdnmV3h0vwXCGp3qQbTcKTDCZb27c+HczckmU8FkRLfiLd6dETc/vwcnVxVChSR7sCvegeL
8UtjMOwMl7ak0mMMf1FByIdUR9mh0K/qujMPjpkYf3HvMybO3qXjDj747bh62QZI6VCXSCa8yuRt
0d+O6vf5ga0uK9oc1OqJYVF4o9Str05f1yqb2pqS4lEv6VQhKXXQgpvSvlBiWe2Ud1FW71nlKlKL
gShVdhOE21lcd+LbHw+ETiw1ccoKFgnnahGkI/JiqDbnj9/T4p8eo8bcRSniwvG1pigsA1lgeDRI
aTxA+F5FiRGhA4brYz74zdn8QtElcj6o9AYJIhIa0T2gLx26L+dHtlp765jrWiWa1lbW5yp/dIJu
h4FHUrq7AKGrtHj23T+7yN7FWp3Pse+asxXCz1ZIww04WwqM5I3py1+MiOtYgCbhkShXyyGfHeTh
pJY/mu5Lk22RbNN696qTiGbP38+H+jcPevUW+8+IWN7QFZe23vrixJvFGfSWESH34dymj8ne2tu/
ZbtNrz5W4qO0/F3ffQrl9YgBBHV/ILX433lucY/SQeQjw+SlE4WC6yran//TVqcikB3+xdsIqpAh
l3+93d5jWrWaFrrmk+ybL7X5ycrtC5v7UoTln7+6oNr/jWAVj7n74f/468umf/XryMu5eOXy99cG
qujJFnjJhdTQ5hfefLvVDC3//FUEOvKI7OlEcJBKLOi8bFJ5m1za0yejACnhqQ76lYrM2yi9gVFa
3KTWE8JQ6LPL/Gj6/Y5k64gg9A/NxPIgaB7NMf0HkP5+lNXzYnARxOnBVugS9RnXJio1F26c99+O
LgELRCqezfDjVgdzUvijoetl+Ny5n237U3zhkXLp51eDFnPSJgM4iOfa3tnZ/lLz9MTPk6wwn0CK
QcKuITKY3JVIkkuk5+ZjNx7i8cLKOP37FCwo8Ops6tXsRDlqV75m+E/o/+Ub+1ISeernF0kHLhSB
TJ5aJSy4ZxglLAHnqW7u69sivHDKnvp54KECOhMIqXfk5kTQ0DKm0X/qgptpX49//m1BCnHmSbrE
nHyrS8ooC1lS5AuebavAOLbY/PHGp6ilTN4iwuLw+hdG9GpbWqFAPF9ztKdIQ1Su+FhpFxC7p+bn
VYB1DRj3XmPKa4V6NuJYwSEv/gyjy64inzbQ61hA6GDVVqsH/X/EGtoieHYxQ7SgxWwm+RcLlP6A
rZMrcMKrZYiv5qjUy3iOSwTAm+Cne2/i4Hv+8nh/aCECwrNgQQEAoVk/1aTWttqEzuczJ9AU7BPe
/jPvnT9fqG+irPaBoU11W1tW9Bzlu3ZC+OvCKE586De/v7oC0ynAkKnn99v6uo2u0aw7P0uXfn/1
FfjLSW0jET1PL04IoOnCGX3iI3BdACdcYAuk0atDNJLKb1FFTp+LfGvam/TWAm92CSCxLMa3lyB3
krvULoDmLVz6tyupARiFPDFBdHihPuKO+R3i8HWwx5zi/GwtF/YqEjsCxQXHAYtBXvY2UhZ1pYMS
fvOcqQesYdBtFu6Fkuzyx54Lsczoq23BwzzmJq6a5wTXjf2YI1Oq8KK+RwNL/+Am3XPTyOijLbA2
QyIGtb3zIzwVnveBjooSAH2KZ2/DI1wb4gxm1siEIoVcz3VxZWuBfChNp/WodHVwqaIYjXJdXjdk
3RcKBieWI6SQ/4ZfjT4PYWoJzaif99X4JdG+nB/cstrWc4vUDY0lah885FebSVajnHANqZ9H46We
n6v2ajLoG/bXrup22qUe5anFIpylkOOayEatCxMKAXfUn1X93KW0LVCQreQvq8wufLATi3/po3DH
L2kQpbW3HyxtcyzzClk/YwDo99F2zH4NQ7Vxux0yeeen79THofdO04atBhd3dSkgh1xVahjrZ/zU
nmoblKe0Ltxrp+ZsQdGTFNEYe1fMqXPaqSqu62csFvonJALMD4nRaij/afqFK+7UYgAezXAWZgD8
sbcTFyDsqMdW0T7jjFEg1PMFd57jYINibHFPSB3Dg6myOz+D627Pcq8itGSb5H3/Hoirr4UHX4c7
BkEzVJBBTdr7ENHS9PdshvuA+H3Xfx7i7sOAXVPv7owyOmau2Fet83T+Lzk10a/+kHVlrq2GOkS5
r31uo25j949TgZ179fl8kFOHyesgqykGlNzgSVm3z137P6R915LcuLLtFzGCHuQrWa6tuptd0kgv
iC0z9Bb0X38XtO8+YqEYRFRrnmaiY5iVQCKRSLPWblaQpLm3CDB9QYOrBkkEJhfJ+V4zUDyacd74
DAbGKi+3FL3VVlpNUEoFFHjTviaU+tsaySQI/okUFF0gedEGTQ2YzNkC2f1IJcfs99qLbgrW7wAd
CXknXDaXarjEBYaPNbGAKS8A6S6BLB5rL279VTOKk0lPDHxtGjhUtlVb3ayFVH5eFhcPJSwvimlm
AfjLgPR6V5if6XCvzncpekSMLvNq4FVvixQHFf57HDB3iMDAAKiF+MCn4F5xWRy1QZGhLKDd5cPX
iL5U9FiH4EC94yXdRPkFBheJrqvbuJDL/77QNYynSavQphgUkYkKPPtCixsnRv+rGmYE0dSOsTJU
ji9FRGXLBqWiLDDwfrGf8ujY6gfJ8vH76spQ+OIhjQ+sGDH9SR2w1sTwKEGb98BWdcET/WqzF717
1NAyp7F/S/JdCz8p/TmqnvNIIn5tEVEBAUaNidvgqvs3xLTMXBs4C9O4U9FhW39gk5bfF86ak0wD
OMbwfVBPAFTb7CSPwLULYPl94ZgB/jrFhHUC7zQNNViOABBemyFGYojW+jlndIiyKQqUGXCj2xsn
WznhqJkRMBczB5qV8wwn0ntS+Da+NqJlYGPw7kHa+ro7WZvArZfnFSzDPrn2Z4chxHmNtZ+36oHy
EV5wxLQQfRMxLwTIVNeYEpMF2kExQH4H/u5tAde3FBcAbCnAtfFLWnDoM1i8QV/TQ8AIgOejrjYe
4t4PyOBJLYD9I1z7DV2x8AXmkAHcKwpZMBTHOt1n+nHQJLfG9W5ADbyjEXTiXQ2ow0tf4IYj7U0F
IkpnBwAENcRtuE9TSex0bVWXUoTzkoPGpOlMpQly85/E+OTm++2Fur4g8H3XgK/570oJWnQjEE/w
oMYFUf8DmFJEL0fAn4PQ5zFnp6l+djRZuMS/eGnFeGYhMiMO2mNQEhV8KMoh+YxiLwsm0PgoxoEA
FIHJAGAkQsSOC603RjZlhAVR9QmDUG6/Y7LZ0GtPw/UAFCBSWmi5FHNxNElqAC/jvMfI47d7q/F7
II8kuyHaxZXEq62r80eW4FvU0YmypskRobSouKGQdEgcyankjvF6W/6IELYF7b3jbNcZbs+p9RMM
ZnUEhSRLx1gbiPoa2ZN0JUq4WD5baHgcQYAbgvy0DaLwjcJbxsq9WgE2Rtu1zonAEpXsoR7vR01y
oNaO7WLbxJ6FhNYj/kE4aWiPffpJD3eme2w7yWrKpOiXzqG3ugb8E5CCaG9MvobJY9S84S7aPrwS
sxDHaNFjFnduCCmRAtD8HfrkHBmG1pr/WS4X//vCkY52DZKwCWbhgPRt8JguUUH2fa7i4vtNB+QS
ymqoMH4ZKciqJCXY1e9z5GWMkiI3IG53WZqlmg04OUMNZrfyeWY/t/dgVYBuon0M3gCuVAg4lCQy
1KE2kD1KvkSHpPr8gc8DFQQdPBbQ0sTsRjOqSYdJQBaYo2cAa+ft7z7PtVssv4myJ/pn8XlVV/bI
RHb5YVvA6kEAHDUq3bgtrx7koEAxJtAYNQFJyvti/twg94Rsw74D8ta2pFUHxjP0eIvjKS7ex52j
1go4AxFWDMB0t8ODBrQQr9EBr9V2oM7J5tO2wJUnHU8YQi1A2OuIyASXmbYJ0t222QR9Zt1N5uAn
U78L3aNB7lPyNORY0R5Uy4pE7uqSoryB3Ct/ily1wIFjIuwosnkDQIxQZ/XM/rnIvzrW3bZ+a96F
lwaRhLVQyxItOxySeLKLHElLdDPPJt3HqX6XjjdC6OFNhdiD6LwfA40FVzUzjIJ2ILwx2sAGe7lv
zcMxi6WDO2vGsRQi+OMK5KWtkpltUCMp2IERGZxDrP5a9oeqkcSF4lzNlUL8gbc4Uw2pQVeVEMgq
XiL6Dj5kgFEdJowlK2qgkkekf1r8d6Z6/Ux3cS654NYcks67WVGpQjFPjEtAgg68f9SmAwu0CDPr
nkCc+HXbMtZEoFcOzYUA4UDoKDhtcEZrqcHyLkBaz3uhAG/Y/v6ahS+/z/++WMFoiKnJTHyfGJGf
2TOo/p5Jty+M47acNQvHGAseCQiAnatkblYTB4w1ZRcAlPM0g3Ivn/Eq7YbDtphVdSyOv4qiJ/AV
hYyZOjEH/E3gX8c7wgttoFn5uu4x5Oi25axEpPBDqMugG0zXgKtxuWz9MBphGKljUJqVj5m7/awB
ROCOxM96s6tlMemKEYDAGu9DJKp1hPGC91MSkEdXeTsFdviz9ZviP9vKrCwaBiPRcoaGTDxHry4+
0N70mKUY4bh3/XCY87t2PsKdbkv5nXYTwl6IQQJXx0gT2PoEx5CrHcmUfsaaoQXQCM8JeEEL601J
X03yrIcHqwQWnRV7QDH0y6ncgWXSN8EFwp5tc2eAGmT796xqbQI6Dtg2cCRiCbgEFKddt/EUdPkR
fD4gVgB5SfJtW8jqzi2EiPaYmr02qMkEB5V753L+wONbw5jb/ykhrGncI+1ihcUUgFBnCH1UR4xM
cnJl6ySYOmiUWgtkYFAh+YGmROdRsfxYCsYjWyj+94UfSkZlmgH3MQURA1yhH7PX7Y2QaSH4UbMd
tbC1MyxUdw8CFdo/ze6jS/Z/J4X/ioUW4Fk1SBKnUxBbD3aEASF0UefuvSmrvayvFk4rQgYgH4q3
Qqn3dFKjcgoYGNaIr9/eOIb2BPPP9wU90NOgxc4As9Lmw2ickkzyVFi5DS6+z2OIxTrRzMnRdNBM
QTjvqXaoAXosg/9eFQGYXU6PgCYeImy44YR5FnV0DGxwB1R7IFQCgXR7t1d3YSFCWCUAno45y8Mp
yJtne/Dn+u3vvi+sUtQYqRUNUMHtgJKyw7nb/v7aEqGPFZhQaGjFlSx8Xx1RK+xbfQ4s+y1Rf0xV
D5pLSX8H/4bo9C0YE5oYcEuikepypyeQ/hVjXKkBmlo9RQ/CAszsyYmQe8AnHLb1WdsPi9MjYT4C
6ojpfI1VUV4OrYpnyQNTFZ/1k+TOWHuH4IEITA4+dkeAPXKpTgPy+TLEGyUIzfI44ZQXqYZh7dbw
war5iSTzUdHZd7DCcvYVSWZqLeaAXuBQUgmfPRYsurXQrV2juyFw2X4oTk5yr4f3mXlwwYNHJYqu
LSU4dvmUBgKCq57WPB6mGRlXPehMddehV7FJdtubxTdeNIylBMEw2Nz2FHhvejAMu/A5OYz/hvkH
7Bs1fQyHwvJg58LNNUxFPtulqQVqDqQgDLOeAH60rcXaOmG4EXlpAI4iFBT2hFBqAussmoMSVOV5
itr3jVAL/ImDnnM+y45mOwzuCxanJBjMwbz5HLRO7EVt4v3c1mDNCaD6ZCFxgDAIWlxaNObIDCBW
Ira02mSv5U80UfZK/4FlWgrhy7jw9zHoYk2traZgph41PF02Dry2DcvvC9vQZkBHq10oYYRH0NYC
WXx7kdaMdfl9wVizSadWUuC+cvE80iqQteuvrYUxaEPiLtcVQcMXqpF4xohNd4ZOaT2k/RRgomWf
6Awn+3ZVkJxD3yDw89A+LWZSEGONBEzKA9JQ6UEr1SejHbxstPZoTZE8j9ee5wBcA0itAYzc6/RJ
nkcYLjHqIRgpK3aqC2LushxMzywcdV/ooMkwep35BIDWh9qs3NeOjZgMtQvlNCIf7k+9OvYSz7ay
lRe/SdjKyVLRC9PiN9VF7Lf5z155q/VnR5W8qdZuigs5wuUaj0peq1ozBAaYCMf0VU3OIYBSxuql
dl57ZT+0Z9OWNTNdT48QAnQ9dD2gHxShoXhHWBpyryAs7YPUMAF1j5Iipq3aHYgKq/FIwsybE/B+
Fu/m/NIYlWRpV+56MMnAjWBaFFV7ETdKcbPBVRzSBZr7n0RLPXTdgQG2KB+oJbkKVzcRkx0ozSKu
QHhx6U/YmFJMOxR9MOv/ZuCF5j0xFbiNk+rmfjqChkhMXPLKI0gyBO+bZGzuLK3rg6E5KECAkqEv
rnhfNNjienLQMXidFiFGrTjlOA5B1wDIzjCPswYgREPGRrYmBpNleCpYSL9chQ6qMeUl5vzHIM53
eQyi3jdNNkYoEyGcq6aJU0wPQQTYHmLVV7R7IssgyEQIR8pI9ImNM0QYymGKH0bmaTITXvG/SIPA
K/KEL7h8hP2O8rmcXEgJTGAf7oCstX2PSD7/22ks7sEIqP+VauDzw2fHfG7T259Vy1//uxC4+Lxp
t2A4gg/FXb5PlIeCYIRQcpOvnbzFAv12QAsRahn2qorCXhB+blpvBj1k5xWygRnZMgnHewYaicui
Zgw6shuSBE7r19/tA/8BCy1iLWI94efBHL8p30Hx/YHP86Z5pOzQ3yO6p6gFZjIDu3egFF7WMS8B
huXfSRAU0M06VFkBCYAQ0++MdP+Rz/N3Bp44POl4uT75pJvFHLEhqOYaEHnAODpsC1i7KtAJ+z8B
RDhntZP1jklxOzrkOcv8Ed0v4ZzvlBG8HJKG8NUoBFA8yPKhyxdYr0IODiTDszu3UxdkTaBZ+7C/
A7GaWx17AE0TY9/qxzCuAaa4H3JgcJHP25quvNp4AATnC4B4NOkJmlahUZSNHteBnk2e24NWMOt8
7iYjkJuEyBrI9m5laZHRhAdz0PeDWWvBS9pgYsYf3CrA5LDH6MmMnpRm9Jo6AjGLDL+d/3rhFXch
jGu/OEi1Y9AwB2V5YOJdXxb3fXdQ2GuY/UyjM0kNzx4NiQtdW8+lesJ6ZghxuiimVUCL7B/WwgFF
+qFl0z1IHsGvPXn6PATbW7jijpA/4t38mMu+puuKmVu7o6pVQaF7089S8vUVj3rxdeGsGb2iFx3B
1/tP2fh5IndaenSL87YKaz0gF1IEl8oGFyh3BqRM02lIEzC1fGFhvOvcfxv0ULuup4xHyu6Zmd3u
qS4EC57KakYHwMAQzAnXker7wJV68X0eNCwsUGEM0MEYpgvQdNCCZ11W6eH/v2jhDmdIRFQAdygO
dNAo71tU1cvAcr7G9aPu3Dfp9+3NWbMvTAEicuYY3Ojdv1Qha3sSG1FWBdmjMu+sUXJiZJ8X/J9K
EgwpTXkVqJPX9//0nawIsSrA+o0fAR5iENZc/v5uAGOOohhlMJnPLnuhjS2xoTWXBnpKTrqDJAje
xpcCiokZvYWnTBCX5cMYJ4c2YV5qgWmdOYDaHiSP8LUTyXsN3N/wv1f948hNF20bYU6jd96Ukvp5
me06NSCSt8WKZYFEF3kdwKGggixaVhaDXxGgz3UQ/wswAfYDo13bdrXiKjH1jYsAaMiajsvgctmQ
YZuVds7qIEsAMd0o5n05pHvQgB0GV9s1VYsBLCaRuWILFzL53xfHMQUEmkudvA7q/BdVlB0wyP9S
gnDgc43QQh+gVTVRz8kPKRgpt9dtxdwudBDsOR+cElT10CFtmBfFB4Agqs0RAwPE/rItac0EkF3l
E0G4roEleblazFHIONCwDqwxcNqnmgJt8bgtYi0RYS1kiOAOo9LXQ2LiwmzYXcsi31LOGWc3tF9M
+invX5L6xdJlt/SqGeDhjHQAkAivskxq2dsp0L0QFzg76hyNdretleT7YtNp3OpwaA2+nzlPgHlj
46/t76+4AAuZq//9fhHJC2B4jWaHZhVELS9Q6WAWSx+xWH8nRb/c/jDqyyGMDUgBak10Z+o7CmY3
W5Iska2V4AZSXQGNqQNd+r79pzbKR1olp21FZCL43xenHtXb+r/LBXolhvJwK7nCZNshnPlYsZlZ
GliomaFutFfqe5ABzrLTKNNCOPfgiWzVWoUUEh5zsF/J2Chl3+d+Z7FKXQkuhyLkoRCenpgwDLvH
ETfZ5+29WPVeC9MVQvKGVbPd59AirUHY86hjiF49JMlLImvpETFkeWni4pAI3qtEP4lh5DiELqpD
cZgchznLPEdrdzqYGfepA9bBOdWPFFCTjtJ5usu+ZLF6qpXycehDHdh15Ou28tuGgi7RyyVOSg04
GQWWuMz3UeG37DH9ivHHbSFrWdaF4pqYpZ/rPFazFCeKdpq2Q/CTgYIg7HYpiwcvqjIwuZrWW4rN
3sfRDFD2GFionWvVXohZZImDX7cqlD2BrwVGerEJTYtAgjjUeO/R5pCWB0XWX732foa2fwQIBuVW
lQZmSbsKEqN5I2m7j03lCJYSr2ba3tSTk2KCdXS07gdoqUcuaIaaY1Orr9urvr61f36GYG2zms6o
JuMeK7tHAtTDHLCe6GjGA5pI9nf9BP2fJLFfvoiMwQZML7yN+XmOHkr1pYhOZfggndBavf7/rKzY
Me0S2nRdj5Xt9R3wFQBchkOxvWrr1/9ChnDHpBRsvLTAC70uJ7RAnO3yuc6fY/XJrB4b9TiE36fo
Ruq4/+8Y/iygcB2EutNWSPDg9ncfDfacO3icf+jq/CNCuBFIW9t6w0UohrbXmu7VssO7qWSHZiAH
yRLyJRKegMsDIL5v5nBCq0Rt4ZqOnlv9Z26eCfk80MZTwWbjVj96/exO3zLrCCgZiSlKjN4WrgzC
wj7rweMaMO3I2oPqngu6TzuJhqt2aKFfEghtyMqJTRpKZlRz0c7YL8L8+BUvBH+3vYb8cF4t4UKC
oIdDLfAKh7gqrObO7U5m6VvVe6oc6mgfag8Tk1QeV33iQpzgsoy+cTubDLgDbW+qPGTdttWRfV/w
RVWWhlVsY8Hq9PillXl0yWKJ+QA0X6TqpGGxIpDpgtfjJQ5/0dgj5WMIfO6/U+WKVp3EPegkoIql
R5hFC71I4rclxiXyqteZZjK7m3BSs0MXolX609jf/dV2iD0MadaPEdhdcTU0k/fWJ6NkjdZVMJFB
BHSIfTUnXOl5MgLluwqM5kR7QOI7x3CW9Rat29QfIfzvi+jQGkvXAA0Kbp3mNCUvg/WRGN36833B
Y/ZazsApg+9P1sGK7/IPDGmi0ebP97krW/x+hmlD3NFYJI29pso9ib7q4ZGA1mt7r2V7IXgS4qJW
4KR8mcJ9Yh0LGzGVRMTq/Q/iBQcQLmDlsPVLTSjqaIAAQcreGffK8G9aHK0E80DkW4mwfVubVf++
ECW8zXpUZuPBQgIgTE6T+aXt/+kwrM+I5Am4vmh/NBJsqyBaNJAcEQ0L/7FLX7Ef0lRyh8gWTTAv
vSsSEJkgDB3ax9rZo7XfM6N7yhzfdj/kUf5oI1jaVBeA3PqdNXG9rEbZxpfCOq3uCyiwLI5UjrK/
YGX5UCkjnjdw8CCxC41Hp3gq6ye7k2CorJ15DDxYKCqg1+dqIGcEAwWYaUc432gPEDtVtu+r0d9S
gGDKxJ3dLKG4CLvmMc2/d+UxIx0I7t6A8WuxH6TPdmUvUWpt7ZYyBZuuwVk9xk5fBbZ1KAqPpged
7PPmy/bJWbO3pRTBpFHliVKtg2a68qWejgkYvPpDrO1mGUqETB3BsPPWThqWMbzaXRrk7XBf180h
0yLTS4tJEtXyuEQMk5ZKCZZNCGjGyhZKgQk7Sn2a3s/jXh93g/ri6OftBZTpJZi4NoZopuihl6bv
phgNzKd5fErHDyS5lxoJkVjRqQw8WLBwjGaBss6YkESVPHHWFQHdD5+oBoyTEIxptTq6qYMbobPt
R6uq3jRnOMaILIEt9YHuMQt8Lv+TJeYdy46Go8ajpeYO7GzoaE68SVJ9WPcJf0QIxQ4FGDJ63iGF
4eRHrX12zA/EAUsVBJfQhTG4whOeIgHIj1r/hzUyaj+ZBoIDmMd27JIIEkhgzJ72ddtuZV8XDn6H
Lil0PiCezMujzfbFR67k5foI573LwzS0Q25O6knpPtvpS1N9jyNJVwL/yvVJ/7PLwkm3IrtLdFut
grB8ydPPagzS2/3fLZRwwOOJELSs4uiN0yE0fFlVfDX9t1wo4WhbKk17l2KbuzTd1Um8C9PPEVoc
i+pByV/MMT+g7dhzyHdzvO/1p8j9ZRiH3JI9kWX2IBz/kgH+goQ4kh06KtrwoDbB9jpu+xc0hV2G
g2FVdUbIHzC69jqapzg/jNEnLfm8LWVbDfSrX0qhCM/AVAQpBl56xsmQ8bLKvi8ce82Oh6yp8EbS
awxG3GWyTslVgzbQWYw+RgI8eeH3Y1LJdrKqwTMv79HsanjO2HynlS4JmFfVWIgR1ChjTZ9sA7cW
a16a+AsFLecH9mEhQHBe8aQnNRBAEMdWuKvaX3b5z98J4Bou3kmz0w5tP0KDfARhMVDdP3IdAvoM
bO8oXaviSEKvJWiGAuAL+n/8pPEy+6gp+2yQxOCrh2IhRfBfuuIg1834RYixhFHbD9bXEiF/RmSV
RJkgwYu5fRH3EcVyheHosfDdLN57oHZOw0fOH8IHMDDALRnijC1Yu1MyJ3D7s4I+YhP2i/ap7Z1f
PSL/JwITsJc7X6ZqFtMZPl91kdrxZvoFBGHbIlaPx0KEcApz0lMgL+KUWz9AWdz++ruvC4ePEsUZ
xwlP/DZ8Q6tcKnG0sh8vHL1GacxaL7AFCjkWBjDSJeu/akqLxRFOHm0NvYkJbLawj86h/PpqyCpD
sh3mf1+c7bDq89rmZWkr86fkGdXcUnYbrS8SwLwIgJnB9CoYkTq1aCGyoAQq0+ngp9KCwaoOOACO
a6ItHb78UocaAWiepTXyRHni1UAQtIeH2H4eIu2gxa5nxP1O4xxz32frPqWPFeb6EvcRvY+S3ZL9
DuFeN4a2zlhf4XdwSpqDzf5Bv8ft9uwASJQj4Ovg4BZOS5HQtrD6IUejj3Zys2Jnsl/bEtaUWEoQ
TkxJ53x0uz4PZuPfsHw26zsD4BQ3ygA7NpowwRlicawvcezRyqg+9BMrz2mlxKeoDO0HZHvIXTXZ
ruRu0fjmX4Stv2WBeR0Sgf0n3vJjCoizrJzLc850P0kw1DP6wC3ZdfmpY49dZnilkvpsqvyyTd9A
axFn1UmLi0czrTxKdJDzpOhOVyVLcJUMwM8Cgw0aaTAohwkH0XNk3TwpVV+fQ0Y8w273SvJeorFX
S361juRFe+VFBFmCF8n6xqlJPtZnx/kSuamXGaUfgTIrnmVkWVfGI0jif194k0m107pGbfdsh3Q/
RYkHU90P0qGh1cVzMAGI9zA6EMWZB7j03OrKuj4n5k+lqv1c+xSHoHWelR04yHfbxnrlvqATxrFh
pjb+7aoZuyY0iYFTVJ0Bz/3ZauOHPo0kRioTIZw5QBbbpoLiz5m25fdUcU4dpZI8zYoIgL5w0izL
wIzs76fRYmfMqa8tJS+qc5uqfvXFKWSs1CtGdiGA/30hAAUHXVOSsjrrCfXS4R5e4zAO7t6S3bnX
vQwAS1mqIsRXIYoOmNxJsSHzJ0uLgHzaesAb8bKG7ebyDjQSh6Rtd0YWHTs38dLm1lIdQE04fyco
BjlCoThhVVsl6ctoKM/GXNxFULZTJcnvFfvmDe8OwAPRPwps7Mu1JHmlWVMTVWewtx77RAct7TB7
PZhxvJxZ1CtZKpG4Yh582F0zkSdCp4cI9O0oThglFBILRccN/X2URd9rAkD8AIq738PH4pgf6VGI
Aa1qee7ab1NU73tXhki1YoAuIK8Ai+IgpWaLi9aCdq7EcHN5tvDcVV+9nRZ/3vYE/P4WrhJIAFUn
niP2NVxZZgGCfyzV8hxbuW/Wg2fHPwqLPbTZ6GuD7WvOfpTRQq1r9Uem4BrSsTUyDH7hqhwx/Gm+
tep7rBW+NR63dVuVw5EnYHEEoRT/++L45n3VAVmhg1Gj9WkY5wacyGiNGyrSgy5cWkVauShAsYsJ
BQN9xOYVU2fEuiwDcmB6noca5ZZsP6AjqVZvBigEaBhiTpxVYHGqVxyUSpcWikvdhHNZTbtSNqS4
ZtTLzwubo4eg2QNIf3Kusqb41FhmdU9saXrveq1+N12DWoY3818hRDVTrivo9o/O7RAdlAi017q5
bzQZKup1oIRxURtzuKDsBQ2MeEIbYyxB/jO2Z8x/7RLjNKXfSHRvWQ+qeyiy79vmdr1ycAYWmlU5
9AVgKQQfzuy8m+0QEeA0hX6HnuubGUIcUEUBPxh5EQfd5GKrek/KrhtmpUKfi3mwhs9l9piYwBqa
v5Hh1vSuIEo4OuMQV21Tkeqc256be7VsnmNlrTT0JYJaDz3XgO4SboPQyICnhm7Yc5LTwXMUMASz
ppCEINfnH1YDSBWMkDoIEER4MJhVMrVq253BnaNWB7vBPLvvyODvVlTBmAKPejHZi6hGeCExtBZq
8TBHZ0oH/bkZi3xvOXElyVRfSyFIJaEZGsEOAAPEbjgLj7C5oTV9D5vW2oFToWHm7lb7vRQhvMMc
NVIGDWA971b0lo8BO/3d5wXHQpV0qlvgOL5Xv602S2+eccL7EeMiLq/g8oqxEKibhZX3Y1s777Sv
99NzyMz9zRpcCBAOhW0AmbQJG+d9dmCuDigEb63ZChoIHqQB36WJ14bzPpZsh24d74ebI06ab4bR
Rayn87cGGGQ0GyPplxdjnA7qVFROfi6mh6mIUs+YkO/Wb7fZSzGCQU3jUE7AO8rP+rGOxp2pygBB
rg8FuuQwtoMEKx6cyJRc6mFMujo3g5ueMfzrOadeHbztHb++prgAnonECUegJ+64RWlqdEp6trJP
GNpKtG9xF2yLuHZSuC8AqQ3kSj6kIb7lC6aVeer0KfaixfirX5p+G+0rN5U4w5W1upAjHL9Eo9kE
Npr0TC3Xq/4TJ65krWQChM1wUsIqNkFANeKdPJq+Ft9akwWUpImcB2euMhAOC7uRhrUxab09vANJ
DE/lnTPLsMSu9hsSLJXPivML44qGKHfccnSyYXw3u10b7kKyHxpJUHq1TJcixLOHl1ZS2AlEaCjM
fXJl4ANX5iR8XjhzSUtJ6Az4PNXuu39pgkmA6r68eYaCS4GHRSQKjOMrYr3MSnMbxBbje3yvqCCQ
xXT9jacCAvgzFJVNeKqrqbxRnRmLjbl/n157+66nZzp96WT0jNfjuLgp4KIwV8pHPq/mowqIp7Yz
6AAgwI0xWA95X/ugrH2Zu3ZvA99YUejBnMx/S4xqqYrswr2u3f6WbyFfBtwRjit16b+Keg4Tp851
oHVkXmVpO8M4ZdPko4TnD+Z9FT3102PchmDmPVJgco7xyW7fOpmfvrYZvgxYbes3M4JYq8rqCA/A
pNcDUoZ+C0hnFmU7gnm7Yrw1BuAKa3hw6i5iMuAsXypcYyZBjepJD6wvan9SrVuzGMLn+dlbPPjm
QQMPRoXPG8O4R1t91MqYANdNBvYCJD0QhF+1pFm1whyntqDBgAfeUHolxrhpvDddzCbs0Spc2Ydi
IF4lnYe49k1Yu4Vk/tZZKEfnITWy2dQDpt4389MQPjjx6/apu/ZNEIF3MtTTOXSfYI8Ytqy7MtL1
IGZeT/x03m1/f8XQdBVHGrcdQAjxjr1UAaAlNKwQsqOosW/rU/bAajAfSC66lXUCTjNym1CBg+YJ
SphUMaLYKMxAaYa7WOkfY2N8quv5sK3LVeKEI+xjztrB2wLcSGLYnzaR2mpqY6JJ7Gtn3lnGvy3G
Yaj7iemHrEZDkiobJF7ZHfQ8aZhTxjHFlJGgWN3OReEWhhWUceQ3+utYS/KpK9uDXJYOV4B3JioY
goXNDWnGmkZ2wKLXoZ+98luDls7Ket9euRU94G850rEJFEXNFPSwjJmQMlOsoHcPuuIbEi1knxe0
SHW3RtIWn2fqq4XsSzpLSg9rAkAxjgI10ESAzipcsU3txo1KqRXYTen9JKms92HFgHnGTwVjOi+m
iPucurRvii6zg3Q8NzEFXoO2c8nNsRSIAzSYMHiPMdEvkge4+Yw6VTnagYpOerf0s/DnzbtMEB3A
oFRwHwOr8/KsT3oRa+NQk8DUDl20M2WAyCu7gBwIVl91OTWAWC8pdHUwIqTyghyzOCgr7pP9rQoA
6RuzQnAiEILduFTA7tw6G4EAGhh0xwq/zm6+rC6+fxUIUlxUGdIJgao9tL+yUuKfrg8zOLPQfMLP
MfhkDWH9C3dgpLU1Ggx57NXu/OyO7Jn034iM2ObaXC8F8b8v7iWzcaIe6Ow0SMJ9ea+Mexld7Zom
HNxdB9ircY24Ouok6sM6Q9OJW/ha8tU2z2HvaUyVXBzXFoVUFGTgiQFwiyvInhbD01piVuH7bPoF
fYjM4GaDwvdRcdPBygJcSWGhsmrUa9a14TsSg2l/SmSgYGu/H1EVkjjIg+BgCwbrDFik0ojDd2Uo
3qx2vE8BLCmJyyUyRKMtgJETMhDavU+Ypx3Ug0tkdnstAZ3peM87xMKpRlh8aU5unrhK4WpO0O7Q
e93KrJV7/4t6B7IEy89zY1tYq6HHRYSkiBNM6X7QR9/IVd/onluD+NTQ/PD25x7kIRoBhzri3Svu
kjaMq7rXYxeQy87Bbt2DxI9fn77L7wv62O6csaKi0GcGXc6Odk/q7ffdpQjxvp6y3NBSiNDtg9J6
lX63fS74/y9uCYel5kBkhn11n9J5ZOFMUiXQ5xGUA4g7y5MTngb67NLw5ggXeaKFLCELMsZp1owT
ZDnsDVlht5B1C6yYLzpYdJTx8XhE2VEIDijpiVspFg2czwng+dXoZmxEzizNX2to5VyB91RDE3wn
pKUBuy9Ndz8bw357O1ZOyIUAruHihDRoqmANZTTQkvQYduQenDFWvmv0na23J2o4h215KxZ8IU84
8LYyZpmdQqHMUn9GaXeKo/w0ZdmvbTFrG2Oi50DjxNzAnxMOSjfWRRPnUCvJXoG+YUtSt6ufBw8J
3jWw5CuA6CQ3Y/QKVBTMCV8LDN8XN5f9sO9oLgLyEshKEVUJhjXEGqttp6BB06NR6lDrN0e1YBQH
0SbqGIDduUp9xWY3dTZzrcBodr3mZ9lue/3XthkvJZ5wBtb9VZ6zL9F3EFa2GWRh8Zya2aNudMew
dm8t+vMn2UKMeMCjphw6PA+Bs7NTf6iyoURuJYKvuvi8kMCwADIOhEPXDApAMtZx6s8k8UMLF5UM
QHB1vYAYAG/loEAqFvtaoEUlZZJYmEmcv6up+8QwGNQmyXF7W9bsFrU+PLrxkkVXhuDc+6rtCLCu
7UDrW5+VhyEjH9l4FxkuXpjh7WGX/gS4FXEFeCUY1jyDlKcGluh+kjmRVTUWQgQ1TDXPzKGHEOAx
ozTzmse31t+4XS0ECK/KKimcNAwhoJtyTFMk3gcChQsBQvSmshLDG3yZgCS2c5+Ie/t7huOPAZea
V6eRtRX8rFpmiRlRYgRGOd8NsbKfK8nLe8VkLyQIO62bfUc5gVJAlS8T2zfZ6XZTgnM14KUA06eh
jUgwpTKrdLWN7SCk450CMoFyrD29P9x8JMC2YGKIAn2MwNYRbElnMcf0pnZQRY/mJ3DN3f55ZEBB
6QBELlQbhOJbbjM69nphB0Py2fmkGF8+8Hm0ECKPw5uHxXsiKrWyGDrYEdLFxrd4+r79+RUHCCYE
dNPwdiH3qsczNNw8mytFCexvttX7Wmb7lTX5pSsrq18PzaJJTNdwXXMIfvRvCetUaiSbZ6tTAjWe
9+qwL4oHtX6Ox2OspT4xdioS4k4puT5WTPg3ajqS1C4IRIggdNYbVanT2Q2G8EttW3uzqk5ZePND
EA1jiN3+J0S4ykNDBfUaF1JYn8pDdnNrLLCCsXDoiOSY7Ff2OxmqEs1A2w1ICi68rnlKI3XP+vwJ
gK6SJzM/CsJ1iN4HtPKgxYZgTFs4KunQpHPcUTeYMS9P3O+2/UazO+Nzoska4lc2hpszkJU0C9U5
sVSi2nHb4HJB4N5PxwbvKK3BGBvTj9vmfX2PAJ3Y5iCgQLjExJrgJAEKHjUmndr3yGbe2wCm7tu/
b2pgz0bnCzoTxazVqFjWXPZ5+14YP/OjVf24/fOcexTuHTTdQL2+dJAdWHHGsXDYuzu+OJGvlX/5
fcEB02oujYbh+6Hjk/PN1K//j7Qr25FTWbZfhMQ8vAI1dbe7XXTZ3fYL8ggkYzLD19+Vfa7OLhJU
qdpnW9p+KDmDnCJjWLHCMdEohq07vh++E/d+DM48zmPoRF8m+VQb++buJxyc+1h6uP8MiMqvvZOH
QDRZSX3pj5aZ75xaRLi0Pjwf5jmsdF1BVJVP5UvqFCLcndMLEPZOvJPDuyOGy/E527aVIzPUjYyC
sif9lLtJQQUC1pcMKw9CBYTrEN1W+fScnSrRbBdtdSmd6kfbTZ7Ts1oB/fvtU7p+Q6DQmYJCjhcp
FB7VGqOKQC76rLk0w7dU17wJGOAQgIGcihJO6x35eDpMC+xwDhBg7PcrX9ap63gwqhbXuT9Qx6Ui
RkTR+Jy6SJpeSrQW42uRP1pu8vv2QomG5y7EaNho1jg07UVCDtj4ji5ed6sjoNZAqMPeWMAKeRie
OTQVDW25veQgDq9PCjrT3z0DKFL43ThRuBF8rqQsej2Zpya7kPy93RV392WFBYLbhlQsahhY297l
/s6mPZl5VZFLZ/sNui0IXoON+7AYnlv/JJIgv8TwfmZ8p6ei+3b36izG557PLG+0UBowvgoimB+V
He9vj7/1/YYDQ8NkTbEQfF4uzzQp6jxLKblk8U6fDkq4G1VB/HEdLQJmTcEpYuha+JHci9A5uR3N
MiGArF3spPTaOvZaAp5j2wIIqHAHUWHtxp0AbhQwa2gpdITh/WK9L7N6tmNykQfZLeJT3V9uL9pa
gAOyGWSO4aogOcmjRocmRHWqZKDANT2Hrt7e7SQth2fir1TSlKQEgR4MP5Nxb4yTWyotWrWYgq0X
zYK7GbjxTYnAQnGhbkl8NB+6vUjs5C8Nv+UsuJsxg88QjgyGz/TJNfSv0m7q3oH1vVt9IIqKDDt8
JVjjyIUuFwvYP1BYJNl4qcvKtbLErQVP0cYysRwfSjgREVzjjMoMXQY7dewupqd350y929JnHWyQ
AkVnW3gUvM/dSOg23+fycFGSpzJ3vDgq7t9n5kwAsSGzhoi8XYxsRj1NjTNdkuQhOsTO3VFB5kz8
MzxnUMZkjOKox/Cq+dblF3N3+xitFRTsMBBsoEYDTfVgES/3t64mKhlmKV9AXi89lLKSuwh12UAh
tbWQ55PfayRx0fMYHqVpQBmuugrpGfyunGrzhSqnz5lyvD0V/kZ8jA7zDg3CEbWDdbOciqlMw0wq
Ol/sfLJfQFxfBYqUNQeTymjinKUh9W4LXE8HU7HBs8Ly64DtcGvX2daMOo1kCOL30t5FVOAJr+ez
HJ57O2Ig5wmpMbw2oZVU+67qKDjex6Lkj2gW3LKlclwrkQExve5Vtjs7ghMmGp/9fqVu4XBETpNg
/MJBGnx6bDKBV8EfYViWgO7i7gGFjOo5PuuqhPCu+3HoA4VeFMe3ZVzy8907fS2Cj4REWiylNcKb
gaK6NfVigZWzsUSsawTKbRx2DXkjkDhaR1Mt74NOPtjFkyNKuW6NDxwDkhYMKABU53ILOqlWyjaJ
+wARTjDFEff+5QFC46PGT8NtUDgTRAWVkq2hSUDAigoT1ALnv26vPzPDrh87bDHSOnDW8fDrAGBx
Z7RN+iYxAJ8IjOokhagCdUP7hLculS63BW2slCYDjo8AATikEYFcrhSAwRludNgGiemGka8ITA/R
8Oz3q7uQWja6qlUYfsjepOG7fi8pwsc6XX0+uyrX409JXwwDxpflb0odkOD26mxoJMAbEJNFBJxV
L3PWsmQajT2lRReAuOU7rZq9NUiu1Fl79CAQ2B0bl3ohinv2ci3XkEzIuyChe6X/nWW7sosEMkTT
4Y5tafSlaY6YjhL7IfGlbOdQV0oEl5u3zz/25J9F43UHunQkNQrlu2CsBzcpJResPe5sNB5J/ir0
1CaiaW1dFhh6bKNQ1bCq7JvMCs0ao5oEVWSF3xV7REPIuEr1U5yF0+NI6PSQKUMmol9YYakxUUaX
AVDefxjouOWUKgL8RWWRoK5T/QVdzc0Qr0lhgThjQF8Xy/k7tHG3DzOTPlVY+tgtpHZq3NE2h71U
d+ijF5K5QCOTJt/XhhUJ3on1duPMAvxssZJHlKyw368vR68lSUuxLg49NuOu7T+ZBvHrUtSlZ73h
kIOoL0pWmBbh3Ze6nW0jbQgJzPaJjPGpkCp/AHVmAh6GPAD2V3CMN+WhwBalqMi7olZ5Oa+mR4Xo
qCUkoHnsAiv/YKVv6vhZMndhdVKHWCDuA/3IKWOY/TJyArCsURrAmT1ORvOMxHka0LaiBwslt+gp
3yrmQ1UM2m5SQXXb2jq4IenYHamNquZMUaI9+tV8AyRV/tNnMzp7SZX0qUDkwyWZkwLsmtM/t5XV
hgZZfKa6XBYF1VUhRWVP0Ezxc6cXfyT0FVF763RbzIZKR6sqPH6g+kKbOZsTQ0g7OpMKZaueLWV3
d1svXCoLbXFYpTEwQA5vn89Ja5hjrdZBu5fCi1MF9389ks+AZKH8Yp3jjlUlp3pD6yDrPSPzjcG7
f3wknmGYwfaA+8idzXzoLZn2aRPoySM5dvm/WPzr4blXIiSNUWoNhp+Mi5G/UUFoZWNvGWkNS68A
77EqLJ3yRGoTSW6CWvNtsossQbRXMD6f66KNVCRxiPGH1NdDdxCYZRs34PrzLe6iFm1SlQMYcQK9
aU5Zh5aPTutNs3W8vcdrvarA6JYtuO8I7ZsfacQrvUpoPbWlbNRBYRznxHDnOkiM2nPIz9tyPoJl
nOJBzYepgzPFRCEmnxYutNCkkdIWAb5G8+zW1jylMFPPKTN1H0uJ41Vgtdpl0FyPsVPUvpmNPXQT
qH9/o1igfrXi8ZsWTvnfeUrIC1p2DJeSxslB6SP7hRJr3DcED7McjbnqjrVmid7I9YbjgVQRO4Mt
i/g7/zSQKc2NcY7xRJJ96Mqi9u/rDYdlhkbNyBwgNY+o8lLlRYrc52OfkQBNofzCfmyK8ywKqKx3
m8nAAwqoEvQ/r/2bptLrGEiGoLJarwJnathfYBh6aSr5t/d7PRsGwUeFAstFMQW4nE2v105qOAYJ
1LQ+qMWXTlVQ0v/3tpD1jiyFcApqMusWJKomHmtz9DLtopeKe1uCaBq8jhpDqdFHSMj6AXR9L47j
mWUl0LMiIZztZTZNYRYRbC8w88fVaS4fZVHF4aYIBG6QnP0ou+C0iTJFMxAy2A5L2s+z4g7I/jvq
++3F2tyOKyHcazpGTgVIAIQM5C2Jf9ehIJq2PQmULbArqK0wdjPRDSqPWCdJTb0afW5tpM1xBAR7
vipSU1jEEQHy/5fDG/2qQdHjanZI0L6TztVTv6CHsd3b+8HymjeQw6oiq389M8T/gVOD9Y0/wPgs
b8sg5boc2UUW9N1w0rNJPdIsmf061ARbtCUIVevAzgACqa3MWz0vc8tJmixoqqL/jIoo+dFCn47z
rFSiCq+1rmGANSDRdWD219Q4mj1mSV5JRZCOxy49RdVTn5ynShBnW5+5D1gcU5lIOqBB8nLlkG9F
/+HcKoIqeVLsfSqiXdhaMMDu/js+pwAoGtuadonxCT2rzidKnu1U8NKLpsBdf412I/gDIEJWDtOL
Wfu3byVbgeXDi3o+BHaYhwGNywMInbxT49bUxiDRXVX/BuwHnq4o/jn/vi1nPQ1WNyizZtuaxvI/
y51o5yS3DJBuBSU5Jru0Pt49PFCv4AhRAHPHk8JtRKPSxG70Zg7G7m98rO+tt0LXIOYNwUZHFQvO
EneOxt7oUzly+qBB9xjtrbgb2f4fAWBaA0gfOnLlavQgfDWNbAiG5rdq/c4Eb8jG6mOPsTSo78fb
zg9fTzOQE9KEcHYUeukBHUEEAtYXAUVQLCgBSC2yrhp3SgcrjQDOp2NgpIYb1YEtv4b5vSQIWCQd
xJ/AWaIIByY7hx/LUOFKLJoYQYsOxdB/rSBftdZJaE8Kui4kMEA0hZT98ozOXRajcjI3A+Opkb/a
VbZLnXJnKG+3z+oKfMfmgRAbbgOWjDlPnJxQD9uYJlZQx4HyCxz4kr6v//bTb/CoHaNSEBvZ2HtI
YyRtiHmuUVFDESPNNEFaF4PtOSiLf7EtmAyQRYA6wH7nQ8Rz5NilPBZtkCmm+8mhluDF3ZgAxkde
msVcGCxyuVw9ujbVcdy2AapCPHWHlnKCw8uUA6cDGWwXuXwVHCGoL1gKAEOblYDYoQ3MeADu/KVN
Xpry0f4ifa3SeXd78zcncyWLO2NFLsVOF0KWBOOEJp5E70XR43QhVwn4K6oBELRTudOlj5JuTs3c
Bob83DXa0U57d7QUUECJeqptzQXpRXCMocaEFYRz61ZnOaIjNXIPP1rzEFmH+5cKkRcoLgdVqEhl
LoePEFKUIpKyGK7bWTuzuTsEAFjl1fjcVpRKDARsSLqgmB8l4mWWAIu8dazgOaPmEUGGdeqnqjQ0
7uvTPiD6n3L61sS/q/pnJn/Px7+GImrXtqKtZduO2iQAgmCQgMeMaegrV93opWGG39gFzui4hb6T
ybE5T2DibeU3M/Oc7FRkD9VPSr1q8obQJ/kriA4QGkK9++1927CQl5/CnYuydJxOlbQumKzKpdJz
L32fku9Eek4z1i3HaIM5flGTy22xG08QLjB4foDBh1nJkzqjnYVW52kMNfTefAdeDKiu2wK29hOE
rshA49AwSMByhcdK1iSdMD1ktTuaHGunPvVz7an6MXeSfWl/uy1vc0IGK+oBaw4r4FvKk22aZI3i
NEFoGC+1FPpjNX3p7+YuYgcH7gUCnYhaMM20FDOMpKBqhcgOaFik6iCJSiPYv+e1K4rgYZnBwkQc
lTMN9BncLlIU1oFcPzWx6Q/T585+MquXlrb7+1cMMGbHZGgHhs9eTqWo9LCLVBUxw5hqu1kvVTee
BooOvZaIJpptNjcrULoyRgdEcWFwcqKM0CjNZBy6YADb3nuRjs1Oid/KcNB8lUaihgoba8hguyqg
CEBmwWhYTswEjM3KQYEYSBSA8wQdFR5s9RjPoNu822PC2uE4fJTZ4TnkDOmYWLHezyylFe2ytvV6
27j/Obc/AEGIZMHz4AlxGiVM8niy2iAsQzxMflyLykTZieL3BnhInAMcaFDvci+gQzIyllIxBG2U
78EZ6lpkfJZ7cuwn5yW1yk+mRqkrR7Lg+G28h5iQjfTQB9srP7MMRYRRr9pdkFrj8Ztk3kvwg5sK
FwpoAkCqUEvPZ4OUYaz1uRz7IP0rxXtZRMi8oW/giasfJZwoZZI5RaDK0YS+RnMfjKHmWt07+rZ7
0SSKmW0sEnOhkFRBkQ4r6Fwe5Xpsw16rkPVIvio/5x+3FcB6cKTmwGOAVwBFwqv6HFb2blcAowR9
nz7CpntEiF/wqq9XaSmCs0q6srHDBvo+aOXBm0v7aEvWJ/SgE0SzVKbdl4cYcuDs4NLDXV7h3Ts6
6pOWNUmQhU2Jxoljj24aoe5Zc/dsOeVJV94j2viNGu3s2oyeaJhOP6KEFD9ttKjZO6k5uCM4mw61
qUeM/6p3y7LQ/a6wo72T6SI47Pp1BCEztpOVrCCMzNsfkZoN+jRHSZCQ/BDptWcrh2KeTr09nkxY
7YCh397rjaQ0JELJM+pOlqLgTlLX08wB2zEJ0kxWPF1J3VJ9cv22cnwiV8POyqLBVSVH84ltAgoa
ab9qqo8wQdJ+N7RJJ7APNuwefBBjGbSAmAYPBffSzQ0F+AQ1qwEhX6YMmXl5R9PHMnywh09xq7mZ
Iu/a+qdjihAV6+cBVA7QdR80vOaKnCKe1WGmVpoGBri+52p8A4tx68aDXbtpq50LrfEFa7+x24jc
IXaHxo4b1qaqVlWOJvQkQJ9Sd2oe5yr1YufYx4avj2+dvdelT2i+52vqQwY2/0J5dxzwNhs+sArJ
5Kn5++0P2rj4KFtCf3i4hyiF5fNHaQ7OnznsUzRv3zfRMRL5uBu3fjE+9yxSkN06ctqlQUvPaVO4
TUfdVEhyLZoFd4Aq5ERSMICkQZQYu4r+UIRdJATz0DmbcswnMzKmJg0m26vL06geLBF6eXMSoN1k
FitsFr5GMtLgbOb1lAb9b2LvHUXgtW3O4Gp4Tv82sJWdDHRtAVzaHhB48G2KuMBWDQNAaswQNoCT
4EhBq3H7MBhmFpmSngbJ9DA4ldsa+7x/wv8t/VjkqZ8WntWd9fl9DEVMohtXGakFVpYOpQ/3lFNq
haGORm1XaaA6T0a6T+bcs2DpyS8o3RKYK5ui2BPMvBmE4jlRutojTapTbFTlR6HfpW4YHtPQrfq7
c+EaSCb/EcRs6SvXtEPKpNArCNKVs119ak73330TDztiy4gNWnyqfRzqnqpt9nH3u3Q/CA7c5jKZ
GrYDdYvwX9jvV19fDy2K7406DSTNy4yD9Kz9QEvMQtTic+tcw3VFjFb5yL5yZ85MdFplOh6PafQt
B2gWF9Qgtxdqcyb/iFhl80slV3sT6cqo2GG3S/VsJ14f7jKhBc52lDNe0FDhv5P5eCmv1oyEUzjE
JnJkjuK2ZJ/1+wndf+9tLcyu6bUUThXUVUPtoreRiUvcYXBLUapvcxbw8uAPOXhZLG5LUtkeJNmM
0yCcPQ0BtNEt8pNRBrd3ZXPjgblElAg1GKvMPkjcSyAvkBeN0NTdjL5a4wncirdlbOlkEEOy7gkA
d0HU8gzDNuq0yaiKAL3rlGTfi4DgWyt1PT77/Wq/ixoVv7PSFMHsfDFAtZwg5hih/CZ1RO3HPnx4
7mg5HxFOhNWA+OOBEFWeh4llR2VAsrhxrUH/lsU2GhWpnlyhIKcrjyaAmKkWH4qqdVuqu41Gdo11
b70oDh/qjNE+HSoHISE+GpRkemqbBHk5NdzV1t4mAmty41g4sGhg0DBPD3UcyyVN07Gj1MjzQM2q
5yoMf6VOe8rHRODObJwMVp5owRFnCV8+sqDmDYoESAMx8a8fhgjXIxqd/X51LpK5rlF0XOdBrH5O
rUBU4SIanjvW2ggQV42oX+DMb87OzL7cvjVbW3CNKuW+fkAjvWhqGxIYHUyNi2Rc7i3KZofoWgI3
gRlViWpDmQR9l+u74e32BDYyTUusAhcJMdR+TlC0TYKkaFwyxagQOPX5k0QcD+H6UtlnINlN29fb
YtfaYCmV08vaOMztMEJqzzjT/Go6Wpmr3599QCwEVZEgskNTuFUHoqluragtJWj/Ac0Cwmcl/nV7
GuvTpaOyDHUbrDMEqtq15eGV9Lrs4kTK8PDHrhJ+DmP/XwgwEARjbLoAEXC7M4cDOjoRmgdS9RA6
km8X3eG2hPWLjymAUAWANIR2wPixnMJoTeqMPsxZ0LV+pmeeTZ6q9mEmieck90+GRVxs5pAjAcUn
Z/McsHOzGqIgUsqdFj9asymYzMZ+LCRwk3GiecpaCRLK51rbVdb+9lptDI/QKuubogOatopLSoSS
qerlOCiaU+lV6d1PMCKD4NhErQ7OFJLly60o9DlR5DirAjr8yED19/P216911XJ47rlA488qbioM
nyZeiOtNzME3RRHC9cVGCQAMbTD0mIx/jx23K3WOsE8f2k1fvsq6XxaVj/YWvkGOrXr3o7SUw3nb
+phWudRBjlW/DhWQdb9vL9Z6q+FeIWbvIMSGRD+f8nDMPAPuJU1e21+m+YhU6e3hN5YJBxXJcFwG
RrXBHdSOWIPco6gJWBf7mylPe/JZiusDos7fbgtabzqCErDmQHqKE4tO68v9iGhqT0nehUEjfS66
fTTvTZEZsrFUaCEFSwSYFOhbfi5qqTljhTzsazTuqp+lqBBSNDz3VOiFTkvVwfASfbN/Vq0A+7DW
fwj5AvWAxBPrH8RD7Iu6KdRabbJXdPTStNc4f3eyVzPxw/uVByhnYKcxDBLuhs7NwwBa3RqMNn+t
pNw1TMm1rN3tvd5YKRBaocQFDwaijAZ3wXtdS8xOt4vXF9B7uyO6YP1v43N3u3J6XcqqsHjV550+
HItBsBWi7+fuNND8AwKK+H51PKbj3hYsz8ZVQHoRz46GWnA0b+V8NapQGS9pmb0S+weVatcgAI8n
oqYSG5O4lsKHGppiLOpcqbJXyXHLX+bb3VuwGJ3TG6ne2GVuFtkrCDfmcdfodz9BYC0DkxTDRMKl
5NGQPR2wv06SvaKNKyX+JCKE2dyDq/G5LdaUsE0zI85eLbSb64Ek9nJReEwkgtvmcZYQuEeC71XV
907sJ/ZBETWC29De16vEp91Jn42lBSTYa2pb/e8JfdIDnaJviNFU4Q4m1ny8vetsVZYOLesKCn4Y
lPOhdQdvZo7gw5BmFEq9GuOI1tPEj8ZDafxpjNQttPd6vpfjFnl49DgAaAfCYDbzj0aqhjlBs/ns
tZZ+JM0gJuFYX5KlAPb7lZXQdXGmqRXFMavPJj3RYX97wUTjszNyNb5hjFE5jbjq4XxEQ1Uh7mh9
xpbfz2naMiJ07hwsUJT7leb3znN2bw977AF0OLMRDA22ucop2yI0Bm0C5DtAWAmImDK/W5ljfESt
kIsDnhv25nKJrDgq8yiPzECtn6ujKSrLXz+ri+F5W3+uqlovUskIyrp6tnXpj2ORBzBe+aiFONg9
8W9v+PpGwgdDzhtZbxQIQL8vZ5PRrBuVLpyCzI9/VvG+L7zJEcjYOFSoPGIge2Qu4O5xD3gO7mqn
MXo5SKvP47jTRHgR0ficqUbrxFIzCePHWlC1n1VNsONsDZZaxIEjzNgxUOsHO43Jv74UhLlkmdkH
RXnW5Kg+jUn9DMbhP6gO/EvH+qHT2/jBiV/v3BqUCoCqEsAUHDWQyHBbEyu9NM2x2gVyS9xSd406
dmXra9T//hdyAE5CaoS1g+SnV2vdKNky6rkT1HE3vZ9Tv9Ir93xbyurmYxZgmVaZsQsuV95HC8fO
ojkpAeAoDkiKxJavVfcqL4hg5fWM/Igli7k3ElWZXayABDxA1+7ZSzp/ip1JcBZWZ43JQHAS9Djo
t4Di4eVZIL2dofGWDiRceMjb49fbi7QxOqpJ0SaVQSzWZNx2A0owacqnALXm/T6iu/9peI37eKnv
+yabMfxgPymHjtxrhqLq9urreew1KULNrHsM30r7aGfo928vhkdSAkTlrCCB+/osqwDuNdUp6J+U
8thHp9uLs3FAF8NzFmKmmmEfWhgeDRZs+5NOPiX3UoABOgrXHqxEwE+hUINvpGFKCQooSyoHSRO6
+cPkiOChG3OAACA3cJtxEXjkXFuOajVMsYya0tCNJM0dc+r1gyhWsXFM0YUTjwUATTpjbF1eAsNB
AAH3WQ5y069G3xah0remcT0+k3+lcMdedqp4xPiN/JInn4tyPycCy/CDvGWh1LEXyHCxfUBwflWc
A4ZyG0XE2hykUTefJLmq9mqjZn7Y9FEMXduc48Y+6Hb3jrdl+E3VmcCYGGSaummqKkEiJYWn66mi
70BeGqOq305dxU6dQ01iywMKq3iOmzj5Da/VGd1Ulwdpr4Iq1O+swXywZ6vf97FaHBDbQzePqcy+
w/s1P4UmMIKAVs7tszU6jatIVuSl9mAEqaY27UNuVL5jUb/VJmp4pjzYua8VhYZG8VK+J1MkneEr
a/suU+IDerxnfiUPcexqSK7v0do5+qmO8XAOR+O71PSjawDK4xK57+Zd1VhAPaqRJytjdpydeiau
phLlCYVektvWc1t5taRbb6ldF4c2JvWxTknr1XHWnKtymn9HutY/ljHqstN87jw7UWLPlhp5X4PC
1AOqi77mNom8Oisb186Vfo/+A43bAuv+Sx4sMKKUph6MWjUPLtiVQm+aSvMFvUKUX6ltj8Srsome
oftl9Lg0QSAGtpnGuQxkJHtqRT9bPbRFiMf1YUTNDSKLLAIBFJDDPcOTPqmd2qInVxfFXi4ljVsY
kjso0Y979Q+SXYgom4wcC4FM7tCj8JKYEU2Us2UfI9WvZte5/G8S2EyvrhV6wuoKjqRybi3UoBbH
JkT+QDCLtWpYzoLZm1cy0OhtLvIZMlLdtSY/FxUWbO0G2FnYO49LC9NoOX40QTGgI6xynvUf6MXg
AH3fC1TDWgSsPIhAGBYaDt7jUkQ9Z3pb9YkeaDq4VtBHM9mF5q/bW7FepqUMbrMBbqZ1DVxCoCS+
8xzTu59KDM+iiohqgY6Yr2q1tUory9HSAnOUHhqvBFTuX3w/YDyMUQC9/fiXTNLLumgj3NUIlqKt
Bh0RzICdk6V6xgyuBHDnqEepTaSMhh7Mxh+wZLk1iVyaouJCFPvbFIRgNQpmER9YgYJ6HcjiLKR6
kNqvw3jQwi/T9G6rol5gW4cKHauBQmDv5ioXbPaZOgwIeKBGrHHj+oEAs0jqL7d3ZeU7Mtoi1r8H
5Wiws3mAE03RhaauRy2YR82frdwtx2eqn5TuC0n/3Ba1dYCBQgM+EZDA9T1sSnlo5W5QAo1eRulz
f7g9/Ef2jN9/dJ2CKY+EDlQv58Vn6pgoStgrQZeNrjP9TelwQNLQi9MHx/6tNg+EPg1y5EmNtauq
x7H9gmIBl5r1bi4CpXge2ueC/tJmNPAWWLlbO/nPl6EfwlI9zE1na5GDmSfkM53dCSCyXuArbS0u
KylEmSTsKzCrLUVk5khyMtQq6pKP8vQ4f769uB9OPb+4sA9xwUw8aWtOermTVdgwOPOa7Fml7RZq
5o2gASTHLGs8dcp8Kn2ybLAmRn4/7LPK3ivJnxBUIVH5vSyOan2URPb3etKoQAUCH5y/8K1WdRiW
OdtmA+/7LJPac2FiCDy39UVfjs+p3ErpE9IQjD/Rv4Nm7XS13U3ZyW57gSDRRPjdo6GmVwMEabBF
wEOeJrN7ewM3p4J1AqIJRB8r6qqYMUFEqFg763r5GcRkr21VnQbafq9HEUPGlihW8AXtCHKuFZFt
B287TLrSBNXU8Gy20aGpkbFv8O6qavTl9rTWN0tllNv/lcXFicowNSySQVbcvmu4zegUXImCKlub
gxA9kF/otcRYT5dXK3WGQQ+T0DhTC+1D29YVNRrcmgSqSACbwAVCqpWzHoqYoM8I3ptzrI+uDC1f
hcMOl+f2Um1OA+A51lMLXgyPYJKkcZpTWEhnB7TVsiuhedBtAZvTYM8IOl6h1wsfhjSJ3oRGO2Ma
XYYeHLKfkubSSaPgrqxx/ejghIDnf+VwXrel9jYQbrJxTuzQyxkiN1d2Gn3tUAOY7fq+8ya5dJv8
XbO/3p7hxhKyClIcNwSLUDDDbZSjkBiFG6Z8phFcZddR9rfH31jBxfhM/pUlHEftaNIR40udpzm+
nnrJ220JG3dzIYF9wZUEK0mdJGohYaj3iv0tAS7wFxFhwreWSQPDKl4LdA2Ga7IU0odgOba7QT5b
1ksWv4jqurZWSUOBODLsqC6FtbocXopMGndaL58dDX3J+h0JbZeIEphskOV7BxfuSgjnwoVDJbVy
iDkkc+FK4c9sKj3L/KzQPUmODRVsi2BK/NWpa6tX5HLEtiT0xSrMH/ZAH+w63t3efWZn3JgUT6M8
1WCZGiZMau4ftfCQNIGcfFKdGNw8onjPpijAwVAiCRgSOMeXmzSrkhJpbSqfzfTvlL/Nau4PY39I
oqCoMoH3tXWoYYZ/YIJRYchrNlS5NGAeLOQzqoX9Qv4RMrMEL47y4/bybcv5x63nDp6Vg79GNlv5
nEUHxUq8kuxi/VUjv2+LWR+GD65HVmKPE7h6qlHME1E5DWfgqHfJcIo0l+aCEoBNEUhzwh4AfZLN
I25io4h1hc4zgIgHBG/69Jh0gtdgvVhIaKJajrX/QkaCdywi8BRUWmrMwFKanlLvU+nZUM/FeG+v
SBYgvZbDvuNKo9VQNnOamnOggIXu99wIprHWZaxToAZ+S1BOAlPNneOkJOAylWoQdVBvznwUT93e
bNH46vLz6Wi3CFw2VpDmO8MAF16mi97LjZ2A0Q60CiNbZoxiSxFjG6txapIwGJU5+tGkYXjObetH
Bk6At7xH4+FUK1VwkYD8zc07ad6zimPXIepjGBenXpW9nkp/agNNayf7cu/0EfsBaSVbXIQd+PxL
Hg2l08eFcq6y3u2PNiJ7/5sATo+rhZwaedso58F46/ZtI+CoWdeFMrz5PxP4+P3q+OmZWVO1owiQ
NcUjRf647XChNGt4t2h/NG1U2c3FIRzbt7yzfCKhD69u7WSwPFRmukt11EqkBZolkNGP0dO4bRI/
SytB9er6kOEj4R0y9gKsMZ9/Blt/UhuVo5z7eGdHPshr/8Ui/zM+/3xFaBA6hampnBPlQJITFT0m
m98PjAw4dxF6XzWcRVYii/pQxfebX+z28uX216/vB1bHxg3Bf1C5/P0wZyeb6iJSmT1xmkfHm8xD
N8S7Yej925K2jAoUaX7Qp6AqlY9Eql1jaFEj46GayMly8p1SGKdJt71BkTp3GlFiaIsY6TdndyWT
U2BGbjfJlEImEmSu5Jzm4lHVqGvVf27Pbf2kYBWv5HCKjIRmPmV0ls9T8RVV3obxPYr+hRO7kMHZ
373StDhokIFgxKdumD51CpJiFXIuoQg/vS5sYRf7aj7sTF5d7DztrHDqJ/ksj4nPmhemTxbdJSba
HkzVbkaPFmQT/KJ+L8evlQyT8PX2em7tGxpmwnSCV45gFmdstHIxa6DNwHoa0MovoPpHg99e1PVp
60Si3wzsNCTx8RcnRS8bA1kpzHKIP6XkpW4/Sf2liS9gbNjJjcDKXfNZY02vpXHKmFAtHMcB0lAX
9WCg/0UCBohRpx7Mt50iVydq9McyqXy7rj3Znr+PY+a3NDrKmuJ3+fwtqm2vpVSgHtd1Gcvv4pX4
VEVtrLG9ttLSdZw/WnhKLQR9OlfOjnHquLJCdqGoknFzh/9Ze95Ejm01SUKKm6nqk1/F+ldzkPwq
aXYREfWuFIniLmcLQKyZpbg47bQvhs/V4Jf0qImKwTYfw6v95VkFh2KaKZoAyecQTfuIMu5DM3Or
vHxS6tCdItTsRaCvTabAKLJ9mxWfm9F8mChqxAnykBFygyiFIHHqa1HmEjLWHs2j4+17tRU+QEt0
2L1g40ZZMU+xOCSV0xCHHfnsoSzRHlHaK/qpq5+mGnWkefgUUyTtCuqOSIHelr31jl2LZk7TlU6x
0y4xcfzlc93s0gci7W4Pv3mZwR70EaQFaoZT9SbytRI8Iais7K8D/yTPOzchyOi337XxRxyLsCEb
8li3KpCgIM0JbAI7dVfTSdPeaSSHwEcOd2m5l/9W42HS9oZyiUQgQ6YZOM8VfiQjUdPA9ARCoaWo
OEtlx4xzrJw5/a3t2SVgbSjsJLBDGRSvPRLaCdmP0rS/vaQbrxrkYnrQEEjr8W0uUUET12Eey+c+
OpjEN2JPEzU/3zgUCxHc3UQcrTc6/f9Iu7IlOXVl+0VEgIQYXoGaurq7Gg9tu18Ibw+AmMQ8fP1d
2OdsV6m4RZRP7Nh+cZgsSalUDitXYmlKn7ta+QnIuvvV7kKC9GzGaleZSYZzMsG7Ad4EMI90/6MI
6bVMc6XvyQgRQfK+rh/iu1GyGJ85jx2CVuMCmTJOiIRhmGY8RTqBE6+bNsDEePefNKiWAACd2y+v
ypNNx6I2senk56X+lvSpB3Tgj3wVobekUJaG7mUkrTFdR04h8iriTZaYk6/YD7axK5XYmdD0d3st
C+YeNEt/hEinoeSwwqiRTb5lCkcpMO0DA7K1xyReMThri5n//swApHmfczvRsRh9E9WunaGHcUXE
Qh5pnrCCEigQ0nMZ9FLEgHx80ej25IfaYRwe4HJ1rz27Ox0COlnANZG2nuv3V+mQqjEis1Mnf9R2
VbUDUgXQnttHsuRPgq8WzMcmoIygaZT2iqu0xnM0jj4nZB+ooRMn7akFWqfj5qYrgDfXyC6r258N
rY8m192uytyGrh3ZgrXBz0DZGik50MPKSAXV7hRLL+noGy5PExcEVu7thS7o3oUASfciTe8AOTZH
XwcGOd0I/Z86VZ2supcYDeoN7CBaS9CwiUq8tJ1BHYoOhRmQYYMUzbGTFWuw5CWAPhcxpw728rml
9VLvUFdsQJuljHBlOnBR8n1JM7cwjwlVtmh1dUbt2QhSp2Ivqvnt/h1EjytAEqjH412VVL4NSIKk
hUr92tg21jdTREgAbulKRXfhYqGIgnITpguggibzaHRALk5lolGfp49ZU3nVGINS4Wde2C6KaH+x
opkICGRpBrI8kt9PQExKx5bqvtWfpuCr0Z5SDegwvoaYWNI9oDwBAwHIYCFPUBE9StMBcni90dlD
XTi0ddDMsaLjS5foTI4Miq1HkpodGqj83no249Jp72YZh3afC5A8OdQeAJehEKAmD+iwTdcg/NeU
OrMA0HTNqGEd0BLJE437CBRVhar7BUnVXc3ayhFaGzsogGaPNESeKJjqclcaxVdS95qD0FG4NUrL
jh11a6ni+a5Kzh2usYZrPI86Qwn08q5lLKBFpPTML5rHEmz6+aPWrIR4yyLw5s41XLR2S1apbZoQ
RWjBfKMWX1M9fLTsAoyhbHNb0RcVA1ja/4qRrFKfhNHUqBAT6yCgtHpv+It8Jvbqj4T5Cpw9uVls
NbFhFMxPMYZ4M5D3txew4NKDRGxmO0Kd8zo4irUpinOh6b7ReCw46jGclC1Pjhj1uIquWDyTM1mS
Do71gKcCj5Sft8RJiWsJ4FzXUkaLJ3ImRNKttq1GXv8S0rg/1PvR2bhG6PRg4GuCcyo7DgZHrbOL
IxgcnDUtlEdijofbJ7Jo085ESAswe6LmShnjpkaFdURvbe0aCrhhaww7c4SeD9v75ZlAbhiAOOP1
U6XXB/Cd2mjVHPIa3cN8OIfqrYtJhF59P/YfG6ZhRNxcxwWTvGTkzFEMii2E7ivlXvD9/vY6lg4e
TxteAsQ+oOyVrmJCjTTLtBAmNHWUr9kaGdGS8p5/XrqHedEaYzwfS6dvWIJR4I+WvoIaW4h54Sz+
WYF0P6wwCzCsDSsI8x3w8kWOCsE+VzZozC6cYW2W3tqCJD0D0X4WYsgQIEjCQgb8udc04Lx2tw9l
/ohs6TEQgppgb/o1Ru/SeoFYR29yynU/Tt53CqaXojU4ZP8Q+iqslwRm4La4pbuD4h0AlIjgZ9b9
S3Ho969s0BDpACIQQPBfjU7x4p5jDuLmtqD5Q9fr+iNI2rwAhMtpSSBoRC/eQ82HUxuBaymJ0tcM
2QzPKumar7Oo36AAAPeeNv8n3dPCrnuRDInuD8OLFW3idsVnW/6+jhgVyQ80eUm3s0iGefrVpPss
2onUsfuVLVvSN5B5wQKQWcfl+wncQGmlQhCf9ts236IkkaQrYd3S8Z+LkO5oGvV9ihYg4kfgVZ+8
gTwUEfoiVpRsaaPA+KCB0wDzflFku1SydgpB+AqCYD9pysqJNTq5dlOuYcSWNGymngJvDPw2xG+X
UtRYUDrUMTjiNLqJJ+Ngp7ZHRwUxYlRtqXn3xG28Zkh4zTPBQJpxNb6pD0LFKDQUxTBUMvrUrcVX
i0dDDWCE0LYAFIJ0M0lV2dOoJZjkOIbBq5kNdFMVVRY7bNQV12Y9W3kOJMuDDlJgjtF+C68GTw0g
6Jf7l+lWQTFxzj6xSHfayXS09sWe9nn6rHEDTu2KHyWXFH7LgxsF3ABSFADMXsrrAesoy6q3TkZA
gBzQAbIB4ANj1RgYPquk0hwrresjeh/qnUZK65CpSfXhLqt09Rtk/Y+N2oq71joxAFYJnxBH6raL
DiLA4omfstK7LU+60v+RB6gE+PHQbyfntjoM7sCw0dQ66WW9yXnpxEHgVeFaOnN5b9EXjCOddVRO
yjZIC5AugJwhzJ/Bn4r5flVxbGzgPzsavbSF+RWtDG9NwFy9zlY2Vbruvxd5JpxcHqzaoIRc2LF1
opP1xCt+sHm2ktuQo7NfMsCaAa1Bxfs66ZWUupInlWmcmPpi54U3BQ/94JPplBST02cb0vabgNiu
ZoS7RlujHpHu5m/pBiKAGSsMCibJ8tsWOpfKAdKzDpZlyn6adrWdWOBlabmShFg8SgSi/8qSdjMx
wONbdLZxqhBuOkgB7ppQ/0Dy6UPTAMIVDsVBiHZrDupuQmLsPtP9e6UY3ImMwbxWmY8mioKgIVwx
TtFwrD/StaBzSVVgdP79vLQ4NUjRDhfh82B1dbYMf9x73/BywrwgBMExgXHoUhVLfL0Pht48FeJ7
3vTukO2Z8uO2jOs1zK8zAC5A9KIXW04UVCNrRtPsjFPicHbAbI3bn7/WtcvPS46TMZIiTGx8nkbK
l5w0z2FZPCqkPpaGWAmkFlcyDwQAzBqdojJ1EqcTwSiI0ThNdoNRyJGTfL+9FumJhjZhLWC8QRrD
NFCkkN40BUzRLNdbNB+CcR21wxL1a0GdThyptWZqFxdzJkvat7KYYt4ByHsiebgtstpjaxyi1w/m
5Wok5YrqqhkiA6vhaGs1vRzDJ2r7qQVpodH+sNbmqS6tBwTPSMLjhZ6pVy5VeUrNJjIHbpw69I6W
gb2b+g+3T+d3s/eZk/7rfEDOhSuDcACYCsmFCpXRGhp9DF8ATy5NDD+n+T4jovUavNa1O7CWAWxp
TZuM9NWH3uwijw9leBA1HZwOfHcvg1Kyg1qm2Uueg/gitBL9E4/58L7Im3EHC9Z/ai3wcOQYQrLv
0HO4F9TAoIDJDtxSrTECPU4i4QSoQ2wSVSs3idmM7+u8xhkGkQ6YWBQ8lk3Z7UB50+1T9Nh4loH5
V7SOrE1em3xLu6R3JjWJHpI0AZDfHFpUks3uC3oDf5qQfqy1VH1pjCrZZiSxN1pqf5lKtdlVKe8w
3QPgMqXVpy24svVjizGjnROUHXWarhhP6WCEJ5bViTuBmMgtMc16yyL+zwCOcscsIs0NBW09vQyU
Z3vM+0fAyZNNhYaYoyYSjDnoQUU3xX3hGagsABqro8EqVQu3GNrAIXEUbeyA0+1oEvEuaCP4ll1i
vgbwNbcBCmN7vWPKrqjD9ChKjhLFNJBDaeqfBRsiF028ujMWU+ibatC5SkgaV6vj1LEqLTsqpfpP
2GuRl9fKeyQppx/2WhVy6YbPqHMUT9DpCbN7qaVmg/ZLHW28L0HHMLQhOTKDOgnRP1pjvcu17r6k
5S+FNXS0NwF7CmoHufbVmLXGeo2FL2YUbTMl36LqcUzN4S+ekV/FNQMjh9C7Id29sAGpsjoZ4YsO
WhekGaJHHP6pb43t7Ru4dMcxVRpki7/mAcl3vMMke2oWQXAqrOKbjo5zp9GCFddpSQbScZACdAfu
unRCVUMyFUU15URGxSEIuqv0vrj4txVBKRpePeRcdWXygIf1yGBFMFBiCJAYX2ujWXoSQSg3s1Ki
4Q5Zi0slA89iAA7gOnzhQeMU6uSAXtkVJohh2e72gchFrt9rAZkg0kyoByMMuxRlF8EwDrQJX9Cx
v7f5sIP9OQrkYVHGcRSuenXWA3Ghf02a7ClI1ZUE13W8AGr1M/GSf9SGbRsP8QCDPFpfJkZeWdTs
+m4tC7TgZJJfsx3/oxS//v4sZ661mQ4/plVOnSEMJwS3Hiiekn3Y2B9J2fpGZXptPR6MAeZNYSv6
snScyHXN/gDq2FeBe8Ini8WmCE6DmW55+lU0ySYdv/JpRfMX5SDZhcwtpp1c9SbFzUBbNZuCU5mD
6Lv+CPohpzXf6fnn20qzeMNM8LLSmbQOyZtLnRFjKmoDIPJTkG5o8pSsDb9e+D6e7rljBATpM4nj
5fdxI2I0WNvBqc3eocs0e3f75y/pPL4PTCVAHmgNlaursTLZVh7EygnGnEAjOurmCg0fJkCAn1qa
dJ5aZ5aDCZf1HugDzcv7wdqjnr6GMF1cKLgCEMdiL6+oPPsJbcE5SaCVtWc+sbU2uV+QKMndAcgN
VX5k2JDEkTNGhV71dKA0OI1NJDYkNia3YDYyYTk4OniqpZ/HPs89kpfWDj1v4OnoAr4TscrwxgbR
9wZOxnZIQuGadQkaDa1Nd2DZ+GJVoeUlWgDPIElGJysUjCYT7c/YZse4Yz/apNWfppq0XsdjNOex
sb//wcLK2JxjmEdwyeNz9VLLY65awUkBkXUQ002Ymr6aF/vbqrJ4QDDDeLNAsYH5OpeaCC+VTGYD
TaFW4BQpd8sVATJecra/Mw7xvxJkkEEfirRPlUg5BUHv5QkghzqBr0TNl2xirtXkx7ZWnIrkXjJp
O91sXzpmHcfe3odGfjBY685EttbQP6EstEmyeK9la/yLC0YavBZwC+Y5BRb+vNwFjZUlDzULaiqe
DMtDTtApxxVHZ8Gvmuk5VBv0GQiXZba3tGL9KFRNOY3tu0D9mKepR9TSmWwMehlXDMBCXIOWIQrq
MiRTEdlKz6uR6D3L4zR8iQVOtfymWIYXJbs23o0KcY3mcL8SQZ6FG46UH3AWl9vH27yswZOqnIbx
mQNF8v325xdVCMH5jKpAaAvsw+X3keAr6o70yqkfmHZUAkN1I0ZrlwtwD/EJjTxZYxN/Kir+GJhW
s9MnM/XCJviMKDb0ppYGmwyd0++BZgm+DampuSLTO6c3lQZJ+c486lUZrmRHl3RKA20c/MAZ2iX7
0SV8S9Kn2JTG+hgaaJchQNIEa3DYhRcRPOv/SpHZYdmoJImImXJSNSiWy9/a/sj5SgZrUQiYs0DE
PSeX5fNtLFYaQ57DSNTM9hBiZl4TY54rpixoG6us1qA0S1cFgTmMOnI+MyLu8rwnDFFDFFQoJ8Xg
jkBKt7d/pslzU2Ior7pyVZZlIQNJ53GkiEAuZVEaZXZdYG3KHKi1oaNlrVdMBt4CMCp3ayWOpZsJ
5M6/4ua/P3PTUswHFSzF0iaOoeXazh4bx7RfG+LHFXGq3L19dRbFAUoKwPqMSpILXLTXbF6LOVTI
wfgBC4rxKM5OZ2BMXMOWLmwkLL2J/BDChjldd7ky1nZRVWrwzdqoBwtG/NYFdNcr8aaqYxTXphVz
uvBwnYuTFb/q46yIrAEv/+SAE6y9c7rb/GxdfF/SwdSsM3M08P2pgJ/kZGulTZls5LcA8JvbBLBf
VLxkH7CZwZJ5iwXU+ndiemHhTDvWwTnZwExHiRP3ePp6Y6Nm9nvCyzc16xympXA2zNeh7x9LIYCx
jFfu+oLGYOFoHoCdRWHHnPf9TEGNcSBqXMCjmoJth4l+afmgAAyVRNF+CDMAZNZq8ot6cyZQ2gdt
5F1CLTU4WUr3xBL7Ic+xbhue1Th6k6Kt3IhfLqHkMoJoE4lw9O1jmJMcPQNpEuTJ1GPfO4aG0Lx9
olOOyaZvRvq+cEpQzvVgO+r2YtJ3CcG5h2JthsziHoMlCBPQQEV1lUQdlSYCg+0cxsSBoyvP7QDq
z63RnGz7U5qvvEPzvbta7zwtCBEw+DllF7kSAMgmc2wGwIunp2xjaY/h8L3QYyeAHcgsNzBWwrRf
QxmuZM6tuBj8BGCpXPnUOksd26IKTpHxrhgSRxiaF4PzY9KBsmt8c/hsjTsFNGL4t5uutZ0O8w3F
GLu1VrhKXrtJFjpFhBhvekpM1bMxVbPS9GcM1dwVw75B51Q2Ubeee4mDvdITl+tHszzG6oi3InKU
Boz1maMGO4s9c2RJwv45jr+yYM8STAb9qtifRnaYykM09N5ti/urm0xeO9QLJhf1FmyApM911CPY
6OLgFA5vdbfJxhPacx0zmhxt+maMudNqe2J0Lwp7zgHTKJIIGYhxQ0CGKHrVMVQOMi9rf/tX/WJ3
vvpV+Emo4YP/AIHn5bUO9HQ0tEyzT0b4NJDGG9pPNjz+REP7EeZWj5MCtO9WTMdCvFGCN2lsHb38
oqiTyxjY+fk/YV26eizcafC7xvJ0TKOrx+3Y/Az4o13oXlCu5TR+1auvfzR8WGgtSGVlt7wJSrPl
nGGAMn5NzgWYCFBxCH/m/eQR7UHpX3O9QcD3qRFPRWZuErrpkHEj0Y6q20znSF9ScKS8MSPHnMGj
pqS7tHqezA+i23X6qS782n7t9f00vHVNejDy71k5ILVr7UW04iIvlDsJYn3U52fMLvrUpefRsqa8
iepAR50aQySjZ6V+yJLjWPkMKs/Fa1P+0OMDCh13j/icXxodJh34M7SXmKAUuTz7uhr7qgsB3TKC
l1Y8Cf+2bi04uiDjgmuO9nukZmSF1+uki1pRshNIpJ7sAeyaBjJc050cCL9XQecFzKm8q6YSs0aa
TZQVO4GEzmuCx0YrV0LuBZcCC/kjQXr6BhCednXdshMgwyHD8Cr66fZOLQkA/TK6eyAFGA3ZNOhG
PgwNYyf0cjmOWad/sQALXS84CMQEV+kxmoNFogYH0ykDd+g++/YXv/7s69L2VFVt07bB10X5ISfP
Vr1Wk194FpETRsJt7tqA0krbY7cj7cK8NE6i05/0oT3xwfrIB/GBk8AbzXA/sHqNtX5JeZH6AOQI
I6vAfEEv7waQp73WcShvx2s8ijWm/xQd5tDnGH6ycjpXonDx58lhePHx8qPecSmKG0iCxGWb+ip9
qHLg9LZTuwIGWxNBLkUQjCHsOoxB8KN87A4tQR9fhdEIp4JYa7CCK7cNq0H6cs4vgKAINeFLUVNY
5DyMIErtQ6/sm53KuenYRhGh54F+b4HnvK1+V0HoLBAkKJjYgh45zLy5FKj1JaOBLRI/iT9FxoMW
fa1wgeK1fNXSugDeBBE1npzrEW+YYECytrUTH6iNattE2VZY9dES/TeEbXvWmD9vL2vpyCgo05E1
R/LpCkNVTrQPA9tI/Ho0wLoWJR/qUD8Jsga0XZSDOWOIzdAdgP7Cy+1LSYZoe5oSH50iTlXD4fxW
Niv27eoC44jomQxJ/XgIlDgP1MRHhPhd18NPEzUegHxAbb35RsLiGZA1tnKrlmXqGGYHnQC9iqyH
qHuMxaAneEfR2xO9N3oBDug3FEL07gji+BVxy9v4rziZBURJxw4dFjQB7x84RhAbql2JuYZ/oRTg
5YLDDtuEI5uV9CwIA2o4TNq0Sv2UJG4+mD4bbX/q19KeS1cKkBr0HeI5old3uLfGQKNcCIwXB1O3
Hk7sEy+jXdd+iAOY3NuKvijMxDxYwEfRTiAjE0aWhynSA4U/VpVX6ChNFfHB7jNnVNZw60ui5k4s
4Cww2RhVnMvtS3VB4zarhd/WsEb961iAKm/6hlDh9pKWdG/u1p5Z4DQgr6VjyljRJpQqhV+mobZV
kpl3dWKYy6p9Nwh/D6/1UW30O4edo1thdiDnwhRQy2gpkgxhpPBaNTmkNuRRUx7tlQTAlZMifX7e
3DPdE0nc5nEZCr90eu6tjmpfukDnv17aM4MXtUIK/HrrrSgRt3WDa6yUXNdWMB/b2Qo4q9LWmFcw
xRulXm0qXPu8ZHF6rldZhT4CELTslWc0tN5WqvmfXwQ92H90iAGNjikCMxPQ5a9Xge7ogFUWfqNM
uyJ7GPqtyD7z4l0+7BnZleOawIXbggcP0Qn6FeC92/N6z7arBTFy3vIq93O1BFi3CZVHM6nQRF8Q
xQtH9KLfXuCivLkpD48RQAyy5zBUUxGU7QB59pa/R/nzR77WqvAr5pA2Ee8QfBMDAIPrxk82arGh
gHPLzwx01DugyFfcHnfKBUgJ/eIvVaRseNG7Smp/bDJlU7H4lCYjqA8AAurLF8JQNRSxxh2Y6fZD
MU3DsbWiJAQNQyje4wg1UBxbKT1ADkZoCzQriS5THwVlsSdKQ92IPK4cTPIOD0Gu945Rt/ExjHjg
DlWfvNSlETpNSAPz0AYd/5RXEY65cI1Q91IkTI1p2uRInXQOej1TxN+hvY9UdXpEJKccALkLPJwP
P4ExINe2tKdIXAO14aAOEXCHlNlbb7XaSS21N6sIvohYGWsMFWgAPowTddMrJgkBuqg70KGZeu5Q
bv3UaBe8UkUljj2EhrZBxP/BEHXyLhU691UtslOPGzHyRlNUHbhGRyfSQu0BTZ7BVzshpHPaEHNA
lSQmbqrn7CFLzXkkqFY5GsY9PGfDSL2+SPrnKstM7EtfrejWwt0ELhE1lzmHiWqbfPXNbkgpAis8
mO3jj6zWVrLOC7qLTlIAiVC4B0eHTC7JGgvjIpie+aFeOPH0piVPcf/QYQNv35EFK4kMJS4/qubw
AORQiPdTWwVNnPvpCJrv5FFUFuAbK6iNhc3C449QBG8koi0quWuRRsH9KarMz6JD8N4c17KA14YM
/d0Ays+UdwhHpVe4GNlUa6WS+mb4sU8CB+T7m9u7tLQAcLOgFRr5gOvEBvrq1FiJ8tyPS5e1r8Za
GXXl+3LpWmTxmAUdvq/bG3uD3OP/9POZ5JKHdhIwdcTnzSNQ381a//P8UEg2EPQ/aEPDQB1kfuSH
pB7TsIoSkfqT0bq1aA+UnuCbw9Qd1FXC4qWtOhcmXTyrT1mW2EUKdomjBXNC3t/eq6WLNwPRkB8A
9w+SHJePlJ5kg2EBSuA34aZIaqflhZNpXrG9LWbh3oEjHC00cL5VkKRIR9JFDUXZJ8OVmEKPavlJ
r9g+GMjb34gBOAedZ2AXko8GDmKpMD3O/Ii2PooMTt+TvWBrxD4LrsTMGoEIHUpwja0M0XeTzYPZ
/FHpHWK3G6PnG117iqaTwUGY0vVOsNaPtqAI8xHBx0e+FoxrknfE9Rw6pxWVH70oWY6Gp+L+Sz8P
R5/5UkAChUEel5qQmbyyzKIofSqQqHPYWr1k4dowirT9zMSESyOz8MSFTZOkIcJnxMvevRteq8Fb
m3C8oM0M0DJ0naGNCLg9aQ2l3mopTwPhg5XxfSc2GH8FLKpiOdOdxEtzsABJIH2EVuNPORQyc00v
OaZf+UMm3Bb/+7c1eem4ZwbkuV8f0+vkUv1Y44hyTCbwxyh1R28Y17ZqUQCG/WE6GDxiJOouj1tV
YOGBi658FIJKL8X/9y8A7zkCRZgvvOvSjU+1wjb7rMIGmWTfNtGWaofbEpYO+1yC9Mw2ZqlVVtgh
HAHhW2gSD07TRun+wXyJ24KWtgr97LaNaB5ZHhlKHcXTWI1gGvTDr2W0t9fYfRY/D78dtRhAMuCW
XJ6EqXShOhpG6dfF61i6xFxr9VkTIB017xPRRhQC9Gynqbvgvgnv81VAvRV5IrT4YEKLnIDQ2zLT
jVIRfh1XP2kNr57k97s88PwxPmQug8B+SMqEXt8JMKVe+LQFmhlIt5UTXlCli+9LqlRrahs1Kb7f
R/UhUfqPSN5sjSDeI7238hIuHMaFKMl7Qx8ukkMRRI2Vo2Lq2Mfburrw0F58fhZ/FnQW7USKSsGl
MDEyxXIClKXWmq8XV4D+bRVMJcjwy+etxFUWNaFd+LpRoMwOSI9ij3fOAZmVCjlP4E8x7MdC3CE9
d5nZKoURFDgRvdxMdf1W6/q2bbJNINb4zBfXMyP+oVkoI8rZJm0wI6B5LeHz5HHat8lKaLN4Imef
l26foZaYqWoY+HydHEx1U2ubvkpWbOHaGqTt0oysG5AEF36eba102+9va9XK5+U52ogG+jLlpvCN
3AXLqbIG3Fi6f8iVULS/mchcyHlZEjQiiQqoVJl38fNQkx9KHMQvTRKqB53208rjOm+55MHD/1CB
F5uZaq4sVlGP3UARaYLFM9eepsaMXJJ0tpONrelqeKy8IImtt5TGZA2nJu0kKnBojZ8jULAFWsDG
zdpydj/7SSk0ndYAVeqPpnhma/AnSdv+831YZCRoZrjRLP/s+xUmWeZNpqJDW8u8MnoJoh9zj/pt
dZCO67cQVFaAfEPAfjU6qTJbouS9gQZ8wRx0/3g0ULd6Ahjjyt1ZEgRnF+EWriZ8CGk1dWfYoxWD
SKDtANBKWPKR9KR2iIapHTTRGvf2uiQX9de6zsVJh4MKssGzdhbHvkTWxzTbBuk27z5S+/NtQUun
hDw63GHMOALBkPSeaeCTSqitgJO8/Wz2b8G0reKVV3l56/6IkJ60kmAYwNRBhFkdYnsjpoNeH7R4
d3shs105u0n/2bE/UqTXTMtri2cFdgyjuqZhGx7RodibO8Cv6E/07/+FMCg1GgdBtA6P41K3hVBI
QxWwD2RlMx5UI2XvuVqb4JrKtAMbbNDulmVveKDI5CqAKYO58gMW9xTZTJgqAE2vIEilZSVBZGXE
18L2qaySf4Y6AO4eBJBOF6wp46KOnAmbf8zZTQ5LFJdGJSU+qzbV95zvi7Vk2Hx7rg4PEQZIZMAn
iqG0lxIylk6FPdN0dOxdHD8bxcqjtLyCP9+XVpAiAC8ylRMfgEGnJt+rfD/+xYxR9FT+kSHpRDby
qbY7yKiDaUAb7vQJmk+cuOg+3Va+tcVIz3iHhjOuGbhPADvvwPgJfGHnxcqKhq0difSOl9EAXIYO
KbDvMcrJ5j7Irb8xqijEg9kKf6CxQDr2bqSiw6RFKJYXPimqWz0N7co6FnfrTIa0WybG7yoKQO8Y
uvAWDdtG27fdz784EDZPHQWuhVx1nqZ2HiZaga0i6UMefJlxl2ofrLx0i+s4EyJZUdGQVGtogHUA
vVTZDh82emysPDuLh34mRDKivC3jjDIIIcqLCeLT+4nmUIOGv470DkpDV1mRoFY7PvSMIsBEq8TX
HkjI20dxvQAKZwozPJCQBhWjXOmaVAKGeEWj/nCc0CSZN3cmK/DMwORiygZoJOA9WfJM5EAbh0pB
fcBnXN1YQ+Ii03Z7CdemHWUHRK/qnKACt7t6eSnKYZjAWQCAGhVj+IhW8I/I/GCMR1q8s6t4f1vY
fMMuDS+CJyTZ0L4KfxAtfJfCwqBPjAQAC79svCn5Uk0wJK4avlG6cg2XDgY3GTKA4bgGwQChGNlx
1eh+8ASy/CBfMfDLn0czHXK6wKfIkeDQkLpjHDRfanIE8i6u39/ep8XvI7kGeB3G5oHY4HKfqrwL
mBJjsmU9umm3QzPH7e9f327sC1AaM5Qa45flJFtkpoPF7Yj5pQlC431sYJzO/VcDDWMYMYrEBSqm
MkaUFZjQVGI2lK9lg/ZBxHb/pgzRGhPKLzidpFHwjkHkMs+BhGMivRt2jkpR04yarww2pgghtaDS
r8Ngwi95LZmOQm22q+KHekBbB0jDxfe0XblAC2cFVAjG3iGEYyAFln6B1ikiZLqi+ttAV3dFfGc1
fTYB59+Xa0YTmBtalUQaCiHjNqzrzZBHDqmUDQDIt7ViaSWgfdQxwgX0CUh0XGodE1OlFDneLr0e
N89tOWzu/j4BUAzPL/KiaOyT3hRNz3kR9wn1FetL57drs18Wfj6AkOiFROMghrMR6SBaU800HSg8
38KYqP5Vv9/jAsr9z/ev+IvDNDeNyqLIlf0ci0cMe0FZe3f/FuFBQYsfomQwrkhHUKHJMmJaT4FJ
NJwYuZ+1CPb65gO8ACZzBOOwK7j+l2esouG9aQTvfCXdZphpEDtx6N27BogAteucWCLo+pHcrDAK
0k7oUQ+y3Y9BxN26WXGArp8sCMAOgU8MqC9UbC7XYLZgoxuQPfZpWmzxSLll4dXKNrVW7sOanPnv
zwIRgRFoWjJATgg3vlI8SsU2YPtstda5eCgWnAgU59GZIOfZG41k6VCQDqMYc69q1G9dazrUiL7d
Ppg1MfMFOlsPAfHlyLjW+XmjbylScako/rFo+vW2mKVtwwRGFFUZKoVXJU8tR+w/ibb1OfdNGmNu
RgYWrNGrq/sng804Q+B+ADNCrkQm/cDY3MZoTNr4zNjl7KWz90bYOFbyoQ+/jvzu1MUsDDhD9KyC
e02mWKhZkwD0rTR+Oe0j0wdXEa1XnpKlA8KdRxXXRjHyisMeGTuStmXS+hHXHaG+m/neLbG5fTzL
QoDoR8Jx7lmTrDBQQ0Wi6nrjI7GkDx4aqJi1YgGWRMxcF3C9EaIig3WpaGoEpJSiQ59T8aEBkClX
T/oaD/KSllnIlCMAYnNfuiSDV6h4IpXewxonD6bQn+2CbUVXeYJZh9s7du21woNEFwcIsJAvuErS
xmh2Q2omHXxrah0zO/TxhtnEo/0HVI5X3KalrTuXJcWPQWU3PUb2DL7ef7Ss16oAcUD84fZ6lrdu
VjKQ12AC0fwbzuwAMBxkQCdU76OhTIu3A38Qk2utJXzXpMx/fyaFaWGu8QZSdGXYaSFYtDCp0STP
an0fvhQOEo4HeoZqMZqEEcZcCurD1o4qWg8+CGSdCXmpdFx5lRcP5UyCdChsEHbC7WrwK/ptKB4C
jpFra+0PMsXKr2XA+KOsBK8cZXxpv/Kgqax0zAc/4J8K5TUjD1NibHR7Hs+OntEidxXyUJHHqi1X
lrcseqbHRywOj/2qyhhaEe9M0vu1IT53Jn3gufY+EeVpsuiGos41lvSIkfFoJsR4ssmovtxWyP/n
BwAzpoLW3LpKCwvMRe96Al2xqnc5+al1nVdl21I5qO0ni29asW+0R53enQ/SgSv5I1WyhPnYjHVm
QOrIhFPCJSq9Mf4nZCvmY+kinIuRfLqSpy3jo9H7pfXZyL+IYiswn8Lc3t7D+fG+DIQuFyM/7mPB
IlTTe982uROJ2IlWIEZLVhDjNQy8gUCxXCWhK/QmhHzsoSQVF6461F44pTvFtjaxGn5RzPDT7QXN
l+pqQQjr5hcExVbZSlFYqDEKpt4PQAFKyoOWFU47HLSeeGDoc9I7YUC/799M52WA+gdFF0kb7AyI
VRqGgy8+8+Cjbqw4X/N7dLWcs89LWpCiAcLqCnxeFS95G3mgEYnAr45iktMAMmuDQUlZad66Vrx5
BCZCrdlAXsdbtIpiJG5D1KuLj3ZPHJ1v4pC6In69fVLXqjcnQsDWhQzVDDKVVE9pu7z9P86+rDlS
XevyFxEhZngFcrCdZTvTs18IV5WLSQhJSEy/vheno7+2cYZpd8Q998VRUqJhaw9rrwX2KXZsIm/M
4hD/fT/B16OHwVEFA2gHPgXgpZ8t/JRbbCinkR3zbWhuvH/hiErYhq6Ywa9Wfp4FSR0kuPC/pUcB
udx8KjrMAobIKLLBDfJDKBuO2KcZlqF8U3XUDeYZzGBLMzjFK+t0ZiMQ0wHbNFMOITO12Ii8BQiF
hxPWqTzVsZ2tZI3ObgNeWGdujQLl0HIbanfqc7vH8D4YrAozqroXw0jMMAHyIvl+y89tho228lli
DFz9y9s/9BQcJHnFoO935yOOYBuIOXw/xVcDA/pfFFAgh4WCNKS0P58q2bl+lXd9cyRFlZj6sp2e
XZ8jfNCbgm0NsgYFPbd8H+Zb5g9KTw98oOgRF8C1g2A0atzizqlDMyK83mcMPbbff+C5NXSR3Jsh
JXjZl8kE5ZUhqHUJO5akeLKGEg5SGY80/PHLg+wbcl+zDBFg2c7CcDolC2pd+Lj+E4suxnwtk3j2
MxBJzH3UQH8vowmjG+ug7g12BGAGigr+u8nA0jSk/SpF+myDP9tofAmgoCD0BPwQq/b5RNiDBROQ
l+jilzRS/MIQF2waI+ING9vYe94FeNEnbeJHNJE13FC2+X7Dzp2Qj/Mv/Uyn0Bo8c83Rq/ibdMxD
DXrXCDDJbSbZrcPCFXTZuZVFTRmSaajHz6xPn7/XAi1n0I4ZqIppzICbUua4F+X/x/H4OMliUScw
27Wgq2zRDZQYIkpP36/ZGZuHMwEIHrInsHhLm9eOtkYJupZHNypQo1qzQ2eHx+DWnM4C8Gtewg9R
DDpU5JSykUMQJ4va7qlZcX3Pjj8zqqGIAGB1uLg80kjLoZQYP+WPNVqeH75fnTM7PJPDgRkG/Abo
/lr8/DQ1/UzXJXDBOt96RG4qkEWvGbZz3zCT4CJ0mR/ppfgR4IOtQJoMQK/sTXVFpIYVR2Ztgvnv
HzaBdK3bwXviR8t7Es6/0Lz7fpXmc7649/OL9j8fsFilsu3y3lUzNLFOo87dDeiFcq8If/5+mjPX
G1hR4JMAH0TmdZnma/q6a9TkNseaSEiLSkdEFsvRZ2w/pV3wbGRq5W6c3X20NkCLBDRrcKQ/rxv6
aBqqArM5uqCpRrIaRR6R+VdGKH+ItJ09GygUAfSMYiWa+JdidGMD4mk2WOJY6GS8Z2vclecOgGPj
aBG0/aA3drFBYVrROvBwSzJu8sthrIdTo/MfQtv/+4iPsyzMIcvHLoX0Bz82xLiseucX12vIkDMf
gn55FEHgxUJPZQl5djxAYLvMUkfyOrSXA/txKgRVgw/DLx6QScDA5AWG16BnvJ3I7vsDfPbXz2QT
AGvPeerFPQQvLBI6AsNnr45+sY08+n78M+cVbzhcMdCZAGO3NIYlDwyRj1QfCRSuCKr1tEn8NeTW
uY+ARCiA/zCJqH0vCt5+QYxO9LU+1i6Pq01atCte+Blrgsrt3FqEeGXmKf1865qmqHPtpuo4elcD
vyyGqxFSZ07y87UC4mZmZoECAOoGn2cJVSuy0sBajWCrzNg7oKMWtMG+n+TcWn2YJJgdpg+GtwOU
pfE6rFXrPotYs5XH78x+Q8QOITc0oOZ7vThPAwQspSZmezTSXWnFcg3uujb+wmyYnAR142J8ri6N
8L6344mvmNgzNh1BvQeawllh/cs2WCB7NIegUscWOyzNMXGs55adBnbK9NOPNyMEp0cA3CkUl7/k
OUkrTTQ5c3l8NkO0ca4Ed1+3GjADdHkAJQNEwJcUnG5DV1kFcY5Qr2n3qVpxNc8MD/cMTxCwx2it
dBa21Zwsl+dssGHBs0jKMlpDUp+dAE+DByZvRFnLviRNDChhuCOgJdn7ZZf//ena/29lR4BXUF/+
QgpCO6FMs+zc4/iLttcpX3FAzvz4GaGEVhuEuoihFgfVsdHWDGoyC+1b1tZm06Ppr9G1fLVKIMtG
tPsf1hxXbj7IH65yydy2cJgJvKCMcjeWIchW9+4P+YJgixD/zfwiQCYCYLLsQxyLXJFa9+YxQFsl
9TalT7bMC35sYTELHlAsFYF5WtJeCUcMQWoIC/CVPmr8C2Pc8PFInJWM57klA8sZjDiYOODZLqxf
k3n+CAET69iYbE9cRIJouLpGjhXK3MHPJcaRWUWPI0DwMOhoHvu8P0GQ5dRIW+PoR0w+5enj9wf4
qykE6R3oGOZcACjc/8vAf9h+SBcHwhQ8OBadetBonmbSjkLTePh+mjMH+dM01uevKKjrjLUvgmNt
NaAnjLphZU/OTOChPoIc4MwS9aXspz0FiRUTF9GRf6x7q1r5/fMqf44EcEMA5/svi4ZYZnERU7u0
PNZY7rGmfzK15c+kOQzWlkzbYvj346XCfgN/bBHUjb/Uk8E93haVsIHB2pDssvxh58p8E2EIUYWd
dXaRsV+4OZNr51NHDO/IrKhE/WQtW3puIz6Ov0gGBgUpR2IW/tG8k2kVBdmavvWZ2we3BskroMdm
yuvFVnRhGzK/ycwjQ+NN3ygwxpaR4DUoNvY/3gnAtuDTQtkAefL/2MI/3I2yMup25IIc28uyu03X
eNrPrNSn4Rcr1VmiLIyqJUeQdqZRKVeM4drwiysHZiJJ6gHDF25S5nGxRuowr/PiSoBzFXAB8CEA
drMsr4pSu1OZldOx1ift3TrV61D+3DiB8QhZZXj+c5J/sdWjwTthNBJg4zKIWqhygjrCGVaqfWe/
AzEFvE2wSSMc/myacodUk0dLEyxHWVQNx6G1Qcd9//1ROjsJukLx/gEmgqLI50m4HWijlCk58vpm
ct/B9QAeiR+jRNAIj8IlnGaUigGn+zyHLlukCF0AAj3rMqtU5E43vbVGjnnm9s15CjBRoRSCi7H4
kKEWaZlWJYFCxL/GOqQg9DCAtXr4frnOnN1Ps8y/4sPNI6PvyEbk5Gi77w25rdLt9+OfMefgeJgJ
MmfSCiT5P4+f0xKwcMoI4NMnp3w02ouwvrBB8K1cEbG1zqNzX+PA8QHIEWHllzJ6D00+Hyxr5Aih
q43fgxJYrx3iM5VyaDLPXUBQRUClfFmkSjuUd0UtydEi42/ZWxtdg3N5Svmeooidu2IfDM7Ga7yN
hb40iddsJSQ8c8LRvgBkHwDj8CeXtTjRjyUxnHA6SuPBHX/Z+QXtLr7ftXPriGoC0v1oEZv37vOu
qSLlBsus6eiV/sHu1HUadiux1LnjDfjznE+CJ/kFYG2mEAGVdJ5C/LZqO+Ihi/rRRYl05bKenQj5
YyCUZs97aXUUdsHloofxJ1Ah5cx3IjIOiVfYRcz58Pj9yp3bHJTmEUvP3SH+UpQsKMDOEIArCg0P
Rex2SKAUd2mRJ9/PMq//4kUAvPb/zrJ4cYKmMFwJ5ctjbbi/6kZHCgTrbvdmFGrnkRUT8fWT/nO9
gfcEDwHaBubD8sFEgJk7k8WQT8dSc1TKzdh0IOVqPH//SWdnmck/ZmcfNGmLxyHNPRSxqD8ezdTI
IGw83U49g5pXk628QktZrTlbA+HU/5npSw2YFCNHnx5mMq2oru9S/yms/7nFfduCX1yjky//f0hT
fD2GaPAAgRlMBv7/y3nXlUEc2lsjGn8jXW2EBgdUBLWcn6/i3LUwm1rEGMsgP7W8AV1vA24VmMro
OCLQvw3LP99P8tU64FM+TLKwDq4WLSimxuloaAL9qf7g2u3KAT93Gv57XJHQAUx9eRogdq8nr3XH
ox/u6unGGG90t/vxV8y8EbNMA6DSqNd/PtZThf6qtmyb000gnQiByIqZPrNKPgILZKWA9IYhXawS
xPyANA7z5uSmLApM6NCu7PW5CWYRECQ6kX/0l40XlnTLGlEwO2majGybr1z7leGXWdoqFbCmPobP
rYds2nr5/c/XH1pYwPPOPKVfQMrFIMHFF5j1aVJgMkJNt1kBj5/7AERg/3VuIZ3mLyyKldVUjlld
n6qoTZ+b5sdxMAAeoE2BGht6tpCOX5wfwrgfDEScLObE6AwnbK2T8avvhBl85OORMkKsvXyFmTOY
ymxMcYJgVk6iJrwqzYjUB1YCALvySn5dLMwF3N9c2gEPxfLdsrui5w1REojnAx+vxCR/fB3QLwBS
N9TCHMC7lo6glQPql0+uOOVjlYDCMcrXsNtfH8V5BuCtHFj3Ofn1eUO0MtgEJUFxStrwOgwTrWMv
MtdUR88tFJKocIoAd/1K2VETv2izPuQnpyZJOoUxHo2fXgx8x4cZ5mPx4b0dAooqz4AZqGZxX5Ck
X4Obfn2LMAPKhf/pFkBBYv7GDzOEte9WTUj4SVSXdQNI2r7Vl+qHZC14Z5EimlOEyDcjpUYWBjYb
gWWdcM1PreJbyBQxdy24OLMXmATCNgC+zEC7hYn18zIfwiwQJ7t4YM1t+2MvGOoHEKoIQf+DxPnS
ghtpM5m0KOrTmN4OZcx+bqAwPmqQs4AcUo5fQ1Wl/JCm9KRykaQutIyN/fdH6cxGQ20LeRVA6uad
WERfpltM3qg8etLOlhu/PHkZVgkVKw/RmVlm7IqLezfjxML5Mf9wnFLPpDToO3Yyokq+v1fhnzXj
cXYGkEwjPQGyAFjDzzN4mjeC8AE7YV/y4C0v7tHdj2bDleU6Y3Dn/MeMQQyAP1oiWSpkoQcXFJ0n
w60OZe8mRu8kQoXbgaD9OhLt8/fbc+b8fppvsXA0F2knS8zX5ePGc9SGrLUAfPWjgODDRUdmbebY
X3KydKSchmrw2SkV2yCFOE8QCefHjhQKxkDPzETgAKD9J5PyYfuzxgRfZ2o2Jz2+WtY7VDq/X6Vz
3wBkTghzBbUz5Fw+b75JfV/TwGIn/85WUSivCrpSeTs7Axi4kemESwMq688zUHCzDq0j4Oqg6yco
ijh0odxVrtVyz51i4Lb/zzRLclZRoY9KupimqTcOuzXKO7T+rIlhnTtTqN2juo46PhLP1udvAYMZ
D2pVsZMI3+s7vdaDdXZ4lMcQo+HO45X6PLyknQ+MA8GBCuGR9HQD0sOV/T4ToOFAodMeR3cO25eZ
L2IJI2hLk50CYkSm3rtBmmT8vSzLTW2AoBjVn56TiA9rzF/nzsHcHQsbcI4hKaA5k+3k1ic+vdvh
gykerfHf94f5jJMCew9nDrABoByXfetOXuis7uH1enUYm4396mfVbnLZ30CAozn7OZMLhHpxL6Ec
DJ0SONqft8tRCHDaNq1PHfpYbQ7+LGFu7HDlATi3bnMj2JwuQgp56Tw2Zd7RUWAW0R0Cf9cNibXW
GX3u7oC+Ey3eQOnhXCycuyGjRukLvDG6vgKyY1OIOmr767ZfA6ec2SDkiRCjQ9cJj76zWLHechjQ
jmN+UvXw3DEzgSsYkcyIPNVtht5/+vF5QBoRwE+4GIjalxrfoVA26MkZPYX1keC8lQ/csqMR/5H0
/vupzlxdYJAh4QbbMEsozH//YKeroYaD3LlwBvwnL+qsnz9maBUB+9d/cpEAMnwePh2nVCpsy4ne
FzqG6ub3v/7MGUPvHx5lBNWoUywvDnNyIyWiaU7KSmiauH4ympvvpziT2kUyEucX0EBoerlLhyxr
Jmy+hOdder8zP66HcheoOq66rSK7LNymbblp2HVqrQUVZ073p4nnv3/YGun57eTbKT8NRv9LeX3i
D/ahqdML8L+s3NWlatnslmMuaAfO3eHwnhc+IWlyCn4nOP82SMyy8jqwfjndr5K/1DrceMGbF97b
BU9ST8V67RafcbCQ7SU4fng6oPuzOCNoF81M6QX8xJ2/Sl6F9gGdHht/3KVin/XT2qeeOfFwSWaj
hOjf/aJfKkU48GzoEUlNt6hzxDwYkPvlcVbVMXXfvWwPhscWrRQWuMO4uA3tTRO+rByqMwYFqVq8
KXO+HpoMC/el4MKvHKuXp24ybswUFwNFsCTNi62V2fd2bW11az+j+obmVqge22TTQeEiQ8xRj1C+
U1AtMIsajEx28/b9T/vyyxCFz+3U826g5XmpH5TVQZdPuFR3/XAD8E0EtUApN06+I9mPk2GYAM9e
OHMAzUCthe2xB95rKTW/s+s63vGsWtnqc5+CMGqulCF1DCv3+QJ5ozFaeaAwvhk1FkiLmUzaP614
y5vf3y/alzM1LxVBSDh3XAD4v3gfaFUqe2COvPPiadjU+fbHw0Pjwp21qnwbmZ/FhwyFLSiXeXtX
uDQxBhGDaHglL/blEiLodJB1m6FsqGMuMzEus0Zzkl5359r/KnZXDDsioep7Sl3wJzkr79uZ5Qod
3L25qxRF2SUcydJGL22vkXcMpLDk0rz98XKBHhkK4gj+AUZZ1sLauko7h+byTtr/so3N/v18eBTA
gAxDtQ2ypwu7PFcggsqz5B2azf+oNbfp3Np8HH0+1B+sPte1p/3Clneifos9eyU/+eXBRFbk4+gL
T90pVdY5AX77azmejNdeP/58bZAFg01zwFjzpT5ttD3tUG4Td5S9KOi7atNZuQtfD+rcho03H+lh
9E8tK3cN6HAMs8Dm5uGvYYDz7x1656/tX43T3mh/HJ3B18O7D1QbYmUkexbvouHg7Q2aUt71OdKG
tYprtnX9h3StJ/TrrmMecPgDzuEg+bN0ZIDYCZsu0/LOLDZNselXbvfa8PPfPxyqgRDaMorhdXso
+AP9MYHYvEweev1B+xHiXiwPrROWeZZifALF2KHJboSoY9OsYxKAoNcO7r8/ZV9PMaBHcFKQZMek
XyTGaNgqP5uG/g7ozMjs3zP/0etX+ErPLNlM6okABtJsYPNbfFI/ZRWc43K46yFt4zYysX5sBFHo
RkiBJcP4X7pAsrSl4HnWPQ4y9Ox+5cbPx0dxG2Sac/AFso/FB2DpxBiQyr1T2zbkQP39GAkGNUO4
CfNth9Twl76Zqa7oaPm5exdWr255V9RbqPGudWac2WrcPVx0ZBbQ57V0DgHYH+FCFc5de7LtIVFt
vcl/zHeID/k4xyI70ilf4bRhjqKwkqJ/FPZa9v6M0ZobS1DjmGtyXwJVp9EajbmYgedJbV/jYdlS
9k7GC8PZVGQNqHFmzRAzom0K/XEzz9789w+3neiuAbjGtu6CiewrAqFjCGVnu+/v4Fw+wTifAAeA
FAOgNzeFgHDvC+OlkHpK+9Sz74rOf7RyzX6hEZnthwIqVsDUWae0UeJGe1YdW6lv76Q1gtO1R0ta
FE71UMfhQEZIw4We2A1uTQ9Cqd9t4P8mFRB5YwfujY0zDN7bZObFQ05TowbSUENGkAYAxUdOb//x
HHTrABZlX4iK+UUUhkOZlNLgm14zYxdKbzjlgx5Oxhh6bw7iYBFp6htbZXITzSzZPy7yrfZLMG4V
QGYIYVQxChcy7jIf+b5wMC+KtPxdGhWEu5Qno9CpKMQjcvFeDaY+DOA0vGKBQg5VWsVrztA7EeXj
aOGgKhhEmjnbSaJHOxa5+ypr5aLK5RfPUiivikADcGcG/SPt2yaZ/Kl6qkO/SXRhdluXhja0wtgQ
d2Y67QtakQhaX9WGpwbeOlU9gP0kO7SjQTa2Nn5PoxPIqFOTlUd+FtT/jHHII+11xcapuHfNR/MB
QlDVgwRz8d7k0ooDV/s0zugE3fYcvUn2RkfQrHnSlQqfexTk2k1Ql2Rncv1Wie7JDNkQmc1oXQUh
Fj1iIaQQpeLDS8kbX0Z+407oJa3rh5E3iKssI0wvRttu49oqnVu/6CGnFUhW04QxOzg62upR4Mjr
OBU1QBaVKbNb327GPwXp3rnM2q3g7SubkNaL6tJyh0hmvPYj2gWPPaePQxs8WdM05hG6z8hR+RWP
ACYEN7cxZgmZWIB/12UgIfTCoZGxNgz21wsAKaJZmsVdm7JTgRTT3gnlPWDyr645HDNW5lbSt8Om
aMm7MnsZpY033ITt1KukDbTb/GqNRu96yf7R3vHTLfoQwE7Qdu69V3RCxylHE3tiKhsMsFkXtEEc
DGNxB6jHM/MUw4NieAMyOv2pksWrKfzjWCreRkbJnnuT/xlyYUSiyp2YVSAN6d2sj1On8KOC58G2
5Z68CA3t2Zui4GxDeZnXCUGb3JWa8kJE3BagyshsHpEi7TaeVxa7ppyyqHMVT0z0Mf/j1cAvqqp+
gPJYFpGmcqBDlz3p1rAfPWY1F+PY/hWearvI4xm75HQ0Yq3cV53Zk58Yvt0Ge3fw8iCyQD8sj0RV
oHwT4JWqe92D07Fq4MoURUIzhLYoOD0CMETUzgCBiL4c80o7NykBBGJq5RQJVzXJkNpVPHShl/i0
+OeVgiV+W2q1aQKXRq7SDd0GQzfh8LhWZPXkUI42YZEzOkJctGPtRGChM2Ov7EXMMgFyM9qA194E
KxhBh0uMHJhKyFgdrRzsJcoZfoPpVuw8WmdxnzpunDe222/bVrpO3I7BX3sy2vrQV/JX1cj6F+tZ
aeEwyAerrg9jaRyp33BjN3Wc1XHrkA4El8V9OtAXMyhhavrCdabELfpnDgKp/lIGRXlwO4lGOs2q
zowMbj+2g4WlQ6YHesA2QTtUFVb9AyN11l8o18j2vcuzuxH0DgZ6mTSHh+WyqDIyexdMaXYhVM2K
TWn4Ot3hbN5UkuxUCv0+bVXPPkFDPl4/mXj4AXHr8ya2c5lBFqpKy2tRQ4VYDmmV9F3Xic3o9ldj
JoaoK8g+E+bea7QVSct6mJxwLx39TjvP7PYQOA/+WHg3t0Oekj+p3Gq67QA535C0x01Aa/nNUDpW
CrARFBCZIsG1LKy6SKrGlU+BtMd7VDh/g8SaXNWqu2UUm8RYPT4Lt8lhZYo2j4GpNNvN1NMhpoAx
HTIXYhLUJcObVjLd2V1QP0Dj7GFi5Qv6gPhFYAn3YFHPPgQChwW32Yg7t0sjgMtUVBqkSJDoTdGT
zsbtBLzXwahSg13ZXtcNEa2n39QLG2Nn1iFT970ElfqboxwrqfqhTzSMfURzx0tQ83QS7QkBNJVy
JxJTrwmjvnfCyA7onwo60jHkHmlclk2XXjhgEMyABzW7II1L12jBIGXUtpko0ffVdmBTGimL4A2y
vB6P9QA2u4KDMr7d23p8aUYaJJDUKCJuTfVVNslD2+cqUh0FltCkv8MAuaqc5zfKn6wEYo/2xnWh
GEB6GFW375yodbjxgjfj3+gUBYlV0+gksEbJoqmDlxcxTTjf2VlamDsfT1+VTBCkrHbjyGoc2Dxr
oKyi7DxWuqBRzkK0UbrNg9WOE4+Gqk4TW6VDAujLvvSNeKJo1TUZA40lfiKxa5wv2tu7xrCtTZFb
QVzooPxl419GVNMdd9MoNbEnqsMPwyut74CnJreWzFiMHmPcVqcToAEpQSwdCarYIxhR6ZaPxNq4
RZUm1JFjnaQo/8dIM44RyOS7yAZ/+QFYz2xHhymPAtX/G7GWMV5bHgco5t16ICrYzenJpA7tfmM7
faexC2n/IihI2IhZ3gJsk26YUaoX2MD+BfKhYwLz3Fw2Qd6eAqh5wkz4johTv6+uLTpOz0VOG/uX
oc3+FbTKVjRJacdAgTZxrsz0Rcr6j9l67taDeYjILKPZDVYac0NXFxAQpbvQ138dW51Ibz5a3BFA
rxjBXcBLexvo3JNxMaBib6O8guyMl+5NW7ZJyvMmBilmETtpaB3G3ANBmcfaCxhkFrEyaDZVIf17
vGPiurcrfelW4AapLFwNbTV+GdeIuXZ95ehdalX9VRimWRTkQ2DBS1VTxAImfqFX2nmxIWWqrCB/
7BUE+twhEFc0g0tmlSU6y1o4TdwXuDYDXLnbYBIhhxLWYEdZabO/rSJ+gt9qRk7bUghDp+RvRlGe
TDpO7h01tMPe8LpK3XSOmf9pLbgxnS0vZWgdlVMXB/BYhqjHinCqdiZUJWQ8NfJACv9UeX2Fs2zS
yHPlSxaoW16KZm+EdQFJlXwHXy1wB5B5DtsyT3ey1d1F5RlOYhqDdwGeNxUDRy0iSTqr2xYNiNak
Oc3QKjzX9li3scXQ6q7d+jqb7GyTOrncDIbZ4V+0SZi9ydavYy0MucERAWONZycF52U0hMG0w1P7
zx7N3z3vt2CAYIC9o6BQhTunDBKRun8zmxFow6XoHkDvYeTLAs0pZY2kXJFHYQlhcMvjKkZGDasM
mtXYMSFVy/v8Hb2bdDtwKCZ2VvtkV6KIqeW9TKNbXFbKveltC+RWAf9XNyy4LjOi/6K5hhyKINX3
U5CmO5MyMBIYffnAMtVs6pSM+4x7fbgZHUrKX9AbEJFRh9kVwcKD1hV91IHfN2FiSe2qyG4MOF8V
ehc2YT8CNBvgeXOZbuC+GdBlafF2PvMRb19EhJ3fOSC9HWOjEPab7n35YlXtK9hj3/rMS+N6yls4
biVkT/r7FMLvJyEVwDA5rMyBtKrjCa08SmBf+0HGAV6iv0MwBTsQaHdvcCFkgsyNG9VOgbpMqaTY
5JkhNm5Kxw0kbMsrdOTLG6vuyW2rvGIrPO5iK7yqisusrcOIF2P6UCkODGJqtdQ/KO03VpQ53TQl
mW9YW8Mi/9JcdTfUYg/S8+oNrC9CBlKIvcm8FOQtDRBOnVFnb0XLFHxU6UmsThvmOwijw+UAjOHV
MWRzhbABrGOTkQ/9gTm1sO4p9xjbg3m0gPIXfFsQjqfltqKiSqoiv0eJ8G9Twctr3DK2XT0mMtWI
J8LpXxh2CpbchcXx8eshcuhu6iqongAhCw4Tt8rNUAK5PeJO3ylvggffCPVaWK66NxzjRsgOuKzQ
VwiBRh2zFnpqm4bWIMhjuXmPKnugduZYFmUaNQwyxVfWWLMcVP6dEWo4pyhOKC0EXMaJbbOeoKFH
G95Lhw16SWnoZr9chbSyD8jcnhRD41zwzrxG7bUDk2JnN3HtQHKblq6tN3kgkePJRtRjADl3roVX
BOinon+s0oU7C7LAazMserBx9vklJJsbEZlIRj0auskuCjvN+oRbYNkwmAdmJ7QvNJehqGF0OK3y
p8HLgsjwKdYBUCKQf/EGfROm3WzQsPTmuVNFgKCHC+wMwS1XLY9amUMSr52KuMrKe2KORQxJ7bua
qIcGRYJLJ+Tw97JJRWMYtHGa1/VNQ2oWD6iEPjGP3U48h2dGoOzkaYJbnTf5hYlXY1eYPNiBhMLC
ZbaDBHBqdgkCRiJP6MaxosBJBfuV9bmor8GycVIeeYXWUasPaaac4JgSAnqkiWgapYL+qV19T2z6
YAnp4rw63VNOXP4Q0NbkkWGN0xN39HDdCXkI6sxLgHircOrD4LUrpicn+M1yhpeQG3ADPdd4LVlJ
IjDlAKBe+MLKtwXkFE8peGyevAy/3mka/3c36SDSjn0EwbS7GUf+2JS6iFmJe1EH7XvbBRluWfPk
9AOLzQnRYD6IJvIhk7oTHmVxa6NJRw8huYcj/JAHTvEElnX/Daxj+eXkmgLPaOvTiA5pc5021qDj
hiKGpWgd2VAgDg4abFFka05ZemoCFrIEQgqM7ydHn1rmVf2hqGYeTeohrMtDNJ3pPn03u/G9Uvqq
EyVIq736bfSnuwaZiwohEwS/f+k8+GND4DuqBQCgG5FrPEo9MTXI9QKAggKfgZkuAFcVqsGqwYaD
Id66CFXjo93HERduQ36Twf3thLqMGwYD6dbkt9Wii9KCKYqmAouBYlaNsvKQY81Eqh4ngGriMTBT
3CDa/RPOZETU9bN4lP5EkXHIs4Ninb7ktqHtqOr5IZ0yA92GLnAxpdW5ZlJl3tPAAfw3i/F2oJ6f
ILhHsNcXJQxLeC9J+mRANzzyXerspoLyeJxsup/6IN82Zarx0wpx9HrWIYrnc3tEWspXtM2rpJjg
ZCNChcHOx+Z6CGx8Q49uwWqi3b3RT/StggDYM7oVWbcHa5a8KYGPjiw8PV3c+87dBK6rBwFuhb3f
y6KMrZxUB5ChuQ+8ygrccE8qYOwgrhTBbbRfOAB6F5M19DpJG8MXW9bU3q7TYutyRp4QEvdJDdTW
NZxvvWnrpkWvgG2+0Ubpcd9laLFGMAVMYgZLgVcwjEJFRNwG4bTjQ/CMpU8jeCVo+Ajgr44TuW+o
0++rAvG/3+1z09yGhQovifR7iDSkhb5WqpLOIYTW4Ua7hXVZtIGMUbmWidOrR2RI7b1nWC9hjrBq
aMKHvMOH2ZUL1Xj3kJbkrk8V/PAq++O3/AWOmb+Zcju86CUCwhCF/8Gv+jue5UptpCQ0lqSXNDYI
YYmw0yKRAUIaNaa/fZBuxa5BwTLo0H1Nrf9F2nntxo01W/iJCDCH247KMhVsj2+Isa1hzplPfz5q
gPm7t4gm5GNfCmD1zhVWrXWlluZVLo1ptcVTLjeWOe1L3CvHTK606rutXTVmvVFG400d/OpQl4Vy
qwUBOEoyr28GuY+/A6shHs9kv92ZCbS3Y5I9Ent+VWs/3sddh9Nd1NGhd6x6E7d1cqf3ZFLHUv5r
lMLiFgF4K931XvE3EZV2oyRdva+CyXzwdL13+8r3dtkAL45sRS9pM/2K/Nw4dlBsj5taC6K7CAq6
12hq87+T2hhe7MR5zSQ5CcCAmeTckrDbxRyLbdwoznWZSOkuglYp33i8K788HpFXgB2dcjVF0a8C
D+HWHzT5PvTNcjf0Q7eRuWNuJ7tQHxsl1cnWpJK86XQPUl1b+u6o/Rd9mpRjlen9Po+a8K5X4f31
6BvbhG32jx1Ib5WR6xvHjp6tGDayAn95Rx/2T8/L4EP1AD55U2hd+0ZqmjcDbGNf9YmMV6T1trKF
3xdOnYE4tvMr294avtIgRh1NkBoYBb6AIyEG6JHyapWugNs8Kl7DzMdeYH3rHLXbdYmtPPW9VryF
bYnqicftSYf/NH0veBKOjUZkexiIBt3KVAkhTbMoftVaDMlpXT5VSqNCHczP2DZR0DcET9lLFpvD
DS8tBbzRSYa7Lgmtw9AVPwc/5kIyu75121otv8N1M8HMWKV7v5KcB1Qy/UM0ZW9xRaQY0RJpbSov
HcgWOj/IAERbv0nrbxOYtEdzUH1/a9vexNBwWW5MtQxlBE8869B7Y7+V2wg6fNX+OtZV+OaQ+PwC
EdQ3MFPm1aSO2jZICfG2fTDq+8kzvylk7pKJy9WEfR4ywCD+1VZqwwiiOtkUeheFu76QxqdYq+M3
a4YzhF7PRej42o+GuPNWmuzyt9fOSy/rX/jd9W6ovLHZluTJduhqd3sATeWL5xDTKp3zpHaBt+30
3NqoWs6BzNJ+k+ihvh24eA6Nnvt/R0ApnqLC0N5sPbW+Ab2L2k2vhnN0IcU6O0kbBm5Y4mCt6KOr
sJYAsQEzBrNQkJy6mTRzOOpyOn6hv8++13s0vsbUyI7zPfHUVL0z7SI5szeJI3Ub8swcHF+Dx1gB
YWJuS0WLVyqwS+UFKFGUuZBBC4qITisKXcGtGrVnq/s2WftOu8r7z9euoFsBhQDxBngHXajIxJaN
Y5HGGsW3nRJdkay6XLxYKO7R2Q6PAWeffyKmyyBPpQV1pj2n0r42tsoaM+7C9+dqMZAQGhAQvhTg
PWkse05cO/ZzY/zkBmX/Xf79C0tw+n0RwWnWVk9yje8nRUeW6ErPrn2ybJeNrAxCFEgnFT/aJHps
atJ3vCLSSgFp6fOAJ2C7Bx9Ix9r895MqlUp+B9UT0wLvfPPmr4kDfPw6/HzAz8G02NC3iI1q9uho
kha22jOIMunaTq8uz82M8TgvfZ1/XsCsEb3pah3webm4c6zrbrrux6MVr8EP1kYhnAPykRQ5pEZ7
zqZf0/AS/rw8irXPC+gGtagLn7qw9lw0VyS3tZUVXpwkKpHQIVD1NA0BFQVDWWaGXH3PmXyw481Y
bPS3fI0sdWkMINpngmUixA+kQ16hBHERUeZOUeF2xnyD6ubnZ+ld2Qa+TsDZYk9oGNVZGsLZ+6yT
hQz1fZp/ts2O7rpTA9b5STCjfIoKiL6eW63b9PbOk9cQ30uTBPQflQyNJmNsnVuQyk4j1aTqz19J
nG1Mb60bY+n7EJHMalszOF8EYveOHYda0ZrPPc8gDrvVSyuLMM+BcOBmKAY/H+TmR63VNtYpmuqN
9dz1D5O/gy+iP1ZPTvb5E3FmRsBHSWkU+46NmYJCwc5PVhCJCyeCmrls0HUDWPmDAkuZk+0IgtzC
Pzbu42FnpEed+nBFDubynv34QEDyBegRQDdtxnROnC94YypalxYOoYU+hXejkT2XWm88Fm2nr1ha
GBLtavRHzTQKECcJlvyACrUa2/KzorxRx9r2g0cJL6Qpo/28JaBlM0x5hmGD9z4fUx9CocHmG5+b
UXWojvZVdwuuQP0R9yFJyMD2Po0jJJ8B0wUwYbYdDPrnBqmtjQDdGv05qPd1t2/WiMDfe3uETQ0s
VQVGS7PzjKE5N1BpFlFKjhuiOOTofMlItmmY2ACQq/p+Sid/gIqgQDib8o4P8FPprwmurE0zKeXt
pNjxNWXH8EkBS7DxCZ+P5JisBzzW8U5LR1k6jqbZPipUZh+04QfiaLCMmVexYjSHRPb7fVbR1hTK
hZVtPCOqH+XJ8veDIUs/6yRWnqII1/PyvlzYLXTI0imk46fDlCJAUxy0I2RzqrRnm7vUSV5GVd0M
05Es3mU7HwHtcysupqjr4QOwb86ndohpHmtDXXvujHCj9V9a+CNIao01+Snq3f5w17ZHNb0mDCTN
vHJZfWxWAp7GJjV5mOgY4XI/t67NeafMlr1n5bG2DOiEfSb4V6G/OmG+lYqt0pJpW6Gw+HgHs1UB
4tBxg2FV7IjzWjO3raHwngPfP3qSdHAvT+nC9+kDpxNiVg+DD0+YUWuU+8T0ivClzPuHTElvNOWz
fNL86FML8+Y58QjztHFq+CjDl5aiarOXzE+jIPk+MLIZTgaXpi2sSmyg4NRqcfgSRXgJ29WexMUZ
gqDeZMcBjRO77Jy2aOUEEr9nhZjeSo8w8v7BEpwYEC6k2hv0YiwxUMiH+kVWVy7Yj7+fgIXaEdBa
euY/ECvKXeNpOcmxZ1oR4wIm5E/7OXyfFYDjdw4dxdaCWPGlJu896Tm1bjPl2Nsrx+7jowf29P3Y
zeS1EO2c7x9VahCtUIz4xZ6uM+clMg/ZePPZFTg3IfgH2VAaMiCY+MWQdrRjpWs8NAtL8N4zS18e
Pu2HQ+bDtBwbGVJ5unyd3uT+p0+AA//gzAIzK098eHC6Pkj6dJKil+xXAJa5+/wGoi8ejCMXBHef
JcxOXKZqWo5O/KKRG1c3+bfPT/7p54WoWu0qs7E6Pp9mt3Z7X1krP3/eH+fP8dzW/9/PFzWXdYqI
cafzfaXdFhbABHVDdp6S+Ta018gNF/YqmROg3sAnZ94u4SgPkWkGiZNmL5b5mrfdZkCMba3V6eNj
O9Pi/s/GvNlO7tMyrSGCwT17kfZFH266vTJnLvefXpQzI8KzYJsZZAUeRnINmbfodso+/a4xCniz
aC6mAQ9XUxhFaXhDHWXZCxf6ftLHGy9pj38whhMTwmL0tWdmnpdkL1/r8X6IPv2soZQFZRGMPAaP
j3gtxUlXDT713ec0/tkAvlJXfJ2FO4N+NpDYDhNFz72wzEkOCmjIPfN5kHfhNXiYT0/O2eeFBY4l
um8B95vPXTgcIC7L43Hl3C0OAHpXqFPwW/Dvz1c4UUNz6qaeCaoAOFoI8PQrFubfKJxsMEO8awCW
SSeK8Wnk1Qp5WNt67qsDIDczPnjd4fI0LRw2hEiIsUn7vZ/q80HkIHnUnPrmM0S8Wz16yKXbwq+2
yac1F6CwJGNpWjC5QfUnOjEFAUIInaX97EfFrXeTrnpJC7fgmQHhEg/UIKhGavXP8T+gCpvwYIRb
K6H5dOXQiU4y3RVgQeDaIj80Bz9iV1un6F5dIBj80lj4YyoQA/VGar9aNCq07fXkjDsQXtQjgqvL
K/XeM3CyG+a2EWJIggP4u4haxexv1oSa4nuD9jIOIEvo84z1jQ/84dWZRu0YIodN1SL/GjZG/+al
avvW56ZzmxW990/qmOlN5slfC0Q8DqnqORtJm1SKuR0YNE0itGjKGk6NMQnsp6Ap0V1r1eARVuEe
QXrkAbbpTadt6SnpSx8UwvAq2RnohKLeO2HlHMFAFEel1cCHAju8roGqIEcSD+DTUydO7kCbBk+9
Y7zQJyrvLk+MsIX/nReNhClNk7RUi8Tavup0aWB12kto3H4/5tld/P2yAeGg/2tAhxwVhY0F9yOp
68aR5VZ7kTt/B7q+6tSVIaxZEB6LGmloVQ8YAkIY0tH7gwGocO6SrsN/nXnhzw95kJFGy2uFz+vS
MYyCqxX/TFtYAjr0aMPUaYuUPzSSan1IHs0utRd0xyAr9eL4wbeU4lVpcv+LbEDNJBkTUju5F/2L
dTTiwrinHk01q+ut+mBprXFTqLH5lNZ5cyRloP5j9v29Nybplaz2NskZKdqVkVRcO1OtHEGj0gxg
tbiDSg2Qzq6LQ9eAqeroNQBdFwzbMaQJbkutv94UcSv/LmFO3rQeTRTTOGi3AJNW+VTnF/f0iMLL
yU1NmDnrFdtAcs8nWq66eICMM3isG8nYh4NSPoXVMO469F4PHVmNh7FQMrSrM2sTBSY5U60/FGDx
5KL7HWZt/Pl9xX3FqijkN9m74iMY0cYamIP+oqn/OH/72tfLB0N4n+aDwY6CmpGGLY3YSEgEFY1n
O6ntaS8kOTc6MIhhuAGlftnIO1f96aS+W2EAs/y7QelOGEQ6Wc0QO77+Yo3WLk+OXv3dOXakk/Qf
gAOBpGv5Ln6b0ffmLh1/m4prWj86MvdSt+LTiaQK/w4YDirYNCxcVDEUVJ3ag4gy11/UNr+vymTf
68EXBb3jzkfhKZgeNA/kFZQRWq7s1TxfWc6FYzZT2v1nXrgmQDq1bRRivquBdsYbeoik4tbXp5WI
9MM4yYXP3ZwqxFEz4ZLY5z/VrWN4XCcPJC8fJehWzILXpS/ig5aU0b6P4sfSDr8P0l6p4y+yHq4M
VJ1rLKdrPh+kd8YScpikTsUbK+41kgYk+x7Vdmru89ZRtqokg2DMi5e0lJN7lKPy6yCK9Tm/qF6z
dxqQo1wJMSl2Q75q7cTf+p3zz9REMJmnfgGAcYAUour6K5D2a86gcBTIsjJRZCFIoNBATBbv/OTX
aZxF6VBm7qjDx9BcVcmVD1ri8lFYMkJ+AE7o2QOh++/cSJKiH4fg+qwp+pYWP7we7ZBvl03MnziZ
+PdxnJoQxmHHYDsdExNF+LephdeJc7Q9Z8vMpap/aIO1jP+iPYoLGpcloZKokxukk52pUpi5nYRI
4qRvdTgIpRTF5u6xCH5J0fXl8Qkv7fv4CDY0+vhRzfrAdDnqo0TTRIA4G71URb2zxk8q//5r4V0a
5Z0aSbwUJc/uTS0oASV7B196663P5XI+fF+4BKJCj5uM/Lurx9pGHd7iaeXwLU2RTgJYoWBFPkek
wGubSM1bWUImVdtWzNJadXhpFwOzo6Gf06LB3nK+i8NYVqQM1nk3dmg2uZakfaldXV7lNRPCwwQ6
K5MdH43Svi/3dtu7Sls+hqW1EgssmSFAg19LmbknRM7GsDBD2crb2EWexkkOfXNM1+pUayaEIx+0
jjo4QR+7STcVRxsCrCO+tbeP61U/es2UcPTLGXU2lLzfrNsXqw8ezOF66p4ur4zwhL3v3jmdgLMw
r73IQlF2IBarTo7dOttH2tVkbuRq6/28bGRpB58amWPFkwxSQcHN9h01ptnH+U0r3EiTTr+y9ks2
SDmD0iAaUylMntuAl1qhlSdKXMiWZ3TwGqXzwmrwogD1gSDsnWTo/PsVrx19LGHhSvV3aWiIO54a
2lo+PVFnRoS7ZKgCO/KVCEHPZg+eWZVWHqyFSTr7vjBJgTRVvW0wCFOLdkb3FFfmyggWp2lmYcIb
sSHsFJY6TNMuTX0bFcxpM/5FK2q8speWDSBVQnRJAcARhmBpdE+l3ZS7bWfeGWNxYzf5Xellz5dX
YuEdhCPnf2bmmTzZsnFH4QHmBuSjNXCc3XEyVbzpdjP6D7ryVxj8ddnc4sLA4zDrzBG2idnJjKcx
lxVG1Yf05Vg0w9Z/MqATC8K8ebkhl3Ut566S2VcO3MKK+Vj7xXawvuh2tAnT75dHtLhOxOjIpOi4
riK2rPYNuoPMIncnNaL/ZPpn7EuKZZ604kDMG0pwkCxclf/sCE9LCO6/MMo2d625PyNROxMfeKRv
dwDJ3lmN9AT6KV0JsJcHh9irQR52Rp6d7w6yNGXnm+yOnnRMeWy9G79dcSvWTAgPTVjmSkEHZ+46
YOrNG/8lKv7orM4AQEJSkFViFZ2u605rKsjBIuMp696c8iEs9pd3weLqnJiYn5+TY1SkEwCOAvcu
z6dtbLhhAyrW/B3Ev5Vo93lTQKug8kFqEuWteUJPTGVQBetJ5WVuGzhbNU/uvTSnHUWpN8mkf1NS
WiQvG1xaIfwmfXY24HIWg09txo/rI8roKsFlGNA6ndOxHK/J4a2ZEd8ErmwlsBiXpP6O8n6jlb8M
dYXPaWmZTociXA7plI9lpdvYgNO8VoudkSAlV24a2d+b09PleVtwOZCS/9+8CVer5E9p7icMyGFt
9OqrMYI+V/O9V6wcoaVLlewP/E7UEVFeFBwoWU3R05X93FUz41bS/DtaElZMLC0OCQBQIPyHA1uY
OMs3x8gP2QOxk9PY+ThJX1vncHm+loZxakOYr0rpJY92psxNh11RbXzlD/bx6feFg2OMpk5DHt8n
7NvUE/2nXUej98o9vbTqUMlQb9AI9YC9nh/PTlPoITGH1FUG9ShBFgCDhJb+yj9ZZ5odWsuAzRsP
0IRORrwGaggLoBKPU9eTnkLj2lvLxSyOw+SGgWrp/d48H4eW9rUT0trlytOxSYpNG5CATo6/L6/5
kvsBJxXYeHDfpAqFB4Z0qT9AsZC70pRtg+KqnX5oJcKn3c7S/J1erzme78Ux8RllG4N/taAO/pC0
zzUrgWEhyV1kVqdbi/TwNpIqbScPinSM7FK/MrvudWZJ3ReqMe59zYz2NHDImwoOgI1SksEZNeoN
aijl21B18hsP1qrd5WlZOm5oVQCim2O8D6ySVkcOemwcrtzsa6wWsF1+V9s/eNtPbQj3LXzwsqTI
UubKqiuVj3TlwK6xcqQXl/dkHMJhoCiV+bRA5y6UWjeW2j9Z2jQ3ft6UUbEj61oiVRWvJEvX5k64
RlJF7ZLeZu6q76n1UKW7rvwTCyDWiJFmuKh4GZI2nCyldHD58nRbdtdB9zMbuz+4rbhp/zMiDGNI
7ckaRy93u6zY6lII5Uu1qaOXP9hoeHcAhalh4ZGfn3KLVnyIMkwWiKbqfjpOqrVVCGkuW1l6dnG+
NB2CLbo8LOHmjYpSa/vRwsfroG2C8CU/pk61GcuXIPl92dQ8LeL5PjU1X2sn3lE0E4abLb7eMHzt
uwdt5fNLm4urnTw1NdhZnuz881ZmJFYM7IvMS3Ln2+pB6f1rKbA/B6V9v9yhPoNnZm4R/iDAaHkl
OZ5u4mzqkCHksvRFsu2fl2dqaVFQDIK/GCflYxKpgCtQkaY4d7m90ubgBAc5OGoFXfb7y4YW5oyc
G+sO1z2Zl/ek/8mSVLmfeZJmxW7c/EqifakcYmtlWeZtKqw6oFUcIDrNiMPEOMXJI8mwDCl2zeKf
3qNJ09k6EoQB2TUEUDvFeSzX5FAXnsczi0LYEscEgzGbgH02bGLtvoSvJp3MrSmPK4dnafrsGRyL
7jEwBvG2CcIulUMojtwGPrchOlQQVqX2in+3OBz9XWWSVn0O0Pm+hlE4mKwqIKvkfzfS4hibV1Hd
7JR8TdBmcTRgPc1ZRx3I/Xx+TzZDW5UZlDVsBl36RnftRrG/N+WKl79oA4J5gKvAFWDcO7fhQ/rh
TwFrg2jwJO0oi8r92+U9vTRfc8APdnXu4hCzM2ZehjaSZwlpE2NrI18qK8NOhtCjHVeOqblwo8Fk
TIoJvlOdNgjhioZIp5uqtkpcRw/rL6XZ/ihTL8u3hhal4NNS6YuXeY/AXA6SG9EdISXGIccBgkwB
3jqw7+l3aorx3mmmelMWkUl8OmXfU28Mr/pJjf9JqBocnEl17mOz0m46aCwgyoKSxSgMChWS2lyh
jTO4wE+yTdX3wzGW9GhHsNi5Fbof910v0VQt9+rvPGmkW7NQJHg9as35JRetPsABY7c7rW3V3TSV
/T+NjnqwVoz9WwX5x6ufGtEvP8+dqxw2pRsjT6WdTfv+kYr3a9Rl3Sb3J/8qlMzpCPG6foDJAa4N
KZiIfjv0uT09vkriMHtrNRA4Ejxo0PiAWYLGcq0Jb+HO5BDCOksfArzPYn0yUdOshg6FBO/4EnXb
BqauOFo574tbi7OO2pBDQCdurTqCMBEBes57eUS742GQNkV0vLx9F/cUAyBPphNEqPM4T05hPiUW
HNnYSAHSPMhZtb/8/Y9jgACY+UWjY9YSE7tcTLOUMr3mlMNF8wYNxb6pkm99oNylqrUyXR+HAiIK
TaO5PVUGZSJcxEZO90xXxJg6ei1FnZVwTuyM4CmeEVeUdWcMC4GQcJnkuTJBbUWtJaUCCvNsjSdW
TlSo8u4Av+GNnw+3QyX/GD37LomnI63N3+UoXvkZSxM6s5nPeEj4xkVhCDnOkMe22Hg0SblDGF3J
HUkFI6+v4KTcXl68j077POL/2VLPN4cBOFIzQi1226k65DAAmtN1PCEjXz3ZlX0frT0JiytIdglY
gwqMW3y8IbW3dIIRZrjzDnRY3nWq+en9zpDIxLAr6aT5oJOoxJXT2GQz0a/lOvLf6nRN9mZxELOy
K3lSxiEmybpAysKm1yJ3OjjmTbUGpF9af3BgCtcCaBQqpOdr4kuVmhsdhcU0aB+TxNkrEdQcISQQ
lW2tOJ+Ltmag3/w8U2ISbPVIEMQOwtluNEX9dVrpw6Gy6mHXWUO2C5yyWAHazN87d97s+SWl04EM
Izkm4YTF3eg5DtAOV1ePsQ3xGam4w+UtvbQ6dDbN6RiCnA8M+mZb0jVq5ZgYfOvgW2qxbyGtW4mo
P74ODAQ/0yARjEKISL6cJ4oeQ3JBzRR4ppx+Ncqf9nRQqD355lpL/qItGmxBw8vcTIZQDqgbwP1G
E8TktNPuxSSvuTWItqmlaZCTQStn/Zy8wFi5hhaX6sSqcDU4OB6KR9On2wTD1exBbE2tVbbwducr
1/qiJWBXqKjMqF0xvQVFUhzXkR+7Rv5XNtRQPDyp5grSfMEG2w0+dJ31YgsKG6+Hf2esAid0Q+K4
qds5mbrT1yoDC1vvzMj895On1p9RGVGEkfRvRK13EYmPy3t7cRSUglkWg9GIrrs85nJStGXkFn25
axr5WzEm96rfriQ9lsZBNxAYYJOc9gcsJxjotg7BnrspVDavUvh8eRSLn1e534D+kyIVIUa22jU4
1Xzeg1DavFIh17psYOkhJ/qcK+a0F8wN5OcLAeFxPanyELoahMZ3YLaeaUBIDxX+Jzy8uO/WkP+s
JMO4h7Clg923yW7sPDHvii5S1rAoi8MF2g56Qyf4FkOUTBrhSxr00B1UadcN3X3Qe6+XB7zwjCtz
ADQ3dYJ/F0/Q2FdKOUpsvET7SvfMLpH1Y1DflZGzU+BrLrSVFVzahwTgYNFQ6qEuLsxvUJhJl1kp
z4ZXPaVG9eCU4VXT+98vD2vhdZpbjvBzqHQsVKO8YWybQgvdyquu/E7+EeQe0NzBDVv9r8umFkfk
zDEXFxjlNmFEdh1mRh7aoWuVO0sGCfHQ19vLJhb3wYmJ+e8nt0M5++EyJANu1yv5bsaIwcacrO39
NSvzQE+sVEPly35pcdHFV6r2YPRX/79RzGt28n34iKscIvrQneCu0uThiwH8+vMmWHXwYaBSVPoi
z03UhtbBee5x/WT7tNpFKz7IwnOKKCpJFmDqwCjFEpqv1dyvuk2erblSzVvVfnZg0htuLe3zngiX
HLkJRHFncRlhHCRJo2Zo4sBFyerQOc5e05LP9Y3OEQsmyLgR2ZEDER8EUO8NrQ9h4AYvkCx/kgTl
w9eFtU6cMTT9kK87Dbx8d/VatlDEAH8wMC/VyWaqinpMjHr++Uq5y1F4jGtlK0UjDS9IbAXwNaXt
8DZ2zb2vD69FsZYXXXoogD6hwgtMEP4SUZScOz9pxrb0XT9WH40OIsufGY02agJXbhPCUa0Zx6xB
AlKBEdBXnmPlD87r6S8QKaOgFPBKPeMX1Kb+Rc691y50Pu/JAYWjvsQeoRtOxMP5pl72faX6ruzc
DdJ9Wrmjs3KmFq5PTNDcrZDr47oW7rbANksr0UzfDY1DncLMdSOtdVMur5U6twGAvIEoQcB0Qggd
txCH+C5Mu9lfqtVBUzfCty7ZjXQHvtw/6tDbbXLLk7a9Q1oqKOEct0Zfuo41hNouX1KLI54FKC1Y
KuZs9/nW7YtcrSCtDNxG+ZKk343yzc9XErViG9h8PFB0JcUNoxgdgCLwDM3mDs84C13u298ULX8F
vg6b31tTtgfFTG/brHqFrQ5RjYa+qsvjW3hHSA7js9gOg8OzOB9fYwN812I7cO0u3A7fpjBYeQ4X
J/DEwOzTnJx9qRrpWIWU3C2mOyVGe4my5OfaP/+dP0hKgGbMEnHi7djKvafIdYGjOZX7Hua7tHz5
g1myqZ7QcEiNQHQ07bjNmlrqQtePeg85J4SvoQNeQ+UsrsWJFeF0NREc+UWPlahTNzoYlrZUV5Z7
wYOk6Z2WCBKFlMzFeNYp7NyxqjQkyQ0J5iaEoPI5gj78dpqC+IqOovERQRN1p1nDWlZvwcvjkYdJ
n9CPmF3EBcDcGjm9jrMule2NOTQ3iT29qH336o/6yoZY3HMnpoQ95w3gXaFgxwWzGm/TtUHxoOZT
v7XlaG17L64Z9TwopSi7fQAhT0auoViC12+1x+w5blbcsKVJo9UV+TVarvBWhOvHC2O/cNopdGnL
TPLhwdbulKTdlrW54sSsGVLPj6kmT1As2xiqklev1W+l+onWAHo21uAaSxNG965KItkyiTuF690b
oibKcilwveRYqVfjSsJm8fMkT/CRoJ35IIw2+kmcTnSIAk946F+98g8eQIqr7427wLNEnW/KRoUS
jUXgtoZCA+fkF6+Db/R3ZkW/yeU7Z/EhRJoeZiSOKnkAIVYpRkhli0EN3LGWmq2XgQ0c4rh6sLxm
KDZapGyCMDjSJAgdetvtjAh5lyKWzTetb9eodZZOFIkpnAqq/TOA5Xx70JEEkbJn+6452LdKEiI/
5O2C5Hh5yIub0GJW55eIFJjgSQcp9OpTlwWunDe/7CiHfNh5i0tKXk29kvtYHJANcFRX6GikN+V8
QDlvotHbUeAqsdPt+3IsHls06G/6sl9TiVu6c+csL+87F++H5v5RartyDFnHwGyHxzoBJmOUX4za
HHc+DWf3lV/qO60qx5WgYXEDIa8LJQKF2blycz5GRwrNUo6GAGBU9qUInF1CD06TjPAQFruGQmBi
dcnWqh2aZ9RmB13zwRu1z0N1bajDLGvu0gCbIIZHUZDbxVQkKSE34gjwovh/lWsx99LGObEh9gEV
kH55qo2NoT3mfbcxzGJjjtdaH60cyqXrBYgIfaSklAzIps6nVKUBSIkzlSJxfGXpWyt9/vwJmFks
ABzxQsJBdP59krxjNZpR6iZBd6zL7xQNN0rzVV1jB1va/jDXmlAWwsOHtO65HV9FHazzxtTVgmkz
sy0Cn5bA73x+NIQJ3GEKofEHfURD8zPfibvUrZAaUuGQuYZBTl+TFlxa/FMr85qdeJgwf1SZpvWp
26NNVBnVLhn+joJgk0m//2A4ZCuA5aIpaYnRTyfrqDP5cuJG2s6qto2DDtbfYzOszNri2kBsMSMF
AXGJiQsPDEJllnXitkrbbpwKsQOt+dEa8UrcsWQHG+9cabiCYpEuCgfNGWDVd7OpJp7S/HKjOflx
SuvXy/O2eBGdWhJ2G4CFrnKUIXEVDbr6IUbDyL7rJWcTJ8Z1GJo705cP02Q/T6aBLEWIpoeycrCW
Du6cYORozRwoYgXMr6NakZIpcS27+QGB9pc8WAM7v2d4haoXcSt16xkTBzJOeCSVwkBTK8xS1ymN
F72cdvEE4XbJ8OJ8y2MDNF2vYQYd7jSAOPHg3KR5dD3UaxQQiwuLd09RlCaBj9mOCDoOqDRSN1dL
1PqkcocoRbCrgfteXthFQwaF9Bk6h48i3FZxGochbeScvCGGUcsI/QMNmZB6eK3trdhaXEBwp+D0
ZtdApMiJJwTb0A0EhF0fnYcm+QO/kULff58XtmjqWZ7RDrwgnWJuejRR2m+X52oOpD9sjlnqmzQQ
lWsxd19Frdllqp+6fjH9toobx9xKaXajTca+r5v9ZWOLCwPVG/QyoCg+YAsUx28GxQFsaNmPtJZs
5PoxgYXxshFl2QrOGp4NWsRiZ33j5Ba3YZ25tQ7/i5NPj4ZnH9H3O+h+d9BDdDo34wa1PmSw1Em6
zwPl0cuDK9Rp1njX5ndXnF3YgN5BdfipmrB8Q2AWfYsIoNui0rMDItNsA20qDoqd2TvL6tJZDDFB
cdB5RaF27cZeWlvKaEjekV2ka2yeqJMXKPW83s8UOvZt2vWdUfmrzBEeGwkW9kNp/dMGifQHC0xB
xnpHkwL2EWKDSO5h26GY4Y7S3Qz4ccLvuvr35fVdelcNbhBgjyaYAfE6K9BFarqBOdXsoxrvleCg
Okftk1K978mbOSPr4IVDPGwKTqrlI++QlHrqUkA8ouN4RFLmYUrWaCDmDfBhg5DiIj00u8OWer5E
oafg6DtO6qbKX44ZbD3/TUbVKLC+t2a6aZVx5XAsXVfGiT1hgXTk4dD4s7muUOYx/lHR4Lq8OksG
5oIAouM2xVVxB+Qdp7804tlLuA79W+PLH3x+ZqrEeYczVAzF0tTuZmKNGK+935gwoxTlGjnf4gj+
Z0JMiZNrR/DFBuGbBU16PQ5l8qAGqLxeHshidhVfjdY6CgBchfPhPTmcbd+MlVyBszLC1Ppr9Ibw
SgqldGvo0HcMsRcf4XxSkBBNPCA4oX7I2hEFoMu/YumqJG1O6XZmg6c75vxH+F3ZJo3Z4WtJ0xbQ
zfd4Gq4yRD0vm1ma0pnZVcWrAxglpgwspG+VKZ074DxvO5IP6NeyEmsW5r+fzObo1+icRVjA+7Wh
2TAOfzICOC/woMDbyML3Da+2AyuXEney7xPkRlcyg0vvBAXtuU+ZGv0H4rNEy7uoLvCtO/3OjpqN
aRlb9NY2vEyBdOdE6tZQVka0dI2emhQuOB9HP8wdwL4NjpGdD9u0ulap4mnd1eWpW/Q/Ty0Jm2zS
G6B2aUNwGlpXWYWYrG7u2zQ6tKFx08PEskks/8aGw8CRmm9ZZu4yW3ppvWgl8bC4R3CAcaN5EvEM
zveI5SOfmvcEFvpQvzpJfwMSfWWsSyZopaA8hNvJP8GEUUpmXqRAOGn9Cl5sL/VQYuyGr5dndOnR
gAlgdtro2aez6nwgXQ5mZrSn2B3MYRf4r3pE9vU+N+4ao9tY0tNla/PXxCdq5q8GiQOeBeruc2u+
PPn1kIJo08wMXrzOQb7KuQ7i5N6PtVsHEs2VJ2SpLjtzfv5nUThsjlRTP49At41Rfd8VabDN5Opm
7Ca6EtL2dij9g9SZm7HqEEFF33VjNf3u8qAXF/LkJwiuk5qO0xROKSQe1WbQdkG6EuQufx8/WKHu
YYASOp9Uo9PgHFJK3jH/SU1+ocO5MolLNzt9Kv8ZUAUDTdxIUcWqhemIslqeXUOB/UvT11gdhGuE
zgrgu6AZSAwh6/LBx9QiOamSNAnd3lez66KPm3tLCY1t0kLlMYXmmqrIoj3gGVgEovyh8uDIdZtW
fh65QbArlE1luhoKxtr1p5b/31GdWBFmL1KLccpbrCjKb2dqNkRFlw0Iy/PBgHCo/o+0L2uOU9fa
/kWqYhKgW4budnvCcZzEuaEyAmKWECB+/fuQU985adzVXc53k5tdu5c1IC2t9QxirGZ0VhFApCu4
9sUcP4gxvhxj+x39CbJC3FYrA6SXb4rJ0swFa2a0xSd9Wxbtg0PsvUfg89op9TjbwCLSNEqLNEGi
EsjGf7n8B5wbJFBnHjrU4Pu8YcAOg1/AfA4t8ypXUVbYe+k9dvrL5SDnNsTfQTaHhcdJaZu1mT1Z
Glzrgge5hhkMeSLjx8uBzo4GHWOGRzKUD7e5kqITg20qy59E733Pi/YnmB9QDRufLofZHO7/WTR0
W6G5hLL0GxKW2cxTWzR2/sSLAi+AfDxIBWPFwnzuqgnWJPbv3nznK+RPTAflUJSOkVi/YR5geVpc
4Og6MPc7owdefKyLoyNY0DMZTF55ZWOem0l0elHVQDYFHb71v/+VrMnWln429fnTBINV8ZGLTxCr
vDyLm/P1PyNapamh/uKj3ba5Iktz6iEJj8ZQKna++dzw971D1t/38ArBdAHLtar+ng6hMfNFMziZ
Jj3PAnNVS7ySEZ4ZwMoxtFaaIe6H7W6rmkYRSzosqafY2HnXzoZzP48nNLiSazprbQvtpt952swo
S6rx4W58J/Lhz+wANAmbL4sBn7IV5ZwNuzGN1mMJyaEZ/Rk18Mure+ab90H6AdYHFwDIMpvTk7uE
2zqfgFqiQcp/AMposUBk77uj11GcRFnn8K9tmrG5aKZsxPFVNXuYaH/zRHkFF35mGRACbXSI8gOB
vtUGHI0UjzxIgjy5Gkw4O71Fuy36l7n6X4jNXNWZHLplRojMOtrgu9Ewb/bDOxuxf+YKpaZV3QmS
g/iwT+eK2WPXjwDBJGsvT9sf0v6mf748kDNzBcQvTl8osuKL2FZkTD8dFoF2ZjIMoSMOcKO8/Ptn
NhVbr3y0HMC4wyhOhwDqq1/qwcAX1/4yyBQY7NiNVjgZ78vMMFVYcgCrAJkGFR7Q4tM4c+XTzBIZ
S5YfQ/lYfVLju48OBKCof+LqxZrYm+M1o34jaOb7SZPdFTf9NS7D23VYSVvgqqGCi5N1+/GZyM47
wPP9BDLD+p5ek698czmgQIAG4x8nIjidbKu3MyV+WhW9laj21vllTbemH19e6DcDQAQTL+1VTA1a
41t/Q0HmVBAtnaQTOYQ/4Mu7vO+laWMfYYlXbha2E07YzTdH3NHPBTedpK6Csb6p/StbdfukXgPg
ZsDSArGEbtz2eqNjNsom7ZYkr1RUwzWH53tICAekODa9Dkr/odDPk/Ga0Vikh7S/cmy9zSzX+BZM
zFBKhIbmFv8z0gXiRnWxJCb94AgrylMaLvPtAqdtKKU/ChFBljZ7b1KOfbciL1FfhuTNW8yjSUBa
T605cZu4IbflcOWAObPz8KsA0WBTn/E2VRUnTq06nRhVlKp7Rx5J/t60AUPApQjYJip/6HFv0pK0
mZidOoCtV9ZP0y4ik/y6vLe3Pc11ZyACEDEYik3fKJBZGRyCs36asblFAJ4gfMtCPGCm4ZEsif3D
faXcjelcB1pmh8uxz84fnrIQkoATIDKL04MNusGt0RbdnNiKfRo1ionafbbFNTH8M5+vbSHp8iGu
4yBb3cxhreErCcibTmRvjFioQtxUZXXNS3dT9fgzj9jaKEJgK6xAp9PBFKwmcuREJ3+c0wecRcYv
g+uQGhBi0R8uz9zZIf0VbL2a/so03AxO5g2UBJJcwkm6jmBTe+3EWG+vv6o4/xnPWn3F1QN+wXY8
psCTgxGKzc2e/Qou9m61V/1rZ06BsPKw1llQy50hr+ThZ6dxhQmC2wJZga1U8DihIoDOo05yJXng
ju7HGSZlpduG6GvuZWVcOZnOziTU6YGegicl3db4SqOnU6eYTlDMDsu8vlts+S8hIFUFuA2gMHhf
nC5Wtzhm5na2TibZ/TZEevRqf395P6w/8Wax/gqx2eLIPnhWCUsn5fDNbAAcbh7npgrya1XtVZV2
G8pb01w8YWDMhdRna6U4djDspuWyJGSBo4hMS/0b+t5eBtdqU0BrtIR2rY8dWczVw1I2fUR4VUUt
BSejhEU09KLUGM4dQLuDmy4xyoMaYrGwXV8a1aCBhfx2VaHuDyNo70FlN+o5UzYMwVUlDkVt+XE2
SefB0ZP5ZENgMhqq0b9vZ388VGb2ye7k9Ll27PmnrDk8O4g3VTH8pvgHNy/rWM7AqHm4C0OTTtjB
fvO9UybMvgEc7epItaopgnKu08PCunpHsqG96YvZPWSOGINBuUs0uNCyZIXWcW/Q9sWTZRE6PXdi
lQvymGtZhFmRmREM2NxDm3fdvVpaBvkil+1kpbxjOsr5YLZNF8EpFurejBuBWRtTvPDezwNT2QXc
MIkZ5qXrg9deq6fJEMUjc3QdOE72u/UNlDCpqB6rmYLqAtuEMDWgw5SV0HJrAYCFj4QBnL/u+7gv
xzFWYvgGbggPHVqbkfC1GeHSAVgmr9M7KOgZD7XVGB9k7dxlqI11S6x0Mx8dltZxwUo3yBuR3bjZ
oA823jRoD5m7zPVW+Qf/J6X1EhVcFAF0g7Ko4oURc4NiNidOYqZk+aUBaTbKVFmFM20MlHbgfRM4
7uyZd0NRfADLzQ4rd06fQEf9brfldNDl2I2YesnGwEAV5UAclaNNk78yLXAZzVP3xVwKfwqH1slU
KMTyqgWnMmxMv34kPpkicAWs71Allk40+Rb7WviZ8WoBgxmTSRAeEu15L5a2mu+pV5sfmS/bO6PG
Luwt9ksYzfB5sZc8wPw8Y2PoOK2HXzWZyfPSIqnA/ihe/Lp1gAZzICBCs0W4kUMLP8AetNoDqnW/
83FxP0xyAjAtY1NU+zo7oGExhiOs5w98qMynxuB+F7Ceq08oZMvvRVeMoUFyVKeENX1LJZq9MAQh
UYoKSBZyLyfhOFfevd1Pz0VVWYe2Jabz2Dkq2xcdgejvDCUI2L9kN3NdCyiKDk5sDriL8nWTaOq1
0TzppHPaEfNc/Chtzb82ma8eV6xBAKak+cLRqXVvUrADdpPduc86xdwHLhqbwGKo/IGYTfax6ruv
ltfVn2VnvZYpQE960l04Oot7WCYidyVWaSEz3WGR5kfMLfts68EK4YtnRoXTDhHcTdsd7Ob8qC2N
V3jeUxrpQcJyrlBdiJcD/hFQeM2qgX2CHl2B76NuIgO0uNibDfk1w5fZhcyrs3unHxQGurbz/Alk
m+8e/z7iroL0eTDav7KKLgGFHkdkTrXCIndr309VgSs9vjdrLkN/YmO0uGkb0YHx3aCdKmwgJhPi
sWfu7FH0N3bLnKjMcu9FOtw4jkWahVWms7CRtgP9PZ8F05JWQZfNRrj0EopIhSeOQk0k5JXLS5yA
EtbKxVTsIVfff5ajQ767aKoGi8OLqPa6MbSKCmI1eTHtl8qv0WlrnAAfshEWlNehJRVML/vCkc9g
McnQSgt/X1eiDYXy5t8jUqhbgafed9UW1Y1t5TRgQ1tmcB+qh1DDDf6Ag8cIW5pP4N6O5iduN7IN
dQt4clfO5XdKcEMHBR6doc3FsmfCHY827+m+m4gXT5U5frZUqYZw9jszIuM47DM9+QerGZywmnPr
Myw//ICXovxo1UOxFwV67yNsBm5HgNqe5lR1OL7JfEC/2w+5qYwHVXK6qwgQ+7Xr6ideSRWpwYch
brO4kfLLNhnJ4B4JxGAPgyJLnHVu+UVmU33gWpvhLGkDXLDh3eqibY+uTI0gRVtDoy3qV7dD7Th3
ra54RIzhiZq48HnKnjJiphE87H/C+64IiqkBtLOqPqMSXkPeh8C4N3WHaKydYmcQD6cGa5aHchqK
gPitGZR9j4tBLsW97H0Z4vU4BlYF1kk7lFBmdNImllXboTUrKT+K3sLfhD/qbuSD2hVDqe4XSzLI
B/kituFVGEP8RofwZGijnGrnkGWGuUuBP40Bc0QqmZnqK27dKtY5L+JlxovRI50TzgXhcVdiT4+t
494IYGXD2XXgTkVgV5ADRnXfj6oKXdGw0IXuWWAPuUiEn4kPHe/qvbQR11OC7vzUaAKWlfOnZqi8
qJ+GJYBij/GQ5uiW24obNyVLh31HZBfnnpqPbCimuKpHdyeA9d9JHP83YhU0IaJ0bxyYXj2rWk0h
kUClocAP0nKHzSNLz4q9fHSjpYZFEdHg3YRTB1ej2ZZZBPAXoJXp4NxV2icg3uMfmnpNqHNgs1gL
W4x6wqmhSSmOLpvNmPdN+UFycOts2XcfRFt1UAlZ1Esv0JQzte88CWnij25EFY9kHL6VSufB7Os+
YCbcgzkdpn2jrAw8XsxWYLGsiSmwYUHZseamslJAZu22v+0aPF1tzYqDwC7GN10Mzw5Y8z+4q3g0
Cm88WAWbgtSCNBpf1M+W2jKAPxoPLBP7bC5b8xbfbBqirmrtOq/M91A5w+E9+MsBrAR8ZeApRLwZ
7HCu+yWwl8q5GRoyPuCt4zpHtMr0FOQ85Ttbus8lz7rjPKo+bgcDm9ZdwKtPW2iFKsM9dpk97vqa
eoE/WvX9Au5j6MrOi0hLaxiiIa2CwLER2nOHTDtrXsvGAKDaWZwbFPHSXQ+Uzm7yHRUYRuUHunEl
4EAKuLiOsribXQYfXveHv4w/BChXr+OYmsjYC5x5yjL2Ymw5Wm8wBdRFBxE80Tm3XOfZvSR5sbdL
1X4qF5KGFlXDvqwaO6wlE1GfFTwy4GS2o0Yr9g2sr+6QFmAPajAnZ5UbO2gdsRgmRE8qyxkNoORT
hFUv6L5IW/i4tSCTRnq9baBVhjXVM5KIuXQ+zA5gBE5JYLUAgCEJnRH02d4apyh1yzlOpSwOjcxV
svAqPbRSyYd6gasSEYP7gA9JxzPPssdWlsaDaNocir0W2XGTTADuw95Kw5fLC+rK4BGqPt2Ol0M6
REp56llD5aeibVjZ9LFHghmbKp8+u34x6rCFuNlX29MyMXtV/nS6ofzCFjeLKWdLNBn5j9IszSAl
UxWWKbSemp7ZoRyRywLWh1SAjmw3iNSIgQTIg36UXkQXf44HVcxhWoNXOnZOtuMEsi9QPHMOzFRD
XBETmw4v28Ac21fdMnByZlY/+iC7RXaTo43vLBpaMZ0fzCgzxZnTkjg3dRG7NMsNKDN2Ft07jV7G
HfwNOoiZz2ng5NnnbHFAlRgG8Yo8Iqexg25skjt8vKNwH6uOnPGuQzYLGzb0glXEHQi9UcHkA8u8
n5Mop6BrsemdtMt3s5qRmgLWekjZhHunxj1YVK0baz4ON6CeqeepBcDPy9rm1bYq7w4dn+GjN5Dq
KGW7JC7JCjcoIbHc3opsoQa6mGkfcikX5NswcnqUMw6E3FrmUKF6hDsF5k5QfBnA8aZlIiGy9AGp
GUTk0q7a5ag73zXz6L8os0q7kOMteZznDMprQ2pMfQBNmuIXxCdU4hCQLKrMK2+HfgTtko9ZEUx+
OYcDQJ9hjxRvn7YD2TGhcTzQwg2h5eVHi2VOh6rt80PLJhk5pfcVhYbhWLoOWn5TWn+aoSB0N+Yt
DG7rtaymx+Il50rvZtttI7X4NgTLe+Ojb3VFYmWkgMpekeM91Kt9PWqsYw2i6Vj1KFYsdROyDnl6
w5QHsyjKjvmwNHGbdZ+JFDJuuFvfNVx1t/D6HO5ze8wOHbX7R1qJ+dlz++zGEBxbRdrlTU/5b/xf
PMonW8EYEt8mzfW4ZzBVv8F7q0/6rkdqL0wfVlrOlMZ5mY14t7QkIJPHY9saqqB28NCogah7sVNq
7VxBjUeGD/vjYLhtnOdpHTV8yqPCqCHIN/fjrVEuzU67o/5QOPXwwQF+HcenYwbNpOROlGnoc/8G
zMpPZeqQSHF4aWXWVIa8bsYHa8aLSeI4DEGUkDvLqpydyQYa2tKY9jkdzSgdml9pKRQOi7E/tqIw
H1rL52FlyGh2obMplmmE65k/3NlmPnyrGgnwctHb91AY9gFfasyoBKIed/VcHnOjLcNsyDsA7Y19
bpIAGsFdQBZrOU7oi8ZDyvsjYSrb2TSF/DgArR/QQQHICxD+aB5EfbvCQ3ZVx7PQXyb/zux4GXWc
sd3oFrjWIYLx0TGbn7wY/EfDxjHnsg55y9QT9L7t6kZnhf/NEmaNvn+qImsQw6NbN86t2bDh6Cnj
l+u1OKCVMI98tiFRP3MnQN2y2i0UFqw5GlIhQ/YXUNHq2FWqgMqj78Zkns19Rg0VFJXPfzuWQovE
zshj75b8WLSq3pXZZIRom+axnPgS4AgnsRS4GAoqG+BoB2ShDJaiINyJpDXpciDa8YO87PwI+qMk
LFle3YwUZpezn3dBOnV5ABB/9zr0EGcArTq9WSxgpxejWo7M0uU3GNO5O1+Y8x20/X9rXlYvjk0w
l7T8NDFJdq1Kfygp62dh8y4BphLuorNlJa3ljQHy0SweLbfZIxPPwlVdNkJhZIpAErMDE+tzowoC
t0+3J0eVQQQwQMnEeDBQzA3VMA1RZTYPuTmZNyk4fXHGNHl0BlQlXO60tyjUt/ejw6enuiDzCx3M
52WoYa3aGTV7TpnzaI8GeYGAjgkbx6qF7B9neZKX0yvL8/m+Bf0l5E76mzWlugUbcj5aY9/cOLiy
wiKfp6CF55sNh8hpFSKtZdhicgjCK8O7cdNsikrO4arR8C5sCsMPJimyMC1od2v3prEfG8MP+84f
d3WelmFv009wrvMPS1E1vyGaRoNFD+ubK6/ikmYj3mKif3QHaBUNFlto0Hbm8sGFn96Nq0weIuU1
9p5X/xZVyQ6j1ZfRnLnIywpp3/aQtN7VxLzLu6kO/awzkt4e1yn09M3ACIsgCPitBodjX+H1teOi
Uqgq2GVYmag8NQ1Byo0nGD0C+jG/tMDA7dLFwJNy5vWXkhDxGVha9+ji29gXNojCtKugtoJ8KijK
NIv8vkdda6zNAyzvl4eRAHeft7T90Bfw2sPTNb0tfd+K624mB2fwqj6YLJkju/AgXJyJFmlANQRF
V7O4QY04yFT/yy9UH1T4xA8EhYQYHiDQfpgFiZeu656QMC8BgXFm0BvYURmjU2CJ2bz3we24y2tR
fLpcQHxTBl2reuyP7IBpriSI0xqlmCeXLsxfEqCwXetuaa+Uk8/9/moCgV8GZxpKd6e/38hMukAW
LcmgHmZ+k1tXWjFXft/Z9GInWJj6ZoHfZ49VGs7XwNdvOhWYHnSukCygiYnC56a+Ons+7rg5XZKp
rVAqPNrGTvNrCLxzY/g7yKbPK2lNJ3dEkDIPSxJcE2+99vObJWDA1sl5wM97qDm2T332+v4txNY+
GHD2EOjeYji012u3RPkpqeXXRNrf3v3rIFeA+AaNUX+lep5uoFRMAxGjaySQm/xqoT6EEth7m7Dg
Na/dDvSi0HJHlNMQsPyeyk52NEmN+hGdMrQftP378jDObCTEAHQDbSi8Rba8WzRamA1TW5pA+NuU
iWhQqvh4OcSbXsA6DBu0WyidAXzmr//9r96QcloHHrctTRTuSGhHPdNqRHG++uqB73sFmvAWe7bK
lKxkFBA8UX3bHBsalcZ+6RqKC3I+lPV4XFL1BBbtR0tmPwytUI+8Zih8ZhsjpAu1PDTZLDB6Todn
dGT2udPTpM14UB3z7Ofl6Vs/g5NWCqYPKAJ840BTAdWx2QWVVSKfaVIvsZqfC9wLCx2gmBrM+PAN
E2Wga8I1W14H4B3gScMvGLvatlZJotMB0Y6xqskNN2lGz4x7KwW33RVHmrr7qc3jshhRs20+zjaJ
p6ZLw8vDPTed67nmY1IBk9liG1DWHYiL7zkBkiXU05G773SD+c/4/oqwaYyOuNPziVtukgHcVWNL
ev+w4aGOtral4AILkMnpBLZIln1Uk7AjYLSNJsvkoIUDb4JMvdO7b+2JgoyC6frjOwNowWkkbSLv
nzxlJxI1tFwHBIXcy8txDqgBXiU6/RBJ8cDi3OwGUF6FMfTCShb0yjI80JqkEVMAouXS9Ttay89k
qL8YqbOXrNnnKOg586/Lf8ObLQFEAGB4/+1Xbu4hZNS+36ZoJoIkjsdggVTyyrFxLgISwtUm0kTj
ZSuhkwPxADmHAhHW4lYGJj3421dZAWc62NDtxcZYFdNwc2xPCt07fV9bUyKklzUAmcGcup+Fjzcs
kzJo8rw/VLytbvVsFS+tW/g7e2q+X57MM/1sSICtchHgbVlgdJ5umZpkDQc3HRgHvOo9sCl9C6mc
wwPblOFYvtPOZN2hQJliWsEN/MOfOg0HcrjlKdeeEgqdX8h9zwreayhLS/XZuab39eakXGMBNQY6
go8Ns92qnoAFgdnOUzLPxieLZjvhuiKg6L3g4tQ8oFMTFW71w1yu+bGdjQwGPMBYyMfe4IEnx+4E
iJBTouD4PSkPLp1m6DY3KVSFxic5NWFK+vjyQr656jBakOJXJBE8rd7wCPKRuuiU+FPiQIIpanT9
4EKpO28hBOgP4Jbg84QftPVOxfM/C0ohx4RzBwrU2EanC+pIqaBnwaBbiVOtdve5lQWcWHipwRrF
3bfvNGz7E29F5Kz0blzo2+yhYjPehp6N/QqWV4061zUw3ZsMCPMIeD/6RyuuEZ3i0wHZVUsbNbb4
9vFM9BnkLQaUQod332trGLSOcKMB+AtRutMw+ASAHLDknCyOF80LfYTQ+s3lHXHmFEMInF9Ai6/k
1c2jINcEVXsxzknZtepJ+6iNIsPOni9HObfvIG6Mdh0U6AHD2USpWSooJe2cYEuiq3egYm0RHTul
QkUP8/h6Odyb7BHz9ne4zeE/KD3qIu3nxMyBSph/+dZHzdzdwn9cjrPO/0matcaxVoIYskbzDUlM
GR3LM9rMCYo1H2ja4RDWr7xzPnnShIFZEbLRe6gBpg4vx32bbq2BHahR41oAUXr7QbXVWFWw+NVJ
AatIMyWobfQxpRK1p589e2mRbWX2d+caQejctgcFAMkDeABvAZCEMDrIwgQWcXkxkYdT8bu7puty
LnmANP4fEX7seVzhm01vFOjITcucZMYjxQlsAYtCqkeVumHhycBcntzmYBv3ufWbTDfvJ0HhKMap
jH8dPP8g83Ya3plaUdmFYSV9AyVUlDGzIj9cXr4z39xJiHWa/3rc+EO/VmIXK/FrCW7fnlhPlwOc
ua9PAmxSPOHYlaI5xmByNEPsXa5uJvCPOX9V1pXU4OxYbBP617jG8ODYrBaU6iybo9eVeO4PN/12
DZB45eetTUlkLtni66bCzwedxYOlulZQOLOlQSZFNryef0iMN6lqMTpozICnnTABzHCvlfnSA/hy
LCeTXmFWmOtvbY4LD9bMAOpBpQNKYJtYupXNYrbGAiw/C8zi1bHvFlLs8vaTk//0l7UL1B98YLWc
K0WBM8fvSWDrdMNxWtrZTNWSCJ49A08c5/bndEoGS8It7qCqK1jBc8cT4oG3gI0BKPiWgtcRSED1
lVySzsq+u6XxvYMhBHozKKbnWVDwZg9S9I8l7e/sERCOy5v/zJZZXUJQAwGFCH41mx2pWEf9WgF8
aYEmA5Gz1/+vn9+Kgo1NWejcws/jHRy0fTz4v/8hAFJ+vKAAxcXz6XSxMllI7k9KJ3UGE9jZQMad
+dfkYtYf2W5FMCX+XxB7810No8ENNvVAqKYIAATzh6akL6hD/5xzFPAN45WwhQeNP+8vj+7c9wZh
FlSmXKzRG6UMIVAON1MODL384iLHHvZoD14Oceb2X7Vf/hti3SB/Ha+OdN15lPWSFF7kfBMm9MwP
kl7Z42d3GQjvODgg64Qs8zSINGvLlguC2EtENVzCr8zT+UH87/c3n2yqidFRqBMlU7cb2T4zdxOU
06/Voc6vxv+i2JtRDL5WzYgodh8bdlB8sa+N42yEPwnsaj/zplbYuhqc7PwPqBe49crPv1aWfDAF
jS8v+pU4W/UrP8+ls/RaJxTvuBkSfRk6swHNZfIvcfBmA2rYeytgkjYSkDUFHD5t7xtggGUCyMXl
EGe3lv+/EJvslWXCgzwSQmTA7siyDeg1e7Kzmwtpow/7IYYMdrN5CVr5reQukNZIH5vJAgrFjWCb
PVniH8aCgxjFQQtOgTjQTjdYCTK01sRBOwAFQaDJrvz8uVX/++c374oKj1ZWA6kJoL0XWb9GYEyd
fzhNVjEpzBLSG5TVT0cAuVe70Lw1kryPii7MbgCqcK+9y88t+VrsRmkOjtMgvp4G8Uay8Fai8+Mv
QN0YQxdwn75c3lbnFh0VMVAuUWBEuWEzV36VpkB0Z0bie1PMuDjwtA0KZsY+312OdG40uPmRxaNu
xfA8Oh0NAKEoQBCNJo3wx70JV78oA6ngimjsuShQNQGP14Nf7BvPMQPe0i4pkE1NckdiQGouD+Lc
dGEtTAoqNbqJWxkxt0a7P13okmgbWMisDyvPi1V7cIcraeG5PYyiDAw78Yz00Ts5nS1LNtSBO82c
oEkdjOW3BpiVpr7y5LgSZHs8AlIrbdWtQVroEvefRwdFkWvlirNB8GxaaViwid3uMOTqzYhUZcaK
iLAmvxEr6K/x1c4uOxI8FF5Ren3Dt7JQr+Og6M2JD9zrUS6dtU8z9fvy4q/fwjY9wmr8N8hmB6e9
lyrh4qFblyg99q8N2uid/YqVYe2/hEJHEDKV6Ai9eYBMzlizxQOSnc8a7mKGuGXEfBrb5R5Woi8C
sN7LQzs7fwxUMSjpQO9re9R0lXBE2TugRNEu8E08DO0rh/LZL+d/Ebb6vyWqgBIsfJ0wb89JtEAy
B1C3awmYeXa3oba3SrMi196qDKbw7e4GBxPXgK6CzOJ+cnVQVfJzJqrhNlU9sCFAsqFyXPtfiIKv
fI2mflDPs79XTIE2Mkbcq9WVxO3MWwt1R+SFKJRAznqrMUAk8PHWXOKYHb9W1VdTPEETHKV5sANr
6EpcXswzcwAXFbwRwAAHrHjLSra9xveEh3b1CJYQ7uBgcHCG5O/U1V/rqThm15Y4xDlW58rNEQWA
mZcueM819hAyBnrK+7NpBIA3GSrwkDfYXrIic8CogcZhsgKO6C2f3yn7vY4A6nx0xT2gYgaBjNMR
jPAOLIlCs6arxffaLO5pp3LwqoYiHNB2CxhsP/Z9U7+/OnISdnOO6KybgObJdSLoFAL+GF8lUf7R
Od4eVXRlveJrRuvwz1v8r9eOxwrFchB6MLJ0Qh0agLhG+/UOTyD31tCmvIVVBnsAxB6cjgI4nLkh
dczrEloF8JrcZ1bbh0Q5/PXdWxM8/PWAxr6DmOsm3aALxEVhxYBzbbrNv6g+MvL4HyJAaAOaMdAz
R/31dE2LHJy5AiI/iQmwa+kLAIpfWnkNNXPuNIOlKQXhG2xBUM9Po/Q+EOsjw81ZzWbULMCsihs5
gNjxTkuOP1v070CbvZL5TTOMHIFSDYCI0UbAYD3O9Qx9H+Z8vjx1Zw4pPGDQtHdRhwJgb/NBT0W2
4BYFm7Mh5N6a4P3EyB7KeE+9iW5eNfHPhlF8vRzz3ESu6wRWMY6qN82MrB/z1BfgXFbpY+tAndUI
oAgPF/nLYc5xwZFM/jfONtUxmOaW0MilS9iptmA8SSDfGFyejfKTV93aLepe+OD5cayMm264pvd8
bmr/Dr95W9W6T1OA9XBWmpHUoVg+t/Jo0qi2AsO7ktWdu8uRpWAykXGBarzZm0U594WrLDzfBaRg
OmcI8J4vrkzo2QGhPwrHAACKcAmcfgA+L7yWZVg3vIjHvU3Icmf3WRqm9oCiXll5MXem8lnW+TUR
l7ORkU4iAWf4Z3sr2BXofA7FVAp5ENYQCnRzFutjYTrwAE5M78qD4kzSh/eXh64zmpTrY+90oGLV
7VIpsGWUPKHkUutdJ24xr+67tVBwncLnAh1RtMRQpNx8fc7gzuD1ciMBuyJcxE/QLYb80+XP4MzW
AOsd2wLKDqBrb/3HpGHqUgPxnLTLx3TZ0enmH34fcgTrAwzv+62CdtdmtTnOvZlIGKHooPevZDZn
//6/fn89Tf661gyxZI2yKzOxGA9Lcw76dyMV11WAXiWOQTy+cENtIqAqVVfaNhIjLwMrWt5rrvMn
a4JcH4RKYES4trJOA3S+nOra9szEv9fcDggYVpfXYP2BzdWPrbr+NO7+1cj3NMBgjJVMndFKnKr0
IsXqm5RT0ILVrT3Tg6BDGYqJLSBdll8uRz5zlkOGCui1te+J3HAzNHgwGw1ZYZgLKA9T6H4iLB6b
D/8SBPg1j0EO7I1siF2mJvfm3EgqQ8HjRusblRppmLPlxbXr/T8E+ytt3+wGZ2IWMYBgS5R0P0BG
/3mlLAak5o/a/wfhi5Nsd7O3bXcBrGCwl8Tpd+50HH5dHsq5RwEedtjTyNc9CIWdbotZTN6gU7S0
+Ks2jr6dpNccXs59nGiYQZMKeGsszuakZN6Uwz8M/ST//0g7r17HkSQL/yIC9OZV0tXV9VSZLvNC
lKX3nr9+P9bsbkspQoRq0JhqoAvDULrIyIgT56Q/i2xjJGu6VJeuGBYXlKNnYmD+LXoXRfWSCC4h
680IAb/7j77zOaQ7WQuG3XAzqR0gI4zBkKtDtHPhB/KM7j8lHM23XHkMn0Lv5qfN+efnS+7EkYU9
hBFTxuezZzvfOmu380K5fGaEJ8sGAo1im+jGnGI0aWRujDcaVoIKXoTprfX9TVs+KMZDoco7s/mp
zO3A0pNCq6QyfLh1t53bF8bnjGNOQ1hvvEnOx5J23Sp8bFNlxdNdbmmMgLiZ63rgl0SIbuf0WTnF
DFIJ35UtDYfpJraO1wfyB+p17k5n6hS6jcBjcaeJULB8AmwREWy9kZsv91WXmj24Ps14H7Rh9IlZ
pqEzT985Y9380xaqRshThMFGShRvOyUFveWNUz8NqlW9AhWl+jh5UfiplVr7vtGH9kkPA99tsjZ9
mCI/vTf8Kr4vtFnKfgRxQO+z2hy49OpxZ2Tj8DgQpRx8nrSbGjzEA4KsybeuDP0jlaeBWr6tfIK3
XPrkjwZUiWNQuF0AV2ZbTcnGMxPg9/4UbzK0tVFGGq1dH7dKdo+L62jYmorXiO49wLm69nGInPdN
3vwOe0ndSIGc0AM2hc20Jw8WPFTj6H/JYV5+qka7fUB1NATr1JXm7wEs2a9EHaXd9ZW4dC9QVUN5
xXqzqy8or1SpCyBdDtQ3ZLRLDTbQld209n1VOJJV0de16atvzfg+1T/pxrfrv//Se53/fsEBN50S
ZakuKW99EspuXzX1i0IqHGIYudPoqwnU8BWqyHKFAW/pkMxX5R/uSf3iUrYy2q7k1OCQlG8J7aN0
dd9MoImvPDEhvq202quyoMCEs29j+qb2t07c/HmYZikY0oUhgtHynA04tL75Jsv9PpQOU/mrSJuN
7j36tCNet3W5Cc5tCX5rKBs98StsjZ1970NzZaorD6cFCwBLoKojPUmUJlbZlNzPtJLs3ZvS7Ys7
Y4147DIGI2zlcpxNkAIUWTQtvyDL6itoygzvW94opTGDow76WpplaRjw1RJiQtk5M1Gen5Y6Cv1S
Ujr7LZS/dk+Z/fn6OiwNg3HQhkwoe6lESlVEKgLfMd8U+HGPgz1B5AGj/Icp0fpXo5OTFW4udT7d
524eMShiChCwwOyBqZyPx2tbv5uSKgNcVpbHvhgfFJtW6bsqjCd4jGwZ/qbsiy0X8V0/xfWr1cCm
FGVZsPEaaN3kkPd8bdfO+xzPbt/ZZlLux0rPmHzb2mqFGn9DEEI9zhwI21zK2w/XJ+zymM8XIbRi
gDfm4pTw+/1EaTopndI32APkmfq+1jbVzTUpFAq5C3nwk/EFqXE+RwHBsE5nZ/RmyeV2Al9YmwO0
ErvrI7ncWbMVkiWEkQtRXlYFuRq1VvQmdU+KE2z7ae0mWZqrOa1MvZNehIvWnsD3x0GXs/hNS+WN
YcEAILebfvh9+zg0A2pKIMFzqlzw90M+GtQ88+RtDLf5cVzjqb585oH0PPn8PI0nEWSkNH3QG3ze
M75M4Z3UPMOqcSyb+6i5V8qb3aKOui2BMF6LzJK48hShrFEe2F1qlrxYdHlDXHfrbMH5a5EQptqt
UbgVHg9Qk1qR3eT1W6Eih3af54fr35/90fn55vuUERwQnCCbxfMR6nIQOlpUvylqHb10sh18kIko
HmPDrJ51r+sfNEm2NkPQrzWSXe7n2fKMcjDRN7jgaAz0Qq2Tpqzfmp9dsok+Xh/X2tcFPyyPMTQd
UVW/lVG4NZuH7i8SFpRIaJuhropCKX+ebzQnTiCzwOW9DRAXjJtIWwvjl4aAy2JVSOcxU8JB0XxF
zxSdpR+rV8l7lrXVFZhTZ8LiI01lkFxDcJhtLAxBaVXIF+w5tMPWnZ/1xtar4GXayklqOQd/asMP
PI/zLY28+raQeJxtnaYrqZx5yMLiGwzpW+45CErKXrXlZH9kxygo7PqdTLeN2e4lys/HuFPtXZAH
9r50EglWiDHZURKItoOmvvf7xni1PUM6REEG4BFu++nj4JijuVFy1T/UtNMUEMtZUE/m0fTUq2X/
MW24w3sz7EHk1JIlbetKHndZVVg3P0iZGYTRcIeo3Vx0iMploLZjM5ZuOz1Y0Qe7XLk7Lhf5/PtC
dF3aVesVLd/vaEBVOAfDygFfgJdigf3JZTyXPsXsQB34Qz9AvQ28+V0COsMY4IKDmCCBxEx6KYME
nccvY5burh9Add6e55uLvDBm6XolWXCRCfdie9QSpwLy1UmbXM02JsWZ0ovuguFT5T1N/r3ife7M
rx59e7J/QGRyq0Tv7e7j1IDSt9JtUluIQP0ekuEh7WcVrxe9c6//yMsb7+w3ivDU2s67xmyb2kWH
rpB2uXVobhYymHuX/50GsdczSLS0mBGWbpt8ykOgg9Gmllec3dowhE1kEVAFlcYwjOyo5l9Trdl0
2cpr4/KimMcBby8XHZ24F5V62ru6toxqF3Km/nVMZektakPemw68RNGUa7uhkz6O8FutbOA/qPWT
jcTmQaWRHYxEooOUguilithPfQX+lKOnBFAzpCiHFyOEiXlojtJm8Mb+VYlz+65s5S9RF6db3TOP
chCxsbUORD90EA8lOie7NLPfk8yId1rrwwiXTs1T57cfrQROt+v7SiyrXfzmOY4/iUIUGDYMJWU5
Cr2AXEz65DTBk1cqn1C23ldat80Q/HX04WCnxjPQsm07qQ/Xf4PgWS5+ghCVjo4XI3XCtMnTF0l6
1CAt/O8MCFes0QWDHMxjbP+BZKyMVz4vbOr//H7CanzHvAHEUjLXYtoUENgc8zKD0OqlSN+12PmL
MZwYmSfxZJ2qCNnLUMYIHIujSYPvihdcG8T89yffD2EBrJN5EDPj4bQbYXJc0/UWnoTME8U3QAOz
vBItfCKqBXkYs1GltjyaZK4182XMPtbOR0/PV9bjcj+pCq9zSHmoYYEjEoYiq03QSVUYHXN7m5rb
cU0H9XKqzr8vHJmpsJpgyPj+nAu0985w52QrNcvFIZAqA/COPDXJy/PVGAwEwyTHC49BY+1q2kqC
fOW9vDQIZAPmzCvR7QWOIzULOdDLLDyW9lMY3WfZLk5XIpI1E8Kx63wphm8lDY9du1VziL0I3G4+
FaA3TkYhPJpHK5MbLWAUZr1vUlhuVk7F0jqcfN8WSrp5qAVabiIIpie//RT9XX/F963MkfhqGqzR
rKBxDHlefjKL311VbeW1hNWaDeHStcvCUK0EG225lUeIiB71Ne+hLJxtFoIj9x8GAvHMjRAmFlIp
BUcrhxNZKbZDfECsI0KpzfuYauq20R5gOW6DX635U3J+ZeEhaPdxVe+vu8nlsf77O4Sz6Whd7cFr
FxwnddeqexS5ze4vTNATxw1PC/IlPkni4TAWTRQe4fHVzPvOe1+tAfmXRnFqQjj+VtV1VhwHITfK
VoavqzmsSuotLdipifknnPh7L9DrSoLH7Bhan5X0TsoOVrk1jfvry7F0fk6tCMvBbaD4UuozVx49
rIdyTQlgcaJALpLxQz/h4uUZGtMYIdwYHHP5AS7EAtIz5e4vhnBiQlgLjaRGVycqO7uBdGxrZytR
4+IUAanTUQEE8KbPr5OThaglJS6b0AyOvrmRZGhnV27DxYU++b7w+x2taHMKL8GxdV6pr0XZqw1n
S/g3h+LEirCdoMc3wsozgqOR7NXoKcbj22uFPCbiPLqmcnBiQthL/QjzTJVaLMRndJ9sewvWK+tX
jAhJuTlGOTMixKK9nYAFzJitPsj2ZSND1gLjofGthULfOkLxlOTv/mJ/nQxLuCWNIVACSubBcRj3
EOtGa655bX8JV2Sn0dtkDvP3tS2gAfNG1S9xxsTakRRmjh1afB8uufpXskYasvLzDTGt2ERWVUUs
yKRuys/m9/9q8g3halTjRrPxtcGxaR6Ncr/a0b94+GzCXhPMgwZ0/PxwN31tWyPqbkdqEEYJYdNr
CNeo9ukvRnFiRdhCQx9YvVrhBWN7a6TQz+6uf3/Ry558X9hCNQRHuW/JwbGeHjo3Sh+GfsXJrsyT
GGe1uerpdc8IepAtlFfiTdf/KrzPN4+DugTgZR7pCq1+wl4qmxgc5OD7xybflMO2KO6HZqUle2G7
olOr8RIEuQ8DjbAUVPNDvQhaiQZcb+NYP0t5WPG0C1Ol2jDg8w92LuQtZd2TY94nnjv02m6Mn5zo
vdUfUhgbr0/W/EsFd3tmZx7pyb2kaJLdUe723ET6Ssofavmj6uQ7E5WDofyq5isTN5+Ea+aEC0S1
/QE+c8zJ2uc0cr3gfky/xPoz2ogrF+Llbp5RWqSTaRqA+FPEg3rwLk1j7MmuYR5gGreyV5idr8/d
5S6YTcAHAJH9XG4RDozp82qA40VxM3Vr+fpdE6xFiCsWRKzpZCdRnf6xEH6ZeenXpI6WJomqLQVc
pF+g3BGWQ2nQRMiyQXFH3wQTYLwr0vEg5d399Ym6XHV6VfW5B4V3HP01woksImDAAIAUN4f8AwmT
e6kqfipeedeDrCrrduXsLI6KBnKH1gL4n8QE3VQMYzrWjCqVukcj9DZ2JkMa/+P6oC5Pjg3QiNI6
SGDSkOJbCMJpGmICYoUqGJ6isn9XW1WynbLpR+8ZT9k0vbcDa+U5f+kVsEmBal4rHiYiZDwIOqeK
+gTUawq/8BSn30a8Dyosh0qLwxXXsLT5gKbb5MvR4LqIujVEIPyxAoScDf946RdaKlcMLK3TqYH5
B5z4HtD9djGFGLDHe2hHd1D1y028u75My0ZI29HOSgnZFO9+O0ons3Fkd9SzXTk120l6p9crRpan
6l8jQnQfa1plRHmguE790ExvBJPXB7HyfUs4QFFmSu3k4cxqkwYhlCtuxNNwy7CxgOqCoYX/8QLU
bpgdKEoWxI3192H4IyE9eH0Ei8uAUDN+kvaRC+YImDJKECIGjdgh7Pe2F5j36IHCXNZp5srxX5ws
eIQRelQoR4vRWNn3hdJJLIZu1jsKg1tD+5vlOLEgXP9oOKv+VNocfbl4H0T5eyplayBasTXsP0uC
CA78FIDpLlqXNLnvY6mxmDETvWY94jYO5GeIoD9KgbaxlEnf+lX9K5/A1gdBiFhZfvAKZVNH0sYs
i7vr67fkeSBzBfJBFwktQMIOVMO2k9sBtLqhbct/JDoHFLec/mLljJmMEWy/DhuRcIzkcbS61jMU
N9KC9GAPCHiVhbXWdrm0PwwQ1nPrOZe22D4VOwgky7RYuCFKSP4Hwp+/2B6nBoS5sguv67g6FNeK
nsPh6W/O6unnBY9W6YYfV+OkuJMHGnGX3/zMoC3nZHqERSinzuigOVJcyTp0xUMur3x/cSeBfkKJ
DRZiTQzM2mLI4rTVFcS/tk15XztvjvKMcsf1/bq4yCdWhEnyypTeuUzDI5fRTmnD3e/r31+oqNHx
T3cTQTiElhfBXyAZEfEfCNEw/WSg1m7G6DK4gfqqhvlzhXyp0Xi7LhnQU3nr+pWc+9LoIHKDfRLc
EliZ2due3pzNhA4wzY2ubUNw6We7w/XRLQVsFk6H/iwLzLaYr0bELy8Sha6xeMi9cGPIdrU1pLj9
ZyBY3HeqnD0YCOCsPA6WdgbumkZNB0DkBTYui5S2boF7uH0GOqbNk+nFqFE+yxujfYR3Y02vfsne
3EaEtChsmhfN++EYB1rl19yqinmfNvahRl7J3EfeymwurdapHWEvjiO43nws53F5n6e4OiBP8c/t
CzZ3QrBY6NRcBKMlyneTo0Da4Y35vRFEL9BfoNTYDS+JajwhmHR7vpEpOzE4z+3JDkwCJQpsGYNZ
/dnoHnOz3BXjh07v/8KX0ucK5hLqE/qxRG+kSl7ZW7IMH1ixbZ2tPOW761O3tDqADGkcgKYTUNv8
9ycj0aaxIBAdyfmFaGQUiJ/cXkkksEFIljwBAkiIvJ5bQE0x9I1p3td9QeOlW5gKsnTfrw9jIcA6
NSLeamPSVFYUYCTv6bfjvXJXpFa7MVR1/zeGZjaBGQR40dcZoZEZp/OzwGkOtfTTa56q/sN1EwtL
ws1M3QV4EOxDshBfxXEahpYUa26qf/adXyCDrn9/4eDz4IXzkIcvHSPiFZQrzVRJEp23Uf5S1Z+7
8j4ODPSE3103s7AkhEswBc7kuVx3wt7tylLJRzpu3RDxDrRsPkPs/xcWaCFUaedS58DpfGchiWKM
5O1oIR6KuzDtX5rBuyurtYbBpYHMIFxoKens4FI4N1MolW6PNnfdJL3IEwqDU7StipW37cKi05EI
vIJyEehVMReRD9mkNRN3mpe/yuNr8uv2qdJgNKJ+hEgPbaPnYzAlB8VMm7bdBBEvdBzctHA+Tp68
4usXp4rri4ZnWB0wdm5mRCXVHtqerdWp96PU7eOi+RwG8QpyYCn8oGPbsBWVNlskO4QYk4aUuDIz
H//rON4s8TdutSR80OtmHyOjuGmi4JD5KKkU03NW5T9oMa83LQSS12d1IVDgZ7ADmVFejiJcdzAD
pJidCFqAbtj3CaKsRvpPG5mfNC+glDJ+vm5OJOGcH0UmG4T7Gogr+SphFTvw4F7SNXR506S1nwol
+tlWTocqsyPvgnLo7kZnQuLXlJLP0CaZu9zTwerlaLP+hQ8hozUzZAGzv+g38yu7ApjML/GDYUOX
1Wb0nK2f0q611uIoIib/M2hN06DewdAF1/hopEFZoxzrqmbevgR+/CmWBh/9t7gN7hMzz18TSTMf
5Uqvt41n2rtWsv7iycvB50kNpxYQY9GXmV6CMGhLW+pQB3eaXRwbzVqBni555VMTwkWc9bRp1BqN
taQEAGe+6I60q3wU0fwbee3+TOj8/ICyie4FwHznhzSYHMRflQTaWG3rD5vkRhLTP98nOGK1OBjQ
uwiHM+4nkoYTdIb9tvNfLXklTp6vv/MkOlKnM0UXRF20W4nPZCfijdypkLMoSXEwtK9hIt+VyvvU
9+l4fAf9/PVDt7QueLN5nuhXoqH7fLbQvgqczKtG90m1Pu3h/Ph0+/dpzjRwINTHaY45/35b6tRi
42Z0aaBsdmbwOqmv4Vpz2sLtgudQuWHwIHMC9dwIj7jBKpEFc2Ha8D5E1cfrY1j+/NztzlVPHCbO
EfrfpkSLK4IVXzPjIaR8ct3Awprz+/81MP/9SZSaabVUJRkGcAX3lQr82Ot2jv1BNbq7AX67TvV3
1y0uDonmZJp77Lm0qZ5bDGK7H+UwMchv34X+fbpy3S9clGTQDNRtGBdqRMKMNX1XZXXVWIjooHi8
7Y5Z9BcDOLUgTFncFZ1ZG7XlZtPPmMJZqK2hNdfGIFz2bejD/1dXltt6d4pyJ1e7euVsLFuAHQyG
bv6x5kU6WXbN04ycCoflBvUjqdk8flbXeP8WjjcL8a+J+SecmJCyUh5rMm+k+Z1NKs3eUI+/Zh9v
302nVuZfcWLFSGx1qiYGEsoHK7lX15Ap83YRfCLKbhC+K/BWgxQSvu+YeTY0XWK5RvDNzB9hPi7C
b/qXarodK0hlicoOiYq59CPCgJUMpg47yy13Sr7U0i+nWGmwWlyOk+8LK16UrWLiby3Xs7ttL9/V
AFs9/Wcxrty2yxP27ziEZW9qFGe6jnH0yn2nH7wAXde9991p764v/PJ4Zrw0zWK6LKaSkK6QRhI+
pisZ3xP6Yuy3WN/e2F01X7gsyr9GBF9Veq2a6bZnunJjfwpS9QAD5Lfr45jn43KD/WtCeMxFoyqH
Wi+ZUNpYX8ou3vtZN4L2X+uPWXK73IZQ+9IjSnlZsDPkPmI5dDW7Ur4Zy52/xiC5MA7oG8l5wVNL
RCk+UMoJyc5h7GBgcu6N9KH9aa21Ni+MgNLkzKxNkZLWR+GqVXW0gXt4xOgweax/hOHKhloaABS4
is3/VNAdwsVhlrKDhKXBTVh0ECmU26CCiP7D9dW+HIODBW4+fMnMgSeMwYRQRkarVHXrYTtqG6d7
uP79y0HM1G2zdtxMGneBUZmQrEbtifR0TdcZMI+7XI3v/cC8+ZBjBnWHmQ2VSFesF9uo1+aVIqnu
OICFkfamdUyV5ya+V9dafi6P+bmleUJP/HvQmHKcV1iShvdO+ZgCmlcAtiJEen3iLuOgczvzxJ7Y
KcxISvPEQRwDfg9de2vLZFM07qBlu6p6bm5HLDlkBPmHvcBuFk+L7VS6Dz2T6lqWzy5A09d/QSNv
o07vro9racOdGBJTLPlYJLY8G/KQcR3arxWgxOsWLh0+UCVIclAJmtFR4pbuYeWAXbM0oJosd5OO
Prga9d+LJt6HXfxdnfrP1+0tjAgMFqnb+ZVyqc0lwTLXtcowuFZv/UxMXI0V3VwGmX0MQgSUSEng
ixRzipbrELbqgxsZ74K9HqysycIhVQiMzPnhQ5CqCXutQYlTDXw+b32K2+cqeEnilTVZnKMTC0LU
YlhtOqQedMheHG/a5v24FtwtGUAsdvbz/At/dn5c5MC2Qk3N4PFEgrtoUPv2b5QV4u4lKXBiQgiC
U982B1qikNQgcmymXU9+MOlXsi0LiR+soNxrkh+EFktcaj8fNbVr2U1d/YCCdaZtsvLe9O99actx
NMY7OPDNtSLHwuxRX0MLEQgej0ZVuGr8rkrjqmlIdav91q5bGvhuvwewQCKdsjdAPxGr6OljrbQa
/PSZ/90OMjB3uy6+v34QF/JH6DCRvEUnbM5/2ur5JkgSzUvajlpNUbyMxriPvXojZ+ZGTh789sXP
H5MufSjymwNZrFLvIH0/M16I+VwSvXaAXPnk1jFKlVP3oy/1OznTv0KQcXMaHFPQaBKRUyEiG34+
QDU0UkVuc5KuziHrfvXKq3QjI+O8y89MCCc1igv6nNqSfGsj7eJ+fKnreGUvLO02mrr5/dzYPLiF
mKOUUqWMpZDcZtT5sDw1r6q8Rvy4cH0SWMLYQd2G+EYsRQVZr02zYK4r9c4+dZK3tLS3ZgrZdent
PAWZ3rAuV9zo4rgoHpAWoXXo4ujGUsQzP2N1tAZhczKUP6/v7wU3zWYicTTTTfGUEHxcbtpdaBbe
6Obhi1zG6ORGmy68/aqBj4CPE9YCJxUdKQz/dlz7pPQSaE6iatqmaw+lhWk6syD40bGepKhTsMCK
2F/adMWDzv/38/fLzMnk0ENDSgcVK2EDF7Q6qZUhNW5glI95GuqbSMlhnB5fy0h9tf3S3MSKjqTE
WqJnaVx0gpILpWsMknPBiZZDUOVBm7WEUP22Drxtfzs2iaHxoADITByAEzg//ppnjno7Bq0rNf3G
qJ9H6X7oN5pzd32fLd1BMxnoTH9MnRhfc24nlyVAERJ2NBjd2nwv1+aLLB2q5tG0p4PSBLs4y+59
e6JZ9Ot12wvhtTanHLhomceLjDL1qknytbhFZuKjNMXbpH0cW5Btye3gKObyxJBwV4xaMyfMk9ad
TA3q1nwTJZDTXx/M0o7Q4ECieVfmZSLipikPhVZUJL2bJp+kGCjbylldmixCTrhoCHkAHAuONFHb
wS9iSnxlau8bfKnSmg+abyNmsOLa5p0lHqr56oa8nVLcBVsNLKMGLLFZ5/b1u8nv7+Limy9RvPD8
fVh8uT5rS26ORwhYXF6/M47gfPfpemrqWcPuUwPrYA6woKRR/lOS5ZVwYeGKoHTxrx1hB0x1p/QQ
yrdu+Nv065fqh/a16fOX8sdf7AISdRbXtgLuwhTcdpNHaaIVQ+PG3Q6WuDVRnqXpmlkIqZSgeamJ
vSZ9HKZdVtet246JO9Cb6JXVO8teazNY2sugOthmMr6HvM35qpgAFdQ+NTkvcbD75Str8OUlt01S
E04fNjMFVnHV8zBR+tBrXTlz8+i33n0igFfa54LeuOirtcaqsXR02Mp/pMxhlhezm7akVVmS4Ge8
Gv244EtV/EgnCsdr6QKR+HSOp2amwP83NM/ryTve6altq/VsKH3V6minZ8PzNHkHzSw+lloLA0vz
psf5PoUxYqsnPyPf3LHIK3twoYzOzzDJq/NQnSkLhKujlgt7amQup0wtX4ymeenDjCquvK0MEzB6
s2vSFDb9+LnuMmcDbPQQ2tqH6wd7cc7xVRRDCGEuHuZFrzhV3nLg1FbfpMnB7o6W9Tn31pT1/ngI
0VvZzoxLALpFPlbYS52ZGIPk4UGMHkFiP3vKx+FD0Xd0o1b9Rh7NXRrpuzD7ZDf+96FF8ctIEbae
sm0l2z9UGZGufHhtbUqaykx+mrxZqXJXy2vMDktHF9wPrRs6atO8IM73Rpv5lNxDJiQxD3n5HNOR
b8e3A8tmSsQ5cQAZHyk4YeXJ4joGoM3R1eWXTLlXvl1f1AW/QNqIsg2gMpiQxXgxRyS7hVFsQOO3
3hSfjPF2kDEPRtwblygQTdOaJ/HkAE3wkHpGxu/P43Bbkg9bJRRbcD0IuVPznYmaLgk2Ujn2C7ns
B1dKtK1lp6Sjj834QzM+BPJ3b3yyy/d/MWcnBueDcjIkv8id2PZ445fSs1SrGzv9/DcGSOrieFh3
0btR44T2zZdnJfO7ytkNf7FxeYWCaibSBcFkCQMo9coYYQrrXN9yNq+2+jFQVqqmCwEHFti5lgpI
nseOMEVqY+dWKXdoRkSfpcnZN1MTbhyAkXFeB5vOWFM7XnBOpwb/5BZO1kTXw7gJK6VzLRQ/kmEP
h/G2CN/Lze1P+DM7gm8a8tiqK6iw3dh2XuTRfqyC9kPgVPvrO2BtOEJwUym9mmX9xAr1JNzUV7P6
kHVfBuvuupml02+gQsG9MqsniplD1SwDpa2JQJHynoxnr165MhY8JD008BRSZ6GWI4LZ8qmPijJo
UWQfu02tAmEB+lF/uX0Qs24HikvEUbJIUWvq4/8ex2wKUbJ8l+cr1YmlWSKlRz6a+EYHkHO+mZ2g
qOSkr3q3DQgv6+D+9t9/+nkhwKxsrY3yqe7dcthN1jZeizCXzuLp94WzKIfg7Kae79s68q4bL7tX
lMeiuOvXSs4rhkRWuL7KTSWicdrV6l2VIIl2dMZtYpABXXllLhui98bhcXtZIsjsxpDsIO9dE2Za
Rw+3PqJssfVOhpR8aFe219IeRkOFlxP6JpdMn30u8d/DgdWfvhTxe1t+LvQVpzKvgBDw8L74fxPi
xNG1UA+O3fXuVIf3Mee8oUlzW+VPSfFsmuGmX9sSS+7l1KDgxapMV+p4wqDZfUuTpz58zssvydol
sDxzs6gGNcRLplJptHSwsnLvSg6XMu1LegDHLy0nf3F+uGz+z4xwfqhxewlYYLZdvptq/d6R1rKR
i+tDnwf5KPr0aag/dwAQ8CtD5eMAykrun+KuK1+cBvo+T62yJ2uwFLJscnew6tE5BPFoHK4PcGke
Cf5JTYLOviTyM8aY/P5AV2XuvVfkR23YwQz535mYN8zJ9VnndEMD0JVdJf8yxv5Ocd47tEpcN7Lk
R/+gGQE0qpc4c3MoMzOtVYoI1pd618oroexS/QBkL23H8yzRyCLsatvrR6+YWvrcQegZ5QYFhax9
HpMfoxFtcvObDjm+Fa6Bq+btJR5ear2ORWYFbyTWD0od1QVbGxS3Vb50dnVXKP2+UJ+cbAcn7LaB
P/v6LC7tBtLvM1U6f17kKXMtQItDnWS38R1EcfQxeR1MvXubCmmN2FpkMZ9fv3TZYseAQgI6oPm3
nG4LCYizPFD2sbtxX9eQsx8pL+xJZW+Natco0zbB0Wt9valIZksoRMiPJoz6/V2Wehtd+V70z032
Q27pVoofynJNKUBZOpk03czlCKL/i1SnXThjVmm0Rk36vddY29xT3rTW3PJMhyryWQ/v6a0lEka1
75uhP8TlEWex1QfCEO3YdQ8EQLsiWUuRixyu/5k3E5dHklKeKXyEebMyaFwTuoHIGujpsxPam0Y+
yFJ/TPPvUhYdzfauNPJNaj0P5UuYf5+CFChxtymm6t7TnMe2LTZS5aOa/Na30dGula1f9ytB+vLy
Mn0z7IJWWTFVV8cZ+qYKy1tG/zh2sBmnV7l5N5XlHjGZbYGSTOrdOcPv1Njr2XOqPRaZGwwBj/9s
pyrVXZWYW8NCJiT3NlQFjmZ0vHmvzy0Wcx1gVnn803t8sv+8yu4HL6XXoqvr8d0IrfHzLHdwZ2bj
GoJi4RiTX6HNaA6Fwe4LSxb5nWRUNUtWSHXxHNcIsw1RNz4aY1dv7amoP9hxW7yrJEd6uD7IRcsA
QMln04NzUesy1NhQImo6bm/DEmfKO2V8rcfXrPL3PUQnU3WrGyYvT7YRcBV9AXgt4VBnShzpRZQ2
bmg/qePT7+ujuQgt+Dpk+/O+pwLF0Trf+uMk6b0cK9RvcsPZZm0cbMADt1ukOsNDpsf+SofJhTsU
7Ik3V19Kde/0jdtDyzAkgbrJZBAQZANXpu0i6JwNzZUpsl8z87sQBMzA0Ljph9ZVys7couxiP9Ft
oW1sKfyodsF4z3yv4aIWJ3PmMKSFhoqRWJPKnaRNNVNvXGV4rnWUwqKnKf9Y3/zAmYd2YmbeoSfH
jAim6dQBM1pm7GQ93gTDl+u7YmGVKBpyuuY0EJtj9uMnFmpTSwpFmSrXmoJ/2qlM3mXFpGw1x1M+
X7e0MGW0gCE3SifmjLURzrGdmmArwwxLnvkNrrE3KXUevD6565J2je9zYVSQyIK3mMliAL0Lo8rC
SbH80ijp/zvm7TFJHmTrw/XhrJgQ8xr0r1pRmmNCkR5rFLdK5bVf6y9etKHC3mRycOd80/nipNRT
g7D0CrcOrZ7cTNoRxCTJa+pN1sohWlgdXIJlz2qiNDKL+wCF+9Fp8qKieHw32Q/GdKi7w5B8vz5p
C0cVcALd0jMUncBZ2AOpV5AQNKPKdbrUSDd5owyHVoJ+XyF185Q3QXIw2ylcAZJc+HFjrhzTY87o
0MsWeyuUWE4kWVVzcBHptvCTjZW7srkvem+nSk/+zX0PszkqYACmaBQkJ3++agb7Qm96L3eHSXvS
869ap+2vT6POF84i29kCGRWoUNAWAkd+bmFUNR+ER1G4bfMcWZtmLdF/WdX4c6nP/MuU+klkCy7V
G1OY0H12Q9I90ldTeE+F9WYpOLg3nYJY8zkO37zyIbVXvNHlwAgmVIJaNiBOQkxLTW3Sj5KaV67Z
xPED+qjT1rbstTfV5XsEIhJ83qzpjOMjDDyfv9JCBb43p9z12+ZDoqifOlXZdpq/85J4Bx4p3gVt
sVNKY9w6aEJeX7zLQ62CpoNMiKyewftb8E2KB2frIPepyxruYtmHhEXe3E4tRrv4iRXRPelampe+
PKWuk8kfexKV3mTfXR/I/EOFXXhmQtjngWFCfNkrqWumv8f8XQuUAEKee719af2vReBaN0OohDGp
58sWFJoq8cJK3UDbOoq1kW6Vv+EyZ9bwT2wLeqKR+z63MDlFWdsNFvLf1VOy4oYuN/f5x4WfHzV2
ZscjH4/Vp1HZdd676+tx6cLPvy8c2kT2BgjyWQ/Jfiw/jOYhjQ56cbhuZHH3mmT4EGXmT0WISHzT
kXyj1lI3sh796nkMnkxjBX2xME9z4pvmmFkayrDncZ6GJJmTxWYUpK4Mzemmi1a27fLnKbiDxQKM
JULaqyhHb0mKUxdB90q1NlOwlve6vOXwKzMF7f9amH/ByQBSteuAZKapm6jmfkhwLWlwKCLrXjG9
53FMV9Z9aUCgsqkWgs/nBSF4syBszbymPug2ub3ptRi95O31Rb8stuMkybPPD3l4/i5CbNnL7T4a
/oe0K9uRG1eyXyRAovZXKZfapbJd3l4Eby1R+y5SXz+HdWduZzKFJNLzYKMBNxRJMhgRjOUchhUV
ySPz6dd0rZ4SewIYvP6ojVo4OuXRMqaHzND2xspC1jXP1Blfr/+ODUd+9jOkjTXdevCbQq/i1Z6L
kFIWoa13PzTj0QXsJGYi/tB+VbikS8jy97VjFhdBGLBeLrAegIDtacNcxfbsxswv77KBPrnMP/QA
MOZrtQdvxDPLeGD47c4c1rBgOYr8eZQBplnvi32HgfLg+kZs3EIw3GPgFWUPMVwp+ZBp8gdnJXoZ
G7xH50vcrvWubFUV4g0DDyk+ip22IUgGJMUa3QY8UK5bomfsiXuPCRg58w9Z7YRtXwTj8qEvPl9f
1qZAPOEArSUGxeU8IeajtLWa8yoGPZ87D0HGDx0KoTR77i03GFodqZfidoMGFgjQWIOUY2OcSdOa
dc5HmAOzu5vKPTdSDOIr8jmbx/WvDHk2I23wWhwdrCtDvtPLIIF+p6uK13RDisArRWsuhjREhuvc
7Hgr0uRO5dZxWn9h3ZeieivI2/UD2jA1ZyKkC0hXyy2Mxa7jSb/7Q/zj9a+rFiD+/cRujrhMid5j
ARl5ctCJDWZWLZ8UtmzDS54tQfIuzUxyw+wgZDS+jHp1NKsCIGg8TFWA1ypB0u3p+r5n8HF1bE9B
Zu5S9HkW95WpUl9xqlIUdrYeySFb1DHXooYYZ53CovjtlqA5tMFWmR1Qn9i75U+3Q7IVdGfe0h1r
pwyc6lgv4CxuIn/SwhLRr/6kV2vgaE/dCh6z5hteg+Eyu4HvF3e8WPYe6QIG0O76nlQHQsdPq8EP
q7+3uzrwyR8guwR18aUEdXFNauQAd51r7FKu73JQG3n2b33+XNRpUOQfuP6TIRM0NgQtJ29+9qwb
Ku+7oaO4akgFiR6HS3owOjPQh1d1K5pAHNLsBztX7Pm2BAFFSwSagZydbWxet45dtDExWLh4GOJU
dQpv3ASs4V8JUqiYYiCfNy5t48b4NCfHNfmy2Pvrl021CMlaTOPs+l5ftrHh/STkqa9317+/of5n
SxDyTy7zPPZ6qxf4/qI/lwuamu/5ekhHxW0W2i1p/5kUyWTojj0xi+AoXNN5RCYwSJMjYqHAaQ+a
tuz96edNqxJc9Gg5Rd8Xuhow2Sk3ANU579J59K3INme+G83OfCEW5UfQTNZPGZu6G2FT/iMQvVOO
aLq/BOzFsK22digURKTcOTrBjLV2myK8SxCUsgKCBvG8nBcuwDOeAozUitrMfDU4ygxarTglufH9
PzIQRUACPC062iRlAIBu0o22GWWtvQIgwGK/mqq2j0BsmUID9PWPdrGA6iXrCMC80QhrJ0jOpJ7d
KX6JMLon+iJ+CBHNIj5A9gWZvBQ4ZYXllm1qGxFvwPGYBb0/7Zp0P/g7S799XyFKtL7gbyH4fM1D
byEYNC2UvRyAAr4aqv7D96eWtBb0nGKuFFibPrpfJAEoFDRZW/dG1OtF9aDnVnewp3l+TZzR2KNX
0+TBNFS0D0CQqCOdtzgPOfeMw9CkJLA0bj/Zqz8eevjDF1bxft/YWfopdVx6aDs4Y0XMKhkE7AAw
l4B4iZcjUBaQBj7fDxeYBxbVWxADkOapcpu70fnaJXUwsPLz9Usqmbb/SMIkB0opSOuhz+lcEqqO
ug1E+ike+xlEB3sLZArXJYitPd96rAV6hN4sdO9fgBFnPrLmqetNcap5cGTPpfai9zfiCoplIA0n
nAwg0/BOlZaxmANGH4Zijln+owya+ev1NWzs0tnnpcAhZ7WbuyWd40RLw+HYlCoety0B8I+gYsXw
4+VQXc9mZtPGH+OBh/nBuLFx/n17Tj8v9O3Ewbg5N2nX4vMp3l56hIF+xSGrfr+0/2WLKZO2TFCO
W72Af1tzFYrUpRbhTSWmjjFJ9z5he76CZOCD2SemGVn2YW0f4B+VfDuXaxAicNtQvwTEmpzpXCkM
VIkiT5TPxybbcdWbQ84U4xQwPy0iLdgfvJFl/LYOCdu+Ndw5ApHFACLIpHsD7ntWBn7TFh/MIiOf
1tb5xXnSHOaKGUeALowvuVMBKKbxExUswpanwUwQZgUBrYJFy40R+uhqy9BpS5RbxbRrJ73c1x66
P9AHwbz7noNUl/h9tvMyf/qIKRktWMbBRtgAnneF/mwc79lPkRTUBs0n6fSCRWt/r/mH1HwyVSnY
jeOFJ0MxBVAWaBeVB6FyPmR86SGC1y8mp4E2/7xuJC6NtnCV/xUgVxqKNU8NEKizyP4IlMDRukNG
3l9ui6eFDp0JkbKuxJ60hRUQovlB3gPZ9C8O4nQR5PyeORxHTIqaRZ7+vaKxkx1rFTuTlLl4X4LY
JoCciZsgv72zZAR67qKPUV/yxQIbVFUtAXrP6t+d46e/nIGmQd/6a8jchqwBQkYVQ+ultqEeJLpt
Qa+HpKmcEjLRz5/R0ZwitpAp9NM0MnoXWf/kxjYnLPVMkFxZ4Ou62kVCpkgzdka74+WBOTdHaQhl
kT/F0woLuqjP2FbFrMUD4iloyJHoqyuMfB5G63VSvRU3zMW5JMkJtss6NqtJx8gnn411b2ePA3sj
9cHGu7UYdp1zpONDifmR69fq8t6ei5XCUAAaTeDThdjctNf7KnPsB5TcpvubpRiix1+0eYvSgFCZ
Ew+pGxm1ZqObInCnBmv+pVJVOi+tA4AzTgRIFq5Ke7b25TBFvNC6sGi1OaRAw3/TqmIBSICpolS8
vGV4pxgoe+KiATjYkgyF54EEryhGLOgteTOqELQfBTrKQrM+9jcipAs1R9zlo7kUA7OA75A2jzIw
26xuQaIGNdbumKnIsjb2DjUC5OsR4cGFymWIdimqxrVaEi3DU54ffDc0hgNXmO8No4AxYxSyAG+F
cSjZP2iNka41/GTE9bsuf6zITgkuqhAhe4gh1VF8cNDdV5SYuQspavmW4raoREjHzodqrP1KNBCy
x+L7nN/3qiHJDQkYtSJo9Lbw1wU4Kdj8tMbs6jUq9MHa1WVxXxP0Tzq2CuZxUxDoPYDbJKC55JR6
QUrNzwu+Rl7f3q+EgK+7okHOHVXwIYLT8xfKO04x2gNQr8atMc/v/mQPKSA3B6yIsr23vg16EhJa
P1tZq05XCSt5LgxPXME1Bj4DBLQXr+okG5bG9JvYyfMgNf+xk1c2fnWme9okodt5N+vDmTg5nT5P
dG2qDuKm9btT3jegkgVi+XXbeXlQ5zIknVt5zUqbaE1ca89lfWctH7Mb6fhgYc5FkPMjYiBbrLMM
fSKafS+yiAP7eX0Nl17mXICkA7ljdCMxsjbmc34ErnMC1oXrEi6NGCwYsmFoJwSY7IU6r2R2cqtq
aOyyRQ84hsfS1FyCtHUPiYVE9HVpG+s5kyY5a2tM2DD3HY2ps+xdL3/JbOXM4oYqY3AF2TbxIkMG
QfLM8zQDa5+6WcyrXeOhvfXVzsNJD7rhladv19ezoWNA1EBSDMiGGH6VH/iTmC7vMpei0K0HrvPQ
t2ngqkzb1qYJE4BcCDAnEAmca5k1Z9Ng9TONwaz80VYxU2wu4eTrkg7rmFYZcgNfBx7NK/f4i9Fo
L4me3IjaJu4KehPRE4BWdws9QlLHU0350LDFoLGRHVn+mJb3eZ0HhfbY813vKjpXt3TgVJi0ZVk3
m5M76HgpWN8WO9JXLSAlDYsUwKb2n2TIFOHu9ib+uzhpEzG1ilkmB4srZmeXJGmQu1VIVf2424qA
qBrFQXRSy9pWASgwRchDMRTdF29t3vUPrjYZCp3ekoIyKqYTUCnHs1Ss9STmpO1EMstOaGyzjxML
fffr9Tuj+r4Ucq5mMlY1pXlcEf2VVN/Gkny+LmHrNE5XIKV99MZkpmtgBWl1r+d3rX6kjaLD5dI5
A1BC0H4i6ICtkXFg3Jl2rJpx4P34aawfBXZbZZHAAX+INdwIyPJ+dU6FiR09ORHP1vCCp9Bm3Vl2
vPFC/uv6hm1dl1MB0pEDM85dUkooEokfmb1Lc4bCYR1ULXiTMhpQTVFN31IBzNyjKRaBFNCIJHkk
4UaN92cWJw/8mxIfUvV1ScGIPja0KOcsNjUreGk7VTC7dfanv15Sr3Gt+GL4+PV0Qqw07UnzvdB/
zGl0e9YDlaqTbRLHdnLuq1VXmMKBoGjRfnkHrfxx/dhVGyV5ylyrXZpb+D6g9Lo5dPbXP791DZHC
A1UASG8uA1i3qW1uemWG0Ut3h9GqXT2gV8tUEaRuHQcescgzoI0foYykTAtPUy+dsyzOvaPvPxj6
B9NYjhoxQ5b/vr6ijXuCKg1mZqC5wCGUQ4smBwFzYvI0rls7yJLlwEfyoLPhzWjrO+DS3QMrMFeE
TBu7CJwUYNohISpKb9LyjKTWu87301hLd9pPbzjaN4L1CvMiaDRQCgXnG4IMyVkWlTcCcq5HK5Kd
vlWAltFXRcPshqKhA1lMkqEjCE110o00TW3RqNWkcUIf0gefKYzx5RYhLnoHkoGuAQ1YupCEUU9z
LG2KW8MJtJR1oefNn1KigjETP/P8kQQ5jmhNEPOwvvwis6rKWYiLkf6m8MyXitXzDnnsLkhY4x57
MquGyN4TcZcCBTSNIQCAZNRGe9VnvWfpHFPXCxKzCTJj742/qPs0tlGfsr02ruFoHK5r+eVp4QGo
Q9VQm0R9Ve5+Lyc4UMteZsySruApq6Msq/bXRWxk7YQMMC/h5YFmRHlYwSPcpZyyOS7rOUg1QA42
odHeNU0jRprCqW4CmnoBw0ipVWmKaO29ZiLvKx67AuDKBV273KUGbqCxw1zGGHuj88woQNt6b2c4
NWBw8wcnm5oAcDxBZ5p7XussSHukLZ1K21sg2HXb9k9LLfzv+g5TlwoLs6XKGEfCJI8oDOMtfm7y
tYFXzWp3KInpphZWdm4/ZpnnBUPS+4pd2NJmMfeHDBne/RfcvrlnlgNwZQYwbe6aDFAY66FET7OK
r2dLm2C5gG0kWgcuEIcybyqplpMhrhx235TGB0MrFdH+1qY5BMVWTFNg+EDOJmTu3OtOhqk7zd5j
pieYhyIoG4XKbq3jVIhkJUHk3COHVY6xXz7N5FnV1HaZGBVlRJyDi0wlsGDlg9dHA60ABGBYthdM
2R+M2wUr/dFY7rHTX40y7r1U4Vk2V3QiUgovqtX1easbAsvQAMCV8akyVTTcKhFShIGmzAToZViV
vj4b9kOtqr8qvu9Ij8o2mazEyfH9tP5Tmb9aFdHd5veRdcVtxFA45mjOr+OISzpYOgr4s7eEOUZL
atWY9aYEnDfSu4iHMXN+LqEsdbtzuDvFef/qh0lzG08QfLuHtATq9xhVAcqGHBwZQ+9aWWdOyOvR
u8rCmEqPKctsfqrK5C0z8x+FYe4Utl1sumxdxXCMQHPA/JFcSaOp5WRD5UNmcfTZVzCCoeU9KFIr
WGi6p+O3ouvvrP54XezWRgrQSuAIoscdiz7fyMVxM0PPdSCblVH2g/HX/9/nhfiTWDzjGCSe/BX3
E/2V449iUIyWbNkwxEYWICuR772YFx8FvqS54jKS/jPFNOVks0BJ+LEZUJxKkfIUGOqbDG5gkxKP
lz9KzbLuqyS1P3Vdr700q1GHDrgdA3Q2f6P+kEXE5NVtiD/vGilwMuHiEEVf0MVZNejoxhVoiYU1
B+XB1lRdVds7+V8BMuKLN7uNm5YYcmucXU52xDv+la6drEFmktLclOqM4VZZI92TQdu1f27XtlMB
0jkh2Qe+wA5rGN2f9s/E/JvPY0AK3hL5nQsg4D6no7bamLdO7wwCz++p8rxbsYWIXkzDBSwz2p/O
b4trF9TQfI7LmH1LebqvvOLokHuzV6AVbV16D/wZmNR8B4SQ/IuzgKqum2A99eSFPujtX1jPk8/L
hKomeM/+Yz11r3qYlvI4ED9yCrLXW/6S2pimAOraX5y8iWZATHMj+tIlj+aXNfoBaxhP/44OFYIy
ldcXWy9ZZ0CbgDASQAJo6pLfkyDPTYAt4bdx4epoEX/N+/up6+71CTgTtapjcOMuollUlMrwXsJy
JD0Y2nXR5mToYr+xAIo1H3XCnupWlZHZsmvIwtse4EqRAUDD2rm+kdbXbGekQ+xWedhZd1b74tfj
PitJkFuxC0LMNl6zrzcfFQaqELQBEucdRuNcaFZ2fW3YEGrVaEN9NNrf17+/cYkwzu8K0i8PLwJb
cjnLDJdDJtLGeTmEtPs+mE7AtMNM/59yxCGeuLYxNbwlNcw2tqyD7gSV80T9o0EVOb8tVUAaQwwd
iqe63HLfmnZSdd3Sxv0Uju19ue4TFfTWZXrGQ4YBTSdA28SAo9yjrBHL7IcEql0Cs8w2PnhNBGBh
1n/OmnuqgsndMD1nwqR4I8n1Ul89CLN40BphQRSGYOueni5GOn2L0yKlE75vtK9+9Y13d+nweyAZ
ChiK59OWnqF7Aa29eAiKMPH8/MFv05LE14fYzH64dAhr1Mtye2f2v67r89aOwecjIhVt6hf6TFrG
gDkzDHEyakEwFTdiiovIAoURKBhQi1H8kxFtMMhorY2f83j+SoxH2tzf/PORhUMzr3gLXFJoFFC8
pXYawP8/Zc531/ryF59/T4mjwfqSPpKOiGvb3GdxSr90NAdg0N8IgJtEWzX6JC4QARgyMZ6xAo52
tspQ0/ZsUJphYWYl3wKQfyBgA1sVqAamZIY9o3RYNQD8tJl840Ct/mOXDF/MrHthsxu6FECVU/+U
cC1AwfFRr73fHIktj+Fl0Kx3OUhCSOk80Kr/3VoOsK5VNKYbGnj6+yzJuWapbmhzZs6xhVya3raB
qiVoSwCqzsKxwsYhZ3d+lazRdRhr+Ry7mhsU6FkdC8UpbpgFVLff42e0NV2kU/KuqZap12YMiwHk
hdvdR2+q7rpuDNysQC/fwHbX9XLDOkAg0DcMXwyQyjHQQEhd+jNd4qQHv84wrT8Xr3NDilE4Niz/
XBe2tX/vuVUgzKA1/h2T7MQVpaTNCrCogigCfMpPfqOwdBs+COvAh1HcxHNK9qhmYrcA0UTT/9ru
6/ywaDtLlfHY2i4xU4bkokBHkd2cabajV4FEJebciNysep3yJWRgHWCNKom6KQrAWmgN1wmSRpIH
ygfNwwxxhXEMK//arXQ35uUnj3l346SaUdw8F/ht9KCBN+wCLCxFWjLhOjBzh7YM9i3+un7uWwGc
QCpBOlg0fSNrcH5xfAsGIJmWJS4aYDHp0/LM9O7ZMNO7LiPrPeZfDrNRvNi5eeRldfvbHuxO0G3E
cjqy0VIirGjKBdVeAaVLXh37g2qKYkvrUAdAJQ8RsAk08/O1lW6u99XClxj8vUGT/dCtKLmRBu3d
9wnSINgduEG0apzLmPuh5njDA9R4dHY/NaSzrx/Qlq6dfl96kLYrclc+yM6Rnsjv17ECDmTxYynm
Tz5qxddFbekaxp+Nd8xxMeJ1vpSmncp0XfMltrUfc3FHVJjAm8eBRLSoGGFwQ3ZSNDGY7g0+buj0
RPpHk0bT8BcKJXLd/ytC9jNa1vc+LyCi9nMgswK7XhEcbh0Huk51AEvjBQKdkvaIa4bGRofHdnLw
qhdOgFx1p99dP4itjQI4AWok6AYx0bd1LiQtHJCtjROPJ/JKulfg5/aq5qOts4aVN8TAO27/u1k4
sfdGz7sGBJU8BtCbFk7s4/UVbJWZ8HyCPRa1AYxhiSWefJ9hkGxeyw4Ylm5XfV3QgrorLReUcbQz
A31c6z3y3vxhXAtnt8x1u6vqvnvtmW8o7s/GQgHziQYuX3Cwgcbj/IfUrcmBB0VWwD0gx+aPQdXv
r691I/Y6kyAZMTYNC1j4IKHrD0MfptrHxHgqEOJMQVU8LbpiQRuzi+i0PVmRpIKZhn64JLeBH5kO
4ci/6JV5cO0Xr0gCOzskWRY2/EM68gO4HMLO3NNsAJZ0Euj2MZ3ZsS7jRr+948BDWU8Ag3rokDLk
BindwoN8YRmwl7OQeUFeP45Mkb7cuBQC20rkLgGogTj9/CA5M5uFFwhx+5Yea2gRAFmbv8jPoTYJ
bwiyTjDWyylMDkYZatMULAh2mAW1aph3QxnPPi85i3S0Sr4Cyjk20l1Th38z9YhKGQH/AUqYaL8/
36Jydid9IQXc6QgILvxRWNetI0BaEVTSAgHsYmrWzZoVbTE2i+s5BJ3cUIXr7TPbyE8jh+AStF+L
wtz5EuaMJYW7rHiM2Uaw9xGSXL+sGycANH1YPHSqC9pSKdyZvdSaZmdkMWHhpAV5ptDSjUwIRnyQ
XQduMgbCZc54BMBOzkqccJI+r+YYtGYfmvTZax5zjJAUTFG82HBHZ+Kk7UJ2DIyCSbJgzjL8qf8Y
ALbr/M2OASYHJgf5xIvBkXLuZx04p0s8loe1OmZv1w9kw3pinge3TSDyIQqUdHaca4z51R0OnBna
I9Ik7l2RecMfsrZWiJl7LQs0XqWP6do4+7XoMkULy6VCIKmA6A3STYG5LP79xFEVvmYmTLxMF/pH
NwIGiO3rC1QJkI6omsbRTjSCp+8rJ48Zu/+Lz4NRSOQq8fqVKyK1YcDXFgja3AV5ZOsLsRUaLX7f
eWoBG3QiQIoKJ6BNLomHZ6jVH9i87/OIkePfrMFBPCK6oXS5BL/QrPPG3gP/SPeSapG9u/75rRUg
KYmoEFDI6CKSkg+aZY9LNTczEE3pE5sxyIvghCJLwG5+5eIFJVQZ1D1gC5TfAn2PdjzgLU9xpTd7
t6JHHX8YVz0/NzQK2FU2ThzYE4I961xlfT7Q2sqARjxGDuBTiK56SqsESDHTmBNQxZYmBICravES
YPAolOo9hJW0CnEC0nlADQSrpxwwzOmY9ZMPEXmT7bn92tqfyuEfe/la8TvdmoJ07AI+FmE7lMHE
+x1P+n15e5MBIhbU5tHWLfh55bYyPLdrjXutF2ndEnheFzq2oo61oXqI322ByyXsmxy0EHca2DSN
bkRaMzCnfl835IMNpPHrGr5xYHjEo9MTcQumsOSF6MvkW23ZuVFl26FRdWHJxtvNGB4KJgiFMeKB
R7UUuliJB/pQP/eiymmDpjLDUlfUKbYWgTQEzBjGObwLAEmT+ouuGdQXk6uiCX6+3dJjcOzf70uG
zNWaxPbn3I8sHo7lbvhy+xmcfl6KLKjuzgsf8fmlDVlVh9RT1fQ2N8gF8qkg2xVovOf3vkvHpS2B
OxL1VRVWFbqVVJNvKgmSr+p73iwdgYSsfl0/41FxfYsugyP4WNCxoTKJYgGeCdICSDvUXpLh833+
zC3Qj3bUnwGe5fyi3nTXA4XesP5mTadCpV1DRyWmLPvCj1iXhwAzDmtVH/TWJT+VIO3aWJCe+zYk
rOUhzUM63NPbw1ZknMVQFaBV0TUog6uyLC+GAQXLiJt6YOtok/x8/Wi2Tl7Mi9sI82z4e9mnmA2i
oylxoyVs2KcxVeQDLuNUHPvJ5yWP0trLapMZn6+BtJCzu8wGTs59oZpu3FgFRoEw4CywBIAhLV1x
mppmuVhVEoEWkdAXu/5x8y6dfV9S4Gat0bWHXEa0AkW3O5i3vw/xokE/Jbp/gbNz0YsEZiF4orVP
Ipd9yIPqRuYJ5CrPPy9tT54CVKae8XngUUxT4K078/Zo9GwB0gaVs11a6wQJ6ASf9uXtDdJYAMIG
5BqgTZiOOTcgMypsee2OCfycHtxbha5wchtqiuIRokQxYARgFsnJeVTTk5r1Guxf3Qd1au+qpo6H
0QyQC1cEi5uyUDEV3hSVF/mxbji0BMrVgnDX/zlM32zz40y+aari/9aNgNP+PylyQoMAB3wZKkhZ
vWrnzD6Kb39x5PBHuHSw7XgoSPaVoUucmtOSRDunmkJvVMHUba/g3+9L1pW3ma1n3pwA7yEL0kdz
/QsHYQkgPIxhoP0H9dlzpcLwhFbM6AmPau2Hl/2gu+s2Y8M7nH5e5kK2BmtIlgKm22CPpf0ztX8S
TRFNb22RYD5D3xeQjFFpPl/BUI7tYM5tEpVZA5Yb/TkF9uH1VQgDLcXrqNNgQh39stgqR/yEk2cy
Kd2O1JnvR12BGYjVTcPKMfZ24x9dkh78Hrmg6wK3rgfcEHKKePPjj3QqzJ7sdDawJkOzwgGEkR7Q
mc067jJF2Lm5sn8FyZnwtWLlNDMI0ugHsrxmzbAzRxAVLX6kJSoDv70q8AwL/ALMy0irIo7WcMuA
Mpvj3tnPd+X6yN3f13duSxsEpRt6foRZkZ+7XZJOgMdCELeWOTI2oF9Kj9clbGwZxogRjog06WVz
9pSYua6VjROZ3lve3XXAo8qyr7lGA7tRiNpYDESBm0YAcLlANz7Xu2YqvLSvZyeanj3y0VbxIG6c
B2pF2Co04TiXtEFD52lp3ucuMCmNHa1+VXXz4C2g2GgVnuVdjaQL5AjzIoAo3ydvzhdC3NEsvXZx
IjY3PKjX/LHI6ofJcXZZwX6yZdHvsa9vxF52i1Pvrx/Y1jIxwoYcHnATLsGh07rkgJ7N3Ghm9UNm
3WUvfnNIK/92OwQKFKSfRfh1mR9GR6jVTw3ETMYx3U+TQhc2ikqIfU++LylDBej4xElwWkZeB3qf
Bna5s4f7RY91/tB0uLRo3LTIva/dXd+/DRt+JlhciBPrtw5Okyc9FqZFjv8ZjTPL5+sCNm7UmQAp
sEFOjGmzCQFs4qFeoFEPCaqspQEauvDfn65L27hUIGpAo5Cg98HooRTm5E6fZIaDS6XRyNG+d1SV
89xaDqblLRQLTMzLy2mPumZegwkyDdBQTtAmb3a6BLbNDkZZH4qiO1xfztbpnEqT1KLIE2/Ew1KL
UmJMYOPFQG1aPAKeVLFtW3IQFaKJDvhGgunnXAuqOkv0MrG1qO3X+6kdnihGa4tSVU/c2jz002Eg
CX4WUwlSurLzzWVNeyyH0DJIMCkXIRWyjAFa3hVGaUMP0N+KNBeCBrzJ5d4PzVmKcrA0AHZYHTJu
YeF/u/lkgAEFkA6MoKI71BI7enJvJr90aWNVfpTiovpBzfcGP14XsbWGUxHS4bt1R2za1sjqvGYO
QHEVurXxeUB0iJlj1IoukR/0tdOsqfG8CFhn933T7qsqU+QIhc+XPANKdmJcSIRvFx04K8JPNmd4
1PiWFvrWW+u8Ns7B9DHw8j0ZXgZlI/rWmk4Fin8/ORXarAz09hA4fh3SMoQfUOjVxkUBVylME2ZB
QLUgX/8Uj/1WH2sMhgOUQbvzi0AzFQmFrTWgUAhmVNTa0NkjBVLzki/1YpoYbH5YXVS6FQZ/4w4C
8wuxLqIOzOPKHV54+VVrOhppzPraDKfRC7qM3bXzb81sxYjQ+ulmLfZFJl+MU2BUWzYtncEGhiaJ
DHSJj6CeJPd/8XmMf4vZBlhKV7JcKAxTZk09eIXcP2zMA1/x87cOHN/97/fJuUbxpKrSOQFvUdHO
PHR4u6PJvNdHa1C8ClSCpPxCA5ZsrauwEBQHxzKsynCYFSI2YFkxMCF4TtFIKHhLJNUiq+NRdwCs
QcPSw+C2T1UBegtm7iqPPJW1WwYoiYFREJXCGgWMzPCRjeUYW75+Zu/ZUNkunPwO+WGSp+lkrnOS
xparDdFgFnazB43TKyiNgc5a2sUehYf20WIIxEEe/rVMnfFxBV5n0Pac/NbBRnf9F20ZqtMfJGlR
V6Rr4TbYGDivg95lwVh+AlpsmsZEwPuguXlZFY8zmQtXpKzQu4eyuSHoIi9QshpElLXr4GL4OHnM
+3/HyFPgGt1HhvHmwGrn4eguTRsaXpcepsJvA9JQN1ynaQ66vmI7fWi7HU0nusOj1trlOS0fUVzq
D75181gKGrBRSwZoBAoxlzyA6WLRasVER5zk/K2srI/A0lW4owv9Pxchv+1yPJftyYFdsrMnv/6s
OWFJf10/5QvTJ4mQTpkmXZ8vjZ5i8hbQOsPvKZt2LuAC6FcKIpnrsjaXAxY6PFThJy5cnzs6U6KP
Qwquhjw06gfC/xmTf67L2FzPiQzJ27XASbfNZkrjkWm7igPvbvnZ9G0wzI/MVOFei2jj4s4iSSJ6
WUFBIVc4xjzHZDfQZGOQPr3a5fKhXGmU2sXO91tF/vBi795vxr+ipHUZc+oU2phnceeaCHh/ZOgC
SwqFMRQfkdcjSjXozEBTFBrlzg27y1c9XYY1iYaahHZ519SqWEElQezoSTCiJcxOQGyQRPMUz3yf
e5+vH7/q+0I9Tr4/9kWelQ6+r/+p8p09KwIF1eelhxvXHQBs9vh8naBqElqt4km9pVCnByA5I2fI
db3yjCRanMeh5MfRSsIify0tFZTDxTWBOmFsHDl1NEqi1CQWerJPdZK3FfGSJLKTZ82/X4x8501G
0BVAwFVBLmzKgkZhmALZdnQznsuiJtNRhrA0LCp79jMMp7Sv7ciBe27siaso+27uoAC+E+QJgPOV
drDtSt2Ht9QigAjtQRG9b63kS9Zov5e0O17XtU1ReFADXhcQuBd5WDp3U00tHeWJgYZm+kQGvge7
d0lVXXIqQeLfTw5rsQG0aK4QRMoHSuqgHO8bewRAtsL9btkYHzwQaNjGYM1FoqAFF6vlz8jtr1p2
31b5c8rtu4GniiPaSuwgS/CvHEkhlgmv1MSfRN3L/5QV9MdCMcIzEX9vVuuzRknYuMOhGczDqOvH
0ay+Xj+4LYXEuYG1BzEGOgQkn5faWlmj4IQnWDEHdbsEWgtmK+2tRIa2/nhd1nvCX7app8KkxTYO
A4UTd5IorZ3pUFpWimjO/d3m3vRgJjM9du3ohGZHwZNuGpiVAmk6u/N7Yb6gUQGZxyZY0Om0dzlp
ftPM/aIZ1aOXOAjK1uEpcUgV+LwkT7aBPgewJOSHsdTsYNaBjdhgqiXUECoG9jr6uwohJCDX6/SD
UxTJfTv0/mPFwVPnV8AHQqQDuvNiSO56PZkQ91rJS1bngMvghv/op9WPtmD944oetx2wBfLjwiwP
JH7Fct/VVvPCnXnYJ/VIQlBYJ899Uf7DJnqY6DRVgb1UfajnzvyijUMb9gUHTx1BaZLXw3hPJtSq
0M9scRZU5WO++nOY+dwMmwTF49TJ031jpdVdMdOvXBuzHWig8YOd9Sei5T6oKNeiBNh9h3W1/GAe
luxorRXmRU22/GNTb9ldP9YLFRJhE8YaHBQs8CSVyT3NGfRd/VAibPK7X10+jPtu4q+uZjyvXR/S
elK4/wvHI8mTzJqjs2Q1CprGLs32lpeFdPmbQFBMpyJnDbYTGWWbtLnmtJmGlKfzhft6OFaPNvqW
1/YDsEWub96WPfMRYwDnBUmWC7SXDmD/ea55CALmwFpfD+FMvl+XcGHJxHYhnYakBPAKLlpPzAQ6
PY3QCU+Ll/k7oKSqSXGxN0/kRITkQTUPfSCDsWpRWYbNGrQqtkXV96VYzOKor1Ib3wdU5OP/kHZl
PZLizPYXWWI3vAK51NZJVa81L6hXsFnMjuHX38NIdzrTiRJVfZpRv3SLSNthOxxx4hwR3Z6f1Y+j
RLD0gi0PIcWdOg5RIwjXk5PG0t6fc/pE3GZjglQ5UCzt5R5Z9tDZtTXHrYFSJceLVkLioaZpuUdh
Lr53ewuVqmRE8dUdcx815CoQBZ/2pWY0h0zjPLD1iv3Uqk4PTVZAPW/OsskntbfVXbHqJ0sfHB7+
mAg1EWNA1Qei4fiJ0HgKE+OfsTD2tRa/490D9no0yy+EU1f0cpAbcUHMgQDI1ckhkXc2SDpMuhGN
rA3l3IipzHbCUmtZV8DFkgCkcD9aJr9rMr277TlbZlS3Z8NcafWSFXc/T1kk5g/FFsRg3YQHCuaF
lPuK/XHAUwc97CgnDNXAg4n0R10OHFKNW8+3tV2gAyCMrPjS/qEW0i0TCBlqAf/hHKT9pdQ3DqGr
Yw7+rztILaHpCqqwaj9iNRJQZfQ4UYfJ+wAV12PCzHs2paE2WsE7VgU4Shx6FHLwamofZ7ojh9jB
ftZfnfRXTI/pm8kfl9FAH0lDsWIpIym7OUUpu0uNBrs5O8QstIxdUu3eMQrkonV0kEGMTO3qrmvd
kmljklNb8fRugmbGwRlkfCjbeuuluzzULqIyxJ+gG8N5g0sCSSRlt+QutF86gdZhvZ8+Zl5h+71I
vs0l+4iUy+9mxitFuvoWXc+qVSR+AUNesLXq46REAx0UYTr9VPXpLtEOvJS+XX/h8a6eH2ZwA96e
z5UgBcIZLooZ6PKGdyhLZrtxQgbhaadY/ElKtHqz2B/Rp2bShxrsU7eNLVfG1YyiVX4BJS9bSrlS
Ym2CVAsvoW4BydQHauJNNLEh3zd6jd5MwkHxSO2dVTjMtzjd0ldZOTNQhV5el5jX68o+WPyaMUu4
fhr0LtCMb03zEqdkY4jXVX14Dd4MCPuQ8LnmVkl4lXqs1fWTazyns+H3470hND8Z9pyGSbxDEOBl
P27P679er0ws4EroMlpKH5B7XoZ+do12MV4oeV7bJ0tk9Q6qSOBeNUm6Y3WnHQutNcO+0D9nc9EM
Pm3m9jB0XRnMc9f+dhtXhg4T+gevShvfq2jvZ5rTHYwmbV4Hs+0+lk0z+2Y9ZU9jjSYv3FLGi1HP
5V5PEBloUwFHrSV7bibnVU51cZRUGoGm9cMeb4sioGBhyEORM7FzGi3dkzmTu7aG4pwPOoMkkDhK
TvFMnI99Q8EZpFdbWKWVpcfEgMxDA60KUJTG5fyQrqkTqzSA6LGXvu+q3te9Jf2ZbGm7rxoC8Aq3
LN6MODouDaWdrFyGjrVTR4unXjf3epZ/cOZ0f3vBV66Ni/Ve/v5svZPO1NLW6uwT1CbDVt+nInDA
toSn2W07a8PBYY7/QKKwMJVc2sl7yxOy0d2T7R6F/iAQnb1jKIBu/jWxnIdnQ6nw0ihyARNE903U
6eV9Ot2RX7fHsTJfwIshvaTh0YLKs3KU87nKoIg6uCc3+2jpR14HIoOrpxubf+V8uzCjBD5dnc6Q
yIOZ3C5CPKV183c6hrI+VdXkF/UrSJBuj+u6MgVNvPOBKRs/N6C43orOPcW5F8ydG1AODF7Mdp0n
/Lh4MKa9iQSGof+Qxa533h7ooesY/7l44ALTobiHrGlSGSR3TzWzH2TtPMSs/TS6W3jJtTMVWwoE
XEs19LrTJG0mK6MEXTlZLQJPgq2q9UmKe5EI30m/G9l9adn+piDXmvefm1VOjQJ6fU02Nu6Jik9D
c+BpAInt2wu4ZUJxTDYzwvq5Rg9NIn6aU/ZjkGwni62qypr/n49EcUzIowmqJ5hAU34V+bFeMina
YTR3bx8N+gVQ6QJoAaetcr9ThnaOajLoCTQAfmW8DOxT7m4xG62NxUQZXkNbMHQ41b2s4VqiqQQw
yhrMXTl5gTkbQVV8b9nGaKxVS6BcAJsdgmMw7lweTbYw+5JrCTogoJm1l9ylQTXPw2ez8NCh5rDm
G7UY2ce6NvmdZOPehtzIkZe1d4DKVgowmqej/Z4Q835kZX1XJlUV9Cblu8pOs3ve5OW9w1A1HYll
BDMIPl9tR8jAqSvNBzhvDHvZOnteuzaIlLURou/C5s1LN8zOb56L+kHaubtHzSrbt5WFxA8FV1jb
x+5jysgU2i5r9lxQ+UGfObubPI67tu3Zh24CQheNC8KvWoc88abf4ihZ82uK7YpJgy9cUelyjbc2
CCtQO0D3E/k99OiyfMfWOTeh+HRK2oEW2oJZ8Z5M/SXvXoS7UWpZPqGEVWgIBy0JyreoNquvM4sz
AE1qFp+YrP/hBHJcLmXH23tmLQVigQ4YNEWoaqPFXck0g92gnUvHQ6bLnXUwrINY/hhAuyYFZwI/
kkbct7l9Jxg/xDq6HyfvziHdrqfx1zy3Drd/zOqAkeD7NwtxLaowlqY2mCJHnjTVQXbA869tuwV4
Xnng/Etk8v+7SrnwrbkhMyHYv/X4GWywVvvYOKbft/fV/DwW+9sDWt3C4FfDeQQ+NyTsL7ewyOTo
IIR1TgMHi31xLMR3+L4/6i+37axNHIKkpUsEzn6VJALEpuG8tZzTbIsg1f/x3i5yiZt+wb0v+CP0
+qoVssLuOZ/6xD2lQdOnvrf5ElzbshZoFKHPCGkodBNfTlUR96gkihSXOVAUWcizo+a+YzXOTSyr
dRbrmR5ELa3FRKs/Z1Dn0oKYPybf3r4UELJBmA+2meuMjZ3zyZq5Rk+N/ULiiO/e/nm0Wy51Ufx/
FRKPBsPtN7RwX/DWORm606eNKHK5VtRTB1ktgEYWVpOr1PfQdJSjHhufoJwRVMPwC5HXnWhd30zx
YmqqbmNVtuwpG7IbCg2iZijpkbz/YDbWoUz6Y2KgdBN796LrNiqI1ygmePL5+JQooYm9xCTNFJ/i
rmrAF6Lrz3FKf1uClId2arw9a/LGj/VEhBpt/gykfAVtbXKc6WSfhJnKz7dX1DDWTgkQ/f/3alOP
YEvTk38xDd5gsoe64s7ecFl+yMf4K9KM815DlYiTxnySJqn382TGd10/VLs5tp19mbbNzrXrNpz1
ofb7KsNLxrJ/miiEHfKpTu7LmfZhF6MIR4y42KH/wNqlrNDRw+4NSCs1BLYqx3u1R0Ehw+EVYdoK
VNEQBx1yqrFdNfUQ3e7yJqwN0ILmtQ5JqByVudIbhoecSXbndZ4UfuMCuEtj8G0DqdEEA5vsfVmJ
8r5LTG9vsXnay1rm6Dy3S59I9OO16FQ/ZAJunPB2PGoppz4KM/Nnd6IIOIYxO0C91T5yXY8DR0NJ
bmw77cWiSLzOyMg7UHiglTZ90OIEtNL2/LnAv/rQDl65m+k8H9rCeqVO/mPOLLo3JHEgOMcfLa04
5Hib7EhtFidWuvVhHGUemPVY+rJCU2s3J8MjmzgB00c+BTmIWny3T6YXiPCkfpUnTdBUPA4dOuMv
kF3dQQCyDyGZJj7bZdqEvS60sHdEfkAPghVAlFQGwKd3H9Ce5hwgUuPseldLjmC0kyFrAEd2huqT
l7mj7s8ICXd4+xZGMHa9EwAEhapoWyHRnLDkiWYVC2smZ18C8+7n5vy7nqDm3fS6thuFUQPn3nR+
mSHsA76i/zCUQttZcsrDyUzznVFYw0M7Mh1NU/2AHxn/0zeO8Tnmg37vNXT0AqgAD9+7MtHtsCQm
0NJQCfC6rPR1BMZ7cPr/KYZB+qDwK/4kPflujE35NOcIOzuvZC/9RDgoPscxAISD4uVSUaADK+/F
9fapfj/GH2XpelFKCucw212M3zrRh6q0+zBJamCAQbDfhaKf7cesZMVTkWpzMPSV509t1YVGWVSf
U4PW0ezmcEa4UnkHXlPma6PU8PRkCC51oH0paQwUYQeq7zWmASXZZK9W3v2hTVN8cPveDJAbN/5Y
deLurSJJDuhHHh89brphDzbcvbREFeZdOflgC2tPeQ2wKjGSal/W7XDPoC4LdZi5LXdO25OQ4rx8
aO3RuUfdBgOVBQtzLf89NnF/GMaUPRPOWACtyOSz4Yx653t8QCUzSQbtjopsOhRVU/tmoqf3Oife
0dA6O6BzmoKcX3cPotVlKPRx2NVVYwF308bBXI7pHTPb6jDMf4beCFL4bYtKT2iCguEdlwMKHvai
laNdEzpp40BHR4j4JByxqML1td+W6R7/+I+Iu0en2VLBWTsbF/TPwoaDx776CJJJbzYJqJxPtfSO
Zg2sq5DtUTQxTgVjC+G6FkbhuFlAQNiwV7y4YjJdgS7u+JQmIVal2kLIrX4fWW7bBrmHhbv1MgDp
G26UnAE7VVjQimv053YqtxL4K3HUwseARw8SZteajbQE16zXMgcSzgcNvGR8R8a3510uTChxFEBF
GbEnmOjF3i0N34BqU/lmHBvyZRTvElyXIFXH9Xg5VzkuEd1MoQ3pgUHqvuEbYcDKUmCBFwDW0uAA
V778/GDgJTNlNqQn3cAJnTeDCPHrUcEEgg3tOQBvK7kboulzVbgzj1jR+iNFYnv6dDtsWBsAUrwA
QaKAhzEo81PoJHXSCbKTbRI0KZrb9//b95V4XOpV11IH36dfubWXZMOHVqI+dBPZ6DMBzziQd0rm
qUoadAYywaLK9u6Z9wUth3yWQUdRIeh+vmMoZ7aUqcJlZ5fe3LJI7ifro6ZtPL5Wh4KEEKQA8Xq5
qtFKl0DefhI8GnL6DMwT/rSY2CNAD8tqY1W2bCluy0rTqUbEL5GJtp9AJvzbPGhARXdOHhhZaftg
Nf56e/ZWDhSKkBmJz6VycVW4JdqUmN3EeZSW4I+KHycm7ln8etvImjcvTw4QGOPYglNcbseYmpM2
SI9HlvfBLvx8Cze4zIvyqAEPJOCkuLqAulGzHIbHTI5In4O6mvrQHvY77acej7vYe3tF/cKQsvHd
gbluXmHjm/ov1/1WQnc0bj7ZW/TVK35wYUbZPuAm1UtWajhf5n8EUGtVS/0CPGJ28twa32+vzYoD
XNhStg9xwcSd6QaP+ioy48NQRWw8vMME4Pb/wm8X1OXl8ltp2llGheXP2LfO2vFp52gbbrzqAaik
Q2NQA0G22mJqT4VTpqDVj4Ysn0CfUfD0E1Sv0pe6ZZDvMyttI0G44tKgi0SrITrblmK64tJ0pnFj
zC2PGms3+6O1e8eUnX1eeTRqPejrtbjh0WjEaB3hH7ir3RmmtpGDXJ+2v6NQ/DlOh7Ybk45H7ey7
8T8V26fVPo43kiZbVhR3ZhMCWy+ueTSTe7u6I9Yn0cIFgv9tyhRH1i2sf+dhRRiYaasaCEXrsfX2
t42s1cSw7giSseo4NFXZHtECTqtZOGqmSs/xWIC0gcFQIwJR1vTUCxQZ8bbIQFFRWEXA+0ILLRx8
YZFkYmO86x7495coLgLhSpKIFL+ExqE57Yi2MdSt7yu+0aUpIJIUh5CB/RqCE+/2TK6eceBExc2K
KuMVj8s4ZsTgI5ZLts9F9mT0L3EWmewOKjXvmagzS0qsA5YjvZ3rAbcP+Y1+nPnNLE0gqVuEQv5/
JIv7nyUem4I4aKDGJvIasPjElpUFGd6Wt6dreTxcXXELwGSRvUUWVVntaSBg2Riw2kWOl74MUvJj
7uPd0jPRJoPfF7/aN/ciL+PCpQq6IPRw4ma9HFdlpHaCVHMW5YNv2s+lFd0e0pqDofJvL9ASC0kf
ZV2gf5qWc+ZlkXWo+9OcbbC/LdOuzhhgMuimhp7FNcS0atPak4kBQU37uyWCce8Zeyf+dHsM160E
mCRgYvDqg1z0dcEwz8bYqCdYWXram4+Shw5/yBP0AYYEoIOxm/2JBJ25JX63OnngOodNtIlf1QTA
aKzb2TjDLhD4n8ZmI4Bf+zwoRcGQujSnXvEix3npyLIZ8wjQVMn3jP24PW8r31+gTNj6ywEG+bNL
35oSu5tdk0GIvn+xXut6A7qw9XlltwCsW47cw+fTCrpgLExlH94ewErYdD4ANeQURdnpYw4uAye2
7ttG+yhHVPDsZuuUX7VjugjOgS1D95JyuBhmDhJDq2CR1jZh6/7ukLV8B94VYNe/Npaj+uwAK/hA
yznHa62TjW8Npe+wCkXCt7/JUUsAPA9k2zpOfOU+qRqHjYjRWVTXCJjIJ00cby/JyobHu3wJAO3F
kMqmltDUSvLYBJWnPQMM9yfr6r1FHho0e7zdEHYeWOEA4cQRo8wXt7ta9BCEi4rklJp/SP+nkzSw
pq1azdqAzu0ocbPRUGAEZgzI1H+U+b1gP5shpN1Wk/vaZllAk3iY4QF49VjX+iYprBm5gNGYwthL
Qbe6lXpbHYkBcCR6C0HnrtYXZz2HcHM2pRGoMxLf0aqjy8vPJiVHUm3Rlq7tGPD2/2fLvPRmY6pZ
1uC1hGvL8HyvTmLUtUkcGnY87247wlo0CBrfhaIWGUyInC+/5WznkJwnnZ0OYDRB1OchVQqyi99u
S+6NUoR2mv4xWm0ncXz7MfV2Q6z9zqx44yWyOt6z36CcECUUPsEqjPEO+uAETenuwNf8jBz3VnZ4
1U/ODCluP7czd2Oh4chznce8Qwp1bl2yMaWrRpCMWArFgAqoHc1lmxfd3FlpBPVAyE1s6alsfX75
+7MFo84kkyR24IjQgUde7R3XGvi2gLUAsQYIPRTf072+0YwEfBEFJLPQT8Yex8TbUrVf3UxnRpQx
9FAu0cexTyOtjkzze+qYB8MoAt34eNu7Vx0LpYCl1r2UfRQ7Ip0Ku13sePRu6g4oPqCesQUeW1sQ
wN+x0gBOo0iqGKHMhX5nneHuMf8Ak5RoG1Hg2iDwLl54W/BWt9RbZ4SwYptzFwte7kQeemIHQcrb
87Q6hDMTyqKnZTHnXQ4TXr1LkpCGtz+/PgIE/UuYh1tN2XaoVRlVMiFVXjngaIVMxdTtCrHxRF95
XnhA1f1nRLlqhJZDvsxBGhCvMbuNNHZPyCOpjln+va9/dMNGfLY1puXnnG3DLqvbhCcwJ7RPccrA
sHGwtzjf15flvyGpScdSyCLTAJyBSOhdRg9kY1k2ZkyNNgoyl64YsCzSRqmdyOPE5LHW+p2b90+t
Vbw0o7VHQTm47Q3LQiivmvOFUsHmVY2mlFZmMEv+Scze53HkGREvx4Nsax+tFrfNbSyUofi2N069
oxWYxGQiB0HmFBwoRoyYut+IDrcMLat55hFjH0vcnzDkiF9x+uxABaCUx9uDWTs4z5xcbbeiiaE3
jZ4iZwd1enasqyev9ustHNKq3yGYWjA8UHdWVVZ5wphDJQoGBGoMccbD7h3Nk4s8yn8WlBtfJybq
40CPRlRU/viKfjv/9kRtDUE5cpypyVyXwMm67FQehy127tW1XggwIYSAe0XVQGloiZSjQxBwWpbP
5HM9fS3jjX7l5Sde7ZMzG8tvOPOnJC+KTrrg9dc9EZTD79n+1PZ7bcbb/M/tydqypKyGSdtktEWC
vOO46+bGr9D6buhDwAFkaNN5f9va+tL8nTtlaTzeOWbSYu4IPTrQj2Eb58vya2/Nm3IRoG3BznXi
opqmP/L4h8u/CNCmD9nP28NYNQOdCqSyFtpYRzlX6r53azpLJBcLLxpT8SCY4ddkDnhmfX+HKXDB
LxkRcAOqxdqkTmqbDh6L5sIB5G0yukfmzP3B6ssxcsFVvTGDqyv0r6IU+nSuYQCZ6CyuoVEnctMZ
8m8TGX2r3Kp4rRrBOxovXTSwQ6zz0r1ljuwMCtwssuofPC5RoN+IZFf36JkBxQ/Qdy4c3hgsYgk9
LoSEmed8tNNkd3tx1seB7AP4IJfijeIHLM8b8HvgpOHjXgP6p3x7Hguh39/vL/bPjoGGzZaYYlwr
2RdIrNEtYpTVnw+RBPC2LVJ0ala2TWnHwEWNakD21eoOiMzeMT1n31dyJhJlpqwjKGtlc5AMzxjH
//Z9ZfoN2VaOm6Iy446hV+y2XluruxyU0AvJD7p41ETJbA9UgKIGmfH5l2FPgSwBMXW+lrO2MU+r
3oqFxjvCghqdtvyQs2X2WjOpEDvjRtShaw+kImCSgT1ukW6sjQfwSfTrAmMKBI4Stla9HOOsGIHK
gJo1aswFSFFmO+xbY+MC1tcGZIKwSAP0AylyVffT5FVlJBKHVpMOhzQuP5EW/awD4QWwqwAGCoiL
ZOkQlulhzOew9ya/LuhTFssDOOwO9B1cc3idLdS64I00cC5cTnCSAJdQuqihTOPxtRs3ArO1bXT+
dcXNzbJuhiHGbdB9M6fQ3GqbXZvM888rXm5NpGqSbOLQvd+XbTiVoEN/vb2R1jwDBSAboCxAHEAp
cjk/szsV41gj3PAyy68+0Ye+CGSzlRBcDl31cl4o0CHPje6kK/B2JjTZdRT7KU4yv7c/dGizz46j
eKk8DyQaW2Cz1WU5M6fcAY3TyAl0ZjzS2We8PfXu5fakLZNyNRyoy6BeD/TfVQHISx0nY7GbRLNm
nsx+nMI0RhK1Ncf7qrNCD4iEJO5f+2HL39ZCNlBm4WDCJkZ6Y3GYs+NiJBrhng4uO9yu+2KUoSmM
vTTo0TC6j83o7W6Pc8uccjrNRiHdqoS5FN0h1Sj3mUNCoL4Cu5hO6OgNb5tb80Vw26DZAjzLgF8t
y3o2umyowIY6M5C7Gvy1NjN0R2XAKxHf7reEwNZ2FmBqFsVcwprKJ8BIM9rd0IKI1QmH+gBGJsBk
b49mw4RKS6pVnuV0dKFgLV918aVNfkrv120Ty4SofrhU7xbSfzRKqYdtl9mF7SWof0z1Q9Z+S7fE
jtaGAEAosjcLExCKBpcLIllaJK7Nsqis8TSw5IOlv1TuVuvT2igAsgIRLGyhwKIcovAyJIjcLINU
9I8y+SbfzHy9hJpn31dO0bIiHP6KcjCEGQEXyZqNPPaa255/fxnfmdvmIMSOTRvfb72PAN5r6R9N
++lkG+/CrVla1urMCjrOXWgBllk0tqfp0e42BrF2Qp8PQtnqSZ/xAuA9DKJ7HCFQUfPfOfQXkv4B
9Y6KbD3Ut+ZM8SwyVQM1OpiTfQDNEhG/2NNhM6OxZUW5B6CuNulxt3iW1fq8fU0t15/FgWZf3r4P
zydPuUQd2qcNazEat/rTQHdn3OKHv5aBvPRh9TAptQVYL/Isyqh37IaHzHsg8R2JPwv2i2syGMqX
rvlpene9vjd1cj9sbaKNqfwXTnDmfjplc5dz/IC4CiYZJukxmcF0cfeOiXQRcqMNkqIbSKmupzk1
yGgI4GnsgwU4+sbn1+4zEE7+93klGCxar6kN9DNEaHjk9j773WS7WD+w9PWtwwC+CkSw6EdYyNTU
ju908vJimIF5wZvat5DcHDbC7OvVAL0AgKHQoQPlJF6Jl4cBzhtJU7fLI/SW+yP7Bha9RruX+ZaY
5fUFoGsGCOdgCDihq+hQTBwlOgqwRlW9DtNLY94b9sbBs2bCstCyvIB1kHZUTk8L2LdRawYWlaQD
Bwk0MzcywdcHJ57oZwaUg3O0ptIUJQyIovOBR+42C7crFpAwAcMMMO82QCfKanDdHbo5LYroYao+
N+On2860MkFA7KFYAkg6XokqtxPSsqNXE4K1zlu/IyU4GnPfK7eKpNcXABwKzGEO0jKgWVKrNU5S
O3NmpzmAqM9FvEOn0nPOniUC9aK9t7o3v98vrSknMymdxm5cWMuO9ge2xTiysiAmtCgWbDi6pIAM
uNwe0vAKWSesigh3ffniduPG/tsyoPx8tP+h36iDAZeHgLfIfnd7zVf298UAlAulJJJqc4Xvl9U3
ad+PRdDJe25/fLsVyBxBegbdQ+g+V3YG47KrPcHrCHFLdRzMuyY5ZtXxtpG1qcKzG4ch/kCAp6xF
1eix7jFaRfbP2vtiGZ9vf35ld+Dn//28shL9yDQhdaeKqnwIRBsUfejGc/AOIw6ibOh0oK1FvX0p
JTOrLF5FtL9vUs/v0WrOpo0Ab3UkYFYztKWYiRfQpdMKyhhJhSEi2kzymLF8eLUY7z9bY+2Ft8ez
tiYg1zMgwK2hrUzt/y+q2rY5y6pIZA+RQd5cEQOy5OzrykAKZ84dO8PXO/u+YZVvapXfjG8GgMMI
oF+Q90X/BKi4L2cr0yHhV1RYEpFIdGLdTVMk0N65JT65MlOo7WOOcPqiB0QVJbTJFFMKnpjI0p6r
MsrevhAXn1cCEoKLl7Q5Ph9jf1TR1jG14lIADyC3iL5/YxGNv5wk0IpRWktTRANBq2oNgLKNQmLo
zXq3EVmtWrIB60TGdDGlXIG2xgvb5LOI4HN+Bh5vfWDBCCKi2467rOrlg1dfzvT/zCzLdRaFxohC
h9iEmaz6UjcSnUaeb9inWHsgJDJJF4zTz9sWVwfmLdUKPLAtMCdcWqzbsuyS2cLSy8KHtskkTqTY
OIdXnezMhjJ5kDDTRLHYYM0v0JWHnfv79iBWrpMlGwZsD3QO0bWo+IFLnDLLIZYVGdXjPL+Qsj+w
Xhy1sd1Yn7WRnBtStj4tuEsA1QPVZcAyNHrLrcB3ZTkgn7PQFTogs0AMcbkcA80rMCwt9MTGq0b3
nXlnbUGhVibLxpZH6I4K7zU5Cqi4JZ6mA2TFvI8WB42486OjtT+Pu9uLsjJXF3aUuQJZgVf0LexY
zuiL/LXeIgW9fu0gol700cDRs+iGKFdjmbAJKCioznhGjZ3iBlVi+G2rB8D4+WbzdnDppTnlREb1
MM7KCszIWfa1sZ+8eNemh9IKb8/aCuvZ8k5AzWoBEoDxRfGATrSWVhspZEp0UM83AVAeex3KC131
WdJvFAj2rPwUV/Ltng2zCCZx6SAYV+F9GUA/SO9WSQTWg+JV8v/x84uznB1ss9EXXu1lYEXP2oAZ
C5HDxgm9rLZydF4MQDkDWlvLPK8BCy06mPLQEQfCvmopeDl2cXB7iVb3qI2WD3SYoaagIswRxWQ8
Z+BTzgvtRSdeegfO2PZOL99RJIUvnFlSDmeTChAsLPoYbgNCvyCvNiKZ1S2Kg8YGYQ7Yf9Q3kQki
294e0UnQ/NTkgVUbvrw2UXgyIgENAcNrYuBpbERqZQCWy2R47Tqxy0zvAZ6/EViujeLcjHIOdMVo
dfOw4NeJ8Tow6+PUv2d3AKCk4ZZE8Aq61Uv3jandNn3ZsSgRD1NzlIfbHrV2kkHt3QXZJmgdMVeX
n297kwth2mlU0oUR1wgb7oVc3IuU3enmxm28uip/jakdHpYmKq8UFCjVOdulif0VyhP+MFq/b49p
bVWQUofAsY5gmaqnM5h1dJFTmBm6+99c29jt61/HfEFFF3AltUXJTSoTnBxAI09O2A5P5O1dJAv9
99/vK5eXIbsS7y5Aqq3uxaPNAZRwAeh2Nk7FtaU4t6K8HaEu6NaWhlHY4tOepF8dumFgzbHAHw6F
V9Sd0IChOBbT2DC0AluDGuApaSDcEBcvnSbvuEd2KeFbSZa1ZQE9lo1MDtJqiJQuHXksvcqkMfYJ
wjX/Q4+n5G2nWhsPxKfwZZCiQQZaGY9WaLnF0Dkcye7eGZ5cqACg0dsL2a/bdtYWBofiEogvl4qK
4rH7Obd6o4Ydt+C+06dHg1RPrr1FNr46X5CUhiLzkqNQxZYIuL0aWWO+qsdscH3WOxsTtm4AhGLg
z8HRpRJ9C28o0A8r0XrTpDsXSuN8i2B+LZxEgmJpIFkeESpQaGYup5MrcXY1JORj7PfWcz+mIchz
NsaybgmxHvoGERyrmJ6k1d3W7SbEexBvoYU/+BmYhqSzcb1vmTEufXi28ixxKcwkI+oOwD7VgHaL
tj248sttL1u8VQ1ZoCqKGu3CjX6FwqnABmfIuVsCWL8zj/a4t/RHkEw4PV78Qdxs3PYrLZEIJs7s
KbeYiEHUDyalJJoQKJcAqpjNHoQ1pc/2OagYQwaYn3hHhuHCqLplnTrlKaCYkZkHVR6SLUH1ta1K
oRm4UG87yPAqR44ObkFTFxBb9LwnNkxhWT+k7paO9ZaRxWfOwtdBmxyeoyE/mutPA22gPXRHp63H
/9peRRoR6GR0LaMDU5kp0zPkmFE8LoXz2g0vk3W87W6rg/Ao+siQY4C6i+LYvWcawoNCUtSb7NTL
6W7BWQ5QwLltZqX3CikMiCQv2hl4njnKZJHJqF1w/MFORVrIScf3SR3vTZJFsy2DaVqqeVYght6H
mEvQx2Po5G/na7z8DcrN6hjM5sKu04h4e1d7mIatAu/aTXQ+SGUvpZbNvMbEIIfxgYtXYpV7Ojsh
NGp8S9s4+NYcw9U1PDbg3wgRlSdhLytajTFFmN4d5+yO3t1esDW/QO8fVB3BuXYNaVtuWxe5rSQq
9eJ5lM4TMcbnFs0St82sjgIvAVB0ashyqS159YywXAfoEM2sU7vPOKF/jMZmWy/NtUMV/LyLrrWz
AC6UlYcylQSvGWLpxkLIJvRDWd15eeonoNZN7TG0xcfe3oqz1u6Mc6OKN5DOKDqj09PIXSgfyxTw
v9c6jYNU2/KFtcVCpmsZII4JAIwvT6K2iEuQSwDYM7riKSUomXmCBczrf759tc7seEqlGv28c28O
6DGDmm2YSD1Mt1jZVq+jRQ4eqXQdognXK0VkbLRzGknNeajm6mNcuKeyJ742JBHIuz6B/xNYUSfK
sj4kvN7dHuHqTCLzjeAFmwqgvcuZ1NxhirUsXtYs/YDaYwSJ5UPsmu+5oMAETBcUIgos6nEIYiIJ
DOwIteRqQpnrj+x+02orMbkyGHg1+MiA+VqIG5TBCJ4MltHk6KowoKZpk7u5HQ/Qk7+7PWcrfg4z
DuSwEe6BkljZXAmYGwvTwJwxSVHMlqBycYKEPCf9r9uGVscDEoKFRwFy6CrCYKjSkYkO3fVGw++S
wTx0uh0YrbNRZVk5kxB0AwMAbkDo4djKtBW6Bbo10N1FxD0m6WGrNL86ir+fV3VBjFTyzpjw/KoI
2FKnznfpz8HQN66HLSvK9VAC35qwDJwKrd0iMvF8ggTYVG7FQGuZSbCCgAQZmkGASqhUTqQBD6hE
1jXi/VeP5Pt6iIPcqkJuz/4AgRU9+6gbtW+x59u+sHLVXthV4pZEeKNtd1gkG410qUjBm/o5Fnfl
DBrWdOv6WPMIE4MDKRo8/eqFOQ1yJvUwkhPKPf/kRRm0bPz89vEA4IoOK/yJRmplE/WdMxqOBf0+
vfvW9M1OA+DN+wFceUjyjSbblf1K0Y62vJiRh6Pqfq1pI4ANrxOwhSDKd6HbGO/mHh128ztKyMsh
6gD0CZIv9NddnqZWYiEXL5DKKKZ2l836sQeYxqvt3e25+zcPrbyZLuwoN23pdH0lEhOo04k8xcQO
IO6+l1p7YPULuB8Ppp4HVtwHAxq8UHb6P9K+rElOXdn6FxHBKOAVqLmH6m672/YL4ZFJIAFCIH79
XTi+u11F8xVh331i7/PQEWRpSqUyV661bz0eDmytDWDyC7d+xcxviBxi4iCxxe0orMAWLCwLVMyH
UzG++XEfFDrIf8bn20OfRnbD5hw7lrdGCcgVAhuXtMgUPCReHg6duO8ac+ew/kzESqJw4Si4iDLA
BQrn+J6np6/yWlQc7dPYYVHB26hdewCvWJgPqatzS1rCRzCT3QPEHBDx8x/mDLAGwNQgBIWXz/Wu
VIXFe2R5krNRgUM4UpCsMiK/+FD3u/4fgF4oBvyxNQ324o3Iex/6lJaenGO1SayTS1/sYSXTveAJ
YQLpVBD/IJiY14YGE6WH1HfwDO1PRr6lxT0IO+xHd60ItbguF3Zm06Z1RmLHU5nT8p9GDpmVb7eX
ZW0cs6mCDjYD/RC+32Qb19w3JITehPzp/z3b6dTzgX8naBmKWrObsdYaDeJ9JV42xE32nopf+WB/
zKQtgl4J+5CDqG3lMl4aGp44EADGFYnFmpns9crj7oAA1neq5MFTfhKl8FkTWXsd5nL0t35fsF+3
53MhAgDRoeeDFgq0ru+ipaa1zRYqVDAKkU/efENp8VucrNwli0aQQEIqHzE7/nO9v1sDilOgMk9A
ePRN+FqQDx9BhLoyfUs7D2yhU18akl+4tq6NONUgSKvwvInzNhgcHqy9nxbXBw/aiTUWYfI8iKk8
t9UAMEzPLHCHU+af7BqVlre/jyuRZQHYEGoqAIvM3xYuQ1sGyyu8LfTPeXNM679vOEIy4I+BOcsl
nI3dj3qJ9AP5kbmbpAytAjw3gUnDwYlu767FNYHzRKEdIwJfx/WadAVt/U4keFFrR23jeStviqV9
NanKo+b9myR2fpeC1Kirak97rAmYcRRHPwwII++6Pl5rm1qKhi4szStfoLWzRMJQwZ9a9sb2SZYi
hNxxQJ2/R39CxANKWOgABlxj/noRSo+JVLgKvASKc9AK8U7paFQrcfFSQHBhZX57lg71u3LK27ge
/Wxa8oF1zt60nZek8PaIPUO/+HF7JywtFUExaUpCeXgyzU5nbYq6UWSSnBK7MhVBYoaWvTJ3S4uE
LjpkDi1URd4R3JGRFQB6Af9gdmNg6A+lgXjKbQPP2NwezJIhVBFQF/mtKjuPDaRG+3xgMBQ7/Biz
JA5SW9uBRDRK2PgPhTFc21OqA5sCSrwz55n4RIL5AG2jzDBDiGm6f8+lOZVZ/xiYRnsRffhoX3Ck
jub23oGuAdQK5D+4AVgApZYNtDnksWYZoZEnscYSG52vOYQf9CpY2VwL6wGYANB8k/YaWnlnI0ic
UQhPTjj2VNFA4Igy0w3dRP5s2q+3l37pKQtQ5fQywnZGBXnmc8oxL7qYoI4Yy/jOa9hPp+7CFPos
aHbcJ8l4lk1+9Lm9EUyuPdenb8/i+Evbcy9E6JDZCYPtEeUWa7grgfPr9ZPQ+k3lfK6bLLT6FU+x
4MFhEinkqdVtysBebw6KHIifUKRe6wzaLmo36Hl4e0YXPAOo2LE3kHbHnM4PU1v1/uDHDTr1XCdE
0BPYvRNRf61eumgGzRqTbDGinXkOGTXBIdOLEWkuixyNzgg9L96ntr8SZy/NF6oXyLhPqsWQGr+e
LwA0CNMmEn7L3bcJ5FBWopwFz427Dhjo34mnd8+Sspa8xa5EQaQoQ6fexXIPnjBJvICBOKZ03JXV
WQh6PCQF8T7Hew6N0LOja5V1q7eVVeC5ykKVF6hog3vF3Ltpsm/cze2tsHi40CsydaSjLPeOuZ6J
uKlzvy7OOksCDeKHKfWDVBpwS31gQiHG76De97N01p5Hv5vd50cLpeEp2eGjpjo/1khKumlroocQ
WDP3BNATDdKmsU+CDgPIDfUyIhb3UI5iLIyRX4T8UlcE0unV0SMliOdIdRdnTd4EInXzZ1CStGh2
Jv6mZt7P1FX82PX2sOGIX1cCxqWNPUG9J7Y1eNl5xFCZXud4LS9w6xUfmK2AZbJxTbA1INNS/gQN
Yv8ZmgcNpGBcgeWrONfEHwKmZ4e2zu5cvCQZxNXlHhnRu6avogFaUtDi2moOPbTQjby9R5YOGFBU
SIpP1HLoV7s+YKSqEwk6nhKsBWLXp9o+/YcCIEQ6/lgwry24A+/GzoUFyoJWP3VrmolLC4YICOGk
h3/wKrr+vtXUFsVxK89dOR4b+sEDHURifv+HacLzwQaqHNwZc14sbphFaXlxeXbkRMIT0TWcy5Ij
gt7OfwZmd25W21bKCxgACmXb0W7TK0hH4bT8Qt3m2Dd6GahSS6Pbw1qqECO7gCbISSoURbqZPxqA
Qa693KeQhWChlfthQsA3Vfx0sioQ7hGq9758JIRu3fpHBqjPbfNLS3dpfbb5Oiorx4ldNJzxu7jx
N6WVbL12DWwxxcJzXwQVGsg1IckL9tbpV1wEZMA9euChT0rkUNoAlEZ7qCYf4rQGTwg1Dz3yAsVU
+ba942jKt0qZJ2/I71mX/Lw92qWwyvMmjPTUGArXeP07BAThu7KosFFrNAnbfsM3WiL4BlxoXZAm
Fls52guzC+btSeoB0Cncb9O8XIxbq0pLtD6rUOatQmD3wsx9NuSHvx4U3DsyHiBiwf/PW+p9vSoH
NeACbXMAjoDTCwSBAnaHyBTKtrdtLfiqK1uzAUG13inj2CvORrm1/aAww9vfXziDGAZYNqYcK7RE
Z7Go1aHRzhnQKphbz5nhbGJ+J+ivmt535RdI+65YMxbCz0tz81gg7hqApGOY88wnAyTM9cEAmWtK
7x29C4rhPlOQtfjKvS5Q6kUkz2oYogpC4v1XGf+qyFbzf90e/+L8/hn/PElnddYo0epLz4Pcjk+G
PNz+/Mr0/vZFF/vRtqBU12gFBaWIFvrjk/CgJPgk2XMSv1L9y21jC/RAiBgvBjPbLG5ltJL4GayB
qVuNn5rkxNUXXfvJvVMbi0CLT5S1QSzMkOWPVBxQngkqeyXeXzqDl79imvKLMdcGwhdc7fSstS8d
D2gSjGvUGQtuBQOdUkJkKjm707RfmFAugSh2i1UrnG7jjNrW0em+8M1HoPf2tyd1eTR/TM0OSAdp
RkcvYUqnpzJvQwUtijWaoIUIGckGwCRRv0LBeZ7cBISMZ5UDb809qHCSL37vReqOhm3y+fZglnY7
4nB80EbDHVrJruetGFxcaB6uPppvOUQdN7c/v7Qsl5+fhT2pLURjWhhHne8zGukeGE8BOtjdtrK0
IoAL4frWp66reQUTm8IXljCLM08jnR76BtryK/fnmonZ/qJ+O3LGYIJldkSTezbF8v8gr4wcExoU
gCBHR5Q+737Ta6Ls3nDxYAgy9y6h/3B1TJgq3Lx4DCH1c73Ympd3aENVCLZ5FwwPoLNZeUguzhLe
DMA+4hX5rgHS7trcqfUez4akhLiNHlJ5Z5MVb7IUriFGRFsint2oBM7baXXDlKpKMEuce3edkR2Y
Duy1M4Ycql7Io4VmrUHROzGCvK5eGlKFJoTNb2+5pY0NegDo2oDhkOD8XE9lbfeM931JIYfW6VsI
ezobiIuV+6KEeqcgsnr5B3uIugHExPMEVB3X9qTtV3bDaXnOMKMKmZmdTD+hUHXbirF0OwFo8J+Z
adgXbnRq07D8AdQKee/e9SUJvKR8oEW6qWz3lILORU+LqEJ6KHXHo8XNg6xAV2/Lr47IPwuTPnQZ
33CL3JPa+7Dy2yZXNItg0bmDbm00ooGic57tnVJkpq5iekbW9zuphUDkis7XDvKBx6QA54cs7CKo
dQW5SyO/I229Ax+2XNl9iwt/8Stmd5mhx6MJvV84TAXt8NdRZ8EIWGlrf/yn4WJ7T42wWPXZYU1x
PXOrdujZUvm9BlVqnRo7K8WlnVccotDpAxns58ZVj0VZfSRqLVBZHuh/9ueIO5oqcLcksO8PL9bw
nFiB3kBccGXHLXkMFNZwy7nTWZq77oyVdS3sosIo69ASDxX6mfVse3su14zMnHdrQ0pYp1l1ls63
Suw1+X00V1zr0oU9cbiiTgxYy7s6a90q300SUp5NlNv1+k5pfqiTYa/RY92QlfEsQRUBJf1jbXat
gkltsOvKLc9u+gWlHbRLpSGS5IG00G2ep2HSgF64PNr2PZprV1ZsyUVc2rauXQSvba6XJmznnROU
9ov00xAEswHB4Wvzj6jNrVwqSwm8q9HOjpyLHICeNl55jo1iO7Qg7dRfjKHadN2TN7WI1xvDhlJM
l65M89K2cYjpT9RCOtqTZzkV2bDEpaNAzgZNHZ51VPSr0a1BdZc2DhL+2DPI3EyMHdfT2XO35SqB
x63H5mV0/FNZGUehE1SzBveQxWtYisW9c2lwGvWFi2/B2sx6EIOfu2ab1QEIY0crar1dVoAMNZDm
EyV7sYYHnUYx993TVT2VO9EPPy9AW2TsevAIAGythcWOmZvbB3zx88AaTNeTYb5rxfGpnbQmQVsR
AxtYye/rdn/bwNJWmJCZv1NTSPbPVokS4YsxA6ZROs+SHbT2Oc5XIoqlMfz2giB0NJAgmfzxxboI
JobcsyBwYVanUr652UoEu3RuEahMd8lvWcJZpB8PmclSiSFUIBNjnhPxTntCggbdDuPZauSmHMvn
27P2u4VjvuyXNmd+KqdgnaszwGZB5L6lVRGChWeXMB1MuMWmAAVvgix3V9IIHU5bVqfbmGQRUsJI
BOOt41Xnmo5hhr95gt2VIr0DBcmhcniE0YSpSH/kdrHJzO4kQJOmlXXkdeLAWv9kxe6htslGL8fo
9pgWd4IFb0DwskZfzGyZgNIewbc7tRTKQ8c2LtuVf89FDeYIZFfxbIFHAGLoeicggs0dL+Po7u0i
ZHg0snJaFl3AhYF56dRE51UiAdE9E8cLHOugQEDrCLol2hN1N237JLTvDcjNdG9t9hY34Z+hzbN/
FkSX0EQABHKngQMfQnjuh2Q48/YcMxHSNdbRxSN1YW22/cq4JyaE/aC/JeSLSFUki2LtybOYYrmc
zNl9SAYAE/0SxcyYFPuqJYFsnKAgTZBl9oGAU6+uxk+AP3y0zXqbl94TddBp5FhhOoA7sCevt/fn
2pinv1+4EVmgXuRNtVU3A2ulQF1pXLmPF0/AxaxOf7+wwIZYohsDh9qAdJGK96N4ttbA3Wv7ZHbK
iNAy0+2wcjmTYWx/UCCqS+hBFXJbsO+GvxLTrE3a7KZvC+FwN8aB0LqTBZWMvF5JxC2VAnGm8eoG
H8zvqvf1pCU5aH1HH8uSmOgUbT7F+QckE/T4YTCeKvngOc/a2AZ18VHyt5LWAWUbu41D2xIBlTtG
Pxnsmxi2Vb1SWjammXznoi9+2MzZZMotk1rhhxXkQbI88gCZT5qzrg5mqyJuAdTOzp35beQ/9Oqr
rLdp/CtvD5X8fHvf/n/O0f/O0DvBXHT+V0ZG4fXoaIS1Rh4GwPuCzKi2DuKSUehBC66exG4ibRC7
Eep2Nn4ueKf3Rqwfwev04/YPWpwYCFo5AOehuj9/mUgFGTOu0Ejcqi6wxAGtBvse8nCts3LxL56n
C0PTWbg4T2PfQVRvQEOObapjhbp0WzWnblUiYOlIASuJDnKQkAGcMzu2Q67FaUpx/yvHCdFZ15I+
5A5E9iBH2WfJjsZrDdKLe+vS5OwUjypNmrGBt6etDLNu63tfBuShhf9UZHo46OjTKNJoaD8N2Rbd
QqGpDRvSP7QM4ba/JsGw+IyAuJcDamXgrN6hKAxfg0bm1JNUjW+K76C2HJT9vuOPjswCyb/a4tNQ
rKDHlhzLpc3ZDBAzpYacHIvjZ3sepGO6v71LF1f1YlAzz1WxNjbGAoNyer5Bu1dY8c8+0YKxFZFh
v3TJ7ra9pecKQkiQy1soJr5jKBVtlw+uwi5qeLaT9RD1sYMCTX9PpraRwlwZ3vL8/WduHqlYpsw7
28QOAtcYB7Zcrgxn6ey5IHbH+QZaCPwg12evKsD47+pwOibwvY7cOegCzqrt7TlbPgcXVmYhAvay
3XXANZy5RPVDPdvkVJXFDgw0Q/NSyWc7f4zNu9wyApd/4OCwjdvnQWzL8nD7hyxulovfMc32hacB
F4apxQK/Q4535aufh7INdGvTeHfEXRvz2szO3E3b6SaEbmErTb9q9Ek6P+A/s+xToTjUAV9r5yzU
juRfvHonXR5MjbfQYL093sVAF8paWGEkuwG6n038KKpRYyBHOlvVky4+6qoNc7HPcycAlXDoxxCU
c+2AkKd87VwuAVvwqJ8anQAogR7vzLQ38jEDkR0akGhfb4RteM9Cqi+5w8sArfU/CanpRk+NeOsQ
kQMonf/KlNm8dFn1rc/btSTK4tJjl6OqgFZdYB2ul97tB9AqTk1rjd1s6kQ/pxC21PAKy5piS5si
6uTa62+BRNvAFPyxOTtc8MKNz1006AG++QCg00YW5oZWzcbT1VYTMrLL/LEt269DHu91lkVwlREX
2Z20zOj2Tlgb/mw1iCfNqp9eArZyA5Brh9mk9ddAwJhuem+v87fb9hZ3/8XQZyfN0GSlSRNuUm/h
99FfDvWcX8qlX2+bWRvW7JB5Mu31vJvi1mZfWX5Eu1cu4MHiOkx0FNqw124bnKLBebR4uaSz+8yp
agFmf/jjLKle4rr6UQ7DIY1ZUCmQ/trcDrtKblA42f+DXSTBdci0o9no90G/8FyeZvUUgibIH6Xd
vUHbu0rnnyFwsClpcdK16pAVY+TKf+hX9PHENy3kliADMkdVMRe4S6NCf7HpF/tsZIcamD0BrAx3
nJWZXdwxF6ampb4YIUsNFtspDotF1UYa2rMxdpHMyxWw0bRA7xYQ3Syuo6PT810dqRxEZtc6zBSV
CNrsZAJKUW6aNZTP4r19YWa2TyrVmVzzYcaMxddCs3/lzF0ZyeJWvDAxRSqXE2YlcdmP8GigWrxP
rfTO5B0NNOVIAOzQIEibt7FQG6YgG3p7My4NDobR3GSCxQqou2vLCdg9Zd9CJshpihCiHUFcr4Ql
SxZ8e0r9ABwL1duZu+p5lxvSBuDXrQ7igef/x8/PvJPfaDmSE/i8Vn5R2dd4DdSz+PMnsk3gMPDY
mBdHRa/h54+AlKMR/CFLmiccoZX4Yum4oNb/n4nZENDXRq3OAMDb9qLMCUsZpmuztLTBLk28W2Ym
ss7pELWJ+OSD1cvlEvLc6rFUXWjYxU9co49a0oS3d9fSCYXU5VSEBdUiKP6udxdLxqSp0hH5pAxZ
uVFsLKt7tWnyAHDzyiS+N4VcOTBx6J4ApAz/uzZVQasDxNFQpcMWBO4x+1IjEmlj94kxj0S3h7UQ
i02JeYTZlgUeWXNetdeycvTzSUsJfNvhOP4A/CEYVR5obNf2b7rBcYyQ6yHZJtfWXqKLAwVfIkEg
6E/qPdcDdTsxmnbMIaxEevSPAscc6j23dojQGiMg4LNZs/h+f2K0KNZDzw6AQHNeOxp64KW5iUd9
3WsfQQoNJdwCiZ6V1MHiuCaOdM8FdBWdPNfjivsxriEZAbIzBfXSzmk21LCPtPPvTLVGrPb+OGBE
F7ZmJ44QbfSdBndh4ebgxtdORWlGUvlb3sRRVpYbXdRPTSlX2jwXh4i7d9ox0Cyab5uxIJyA6QEN
kp0dNdWAftWkD/xMHIsa+n23N+nSqkEvjTiAASP7Ps/5jPHAHVaBN8fkP3wFFCdOuqutxDLvvSMo
k5B++E2CqL/rTTGb2KjTFoklR40Dklo1Cm/1Gh/UkhFzgtVPUhbYg7Pb0TU71dsCARPzXtBpETjl
GufA0lxdWpgFLH3vFLE7cZWMoMWpGKr3iP6y2Nr8/ZJAogzgXQL+4XcSbIkZox2iQ+VwjI+1dqhI
MPQrHnfRNV3amPbgRSgBcq5EbwSiWsXyYPAhMfFaNioi+S7u+qA3n2LxoIY2MOwPtwc3zdF1NIYI
4mJws1UCraNBRwvPktxqNry0g1T/nKLhlI8FypgSBARr+2J51f5M52zVNGEkjXRgkWfOh65sdrWk
UQ6KtJWTtJDzuB7a7BpL3RY4bwVDZbmrkw96XoU+2xvmrzT91tAiqumpt1/RQBjY1rEEJbfdydDq
Dm76cnuOlxzIxRzPcSwMknCQQUO5wtWbNNB759msumPR0G1Xm4fbtlbW05/dM1mdeD5q68jy+w+G
ukN639eLIEbOk4yf3bX217V965vX+zZrZWIzB8+/0X8ssp+62aChCBuWf++gIBZX4ACpJmz/d6N/
uj3QVdOzmyeDvIlp9tOs1pHO3oCVzvjP3j9LDzd6/Nka76G8EZCe/t/cwRwuYaBVqEg1DNkXm1I+
ceMwdCtjmw7djUM577ars/89lIiKXgvbPCRNus9TaGh3NOpcbeWkLHvq/06kP3M+oz9Yse1hJqXx
C7zdgZKfbq/V0sV9eQBmTsZLNSf3G3hQzSJBqoEZSYCoVmYCNBTpqdW8h84W5777B5zm5ALwgEYK
DuObA/aGhuVaSRGdWF66K4w0GI1y10oZ9hULR74tzCNNskiU29w6ef1KZWtxGcEQYIKBAtn+ObJ5
NIzWGUo4IF9/GOKIxEXI1AvRPigAQ2/P8LKpqbznTD2Uc6heleRcSo6XQg/iODMULGLJLiWRs1bD
WPQvYLD8f4bmvsx2M33IJ2RADEIX45UzGUwAxDK5M+1fLnu+PayFigkW8MLczJ3VTpkXTjXpXfov
tAKurWSQKP9I+FG3frTufZnv+3rlWb/ori9sznxawtDvz5A1Awmtu6u9O7N2glbcO/5KXLl47C7s
zByYslI9hZ4wqtgOMoCv9fDj9uStLdVk/yKmsHO8jWsT42iGZtNxM7Bqd+NKP1KglWlMFqUNatq3
bS5e7hdjmv5+YTNRvldVUBo/O2SfQiedhqUV3Taxuidm7qqq7U7PSsybM46PlZdFSeU8tVZ2BIlg
VOItyXV9hxL43hjUiu1FRwbqJFTQJ+DN/E1VoU1WB/ciHFnVhm51lwAXBKGY9CXO5daLv7G/l4jC
/kf5DlzIKAGjce56PoF/NlOglzLwZhhbVvpf+zKPkKf7eXtOp63w7sJBrWBqg4XC0rwIBVI+W3oV
PBXNedj7X7m7UgdZMzAbBzeYHEmCS1No5dvQQ/mcJN9uj2Fxu1+MYfoJF1vP0/K+LSuYcBwVWNmz
N3q7RNYBE09G/moPa/Hlopu4sDfb6nnhjknLMGe1iezSh7TXgt7frgusL04dUnGgciaoBc0zB2ks
RcYHsEDkXQh5pdjb3Z63xSN78f2Zu9N0kSvoVQIQ5YVJ/wxVqrWIf2kEyLpMAcbEhzBngGpTMGT6
ysUIMrJhKLDobfT3Y7i0MBtDp7QuLZSHWwmsFT4GYlt8h7LmbStLlyzaVnX0xnj+hBi/3mFjx91c
VBouWXB9mE23Uf1nLWmD0bbCol0J5Jcn7Y+x6cdcbGeGV3tutjCGNvxtkz1q3prk4KIFpAHQiovM
zTvAuKi531CPIOzL/aDsgPJrgtsTtmZhtiw8o6KsByc7f/DHj7n7evvrSwcQGACQu6J47oPk4HqG
YhecqAkwsec2YNpe9SEKqsNaD8KSVwFNpImMDOov7/Lgoy0JpOXBW5WVP3kJ55hlIegWgwInvkoC
K1+BayzuMQ8lJmQa0E42P+1+nfSZ28OewsaK6y/csMPc+8QMe6fI59sTuLg8SI9PModTNWYWXDEA
op2hQhqoNj4J4H1+3P784vqgzRrpd2i4QDjien3q2NIoLfB50jsbTQzRaLsgN8/Cul+xtLRIYE1A
jG9ONLzzML9G1drsdEQEpnTCts/DXLuv2Ik3/VSEfEjT4h82NqSh0M6t29CpmNNqdMqTNQgvkduq
IhlQPbw9c+bigJCe+y3sMMnsXE+dz2gclywvzrnqdLQXUFStkxF5YstBbXPox4hnYJpD6fXNAKj9
i6zAS5A6cb2hI8S1y0SOIeTujV3f5v1GA/lagD5cDu4R1T9mhPfBmKAHNvaNHzZTDI1ynEcgR0YX
keYPKBVbekS1zvsseTyu7PClXYe6KJk0HiYA8+ze5LnoHAJ63rOWQkREhzIZ9sdagWzpUrs0MnPV
bKBaPVJMIDxDXeSBh1Rqb/2Di740MnPRym0yMEXAiBZU3nZY6yldnCi8tACVw2vrXcnAqnzw3KdN
AUIN0h712oG0x6jlK5HZ0im1PZBMTcJdLvK011vNVo2dAFiIjkw9P+pUC0pZbdBCFIzcXjk1i4sC
Kiu0J6FqCYala1Ou1ya9kzr5Wbe52g+EMnDUxm6guzzb3z5Bv7Mw84gWwD8wgIOZmYBT+NqWRV1S
UM1Gd6RAg44z4gSUg2s9OnYFtYXU673As6oB+Lu427RjjNTq0HqfMNWfdSWqUJc2i1rwEh1cTdrY
O3IMdIdbyI/6zQNuoyaydA1kOKLpP9EMsqpZ06gjupybACXhYmtXePz4Hkt3sdJlDPqnxn6sqfis
S5We/EGWEZIf9sajGXoa7c6791CsCcfUc88lbv6QKPYJnBLDc6NX486xuk9I0nxVuiqejQT9kDkA
RyflkWIj0KIDiiQ8gFTxTVd1shNjPhHXAOtVqRFJMHN4kWmTQ/G3M+8G14kDoWdOAE2fB1Blk33P
XCcQPaOBS8ssEJJ+1n31JQUZSgicxbhNi9dy+OCNTww4QjCS7EBLprZF00EepRqDNM77qAeOCVKg
rQS1kQpZ4oQxg46Wa3g77pdlVLfoh7SYhe5lG4lBZlEWtqbwjh4AYWGNWtU256z+F1eAOjngdejP
fs9L0zE6doXEs3AEF4bZlOFovzG54tSWru1LI5NDv4zWOmq2NElzgKv1EHrCryb1N2MJ8ZU+2WLF
V07SAlR50kWDyqsJJCQ6jmb2qMBYBRX5OTeFDKos7s9+qrEDI358YtjeoZGqYeNqpn8yOj19aWvU
m0KuD/09elbJ1qpzehzwjN6JhForGZSlg45yLsFrBdmvdwedWOhPUX6dnwd/DKnOokxH003xceWM
Y07nR9xHbg0NXZAefMdQQKuY53aDoD+zCZ2arvoPCJ++U29kQSNs8piUndwZuGvuCKmclTt6YcWB
q8M9BtICvM7nhU8QoHDwzpYgXHFQODYluRvj/BBXzr7OyVtla5vbo12gKQGLDFIPYERBEzRYXq63
WGyB0dCXyQA4A7SKiuFE0jfNNbZ5+4DKqxaXmzb9VPtN4Na/ersPM/3Im++e9YJLOEBHFnrrskfD
W+PPeh+qwLlC/QBx1xR6zZOc0HDS0iSJ1UNlvMmCb0j9SWUWUAo/x9Y+cv/59jS8n3ZMtz25dWyt
iVD0ehaGmhSaZuvqgWfPffmtLj9TkLyWRhHpxtfbpqZPXe+vK1POLAgDO2vDiBrVQ1HGKPdu/XxT
AM7muR+75FyrCARRtw2+v/BxaNCciOcMGsyR278em0E1MwWd+fhQWttcRunKqVz8PG4M0BEiSfzu
KcOpspRy6PjQJDRixi8rfrn9+xdKMhgAlKeRXEO8/w44QqEvhASAph664dEWEHgwD5p6a7yHQmxb
+1zaP2n/pByx4g0XB/bH7O+E4YXz5SNKULzIxweAKoj/nP4DeAPsq6j/Aw4D5AiUoq4XRmYOTXkO
qGghmtCuT1k29cXstOb19gQuDIQAcwXYDWS6sUAzr14XtaagwJE+dv5bjt40iqrB31twJgUqMKaD
UnYe7ana54R5HRyBMQSao4PhdWUxFvwBMC5AskP/Dg5wXvb3R5+1uZ5lj6MmwOYyokG7ChpNCxCs
RWAwC801ksMli6BDQNUDoAlAM6fb6GL5S4VLImt5+uhSzz3hWLl3o6OPG6Oq/YeUE68IdNqmL6Mw
/54B1sRK/b6EUGNCFuvaNKdeAX4ZQs+GekNbcbxyw70f2dXn570H1EDdeEzxeZUd6+GIPgfX2Uq+
sbLvVbbiHaZZuvZ2pu6hy8gBfwCu1Hk2pR2YDh440IlQEp8TN7kn0Abo6BrIdOm5AQgP4Kzo3EBI
NjtKXc4So/MFOCWmxp8KZAh2lDJnq3X72zv990Z7N6ALS9PkXmwLAoF6ADc6WCLJY971etBp5iGG
gLSjshAtHVHR0sBv+73ljpveFw+pab2RdAgtxfeClpHWm1Hfrz24Ficaukd4lYDQGUmE69+Vmnob
93FPz4373ba/+N1PZ01w7v0libW8MDEtwsXQK8tQNc8VhfTIV9G+JP6jybdx8ZyAdvT2LK8NZjbJ
FOzHqVljMI6tAr88iGGiX1gJtZb3DCZseqCif3H2lmvHDPTTVQu6K9T94kGGLlLUmXsAsGLF0vsr
f5q4P5YmB30xcRrRmyxmsISOOD0E41IT5tloHc04z7axhcdDxiDVnXA8XXQFuMjt2USTPQxcb9rr
m2Y2n4SoDo/HHN04FTqiLYANtk6vf7OSxvtYQm4UZAmMfGo8Nz+UlNuHwiY86sBo+KWKx+ab69bo
aHZwPemD224FOuvQ5GKpbam3r3h8Ow8AhoFuISvIBhh692MSJz+KznW6MBud+Pvo6wqsz0O79Wjd
fbIy90PeMTPkLal2iWPLD6Ux5MMmyf3ssWGm+SvrE9nuCd5VJ3S61B812dQh7whEBvvYu8tKPjzX
Zdkg9aSJp9TTXlO38J8g3FFufMr0HVUDMlFJVaQPfUKaHcrLThFAwMHauCXnXigzTx5kW4D5mqQa
Xu0doJLUTJJAAve7s2SBRopOg3ZFYltb3sbdqUwHfsgNpwmSWo5Hm/TJwWZYs3wU6U5DwACGe/Tm
t+Bb2Epam1EizPhs4HmEGg6ankxb4fkg2jbE1ZL4Qefo3qdK0PiRWGNfB07vyG+919OjPm69pvsV
+81XGzDvPtP2Y25FLmhlntOcNKdWl0+pJuxdNdTdISds2KQMOCt0wuh4EtcqlNwWoQv+psdY8uah
Q+Xxs2Nm2g+GnpltNuTyxfY17TT69RgqS7hfajLVgjJRPjqNanYFUfkWabUWr27q0C9NZ3hPDHsZ
/FrZjxHUntt2RJLSI3a2LXndbkw/dbdj5rDQd+P+iBITZACtMt73qc+RDYCAgmn2ADkycwgNo8gP
6A4i+Eovw2Ywv3XMq8BwoMZodLw0ghMVoVYBmhJ+1DMjLP6HtGtrjlNXur+IKu6XV2AuHnuwx47t
JC+UkzhcxE0gCcGv/xbeX53jYaihvE8lb66iR1JLanWvXkuR5FFlTvk81q37SPQ6P6YgzPJrlLdu
KyfR7kVcgPAjbkuATqD41GhJ80pLzneDWzhBAdL7nVPE1lEzErTKoOcCzPdI1wx6B4FM6HSjVd9B
fGEVzqGwKuNNHQzlr8Zw5nk5GBdsdNTetCXhG1Gr1S7jKia7L6HR4fb5hrsqZBuGmm0dRROhbnX8
xo5r7aAYvN05CRhysxhpDWXQaEC7WAR6nus726Q4AErX2l7f9pfn2/mmn0URZqw0TtuS/B49ZFvd
+06znQfC+tj7fd2Os3S6TOzCwGTi+QRe+fPjDfnKRJJKZvfSSO03ajl5CY0mqzvEhs2xB5D542bs
bhyVjXs8JGx/7HUvbGzaHhyNeL4siQJ18Z9I2wYWJE+Oss3LQOc/GlOFfq7DNjxDt38/svEhLdX+
l9vBY3Q723as1wOosugB2NnM+wpRzQ7SxXKT9+gCznnZhbQt6iOLmfGIohTdKfoYb0UMNRKpj/1D
xhUlbLridfC6dp9ZSDEpZu6EgguQxoKTepeXDf/FWVFtS9v7PVSQFEwoEA7OmHlB7cXGcaDI87We
u9Ut3j2qw9hvXM+lAI4SWzxRgxR7A7HzpiXsb9kZkEJpwZJgDCrfCbts8QpU2jQoCziEBMcMQBUq
oobYEL7TZewvyzTTV3PR7+IOMkQpgYgrLbrsvtR4E1RdSk99NawVCy6vYGizgbgKwQSw3hfMr4QD
oa8JO72fGpvrsjt4RvM4GvLLeeLJzH/fJrPATeNW7ghiIcrWtACT4Xf2Mx1QSOi//sK3p5QWkL0T
3828JaAr3U4A3ZHdF4ZzrOMU0gqx/jI49OBVxS5J49P1XbH0aj2bwFlihUhaVpXqpPda49R3dsbk
HUXwuuktrm/GysoPCfIywsdF6N0bzPZu+ZgqB5S84q+L/eBNNsX8wDwBZDJ/aGpZXSiW0PBTxqEG
0x2aFCuQvF0f8GV0CCMmAlDkAFAum6fG9ThB+8Ewpvd6HxoCdKWbMQ+Bmcj5v3hsfjY0i6biLFdG
3BEwJO5jM/OrciVDs7h0iNesCV4OnoQ5SWmVagOkX5X0nhpjlA7pc8F7Aer0/u+Y9ac4tZDq14/o
krnr0v69ofL5+lR+8HLP4jU8+zCTJp66ly0l0LXKTTBaxpEz1kPmp3bp7TrwOTxbegkdvByZli5z
vZ3Xchkm3Oru2rLoNn3TQ11V0vwHGBG0I9S8400BXcxgtJvkudacMvQEPKCFdu82jlVv38buuMU1
+BcNSfRIvaK7SVjStAA/acWWWFQ8VsVon1K0CgVaVwx3fYpeXh29jKGdOTJELQSZ/dEj8seAVTnF
g3BO4HZN/satW39LVMSL1ydndjAhSQffmtRKQR+I6tX8cSxFm5jc4Dzimv5SNOo3wCfejS5eMTN5
0aclmJuZP5JNux2B/uh51JfOX3VAzx326vWRzC7of0yADBdbE5hi05udfUSjgoFWFAqD409muFuk
UdB30oVosVnZMouWvCmpbCJNcyHGlXRup2huwyNiDLcOFUkgLBqkrWmEhexW8KnzJ/LHuJClt5GU
U71LGtPYixtqOLKLmrqvt7DUB2pJ21OvJc6t1+tyw201MMk96mC537pVcshtq0F43JKnATItm1TP
PL9p7HFTczDWx0Kwm+tzv7S8U2IHmttQ3PLm5WLi5WOvULWLxND6KbGfdM35dd3EvJryMQ9QEESR
CHCFSz2vrmVGWuhGF5mjGDdeX42bWEOaMmaK4UNg0w0TxMlBYjTFN1EV5WYwnTHEU0dDva6xfKpr
6KCpGnYoubr2+l065EDqCM+byN+mWsN51FYMgqhuPBqRrtFhl/eG/lyCHuzR0cfyxqMAhNkoPUFP
y262SY7rIqWZt9VHLfl7fZ5mS2FAQQR1aACPkL75IJk8/yGaOxh9wgcjaorikJX1YS1ns2QALU9T
3xp4lJEcOTeg04qQZEicqLrTrPtqrZd67fOz8LfsFZl1Bnh9mDgUxR6F4OvzMzvwPubn88+fNven
7EEtzEIDKNCJkG2pxB/wwndrEt1LVSAP5MzIc5oT98m8NQBIPVMbysyOGqcgMdgDFAekTRn04kAo
0Dt040DA4DRVkIYdzYADR5G6OSgxgJBdmzxC+dPHoW1siXDqU65o6kagJvjmtjYoCTj1zO+gelmD
Ss4mftpfYFyEQuLkvyD+mU2M8JBVcZKWRvGJWUd3jVR64dCciCun5BBu4YsNMlS818ec0ihTNj29
FeKtc/BE33xpdadBwCWBA3MmbryLNkDAMRp1wOUdlYV16JQuGDlIoIhcMTNleGbX2QRmm+JfpM9B
L33uRHjWkooWiRoJKd+b1PwRM+8P4+5dWSqxP+DI9jX8acV1Zyv0j+t+cqvZCoHBNS8IOh0jx3kk
N237Nag75k4FbhI5ehW1OxSGZ4NyK2BMYpNrEScQYsu7OyQvXr+6PLCAyxkySzg6LjBgg1FrgzeU
TuSmOvc9pqQvahr3eHwKvmJqNlnTaICXBTB7Upeb9L/PlwhEDUqPYEsgvZJ4pV+kJv+VKUgqfXlE
OPfR/21BVwCP9VnUIXSgJvAuFhFHf2ZZY3uK11Rbez5ebp6Ph4aBuHHirp/frxlFwsWqhj6KpbEp
wBHI042t3jG+1tm6aAjyQEg+TF3Yc/Ss1rK4V0fWR5rGq5sGatWbtAVhYeemPzQcWuHXZw+FjP+Y
m80erR10XNswR2nuIxsSyjHZmNaf61ZmGZUPV8DrA3sVLoeK18yKziuHI6XcRwJZQTOzd+4QmWbv
5/lbB0itZ7YAIpLtdaPTbjk/IiDTio5uuIZhQHFiliR2QF4jq1bCqGx9qT/YLfUzYwXRsuTkOOmm
4xooDjDanzs5thkzOiAFIzNz/PEl7r7YvfsxdZ8NzHaRPVBuwsf7SH1JJaiXtqa2pjE5zf58oj6b
mMb46UKGotFQFCNMJHsVVGvKn2CMkYRcCR+XHBsYULA0A0kBhbdZ+q5SmRvXHFZG4SveTkJ5Z2v/
q9ma8naAagOtOy8NJ47Duz4lIko7b4s6vj8gMWLa79c9a95b87EoONWQIkTyARTAM39GqNtSoqGF
vuqwMbcZejkFksIpcGG3xAJj3cuwxue25GifTc68OVMAqzaSWkTD0ag3fbW/PqS1z89Wp8fznOou
Jq5LTmy8hyr917+PZoCJWhpnNKqa5z7WuLWuoc+YR43L/HQqxqwxVy9t90mRzAS8GSszLxi2oI5K
AKLnUZo/64kdFuJnWXz/F6OYoCcTnnUKdM5HMRJnMC2L8KjzUUQPzEZZCTAWB2EDHAL0CQAi82uG
9XEHynZVRKWOcsMN8bas2v2LMXwyMe3TT7udI4TVcq6JiHUHMezZl0cwIVoA9MK/CZw/m6JGqMTN
W5tHHqsPDeuOdvcIYOZXx6BBrxzqPXhHAAU0v/Mluku0ikkZ4S2JkiNyPte/f3ki4vsfNO/TWxfM
DOdzpPUD4RwQ2MgE0Zmw/3LUh9LxEJtiU5jFCqRg0ZiD69FD7xryP9PfPy2IC/XgTE1KGXladVMO
Rw+I2EHNfJVZvtr9i5mbZElwHyJXgN7vc2MNsNIejvohSt4aY++6KxO3cDICqo4e3kkRCdvEnX1f
H42qIK0iI9QCHwydg7vKbQLwrzyiBR58va33bBLypIjkwIz++fqyXe4eDbgWnM54FjjAzM9cm/YG
i5WS9wgFs6BSo9b8aY50xcEvYxkNmFKMDKNEQ82cYd4FMSAv8nqI8lZp0A2mymBo1RaYYEfvDymr
lVdimsmjYZf01oSM6Vrz6IK/TKDR/6SjZqM0x1orKiG6qC3UDUlB/Fv01WEEaY6pVa9D2Wyuz+r0
vfPwAEHvB3wHhEATl+i5y6Bu4goUULsooXrt64my16nYoDvxyIpV8qFpZ82NgeYIWeJJPxcMsOfG
Wm5VKq2bLtL097F/z5TvjvEshgcNTLsVyksHlSg3VoucL/0jjZX319LMfjY+C4RaXVG8lNMu6qoO
BS29f6NO/yyJ6gVjZe8NsdZQOldIgqtqmgPVQ1SmkDOCbvD5cCWZROaMrosKteqm0qC2p0YGBWQd
abxS8vy2KYz8nuugichaKwm8FrBWq9V4gLPRWlnphf2DRPT0clfNCZg2O4kYLcpCpCOL2h6NIF2j
3BNRvMt0DT+y5FGf7cxiGUgxI6mloihY0aPG81AplCAv0oBVXySW/2d+EW/iKp1KH/PKh5sUjRvH
LYt4qiS/wBrT+YTk6Z/rO2Rx3lCGA1bJxlN0Du61RTdKe9BYxDz6MFTD3mnkJuvSFRKpRTMorJp4
TgPYPK8UIOPeuXGfYDB2tefO8NR6TtBD5nUlVltcHgttqKYDiCr6t8+dUkGp2PEGziLqpQ3qefUt
YNPbSqcDlIWcFT2eheN0CtZAd6pPQrXzkMrLiVeO6KyOnNIKpaUcISL8kEitDGIXkES042zVyv2j
12uh1tJVBcJXNKjitkK0Mp9OosUWG3QP6WzvSVX2wANhi1VhrJBwqMJUeW37BCfOyoNx8u35AYfL
F62SoNzAwTo7TTmhhYNCKfJjWhMC0iIAkwKjdqUA6FdY3q52ynQn4y+S60wbAfxSgK4gowD1wHmQ
AYikZENGuqgC2wvKxb6RHBT9IKzX61vh8h0BO2ABQ+SH7jdksc59p7MAHsgE7Aj1VZbvWlutOOfS
sp1ZmEUYA/rX874oAeeX2wYteg5U1kVWAqL41GpoWupf8PL3bX1cufcXLoczu7ObqSyBbSht2O2a
F2omgduBqmTfkcc8frk+h0uWwE4ycRFj+11euHFVed10DVnkDRIsqYxE9d4hAzA+Xje0tFifDM37
J7kem0YxcEQSOuTL79bUvNY+P/MFT+3S3IwxDgkAjekJoEjWsmWL3vB5CDNvAKC5LA1lurKbaECR
zaljtHSSbcleRr0K4SkB0fLt4KxM3cJZjHMY28nDvXJJz6pbsQLh9bQDXXI5bHhtss1EInKXGBC4
ub5KS6bAyWNNJyT0oOZID7AaFF6t4cTwPHLnpOY+je9aayX0WTMym8eq7HVoq/ddFLMRYj+vnfOW
oUfv+kiWHPvzSGZbyHY6MCi4iFxT9yaZkBv23tSfLeOb6YX/m6XJNT+9qSjIZVlTYDhjGmZOgHd6
ZwVJd8zZyp285OOfhzS7K4UxohtFHXGcx8OtmliPDjF+XR/LwnUMlsP/rv/0909jkQVkpA0Fs2bj
JZVUvzJDC3TAGddIVBaH4jjInqBAAIPT6n2yozPqpLTAViL5YB0S21JDqYz15vpolnwAyT900aKH
ZyrDnVspCeIVO5teE0XpPYoWIPOWqDVwbIYbsqyiBybG9vW60aUp/Gx05t1pn6cyrrCFtOIOqJfU
AJDjTqmer1tZGJpjgmYYiQ+Ux3HJnw+tTYmbQIaTR9lQjyd9pHKvFrV744LWKxTuwE65x9ca7Jae
EA6iThTB0P+MOZ1tKqFiJw0a3GNUTnb31jr2bZv1G4h1BWh63FFbhFZ6jNP8GMcybMeb64NeODjA
mo9iBUi/cVnNvabmHiDVOWujzqj8PjGhhveir7WQL8wsjOA/bkUU++a1fUhnqLSkZRulmnfIEoAL
m/aOS+goFodGrIYYkw/OYjTwPXy0Z6GDDnXe84U0s56VJMnbqC3zk1XEqq/nLXRcyZvVTU1hhGR+
IsznUrR+a6eBLGm+vT6tC5txAgOhew+VM/OiN1QUadwOpUcBIsh/evRH1vO1jt+FSPSziXnjHp6P
4PDqHBoRbY+s7DEfbOgpPaFG7Dc2ezTNf+EpEDaZlhAUStAePp9Vo0BTc2KaqD9XzZvN5bPg3ZMi
Eb5dn7qFzY69h+8DpeKhyWq2elxaejsym0ZabuINfSz5N85OdvbjupnL6ZtKqCho4AnhABUzO8gy
h3mDbAY1skCOHI58dEOqK76dmBCJIEkwxOj11oY1kNWlY0xmkRxGO5UGdPKs3bKQANYrVaFGjRaa
z0LbXR/Vxyqc+/7592fDAqoHt0OD74MTtPDBJQw5emjZhlwWEQQBN6Q0d7xnv/Ws/o54+a1tx22j
IEGjjVWgFF0cjpq1lYMbjVzxvVQH55j5kMfGPnflqREeVkLvjsVIRaga/Bn0zt9kkgR60uxqV2w0
nT6RqkHLnUBrSSI3MeBWDPh6g9svLcjp8c7OUOdlL1Vr70lvBbZiBBrTbokQO5zLK9lZfZrQ+YQg
J+KBAHgiY7h4oFa2m9ukx4Q3KbkficsPfd3px0pqYp+kuvYI7c9M+AD81/eeqf5WFNY+DQnxbN/m
u9g+jj/7lDdFqGQuOXqxXYV24/5umxbQOMaHlQv20kE+fuZEd++gijBPKSkmrx2AGO3j4KID5nsS
XncQzV4yMDGgIQDAIYkE/Pk+digZ0qHurGPl2mVAM3dj5cP3jo+BofUb6LhkvkaTkMao71XGFt3f
B6s1QB9JqxtkFX7ZLMaV1MYnxXFvpJnvq6q9wafCGmojKqkDcD0gKBgYCBpBiFS5hIeDxNOudZN7
lTFyQIs3hGEK810f3Nuk1lF51dsH3iR3ZeGdaN0mt7JujzytAQzM6Mau0cuRZ7vcGPjfxKBAmcd5
F7ZQpPYbB0zFVdzvZOO+VjnLARCSUSqr3idat1G04lafrrXMoIbfp9DO5d7Y3dAMYmNlb+q+cIt+
I6EpHmaEhLqj/HWbPJBomXGzCq00NfQvFeo7AtwzoDLKfDJkbBsDEkj9OC1+SNe+ExV7zSwv7Cv3
xmzovaV1RyvPQ8NIHxlLb2Ss3pjMu43BoJ/l3QFMxa/oUbxJTXuPnh5w9PJw7MaQ9MVWs/VjKbt9
XtNvTtzejFZyN6bFtkZOamQ/6loL+87aCEc5QloG+Jze21h9A+XPYV8PzjfNjh+LVKCe6bVqSEb7
LmlVZB9p/wayjtfa6EPkSSO71De099B0UkQV6dObUhHASbtyo6fwAlffpJn1C5pXBzVhPKi8PAmq
0Ut8ORTpttaSDG0CWTQaOTKNff6YyS40mPlLqSxna0J8KERSCGw0ffXTSJz2QLN8Z3OougFIaDfo
yDGGkPDC3FlJeWM6JRouwLAZoHUKKRw3fsuztD0UraeFDlWBbHD60AU62UcrWBrwpPkpGRjD7Nj6
WgMAEi2ASFpAAhgASiIum+U2szhVUYPW5NG2m6CTUQe9pLZ5cpN0ZZ9fBl7nhmbRJlD2lsOMEffb
uK+Vd6B5068/Cj+bAB7lfKdzqxcKXhvymEEIIP/W0C1lX353npuYXTdNhca2ZpouUm5G6CcqP9U1
3Ns0EecH+ER4hcgYSwKWjXlWm+RmjzjBFUejY99bPd1QSwQuNcIqNYLSotuxjx+zVQJO9/LisLUJ
0afiSTW1KswWCE0KTYyGbOtot06FLvWx3ekuf6qAdtRg2UO7jeFxEo7q2G89LdO3ejOysFWV33o3
bBqDhzFJyw3w8P4oBApMnj1dMDdCIY+KXX3nsg3RgNXfjLIocFIl6V3OIBM9SEY3TYfOPTLSZwkR
6RtbyYM2Vn6otDn1igqCi/6xHI2TMlSgUDPvsr4nR6mLEsJmw6PtVRvBzZ2Og5Q35veYFD+9Mn0t
ktLy0T+kBVrb4uL15FuVi5+Wxu50tTkOphZmojk6RXOT9GNAUs/wXRDgDCz7iZQ2wgHLusuAg94O
SVKjO1G/Y6BrJp35TR0s3Ak0MIURqG27NVOBVASwQanQbmNT32f5+KQVhuX3uXeH1NnT9Wvt8oWB
xUKhF9JjQPld5EfTwkXeORP20WIiwaVAG7/hwyPXs8daVfzYtlei1IVbFPyISAODJhFo6rl6SFnV
Wt8RYR1Nxfup1fVrKlYOiI8E9rnjY0z/NfGRO/v0oMdbumCd5NZR9To1wiQm4Ebt9ddBqashQH8p
4hfLCDV1G6PANYT3otVv1CxXN23511DdXQUabQW06PKd0pDh8jnWvENV36B2VKoteu/ssDIGsalL
OoaQlBhfSK51dwTSUytx6WW0PfEkoCRooSoI/pTZC54MpC4FGbWjN1ZgsUlTNz4MlWRPPfGggwqq
CZx/6cCOVTfUX36LTdIgKISAOgEh1RyUoba0IRZ6PI8EmNMHFGjIFlIO/cp7wp6GcL5cuIBs0LYg
L7IAZHR1gOIdHvfHFER0d9Ro6bNTsvKGM2oEAkmZHZr40mfwLCiTWIn9qwDa6QBUDYhVE9U4QNKh
neRV3Rc0DFt3bcYI5LibwvQtJ0W/jaRZ46MFMHsaqkJuSGL9qls9eeJD3ZBAb7rkQeaqeMTD2NpY
RYIObgD71Re9MdTfXQxWR1MwxBg4nMDFPAIGCU7DH7Fqsa1XO96zG+u4jAalQnaK9nfO2MV3ZteI
W+qm2VFRMhoiM8v2gwaCZcFjBhIcLbvlnQRjm06ch07Ew7c4tvtnUTVwMwT475reoUEbx0WQoUE3
9mlqKyUECuwkyGPRgidVGjtwX6+lKhf8DUyyE0xaBfnABYzZ7RzFzfSsP9aAsPDsb509p+ymSFGk
BEFHbb1dP34u36wozaDiiveFh0TH/I5CuzP1lMIQx348IXsD6rDbynzVlD/XzSyNyoIFA9kpwIjm
h86QK4UrnVgc7doJ4sQs/XIovzuS/FbB0DE1db+MaG1dOeqWBucik+HaYE1Gs9PswZAWPaDAuRiP
LEVyPrkfrZ+JRoKxXOObXDCE3BC2D/KK3mW1F+9KV7h8GBASbTi/F+UN+OrNtZDl8uRGuX6inkGD
MG73OdCMOoI2iVsNx5yehur+6xBGwGYsKIqZUK3HYTBLX/TQe2dURURUen0JoWlT8TWevKo2tImu
e8PSdCH6QhMJgAeoKc9iLxDnlo5MDHnU5JOrb7GHpHPbr9VZ16zMTm7sLa3pp6PBMTIfQpa7wvjB
puS/9Xx9OAsBMbB//x3ObOIUCm7jWoUhtf6Lxx6YTVX19X8zMbnGpxtV6q60iA4TxAsSeezMQOlX
6uGXgQiWf0o1TMD5y95WRsxYY+U0XR1Oa8h9pm+UBR3QINnKlbqwMKAfsqY6NJRGL6hsGk3ykdWa
OBLLEX+yUh13BKpe91lu6BvQmAGzf332lg0i74+0xBRtzc6Boq5bkze2OIJUFe3xZG9iWBXQJbFc
04lfmEUA0AAn0JGYtjR3+imfFkq1RnMoER4cRWfrNyPPxl3VNPRPmXryyWBqHjiyRyfq9QEunAxo
wZs6bADrwUNjNkAjloRTpRBHy2zpph1UdSucQVlZtwU/t4DfBHZhAi1cEFJbRstBGtuIo9a3wwOV
A0HeLdE2AzfW4DMfaIRZTIK646T1jvoC+upmbxiiaglapIg4pqPII1Gata+BWu6e27R7SJvR+E0G
Nh4dx0qidhyVtzwlGdSf7R7dn2X1g41udogRhGyaOB2DiqElVCl4/ugJD6mTWouR8IPyjlGNo2+X
ls6DhJXFpoBYiS+LFBwjkoEuntZ0K0Xhhn07JneIX3jQeEz1EQf0+1R2v1ljCiAmFewZXtPNIOud
VCUyA6IBG7VRgYcUYYc/2HLTpiCd7F2SIaiSiY/226DJrWRrSgsVjMLxbjKD4eQdUz3UqWLd8Ap6
RHZuFq/oVn7XJLPePTnaQdcwtmGmxg+61sebLGV0l1eU3KsVByiHo2LyDiS9cixcphe+oeXgabHb
rj+xPO6r4LrzLbkFXALs2zZwpBd5v6ZM9FFFh8rRZGp87Ou6+0lAj3OnsXpYyYkuvKiRXJ/iCPg6
eq9mfj62cWOkgvTHTuHVdrQt957EIr6nCnQ8wXRobGJWF3eOXsTveAqk/2KkEysyoJ5ASKDmdL65
SUcUoHfb/uhqw++Wo4PcziEElhRroPWFU+QslzMbJ9eK1ABXnzymsQ8SAzcJXXEa8nuxJjx+cTIa
8AUELEDfoY8EeYrzERUyB4WskpNToioatCT5o1YOoNso3kyAAb/oJx+2LB3cEXhQXXRpu1XqcAjx
khPanY/As3/LzDJ0jOrPdTMXczczM8uDEekO4GOuycmyYz9NdFCMI1mcKBs8ovzS2163duH8M2uz
cwqkN4oEZzE5NbYWpsgbNimafeyf/4uVy3wYkFtlUZfkpIhbF4S17X29Boe7PhCgFs89AS3e/2/C
afd6v+v+6Gu38MUb4GyqEL+eW2jasgXlEBYGuqx3MtV+lC7F2906GVp87yT9U6frK/O27N4oD4MD
dcqPToP+dBvbKVCYuSfJqUUXPBSm6m1qgxhld311Lm7faWAA801884ho5oGzYdi94lKVnDzlO3lw
69frn18cBLo7ELmAmRs3/Pkg4s7iXp025CQaHbhEdGckqrWXfNi5bXXzv9marZGsmFvaQ0dOjgEi
yD065aANQMcVYoPFLfppRLNzlKZuMxQlRuTEXo6XtQxZa96J0b0BleutAKfrSny0OIVo0DeQiIVs
5/whWCIbMaigVT2l6Cwnp7IZgtZRQNmwcj8tegIEL+BwyOUhfjlfKnRJMlunZXFy5Y2W7Yuv3j+T
owGpikcmwAF4pJ1/3iH2SIvUndz5TVUejea3yF/+hQMA1oG3AMieLnjZ46bpeJFhBAxE3NZNXvii
3KPAet3K4jx5CMbRd/IB9j0fSJ0YhUim9WBl8l6iuFsr1u/rJhaXHDh+Ffmzia1o5slKnHkZdGiL
EwHrGiBYiPI0P117yS6caSi8oNN/AhcgezZb8KLSY1XhcX7SOL3BaHV/YKz1KTQkO+kenUp5GfJx
jSHoIgxCV+lnq9PYPx1rdV0UtpMk5GRaIqrj7IDDIzAt/tRV419dKm9Kw7d12q9UmBauCOBq0f9k
o2UWycLZYKsGZRkwqpKT6962DfG75NaGmsX1dVs0Ylvo+ECaYwopz8eWSAQepauTEzV24xgpXpSt
vT8XvM9E+QMgAXgfsjaz46dhvKgatDafiiLoAhCVXR/B2udnuxQCaw3RY3x+zPwhOdA1Wful7/+T
rNUAagHpyvkMMZEORWUCIMQMFKuDaiUPsPb5WfzEG3AnSBufT8pNkT9LZ62NaGFnmiAQmyRGUPO4
6JdMXD3WvdzMTkAf+S60ejo93Q8AUks6rjjToilnupqR2DBRYjmfqqyUDdXBL3dyzNSnFR7/+l8V
Ty+5qma7dBAgjYp9gdAWhbdZHBiTHDIQKc9O3KpPRmHvQdEXEHDh+Waj/IMB6LuX6462tFWwsz/g
IVPuZrYfR6Rt8X5uspOeF6Dy12/7rn3u0Xt83cySQ0yQJkdD8HEp1aHpdeOaWZ6dRnpKxsj4+naZ
OnOBZ5584SKrIMZMbyquy5Pebt0fGdtc//Vzeh6sOrJan74/O1BKt6cOVUZ5woOaWNa2MSMJqsPW
9bXyILxvSft9LLMAshfXDS8EOWg1QrYbKS60BM4fiyX4SPqcGP2pRAXV6n8Xxm2p3KB/uklWgrYF
30PWduqaAfPJJSOfUwqjUpOkP431SeG3Qw6yo/EngCl0eFUhu319XAteB2tgdcMJjWhqnpkxIJg6
CMUQp9JLj0puP3SV9ZyxtSLigtfBp1HywdsUSa35/S2pNVqKYAKHtEAz/YvHV4LQNQOzs8HzmD5Q
FLZO6Onj9dYcV9Z/YZ7OBjDZ/3RJd6iBWub0fbf8lSihVEH98+f6Uiws/JmJ2QGQx6CHc8D5iiF8
U/ssbAqGoyay1WID/temUleGtODSZ/ZmcQe4P9PesqXAQwcZLb0CtGDw8Qu2hD207oqxaX7OMoAo
R02iZw5iDiBh56mJzON9UWuNOOXtk7XTxLevz93nz89eVZyrZlw6+PxQ+Cga5yz00F0PebJ0R8vv
120tuQLSwepH8z7E42brlHhW2bm0FicD7CoMSjvjC3JmK/ty4a5z7Y/G4ImaCADbc39DhtAEnYnO
T6iNixo1U9NCJhCURG6/uz6cpZXBIwSdc7haL1n1FZfkQF0k/JSC4yIzf48r99rK9+cr31RQdJJJ
wU/sodNC8mXmGTjWp59vzCaqR+MMATcjPxnWTZbfjvLQfVGieLpzPAToiF7RwIwy7ixE6zoJduWk
YKdMO+BuKYx9DdWQbmXFP4qzsy0CMx6qm0BqXxKvD6QoNa3U2clFDjrvJQQJv1fxL9Cx9sUzaf2X
dC9s33lI3xU3SMEPrQVWsr/uDJduh3cckr9QOtJdHbnRc7drOg/Q+DFlJxO/oQDLdwqw31tdfzkq
BeOCOnF4GMBw42A4N4PfAOrVxOuwXR0fSXk/+6JKCdbs3MLMLaTe1JAnggW0nuYMajzh9Ym69OqJ
e84A778OHpKLqpdSObRWIRx2yl6AmpP12/XPX54x+Dzm5sMXLoMAnRataNScIRjcmxmIxoNSfHXf
49EJdmpQ0AOIgWfTzKtFzobYQp3pwd55AlBosZb2vpiiyYCHByYQAqigzc/JJk5UtTBJ/FDcAUCL
++WLUzT7/MxVKa3KQVj4PFopNN75ufInsVZisbUhzOao4xmQJnEeP8TcQLs88UGrfX0USxZQf8Cm
nzp9LlbBM7pEMRLuPdTDG7jAy3SNlenCkzBNnw1MUcenwMWuPafUPeY9xG2tbtsOgDl0VZl3DdCG
K7O1ZAqnpIM2bAC7sfjnpipDkWD/qT0QSBw1gGipVgT9sJK2WJowKAOhYgliFZxUs2UfUJ4xE9oo
D5kD7jQQ0NS3RaWssdssDQXpWWiAWRjJBUOPKKE73kuanFwuT6aX3Dq9sQPRb3h99ZfMTIVsUPbC
GI6s8xnLPKTR+wxiCEgGPniij3IVMgCr6mkXpzp8AAYsC7XkCT8z/YxPPtD8H2lnstw2koThJ0IE
9uUKkqIkSzIkeb8gvGLfdzz9fPChTYIVRNgz0dMXRSNZVVmZWbn8v1paEuOtvqfBTW/nA2jy0RMd
FXTjbgFALTfizIkhivExqrzQjTKKv1K3tE51v0+c4DkH5fs1ddJfRU9PbDXCWGKHyxCZ79j/cIdO
Za5e69qsTNnQh+HzXm++a83362ckUjgStNhi5hSsi0l7fagmGszq4DmeRvvg9Ja5n4PcP1yXIjoi
mIHxiQ6Tkxd0YfTtTklL+fvZUX8109ep/FLKX8b8219LIYXKPBgXlM6C9UxTOhld3Npp+GxbVOD9
Xduqrm4U+zbeytUs57zSgzNJy66eqBydEskoy3H43DBmbNXZcw/gtss47bfciG5i1XrNSvXHP6wO
1hqwCYDuumgMGaLYVCcf3ZtU+vxIdoOhJk+PEVir1wVdDksumdMTSSstL+1ZadTaCp7bMVH3mgPR
VqyZ5aHRJeM1ktTBbSamN0CXmncxRKZvinKGRiWtNEieIkB+rv8egfKwXNiYGSS3uQkrMwL4RZ6F
MpBrhWPsqvxFmnNX0z9rzq/rcgTmCjQkgCt1YMUomq/cIYQfqjIabfDMcEew06JMOapOx0BGySjK
dVHLnb3QnxNRqx1uoUp3+nIKnuep96RpyqE+TZmIa303reHUyRx3ngfQ2bbAU4WKC20u/WQYy4uh
zSwuJ3XQJQmk/ixw56j8RQ59SW6+BeD+AzREX2y//mvw0UWf6LmndE+n0cWYJtD0TM7rZfDMeNAx
G8oDwOB738r+3sgghvQZ7wvAgtbtoWWhZXplhsFzOk4UhKZGeUpooz101TTtkiyyj39/iEuZkwqD
ShyorvSyUIA6Mhkcwtw4zX3GI/TGZMz4qe8eJbhIqkOulFQMq7G/vS5YpKg4oKXHe8HUXNOr5f2c
q2GqBM9a7h9DAEvcCtB04LQ2NlQshxzAbzHgzpxbOd9OBoJoLI5q3FC8qbtv7dZSRHebMP0/Ecvf
TwzpMpJi6kkQPlc1zUTB98Z6dIyHxHl3fccEXo79+iNmdbVbchDSWEocVSg1tEwlX2nM2TCbwt2i
VeT3iRjaGoEiteWByS4bq2m3h9l6rGfjkHVbbT3ClZxIWWWIK4bYuknhTLSCvrZkrtO73Na3TO7W
WlaqzSj5XPaTz1oCJ3EnDWTvgiczUGYbqixeDpThWHdK3esErd73AcnT5fxH53mQyZ2BFnL97EVr
gQaFKUzVhAFmHYVWFFZnwHB8zyZSdJUmzw7hML21RtiVr0sSLYZ2VCrqy1ouep5Nq6SH38p5Egbh
a6abDA2pGzZHuBhaykBspyp4EVKHHfZGagvfy+rJ2Tf69GPQpuCNQyvERnuA6GbyOFgIKXm9XbQh
JH6l52oZ+l7TpJAaqbVxZB5xRyxa7sx0ExNRtDAiCbpebWoQFw3d9ZjCJ15jvOvxps0q1zRve2oD
1w9oS8hygCfWZtalVpuqxUM4LvjkSf2Y9BueXSQC4rEFj2CpEK2dkDYWMKgpETbTP5hf/eTG+Pn3
azgVsAodJl5adDYGwXOX5Oou8xmU00dzdI0utw//n6jVy4Om3MTwC9YiYyyt9KgbP+Xi71/VSzBC
sgyEANJNy36eHEk25IZaVAQkId6aKeLmufmHNMeZiJWPKXvNyObSlDzfkWEHI98UbJRnRHfldBEr
92IGtaIGI4uYk5txUOA/LA+5n++0ccNciuLGU0Grw5/teVbVisPPYCFLQPV4ctL7BnIg241S/vkH
g8ZUDyEgCK8a7c3nh5NrNsVniXVlblGBEzVuZQhEFnPpmMb/Y9MAkT0XoPpSPVdTg4Dih1J+36oG
L//5OszG6oNEv+SfLiLCoTN6HTdMZqCU9v6sPqXt+yLaoqFdNv1CCjOR2H1QHy644ztOvI2inJg6
L7Pe9VPZPAaW1uymSWrQh3A6plE/1G452NnfIisRVdN/gs0kDl2Yks830EjktFXMVPJ0RlpnpXCN
eEPlhHvIy31hKaCTeR1sJjGebqgTySstM3uG2de/B9hVu80aP92wnaJrBMo+7Y8wsy4wh+eLMduo
zPtyljxjNPaD/EknoRIln7m/G35AqHY2GRz6LJzLWcWmLWa7ilE7LTxYkKNvdQ9vfX91b5p+Duss
aCXPCR6sxrWq99cN89b3V/ZGKw1iAGu5NgPcXqDR25+vC1CEOn2yQytDU/uN0zaLhMjeKZmrRG78
QfrOKPR35ff/ewkSMLf+pZUuAyLglmzxvwvVjokbjVAAJObfnRInfgEUkEljXBWj3R3CdMfsi7LV
Ty4QQfITiGLMwzJfvEroQmo0AhER2t7UqXtpnnbwIr0thh/Xt3I5i5V1OJOyCtiHnPrapEuWV4Ta
h8zJboox8CKHmkeQDT9BUdrQbaE84g56Lhfmr/X0YiVbflvDy+75ULU6XXFr9Imbk6vajbV2p7ZU
Wq8vUKCMPIANiocymEX87/zWGkwy5GFY254VD18nJ9vLU/XxugjRSdEwQh8fgTUdfSsrV2HHW3su
LM/yH9XwVZve9tVGSUq0bQv2AUE1jSkX3VfQaANQlMeOZ0pF7Oap8iSFzeh2evbRYBaUhFO8Efn8
rjauNeNU5LKxJyreqFrlw03pQBA9HAEFghS5OISZ/TTQhKmEwY0U28cwbj90ffNWnkeY/tIXmNQf
YjW9M8L6biq3XpeXSJHARFKmAcFa0eAlWmtPM4az5gS8L2Dnei2l6HnIkkPcZ/etP+/HvvypBPy4
KoftMdQ2borA5gASRdwMQhrB89rTjIjy6bBwPK1LW0CK/BZIo7Q8hnVQgtRWFQ9lGH+LU2cLLeqy
7WpZNV9WiRJsGIVWjge6IkBhfcnxlLzTH2aSmLdjk8mPEYNND31lxMdiTMKHrh7Ll2ys5UNLp9ud
krU/r+v5ZZF8+SHQW6GHNBLhA89VYoQ4q41qqn5mpBlA/jUgxQFE/8Bcu3IbWQlsDVWauObgd2/r
Jqwf8hrUvLyq9XeQqhT7oIjznV+O1RHatWB0w1qqHoGsTD5d/6HCozr5nasL2Smlpg2R73h0d4S7
EAIetyDEft9Og78rWzM8Do1s7J2w2DorkSk43aHVpVGqgYxBF/keVOR7O7xPzWkPFvH15QkCkbNj
WH7Eyc0cw8E30xEhGXgiYPTYN0W/m62NV8PyUy/uP4q1NAoQxq1zH4lldNIQBo5Xa/qN09c3Y7SV
EhXv1n8i1t0pA40vObGv7Q1z8iGjwZu5xOdh2AyBRXIgrSH3Ab0PBdnVhuWDLZlmGzpeH7wEDUnP
Ub8Jup/XT0W0X9h/TWO3KASsyzux2unprGAv85gCAMPFo/NyXYLo3E8lrJTLnBtZ9RMkFDNgf7eV
+S37rmkb/lJ0d0wNrgBQE0G8WUOPWU6eG3Xq2J4MvEBd0MABtEn3Y1YhsQ+LnRUdri9KuG0gNEAf
wZwHr5RzZfYVcPCKSHG8Srsf8htab69/X3j2pKIYkoJGEEKC8+/Hju778SA7XgohzMFM+5Jgqnbu
QgYaNt6jv494fWXot/9P1so+ZmS/yloZHG/U7Z9GCABIYz7qzvRYZCXdPMbz0ERfTV91h0K+bcAK
m3rVG0FHv75koZ6AbEy/J+zH5KvOl9xDEzw104QmMk1cuzqIO9+TmnF9Jp+y7zMjrBuxwpbAVYwV
x7U+O8aMYr6ftdQt9K+R7Fa311f1O4y62F1wvylnmOjmGskqDwBDiaPE8ZrOGu6YEvkwl6oCRuOY
PvZJWhzkJpn2dWUa700/1e7SbGYock7LXc8khBeFfb6fIxvS5DnrjnpZ1TeN1vU7I3eGnUOH6c2Q
hP6+6CsVDmVaWalvhBuLEMVxhC+k33mMg6Kx3qlWmtp6tnwv0eKjZt4axq0hM2bO7Efa769vmOhU
TmUtN/3ETShDVDGB4NCjU1jli62k/m03BeEPOyzaXdlXWxAhopsMORjJRd7HzDytwhSp6JU4UjPf
G4cb5UuZbFxk4efJ9JBJoMHBWMdfhlSmedHQDmQnb0xPSbzruyUqK6u0xDEVRnREJ8DKUNjNqPRl
pvueFAXTq1m0ycNk2TFTe5a+0+rwaz+DAylNhuXZVm5/myQZSL1MVvpnK4utDTMsXC1AxPAaUBrg
rXR+eG3g53O1lAW0cC8bu0TaUA6RmecxwQQccK60uq5CpNku4taoQhKbUvGl8ocPeZkf2mJ0G4vJ
yDorf4GI+S8yqV0z801F66Ld3erVvC1bFHKQHsJ63+kfyyrbST3vzq+VHG5UCESGH873BRaFvJC1
fj+XVFECy+eqabM3q99jEhHMQm0sSXhMJ0JWFl8uTClqDNv35DZxizBzt2oCIgHAqnGlyDotrV3n
epDHQ6t1IGN500HR7uxiY5O2Pr/8/cRGdEpXEnNxqcJR+2VH1lsqdvvrF0t0DqcrWP5+IqIahtjP
AkRMylsHTPLhqHcbd3drFSuHZzlJOJcKm9Q8yf1rHW58fmsFK6MddFoUW1aAYZPl+6Dxv8zwUsEI
tJEs3RKzstehnzcGIFm+F+VHX9v73Q6uyH84CywKFSBIVy4yzk6Ta3nQW4432Xtbuu1tanQbsYDw
LE5ErFaRM7PZNg0iQl5ZGl04G0sQeTVKVzgYQLYsSljn6pQlZjyOfY8RkY9+QHXhpp6/VFt4k0Ip
Gk3n8Dr9jqTOpWhx5uSWXOEMul34NtPd5jXbYtkTvuvp1fxPyMphdtjCni5E36vz/CnUS4CitEcI
j1+JzVu3snlDdHP2s5vHfdA1u7RUXq6rgygaOfkBayczLonatuYHZDlJpaB6M+bGw5Brr2kw7pkF
/oe6PRAZwHFQggZYdV1Ni5NmTIBQczzQn5m5l0AbljbUQ6h+GsAmCCK76Cx/P7E2EBE1zEHy9K9D
6yY1mHcyt0gqRa6T2UQSULgX2pRWGjirEc0avAC9OjJTMh6x9p66MRRHVqvcBx3oeGQj431fMd57
/bwWhVhHwOwcPo33GZg6K8laasVZaGPn8j7+RFXvWY+1fTkynZYUBxih1Z1kzW7exBuWSXgbAF8F
4xK6RlrKzze1AaJWs7qZzoFk6m9TSSNMIK4+jqYkA0na1DfX1ymUx6DfwgQKQoyyOkQFxEtCSdJ8
ESQP0a/QeUqDd3X5/roUkfaDvkSVhQiBufPV9bMIV9N0UG2PrrqDQugzFG+H4n1cUVBQNoLXDVnr
TEdPej+WYo20d/ctDd4PqluSiYJsdqg+X1+V6AKcrGqtnWogD2Y/IKlX94q926J92/q8eq4KyVCb
UkvawIvtr0P16a8nWMkwQlrA4w4PRYS48h5SkpIF9U0yQokbJG6/xWwv/vl/vr868x4wzFmV+L6S
f/LzzI3ireKayIv/WQHppvMNChQ7GIbStj2zeNLMo+EfZP/u+hELHcepjJUdqEdL4x255Gjk4K5I
lL0atfc8m943hfRiO8MbRc9elKQ390WrfpLzLaiGZZfWduhU/koJ6kajrIvn9CDogUT3fTYfndpy
+/6prEI3HJ6H6cf1Jf926xciyfgz+kf6mQzb+bb6WIOozVPbk+Qq6o9lzWheUMzRS1f7+g+HZ+db
Je5JPpegdz+21jQfm9qPqcckHexs4ad+GpJbBg6qtyZ58kNfxvPbLIRNJUzDjwWgyEepMGsyNcO4
MW8lsGbgzUJhvkBN4jFWOp3ZnW5Ovs6zcSChlj0dCv5lbfX3CTSbwvQyAbIMSF/k7eQp1pQ+VCxv
2MnBJzv9cv0ABGpN1p9ap8NSuJ2rGHiuzQngF6qRZVC+GlH0dTLkxm3k7Pa6HMEyQM38c87L30/8
d90UTPzNse0ZUDRAXOhvuBahIWY0fmF9ZaBg3UXdV05dBZD38f3qhtrncfA1dy6OelbsAdH6h2gE
oOP/pK2Onic0LSR9YntJdh8nd6Bm/cNugb6hLKACnMtyaie7FRZapfRpbnuVo935dfO+1+zv10UI
tJcS9B8Ry99PRDSQmNaVFdme7peunH4nsbXT/Tft+O66HIGCQUeBApMCBhthXdoLurgIjYqlUIyO
d6lpSMc6zsdDCabuhv0U6gCDCrC1ogCMy5wvKdZwAxSmbE8tm8eyy25IhtzD1vMyT+ldP/41ptXi
02zQ7JYeGB1W8HNxgSRpaQgYJJneuzreJOsWZp1By4UsxCSHfsGPaki1bERtTTzaTcnPiXLwDgJK
J3VHeZCOSuuo9zNllpkGZhSwYpr2Nk/oY3GrWJncsCklFxAheSPiEZ4n3cYLxN/CY7K6yKlUNGZv
UrGeVf3Gb8cbs9zX0st1pRFaCwf4QqgBljHHlSOUrCBu4iZ1PMvu3Ke23KIhEnwfD7404ZC2Yih3
FS5kettXck0wJX+J6SnawjUQOXJgtIAixq4apIVXqlEWudoos4NrUMa3Bpy2Gjh+Zhrv7Uh6F0JT
7loZtCdW/1Ll2kMxbwE3iArqtIYBIUvZCrpta7WBKuiZVVmYtH+Ytmtpj1oa75r2NQHWedL6m8po
d2Fu7WTr+frBCazKmdxVBDGrY1CCY41ca/rmFNOnUrFvRx1oqXYhE/kHYdQNFIaiFvSaVUjGbMUI
KQo9Lq3emndhDC0zTPD+Hj6RD84YmxvmRV2s+ipWoVsQ/uOFDZ77uPKVQaWCAW9lmDKmud8ZRhi8
TdVOebEyTfkVzQ74CEA7fmwrTdnPharWrkx080jRnW3vG6W+K7vIfrQjaFriyAruqlAGK1VqBrcE
fXcXVPLotnVi7cKmHh5CY1aeR70OwBdrm53l+M6nKufpS246xUVHyuH6fgrs52/INBDu6Ysk2X9u
0AaeVFIb6bbXDfyE/o0+D+6oP8v6rzLc8D4CKwLBLjTY3HCLus/KVDvaHGRmiwON+n3XVGzUIbH+
3vMgY6HhIkkMafbqEhaEI35l43nsztoFMNJmkPc09oYSCjeN4A87TQ/JBVB3LfvdUFUENtpcLxxE
t0C3PzGbegPYLujglrQRSAltyzJsyOgCmZaL4WZAe/VGDbqlkCt96SPt1YzKN2OSPU+z2rhpFuL6
fMigpUMU6y+p89fgVwTpp/JXsU+S+4kcGQNur+3u+yR40xpb8F0iK8IkJVE1bVEWeAArRQzauVa4
UJ7f5Oq95Kj1K1R0NnyJiX2nhaO+sadCbQRtm05gomBGuc7lweVXqJVaUYHUHuPmKdaf4+zr9bsl
8jjQ3v0nYhVuUQ73C0CWaFWQwRtxvsvhRi5HKIBxWm3BvcNjri5vpPa9DpM0zUSw3tGVGwdbHQRb
ElYHn5a9LlWERJ423qjmYSuwEH6eJijSQ2DsO+vAIhzH0cnDgh2im1mCwevX9RMQxVNoE9RooEuQ
SVxnKSdJqovBHml8y49mcN/9snIe1IfIduvpMHzzofUpdqm1lz5fF7wEE2u3oeoMGzFohJVYa7Nq
z2pbVLyqF+I+/4NqvNP7AoCOwp2KT8P8rdu6PstBXAgEWH2BPVlKqivDF0pOAbw2IVoeZzdUaB5U
KbsvMnt0tRrOwzbxjYNEm9v1ZYrOj37M/6Qufz95UDh1HmYN+CPemCnvsqn71JXU2q/LEG6lAUop
pVyb2cdVWJP7egwZFBG+Pne7xB/cKItdaf6ctc+d/tI1MWR0/+CpVPBUYGZf6DHW2cTBinqrCg28
SP5GT45mfQef0/VViczPiYh1ErFqm4G5bdn2gjj+5nTKay07sxv61ka9S+SqCAYptXPBVGZWz0/I
yCK9TGi294ao/K4Z5V3eg/9taTC5xHQ3+qUuH6+vTKiJNoP3PMaY9F+7+ZKcD+rfkx61/JEx/3ba
O74dHbQwznZy28qHgDh1P8FEvrGnorVSjCbTDDUt6rLSFD+t/Ekd9fDZn+9qdTeG+9Y41smdlW68
h0Rqz+Q/mWbWdzmwNvcguvdlHT6r9m6A0cT4+3Y9gqQFuY5ZGOcCIy+3jaZOpyh81os3UrqHuPL6
EQl8LaiFC6k0LUVk4FYbBTaGFvSkTry+H49BL7ujYhzykSH8jZK0UBCGnQSNZpH8XznZ5W2uVP1g
en4ZuIUS38njfEffa7pVmBacCDMjhHxMD9JOvEYVjIxKlwu5NbwuNt2ydZ1pC4dBcGGpslq871S6
KAFlPL9INR3TwxyrhqcbA/1tybtBqt+16V8DOgGNgUWl4gVe5mUWaNSTrp1BIPHi4c3SRJ/9vcVe
giuwS6AVh4dDPV9GVCkZYwKR4fXaPpmORft6XbUEt//s+9r59+MgKVVj5vvycCi+ZE1yaOr4YNvw
pTidazd/fxMtsMVpIWIoYMGAPhfXqmYyA2WuezoFZFIhG7bst4Ku3CrjvLyMyPlYl+8J6NazsgwG
3VPmTH4a/dn5bOdp47Z61d8HBSbGGsz6wc551mhZLlMjV5xjQTL7aHc2Hr/W8mPlmOPDQuS7v77X
IpUk8cWsFFNZC27L+eLpgazk2Wp1LxjsV8K0Wwiki70l+Vuc5gLDSnV+GWnGJDF2vrrGWSrHJTS5
uqclvYsQuF6rXc0zTomOlhpvLEtkNBg04ypTn6TrcWWd5tSZSmiwdA9eNbXO9xpYuLb+flb/QVWJ
/MGmpZV06cpfbZ+dN3oQVoanOq+hlbmq/DjL7xP9oZDedFsBoeisyJ2hq6D7Xo7sQ1VcmJWTGp4R
DP1OWmApjKgz92Zl/cNsOOnDP6JWV9z2QeCDFAETMr7q5YtjbkVkQnUA4/B30fwypiA32ttDzaUb
UpuRYHuK9mkpT3expcSHvjesh2VIZ+MqCoU6y2sbJGGc1koHzSzt7JHMm0eGdu+nwSEhjNfthzZ/
CePv1y+WyIiZ6ATunWwFE73nmmGQS86Txja8XM1/6SH0xFZ+19fKB91uv05D/s6vAMa5LlOkILzt
QcMEh5Hk8kobJZWBBidDGwEo31WZp6i3mrXFHyRyk8za6Kg7zyJab84XlvtZHgyVoQNO+1SCVWeW
Gw5fuApIdhcsdAKwtT3umNrSxsDSvVLdy8VNpbrRFrWI4D1A+fOPiJXVi5WotmbaG7wOcqEpk1wp
svZ986u3nvqcxs7g6Iyfrp/NJef4gl3NjVoqlgQBaxjrMuqaDvo33aORqX07j314H4WJedSVSt8b
Jf0GpskMzBzP8m7uzeZNbXfNU11M6i5M4p+lVY5eAsy2CdMyffg81H3rWMI36laZakMmYNvA41//
0aILw1UkHezgGy6qY7rRa7U1LL95PEi8ALVbhwwfld2tVlChUpHd+l2GUy4KV3of5zRbY6+DKoaN
lsKbDiXnv6xmYROhOsZjbx3gqXKhSlbV6d4sf5xUrI7luH31Ta0ZalD+AdERwqYlYHWWW7KOj9WU
lK88zLonz29t627cqrmLdoy+Cl4pjP+BIre66w08WoGkEiRJZfS+ToanVN4aXhI50VMRq3A1DIFa
lRpf95JanV2nl6B4wVgSwh6CPttfVzVR6YEBE6gPQJTXGDFauWxNk1I/IHnuBU1g7oop3WtS+yaM
88PQaV8g0nyMsuqg5tGHbs43kmDClWI2eVYSnlyU5Ms5kyBek5FdtPW+rkdI4gGA8wpdGW6MdKo2
nIPIxJHyBReV6SOM9erwSkNv27ScLboXFLcLtOMwqQzWjMfreyrSES4VtFoUOgD6Xv5+klqJilxT
GrOxPLPyfCjLnv/h80wkL3UNjbfAysWNlWaFKfCQnj4dq32+hb0uGvCgo+7P91e7pMyNlegx308z
IzVcvY4zr5on860dK3q8dHZox0aeJtp2wrg6Nr4c887NfHewQmlXyVl6TNUsvLESuisSxqf3ujz0
n8y6jp+nbqSUVfjJfTEVzm1QkTzUnNL+XKThVn/O8jvXDwBKhqRxefVdYhIEMDMFCKU+4mS7ZNbc
On0uwRYd7eBeZyDy+qmIdBlQn+U1Q7Mc0cD5oWtqLAMsOtGZUdzqzofpTZQ+q9rtdSECBaaAxnuc
7BYObZ0SAipTUUqVGkmWvqb54Ko957PVZrglZLUSOUi6Po15FalhdtTn49RTi3E2ViK4I3Sjo72E
hRR013m6zMxttSkpuTpy/x5Sib2RhlukMhsy1ok6P2B2v56pbo65/xq004OdzO+vH8iyF2sd4/fz
wuLJdknqqAaN6kRhZXvNcMjyvXyXfZIqd2h2vr8RZIr060TSejG0Ldqhkja251TSc+ibr75R3gZg
EcTqVpfXlqiVS7A0XwqTrGRWP4NZPjX2s126EdXFaPp2ffsEJ4ST/m/7tNV7R8mh9iliriiU9TBq
S1s1EOFKeLMtJVJYedcJzSnvK8bnuS9dbNxX4H3K1qFrjccxkDaiZ6EinEhafsmJzR8ZxZbH5WY2
7dc8V9ze+W7r4x7YMldrfsRbOWjhxp2IW9lo2w+LKNfpw0tN1U2tJSzduKACKwBB+5+tWxZ8siBD
9rPJmbACRXI7mTfq8DHd8jRbi1ieCycigniKawJprNnwYrXfdH3DD28sYd0vjdnprTBkk0rn/Wh8
kSPdtdKt3jLRwNrpRq17N7KqtutmAkpDa0aeCOV7XZ8/xXb9ACXrq2y3r7pd/Sx96agZ0UEHurBQ
t5hFxAtdMucAIV7CoqVDAMudOlp0BTpPcWUdAyf4XA7yRiC/JWY5z9PzSkJNZ6aVBg6oSxJH/a4r
DqVFdeMqCcXAhPq7RK9dgA0rzliqttRZXhR8LKIvZfArjTZyj0K7QHPHUpRXaNpaXZ84tHIz7Gk/
DKVHA+h902AqLX6npu+u2zdR9Z/c5h9Bq1uUlF07QJdkef5U76tm3Nm2v2t66F0jV50+Btlz21lu
U+R3kMdfly3cRoMxBWYkjKWoc35aZqgkXRnRMZj7j3N2F+m7eAuyVXiBT0SsFEJNFDMqWkQ0tWv0
x7DaAGUUf38p89OIiGKvHJGWgs0dBBaa4Fufy7j/qGpbmNPiE6Kj9nczAb1Jq20ymrBUtFQ1vUD+
HATQ6UnlQhKeg5RmRg0YHlCuWtPbrJDu+rm9GYFIuH5OQl0kqmN9Sxix5oFI1YgY1ogtr6vcytib
n1LK2sVG9CDKvJB/+0/Iaif9Us4tSUfIAM8Jo6x9+a2V9Pxj0VrDi+TI3dd8DoZDPDUtzfj+vPHQ
EybjsU/L9D8kCBftDildUmqclZanjOZ9WCRHxj72LbN1ilq/Y9b4OIXT9zKIf2hjcwe+yXOc9vd2
1gOZ3d9nnf3r+p6LngZMlDG6RvfFMgR7fjeGIZi7vvBNb5a6wI3Dtn8Iiijz5LiZXprQ0Y+BWm6l
DoRC6fhYCD+wjOuOCQkIXnmUE7oM0/tIewNVLOVcXb+d0w3XLTpsbNoClEgb1cVQMUjYecqPMD2V
8Arq3pIJLL1z47x/mftZPkxqcRMoHWTf/zDJxrOXeS/evcxMr8u4gWNHMqzieIj8S6t/p6/XpL/b
dG4nY8NJiEzDqaRV5BjPfmVWk2TS0n3UfGBX9tc1RIS7xFLoNsVBMEu/fqDIfjrPaaeYnpWWWelm
YI3tlWnhoo+a8uscVh/w+YmrVnJzGEI5vS/hrXgYjKZ87oa+v2vjcLqtIq3cTdJkHqrU3EgDiOz7
yQ9cPwjMMJZMteOUJy2+b4sCAIXGLc1/MMGnUlaGI0yURAKfhDJwRsVxr20lB4WrwMlj4ZlFpIvx
/CamjS77oYazh/rrS6P7975ZfPJhlLp+nKK7h4Wn2dyB6eWCSiqlp9CUTCIkB6T/rClBI5qeatP/
ruTDJ60ut4YThep5Im+lnlbrGK00MgYSzPLez4onv/qHZg2LxZCChNbiEhWTIkGrkvU26XTZxf6+
qW4G85AUrlq/0bbeUcJTOpG1+LCTyK8HZW8ycuxlmdiuWXw1lWqnboXrIkcI8QNXjbwtSdyVqumJ
zYB6RNpMKu8KP3THvL6tYsnV+q3JA+Fy6F1j70jZXEDNZ3M7TJkx0Pasjd/LiTrlbL3SOXC8rnQb
YtaeHWKjeKxqxCj65FV6dEtG+aCZW0GmUNdAAfvdsAa65/L3k8OJ8mSsI0DFPcUffwZp8aCm+sbs
lPD6nIhYVnoiompzZjerRUTvqsbOTg6S9FCPu3KrsCvQAdJCxHoL1gLdW6t42YyMoNNrnoRp+F7N
P7TWa5t/iF6vn4tgw8idUaKmKY1S1zorIJl1FwNkS16I1cAK/vcmEyhsi7oTYSXzwSs9DugLn+2+
xjCPbj7tC3PD9Qnc+9n3V7alUoqhpBXE9PqyuMmt7E3fDC9jnu17DWAUe/4KvsZnINc2xIqOhsYW
sLtgATd0Z9W+D0fvOFAbMz0zhgWYa9ncUDOu9PfXD0egalz/ZQrCJHK56NqPFDDFmxISzmyQ70js
6C6Ye4/K1N1oYXurzeVGl53I0S/2BmZTMKOgnVnrdpjInWQXi4dTX3T1I83zwYOZzvvKMsMXXw7C
+zYNmU5zOoChM8XLsuTGN2NQGPVU/tolcnbHVNhW8lJgPCjycp1JJrPh6wl6te6qEjpzgjjzjeR/
HiXIRigB/sNmMw219O8u4CYr7xvGGiw0LRj0CrOEy/jRcZbT93NufeAU7g0Kj9flCVX3P3kX2FFl
ZRdzXOKzgoTofm93CyvdLrZ2Ewg/Ub+r57vrAkVXfeGEoYEYjABj3fqVkUSPWmskTLT2WuPmL//f
51f7N7aJlcsynze6T+O9bP3L5wFThmaG7hOq/+dm186LvpYlPp9Zb5zi6V/mIsm+/vn+chdPzPpA
JDs1Pt9P71Tlpopuru+O6LRBK6DjY6n+Apl3/vmpMqSY94bhNWnWuo1p76O5+cyY5iEf+kMOZ6Bi
JwbIQ1tBq8hUnQpeeURngFJuVCeaQCAgGpJu1xuwh6rfB9vfX1+iSL/oXKGVlL489SKSSPJBN+lu
MQjCPsTys7MRQWx8fh1BDFWWD2rF52M5oWvLdOW/b1flGbzk4DF8mPbVEZmN2vZTN2iebtX2rqG1
9GhAwrUhRXQe2NdlanwB5Vunotow4FFYSpqnZsd0vhmqW7W5neKNHIdQCn379GYvxN7rtSh2Nyhp
X6heSc5m1Kw7O1MhRpeaPcWsLfO8BCKrwg81BWZr8ITaEnqd63ZMR/TI8L/qNZMWMBkwQO1jfay6
4nNN07abmk7g1uQ0rqub6EZRmgWJmsmvhUP4XGqW6AFtpqNG63n5pqJP0y4ZGdDir/BXD7suKj5p
DkWULnW2IItEmki33TK8Z9EDsvaSDOolQLgEmid33bswc94kc7bhiUUej1wptOzyAlu3bkDKo7FK
QzvUvLy5he3K9aV9F36+voGiY1t6TamdOzRqrV/14PzQF+AUNDkFJHxcZci+Zw4QfGpu5r9UmMxu
U8BW934Bmc11ycLV4crRF/zeRekWzDxDK2XugNKM/ZfSrscPdmmm+1IdtniThaJ+N1pRjwYJe+WV
0tmcVEuqdM9PisfIzm4TJbz3i3gjiS5UiT9i1uUVCvhjXYY1YrJjle+SciM4ES8DPWAYx6EfbXXF
lNhqitHk+3P9WE33nf/VVt7/w6HAtMsTmqkDuoXP75Mt5VFT8Bbw+qL+YOjDrRP5P6rO/v/E/O7B
OfGzMyVIf6hNDT+uVftCDZ2bCY9PPik0/0fale1IqiPRL0JiM8srkFutmdVVvb2g3i5gMNhgFvP1
c2hpZjJJlKjqSvNwNS1llO0gHI44cc7KS21x0/6/or/l7jNTqaO3Y1p61pEDZ0FSVP+ywHVWIu20
8/PgB7jcf7ftb0vszEiDzkKmqwTQ6swRZoDigLZnbmVvVNPmoc6A4+mtVejV0tJQPsWLHaPskM6Z
Bb8RUhITPt0+6myj2fs0eaT5ytNt0QQgO7CACx2gqEt/4K3K7IHpwC+Pxdc+Fk9WwTYEIm3vdzsg
3/9nZrrJzvbPMRKWksqyj0pj4jXP7CwijGnf+tFo10yZC2eF+WcU1xBSMaAwe40Ohs4sK03IEUKv
dtBldrdtaNaEwiVFG2QJrR7YqNS2KkUVeU3shJxrQ9hAwRQftgLgOZf5XkI8dTMkBmmDHorGu6Yd
qtCs9ObOg3heQB3ZB6PbZndOJU4Uo+zPOq1zaDSReJ9g3Girg2k1UlULZXrMkyjHQHivnV9xY1Vl
QEYZh31fOQESkiLw+74N+9RM/mjMBAy10r8TTde+4sVobrRUNQ+NGpAMo78LTgMbg9XobRhQutSt
TyROjIBmaRbZZScPNamyrd7Fa/XEpVwDgQmVYQBy0V2bOUolsqGxJXDUvu5HlgWqKq3GFCQoHHL/
A2Hw3NTMWdIktYXfp+SY+ODjeKzx7lxjKl76nlEdBaIM9AOYRp2FwYL6Iy1cRNqqkw9TsZdXcQIx
N/Jcdp69Lckax+LS1YHvGI09HRQ5V9QfrS2TptVs6wio0w/XVVuAf04f+MbOTMy2zc+SuOsKC9mE
YUTKIC/+YOzrcjjcNrOUUEyM5h64ciC1eBWUqnzQyta1wLbLPkuD3431uHOYDYB2yiMJHrqgyNeg
2ovbB29H+dL2J6a+y/gxaomZdxnSQIe9QFiFtCt7t/D7Pvpif7nakWnO22OQyCV563DrqBxMyXlZ
UMfZilcvfEBIJkGpC70OBKZ5WKqGuNWqAfcUZOV/JabUP7UW4xvGNXtj94az8gJZXBF6j4AVIGe/
UsTrZdMNbYd5G9eim9gkkehWstfFBZ1ZmP6Cs5jea8Xo9wUstGn8UhJ/32rpfd2OoduWa5nR4mog
fgHKFTx1MDZ8acvXqnacMqaj2wXC1TYxMba33XqKX7MbHtfB/yzMczuo0+HpbCJbVTT+kTiAgQ49
/+INiHIfMIRxXQBykYRdzUtCLKuvizi2jr3kf7TYSANvtNKAmfWapWlTrpZ0Zml2QBwziKOp4HHa
V0k39udJgMANWxqBcXlUK8XSxf2D6yK2TRjgOcE4pKUxTzEiQ7Ib+dmm+cZjJdDG3ko9zV3yhEmP
BvgIqMFf0VnY5ljLzOnNoxz0IlA6A+7UZgRTe017zCQhUVm1euA3o/ViZU37SvRBBRbyNBk4NR2C
2HEFaptS8x40mmd7mk3KIdBU2ppEDl8Lb3DAf9t4Dxavm4PjadUr+CLz0Ehi/gmHl9+zEQHWBv1y
qCyR7mUXg+4kVoxtzdgu7+McbbfA5aCvcVPb2bNa1s8gSyru/SROI5XvR9keagzmeUnkFRHGxHcJ
JOQGCORp4ZDEUel49zQR9iPucRQnGa8jHRQyLymUIsNK0+t7w+vIiTRe8g/yF29DfNpsa9qP21p5
2bbsqgbzdXof8h5ZS+uILMSciPuPqtws8CtqBiZvtci2m2FjxV6xBeI1e3FzLdkXhiw2stPHlYNb
OreJKgkNPIRwYJ0uv2CNV6rrGorvy7wz6z9JyVdS9DUDs7Sv6Jklcw4Deh/Fd45aiQ+LP4+SHuof
wDtfDe12js1ZYlYW4I7in9bqnttqbS54ISmZ5P6gsQ32Kg816sstGgUzBp8bJhLXeA+iZK67+6p8
U/VJ09eQbUtTEH85dBA0cSCgYr80VnUK4hQFw7PJlBtkQ6+gLdmCNmuH3vjeaLtnCt1k22FJCADL
6+0Q+DdHmEcmQGMcB+KWeOvOCSAG2eTAUSFVsUReh01t38vU25mIhRQy2GOTk8DIOSamPO2bORAn
SP1kh8x9CFiCCfCVv2Zyvau/BgMAQJiDyw53zOVWmGnbpiOCwtHJ72qAYGIiAp789C0ZxZB3Mo08
Svljpv+8bXcpYtrTiNCU1kyv8UuzWsWIIQxlHpl3b46HRN413UpQXnLacxPTFX52RfPO4CPpBxNU
PG/yschWMoC1n59t3Ih7Xlg+YnHafrXcr++vtqCH8f/9mRLRsz+eCG50GNAzj+ZnMsjISazo9gGs
/fmzpMKy20IpCQNs2Du6CJBkrsSkpRTJRssKJHkEPYH5nKRR5b6tAbCMDmLrBH3G7J1UBpQ/dA0s
eJ78AM/1hOoDHyeyZANjwpdbJpg71uVomigokigdFT4XPezyze19W1oVmu6TvgFEV8HHcWmFJbaV
cVTYj5lRBrXx4nmPrPye56//zszseGIlxsFSMNMZAFuaL5b7NOBxYSTpSgBYirsY3Z7kNzA/i0Ls
5XpAVVu6acbNI4UcqhKA/bQGdI7Ad1aNiAQx2d1e2JLfoU2ONwCmWjAINrOXJxUzfA6/G8ywz2hg
I9z9Kwt/R0TPPh1Wa26rlG4eSfdpkG/A+n7k99HoAgOWDz6DmZ95xM4EKS18OaWMBpI9NZSulPWW
AJTI6E3gImzQpFyxIYG5sZGtaIyjyhzyGg9+snGrSn8rhrqPKu7knw3iOpHObf7aaSo5lNxUITXb
OGIMFZI6zeq3Uuj+I3jxsrfbG7DkMphDA54CjxEXr7pLl6nHzkp6OhrH1Mp3mc+8SDfbRzOuh4By
di/r1fbLktPgssQFhdEO+6rvhrpQrgAAhNNgrmMr2w+kZxPdKgZJcRVdEeF4DEPSWp3iDiyBznZ/
pvlaLFzaMnBO4u93phHBOYc8c31pZ25sHrXhSKvvRuKFHNjb0b5r+w9wEgPt8n9b5uXxKOY23NET
rCYNoW6xL1i+sl/L+dOZiVlttu7LQQFhbB5rb2QohFXVoybMGHtHTBAJKX1LZFnuK6o4GsEYKDWm
ut9tL1zyCYKBMgA20aFCo+VymVpuJnniYjSXGxsVQQ3y9s8vxXmkQ1CWQ8McPYlZnKqhq4mp2IEc
RfOgp6equm/qfca8j6wCHUUH9TG0+uYDxjkXkBdILHIsrBCC7VxfOarpW5yndwSlHVQtUeu7mh7t
RENz0TfkyPiTK99GUH1mH4jouD4wQTrB2SEydHkQQgKq3zQgzGD2J/Ohoyt51uIKEGaQSSCRuGJU
VAln5hAzcpTpT9GTEJqCkTGurGHxtF2gpOGgGByzZ7e6LUYqwAuAWWQMjL6IJCrpJvqAQ2FIGG+b
if/oLzDp7Fpq4jpF6hCToxNvXCYwXZcFjP7q+I/bdibHvDrxMztTKDqz4/I6STH0TI4pfUv5Jm02
EJ7PaR9mAw8MLgHDWeuOLx7RmcnZ7gF3blUVwurR77eYunLGbdJtb69q8YDA5wy6Gdw4V2kKLtwM
DIQdvEBHQyETAJWk1n7s6TfNXpOhWYws/7c1h2EAw04V+g7kmOsGZOuyTV++3l7N0obhbocgHco4
QGPNzsg0kEFU1ogNg3CuXb1MwHbIaa8YmaLw3BOmYSD08UFShar1pSc0gysK5oEcwehL51mWLghj
wTZAAlMbWx6Qvv2VdLzcj7E+Bkw5SZj19C4nj71lg5+9L+w4dAQjT4mvgbzU7GI7RN2zFkGlDIr0
ilnPDfrcG9B/oo+UqWaTg8pCBrGBUhjSEOeX0t30MKYdsnGl8myrBsf5ynXwHSfMVyGxVbXpLGG+
8I52QWLyug/cKn7ykRXylodJstPkrnD19k+qOD2ZY/bbJHXyOS2NckO6oQwrblWBV6jiHolUHvRj
1W/NYewCHxfuXo9p8fP2vi65B0aZJzo5YAhRQrjcVqtoXVnx3DlSeef5dyit3f79JefA8Iw5dcF9
TGTOfp92Rj+UNmJRjDJI3WjAEDsHajXhbTOLyzgzM/37WZwojMqSGYEP6iJs7ajjK1/s2jKmfz/7
/dGs86Q08fsEl0L3RMxTu8YMOznwpYMbwFZgrgcJMkYh5wNjhjbIvijAZ1JYiXvwW2BhUiBH1Qh2
gkJ6w3029G1U855sbu/ddTQCiRkxXIjEA7AAeuvLtVnMl7lE4fNUplHmhhSOjdmmdmWM6noHDRcS
wB4+YIS8K4SM1YgKDCBFcepQL3TBz1+Or366UmhYMzJzA8DmdR1AmAIZzlOe/R7Mu2qtV7KQLl4u
ZOYKpQfkiM3BkMDlznEfdD+wkCsa2xSVWf/ec7+taictOTcKlXgEoaLooVd3eUCmDqzWyF376Nhb
Lj7Fa6DsawcAnPzs983L33erfshtF6QtqXrA/1A6Ls2tn0W33WxtFbNIkNqjbclpFcwJy5d2DQ58
ffTTIqCQgqofMLPubBEDoKyAa2IRowxQ5pTlWyo+EMsA3wCRFR6zALHNTp7R1u+FOQD6MCYkKMyh
wLyhinQr/UACh8cbuqOYkrkmvtM4yhUEaLmjD6LUF6sg2bbrY/pjTJLkVdTjB/i58P4FFtQE+BDq
1rOKPmQWBslUjegWv5JHq//2gZM/+/mZ/1pE6h2+GnI0jMC4N9dABouOhawAr6epnO/NMgN7VH5F
7IocAbq36z1dG/Na/n0M00Ez2AOZ6MxxTafkaP7hClN3lQZkZPLnA9sDkuj//v5k/+xugTxKqWsS
v08w4v/oVyvt48UP4+znZ14rdWn29XQDd188FRB9V6xxBi1ZAJ8hghMSWiQTswQQqVITjyM+Pe4d
uLGzeL5rOV/5JpZO4dzI7JRprEhCLBhxynsR5sO7bw7AGidO6Ul6HfS6s59Hiy9OPYeTo+U9m9VD
Y4bK3rz/nKenMfiQgU6Arctz1hsOCtTeI6gzHJBhVh9ZAWo+mHNBaAKu4/LnY3AfAebKnaNeRip7
y6qncfhAljXxRSDKTlP5c+ADxCWIMmwki9DJ6ra29OpN39fV/vY+LV1HHvpYAIiA+fMKloJaHcP8
kw+asgQ6B5qdPoL4bqcn7QMQttEHbAEthyI4ulio619umjUo6B8CT3fUOq8OQSfM7jIjrndj0QEV
Zlqpdbpt8PpbQZYHajdQhpng3Zkr+RRk8AyoiRAQyqE7lW5ch25QO7tt5PpbuTQyiyhjwTCtV8AI
rXeMhYm3/Xe/PwspXsaZFU+/r//T1Z/y5tPtn1/gNZj+fgBE4Mk6dmnmysQpBDaQ4sKATlul22Ev
tCCuXXRaGvnAemuHW1gPIEjkh0ZX/tTGNVTZtQ/CMrzMcwAZv575Bw2b1tLesY96zQ8WOj+Byti2
LtmnWMh3xwXg4SF0gQ6ZCW1MexY++yyHZM4oraNsDpm3X8u7ljwOMAuEHHj5NZUYhBpSm6WVfRys
PoRGSUQTY+uPa03760rNhOr/n5n5iF3GdFCXjhxJpFZIdydIzI5Wb5Sfh7Q0j0lm5oBOFjI7jBVX
0EMY0rfbXrPk9OAJxpgGgji+1Nmn3DAtBdsbYD8xSvjlEJaNWgkWaxZmKWandSmaBa51TF9Vti/M
w79bwCzPiOV/F0BHGgw8LMo1MvHJk+ZPzPMtmsWFigOXro8OAH9mGhZiazSoduztH5BVf/dNAW9A
nuxNbIXTw+UyrnJV5WnZ4TFL/J/eITW+396qhZYSfh/lTTRkQTp8jeFgqHD+5TWOzddWfgZ/LXgv
QMIaOAkLmVIYyhuDDOAdijphZ2xbJw2e6Pubc/gr/oL8QdE1MeVcrpIpokSdoo43/iptvDdebq9y
yd9Qh0YRF0w/GJOfbWLii4zFbUmOg37U6Bfj/VA8NJanqRXAWJH3zBOSvG9c2iCfOPZouYHIZ8Wf
p5Rp5m0gdQLonXhT2jxnrKwEgdqwC8nfDKW3wvo57rXvGLEKChs6ct1a63chzIGOHJwBiNYoZM1z
E60uSWHmUL1JRBzxeFd6fNvH2vv9GluF1vKUYiHbnQUZXXEbU8qQ6LBAA4uOcv/+RhA4j9DcQLhG
tROXz6VLidSweFtp7MTE519KvN72qIVNmsovuFOhgQvq1FmWKwEstvJSlSeULMwuKq3vfrdiYsFp
L0zM7u6KMZqQHibIVsMNUK+UkRZCGJ7gE3AYnosH6+wAPFmCGd9r2cnLugN0S0LbOKIWg5ZLqI8r
ac6arVm8L4YMmrF6x05auslMLCfUfrhQhrU+kO9cLGoW+Q3QJWuGlOzUVr/wSQUNBpot8Zip5M7B
CFRSAFXaKT6BGYOm89eI1ReODGwS+GimKjDG4+ZhbFCY5UgadnLJMw/ctcrfUjp38fszrxtsyiou
a3bSxZbEb6b3QASoy/aTwKRMD9zekOzRTlbevYurwqDPX/gMsoKZI+K9CvwnRlNOaX/HN65Y+flF
55hA8yYQrKg7TJ/a2avdNzKrNWnJTlR77JwRzelX2oImAxqVQ/Ju8BfGbVCXAaIYPUkw+V/aqitD
8KQA4RobQh2QWJK2K3FtITDgFkWJEekn2sPzKYq6BtA9Gzx8SGARM+RjjSqaZn97d/RxUCmZ+jeT
KJY9W0ah110PFbnilHYhNcI8i8a1K21pHecmJqc4OxWekVpRUP+eQAMb0f4Nyh81ekS317HwOLhY
x+zoc6GXTDCsIy4i4gWAYZNmi+T6tpUlBztfyvRXnC1FeGzIY2UXUMJuwyr/3Qw+ekq/MrpzvJWD
WfxCz23NIoCufMG1DLa8UWDmSd9owEVDqSdQHf+TtmorvfaHmYgo8dVRKzCm9O/WOosQLvinfJs6
xUk1WZijglfLB17vErG36UpQXzw82/Zcb1L5QCPxcluLDIO6Zo/DG2zAtq2n2g17Y0ucFTNL0QeM
5P81M8/dGDpSBlo4cMTUDHwqAmmuwKoWXf2sbTPzwszUUpYKE3s2fJfgtlLeT3NtxH7JMdC1AbgX
UuxgcpiTotWFVda54FgGOqEgiqjiO5ncl2hSts5Px/0m9b2mR3q6ue0P0yHMUscLs7OblxYadeME
ZhsAK0dsIFqhQ2iqoG830sTc3Fr2uOAVyFSRGE0PSASoWWjKiZ8bqCnkJ7OI4ILA8dMxdNZUTxcy
4gsrs+gkPZ41sXLyEzoGpjq49qHpf9Q+jzJQRTXjz9ubuOAgsDaVtUAe4l/BtDrXqUVFtfxUmv8Y
+ptRPfXVysW0ZmJ2TmVfGQWpYKKqt232i7KNviaKt+gKZ6uYnQxQgA0rXLT0kNHujfK7TT/7UODg
3W9SfinoXRmvXOxra5od0qC8DkOgtDjplbvh/EfTHEq9Xwl4i0ag6QV83tRMmrNKaEbXqdgb8PGS
+zLedahmle5HFnJmY7YQVjRNLtsRfd0ixBiXrCIIRb3fxfASQvIK/hAsZBZMSyPPPIAw8tOQvhQl
+HA+9e/HyqAEjLcvxuxQer6C9IPtzIR4WJuffA0kEQdT7KvuOR7WUD8L8doFlhFvbVThpuHmy2tB
y5MOGJcuP5EuFN2e6S8f2Kmz358C0Nltnvt8mkucfn/40qXftOqPJ9+NLcNOnZmYXeKZyXrSU5Xj
MRTR9oll0Qc4/C9NzO5pp4EGRcX6/DQ2m8Q3Ais/yGwtFi98GxPlLxoAKMBedyMtRxkMaBJxKj3Q
dCk94t69MNdq5EtW0OjxJlIQjK3MbzbmtE4Sk0acDHknjL0tDipd+QAXLhXc/3+L/RbQhPP52k6L
OSQPmhqu20WWvc8xj1Vnv1O1u+1bi3Z89G4xADTBsGYHn2q9GKoSw0W2XwdS+YGXtdDWUEGjfb1t
aWnTIEmH2jw4zjxIOV56MTq5jMatXp9EmUec/sgw0CNLcyU4LkEsQPj7fzOzmC+G0vRS2WNBBo9S
SgGTrECG04WJtclVu2epF/TCCpT48u/WNwuZqtb6UWljfSrGPOydJ2abQblW513cRJDRgQENt/KV
qpMrSOJUI46r7oa7Lut34/AW1+/uBk4SK+gGTjqh4IuZRWZbSu7ZjqxP1Wddx6P+FAOleXuzFkIm
2A5RNpxepUgvZm4HpIrlDy7cu8/VwSdFhBnKlfxizcQs3iBbstrMhwmDgbE9GX6bwN7dXsXCaaDP
6KP5jisMcPaZr42Z2TKPp+KkaLGvG/ZkKrG1vbVqxN9q5yylvbAzc62iMIE2RMJ+Kopc3WGE5Xfd
uSB2q5j1kLuZcQA8xgyBYnM3ivRxkMeu9yht94/V6eQkEp3sedp3b2MCnlSqlRAnFDbd9I77R+O0
hRINdChqnXf39siKQ20nf2iLmtFoa6+OEHbYWLQMm8H7nHUdYqprfxp1au004fp77mvx61jp5qOX
pMVn2yiz0Gl8M+iJwuicMrPQasGT44o4Doxaz/B+b/2w9MdqnzplvRVp2YOCy7P3iokRY6tkCJEY
JHvT4VaEGnYFVYksfa1o3hxGZuph2hv2Z98u5AY8Iu4rcIgN4FR6+6UTZRvGjtNukrT28a++/pyC
2PzeMzj45z0j+eLriYORV9XngY0BToxtTP+ZULvYVNkmre6ga5bfYVKPgMfKb5/ryi7v8kKAwQMa
SsHgUtRQBlPbZbmjh66qs0iVJkgECwFim9b2Nrd9bCFA4wv0PXREUJkGXeNl2DSEHCou0urkVt+6
/LkZh0Dg1bSWKq+ZmUXngYMuO2dJNd3OjAVp/phijKba3l7M3zLN3JPxsECuBKTiJFR9uRqVJokG
L6lOzB7dfWznEA5EozwsRUkDYg3abiSZFpmiBDi3E1ngmQMLhswx7qRTyxOVLNtbss0eGNhGwzbV
x/vBkflmhOLJi2QWDQdu2WGmdOAdrbaOzEQWYeU1w9sgib8rs34MTCFwkoL/4DL707Ul3fWD3240
HdyMifCSsPaJiHQCaTyu0GxEE8ILCmaWoYEnU2CY/cmOpQrKsvaChnXp+wvVAJQghUGhayLXmA7r
LOGrWuV5mMstT6z/TtsDJPs2rXiw02qL6ZyVNHxhChcmzozNjsTzmW760Hw92ep7o93HoAzMtc/l
MDn8W+U/66TaNvY/ne5uwbNGkxWXWHK8c/OzMD2YFdhEY5jvAWGy9niVFXk09iuXwaIV8AVAaRPd
pCusRl9UsSh6rzyNBYbDQoPv8jYg7sq3unQfTKrR6CBB2vZq0BOErYk5tKQ8NWwDYklfbKv3qwfj
tM5MzLZrHCvPbj2nPKXuW959892Vu39pozx4HMagbQuzGbO7P815gz5SU51I9mwPOysch11NV+im
JpeaRwH09QAGApYEr9hZTPPTIoEIChbBveduvI+hTEqrz0XyOnRr4tHTfsxN4QEImW1ci5iynHm3
3ZpWaec+wudUAq2SaNBfk/6uUb8quWfk+0p8m/7yK3MgpUCpHfXBK3pEMWY52C/gzUUsu8DpuYly
dUnqPf42HhQD5gtSAq6wsSzT7WB5TWR4Xr9j/eCAGEor9r7mGQEo7rOt17P0zrHaYpsTrwgB7S1C
LeUoX/Wuw1+EkOrNcMZkQ6nvPjVElC96I17B2pVDbkf+JKpoX1mRua+l49AIafFwGAyAtDPSlJDc
qLwqahO//1VnVIalLuKdcuImGGRXBTUfy1dm9s3aW3np6M9TpukTOgttTlLS0S+Rygj6p8TfDtor
HaTqvD+k/tpjcOnsQaiOshy8eQKPX9pK3MbQBY35yQQkz1EnoX2xAI8AOdKB+g/G+3kBIW4BKA4m
s6wFakzu22OGVnl1ojUe0Ub2ROUagdpCTgsTwLeBSxHv9SsU8VhAtNXN+akXY4cJI6ptZUm9aMWL
F5wYdZmJoAqRAATCl/tG66zKMONSneoDTR6wVf/u52chTDVpwodMw8+THw9++fP2ry8FMDQkEYIx
MDLVYy7/+DQztFZvoUaRNBLiam7FAtC410EVaw+o3q9s1ZI7QxAVXzw4xBDKZu5sI3vOtD6FtYqi
2LzP6ySQOh5MNNTkWq912RhYQoGIcIG5nj037Ky0mqIu+KkUh6J4I6hrJD6mTkUdNN6qvteEEJmH
MiDY/mdt9ujQvCHxNAfWevDGpPEYJFokvW+eOCXOJ8G+JXoTdOzH7dNb+mRBWTCVVqbDm48rGGkP
hp4e4douoV3XHeqWBbGthXLYZ8OOOWvZz9KNfZZdz687FZvuaKgYNzYCqaYehhj4pjVGlxUjc0CT
TGrZagOMpI1+byf00GvGo4jHtTm3q+gAGBEmsXQDxRxcPvOnglS6RN5d8aMgX+3iZ5W/3D6cq09r
+n1ca/B0PNtB3HL5aWHea4Sug8mP7ijDqn3JzM+F2Hh07c5eszOLP2A3pFkeG/wYG2yTue1OtPex
hytupQt25Wx/14NpDOCqJ1Xc2fek0SaHCovDj7mDllTYjHsIGHL6RavC8d2ygjNbs6/JYJnlJxX2
DrNsW87GCPXcQ9d4761IzMzM4lE5cuZleDcftXjncbCXlZGka1DAK3+GEeyXjdYQGAjgb5d+AFAd
0Rvb5yD/rqPOR/IgJZLENRr1q3A3mcH7B3VpUKRdlaHQSYk9O8+gJezwIG+fvRRFyrtaAbfjvr7f
szHAAmSWA0mEq6zXdQBtikkhjuBJSwDdzg9lqgW08w9IVU+3bS15HdIETJwAaH89xo3/P+WZKLEs
0BvxqGebhAWW2HYQ7s5WHpJLEQHk/5i1nqja8ci7PCnlUNHZSS6OnnzTBQhHre3txSyd0bmBmVuP
KcjyxpiK49BokdfdG/SbDc4DCD9au39naebZKB5Veqxj28invI846rnVNm4P47DiCosrAuAQIvQo
guIiutwyEXeKJSoVx8SqATHq9X1WxKAdKo+jbd77Y7pibynYEZeAT+svEf08X9GctNCrDutKrV+l
/svQq0C2P43k1+3tu/I6lIynuQgTUHH0wuaZo5BAqhM044+j4T24iHOgdgOx8Kc+bndpod1Tywtv
WwTPPbbqIoOATXeSQABYwsU02sz7ID6lRo71HU06GFujdoywatDLqBwXzNld4my0okzCtI3LQ6xc
lGlUXX3xWNzd97SnkQa2xzuw3WVbmyVj1NkZpv9yuwktv6BblHNlWOsd/tXvQBlRupHdFF/ypAeT
WepokIb1OlDiaham7Kj5qeNusmnGRgZeXPebzu7FXeGgVT9IqPu0gzLw/umcYJRp+aBGTduYWdY+
Scrcb4VeaBsKXlglpRmmcHSebxs8yBpPQl77UzU8GH3+Ulfu4Uu6GVPn4LkiLF60g1b0J0czD1ln
FhsImYwbPnag8DWmwnqPAYvWJCzMdA6sAjYX0nj4e31oageNCXnbtm5edD78oV3dBjFrREi50gPT
LIwwZVUTuJpn7ahiKuzG/s3SNBlpwnIi5jd823Rji5WB0CqTNQkrnTQHG+WJvBydbaaNXljJBgxz
bdyHupH8cWUB6V5VFhutkmjJMksLGXg9QZUR11utA7TQHPAPpNVo1KSqCpRVWwHnyEAHhxX7Svf/
VJlTBoIpe2sNHNOtnp0eegoxvjqJbQipWWYg4hYUzIWhdrwv6q1uqzRIzcwMB4JJWL3DyI4mMhJ4
JTQCeTvGgUWwQupUZpg7RRGV+JO/4qtK71rWgaa19dttZlnaMzoNaRLE3vhF1zOaBlrmDLvGlzXA
BU5370P1Ep+YYwWUjvaeqrrZAMICzYKqoNmxEdYvNRD9myeJPAgKroi0R/t7MKw1RZi/kxmzjwMZ
Lm5QHUPbMDF9sGcP4TEueNxhAOWYNvUDGUQAdvQT7741xHmAlFtAK+3EHevepU/chXoE28lYviix
03WQ0fXFBhlFwBwKD4gfWe1HtEEtFcznZQpKap4Fo8qjniYBytSBN3xr2e/e0IPeHsIRYaa8412y
ab0iQC6a5E9JTxDoisCOXxPRbWLxbKbQWG92GV7o3CYvxtDsbweIq0gLNSfArdEax0Qs4ImzknOp
iqwe6VAeG/7bkjJkXbmJx59J+qStcuRcpSwzW7N7ypUQpzLcvjxiEswEClLhk1Dv5sOaGZldUalm
g2OhgpGGfHGLT4377faGTX/klcucbdgs/9alkSHc4ffRCgra7Ie/dvetGZhO7MwnnZQ1sQnOhWOK
4DSCdyK6vYCru262QTOfJzZ0PNwOCxhqJAsvFVRf69eGrPjV2lnPyj5FCfGEVuHLat045JIHkCqK
Gm2lzrBi5W8f+myveDn2DtOwllyEjXjpxOfYXsneVrbrL8DuzIQlCTp0I0yIfwwvyKsHrY3MtXm8
NSOzr9Bz84oUCmdexEFmbY3suahD590sl5cnf9UpZSXUZfu2PGptSGhoVwF0W2471/Vcz8zG7NyF
z1qSUr08VoMpQwl2xUBNVGytj4BmCOAbAE0Ad6irM8wAaySqMLQbJEZcRpSynxjz/BUX6hv60muB
4brHgkwIWbiLTgpYaFC9u/ywOgGWR3Nw8qOrxMGT92ay7ZMHlNnCErDvqtw29VdSv/X0gbX3ztCu
1NuXvmsw1uqYG52m+OYFvcoDTVnXmOwYu8fWyoIOsm63N3/NwuzLbvMBFaIO0jiFFdVjKN+NF8DZ
nq9gdrZIjcCpDDoTKBV30ThqgVHtbq9g6Ts4szAnSxy8ShbS0tkxMe9SdK9FChER3YpADrMSBZci
x7ml2QujUVY3WEBcYdpx3FSms7EJlK/NNZjg8oLwSndxzbrGfISK6p4gnWOxY9tsRXdKyJ6CDGZN
EmXRCkremNuBbOEVn73eMgm+aLc4UgiumNWPenip9N+terl9Oov+hfESKLtCsA+KnJcfkHLLXuaY
+TiOXzUadsNH3Bc0FnggQRbMtifzZ5HWjpOmGYEkP7bJJ1o+wRlXDCyd+Xm2NwsAut0btR9L3Kz+
rvegF7PR/8PZdTXHjaPbv7I179zLHG7t7gNDR7VysPXCkm0JJEGCIAEQBH/9PT0bRm6r1HfnYabs
ajfRJBG+cMJ4ZgJ/OAQ0ZsFugnjbLzUMNCbcklUOu9ZVFveZNae9/SdmLsyjgM5xUZ/9RYGu83nM
owQnKykvl+6Ge19H90z/8aMX/X6Ik41klrax6HQMi+ucAlVxji3w4VPCTEVjAN3HXyoiXb9Uyk8I
u4Z0aKpLnvqJxGZyrs314W0AiYjNFqXYXzqccvAVjayGXQPjWvB564XszHH3u7TSL9HguyFOloRQ
BGUfVbNrlKvCXIyh2cbC99PRlSoH2qdae4Y9aIb1IheuD9Cj7zaB0SJ3mxF2A6aJ08WpniPKknQJ
UFEZRAXAQ0vabKkd+HcPc10ghQ+LSAOwM8elySMNQ3X4+yLHcqL/WizleIC/u6OTesEMsnmN0XGA
j3g34kqJMwXfD18+REaAqkB/GWZkPy/zaKLtTKO4u26CF2mg999vbbc982I+fvX/GeQ0MJyAS4Gk
CQZZHOqkoQVyIfGnPzXI0S8YXDQsxJP9hI0K8URfMRQRp/TKht7E5/vt8fu/Tq4/rn+yDJuylA0X
FMsEa5Ct53hV5lrtnK+fD/Pxs/pjmJMXYnul7hXBbajuW9lcBMnb59f/3ZHrk/uIT2jQjPZ6MAJk
Ulr2ezCic+ovxeI1t93g5MHcFpCi3dHSjjJ3mYsqROnI74vPf8THs+4/N3laUYw8JVXJIWnQDldw
r0dQ+qCDc+26D58kFNhQjkdtHroTP0/tkgB5akLGIMOEghhydi84ZyTy4X28G+IYCrw/JFvqYmse
2bWNOtAMfFAZ7bDHnZl550Y5mdlRU02ST7gR6GVlEM3I4F0IY4zV5+/k3OM6md8uMUHpVhyPa8kR
uOj/2pPzuJW9e1YnEzuBPQksOXp2zeYnmrSoNu6S/p6es3X8KPp6N8yp+BaLO+zs8Bi5pqiazL2b
LgRC4u632fsTGcT7gU5iVrQArEH7uJ/RK/E26othsb5//krOvPjg5DyrSwAgBce9jA4vJopwFdDK
ronPoA8+HuZoeQ39gmMY8/Ms7jDMEdfCrp3+sED0oXXvnfpMi+fj1/LHGMfZ926lhFRLr1wGdj25
YdrIg2VFGWkNDJ7OQVw+nsd/jHS823cj1TIk3FS4m3L52tjWk1xQ/vz8vZwb4mTZkygZjaUwRG8W
nVojv5V9tPl8jONy+GWbTv64jZPlyByTtH6IMeBd8EDGay/Sxex/RSEexn1Z0lSZdw4R+PE8ALod
nD2gt093ZaMW7gqCEw4qxMpdQSyoff38ps6NcDKhib3UwjjYyYAGnH9U40qe09T6aJ65qB8DLB9B
KOMU4FSymfTUxaqkzrqEYLNbXyasIHCt+vxOPh7nqPIH0x60kE72ZJ5okoQsxp2ge6JUl8lwgvTt
Bf+vrUSwbbpQmPj3QCfzYPAtqQIeYlu2L8ZIZMyQPxE4vR/hZGOeDaorMFzE8RLs4AjVnjNc++il
v7v+aRmhHG3tMsj+Xcvou+0+ecN+nM4sluNDOF0s74c42Yvd2uk4mlJY8/1q6iagmZMLgUNMWV+R
OmeD+vH52/9oA3Ch9oIm5dEaND7ZABb0LqYIPbrraXoKYGDiszOoyY+CTcTkkMOB8DtEf06mVzJJ
q+6SrodlIXBawXqqXqqJ5ir5xoDe+vxmPnx46O0CSQ/7BMB0f94wtYb1ehMgS3ajfSPyoE6tF7L2
Xlz3DKPuw6f2bqDj5+92Zq9uuG5cDBSPwHOm81L8iRsJIaKOHpLzKxQQ3ZlhSfqwu4ajQF56JGv5
NWPfTKQzS2+s6vHz4T68HejjAHoGzAegHz/fDnrX1OlZgqIV+n3kIWp/fH79D+fAu+ufTDLahZCE
Z8cgGZ0rK0PcNycrOlzxc7Y1Hy7QdwOdTDZfgb9fB7iRvjZpT25ti6X9OQD/uUFO9jG3jmFHHmGQ
0YwPMDy7hLVk5sDy5/OH9tGxiRoD9AyPbnvw/Pn5pZQwonUGr0Pt3jQrijZr/8NeutUQ9bDK6jIR
sMLQ8sygHx4G7wY9eVNV2IyjOx0PzgSiv11uSM49lgeeyD+/uw8fIiiQsHuHFRr+//PdjUkyldNx
hkvnMhBoCq5rdWaRfngvYD+icAnXk1+QrrMve8ltp7tmaAyUycU4yLTuruL4/vNb+XD1vBvnZD4k
YYPwrzfdNbeyJ8rPPKiPrw7uZgB9S6CdT6aBTUypYqJw9cG5mH1zb8XmTPz/4buAGs6/hzh56boG
THKoJIoaX9zqLpAXTXjmVZwb4WRd2pMZgoVjBEpu4HExqYu4PFNb/HgI3AXAV5DfOsWjqKip/d6a
uusp+WY3jxrkL/n0Z170H0McX9W7XR/2g8AZO7q71s6Odi98OlPB+mjFg5Tp2yEcFIGPPYkprcpu
w5ggUDbS3oZCp2ZJ8sR5NMFbr6EidxmoP5PKvh/yZBmiLm7JxkXaX5PhYpI0DxfIFMXObpybh8+f
3kcvCNEsIENYj0CyngRnpHckeI0LgrMa0JLhxRNeip7n54N8tFrAdbaBTTriPk+LgLEnTCh6PMIY
CHebh1sSs3NRxodjoNUH3B0o4jDf/XkahEQp2oJxdE1Td1mfRd19dHkYvEHk9iht8ItnoOwmF5lf
1V0HyX2grtwzi/2jyx/LSPDkgOIjArKff/3UxRNIcVgnok27OaXnmiHnrn+ymVgzb5uWYDcM2lXM
UsCF/rs3DKcA+OMguU8iiLk7p0xzRJGOqEItD5ATTaP4Wz+d05g5PTdORzhZE14DLWaHz/JA9cbm
l2HyMF7QcwZxzulzwihItsDywEtwAcQ/CfRnKzGJp2t5GLRz5XKyMiW5dzy2bulLR+7iqrluk2M5
3tlZ1mPgfQXcq0pVR8+c+L9UUY8/xEf8jx+D3ph7aijY1qJ35ihWh3JIbjo7eZGsVCmtSz9VtFnD
FmI7+/4G6n3raLC/eRWt4G0fnrPnPt38fv8ZyNShy4bfgy3853kZi2QAhAc/w4GrThIl60n4VS6N
fph5BegStf0iDroq9RZ46n4+p34XtHyfdWExHPVWEqBp/eRIwPt5cALRYggoqPGwALO8LifV7SLB
IHYWmyyqy7UVWo/Q3o8P3Ihd2QTPoze9+mT84czqYSJANNVJeWfHNQgNbmdflo4cVyOazkVp9G0L
w9e8hT0NkHpLPtbWtgpAFZvnVR8tOy9ZLnGcZZEo81bVaL7MbK1CefyDTH2T7Iel71PYMb5C4+Ei
mJwmB/e9yWJSrxYerGsALieKfpoYyMpu7G3i4qiw1V3nRlVmRe034ih65pH9On0RjCCyApQ2hCH0
qcBLosrFi5d2PIjHjuw88k9K5/98n/+XvPbX/3z24h9/w9+/Q9Z3rEklT/76j+dXNtbsb8fv/Off
/PyNfxzq72Mv+jd5+q9++hIu/K+B8xf58tNfCiZraW7U62huX4Vq5e8D4Cce/+X/98O/vP5+lXvD
X//+2/deMXm8Gql79tu/Ptr++Ptv0EB+NyuP1//Xh5cvHb63NyMxAKi+/Pql1xch//5bbP8VwhBH
9hPojl4Cstlvf9Gvx0/C5K8uZq8PyDnIG1C0xNpi/Sirv//me/gIop5Ha5V/fyR6dfzIS/6KXixY
jGBTYT+1Pee3f9/8T+/nj/f1F4Yws6+ZFPg2xEKxSP5YRMdlC5oFdKUwHnxDcQb/vIiMxSjnoV9t
xDiyOY3qZSnqsrXWpYJCk8eRsaRh61uXs1zUhnqj3kZwtgP0drA2EAblez1O7Y+Wu9ZVS0R97ZT0
LqycZcwgrjoUshmcrQSWAhKroZKHpqHj2zAvcOamo1PmAWv912lqRZfCtMlaoZbl30PUFEjbWVQT
yToQXNbd7D0OseF22vOyvo5mxtpUBKBJpknJ/C/ET8rvABRZuwbK7zythU8HXNAqr1gHnwoRBgtE
N4Hh7XqysR0Rr1TbXkZ9ZXTag6PzxOvGf3XqmqyFrtjKdrt+687JvB3maGyzsLIb+B9H4U1XRR78
m9ylGOFm+FTVk9gGtR1/iUP9NiUcqOB6avnGBvFH5tQjEPBXyq7ug4i1O7v3jnByPXwXXRfmYwSM
lzdXVwZGx1niQ5ohJwvbQPDjWz26DTQM+JJjAlagzoPOEfUeEKBhs0LkfGF7xsBdaiqqGjWnhoRP
0vouhmOyNENbPWjVs9UmFtSDSJjGvJOZ0gSEchpc1ssBbtJkDF+1lHY2NM6tKfkzj5ovXEKG1XKx
Z4edSMPKBc1M1U4KL1Yw+eOwWNhAUhbMc7pE4zedcMDFw3RIIgjoNn37ta5FlC5jbK3jqj4E3BuL
YOkzyrr9GPbyLqKDefThtE6ToGBQgSvJsgk7D09RF75tNm1I0aGN610VEn/HGPmhtcynJoGYoCqD
rBuenaYpKkPXoo2ti6GRJLOM5mnVLyxr41fkdUDOjTfKFf1GxsGL4pCWH/w4hQxGkNpd52eeVyY4
mc2G6uoLyJ2PVRDWbTpYmIZp1cWb0vaKsCqdDFA0vUUtHJs18hi1sSsYX+nQROk8RovJ6NK43zko
7gA3lwm8fQHvracbSwLxTqFu37hCbRM48EBcQEDiQtZ5344q74wzHum2mBB+Z6p1GXTxvbDbGtIJ
bpSGPr1d3KqDrveEBzbo5ntb2WEaaC4zsGitfTK6amUFZYRTZ6y9vQ7AAAtBl7GNFxcgU0yrxpLc
TWlXTQXz4J42+nehds0XVBXn9aznbZ0APG56sSqDcNiiVSmBtcESW0RXPiridU8yuA0qU66jUTZr
0obJ3dQCxA6JpMjk4DaN1xyfFJzqAdr61PNTq4sp3sg0PizwjWxwMOe+zSDV0DntSoZc7cbGcd6i
ciLbxi4zZUdqA0EIcmVX9pz3suKZI2shUkmbG24PfAcS3ZLFOvFerKhhucXn/ew6AA4HbENFd6sJ
oP/QPjHbUgzhIbFLAnFavmkZtpBoHiFQ2wJT3kj7AZ16EIm6QbwEaM01bZC1FOg4hK5Q2FLZopLL
ER5Nm2CKNlZZ5kNCLqmxCFYJ64uY8iSd26uWdW/CqvrUIwMEsDGrggnMA2Lrh8bMAG0MObYcs8Uv
nQ+gTz7Vss3nOm6u2mb4SjzcTjdOO6HrO0fhQZLJzRsgPoCV3VUm3jLFira9WKLyZtYNqlXzTqio
8Ej1aNo+AJxfl5fGmTNg6p/rmSSZruI+7Vr+WAOQ54Ut5DnYq1UNMBmu6pAeknlZNi3g6jV88rJk
ovjV9tcwHMgelNnm1qszf9IOlnskrcwZm1za1gG8WediSpi7t3Co5xJqKi3t1+WivLwDriLDasWM
hyLIRLoDYC1Fb0F/xbVgC4Z8aG35Tq5jGuX20sKCI2abrg1YBqtE8F3mamPb95YUNZzt7QW7Qb3z
xgUufNaQM0nBM+xGaJmb4Itdq6eQ0TVIKTyHSWaHF9Zi97Or3AIlbW+xEEaBSnylg/hqLAkIMPaW
vA3IZRMDyeeZac682hcbrcmtB1H5jfLH4WqJyL6ntKiqkWUkQZ0Jqo5PXUP5RRSMN7P9xeqPGyJI
OQJd8NSOzW62IzR3gGCFwbYFrqU3WjhmkvCqmXiQUeqy1A9IDgqIWfFQNZf+pOSuG7CEEvrstrrG
mhuKkU8mpyWXz8btECzHzpvXGu95tpwwtftgGw4BzWwxfUmAiM0aGjzHXVXEVmmDkMTsLzzcj76w
rkD0MJjAFb8NnLVO2C6UbyKZxSNWBzbCOjSXc+T2+dhotqaN2EYiIOtA6DWxE/gookgBm9nrxUCT
oOMlJEa8hyihzVbwYM7dgIq8mbzoqbT1/mhLkzo1eaq0BVws+AG+pyFnPUx5OahpRxXXK8EHNxN9
HTx0I3yvPOmjTDU66xguIBBVKEXhS7OCFiDNRiq/DHZJ3RRnnr+GBvh2CsOigpTQ8eUdSBnRrE+0
ydx60X4GE5k67anYwGfT2dS0ggWjiKE+zJK8qksKS6QGfneko5DAj8C45E9t4uoL1rS3yNyadDTe
PnSFXAvTf6N8eIYNWD5MhgCDyylcKOmyqsh4ySIgNlzvylhekxPaQjW3rNZNJPysD5w3SeOt1x9Z
Muj2FlE4+RgLbhyhAkWt7Jy8pM7NMPRdxhxrSodmeIBfw8YhUqVMDNGh55F7F46uu+pnAjr32Kq8
Hyf7wsFum4VQVLYgnHZLQBK8KPUM0I+UoPiUIUwxZ5s/Dt6wrKtKFSE3qQTFKi2raON26Ncsrin4
BIAYFw2UjP0CSVBdhKr2cx4uyRUNSQ7dvxXjybRD871IbNGniUWXTe90a9eywqLVwQqsKXSXVZ+2
GtDbcHB0SiffrAUp1/PIVjBMh20nXUTuS/uJo9CVO+6wdntA443nrOYQJ5Mb80vfr+9LtfiAuPGD
BTZx1hM1ZCijxOAWWSS3UfQtpjDBFj6PoP2WcsPQc5AwJgbyXd7UVeukkrMep3ib+xQiPzFrV5Vf
QiPKuSpjQgvVIH6IknLbIg3OvCMPDAJQwPZA/M0X9t1ozRdhQCPQa5xLF8IjqcPQp+OkRJhF7Sck
1G3K5mhOR8duNxpYvYIgHjmQEFGTii5raCPGdbKJoVe5jTSCBQ1ZoJRH0z1gnjzrdPc8IdrfCmsK
UmgQ3ULdoIgW5e9JUIMgYkWyA6mI2FtelWOGsluSs1Y4T4QMYzb34yPWzAYAiRzWim7ujLp5bexA
ruqqjjaB34D1aFBPqGr3m4Ln+u0C1Q4B3GkG1aaoEIiw0NBrcP4ePRmjNLbuEJDqbCyVSBegzGH2
tGakeust5dzAuRwn2cQOsh22UD8BEams05KL38MeyJtIy6zsDmwwZ46nFQDrW2gUv4aLkoWqko27
qOdOujH0icqxmJEvrKAgV71AC8VfqSl0VqztRzgT8HDahGiMEFhIL8/ChQ1vUM3luiae3NfShkfh
goBNakyrJWbOQzKE373SFeshkDYQkRBRCxZomDWjPWOKWETe2WMJFX0vYeZqmMavwdDNoKDS1nkG
dDtKg7qEoppP+XXtxPOmCZc1ArCtdIa7KDIXdW2swp+a4a6r/akAVDv4oZqqz8Y+YBcWTZZsIsjY
Kbr5heAE2iwtuOiwy1pYKgf3FRREAFVNMopdEPY7MzlvIva+O0uvcoi77wUUk8pyeA7qvrzuecuL
oBfRuku8ftMGb57GqQHL5es4Nk+S2HG2DJ2/Cfr+sTvmJiGDwQkVDC7sSk6rFvihSnSbhMzLAUHi
OkJMHTVUZcTUAH3RcM8s2ykEmmjF0A4NaBX2BJjWZagZtpvOe63GEEG7FJvZr8etHVs+eB9BCibo
lHjVweIdL2TUNjcNlX7mVpj/gbmNa+9e4XEfANzFf/w5tl+SGvWNSP1wIId53SpIwQ3UPC6N+DbG
za0g3qUzEIa57swgN4DhDNt5HF4c0KEwYgg6fJRUSkMgeaepO++NE+gderPV9RKr5YqwaSkcSap9
QBJv04AnlvGoH/IxRolGQdx70MNbmaC76rBDt9Q8jWElTeiISA3nOVGLzv0RkvoYwwPyouoPGmzK
L14ZW1lbWRPoTZiBdl8nqBIF6g1yBuV92RPnNpiY/uHVvM2g/qYvXW67CptBiFrMWLoXFeQLecFC
VRZmqBUir4l/ganrsG5K1/teB9O4bz241EAsaMgnDrZgK90tBIhW/dgmK6KaVHn8LeSQh/ahV04D
vALqto+VbdVrCkk97Br8q+9ARs0qlzwoYbzcjzODGTcv8ylRgZXCXGrrkXhtKm9JHaQmeccNWCu8
WQFA225i5U4XtOFbNUFqE6tOXU424Stfw8uADHNeNtg9US10NlEtvksf+jvMAY0pwfVUqCBe0jwA
bawz6XkcrDah7cMyOZdtX28N1WLNrS7cBYTw1C1J5iYCoUkyFSQaZB6MlTjwRB3cdoFekpuhXGqK
gSxf2SIEBOWscLhKSprs/FAXHG7OT7Fu7mCb2W0B0PaQ92lnqzvzrauwDlM0Vn7QcrwLhnkVDR4O
6yZKCb6aECj8WRb1L+vmBonBtlEbyzWQ1t+GVnuoGd8a6By/aFj9FEHlPFVjvPGq6RIp6pKhBvY6
dslqFtgpJfQQqUIhgC0OUJQRZPEdU2gnIpByLMN93xM3Rwo6QPlwhDAeFRAlVFVWDUuwhxnXnAk4
VMGE2o5XAaA4reFXIOuuWjzNOx6igNK54UbFPgyhl27Lwm5vB4hi9BLMu7Kygmy07PIJvSUrnfTc
iywaOqfovYCmk4STGESsPTijkXjnSaBNETgnh0Yh06S9N4CEam5E5OkfgjVhPkRBn888ce4SFiIw
0MccAd0PU6+0248F4Q4sIXRX3iUJh4J02UZtgerVdDEPLr/vpJIXthmrMfOIrle0i6pbtxzCgi6V
XiGb7Nc6oWwbt77e0H4pIZvhxGUKdTz1XVQgU4++u7Y5fWktuIblgvhYuyB6Tin0t+44qrN74oTj
NrAlghSvXblV1RdEBe0eNtxPXjBdSz6YrFXGOXTONN4NEb+YvApBL9ZwmowOEg6oVMeFFelkH0zD
blJEZxzqgFs693xtmX7KUE9rVvYcDynRTv1YGmTcbt9bqNLa0w+/QUxT8DZOo9l7Jh5O1aHF80YQ
gMzVqdwnkJoRbg4hesO8TWwoHrLnuSTrBCV2uBGBy0HVDqLsBAl57SBlVzZENq1+pRxVZsBNkV0H
W/ic+K27tpYufjSDeapmBGptG/YbjUgMLXosbphDP88oVBcdd+97I/fSpSgmjyjMmBGW9absDy5q
95DlCndoQVk5m5sGKT+QvkhSrZXhYf0gsKnF4+DiWGXtQZEfYBrhMCKg8PYqZlu7GQALiFAlcaj7
YCvu55jXbUriYE5RwjRb20kOWuAgqLzZzSzuQlzzqKqXyiZZO6WgCN98dtE7/RcIRk0rA2ofsg5l
pxEwD+vF8AsXx43bJFPKAOnEbpJc9iG4faLuvs2t3a0YirmFTRBINRHdWSLx0lopBrJDfeDa+k4g
yVNa4lW1dGVTch/xpnock4DmzgDYfhB2OoVKj3tjz+S6tYPkMZ5CHPe61ccqWJcaywWLcK6sH71j
NWtI3j1E0eykfRd5RQ/BRNLEe68LV4txkhwRvcmNT/ddC3BGUjeIdQi5cyb3quvnQ91WVaGEc4s4
tUq5E9h7HsaPA8zpVnONtNgjF2UDSCzx67zm8XUUhV8GMd82s9ni5L9UEpZsIoT6Rp9z198I4Ozg
e9CjBeZm/kI3Uajvy3YELT4KZzi4ufZtBEFh3BAqYCGDQdCEgwJLvEI+6yFEIzO5SAZSvZT+jNKh
5HOzqtuafCXw9cg1FABSlFbISngCMZnsEFmEQFS1y60jiPVStk11WAzLK/xhN2g7yqvSenRQH33l
Pc4diSZKIPGNkVcsGzyvWpX0RzezLdJAJyfCIAObVmED3/JRtY9QhNqgIMNe/QoqBLokQ9bDUWTV
Mn/FpMXu65FMcDqKo2PwWRd1AtV343rycg5mIONqz1l30XzPO9QomRinJ9xiv+09/wtqvPh1jKDO
EAUQ2tM9W5cQpVm5Y1y9MrRoGIoQ4I3iAIsmCzYSc5sPKBhApwEFBblM95qjUGWPSAeoiqa8V7NG
ZQ6lTV7jGVWGXXl436hQmVvXC1EYrMS0Bop8Tdn4A5WYqnBaA1XfQE5FgtQmC5iDMrCm0/OA7TDF
bnMfjD7a/uy2ifhNC1unzWKi4caleMuJ8Z86M0P5B7WaqVYWSEAAa4+zrXOl/e5WdbV7W+vj9snq
ta/Lrz0nB4X5C0k861aVlbuPxFLdQN5pJ4EGTK3GbPXCpuxohpaYfoSmxpzCZ8VCzatjReVMu3GS
RYBl/QBd1+gb14FAkapFnc9DsdVXyUVo6/FKM0TtCxs33OLfIOiQsV6tnV5FKwghHGo32el2AeO8
q59RP35g3vyGLZ6myLCGy55NOXjKqeY+pBIiSNQHaL7CmqJNUriSDRBpiAacXtwashp1lGJsknkD
yXy5sVALrpNRIsM0Gujifj+JRsJlSXfIJLTcJh3vt1rvOlrvggpkGiBEDCjDdps60YKoCJt9SkoU
m2gJD1mP5hH4y4EloEfiDM8WhHyKLpi3CGmtzEd3YIc7nC5Bn4GxD6rVo1seUyEN0fF2IchU+ttW
wiBpBjELEfqgH6D0rvZJv+zIVNJ9H3fkEoGiQHmZPlQaZcQqgN1aAlryPUheQWpR64JSNA/FAsPP
KXledEtAAgvW5RBcDgm4Rtaw7A11X6pIXrvGvCWIcud6SQrWlbsBHZq0YihjhCg/v7HSuRGjs5co
aSY2r7JAlquhI17qiTdfRUkOXcohQ74uck/Yt9J3r/pF2yuTyHplh05bNBSx2AQ1OluM5d63h/Yq
CiyYoQwe+9HF6GK45lYSAil2bSBu4iBiN5KLlAcVzWvbP4S6tNeGuEOxSGxPPmVx0Q8jMMDcXwdU
YoPTFnYI0QfZULobQiC9XPbLFWV47DhU61Wv7UzCVCbq+QUbdAlFUZ2VaKC2EWrnIeLQuzC2+DWB
wEoxlEhguq5SILvXe9vnx0IXMhlIdaLq5ZYp6dRd60aXJULNuUeRHHGUQg+m3Sja92teih2L5g7n
OSp3FDuTrW6i8KpyQlI4wiYrFsHiL+mbOfWJdw2Jvm6fqGRZhTUqIAOLihpxsWuJuXC1u+x8B4EY
uhrhysL1czmKle+pg0isLXLUIyrWvDKvefXGEErELr3BedluO07WvB/zuo2GTTzJTHuPceXab6ir
UaQNMS2Q/NWvMaDBJcKgdBwcfztWEK4WpaMyMSFioPVat9aNFRC+9pphK6ljUojUtGso5mzn5qqJ
oo2n+os4FGEeoMYupe2kIP0igXBqtuZVQ3JoU6AX3rIr7OIE3Ta72rjBVF4EKP7BeoXU9jqB2gqK
Tl9Y45KdQhEH03D2Hjgy+LTymn3YwwqthQJ4Ew/oQ0g5XCC9+B623h2p0VDDY72bwjhHkOawKqek
AXu/kvK2AmwoQzOtLkbD8zIex6yqKpFrBDZVrxFSqaZ86aQJC8OnuRjQ/S5cx5UbJ6mxy+l5fFRz
26Iupv3hzjZK3aOFegFxxysXouqvSC9vh25xDkrqursMBqjmpFCfgYmBG2x7hE7zsZtpenLBSFje
Gt6HBSJNgXpQsGCTmpmXLrUZ1+WxVTB0rXU7keE6EvZ3vzVtMTddh2L/tEGnAGrng3/HoeqP8uSC
7VOtg0RiQ+2j4MXy7UtQ1qDWcxEzO/e72NrOQ4vsZGRoAE3UTpAnzd94ZZainIHWW5hZwz/vFsVZ
7AUKNdx6Qi0MhqOO6wlI0XXXSdtvPIpaqfaiLJaxXVDubRL6AAxzjsrYLfZEKxODmSDTTu6Zi7Uz
N3ObUVjRFG4sf9RxKZHrefQxCH0krFOzmoAngH08wfnY3SDty8rRmdHiJegmWM01QNgq59Z0N1F/
SD1FCjDkVvPUbyzuJJmdTNBaGnKkvm72f9Sd2W7kSraeX6jZ4DzckjlnSqlZqrohNFRxnoJkMIJP
f77stg33AWzAl77ZQG/srkopyYi1/rGriQlfS/LSvGz9DhnbTln9jX4i23EOklddqwXyBCGOHitj
bxiNca8nj0S14m5oVXRwF8gE1+gyYiekN8flLMNjJUha8tP1nlAVse+Uy7/PJ0Iw0iiKa4aouOGU
a7zhPg3Hd9MEuLO05yXGGL7MHfyjdn3kRWWhH4vRr/a4C5d4jIR3yilPF6hI3kxnyLY5F1pSORIl
x0M/i5Ps7McJxjfmyrG3462OxlplmOg5sNj/m7sqje770L5WM7h2LsvNykJEWs/GHWdcmA6FVsSe
H6yFZIKwt9pYinRMVgrH4zVfQRIMx4ihTpznFGXORk2EaGWalz2gzts18VW71h3bfSzSzj/47DCc
NwQyhZm2Lk7r/G1GG8hCMaHULZyIHxG0Rv7CJgrX/Ei2e80INA/jTi5zvu8YEt24CBZ7J8LKPURC
Wcc2ZdCBfkp1rBnqs43V1NUDllJC4obSfoWAPWeVvfOVlVAk+8CVeRjx5vOQNOqCJVRXwCUBlhYa
HHj9tWHu2UX4cd1227Rm/8v2ZvvZy5oP2a8LdhFV9JvGDcdt1YkyS6bMQvUSyYW22D4st6G20riM
3PDRKItrThAIS4M9bUrl2g/p0uvfwmd/H/vUPIdG8wZi228YUY0kN4Li7BQ5pcf+km/kmj9Vrio3
yk8/bcO9txhOlvaDbxafEjOK1+bbciHHGlSJ+Kn5teRqW+xyawYEDs2Nd2DSvKzDjRKYT4bvwQM1
XZyOuLChSK99Wj/pURHwPJsAGujv7EntuwoQovYQHKxxaZa/fO4ls5YP9aquka6qKpknNSR6yb5n
53P2B2jlopJZ7KACsqZvz71XjFPSC3aDXh/DHnSgLJ0TwVHrIbLGIs4HeRfiIumLU1EFu9wZ77yy
P6u52TY6mDYFCNdT0dk/oTUsd4Yqq82/PnKlf6K1Jpxt3NSC/XTtBCfSvDykaZ1zlMukp6lRGvl3
v3TvmX9otdxbGUHTZHgljWX/SqMh3+AxOq666xj5rCXaEY7F/JC27HkWCGAkIShMY0oq1zhGVTfs
W4djLKOQdoPq4BdBPE9i6LfG4N7XSv1uXBccGyWN6KtTMbXbZe2eyiUNT246R7G7Oiev5/ex6NQ5
k31/WDusBitU47+g1qYPQSsj78EdPOimmW6y1vSMTWD75iYyB47W6Ja+VYTzm26XaOMvkcv/Ttu3
xSymJPWMPMFGdS686U7N7SH06+/Fcx57wjiTcmiNc0v5Y2pUIZv9KPjLpNLJ4hcnDHwziIwQcY37
LQ8DlldcGYlRZgcIhmkbio6Fe+iCu4Bik61p0moRB20BWEdJyE9b5YIwgEzsHEQKL+uSN0hqRBcd
x6FzyjhCuXgsxOC8u0TV+7H2ZbbPLJsi0n+xEbVHJl4iApL74plo118lMb3vasYpmeWdfy9cRB77
whp4kBrjzSVf/FGnQXtXjkCKO1JA7nrlODy1nT3dt96UX7LZNx4iaY+/6pKWWNGp6CeVZU/8gFqq
C2CDucMwD2Whh7m6NYF1fK4hb46Qj+nWC3LnPBZp6MCXpO7LKL1ub0kVwP0G1TbQPbIdr14hSbS/
16ZX/bj+uiROGoDiDPbY7jvSDVlLo3zZz4Vc7menVnuTx25nOYV/rfvW+cjsG29rLv194LlMNoHw
vhVGV+VY8hvQtkp0mu9q6KHG7A+DwpPQDeWF31Z/mdrO+W1SN/WwymneTVhyKBORjDU1yfYZ5b+p
JOO+qKp1r4kQjL1Be09OOFs/DVmqW6slPbrXKQkO7bgP/Qa0n+X2ktb+e+RNbygGbGjUdOcWy7Ab
XOl+9W53DMw7M1J32k3hMwKr/F16mikiePBU89walIU1th2TqRfsVc/QH7n9jWD1n1Ki94iNRx0V
T7I2/7bZkl3bcuCHlCq9REJW99oMt0GNHjKBBgmGXVrPDNbm69iH2bIZlYEJfCjKBNHWmCyGHBNN
2CgsSQ7rMFjYkBufTaRu1Lm09BkzbpbADEUPXYbtquPqcm7VyN1ye61GOF+0Wz+uPdQJuz/6GBuh
ARfBpoSr/F3YrLNSyYU9bpy2dlU6j6EGbyBBjvTEqTygipSgc7T7QRr6R+D6cIvUwWL0p+7gJe9q
GWvR86E5j2ED7GIsYePC4k8+jNNVj5Y1HZa+A+VuRQlw8++x2tuMde7+opJGogrp4Q5IiZJNkASN
1xzCG9SSr5Kq5cBoN5Br7MNmWJ+WCSIsEGC6zUSFMNI04ygrHb4PQs7b1hugqQNtnKoqoNkYleSU
uI2h74XiDYcNaG+YsY7XkYk5W31NWB07TjxPotWxP9vtd1b1zXY2BnkOlnHd9XZR7+vWcc9WL4tt
OGrzfV29H66l34ETHYdi8S6gD1zzg2P4n7rIwrOo25YLTaNiNUoffrMuLobKvLtZDuq5A47m66Uw
8bF2rVdjsSlHB5yVFzn33U+p9XggarRx2AfITWhacc7WmdOGxJHurneCJpZpOv+UU149e/48fyib
fMKN25MpkgBugtfby5rKTdanwYuy/eVQzKI4AFeVmyCbntqaGq9bQP154MWnvEB3x4lj+dwGi7hE
hYvYyPPSaueMjbqrzNb4yUe0WqKasy+zCIlutfsFTs9UDtfvVFB0uqTqqc3tgWjEtZHbelTpNXdb
e9cYFdRERSCiOdF6sCIXYdGqr1bBNz/1dzbDM+EQMniTVnabAoPiuFQANI1Pw4DoBxQsPnoXNxis
Z1ro8qM3NRMUFfsN4Zhrf20BTg5zrVd0YXJxiBnOPtH9gllYLWq5aumPHjVE7+jvhsSd6C8yA+9n
NAqReP3Q35H7Lc6W4eSvbj0vwSbMjIJBLL8izDJvs5/u4DqDTB7bbFq+grntXyxklnddpxficu8Q
rfF9W6aRoMwlSikq5C8x6frP1EVBGovQgW1zEO4AMpi5/ChGAjgT34gqvGs5cHI7/809Pd+n9WqS
mxmpbSkQy3nEUD5huZGxUzcIRJQsH2XtsUaS2VQeypkiO3DxKn20F46h0eS1NsvWuvBujZs1NIO4
WsG7NI1hR9IynD4psppva1Qhnz7KfhlToO/aKEASBj4SC18URzMX666YHJGsqp13ZEnP53ARBsNg
nm9ySaZpVo/lZjAC9dgXqXwjU7R55E+qzmx1/pfnL4IuJ7qL6YQQjfWKQqAEcWxc75qH/kMejO9u
SXtQjtJ2U/s5zsQujA75bIVPJkiZ2BumXV3zNZJ3TanX31MzQ/dWa/PLC9O/iraGx1ug+ibPW+Pq
ZUghrdQoj04lmvu+60iz7USWSNMH+gum7kJoqh93TpNti7JLEclV+YMTYue2oj4/rITVgx/QX5+m
htovWVPuSquFPFi74N6qx+Jce1O0XYZ02pajkyhuhmSe6SYcrZBHSkkv8eHMOLcqOLzRtT8iEhmv
Q9EvvzNPAQrqYZCxGKfoS6YqfW4ym1S6jD7sbhii76zwvL9VXctH5ej0OhJbutA45hPSmnVRH/Ow
Rweg/9ssFIb1I/W0xDiFbV//NKss3gz4uW1u3MSEkajujXx8KylvSYyqDj7LWXXJbZ/ZpoIOpk1q
karrWEMD4r0CkHp1f9VOVyVjI/h3OHd2i8FRH1mG/bJ6sjBjEiNcQeCtb9mIcBFasdL24V2xdoQO
286yyRw5/W1dy91ps+Mw6YDoOAH5CMTG9oemLYrrLJW/aYtm3KR2DT5qodur0dxe2V3z4mAAQokY
ZWbwRHSg3IyNPe3KCTvClhpFLy46AEWZd21/kv7Ece2OWBt5cqafKZSDE5NAbp17F8pTAoIfV8Of
N1GGOm+NqptSbjBZh+fg1AdeT2SAyI46WueLK9MS4evsSbi6yd0aS29+pH2kt5BmMG/joyMycHw2
WIMnaJMV6nEIny3tZFevKtcX7XvjZcyXOicb0b3J8Cig17WLbFO21rmEaNhOPWI81wCaL6za2HXZ
Mp4tueQPLem6myhlrpPEuQKntcOhqkVPdpbysnPjgczDJhsbtHDZpp275b0g8DDul8i8cXsIngqz
/XFKP3zUOmi+VY8QPAnq20nrgqOMjflTeosN8equy95DOLyDnWNqq+F7GI7CguOlMNpvW/rGxoOe
3bi+g0bFk/WHM+KSWcyGp9aNPgAAUMsgKcx6+2gW393iJ52DLkqrqvxbDnazn8XIkzv4wxh3PnWh
AB4VEfZuvWsHr3+zaunfl+nDWNAVlEmnf46yFOkhLLH5WkIu0yHWlvpTGQqQcgRt9P3UM2OuzOJP
49gj47vlrc8Fos2k0o366Z1bexjlcV/Av/kT7A/Y8IorJJs6472YOXPrVOfoS2qJ2HRk3MTKcU8l
W4AR3pj/3AJrbtyWst2kH2rzYI602hidQL9jQuXw8OcBqgS0uuioAnM9+QRkf1lGuD5lRujvZkeZ
N10Xv9NINP3GNjJvk2Fp2daaTjSrSdV2QZ7mw7JNPKZSudwhhmDhKR+VcjaGYw5PumDiRRNU8sOh
o9usxeAwNDq+Pi95yUo1LGvWbbJOg3zyGJBHTA3zM1HabhN3y+g9hgbk2Cj0/GrYk//qFlO1l2sP
B+vldKpp3GFrrFt1QK0+ntxetN+zy3jp66lhLxznfWuvFcf/gOuqmf0fI2XSTQe9N7rc2tb8gZts
VuOZGQ4JvzFaWewbQD9sAvmTWXkGgfuALnlQ2KzH2JfbJvQ+0CdlFxaO7skibBl4s7wNlapZYyNU
0WMWVsZjJ4piuwRI8LK6q5/Mafgdjshp9croFmRGveUNj5Iu7RR0yVRcytUKnjv3Rl8KohKTeuyp
MKEBwGZfKr2dUy/lRzb6J2vpxB27CBlYveH/kn1fbmRFOx0iLuWi+sqmo1aBfi6FZaAWniwbdh2U
86Fs0TUhBqDdpk5rwHBnLA9FMXX34PPr59Dkxas39daVY7Fdedp968vCfvnt1eH4hVBGH1cZ+PsZ
tuib1058VBMrUzW36bM/rWt+TkX+a+xqbwc9YN8F0teMHdM0PzTc7O9N5U1Pqh0rVJ+U08HWe0RH
o3ro+9w6ukZpcu5ZJBLNzctoL/OyCaaWY1Hxm0t6ukaI+a5z7xpFM7HvgYsuuuDfRSL0X1ZX+E9N
WikRO0HbqS0tjhpQxeKl83hE4jWK6muZ1iMsuYAvCcGoX/yKs2wzA1eyodg3sZdSwpju2kqM5q5K
KaG3qAVKUCcSnW03BOTRtZflBy1oMbinnCrbSE2NQVeyZZt5Nc87V2TVB/nO1SVFLfzYDHPwoIoa
6VtksEjGRtdYL3604sj1oRNis6cwx2SB3jpzkD2b6RxuJ1u4Jyn98TVFfHPG+zLH7lBPH+DGFUKu
GU2xgxxz0w4KpBVryrNTECEXhuhx1SwUuEBQ7IeleQ7t6Wp7Rnqel8LZksy3ngNibd/71UuTfOr4
RwAmOJZ2sFkyNkz2Ukp3YUs+53KYu2TS4Y2ut8uDIBR+a6mi3HUtQqwKiOel9tw8mT2ysVLKKjbK
SL2rRUjHsUUffNYFf7TOtb2bV4TX+UjM8hrkrIEretUGBMlQLxkz87m3DCNuRsd+pS3ExStBEFsW
Dull7qPuGcN389NJjEdxQ671HbVHsLojYqGtG7b+jW1ykTetmfnbQY10bUSqUXOEeo951XssLXdO
AO3N3+W4yIvrNlx4ejavYeZlySiM5upEJG4O+JTfnTKbdiM6GgqnmuK6MEecYOoBmG1RG7HDcsYV
AYGehWaxBQsIt23lBddoCdSm1Hb2MjBIvfc9YLV2/PQiyV3alYMf/pAmQekF8uI/eBNlnCG2SfyV
RAQ7dZtdVGMviuus8e8dPQa/fVHz7LtVhQ9GY9FDytIxkJUBLZNZQ7CtoPTmjlxp+0nT05ZAMDhH
wN/0lxmV9WPmhGrf07XysfpVs2lxB35lg9OhX3Cnc2kswWFsb7oqd800KLI049kAMzQLPrjhGeV3
gzL1hUK5+SJ7S5x05/Snol258R0uPEMZ2GkCy91g2VCo4ts+YdOb/iy5Ks+EP5bfi6yzraoEeh/X
86KE4QRPI5NUTgsnPbFZPHOqfDXC8fgvbAsLQAQ42GfN8mnVUfEjiuqJYU8dxsWbYkJdu2/05+O5
msvqmBaBP6Li4/3jNg3NIZ4i8mDCoZP7PKIyKRrDbgcaN51CkKOEUxUympfybsThcmuikTuSLp3j
giHlN5N7/idCwPiKtdWhVaAh9scMs0DH0QCpcLMfRWj3muwlK+nbiyfLiA5OoNyNDvgbceKHcICL
2rOPd3fKxlejxEo3RTD7eGj8oGP78Y6GroTNpbVOW/aO4Nm6tds5uMoyZ7E+R6ylb73lTwc1W06S
+ZTZWkXHpq9GD0SyAocZuhxxWZ9JfqGzqx6CLvB/lDtosWl5ZCko1QtLQnrikLfhye30WiBu/GuE
AyjIZOF/tY0FI9EwFDzQllonnWDkzn8Kr3UPTifDnY3UGb4lag9WmfXkcI8L03Tkq9PAW8l0g3X4
KG57FMCJPnlikN9pZKevWe7Rx0pS6nBRQTj8CMpbd16OAs1Wgt+Aqa2ntVZgIfYN7xVKXP/hNLml
M9eO9m6WwRF7vr50LsJGKCr7y/QH85dsPH2QnVqu62yX7322qI9uqvCKCBOFxkXZc39ctKapeCrU
1o8aB7eAG22CAQEyPhoaWIeli5G5d1uPe7IgMLB3vhyGqEuL1eFYgi9l8T8gqCPRmXl2mNNIHJre
mf6WK1IbRMwclQ0Vv3HTG+hKrGXe0kqGKgv36namTTwBQjH2bZ6NxxFN9qYf7Q4ga/0j4PJxfrdo
M5dmgbuZW5+5L7QcOFS3qV9mSM96W0E9YAlsoYObye1heeF47DhlLLqY3lwfdGW4F7HcFueqWk4Y
49tDOTkFu3UG0xIGqnhfgx6ikucQeor56JGR4i6cCnpi9GI/eVNVvRUT4uNtH8CoKwfZYukMMyW5
iOpDxGIb2fJ2jFNWPDfK+PBrZsdJ1PYJ+39+6goxvqo1VzgzGvcxwxJ0aoXbbQJzUruy1PnjP5xJ
sn+7QXEYCTZNnMGIdr0XhDuH5B6sx2h5S+uVywnWfbrZGaa0QKwlvJW1whim7yxLCyzOFa4IhwIs
Ta4oT1oQ2OI3R0O7ZUdZdxiBqXzWjd3H/yiQzajOXPx9yUyzL/McGcfIXvuPCXt/mDt1flCI6R7K
FOWw4etqa7nlsi/YQfYznqB/xwr8D9/vfxha/5eZ+L8bjv+PbuL/cCBf+z/t8yT+/JnuPvv/D3zH
cN3/N9/xc93JP23x+b9blf/1f/m369jy/0moPVEUwS2oh1Zn0i7+7Tq2nH8SRU3evU0+OADQrcj4
f7qO/X+Gge9TD8Q/COELCJng/v2XIdn7J9cCYTyooAhPJrP+/8V1bPE5/sN1HJi2A7psEhhgASCh
ofhveRYrnwA3sFckWHqbN4dZ7MsJxc0n4xBrF0eZ4S6JzqQOtxh74Lxry2m6xKNVHe1P0S7foxzI
pfI4RA5IsOG/nTaw7+mtASW4LdPfY9bCEBrBatz3Vi71waxTdLxzP6KRDB0bc6u2UKfdcD3IBYx1
p7GEA6Oedu/20WhzwlTFaxZOVrcF25/y3dIMqYOAvYdn7MsIQ7Fw6g5lhhvAp62S43Ztb3tZ4QdQ
NunQuVM81g4miEo1xDxXTlpd52wkBGP0nNGibT1t4Thah4/O8eNvLG9A2TNi0j85nSfOFQ7MIV6G
JfotqpBxNPXKok0kbsb1qPAnwBqGpv4R1kj8K6yz9Vl2XXFXptNyGWolL4HVYROe5G1aHXULVse2
CxkgLMsItr2eM+PsGLYZ7YNZIp4ze2+0t9h7JpqlM8uIiTiS2WGI8LlsBtphEDC4w5OD4hm37Gya
ODxDe/7wetdrtmMYiY8m89xfAZjsW5Cp5TdH/XBN/UJOG0v5S5N4wsmNHXDbTWKoynsHd24hEVjZ
HSph6M/e5bDqIzLTpy58i7Lx3BHY5oCiIFUvdgz48dAb1yD9aNQD/Nc57e2b3n+TR+4BNU87+Chw
i+MI/ARCvNEFcZK1+gzz9hGdRieHWFJItOaVf7C7dbpfUXFG2DyY4JPJboKt6TRfq2G/hilqB6+Z
E1Dhq6cbRkTCLrxp7zfrVaFKMVO4fMN6q8c/xMs9DNlb7Rd/3GGCZTI/irm93OqQ2jW8zhTq1Iaq
kDMcLWmYyeI6+zQfP4YKJqQt74dF74U7PPL6xf4SotqLbmS/Tiy7Y8c9dQpPO3s02DXguLBxI+FI
m3Aqkm0t9oSOb8qguUxmGOsieDan8FjCijYgDPYLYVvOs1+v3Xdpjkdq3TFPLsyTeVAjI+4c6yWV
ATVOrrWVyEKfK6/AjdpPQLqs2567lZbmluK2YUOa/9qVuPPD8oEMzB7mdKQBYBmXl1GHMJXVbk5n
FA5S3AcS/V6GZF9yBZPmhb89dOcHn7WvcHC2u9F7ZH2a+l67mPiijeX2rH7vvgUFl+r3unK3jeA7
DSifTx80euW1Bo0LI1IK7OkZizpzQROzB0PCY6xff/uufEzX6ZnA0h0cStJngocFrKRRMAz3te/t
wmhIzCC7ouVKOCw3bqSQrQy7IvTPYW7u0GhnKC3PGeaatTV2Q+ldQnBruqqS2mxpjq5YiPgsQCGH
buqeZ+M1r7/tOT07mOQz/WHTYsY8+012cmKyWKb1jlc2QQPJDfqd++zZWb4NNApZsgrkr5wlzc9S
MM/nJbJeGHK6fe5GX4YRffLUnWWjeTlyCU1pNxujeoTdxoAihpdgqGViLgp4tSGOJOwfGxXscAki
aPehNLz2w5+mi3Rv6m2cYhWC4QZP+BEfNiPIuifgE52QxLDCT+Yz3eetlcw0svvp8scDqsadThTE
YyG8BYO0RuCbVQ8FPuB0qS+qGQ63ZzqslxQDewUsrSqkYoVXnVU9qyfFX7MM8ldgdOzNpbzTJXvX
Wr3bvrfvJIbrwDb2YzUfvTV8ZghJ5LjsSKMChbwSa32KMJJ0oCidy5Msx/oeg/xXlIfxaLGt91WB
WNkZ4M1g7HW0GwL/RCQ2Au+Ut3j8cKT1G3PYIWib8rldYIN0hEjLeeyD4mo2F2DkS1aF+17WLwrQ
PmDKwpSjA9kD6onnoJRPjPFHN5yQET4YemQvy54WXxJNV53a6ZNqBFIoxlk818F6J42/5IC80sL2
ZC+naBE7KYLXqWfXRzjCbNvaE8Z7EpyA+BX83CWAaWY1RnOEDmYth8tampeaOdyFBQGf2+nhMb/5
DXzj4jUropP72j40jrjg+A6SqmsKvM5N7EqAyaC0Y7OcYOLBG2/kWhSxu0lhsxljT3V6zVFTEwWx
ls5uttO/o/KOZVgdiiVIz20bic/G89GJyfAQ9MOVa7oi/RELZSXlq7s0EbKUG0K0Qp5su8oHAF32
qhT7dYJ1r9GGMk1yz67TtZi8y5h+ixpP6yKSsO12k2y2VcUNUCrk4/DEub1fq/mLajlcJz4J0AIS
bt25i9p5FPDZ3tdqH6O1vQbqGhpA0+OD2eDGobWXzd4n4dCCh4k6ICkgRTf/dNbJqRAQig7+brxW
KW1D1CcF2lw+i368kJz85Zb936awzrOmZtZx141G7wg4uBsmVjRLiV3QHAcGYHRiLwv+DTxKLCB2
cDHaGs1Af23m2/ELL/Q6C+9XuLJq4lkcAsI2zOlrFfNuwQryVem0ONGoGoc2C0cahtvxVsJ3SyJI
RfeRGwLevjAf9Jr5QJYPkXVsEMOMZI0Qw78BPWV1K7baQabXrJyCxWfhi09gDL7l8bqG9h1SpMPA
YW5Z3Qrd6Q4JFHeGRwSVdHTIAnNrsMB6ZvEhjIAvqbpky4D5s+aP128mzKqRKJoi71dRcvmTFrA1
pp0nIjg2Vx3a0OPt9NAp0funnY8xvbHUqzr6i3dHMspfjxuuslZWnMFG4lYk9FlQJ8m1WjHfh1dL
vLv4MjiYXldlnzPiY8lnih6n9IGl/x3R0nGIol2T1mCCX6FVkJDRqfNg9iyoc4KEfT84xamMspdy
7nE2AsQ1KwEo7lQkc36TqLQL8nLzHWEEUErHOaYPQoyYL6y4MHh9uukI0c9j7ADvRvNPRhZO4uE4
GcP5tPTVg+/k/hC3oNS4pV7IweCFTBd9hNTpNuHoXYiaOjoB90EDjiQORhvlpApcLbRHUxXtZ0ua
D5ngyncIf8ELVP50CEW4t/1N5neJWzacueqz8f24lvyA+rkuEZ1WSKer304Z8re0v/rMjmWkn0If
Z7T+7UzscKuK/VWiZiy3pdthPfvltZLkWjsuVXE/hEyC+aWeuApoMzHDg+9ZP7OfHWwO+Epal7pj
qoV6KrACBiglQzskssrZeUW78/CYWT1p6IZ6QHvISohrmpgwTNfcy90bWfl0df5a+/e8HMkXEEVz
LTDhBLkdL1h8M030SYU5vNa4i43ufmlm9ILSnWy+Mv8U5sjt3GbM4PyHY2mbGy35QfW5CIMPMXjP
i31zvfXcxzmUtDkehGeRxGUh6zO2+aq3WQrPMBIy0spdj6HJdjerZsplkDRrXHJcrrCeO/CIRK3d
tk2JZ/DJREDMH2pzfWUvAv/K3F0oHhfG8Mei1P5GQlsNK03MS4/TZhqcu76y3+Twx3Czve6u0jw3
PUgQJWRRPcZL6cJxfIUKuCO/BPJTdVsdhZt0hFk0cK/4rB5/KP04Vs117HPsM92ZFJfsQwISYbyH
UlsTc13lg7Na1KzNU78BY952XunwVcIl40Un2IN9AogfF4wsAraGD2ewGHkJeSxxJg729IbSiIQW
zMIRagzBXxPn2nQ3mDcxFE3Oc9tQlcoIVw2HJaC8USGVHFr0oHSrBOPeM5A9l0mLrA0M9Wf0xQYR
54s3c3utfYvHOZ+4neueg26i57RlQwI+/ioQ/yrb+ZlmuTy25Co4AFM6hbDN0pMb/HFD/XsQJ0cz
gldm3MhzGeZ32HoPhZ69x1bN/PTnwrD/NGg8x84Ar8tZZBh3SC/ejib2y5m3JE3Xg+2uSWAO20GA
MDHT2PigR3/dzbm9W4bypVB8GV5zzNXXUqtDXTp3qJH2QR8RBURMtfhD3NLWK24y4u80X66Ts+xA
/JKydpNyrtFctGe6sXa+iNAWtztLPo3BoWme+KxojCEemtx787lN5jp4tKNmY8905Nqo6W6GtjA4
UN68W+Vfp2CHsPWLGP07mZlI8Rfv3m1QhjssmYt4sMouKZtyiEOn3NY5ZO1oGY/azz8t8mcGc3E2
YWmxztr136HQDQ+VIeI1xbMvhnMgsg9PvUal2Cgtm0NWBgc19OmR7IZp46zGNSIzJ2hv3rvyow6e
6lBuiAdKrMrbBNhDYtOrxadDVeoQhA+o/ZOmOlmlQARqBlu5Bo4Z103Wntqa5sesvXN6PA0ooxPL
1//F3pkst420WftWOr49KpBAAkhEdPdCnERSIilZsi1vELYsY55nXP3/gK7oz6Ic1l+97ohauFwq
EQQSObzvOc9Z84M/JpKeNFo1BgYsC6FsEIPI81FXIuPHyGXiDqzL6NZHkWsOOChKWcMJ16Or0KD0
FrX9l0AxaxtYjCY2gSlnYV//Gsd08SIz0VeVMZuNW3Y2ZvZg8D6nnDJSzVNLleP8Bay1SwyOfUET
3NZlZW60ooHyFxXXrlUjibCSD+kYeeUKv2/NCjtJ9BRiOaVVshbz6qC743cnxrYIM6yinzfRlXNw
jCV+rr1orqpWoZiNO+VzWXsb09Bo+KLicHszWFHMGjGT0ZM38XtKCb93UcRMJ6ocbqjwroCCZZuu
XQsbZ2s7mHtr0nEwu8u4VreQZT5lEGZStJOjylGplAEFTF9b4JYGFNltnNLQlsU4GKs+6tDpkabg
Tmzhp22EIuK+pC1/ZRgAg/orvB5JQWOhQkqpbhpPdpgFW3Ao/r3MdHtLoa+oN22GsF9Eu8xmVw2p
qvPwn+VbeBE/pnA7P8p2PamC3xdBAODNqpDHXLHBGT4Grkv7qKH5+BQiNsEi13rND8+gNHw99j1W
U+nqlbd2hQV2J4qnVtFJKUBRaUOrsc9CbQP2ts9HNs5ilMc2TzlAJUaTcjsykS5dGU7eIQOZTduw
FMMtxg/ebNrX9Q7Fn2/AznDdz56H+/Ya2Qv6bKwnIiS1sCyOXTogY8inRNwgcmD1aXiTsU8LUWgr
JGjOCbv+3LmLZtGV0TbGlwjztr2tG5OIya7GWwGvJ+c0ZJqRuGOXxMF3nDrOmqAegs9RioUSsX0+
rWK7cKuf+Sb/V6X8F6DbP1Yp5+rhf+zz6uVVofL8f/1dqDT1v1xDd97iEQFC/zUTbxWDQsE21/9d
qDTVX8iFQI6SskXkHcF6/1OoNCEnEt9MwdEypaCK6f6jQuXraAKHKiAWBq5OIsi0DesMT/yFHY3j
1WZ60/xTpNXjKSCdatFZ1MisttcOdBxyqt0dceMKdQa6FLanzFHJNbrR5sZGSrf0ZCJRlcdVf1vM
EkcZN4lLicuh8WXorOC/3N6/y+G/8hzFa5rj+YJBOErp6JZOnNpcRP4Vdo1pl9JuU/kn+ITaHezB
hqU7btdJhdjZbtPP5SDNB5m5LqVRtqab0re1d5jeF7VdbhqoNBCVNPFcHt9l3kZD36yRTpKcqL7I
ozc5xtcUY+ZWhrGbc7bBtUh5LPj0zld/TaqevzoPCDwy33z+g5zZp788qyAcIKnC+yO9O0NB3vRO
9oQM0jiMRo6MzpmweBSF/xDGKfZzvctRpLnFpBSyEy8O13ic1Z3R9BxE+tjPVoZTiXcozm+HE2GZ
QgFfoegN0uLi6aQeoOu2yJJT447ZTS8pQwZuTYfKNrqxvNYhWm37ZrAOZhfAInrnBs2//d+kz/MN
gvaJIUKCFXUg5r6+QbVeRabj1nOOY3WI8JU+0POODi0iVihmZbiz7YSe4oSyFzaNqLAnmJDMkzDa
xWMgln++nPPzeHU5UE9d2zYI+OSSjEt6bxA1vZxqIzgNReVvbKstHvH44/wlmumupswLsNht1J0P
4qucd2UgBWv2FxiQm/w0BoFAEhQlDhgVP/k4SvmBdK9hNrDW9PVaae21ukGYnNf9s9cL547WbbGQ
rrTXYzxQYmt7HNG5A+3GFe21F5X7XhfQNluRosrq/Sz9mHkjo2RUWv1IxnvzWE7jtPc0zhd+U7b3
yEzzJy+YuVC0qjmEF9HIBgQT2XVFlsWRUMv++c+37TVwmYdIaZM5yXYIfTF1qV+M8pRyTCWHJjrh
OwArnOnxdYCK9HNA/2aBo6s7BEiuoBsUFITqOrv+5x9vWbzdtmHYpmXNFO5fXjKfYpwp+z48oaLT
dnopADMEo7XXnQojeZ93Gp6UpFwr6TwXsWm8k0gg3359Vwe0/7MNhQr/IrVh7HD/0j9OTiBKGBVd
EGV4R635Vbam/lkoWTyVhZ5vh1EXCMCC7IeAFjBxgEpcdZVL27krbL/c5J6inNkkRVDheqrFobPZ
OBJCP/IYpRegRpN1Xm61EFtJU+rhxm/DucySt12LkWXAloDUovqA7nf8NLV1gVuvTZRYKstl6xha
AxelpZkAOIPm4aqH0TgTZpoqXgB+FIe28vRhAeaxebQwUx004fbPMSemPWqn9HOgd+Vj407eztb6
cR+cZy270p273KiLpzQs+P3//OFSiKL/Z3AyVpcTRGdBmOgrKz5prF9wPEwde6QwfdAPobgW3jR+
y8Cy0itDbqehJHhncIl58L6eEnSHHAXLgZPBb78MT5kixy041oYnWSQ8jK4w++dJtuKAp6ZO1wHy
yK/T/DLmLj7MGEwhpyerGG98Lc/82ziDWrtsu7F5ZDy+N3m/XVtNgXzVpXMJKtmx1cWrh1LHCoe2
UcfzAMOkOR1Uj4UKdk64yRQHStW6IJMnZD9JFGk7QCnvAbzn9+v1HeLjDUVShsv7b15uSFKkccAw
vfro937xRETbPOnM4x2KCuCorLbeWczFDFG/+MT5+7IDQtZEksn8Rv7yxmNiSttEs/oj+xvmuThw
q12SFTFyZAQLOdhNEptCauK6wzlIqnLJjpzGC1SkP4/O34wOkzVeSmXRh8bKMO87frkSrxywVxRq
OAbIRm4a2PProi31Ref5JCBVlDhvk6j2Vn2cxvi/eOFAX7rUe3KUKRG95WmKus8q9I9/vrA3q7rJ
VtO2XHY6cLTpa7++rhQldcGmRz86dh9uxNBVO4nzF0tUbj+JHFysdEdBkWcK33th3ux5+GjbMhX7
nTO9+2JIClAYih6zPKq6cB4LMNrArDPqduA2+ufOKMVBYjI+0WBuFr6XSOp0VkxkYN3TOAj0Yknx
tL8egjG/phrbvBfi/Xa6ZsggGRCmbevzpPL61pQ6ErS+NORRN/vmERuJs8hQ7X1BHFXdBFbYHJ0p
pquVMeA5kCX2tz8/mvN+92L0zvcGXLrkMjhKvL4A3U5imy4/29Dc1T7VY4q1R2FtEwb5pcDYQw7i
YBL8SsNKUkaj/xFdH2W5jMn40c2r9+K6385w5qvruYgsaMEodPCm5RH492e8CzvhRj/e+c6/GRQU
ARkZ7P/Z7l3OU0p0AN583OpONYb6Aidbu/ZYsLZZ5YU3rZ/4N1EMNSrT8+JpiAvrGqJPuXW6LN4G
5HNAT5Wi+Z5nISpUt3X/+aCVrByQl9BdWRyrLp5J2VDvpiYvjqXTJA/sDb+rKcx3dQ8csBNWtkMX
pjZ9CiEhDLpPXYf6TBga5CRY1d7Lz2m/5H3fYP/23tlhvH2ZidPA3oRp0EY7cylMaYeqnZIipvU4
6dGCDLTPcajNuBgZoPXv8jjaw6sKsqVelKRTvfPo3mzRTcXhVQLpBASlqBS+Hq7kWWQ24Bx57HyA
iGiph+LpvL+S00hDPIxLxM/6xz5LSAoHmWqezCIPXmI9yW8TJw3Xf76e342kOROAdY8VWbcvZrY6
Mqns2JF5ZD5rHqu+KjejTPCxQ/XFMfDnD5vzDi5XGuI6XE4C/KOMy9Vfs5rBQK4rj6PVsazRrOs+
tsAp9yqth+eUwwB8NYUHzdT8+JplvltJp+5uWI4fVRioFhaFVa59VYO3smvqfsKvku2o+/VmSuHE
6GPQvRdsM9caLq+a4oUUpiuQTL3ZFUyWa/WWUTOaAR+DksKesYC1Wd7kw8AlZa49YCSucATApWgf
CFH57s5btxbd6Y+mt/udkSMGdOdSoY0w6KETdfP4zq2dj3YX0yDlCyWpYNikSlzG1kwK04MXc5F1
qXdo66mCwTeOs7UUSQvTvXBxNLneQ9Il4jCJtn/IYrBmOUVZDD8vlo7b453N5m9vnCQYW9eRJHIL
5xv7y3LOZ06YcIVxrCfL2te1aB4H4QCLCXPnQ8RiuYd7N2wTA3++Q7vyS4dPhpphpzZKj8wPWtOa
N1HesH3uVf8s0SL+b27buQZlErXDlV6Mf2vQTaPMEkExoReHspiSkxV5n9we+nxb18MCLGdy7dQw
rHRXvy+qgkV3stWWY2RzpHX5TtTY27FGNQpdn+Eg7Hu7QQ8rt+9aT1NHNKVQENKiCDe6p8/Hr7R5
jDHfvrfnejshkcglbMoW5L/qhnOxgHd1Tb099TUo2Ha5ooUWQMgOdfe7MEb9CFRH3mv50G0SX7m3
QQhaUje4OARrTbWzQ9v9+OeRfF4cXo/knxFh84ihBmhc7HhgB6Phamh/TLJWd44XuM/VJKY19el+
3dT1j6TrCCc31bh1JhI+k96/GxtV/HAhzsynBb1djDZwfoC50WqY6Vg67GaaFqF6lPhzr9u+DTd/
vurfTG2IHYWOGpNix5wR9nqs651rJI0yzGOTtUjy6wIMWhl8l3oMMQgy1heO/M3Jz2Y6i7QxQXtZ
pt042GgWbc4wytwJOGuMWQLxoxCnSm+q69534n02HyVVmqi7dy757U5l1meysyQzjYyly31/DvAr
CKi6HJ3YSW4cnaZxF0iYOpSqwMpw0GgQwG8h1FhPmHlqYOD9E9mowF7nbdVgI0WPR4yu71zXPOJe
DwCuC1WZcKhwcnUXSyTFR8KItUoe+6COPua5421oaLSPNcwvqFu+gf4pWkYV8SS5Z7uoqUt610nU
aLeinehK+2RXmpwEYCPZ9XNLTW7ZeUn23mr29tykdMug3Wzp1Emcy+ltPjT1uMFhBkUN0xazBYe0
MS6eQhdeIVfW0QzC8GpWydcsBN0Cc2z2y5nvneDeThqKGzW/KwxB07ncAmt6J6o5AvmYzpM7JvLp
uzujlHzTTw/eXCL78xN6u4zzeYraB5tPSsDqYovbGxi8tC4xjmbuwQets2eX0/kmLyJ5qnpl7fvE
rbY94Qf4SBznvXFr/WZ8KD6bbbZONrZ98aqFeMxgnvGqDcR5HfrGpoE22urQukm6hkC7w8wa36gU
pcow0OaOEdzeWWSzXuVZqj2DXnpQferfscF57868HbqmzWmIArWcT7KXQ9dH0wn4mOA4mOyAg7Ow
eOq8gkIHfVs66sjuP5g+a+Gfn8dv6hZ8rJLCorRCGOllYdxtBQIoLTNAa7v+N6NF82S1HXx3Q9Qr
zZj6u2jKrD3OcOfONKZ8+7PW9L+4CnRhtsvFSOlebqzduB98EEXiGCsDYVdtqhrINTb7yMYNmrT5
NyA+Hg3rgUb9/PcZ8NT35uH54b+ePGgKYSuSc2OJduXFnsNpq9YxB2M6UuAM4DpP+a2YlHyOQymA
uPX5TTEkB+iN4bIn7PPrVEv1zjWcywFvroHEPhvxuynlZaKm04uicWiFoh72FU5BW6eaN7+akM/Z
9nppyEk5iWN7nY1TcAALJz4MWZm/5G0YTEtbWsWT5yNXXdR9xapvtvVW66Rx55SFtbfmEpAfdvm2
Etga06zPt0Uyyv7KGgE4rB1FrDhHh5CSJNRJyu1zr8OZ+neridzWt+8idX0aDbZg6EFVuHgXyd4p
Y79l6jlv8ZJ8pByBbWYTTBaIIscR+yrTwPX6JagBJ7nP5hYMdgFr32otxSXfkptQN8abKjMADtpy
NczKhhwE1yqZvZB+LfuXqu7NAxlenyuzo3g6TP22rVPnhPar/si5plvYce4sftYUUeebx3Lq1QhO
vY/Yc4dlt5kCiX3fGMb7kR3fsgnQ9rbRhNweR6M4DLFFV+g8N7tjGB86o1uVWFX3HYScXVvDmHbj
xlrFOtixEn/4qWCXshoF83sOVuHOkoPPwBeMLRST3xvhQi+cy3Yaj2prO6HYucVYPoxuQbsetNCq
mPJZSmP4twHHho2bGNMawk/+0ek07RtZXnS6g7kCZ/LvVH2MinmkyK1u6YQZkVOBU956Cc5E6h4M
FSob6q7rs3yr6M3dlSiZETmxkE8xGh7f+aSHaFOqQJII40P80ooWk74dqZtp1uh0E4tmJAoA5GUe
7SqnDjcokRdDGgXr2Gmc3WgEKDpBhmwMrxv2U28k22yutgP2w3HOIvySYYQC1k6xNM28YRmnSb8v
zbLeDqHUPqmsf8mm2D1g24wKhCdesK08MMmBmX5N49bdUdcgHg4zGjJiERyV22o3KUpv8DZtiFo2
t04iYV23iwnih4butW9FvrXmg0FaIqpIzysxHd2PjkjKPXoH0OhY9Fmezz8kgevd0BCwPoAY33nk
6q0qJ8KOIvvQ3wMCSn4eNexixmPPK2fVTBTuZ/hdEJXWNo3snLBkwJqg23nlSgvOCY2rWaA+F2BQ
u+YIPGlNlW3JbTg/NLPkRnp0ub9FcSzhiBEulNUDxNs5demKJ1eiwhCLCfBDA9Tji+l1t0kHyoxn
2qBjzLwF5xN7LWuLIMsogfoG0nJjybF5KKZhQARmWTehVatdFSfDoimqnNSBsoZ0INN4f16N/NJG
Xl2UEH8zLTMfEimLWzEiy56k0nYF5vqV00sMkUaYL0ZaTt/6vMxPGYv71re0bglRM0RQzl58DPti
6XR+szHwTDqzXVRbmWntgn507zucFzeZWw7XVS9hzWoDrDFGMicHv8sJDQzEk9spPDn6OJvGU2B1
y6YlRBnDU/DomA71uTHUgqUgiWFhFJX8VJfh8MPpta1WSG+rx67aB3YBnKu05SLoUwDXmINkAHLU
T+L7ZnCcr5ASP3u1L1YKVvkGZrpzSkpEm9AN+uvzrBjwmj2yDK3pO3BhYdYu+yGBE54YX2F4ToeS
CHh2dt0XzkUGSKEs757ZGpNAIM18GzU676QWYBJaNp35tbf6+pGqRfMo5zbOz44hpFAGITvxaZuO
efA1rpj9tAjvM9+T80rnqA0x3/Fi8spsPRJHeUOuiNzYnTc9lgnEZ3AJ43pIOw9/ul6foj4Y16Ns
/KOGCGfbOVlx6CySYTSBXADONHB8klEmFl12QuMKXxVsrUqVnxRRbAevsAMKnw7TSxhZw8ppxnvP
cMtdr9vFUxGUTITNQPdzUTCuQWHbNLFNi1WmrqLyKShNvvO52ni+ewk6n9MEYjOA7fTslSH67hRK
6yZNJiz5KohvNdElz5x5rc+mVfffUwyGt6DM1NFOc+2D0ZYjpUHDWkMCMLcwfvqtkKSwOB7W8ClM
izXIavsKHiWpAB4Ij66pSuKTkubRUXOmQzJR8ZgCap3nqQzJVfNYFJhEr2SIjj5IOUcaUeZQwBms
HUuO8dFOmdWJankwQqIvBlbZCVg2GDytwYYSEkXU5vGNCZRlR/BWviHQML6pVcxo9gGtLsZRFB+l
1tILAUzS8z1zY1mDCruxB/fz7Dl9weZM88opgI5mWac/5XZ4n/UGJ4CebWoUdHvFBv3ajhO5rpJJ
3TYmwUISa9A1UNp+YXREhCWqX+Rh0XwYDfzP8BmslSFSdZuSQw3YOdoTOwbdY95tuq3Dkzt3ierI
F5BOtMzZGEy3fdp9IGeU0xI0ajal00vozj6GMcl/lu2JaGfyDzW50YLIWYQ8qk3SmRTJTV/rwRqg
NnPJBUR/H+gIZLNk2cYuWkA954hTRj5rmxZ8xih0Y2tWtO59v9/rvd9Cc831B3KSho1qyvE5Y9+3
BOKOjSGaKt9FKN7Uj6DLkG+0bhkuC09wZh7qTzIv8AIg+h73pidgcmol5e06Gnf4uluytBzCdUdU
bqNXxrdVqK2AHZHr5Mr4IIbWxOsbl9uWjuym7HRtiUX2JbeH4Va4ptrFdL5XZmkReeLI8IMR6/Yu
H1smNqPz1sowvHt0grOYsMnJARwpk0tA37xVvPUp0/+jHcrkiCsdR1kwiu4LETL1w7ndcN7ulXYe
3pVmnL5MnokkJssq2E8xYF7Ntpe5JeHBY909iJ7LIU8B2AYYKOfooOEAkpqIReP248dk1LQdyt0a
fJ1RHXKm5s35nOnoGfmWeqnIr+BGbtuSrSbenTrfurzgnzzYiVeIM9zb7rxClkTK1MgjtoVpZtCa
sIij7Wwj3vIJ7vqGsEIDGEHRE3A3v8soJUmSyc37dj7AZYgDd6QurfIIo+AyTrhTrVK0mSIqeOSV
hsr9MJq9vW+LQtuwDRKPumZvs7gnUDn3LPjReeigoOoidZeRVcaueN6V9gj1v+jJoPH140DdDYbg
nXET3XiCA02vi8ha1u4y73nnGspw+BcADFN9wi/5fN5HZlNXPLnVfMgavCniDbBVex/V/O00F87A
DtTQXnxGIG7DAsrBJHdId4JdGAn72TWG5kBmHxAdhSdzmzRavSd6m1ggbarLb1KWfFyCBOQq0af+
ocFP++AXSjsi+rTXpTnhVlCERm3zs5LE0JwW1xXmU3hVnT3Kk4xhJ4E9GrQWulHfAM2Oh/s+C3Gu
EPC26Do+7iq0nO4DTdr6u95q3eeGhvwN+UWpWtoluwmlD5OzPRfpIaQb37Pa0z7r7HpzDB1mfWe2
RfmSVwaClzoIkm0kC8qphtO3eKZqlLK2b0ASaTBJZtaERaYcnph5quaqsy2aQqbKb8tJ4aSvCv1L
2JPJsMjSoN9jRHisVSFBDRSnMbIeHeJB8T4Nass82pFsAgsgBG+HuS3jLcvpWnhIeAw2GqvRjqBG
STC7C/YraGPtVBAanCOMTT1S9IA13FueHm/pfVJVqiF5JcB5nwKn6G9ErCRE3K5fm3NEz4TPgWzB
jE1EGH4G0foVDRQ7t8CjXww3gtQNo1RLf0AQFzczExCz2FUSjp2DscKsngf4uzMY3p7GZUN96RvR
eXg4g6RBt2r1sEOawZTfGXueux24vug2D2JVLWywStcO9uHPmV1YBwBAxY/MLWzMh2MYfCpTV0af
EthmrABqkAEcCLP6DAWiRnrcA6qENG6k5Y0zpNoXNM/OshA1/qBhGDdJncBfBpJNJKd/TJW5G/FY
7AyMm4feFtHaiJISq6/+UoY1x6EoCpO7JFOzClak8VdmRJOQoHAg3MQOmcxWeK6Nm1Glwr3qC9f5
WmNOmyM866DexVkmPyY+nIMlKR3DkeKv257IaA1I0aOGUMYbScXroxjJPl3YamgeEW6yA7LMCWC9
kxNYWnK46MaY/BuwX3TcE04Ak25m1uKscfm5f0hgfCmSnWzvWITmTJGhhkn9Pd+WmgdCs2v5k805
1hgHdtGpp/F+G2nHq0MqM6/O+cciXYQjELwm3+p+xBnIDARivvPeg0DaEG4wp5Tzj9ZI3u+SWVrj
dz24elemHfwgY+4Tmc0pnhga8C3EgUWTDr5NTyFNw/IphKUIYU9H3Dwf5ViG+URvPjX7acGmQOXu
J5ILPX2JH4a+aYYm/qmNx6QC6hvaP9qwt5iN5rksyeYDQUYE2N60c2tv28DYk3Kg8gz9Jv/YzAde
oAu01Si6olgLFXOdJKSGxKPQIX6xHTD5kh/GutDEkmlnKGycJH1aAChlj0LEqqOGOxIR66MmnebR
tPBo2K7Paxh4WHbmy8iLml+o+cV5lpTcNRBh2WoqRnLcfDdWuwmoPuiaAnfRVOYkzDgZbS2hBXMD
hG8e+D0QXVWW69qdhusxDX60HSDgtqQazHJw6oEQL6g5Zts0cL1rZgfn0e8rNgqgRA85X/GK7a5/
rcVessObBrCX6FU8xon/oc5T45Z31ulJYCOvNZKNuM+btnnksXP/2G3Gq2oI/FUTTz6ZEIDsU+mB
yjEnU98VuMr71ipv0wafKExn/uAnX8+VENFbHMZrvbsy9NhbUoQ1AYPE/ncXHNvtqEqBXt7Xg29Z
qHNzag+8MYmg3BxHzUMsq7sTrTxzP2hkViXjjB07P9jeqh/FIOj8OLjJU1Z0TidJt6QGZd2DhL0+
P1o8nfSTZawTWJlJzvZ93aTfHDbeH7oMNnHYp580suq2Vuf76aKPRLqSIrIfUj0WW85/xlU1wbkC
JOCvcqTFhyggUHFih/BBg9cGRMDxGB8QPYz1AKZnk/ZByHGbEYxinxEb0410xjBilpu7uT9XVNPr
o0WJemVbzhWLYHAG6I02Ebd9/hho4TcHAucxKqcGs3ktxyUGMmPRd0Z709eecyXQIdy1Y1U9u9JT
93VQEuFmzzdMEsb+Ujs0yBZJj2jwyh/QYHLiKw7+CA1Ts6GjXuG7B3EWGvq1GurmSnN1UjWLtBy+
CaeNqWsRX3c1ttinSxWFC8/vcEEGiQ6HmtiyXg3xcfYtknithV/OBRo/0XhZPCKxSC4pnfHjT32m
Y+NU9brEfKSM9YmEhzS8iksr/qLVsVpiFECzd+6008nKvieD553Ow730Xe8uZ2/hs93l7Y6T2F1Q
DTHvmiF5iOf2o27nnr+EqmTDkNEoCODQ4WXpNWYj+HH1Y2lrIQPcdLXbn9ORIHjTcibadbyPjXMF
S2fCR4fA1J7rxhs9MogD9XJ93YgYnBebsrtQjmzgLYytBKEmCV3miWN3ujRB/V5BeSeGZfBKNjt6
TJmvCaj745g3UjLL6m7BvjY4nmc3Yk0KckCsD2EVqkNXs+Vbn6uE5yMSlY4S26GTiJNnFtZjNbct
zsc71iOKhWh2OZSiPbvDo2MWV6yS3k1OFttdj5rncTpPxJXOl868YB81uU6Cx4CYskVRA3R56Pa6
bIoDyEQif4aYv5rKXZmX3Tersr0Vrir9pOtVMFu+MTsS0LHF87UiZcc6UBzT7jOklotzpa8wUXw2
IoOsw1hLb3urqJ4S+HQLgaJ4kVS4z8+Vbdezmj3JYRxqhhQbmSUxv2f18dw7a+fS1rkgibAw/5TI
YNjZtZ9zEBu1RVV4/krL5xJR3eX1fVxH2SFBm3bXuVDa9aHtDi2Kq41y5om1IA/ENJxkr88LH/7H
9hC4WMDQkvQ/6LzrlEU6QSIVNjbL1Nk2EjDkLZOeHfSQ6umJoJ78Om3GgBay6T6TLk/NBn12lznt
tzHVccmP+UFgJFw6bZNicdI9dkVCrbUa2bQT0TmDEcCuvCNqF6eptIKDFU5oA4c5qafxc4KZZczE
3zRk6FhMUiMw3IbQ+NhNSPWUkS937Rjxbdoh6p9bi5DD+KxuPq/zwIxZo5xpLgQ4JV78te0kPIe5
f5+7JG3lruWssib070gXHjZUjxyKF/p4fx5LKPDFGmIURYO8y3Zm61abjBrsltarulalVWxLL422
LhjbIvNwjutd8NDFBXxsUHFsaNiUWVF8ozfTdSw741tdyOYxmbVMqnDkFh6HsYamGdzS9gqvRDKM
D7HhDg8e3daDC4FxY2em2lhRI3dp1xG/DFDM4VB94+aa8Z3xFD6RmmvtzyP+z12Q3/TiBHoH2nCz
bg/sIP2JXzQPVR7klt7X9jFM0MOdFZThEKF+kH3xVJte/Y6C4Te9OLrODq2mWTFA0+n15428jjD4
YlCOjMBry2Td6cCcfUiTnOJSampUu1q5SlDqY1O3nPc0Hm91JxzmiMVD7KW7SNcvGgAaQcquTXLD
Mdasdos838dQnmTPpYdlWETWUoyzOJDC88eO5N9bY1QPtVu2BIr29rVfdd07DgzxtiXBFVm0EGyB
jFzYF0/AFEIvzMK2j5wk7McqIgLxygVFuC5QqbC9sp0fYBccSgi0SL1Ru27LuNmIIACwAA+9WIkm
CL/1ut8/D9PchPnzAPnNA+MucauRS9I2vpQ3FMC+NN901FEKIuiuWohfW7CTrOFz6TgW8fB8foXP
HethgFS8/PMF/KZbCMwFna8lkNlySJuv8Jch2gy5dMOgtY6qi0ZY6aOkAEECO9mc+9xqmn0KE3Et
zMG7Doch2cQ2h8l3xs1vVB6K7g89ZGlIV70R3qBlJniKtv7JtdodYtGMKuHQwKT1KNJq0/RZkZlx
VVZsRimRymFthHexHbd7Mw/8iNSTuFzVRv219UW2JO0j/B7RBT3aGpu80ptwOMYwqt656rft3dmn
Nne8eF3o7F0MrcTqWd+IEznVc5ebfbRzBzeFRm9hz3PlXIwk5PQ9ocZbwSKSoNlTpKBUz5rF18/L
73MsZjLJT/4AyU/CnCywzqYiuBpRRCfUJVw1kkYiFXGksflOc/nthMZuUKfbT8wK75N1McHYRIdP
mKZLOvs2264ksDkUJopErJrzDKZ0PHB/HqDGmzmFNcs0ZzwZBioMRBeirCA2jCRVbXRnhXA92sCX
5lUd5eZa5ZxAz3Mq9rICIKBoEEU2FQFmVnOqslZbOWQC/iwDG5UDeLZ2SbIZMDIHDq3gsxwBt9Gw
7z10aCScfTybwNDd6A9//hbqch5C+eZAqmQVEEiCEDy+fmyO4TkFcJ326NdhQbyHUe4tWVY0ceSH
kf3dFetkfJOnXTNdQTyOn9u4fKwECzn9IJ9cVtpPW8qMEfyQWZ+aewNJSL196kc3vc2j7HMUV6zh
nYinL2xT8s0wdwh9U5UPcPr6l5iM49PZc0LZjrqgHU73A86n727iletUt0mKjgeL4J7JMD7FrQPf
gFrdHh77cK2riitUpXltjKV2LeKYgMK+s5dp32frtHPcowc/eWHB+V42o6VWVLkKwcB0QSL0dDIU
jdSvnFeBw5O2RuQ4rYBwc14Ms0jvT4p4cwT7xUcN0fgN6p1q1Vlt+yGFfOJO8IzJL1vTA3GvaBpr
MGt424gaTldwuSiINY1oN3GlB/bS4RhUGE38I3C17PFcZvDhH8W3/tDlj0ZW6PvISzEU0PB9JqpP
PBEb5mwRU5Zr18MeBH4catWfn//le4OCSTqCQiJqCCHeCMIst8/GSFT6scwoM2Ojdu4Ga/YKzQw1
t4uG5/Pn/SML8kOe8s8l+/AVJfH/j6W4eckPX9OX+vJXzVfzK6bx76tbfm2+/vf5Z/2XfP6XeffX
jHftSzXev9Qk/v73f/J//sP/+B8v59/yMBYv//Wv5xyb1Pzb/DDPfmUiIrj75cHMH/73/zd/gf/6
183XvH7z4387k3XnLxw2JlYzRDMmSvX/QSjq+l+oMFmhEEYz+83Srr8RiobxFxLb2aKHytZgc8Ma
QMl3RigCXnTRCbMNoiY2L63qHzmTmdyZIf6tI9EMIR3EI+7llBsHmAqrVku25ZRlC9A1sN1VLsov
mQymTTjJCWaMHLRt2GvtLVQDmSzh45fddmqGdFhYA0h17I1j9MOq/x9157EdObJd0S/CE0wgAEzT
G2bS2wkWq1gFbwNAAPH12vmkpaWnmQYaaNKDbnYVmQQirjlnHwFwvar6jnVPRL0h4Kyn6yqu/Mdb
5sgGG4+AtWGTvjTBt/lol9JhuZE1TBWZWoD/LzoyZYG3l/WaHrSksesRE7S9PtkFaeReVE7XLu/k
gfWSw8bHH6sS2200siVsJBEYTmSct7aB01PCJa1XM0luLArrZGePC+raxNHuX5s2uNhUIJkO2jAc
SpuIs92qwiczIzlad1GuL64dkECV1rp+JG7QVaicWvEcFQXLTwQ2pHHlLluCFaJLdeeADWEvkgR7
L4sJOwtzYR9kNUd3NtPr94URKwiKUFoSAExsPcjcGZ9LQg3esMd2X0IX+lxGnTpj3A3OuTDj+/zP
GdLkVSmhGd04gpBjEnDs0gaU2GSRP8mH4Xa34zy9EKTU/PIK6eJXkv1A9q8dlfBC/hkWvQjIWtNy
P4VO9RRwyO0j32535c0ue8uakyQ9KHrLbO7dpzqKyXgKkhaMWFbl9NoEZ3tMnsjSmw2BD5q0vJbd
ylo6Kcel19lnq7ZGwGTT1D6HNEchkeBe8dWNpiI4vLT2aZzJrxrJ3i5Kh/xFDfD9GIURRFGWXyWE
Xyb2UbvziBq/y6qRIgtNH/M4NATBao5i0jDTqd34gCiexqUMCjIsHUBifjpnIHco0XejTXOoNMnk
u1G8hEF0cVMEBEs7FGx/luihyhjFA8Vh1VQDCkE8p2xAzd3wwjpqWQOcI8gYWshBxrN4Q/eXPIRS
zd+58dQlapzxwWXFT8oNg8GhIBcsVP1xAG9/lnVhLh05Dm/srPPfoIldojxbJ954qqvumjK2fgIz
d1tLCE24U4MQfud5s3xIbCs6LQNRp/ilw19lmjcAQ3u2NW1aYREdQJPD/zbTOs/beM2qUfDxJ9VF
jl24Q86FAblk4blyIwvQeNWP8c6QwHQcstn6m7OR+/FvE5eRa8qsJl+BV9J4Dt/ZO3fRe6rucN0T
L0l6qnnMcY3yNAOnK/eN5LYtIkThvF85VqpMfy2ZST7ssSUk2S7sezuMrOeosrz14HvZQ0KeJiT8
tniPHa97MUXAIoARLRFNdQLyZW6i+glB0PBogjp8tgC1foc8yfjIbPsWLNgVYJHK6BSHsrurqirB
suNU66qx5T3Hnz8yKSXuuSLe7mTkLT9Lhelro1u5KZjOXQeftDt+Rq1wd88lw0AnWlIWRE6tNxn2
fbpBpS8LjRIMca+7n4AbPC5hyRIp01H77YATqtZhI5p7rdyIR0wV0OLVXB3528UVGJ377UyNJKR8
ifeREuYpLhxr63cR8zo7NKzQG1NvwwgMtTMV1jpMnP6hi4NpG7Xt/M4a2f8k91Tz+d4qntwx1Skq
smmHd59EgqBiG5jY4TMtVQcdlqQfRhnhm2oVcrKZyYqV4eNeWcNUnI2b6z/LTK3xHNducPQqz7yE
YxW+2mHyyshmG+UDbcNdN5nkYuweL0SqYTiZmr9lmAfiy+MZaE9KF7LCwjQ/DMMCOHMKmQNLgraI
lo6rJX0GV6lJaoIX+YdAeDSDpNHepp84KbYF+sOngPH4H7eG4ie1OIOyd6/uOIhNgOJmNyW5us8d
S5HmraYTxsIAokxGKpvupgeyCNtLlSTuAX/z8pGDlGanOrntS4+FYGUE4RbbnBBI4qi6uXfYmZtB
rUPmq+uU1BxoubpzvqI5rQroLnV6LDNWBVnPfbsCQtX+cYz5NAh0XpgIDWIf2vV0zJ0w3poyZoRe
WZ39gjGqP06BQ4AA1t9tGtsZMV6kcPd2uTwwU8ShLw1JpotM1N1Y6/kF+m92rvNk/FZl2+5qbqwr
Uq1kixCKl1xPkBhrpgNPXoeixV7mUzkJj+SL5grqKHtug9oB0pr395474jDIAhA3QaPN37p1p7s8
XDh5EXW0W1Bdw8rF23Lp/G6VeW5LUvvok2hp5843mVDRsUbet3fbSXymSxm9uloq8nN50LYOz+VL
CnX8Ie1S+ObI1c9dOVp7Tl57x5bHvraySPb40PW86iob8ggT3uTsMHfbT0U5HMb2xo7sErPqElCG
yEKyd4dGfzt1fffMKtL/LcbUmXjfMvelEkTGAF4wBPIkqr7zwOJcbKKV/0xCBRDDgqi5Vh3pgMxG
rI2t4+mzmT1rj67T/QqIzln3nc7ECmyu+OBLSE6NmKEhoCz85b6xZ3EoCuQ/6CdLdSAQTeziCrzx
IPx1Y5x2Y/fluM0Nni49t+kDqRb/EX/WwUgMJsxTMkVDxiHVQcyVXFY5ZqknNDXRGZEu33E+mqNe
TP/gpI59InDMPXpWXz5j0/EuUjTihEo9WPtoddqV8HIEO9GAI5ehv7Nv7dSwAEcj92Q3Y/iLjejy
5Gn6wdWSj8iVuslyHhOR+j4xGmH6lsNiOzle03/b9B/7gFg9svMEZE/2kT3CN0BMkL/63mMQQTL6
CVJCd827AFVrHs6bpIoz0j1Kj88FBttDkC8EfAV+E9/79ZCectUPvxovQ20wUsQssir/IBeuiG7O
rfdEabGeJxFfCebsN9jPsqc0c4u/Mhpz0HhzjHTM7a3xNEIAZABKAGmJISI5G4jKDcuehTVwNkXx
hugBRuWpsN6ILQt+ozPmtuntqPruFSdgYC0OWchNdaR1dlii29ZpGAr5OCMF0lgji/ooEkQ9nYjl
IWUjQTzpYjxn24TSPjtjFx1LqrcdL2N7RdEN9OomeJ4KLzxa4DOZ3C7E5Tk2xO4wrOxzC86L7b5D
XoWsKu+NtO5kn5clypJkSS7ETsUkELGEspCCXWYnUmQPQoS9AYbzdSQ02QmuLBseHCSaJxTC1gYg
DIDtKs2XlxF41AmbW3jn9c781JZUGi2XMfDbfjkTwoZlQS3zI1dbfVy4cR5TJj2QOu2QQKG0Mgr2
1eic2LQXy74Wvd63fRg8O77O38jMKHbF0PBQ69ZSJ+2GVrady5mbu/bzchMzpu6Yd4YAzXruEq9Q
X2lJWtlgiuREEnDrrlwE0zutmhBWjmPR+ozBV4qi/YWosuEZHEt58GQ9/BYsl3e+KOdju+QWr3jp
fRu/K3ehH6A6DTUL3RivfsGZbnVe6q+REFXPYlD6YMPYOqVBgmZuQAu/GyI0XEFju8dZFfoyh4vf
rV3jTQeGnmorsrnYFpUYWC/BdvspkTM9FoTAfi4VdK/GFeHFVlUnyAssWAVxG95b1uBsRBGLh0z2
Nx5cjh59lTZt36/wK8fPhZty5pgbRYAS0dszZEwrmIwBAo7JglW5cknz2QvgbS04xD7bZQlAaIDU
lNaAV+Jjmqf6miIUeMD0Ht7aCpv4544QbUB5OdcQiYf8M17oH0AATUHi7jrGIMwZ2FiijijI7W40
otIIueshqQOfTYMdk8FXexFw5iLZKna8HxZu7Z03gqaNnSXezG45HWBQknQMAKLYyohrYV153vI2
+UVwtiKOiJXflPpUj4CG0SEmW9JLmzMz5nJLvAOnfTkBrGyXqnhjBdjt0gLtVI3o4FYZqx70JRuf
xyrSzGAZAJNIWLmHnP3+o90LOH5t1lpPTgi6L4YTdC7L0P8aZhvMqMnybRTJ/FLyu9kpBwL6WLlE
EsZhc5/xiB6b2uZPyPBbH6bA503vRr3VWYOajpyV+ccvWMLxlCNaDCaTb91xjO7CUtn70BrIVO1N
JCAxSySGUq8t48/s7dqYKbCL2Di2D02qp4dp8IMrm1A0lmEszJaYRbnrx4LDPrPAEN5WIL8QBDds
pN3GOvi8XC/DkOufOSTvUsfYAyDlsznORfQnGDO1H8ZRvs2NRwVczOiBQzLIkD0VT7EAxE58Jb9v
W5R3cB3hdPpYgFYBVz5cWSd5La1k+DNB2XzkHoj2njbqMk+1+iV8S5x4K/y/JZgs2ujAPHZO2P0u
Zzt40z4YuY0d3Ma37HKCt4gsLiIsddERMu+btcv4E0p7zkdcar++Mp9mj5ZYRsAeUvU9SyW6G23x
/iHiqdfKRMlupDoDyXzb47pZL39PsFg/fS/pt3z4/nZSrlyTo2tB0BymK1HF2VugSqKCdAJEGICo
ZEvh2rRgIy+gbXp/Pdm3UoFe9aELAUav6h7SbhehJRoCy9rjC4Hb1+KpfSWdMSqIVCg0evk2/Ql9
HnCwjxqGdp1H77eldLPyrGbYlc1QvVoxetsxiqPXuCG4Sjn5DZDM8ihi/LfINXqKlLZv8Me/frfM
w6orEfSIIqt/+FoEYyWm2RWq3fgcBw4BdE7S2ORL+7eO0X/IsZWurdBRcHExYAarcK6GN48U71/J
aOU9O7hUlWt/mc9pYwoOmRbZBm5qtOtWl+inshoB0vS21W6jOmC0gMIrYyeeulcEYM4FTP2wb2wr
+LuIUV6Sop5P2NbC89BZBXoRU23ohvRDWYrg+xa5s/FEsUPB159BuIutjXmQcxNee4D839v4RjWn
phXT/ZBBPh9d2X27/hjsKgoy6IcRp31RR1tjGv+Lv9tDYVcvUC8yMnsijC4XBIbBBWoiddxsOzvF
POOWG0Y2APNavO8eBM4FVPMGA4iDxKju97gs5BYzuXpGMWffMZSc3yET590aOlF00W5fn9ygOvBt
AROl9GciX+4anpYyP/o0tisf88KfQKriayk8ovRIS0x2vTt5LzH8MfRTVfGM601sOj8i78p3pp2x
m+LNs1rztwW+sx+SIL2SZd+uZdDxioZ+9aVZLoMX9Tk8LNVWZ+lU+YbgM1CjS1neFWGd36NC4dmK
DBHB9lSZdZGgOpttE07rsV0igimchPBXvpW9mO1xF2WR90brjz4yS6zDbM8v7OHNc1h34hAPo9rV
U90RHOelK+nrcdf3OXjpW7d0nKIbMzghJYgyhCh6x81ulKURAXa/JL/CvP8M/M6XW6Rf42dqO2aV
dZb94ZYKnX49EH01h/O4YaJTf4wqfkZZTh3UOcsFiVZId6xcbm9TNwdeNm2tkVCTCilZ1xNK4ljm
VxAUrwDumq3lzU66G+RoPTpjYZH3q9r3yXMIibBq8ZMWt2+6m1SPB9SOd3atl+1C3NEaGOK0arGP
75YWPmdVR6fZUeneNNUCjvmfPzfqtfZcSUKJZs70w7JI6+Ij00JjwzDoFtyLQ8Nt5BfO6JgIo5kA
kRQcQjX1TN/Jx9wlOImgWslyn+fjSE7XVF4n9q7zxtM2wP+YvpjBBERXRkrac9eh3bUPStzw4pxN
ihNbOqeJhXKzkmVaPcNcTz5T5DCnuRumDW9E/VSyBviB/CgR76VteifddEK0Tf7sryArPKw3Uxny
/3cuZQHhE/ckvLh7kBvthau029qt857AbFjFoi5/ha4+uJYT8yE0ak52MywwZ9WntndHQBGgM7um
7s+LhJz5+XbM7ahQw+OAr0xv3dnrfsa0GkjuTLSGaSs0akKGDPnBzCrZWI6TZLsm6IkoopuMDhUN
4UduW/NT1inD1C3z+FXHhI0ec+8G7C/yeQ1wDgUoutM+3QYjgcwrJiTctH3SfwR8Lg7jrLHcEDWY
kshJegnJT202MkyqZ1mdzFw5f9usKN+1HQfrJhfERWVJYUGUJNDvjwzmJIQE3XYXfCfhA06/zNkU
Vjbi2QGu9sFoECqlDONdv+Su5qcoJGIYxrd8g3PqYdnqFM6cLrPPg4tEeEH0U68M5yv1SxdPDwuZ
vNcB/eWLR0O7U/UkXwHgVCsnsIKz7xTVqaWARLOfUri23CnXtkvrfYRlC/+uyfxpR7ZJ6QJtJ2AW
E7JFYiKrpXLdDCQj1l0M09sBOPFSznWMfZGJ27Qdpar3NJ7unZuQarvJwiRGol/ox2Jy5/Uotfqp
KxqoJQ8NHigyuf+GIacg/iL5on0SbFn+jveTH3HRT3EaHrCcOncoiOFTL8M0vmhPyb079ekVtGz5
PbHg4qMp4F5GS2UeW0dMj3PaTfymm64GjD7WpO4qosO6aR4eh8RIaG8mMxsbJbmHCLOf93mEhKex
RmVOfnhbIw/MLpXl80AA9QV37pP91sArb5KdF/NsJE5gnlNEXthXstuCtLasv6pvont7GO2/dswX
lq49/FQF8+fYI7VuvYy86Xw7TGbsNrzWZiQ6Lx2a3Yj+vyQVyTdf4Zy2D9Ug45VbjdaPZr67VfaI
oGjw2plDX5fQCRf5aTKrA5kTp59eU6WHxivYhXtpfPH4HX12jC6XFQf8jZQfD9Ha0Ut4TlrCpxeM
SQ+jcDBIBWPlnUyZjm85G909vwPM8ylBm3Y26xz5BC1nzhSbOhwplMIfdAMBI6E5eGkPlSVtl180
fYxjUrhuD7F0i9+lV4tbajgR3cYLaG5jnbDwmzKxE+Oktosu5lfJDu4GPND3iY/cLxFMZQov+9si
4zJyeBlJhwWQQGrMIvfe5JzwoxzsKv9yhyz7ieKc+jeJw0su44S5AApMCOtdhVg1DvpNToNLHnmQ
w4UiInVFTC03QjKidOBBKfy3DtUZM56hrV+VO80ndLgwA2erq/YVoWykOgSqO7KP5aNw+ll+9hOf
MSVvCRpDJzlyQNyxd5Rp6W+Uw9TUdai8DSI5fZyjvr8bnTA90sG5xZ4J5rjwu+0Q4+b8CWtxM7f5
gUcQg2VX7LiZSJfttgJmcbaSkiovtgnQbIVbfuSgtL76IDHPQVInzyOul5Udh87dgvTw6A5Nu1tG
2zuR6oLIHZjeQKEPdZ3qRkarMZ2JKjQyIMwoF8FWmLI6A8ZgQDT2DsqFAhWaG/bDW29IUagRgWzJ
W2IGBQZ2K8GDPBRxaz10flIfIiCvP7lTtlcv02ZLOYdqMBFoDHvH2xL5Pp4YHDTXZirlmxOyhb6J
fKODr2S7DuqpfGszt35NiW6+n1vDjVgTBLWTYzMzaR8t5zsM2AoJL4p301zbH4tPmzK4udqy10lw
ktfIRVZOKt37dMqfJbcC0dRCPVd4RsiOiTXxq2QoDa6QV19XPo1QXhA34C6Xmu7ku0Q2sUUViDPL
JX56x0KnIje8ax6piO2DTovkTsIbQs8fNA7A9s48tXbiMD2H51AdulYkm4XwEp4ioDzXBPlkujHo
MfUmBL/6Tb1QcXZqi4OvdKbwpbRrg61LQoozPfGsFuh455CkjYTeRc45cRBDpN4wTOs79ossKywl
SMQRPmkiHwqCW7bptWgQ49CE5/vU4cA9tpyvVHqkaHM43Ug2BPqoCUVp2iusU57znS3W+DYzGth4
0A7O6Vg3v83UjDu3jPt8NYxVR3WedSQC+GKivAgw7TNTxQUW7oYQufKKiddAl6sqvTauTxmUxok1
bmyknc83DjG2a2eI+TmbemGWqKz428cCxUczGJtGjbzMiDBX2VPF9Jy9gZUn18ajV8Q24/IVN9n8
cJx6hYXD8tvipRHEsa6FFUW/h3ghTHWYZZGe+wl546Hwp6Wlk+EAW4vEvfluo4bR9yxvm7N48cL3
KfdasDCqI86aPWq8b1D0Judl6mP/IxpSDmWgwNGzR5DLclC3IQBBAZYB4k5Ob4SWNjMFBgvmP329
dXj8rG2dh9Wfok/T/ImdR3M/9Hibfws5l/5B2knNEqjM5z/23PR446JBtURlgtOiqsAnxF6257tO
Gyf4Pds3/186M2rfDFlIolPXuHpbQNAoNybVwZNljfa+CqlqtwPRbt0efT1ZmRDfemePT4tkFNuT
/rqtQnHg42V1abNIqyPVJsc5teJ818nRvTM4l37rYVEESKDnPtaSDIe+W6pHeiZm6JKk0jVlevNe
B2Fuzmw32qe+LfMf06MmKXHoPYQm5iNOyGvrvH5eLT3dIfBUbzhqSZwWMwmuMzTapFO3yzyS8ybK
D2GbfDio0NPVZhws9j7k8pEWrcIKLgT3SmZ2hMISCxC5HR1kISeG6B5tJMtMZmpKqfxOw24hKm6k
FALGlj/R13eb1O5xlfVFHOxA1wfA3oX3zaCC+EpUoFsP5O816RP/HNj5+E4aa0/3IBmE476aTqIt
or/1mNM0J3N2GdpOKVRbLl5VpnzvCeMJToQiLP+OdlV9DimIeXbDI/+2FLO3vXkeicYFf3Kxm5D+
GY0lKtvGA1/nFaSKU8dW7nnS+OZYFQfPt/3Xg2bcufYsjGWgZZf5PawycZ1laHjxkvqR8Vt+0k3r
EhTnjqesTN2DH1rkITLCfF0Yx94twdKf3CJga0scxE5Iph5zQkg12oiCviZxyxuIeCG9zHjziuIm
CLedv+DJw03BDpcUK3YsDlt5qnuvJ2xREYkrCE+/j6zCO2RFrd9od8MBh16XH+UAdsBCU/UaSq+l
9yu64ciMyEEuo7REyePZxa5zI30qLHvmYrXLccemS29nQ1xLMXjyNTYImTeFPVTXEizKK9HajHv4
hlgkgAmZ7m63qMA7Frsb/LLx0U20uLitY5ENX3g8EiHrLrRa3rIJ5tH/jUpO3Vexplx0EqzumKYJ
fsvh8MBRgO3d3o+ojW4G2dopWJeXeNL/TzQ2/5/UMz6ik3/77+qcf1HPXIDqNuW/hpA6t//lPxU0
TvQPbiP3hkEC1+p7aNz+I4Q0DP4RCI9Rm0dm6Q3tj2zwPxU0vvsPBzY6W2wJ5RqR338JaIRDpimG
+hD1X4Q2VgT/GwEN8NH/IcHjb0ey+E8dNnSkEHXIv0rw4sFiRAI57ZLCdlwngRhCe42ioirXHZB6
fVFFRdu3gRZWaS5KVNbzxmRFCmVcha7VvuZNpO0/8uY7u5etnBY6l0X/ArtaBd9FhIHjQKMv5HfR
Ku2sGiAUZpcnypiTqmkNH8rcB8JXRKLfKLenCrOGMt7bHQo49JvpgOukbXuAX4xt2Lwzu5GK7Y+V
vZTkh65zn3DfF6UGgifl4NbVnRWJ8glQnrSPQWoQ+Cd1oR6HqhRvBdBIi/2HnzfviOc8UqEYdqiD
RZS8yLliCChFPUCvw55Tqyq7gE/k/pJISnfxHBG8RJ6oZAPdz2OePMPGCeh49NCFP7K1wjs3d7Bs
kbM04q+exumML1ZX23iCMbjqa4LLL4p5XXOeJ58rngrIXoqD0VA4zxWbO0OKF8EhH5Uu3AAjJTLk
o9v7jWKG37rqp4g4bY6plaMSskZdfiWmHSbsjZa+d1iYUSw1wDxeTdDRgmFsIMgobJffUmjiUdBV
7J1quOkQcle8aHsIwJSDtqO/KxFTpYkfsv/3WwQq6QxKeo0dF8gE6JfE+pOxe+CiqkVNAjuoFwDw
lYJCkAE6aW8QGWinPBR9F+2Mys01GQirRmBPuXYnJyJeoE2lTmZvW8UwE+vRQnkfrzM8sDFW4n7q
d01tGhYMiu/0sfKgV5zEMOEjQ2FlHYI5D7eeboInnmTL7IoyQQjjBnMhuu1SO9b4XFUha6kxDLKI
KDy9NP2DH8ILQWhRidvDMkzkXW3AqdDVYXWrTIL1PFR6uJYYQov3zhP4NEOwpsPmxgjHjpHKNKIt
FWMY/gDGLcRRRznd3S7EkbGsJr3ghXNyJx530qr8YEN+2aCfqiEc7oxDyfjp8CR477q1i5Tmva9G
l7L9VliuPDIi6209Fa73yjTGLk6NGiq5iW4Gy5U/1XF1ZE6l0wcQ1J7h6S96S28bIspZ49aJM38J
L2XbYtpZj89Uq3ZzWACIqm1ElGbCWk9Y2VrbiAkOUZxRBsOWWsrtjJyTJtVGyXqIcRPp9cSFQ/fp
UX07H3041jRXtJUJ6jR+8mUzlwqTJW7DUuQXO+gZ3CDvSMKFdChJ/uBJ4u9BKTbAOEPwjPZ37gNk
S21umnXJNgUhAdUgRwFVnvKj92iySQ5fEQOZLX+CdG78X0MgNCuBpvELm/Qk5kuJj3t78odtljet
/9aGxovCtbVEYWEwxMs4uKTUPVa4LlFcNbuWK3QYTtkIeLo5jVYg8bhR+VT+szQZKKB50b331XrL
3B+8SA1EwdnKky9x5YDR7pxBmjWRPVP5OqF28Fnjo3fblqwShxtFOH7CMc9AShA/WB2ykNXDKvYE
8MvILfwaeYefFafOs4LoIWkWxWefh+1PMqtwSy0trJtozaqY++JKWStgP92miYV4qawa15KCglfv
ssz2qSQDlXkfEk4wB6OfwZ0dFxQvHzqSFlXDZOMfQqO9fMjMgtbYgaTsXjo8CsGmYDLMDnRsxEdF
k7npZmc+YnaM+nNcVOOdmlV+YWBYmDvmSEza8k6XPE5Z4pM5NDlDsRIY1iE6Odn0ZNhcfnRJYq5e
w+TMibro7JeM/xVwaKzttAL3goo1WafottZZnc1yPeL/WaVt2+zoGqxPEmSGz4Lt7THLwMiumrIP
vAPEnvDHrorllrql6MrZDG8E/eFJamc6YkeHc+S0MbCqKPRJhpqSt3AJ4Cuo0pEHDDTdNsOC8qgd
TfPB2P0jdnBTswsVS7tjw0Cw52h67KIxD7EH+tVtkZ+lc0LW5aKJkSPE0r+IPCWnkrnmRzEzOFyP
pKhcXLa+y7NLsu4FOhsiM/Ac7XGpaYDYMAh7ucRqxL+7RgsVUvwhM6pPRRtb8hJbNh2QHLLxuXHA
Xh5ZSNn8Ub73tHhduotdRt1jWvQz4J22qvcL6818a1ulfLANlsoCO+lqsYIXxhtOuCpiNC7UlAmT
i9x3fcSfvaVeExcJAbPjLB/el04Xb4k/9eOWn8Fex2SWBOskgWDUtc7yWdVLd9RB0d2zneZcSLTP
uM5Jn+ahtE5lNiZ3dFmcP2Jqzp0Ak/0sxGTBVzK8kZJF0yXx+0yvgXeXRw1wRO0VjB7MuOASzvbi
WZ8MH5jnjCJiTzzKkwL3edGgeG7IJTAEqmQV4vBMhgM23RVKlP6MntHwEygFFIiBhCSZ9BIaK127
AIXPUrDxZ1HBQ+YW06ZaiJZYSsXAvOMS2+KltnmWKXG1W2U/qOsPWc7w2qikeMTTnz8XOmcd2+bD
UXispZEp5mrFsiH8YPxRfiLcl1tkzjw7qslOGGaTT9soeAGj0Vd3LpdzrBGuVsgLj6LkAkHImJ1C
BD60YyB4yMqwmW0HoPvI1+71Ksym4Ekaw5K9k/SvaGgkiI4RvFMAf2RVoOz9FnkoEOE0RGzaVX9L
JGxHnlBcKs/sHPJ7e8YR381eeNa5YcGGTH5fIZF4zSzgUHEVS3hjeXSVmsw3e3Sdb6Z8HAb0is9x
JLHqF1MRfbjIAMgzTOAK4F46dgXVkxiMt4kaL7oi+A2/E7n8Kcoy3bbxEDDvFWI/OvSTbeWSyx7Y
0SNaGPbLmZ+ujfDtkrg/y7ufmKNeywzJ8C3Ip8OWu6KS9TaLE2ebmGJq1ToYG8c6iA5TkdZnDmNr
4yVLup8aYYNwwr2h4nQ5547vsc2ouvAcNWl2mIMpeFEO7u/CVvIOSVHwaCEXfHeLuD4hz0axEPdr
PqbiQdROi3jFNzuJoOo9gYJ2+0ATInJGdFK267xAN7zCTyh5bYxHLHONv05GlKTDaPa505YbrxOf
/jD9TuPF3ifSi3cBuRUH5aDm6PrRWRV28nuAcfcS9mwEyVJIDiQalpy3i7vFOcxLlnanciBCuR36
Hcik6mExmtz1QKWopfJr4FUD8bQe68wwbvcqALEIZfe2eMNdvnJI2MseeCa8hkhSxOL7IHak99Bg
XrmKMU7+iCDKvzzE0k9BxU5IkbZ9mGS63OXx3JJNz20xc9hhF0F5mlY/tXH6t06U3R6XXcSHbz8g
xEj4iWf1HLqZta45aUB8gEYITYocJmtXoOjqTWXIRGDfVn3BEsC20ljMWNbZIPKHhJx1dzUPiGFb
asI7L5b+uTHjsuOyTnZ5b1jedyWbeLznU7iGIRedsT6ZYx0BQNG1fKXuzR8Gsn65vcYyPeCfowxU
nVjOVTu6W3eYmotYjGHadPPbeZakDo+7ybsOwxzTtmfgDpqgRn6Q/rUsOeyN53DvJHrxn4dcIS32
J8v6HoXtnGFAjNeecKMGAFA77rhfgWgDhPmdLozWRGhXuKL67pXHmsD2GY0qQ5phVcOb2FRDGtMO
KYP0GGqaksxWzQyOHu5Xc2l8ajefcohYUZH8cTE546aLcob5riRAlq5ln7aUZfRDVIU+odckAvFf
05E1UpqFZ0Vm9/ukNKGcMVPcRnr1ZeadQ7SABLUW6ohijrTBBI+opTyWUTY6Ezz6OqYDobFY/Ttz
Z7IbN7Zt21+5uH0esNqbZON2goxKoZAUqqUOIUsW67rm179Bn4d37LBhIW/rIRPOFGCJIoO7WmvO
MRVditegr/zNQLjZgdY+me1YeV9oRPV7tclZO2SeeYFu5Z9hq14lsTlRQ57qY5anrRdaCL50s8s2
dtWMB22urltT025xZMU7M02sfebM9rMMm4c8RLhNtY1wxjANR5BUqu9VSn5ZsPXaB0aeblTVAW/r
1JgxFN+8C2c73DqUp+40s3rukoxILZ2dfYfYnMJWx4Qz5jHjsc69JhwNSBBZfRsEcboTVfgDBMVh
gSSTq6rKAHzFgz95tQOBDktCThaPVNd64CzK3ExBcZqNz93QvlZOmB5EEsmLMMgkgzx/aWk5sSuc
VfCRBd0sG+HLsNR6Va815nIDrsm+xBOiHYiwum17bVGWA03eawkvsR7rd4D0yvs8or4YUE5+Zvp9
RSlVoX7FSGJK9jZYz72qQhUjW5tAcdm88YJNGMQ4zsE3Km6norS8IuVZ14afb0aiVW80B5dJRzzu
ESGq6bEZqF2sk3cmrhkvMMyJDN2MVPt6Of/SaPlMSbJbzdoYoqFHpq5OlFSzvoHDprCMW6Py3LMf
XkHfTgkfJ8P6kINI2LUEGOymmdpfM5WCI4dOnRokhw/1jFaDi14BnteMx1RLUTtB2ABKjMKNJmpn
1ehO2uANnXV5tMsh2eeNHNZkd1d3nPLpHLHNWF7rIeNoBMWLEJWTEZfBCYCVckfdz9zOVKkPrYqC
JfCNHGYUc6lLbf2B9CznDThSeYrwxWDXGTgiO3OGcWQSykuLSGpDtBlAMLUNkR77CajNtLsjDPm9
MZ3F9VomPaWECgkVpKnMEwFUJpQxanKd1kVy4i+NtzD2rB2Ta7yfwyx/4LDbv0wkI5MBW2HqN0tj
nSsBqcWhjC+mgk1I2hmUBahvbhtye68siKEo18Ynk3PBk1NE4aut09jQRpKVGZqW27PErAOyDi8g
lJunoujuC609aTWFPLBc48FRx+qNGu58wTLT7bBfmy9Rl0PEiZzyGuLj+FgyWJ7K3kA8Q1dMX4Vh
1x3YHDxWhaatI9Gkxyxm2q05R7/JBR5oTyhaUxTWvWX22wKV9wG5d7HLVQ7aOVbCC8OyUFTgY4IG
bm5Gp01gJOrThhAcsWmMQj5zQhlRgWkSvVNj1NuWefiiVO3p2IY1CvM2cGehM3cG+E4owxYu3YED
JWiTDNYFqpaUVDuQDHt+6ndeSUa452Dhw5Thr/GTPpRGXq1bzBTMUpQTorq9ZsIevs+1hFmqBWW+
jfBj7g0kAW5pOuhYTaHtrbG9ASakbS3d7B8jvLxrrVwWFemMXrxQDyO7q7Y+Teb7wpEniAg0VhEd
7/WJPTLdHds1bCPbRCWa7zLxEUVqdbUqBs71iqp2N7VlkeAcE2fFEQ27qBtqtaR0HVT1ngyzdDs5
xpVViGXI0iuRmvpWQejaBTQxAYwq2FfiXu7iOiLZ10oMZM6mvaONmO9Zz7sDrbrpNDtWdPKpQB/Q
lnP21IBshX4oLrj5/CJrSjgVRlmx8dTvRdkYa0elvq0lRF8XanfvtHnq2kOk3M9Nk92qKrocO0Fr
JoLKfB2SaXbzMq28KPeVg2LqDdoxVUa7yg6C6wZd7RZF0AcCmJC8vhzMpSgtyD+N8T2xiGL2ieZC
t0aB8IKksYHKNps2rDuQhShaOpuRsXgw52Zgt9mZz7o9l2/pXFkO+D9N86jbNNsJH9ZNXZfxFdNu
T4iRlSjUGCLYRlaQ0K6m8PlNtWbhgrATMPqI5oVaCaAWghrqn6nuL1Q20W4bFrGn0op1ObrmF6na
dE9ZXJeuwT7kBqaOtk01dGCqJfxHlmQfeZFM3kgmbtaY2SGXY1VkL1/EB5Uu+65XEVpA0ESNZxs5
DLgO5QE7YA6MIk8vw0jtD+Yg1S3VLLiy3axcDFp8LCezX+doCq6dGm1DrkeER6tBOn8XMoHjEvk8
32YeUYl1wQu1lGDTwNFfpxoVu1XZOtlNNEZaTEOZNHlk7JMHSPGtDkvt0h6caAPtijN0MRs2uUKM
2yiu8mdssNNRLbtkpyPjc3uoazdizKPjNOWM1DGns5hPJJWUIT0iX/SviIXpJWqFBRqxtafr0Zr1
J6hlwybXw+LehFsKLElNa9zfTuf6aSSuq8mYtiwgNAe6PvuQqaGDtkJk7qHuSV5yG6FPE9sfvqXP
l9k4D3s9pCyzKtGFbK0ssDdROpVr3Y7EajneH2UNMwwxeb9RchobMlBsEIOAB6EF+7mNBUZRTtRM
qYPpcjiJeIruwp6aD1VnsVVbc75qQ8AnWP7U2Ssldi90SOppqEmpJhrWvg27ebx0yCN2U3TaqwFR
GkqNHo0f8TfWps1ZDbE9Isjj3L4Zy95xM0hEKyeOUX4tfqEmtuqNTkvY7fyKDHQqbZCSJP0Pzqc9
bjd9MUnb7fBAshCrR2AYCpoFG2l03YX+CY3btFbacCZB21nKnAnQf9YkQ7E/EMEk5VLbpTZBQUfC
XenM0EO6WyJgKboa/qSher3QxJo+aHcHbmOsdiDwotFj+KZrcLPpVg841s561u6DOAw4HIX1GkUL
LcDJ6ptvMsPXxja0097gLYf3ckpM1N3GPDyQ/gDeRi/srZzG9FDBidmrYjFBmvXILrqSFH/8UdBE
ymj9u0E1vREcqV91A/tNfTLZUSr2eGd3arrO0Dx8L7BpfaiRRrD9ZGmvQURPjlHTn0w685c9g1jj
4E6X1ZaheAwKTurYY41rtbL6I230YC8lMONVZ1Iw1tRGcRN/BsXdhQjucHqs0MacsK/RneTt5Jwq
SD6XBTpGX3/NJNrzMmLTQZh8/tT05FdETVe4sLBsNO/zJQIhzicGxhpynz5IUR92bG2/21F3qcQw
kagavds1plA+cHqlVq3dzDRcV/D1K/qWw7wJ40RFjjonyNLxpSRyrjeS9xHFct8B6+yk6/Mw8AA+
miMT+sjiyp6lpAtZXJRY98EhKifyXaiX1fl9L3Mvn8ZvoBtfaM+zc8Iy/JLF1UeAgYliha2xA4nL
jW7q2fWklfDbTJ4424hqZVLMjFaT0d4pDYJWosrt1B38RD8OSAA2CJA58sqEc5XMys821dInWGE7
XTBpSoOyeNhR1Olxm7lKEZFqjh+5tmBeaG9TxXTBwVxsmbbvRpN6hIHszKOYdpzbin2g2qjKYnc4
RcSpcvJpbd5k9bnOg/GxCo3Wg2All4J56MqaSketzNFNPYTlZSCEf5S2IdeVZt5SQ3+oAsyspaI8
iAlElW9XRzEQIst4ijwnGm1SkO0DSo7xirKNzZvGWRRq1DFB1P3emkyInVWOayumooCAhmMQXe19
GXAiJYtUBU8x9GtYY9mtHSf2q6aNbKx0h50bmtI94s7m1eh1EBa+rnPUFgHOwia/M5IaKuaUIO6t
qwEQdl3t/BkgLw5BMJ/K4NxIpHcHaWU+apnEus6BEnjssJpbVXTKyi/j4bYwGZTDbENuMIP20YdQ
vuIohGAxWSZZM8Fxk2kD1TWR0TP2ES9iB1QYxJWuNzt1ymIwhf6wjcvmR9o8AtAoNF9tjQJrMaGm
GnBpriotV741lARO0lJqkIa8wJ1DGa1Qy+YmQOG/BUQTH21fDPeB5mA+Q+Nw1fhGRBVtksYGitiP
+TzcBXjBbwY77NYIFupdzPH4nkZUsS0p2F0Ak4h2rUMoCA00sc80isE+LOcB5Nd2tKlIm8WcuZqa
+Zc13LqLrmczmXNb32fb+qR5gxQ09a0GYghMMFsLnCWTIL4di5B5Le7kRokG/wGxLpXaGH/4PMEQ
dbW5Hu4tfbIqpCvCOTSp0XKW6BkJ/QQAvPnhPvZNccSoPpGa4g8dKcZzPAHh0FSXHbKEpBuXkr2d
UuOPMcwjTTCKLlluX6WJ0IN1GTXSDYrmxWqN4sRCAqZ1tAEz26wqa3OkioTpmjJ301k3qmEzOZBn
lq/8wIm9PC+Ped1Qi1O7K1NP7nwcaTei8bUDBQnfonLWZjj5iuiKum7oWlUX3bflhLIxtRDIIs1I
1tBFEEx3VNcR4UT3Ud/ewe7LrmHVtlfcCPujRvPZa6djjxRcUN1EKl6w6k/Fto9wSzttWhz7Eu0g
6iVO8PSpjnaf5TdOa5tvOhGwQEyGCbKbGeGQboleQPnc7xQkfZd0XdBf2Z1BZdYJvylT9wbnOcGN
iRDxkcJUHLiOIcPrVkaIlBd7a1myFCJ9EPTkChTVyZICzLnJ8WaMx16ti2aVUvxdpdoQnxDFEY4Q
sBPa2ZV+Qlo/vFfQ8zDhOgrVs/rZ0TmMrFRRVZTdm29zaA3Q4DGYViGbJMtJT6hvbtJSFEcgfNoe
33V/w6sOPZTD6jSudVQ+w6nnQhRvapgtEYLAYUZklWc6jPPZ8MsS6KXMbmPghPLkJKZxz8Fempd5
VsinKbb8OnKroM8Lt2HZ1Fzo+CJydZy47XsG54TgbH2gB2OL2ELpT/aUeCaXEwAEmhiz2uHeLDlg
mTUBMaKL9HdUtQ5N2pZshxuz19gXQhS9xbOr116XWUOwGQttKDejgLDnOpFo1RWtjAFCbYqMMRh0
47ZpYdttGqUtHoqaFZ5KZQEgfZzyGzpx+aYYZXCh0AYL9lGVR2DexkZOHkHf9mtnogha0Vvn6xym
sMvaI7fLB/3UtYE41rNiX1Ad605MmdQX4CXhus70CrR+lWJeb8J3SzinvpytbxPNobUeEqlQ5/YN
Ej/qkHlkp15Dr+M2yqQxMAj86VIrZrwTudYY94qu581m9ml2lGltdpci9Ulkyc3hpMKlkZueE9uw
V3xLnOokMJ+jcDDUfReX8SnmAIvTEKImNqLUDu317BT9lTn04YzyJqyc+8S0a6o6eDHhB5pK0rpD
5ze47xzUv8DsaSsw/3J8TUeDh4hrn8qObE1gmk3YKlSkELrcWdWMzyq2TLV/IFe+VuBVm0H43ipm
xyFN4e0R2Ag4ojTFp94HZryTJs91NvT+up+CaJv4bM2wwjc52cLRuJEExHOKbkW6FQWmXoQBXUR4
RBT1VE6V/j6C6L7hgemHVlFrLwlxZMhU/zAHJvRlShRk1m0491U7G8nQleCosB/bofvGlpdQA6Ne
usxN6gHUaDFbhyaH7qTGFkO1uJgHYASVOR+LKDbdWjcBHvbG9OmwENxlOtQk7HqtfMD2aJ7QEpnv
Kvaa+3kY7Ce18ou1o0T4HOG0Vq4PHuUSvw6CdvrV74UosVjEOSwG2RnDdqpo1dJ6J0KDBlt1KcFm
UfWqqPwi6KUEZPWD8dE3VbbrK5pTydA8mX3HZGpUF6Ko0P02WVPdt2NZrhDqjp9UPVWvaZbtFU7p
l6IY34KyKQ4RyXafZEm35CzZKPB9zJirKGC3ywytksrLZlOPW0rC9SAvVJ+8wypnyA49u96Mt8i1
0RmfJoIMdqEiIXMHI68wMeQawvM29ySwXk9nZ3CMGJX7zNKe0jHUX1GjkjGCP3aDnDC8H/tJXjm1
6exKh15KlftEJQMZ3VlznNxbST/v6c3cse3WgxUMj2GLJoGPOJrtI/JLulhdj1jciAx7x9tv3XV5
qz6QrpKc7KKTTyg+WWYjMDFep5RoRQPw7uuowkjDFKVeoZohtZke7ZNdNsl9UIfjUdVHwLlLKdyQ
xgMzkn6/MAIuOqj62KJazqx6Uln0DA3CYp3Y0WnKtKhOl/L0LEXxkDjdhTpY1h05tsIlC+zWr9SP
cSIve9VGFB00qq0XuTpjOYf5Q3sx0taiwNoJLsBwGbuwqTIKcRVdt5WqqYeGsqiXgH7bNaoM9wn6
YE7cRiU3M5OXOzLpPiaDP29aC/lsgERtmRyDld1L/TZqtcKVJqWayTIsfDf93C1bm2XQJSCKC8QA
UoYlFiyD4RXAnmG2NCT9lzA81tqSBBQY32oDMDmt6kJzU7se3aDtae5OkH2KTDQ7hpe+o1UtMF6x
iU95Ea87fbZvJ9t31tgP8K9L40RUVPcYpmn02RajZrvIkeoPpx/1RexYfBur2bgbmAIWVK123+dt
/4lOYfysyAPZZQp6dlp8t6bRVTgT/PFS0RlmTqDfYky8ia1OPESOv2ZVAP2gG+k+8Z1vAUA+19ar
ElCGKTGEYBO/phVVeYpAf2IoRrJaRHu3cTzVN/il36ckfOstg6IbZlmgCWlyL01ZbHqjqW6oW4J8
L7Et3PuNdhnYiFHXJoC9gzOOHWY0ExDcUoVdKRYt1oj1c1eTKuuGvdXQDR7pBYwjhmfVxCGWgAs8
JEH8bIdhqLlIRNrHpEipPJuJuOfVmFi3zQTahpS7hJTvDWwIfqV+ti479GMU/YS+sfMZ2gf5tGtV
nQEG9JkBl6VysBCDeHCODglZN1UWE3LR1N5kqMMbb73izezQCDqFaN06KE7Cge+1Q3/YYdnD0tC1
5ttIz2AnjcWA1MPbQI6al3eBkoR3tIqGe0GNfh81PmzVtmeHUCUxyhmcgcOqj3L9qWiSaBenzrPa
+PLC8h3zUBe9iWIzCL9T/aAeG2ZKorksQjnNlQJc+UdhQgdd+VE255c2oIFtm9T7QmPMohk2k+tR
CebmEhWO3EDjmpJNE6FwJS82RhSalB5vGe2qZq7ueFv8l7aF7bQK29C4rjvZUs4zdRr3ihHiY6V5
vHNmYCjagqtIsG3t4ELHbmnE7aWUURc9LjDcC3UOUujmtdgmZdCsG0iER8DH9RErivC3Ne2WCZuT
mmsXiZWEZPsh6wkq/Ppm71Nxov/j9Tpurou5QrmxoUOS76S05kviZcFoY32ukcbP0oheYpVqdsic
NUbDts0jrf0ENyjlytdQN62GKa3iE0EXenuUTSXuCReYpQd7q8P/1XOoUR9NFK32SbOmwLhUUKdz
Uqe520drB5o3N6q3Dk6WIhiFgk8JRMyxg86dH8yMbCcPNbBur+skzNpv7aSbyjVasjQ40codEH1X
ptm+T6bTJ8jAIkXJnmel8mMMkzZedkwd1OVVTFEw1YlBcEpVA32HWxFft0YrhvE07wQ72ItOVHO2
mkrKGmZfZZ5Umvkq18fZVW3MbRHF5TvqMcCMNKSFh7TOpyuVMb8L7aYO95OfOUSlaahnRqcM1lqV
WRu/E4nXR6rjdarp37W6viPRmpoiOhzcZJcxrfJPakn1qyUn400oIrUonuky8fJ4Gr9ToZg+5nLQ
LlrIsW+9ZpAtRm5Emd6QHhc4m5wsAPNiLCreuakR+gckeyi2haOuLZRRtGz8FjGnnyio5MUwfcqQ
49JomoCWximrDdxivSPWBCY1YjXaQtu0NmeiLOjKnWAtGddZUQuWwo52w22r+vqnPcqeOL2E488I
3g3Vfj35lCgQYhZABiiznQRBW+0hkOQKdi5NCcgnIiqLwGuzOMbmhqI/0p+7SgNS445gXLEnmXVI
NQ2bcd3190oii5SITg27wDo3JqurbrC/TErsxinMKA4gMMWsK0BRVnJhO07iYFMeIrbYtt12t6Ze
qkaMvFAV6eSiEwko+Ycd+nweTBgV2ykY0yer1hvba8tubDyLvMMrStpDo3CEysrpNjRqIrb94JVG
Qv+SF7MV45XxURYYDlWkySNEmkbzupjMLHhickyTp6bh8KWqZpPunHGqFzt14Re7oXc06gq5Ampo
RTp5wJqpGEbQrnu7qPvreIDReo+GyGjjVVz6vXLz34sS+R8BD4/Re12wlW1/fNv/IxP+0DP/56vr
8nt+19bfv7fHt/L8b/7/iDSUCJn/Isp+Sz+i/vuvWMPlW/4tyraMf0lhoatWadsYVF+BF/5blG3p
/wInKFFYL74tyrH/EWVb/0KnapACDHeVYp20+Kb/izVU1H9ZEK3hHUpBbr0FBNb5J7rsM5wtUFQH
2CIUH9WxwOieh8BH0zhFsmlVj52GI28L9mMu6jOsmGlquBZI74PmfJEp/CtJ0QJ2rBkowCl3w+3l
Bs8o1T4wqhy1J13xKk88LaVpMOV6u/7pY7j5N5nxv8gEvEEI2Db/89/WHy9jCqFqFjtteU7q1Yh6
NbDDq96CBNOBqBv+DuP52Kw7XDPRS5E8JemuRBqZXhCPUzluhMUyoWe3moJ99aBormJdyPSqVDwf
DkrrtjCMNFo0rm3SrnHJyePA25BSR9kY4SmbRW2NRsC+1K5GCAbFeugPi2y3XkltZYTkjbjxW/Jh
vDnFFpyFoqxVXG1I1DNvep/eqwGNtkc1lrCcldS9aD5YziUGwxnH/ziw7/LKZG31FE083/370/rt
PeAzYbJUsQBIpkt9Aaj+hKEealZzrec9IE0Y/34yr8MBmxbm4dtEpLEr5mB0p1l+ER/8p8/ItIjf
hJguSek7u2yal9hSAi6LC37ccErg/O805RcUcuMM8/3jjYP6y41BF13MB7/eXd/o0wg2aUaJgrfN
qyzPzLdhcxycYkWGoClXJaQBWb9l+SNJJpq4zoqF4LGxef0nFOwuYWbmXkPzir/qpnae4Lq5uXpt
gaay2PZeR8SdDbO/H4eXyXgg0A6ey0vQEWX6rc+/GD9/vB1btaXJo9OXUfTr7dRTaI2ZhTU6sF1N
XqP2cBFibMLgcphUEupAE8btVsjUtfpxIQuuxHATC77kTUakaG+78jpTNyGhnPObiD6VcN9Xppda
QAIazpSXad2sy2EP1jvsPCu+ckxPgK9DRUoz6SQ7xGmsYt3+7y/hGdH7x8dkS0tlLuQl1OyziQGj
ho9EW85eimNhRRzXhoI+WGTbx8zV9YyWyvzivdcW8PN/sK7/nowcumaOYJLGg3r2LA0gqDTzl2xb
Uz860VsaJf5VKEzUyiVraIXGKkq6XQGNBCW1EW7t2fL+ftvLS372K5iwZaUUAn6ReT5RFVQYrTqX
owfFgXqMfmk09RoL1fswteoXcch/upZtUa3HBMRwd85u11SsjmgdJhA7QuYEEBLYloXgqkAmNaj9
5u93tvy08ztzaLuzUOEe1c7zF6ZySbITXEhvjUsAKmivUYatMh2f+ZTWj0AwiR5o6E3aXwz5P0ws
rJ+WCS5dsMiKxYz003w2jmOFTQ4iJJWKnD5YG2+nXgZfrDF/uAoLuyMZh5qqYZf69Sro4PScHC3m
lZY6eZdXlPNNHHJ/f4rnGQHLuBCqBXtYqLi41B8r3U83k0RGkRsdfWu8AmubJhO6oXBtdKSKWZTk
wc5c50qCGnKk36y0wxeT9B/WBoExi0xQm8Wa+ebXu5ydgbomiiKPM+rSRn6rWqQx6tQjKW+miQxP
oiKt+our/mEyEBq7A802Va56vjOhRoY8LQ1mlHtjsg11jQq2g3A9epO0wSnS+uXq78/5j1dkViWK
gIa/qi5Txc+PWSM9GyQiuW4FnRGTPhsnOkKX/DnT3FKh1TbHkEz/ftE/DEgMdpYUizuOf5Zf6qeL
ln6GDacfJy/TrkUNBTGQk8DXU3xOwPv+F9dCwbuMewajXH6Xn67lm0OoJAnXoqWxGcj0XRdjCxEm
nkscANoXQ/BPd8aVVFjJqs5sc/Y4/TZKAzKf6ah1Dz2JqfSgC7oiEz3JWTO/eIx/Gok8Q3Z6kn+Z
SH+9NUMNRrp9nJn0CKGrjo/JFSkKln/6AHXVsEisYr7Gwe8Yv16lC+YhUKGteH7Sm2uRvvZ98m0C
4EfEV/TFyvTb3Omg1jFNx7SFKU1Wp1+vFVWO0Q0N2lGSvuIV1p5hB+M6dIdEfZwaB8aSNu8JMXUb
GV78/Ta1ZT/0y7zNtSV1Q92CF8TEfTZ7hhNmSZoMywYjep9reBwxLs0R2aTXFAhb1AqDhI6tBPN8
H1Blq2dit1BiffGp/jYi+T0cVVi6gBHGzvTsU/VHZMXNUJP3N7cfOqNjXarmdvKTLXnaCZ1vujX/
i1tnO8pGAAw9rtezjziu7Dkbe/CGBsjC1aLNGSrnBAYbk5NDnKQV6aeoK8hFFRWRTY75mfcOVSKc
91/8JsuVzj4EtOOC0x8oHcAlZ4uLCqdNsywU7ChMunWUQbnFhXOhxhVKTTJ+lgoDVQrD3jhqek+V
VVn3qn0hnPBKMfvwi03nb4sAB04OiTRJDdVkPj5bBFTkKtGsxTMirDKgaxIus7Fb4XOvhlpiTgkv
sjL8/Psz+JHh8uszoDLsALW0OBxw2j17EfVAQoCM7MlTSZLpss+eA0IQPBfld8YMUD+xwkXh52sl
XENyd+bHTF6ROaw2r2n/2HV7nYxP5ypaOLTl6hRdi4t02AUwMKAhW/kWbXsiviODHxnC9t5K7/wQ
Z8m61PdF8BhPL31IMfI0JMexuf77rWk/5r/ze1smEolnm82zOHvTZoVEUdw3LDf1zlQvFE6flviY
7JuM/m7dvFQ5cl957U/3RXrwbU6t93ZyoOubhRxhxFU9PGook4PqZKJdiNpn2W1b69kudznH2mKL
bXdyNlW1RXdhr+reIxoQOyB05GBdwVYf1nVLQuNGDARg71Pjkjc7705K8KGnx14/GOVbkR/NYfMy
JjuDspb0OnkyNI/kE+N5fEn1DaT0PrxL0yukMKK7BLEuxar4JsLnMXruZwT6tOXuZnNvxBuKxM7i
lsNIuJ5uF0H3vFIHJMQtKqKbFgAgAJzqoYBNQzcovyeDCY9JdJv7MLq2wCn92NMfLHqi6k04X7Ed
x0tEV6iZgYd7KEU5ZgvjgCDcFrgdNzkKO214sPw78q1si6DsLdsXBUQZW1EEBpV1QEIIfr1/wdo3
4shAFdV6pDv079ql8F3ZXav6Jkv2RDKVONiUC3xQMf5m7Sb0k03U7uf+WxZ+G/P1ZK2Qc6jzzqw3
Vlai/Y1X5GHhAHhT5bHaJ0gncX/2a388VO1OE55v7sdFOv3FCv/7hMnpyWLMU1pSVY68vy4aNqtT
lgMm8sKCJGtNiw9sCeN1oGSAWFK4cszrX6yJv628jqVK9r/CpqRj2trZiQK9c1GDQWbl5X9cEt7g
NKX4Xb4YLj+qQufDhZ2ZCjmAlUlTz6aCRVNRYVOcvKG/Rn6Fn1LqUEsBw6zmd4CWtvpa1vdTdzua
H4b5vcHx1jfEoQK3Vfdh42G2yGk+Y9nrvc5eY+BryeNztsOi/A5drfGk/Rzjl867dd8/h6elU3ar
HLJmVdLTWIcnDi2mvurYBh7ay+DCOmZo5+UmPLTHVngYWQt+eOU6WwQSV9UdRBTkhXICRulBoitO
lBQKsjO0bXDVp5dlt8uMjZOtINOTSb9K3/v23o7ucodA0895E6hrunZ65+HAZdBTcl9NFW3pKHVV
8VTO7zizhH9ohAsezJ6uInw8DS6e57q+KsOdrqGs9sb+joqAba1gL7fjtpu9fjjCeZuBo2KTrDbE
VDXNC53b9uTPT0X6kJkEljLKeu3Vxj/dZgOBYCh/iKmUyhu6c7ME20w5DDViXd302UXR7SyandPH
3z/x37aPnBkpZFPjYIpc/vvrq9wWbWpV+LW8QcaVJ6L+XdTgwRRhHmaf/vE/v5qmscaAx7A5c5y9
XbrMzb5BNwScB+u+SRVvqHRYXOixvByn8N+v9vuJjpIvtSjbAYPBiHXO9sZ10izV+WnCpmfTaM8Q
wwcG6mG0pHh0ePNkYo24pUAgNtodqgHxxfKzPL2z0cQ2mb2s0Gye74+yyE9Hgdgqi7BLuN8RRq5L
hCmKNN1pvhi1f/gMdQAWukQqvzzUsyVOB7FvmEgJvcwSxKnU1uJCwvmg+XDeIA1+8Vh/36Ms16KO
gz1UUHM42zHFVeFkXV9h3yqIbIG+4ahUuDiIrFoAuH6OVtqyw/KLOff8JgFjmRSzqchTkEdEcT7n
lj6RItjhPCMfXspiwDJqH/X5W9VEyhc3eH4m4FJcRmdLbLAjxqDz65iIIbAFKLSpOGtOd2TlKxNE
HbJyHpb2ru5f9FHtWUY0bf7+vp4vK0vB3ubWKNsbbP1+nBd+eltArRo6utIGPwyTYJV1IM5gX9LH
wh9uDVCRFeuLS/42RKh5EKwhOIiwA+ZUfjZEjFAFBtETylGKkuapUh8xG3nWALWvU5I1KR2rhFbf
tuuqPYBb7R++ulye9GxpU3Jh48kZ7NdHHcGwLpTEKTwH1wuZAcjuC3Y09UQZoJ2d278/4N/fIUG3
h/WTOhLb3PN1WzeEROsNCgpudbdWEYkSboT0FVzOmnbu/MWa/dvnyQ9kjMCPo35MM+ns5rCKtjPb
y9zDv1IjvakYjuhPvQr3gVuX3WeSFdEX7+6Pgs3PU46tG2xIKAWwNQc3JM7GCb4y4iA7P/MK+2aO
NnRU16p/adcPVmVcd7WyUkv2ceiG6h9xdW6JSie75AualfPwmiSbWdmFNeG+r2H/QHOdlvAmQk0g
ysuuOPLnVMTrweEgSr4DIEz+rlPedNoDPwMzBz9AYKZnx0t0AN+qgATW/Mu5ePiHnyX3SeaYwXaI
ehkNul/fHBButKPtJAdGW9/5Q624IApxnI1FvxKyNL54UX+bE6is8NIszQ3HoV6wfNY/jc1xKCc5
QnFDGsDhDOUWy7qDGLPU12mafs4GDP9GjW763Lz5+43+8coal2fLaSxFrF+vPGtI69qiIkQqTr6H
RLKvLQJC4LmGytZR2ds0MyBjFLbOFxf+bbQst0yZjjo2S7apn00NnR4ljVHFEb1DdTsRWU412+II
NEFULbOviry/tQgI+1yeq2YuFREqoWejhaBR9MPtTNRU2ixoRA+KHcnzDdzXQU5X4JE3udPnV7Sv
Ak+mDflwwVeVkB8F619HD70KupTUgPldaJH8+rCN0hJjVo8QoxExZACUVAWF34PWs0fUFUww0VpF
r7hTteC+V+hp0veM9mbYbPN0zws/w5n01QTd6HpKEESBrtIx92E4QTDGAMnvQvpFcPRUeeNUe47b
nA6xxXaaj9wD4Um88as3WiJkpDCY+PP/sHdmvW0zaZv+K4M5Z4Ms7nMoUZttWZITJ05OiKzc952/
fi767UZHlMdEvuMBGu/SjU5RZNVTz3IvHELcntYYKLToRI3xpw4fdAha5CErNWexB5c/GlEthD4W
9vxbn0Sfvj5xhNEhHf7rt9GGioWvi97SHH4MFJyA0Eev72PKA9g6yrpL5RUaBrqD+uAlq9EJRCxz
yRl1nm1M9Q45FKN9GVUzNMeun0F2cWAvRhJ0pY2l1YjYFE5/q7z9ZPamB/102IyetH3/yN3ufC5h
3dLF67SWOHq9ZmwBhqoxkXDGenSapgEPE4LU9DSaFZq8cEswWuCPu9p0Kg0oWrgAFyZHxsnc8c/Y
0qUNzESpqx35ov7Inogt8ieUSYxhE3kXOArusOFfpR8pFA6GjCWWWQ8trZhq1WMNgyeWtpKfx3uE
MFNHSZwEdR39J39t+s+NfQI4ExY7S9lKoiZgw9VTv00kaLaQtBY6jc9DjtgBgoblJhVP2fClx8MH
AUtIIBmTSmmdyGvKFf4KCBQGEaTasFmhqlglTug7wKUKnZ7ARscat3Cs1DGb/cTTswHN7aVgh8te
4m8hrhf6zg3X0BimXNiFKbFKz+ppPNeQIcNV/NH8rNQrcAE+atHYr6Z7LdzZ2k7zfqYWVMAdHeHx
EZFsJDyZStBqEh8Mz8mMPaTS2H7M9W2J9mW4rlFIlA95ta2VXSpDlX/MkYAC9GhDuNnxXyKbgLjB
KHZDfUCpTvfWRrcNv1bhSfXulC95sJL9tf8gHvuX7jcOAF/FTnpIfyGD1kb6xtNP6L50w0Om1qCF
t5H67A4/kJ3Iox9Bckmge2or5Qx4zFPuwIxJgYPkrf3TP44LEfrmapg2zqTmZ8tkrMzGrjeOFCtg
ltyRjVOh7lzZORxpk1aLinuQ0qv+3YhE3jowheeg/WQc3j8lt7nj6/KgPqbRAxCXaV//cScGetZD
JFVqR5fTTYa2Lix8pxvanQTplK+lM2FpIecBvmVs3ybJ35YErG8woKcTY2oWLfTr9RV+cGiUHlsN
a6LE92uwothZgudcjWm/sNhNHCIlp/2iczfJUziaxQSkkc3arGDRhVrp7avBPdI33+ZQ81bqEH/z
ajbDq+fV+y95bgxNzTOtC4QHb1amxPYsOCRRUJRA5msnCcGEKi1+JVoK1hTdQ21H1E7uA12dkAnK
mql+f6pj7FakNlDWTC5H3EXRUM9i/37ELMFJG/ELBKx1R94mEkgJLXYOgUTXL6jdde3iUfj+49++
NVIINueU3Gsy0KfrTwTbSLSS3RVOKxX3pd5AtQKD2ZEzNlU8UYuzz124UHRPX+I6nLKmQDRrAjjo
tjW7tWBWWhU6cAVpWjHuEFnZGUZz1xbinvGKRFhNlkBQN/eFCrKBDrMtFFNQoM5+ZYvGPI0NgEq0
I+q7WPoeo1lldY302A3Fx799o9OE5nVWbVB9y7N9GGRZW5lBmeFiO2i7QqZHhlIIcUbaAFZ3Us+2
70iL04Ur8falsvdkhRtYoH/LtOz6Q9rBRC9MM+iboi2gu1UbQDDyLnbFAFUembUQzeT3f+lt+qGy
YaZOJANqBoLWrK+R6pWCdkyUOUrfqismMxFRhE6jMeKVlQpQwbWBJRXSJwiPN3hOpVbnr/EG/+sw
izLrhJ2iTLU1Ma/j4CUhTFCoyPlHAr0kKKIYlCBWGOA+WXQocrGFe8N3en28vP8KbjfW9cqztw5D
rjFRoGFl0zF73CJbnGSgTermxgsXXvftZXK91uzY5HSFTcJZ4lSF9HWwKPX9RgWc6K3U+nGsHzQR
FluEcv2Fdae8/vq4si5hlVDAuBcc5vXOSgIounnj05pDEHXdDBWcQSn1FnLZt94kaT0lBhcFWMXZ
EfVGHc8pX6QOlN50HcgGlIUOHTd8wyzdX4IAvLF1cT+f8JBUqTrndHY1hYC4cQWF7Rz28Y/AiH5D
F4C3o7jHjpsjc4tNRk7tx6Z5YB6IT6u+dDuL26xyegSdAKgiPQze8Pq9eiUjRC5H9D/ar7k/NblT
02eaHqYPsKDRzyjb4D5DB29Va8o3bZBgR9OeR98Lsx0A8A/oOVprlig3TaOjdRuSc1qTQYYvAZ5G
G/Gvb1geGPkXNhqlF6/t+oEbVQ9VBbCq44fSKW+RKfW0fGuUkRMbw5ZOVbdCNFNZuKFuNobG1Jdu
EBBZGuG6McuhcA2HF1WFkTOxZ7coC36Vuh7bRfOzitPO/2QxJCLQjqaSp0dz/RMz14IGVvkRHPpy
cpqImDREypcmR0SOaepfBg8oJwhUg82i/SxuAMCgieSu9BlDoKf4vSwwE8otewex1UkVVBL/frEJ
B0YuilE8w6PrX+ZWDYxNaKAOrUtMH4yd7mr4dpGfrrB1/P3+YjeXEb/MpLdPPsZ9q81P1yD1QM1g
tzpIV9J0Cg10Z2zr20R7VBKzPSR+ZyxEKWVpzdllJCHYZbZ4PmIFBiIBhYVdlhs1Ag2NjKuWsqFz
wXC5ULaRYvQYkJZYXQj7LiJ1X6fIPIwUZwYWTvema6E0oZoLaJKbTIt3wgifPg1jHEOew8f6Aao4
7UjkGXJLwhpAjU+i/l5kLvqvDTL5kX/GXDw/vP8lps96FbyB3OBBpJFwsctgj15/9qQ3IPEJvLlR
B3MPMWZhsOiXWv+vQJj/rmLRDVIN9IsmiP+0kecYJzlGmM8uLJQoDdeGfH1fI9GzL8LW3HCwn+Gk
KftBQj2rsZWfVdS8DNp47/uoKUndmE+iN9/Q23UXfvv1hfnPU8G4JiGgNceWnkUOtHjLzpV87Jxy
46jaCdZj+Hg1lRcecupZW/3iB95DYAzawqdWrt86Kws65TTOJ9F4KJrzrrmfelrD1If9H9T7EIb5
CoLBvizieItAttjJ4JIrHUwvNpHBZuj9TYAgY3ZI9bL86nXjp/c3wawQfH0ew6ZXMl3hoBf12eXa
h1Jnymg7O8iTGI5a4LNgOZJnlhu7orPuZdlurO0XsC+4FqAtuXA2r4/mv5enQaTBryAjnmMYA7eR
2zZk+bYCVwCF+CNWusD55TO0OBjMrdQvrHh92P6zIhWZzthUvSnK8h6tPMYHIdwK4a3z1O5Pgboe
MwvJOn9Q90WLXgms+X+C7P+n//zviSvw/2b/bMtf6Q//f52JCemv6tqaYfp//kMCkhRV+5eGhrsN
nkx7bVz+hwUkkZfC6FFQpudqIv+bkot/ezNI5r8s26L1bE2TKGa0KqH9PzwgYf4LhIfCiAyuEH/X
rb+hAYnrnaoz7RI6l6RCjGbgRZ5zHS7rsFfqAPGWYxc07rbIo+q+Rl7lZLXQ8vHOaY8NMgIbRQFu
bJoqQi2UXBshR7HTlYiChHpOazqu3JWs+fJWMqDINxhb3RWGXKDVGDQfUXqQnDAdP+Fn8FwMwbcu
7JuPbtRoO/Q7spUkpf5Cbj07//wsw9QpkCb8GG+PkHT9szoUO9DDTPsjvqjWATs9QCJUieizSLvX
B5XhcXhV4J8hSw930LL7hUd4Hf/+94rgEXgCUF5kuybTTA7l9SMYgWFjgaTIx9Fvty8WYknntEDe
ELVinIxgl28VdAj8iX/gvShuiLBsa7n1Z0aa2SWksgVORKSGG5TZ4z6JDBlvMsvEMTPTwx+g95NT
CFbxrlMrE/aMrIeHHuwmff0R7xi90h7KssA3Ms7sSlCNIsy7KtDHXikEan2l1BKykpG1NGKcXQWv
v5sGGHewTBwyYbBf/+6yQDFKKcr+CFNbfYo9euUrEy0hBDS1qvit4OhlrNo47raMQ6nd+s6FaKor
J18wv1LwDK5WI4JGX0w5ROzqj1M6nUYvS/8kh71yKq6/CueJ42jrgvkuWcn104XQp+24U8Qx1FX7
WxpD0wfsEbk7vRi0L2rU6fS4ySBOoTdZmyM3M4F8CddGxSBvLVkIi1FeR+7x/Qe7vkCntzbh7Nkl
+BvTuNFnncsqqCYVLsxQyiD8Wke2zWagl76wyHUF9rrKRADh99M05JomUv3ZH21d3St1qRiPcirT
SEeQke2HlLas+x+ioqjv6LSMvxRfYI49ykbLwAnb8ySvk4+Q1alMDdA5Bu+iRR1OHiBR60gYrdxE
lXZqPbYfaxUuBDRWqENGRWqqKkMNLza1LokiodzL8P3boEMCnGRcsQmslED7oPVW8tVMyq+B3o7e
BiVOpITcCoOHOkWlCl1BIL9uHU5OcADsxsgofrLxIofaPU4X3tEb+5ewQejFM44OtjrvrTD4EFno
9/JRbbL6RUSDhoImGoklD6viRZsF1dY12i18ZFSiTPohHwy/AFdamUlgO91HfKbKMP75/qeb1e/T
p6NkZncYJHgABdT5BqmqOupyG/O8vK3WkjuKYzQgSOsKtTkkuG9AK+y6w5i13SdckQtEV3RzD3U4
eVl4kilwXR8hm2tj6mTCKNAIc9ebSBk1L0xzST5K0MOdGqFXz0Fmjo8UVlqD/ZWKOI6XhQEG1vLw
le4dWrPYcZSrqEdyYRMZnKVVM/SG8/6TXRfO4BAnbpNuKlR9QLhVcxZxazWuvbh224sZpd9ywWui
kRKBmjPUddSLhWR7VgO8LjcZJDEfplWEGvT0OH8MG6TGKj3w++0F/aMXbgF5V5ZHPywx7sZtxcHD
IUByufkpN1oOjvalsL9bKT15XUXosS+B8icSILD338E8jvAOpjKU7jzgcUrR2ceRer0vtc6QLxVW
vF+0Pva3SJym+/dXublfga+RuDASx9ECJNscpCdJQo8aJPkuAzII4C1jaYNkDz19V7acoQ0hoydY
oCCozBDIDr6GSZfuFp5h+il/7kOeYUqRxCvAjARrVumNNrdBhej8pentfmdWab7tNLnaIC0qjr5p
4bRsHi1k1fcmmn0r3W7do2lFjwl/7ipzbZADMkZRa1djdrfwbNM1cv1soOvwIjIB5ELgms+Ix7DS
qYfc+IJScbeOatda4wwD6lyrAkyiSc1r10Ssyq/1p0jBinyaHjxU5FH/JOg/+v/j/creuvDmIR/g
LK+JMTWJJEQyMdsQGn4efSKr8UVJFNSlPBQx1b5SHMt5bHXULBI9D+910J9rXXWXWIc3UWu++uyM
aCJtVJQ/4kvfofemIpuwwSIT54kkLZ5pVQ8IFzHDDbJQ2bhSV6wDFRAQbKulDXsTG4SKcQ07dcqd
4QrNXkMfKVqf9pJ/MfNycrrGQwl5+BpjIjW7pGGaOR7W3ZgWuDihNl8yvf5SoYvboyH93FWjeQ6b
QMVUvh8R14/Lhch1e554PPzYwL1pTFL01/f4RyxpJFtlQ4TBRfUa2vbY5l46NNV1Kul7Jey4e0rk
AsOwtu+R+9e3qFovIU2m43K1ZXkE5ij0NUAx2RQE/O9/PIIVpKGvZl1wQVDksUBe5UnzhmzDGMQ9
IG6nAKxw/UerMPPz+4flrU9jMEzhT9Kn3tnsZpv61Qh8uixc6NUWVzO83xkyrm3JRHwNLtnCXpgN
MAnc0y+lR0caIlBAmOOXhjhMag1/7Auu1tW6dcPuAN1Xh1GRGAewHTg1V6XYYGmI8aTR1+tytIJd
h3ssOviFdNfL3dcCQ/ftUGIjrLd4neHfXDhymGlOl7vD18rHYEvv609GmStbLD+8v+LY/fsnkMWi
gPraUp0ncjgcjSWyPRfRNMEG90hImnH4EqIEQsNRW8LdzKvE1zcGwJbrFUk/YP+zvdGjOiyNcXgp
fBNBqKjdYXvqw9v3v2eh/ZDZ6lI/4/Z2pT1M9xuxCPJ0yNGzwhSpb5ywZTtA1g+ECFO9F7ms3EOH
GmjRoHs5Bviol1H2ZFuPmDY8Bl1QP2R1syuFMDZiVUm8+b/dqMwWKFUmWiP/NAcfpZ4Jwg054otS
IR+mZeYnIdrLiEOpM7qISr2/mnJ7LphPK6RYEA9p6L2OU/44kGObR3Uz1MEllUY4/MjkaJM3rycm
Z8Cx/Ik3zRltD9CRAalXLBAiQqPHwrah8kdUPiUYNgLbZW/QnxHyi7/xuvVhId+YDXWmnchJMlXu
FjCzgB5nSRf1AAP9bgwvgirghHrW+Fy3nX/w7bgp0I5X0T7S4izGDBx6CDK1HfqlmclZcxQjVD90
ets8KnYc/7A8hOhWndIiEVoZjeaIKlWPaa0XD54hDZc01sXL++9Ym87JddAj4Bko1r8iKBFjud7Y
JgR4SpDUu8Qpurn00YtNLOJxn6KWtQ4aRXWoMAQOXoFwvCjauUOn3g+Qn18MV7H3Qyc08MERnc4e
rFkD+EhWgNLmcu8YvokSvhV1d2K62HqpXlcVZOaAeGr3rutoJUyhrNU1dJ/iX17aSXd6+WQZ6aQJ
C7VJ06LeKWLpg4f44nEoI7S+oz7fd0VibYsU1B64R3Gg110j0UlhtPBu3ng19KotIJe4h8rzlq40
0BY1+1E6D7k3YTOq3MGFK1joHL9eK/MvMCGFaNXTMeCfrr+A7VVKpvSJd6lMAPyanpsHkWYxSK2s
Qx4d0GMOoX8Dhnj8ENLCWldF0JyyvPvou+l4FMLK7uJp+K1o+TdhJs/4AyOiq2sf0Sv/4naJDxwv
2chV0e0KUbs7V9Bz0lo+SVEmxcJFfpN+CziSryW8RSeWGf31r7FkvG/YUdIZaV6wgaWIz/bohz/e
/zRvpAvEIfiDIAKpMGgxXy/jSvkExDAwAgg4WG5rktXi4bjx1fSkVfUpdH1z27lp7liJfIQ/kyzc
P7Ph03TseQJ+IOItBtfCXE9CroFAY1CZnGksfwzynak/Su6wMr+HGuy8GtcSM8LwZ2N3w7Yc+gcV
qBv68keoop7Adye0Fxoor7/5eiPxRBZNJ2g8tHfm5dhYxK7kyX1yHkE+7el148w8BGI74hUJeRpl
NTzA5Y9tUSQEnSrdoWiKBBsCwKDha2yre+zfOrzRfkpV5d4NCZhxz9ObTa54IQnX4uj1dq9MlwnV
i1CRiELl+Poj4jKvFUqkJecW1P5m6CpcsOxo6Rq5qZL4UHSYacexDMOqKe374xaJZV+uBx3DMMtv
q13UdB5qRWoFhLOxFiLG7YU1sQ9fAUfoO9nzPeG3gSHjfhKC8sf0ViAjuvKYZa+A+4VoQMpLX/yN
n/bf9VDHmieOWhiWrRFE5zC2DoHVEgPU+r6K7L2vweVV/WNq5XexmkN/NSCNMwRJd506IBla3Hn9
QnYwnbnr/Qcwmfc8wZMtGnjTVfPHi/ZAA5Uos8VnrGBw5cKoU8HzcddlLaQ8IyJHnJxCSPN10CT9
Yp331vLa1Ieg/aESrWe7Cb3+NIaOFJ4DTRt3hlnCQRgK82iq3R1evjLKtUI9dprUoCevNPZeHbrH
BFuih7RFF2YlBelwN0SlsvdkWhOpK/q9lA/e0a7D4AHm1sf3Y9htuQGiwsLFBQDTBDGefTxG1S62
K3FwrsZBJX2xkrXRhrqTMkpeo8o/bitTOmVWttQEfSN40rugc4OE4NQ8UKdz+ceHMuO0Y3+4/pm+
4rDtoBq3ljY+t634iW3l+LlW7HylljJ8QBszOPpbS6TW243LE0w7BRw7EL151oFctjDoPPhnu6qe
0rwU57ISOf51abrwlm/63cw/uVhJcvi1lJhzmaMB+4oibzKWwrYJ9l9HCztSj9iWVvdmUj0yKTQe
/RZfJWwCm9x1vNKO18wRHpshM9d//c0VBFYmqt6kfXfDdupMgHLqEJzVERkpt46qR8uI9Av+ES9B
We1LI00+yEkcLuBObiMtSQz9jynR07mwZlkeDn9FYYoqPCuuru9w/NPXtkDI9f1fdxv++JpTe4G2
GBzP14rmj32VVQiNRWrqn8Oybw849SFF4mPeMhrah0oZFnQZ3thDRHam15BwCLVz+KNWGFFXp5gd
Suiax2kZYdlGW5VGQnd4/3fdFn+UyUyWJ04ciIr5aKIURYeHRxye2075mdWDulFcUX7yrPhHjFDV
T1Cv5ub9Jd/6cSwK/AmWKmO0WRoFtygRXSgFZwV/nwdDrT6hwC/tY0P+9f5Cb3wzGv3MWcHFUcC8
1mB/fDPE59qx4m4+FYGAfhDXxt4I+l+N6PL7QZaWYs8b1dLUM5/gTxpTBgxLr2MPbqAuvSahnEY/
NY8g6cut5QfjI0MvGh7oKRVW2O6xCRkfGN5ZdwUjrBe7yR10+sxDieD1HmrLyIilNL0fDZaVSLr1
v1Wc1LEpyKt1MkbBX6GXp1QPZNMkQzWlEDZf5fqZBc6MroHe86ksTc3JwbtepAxzNpNkM8Uj2Ont
bIlA/OaLQgCF2Tk9S/qnsyM7YBea1k0hTnqEdbHs3dXVx6j5jXHSLxKqfY1SYjy4Ky2ZpOqxlw69
YGVmd8goV3h+RXr7bOEKSIwx1pqrYE/SLMSU21NBMKEjMkl7mihkzd5K4kLYCbk+zwLr06axn6pO
Vh8LYT1ocpk8dWnxd7DU6TtMdSrHgZ3DeGqe9OOggQBx4XpnGmkhigKISMQxzlLvn4jblu31MvO2
Q0rG32WG6Z2NYivK2ons+K7V0XxhRvVixOPLaNXI+EoPpdZ/NznFC2F08QFmb1YfcOsLWts7szu2
UodIux7YMq5O8bbJsbW3o6OE1nbi3rkIu+EguqQFdBsUSEvY7UiBEbvowVxv+M4tkLPGh/ys4OaF
AhNrDc1vsJ+Zk1Sf33/dr83G67SRD0uLh04eQ5ubuV5co0cfCNk7Q2x8khWSMEiHwKdwIWnXAr9e
bQjL31QuHpIeRv1FkQvrHlk2uEgVoThS8JwjzbEfqsGTf4d1jgFpGktGiKda8SvH4GZymi4+0V/o
8HkdvJ1kRoibaVqf3Eu2D/TTjWFbm7SfEVwRxjrBk/oYWj64Nn2IHoUVQ+prE+O7KhXxGisa96XG
hfkB2XF7IdS89e05UdYUjHkrdGevX72rFo0d5UFwbqAX3RnJ+MtiXn3nCmmrtqK5082WBvyIha4w
vWzDPFt5ztV8oUN8m5syZKWspsQGYw+15vopalmj4Vsq/llnG667MPptj0Wwa8sueqDKKRylbn4m
cS3/fn8zvLEuCQSQICCrUMLnqBWh96OXVq139nJjWGEwol7wvfSe8G484/buH/rEqPZpWJv37y/8
RreVOR7tRuo2UgpGu9e/GJe5BkvJnNgimN3plvUbw9vQSVQcr7C4CQLuxs69s3Ppk9zX9mUQg9gp
BKNTWPtguKsAeFCunULLvCw82lS4zA4IT4QKAbWyhs7DrK4KpLScekT2CReKbzm9kHX+WYAOeDHo
1DPXjT4YdfSA5D0GJCK5a8zoVxUpxXGIvCXI7W0eyUhvwo6AzOYen08cM2ybSkMP7VNQRj1ivsxx
8Z2MFnbBbfLDKlwtJD/0vpX5LCiL4TMHWOCgRducWsyQH6rQLnddWxrBQsX+xiU2gTYnOgCioLc6
HemoBobo3FNCu20T2W249QovXRWm0TqFmrXrOBfKwqJv9I444Lw9VEjIlEEJX2+2tBABPnG+fZKT
CJSThsrJuspwiMtQZ44G7OWS1vB3cTMRIsJUIMU2uhcVv+e9rRXov9Wlaa+rOpfuQH8j8pRb8u+q
0T4t7Lwpzs92Hsg9ejOcRBQ+5FkwggFbtKOcWCevM5J9JgpjjR/qxOYUzWcCyLdUUfOHvh7kO57K
OliFXK6xIfyx8BzTOtfPYYMx0BiGkDsyCpjuqz+SVDuSJFgIbn5uxjT/bOhxfKCADEnFys4ZGPA6
BsXaHlvwZ0kbuk1LHu9gGIzkFxBvFOc3og/1hw48MhIWcQBz1c9WWApK93GMqv/7jzs9zdXT0n0g
WwT7Dc0DFtrs9lR0uuYZweQsF32zlvuSzn8dPtvjaK8RnfnrLcxyk5A5XKipYpjX0hGlgtu5qkcJ
3YSgGEc8OiUL1m+JZbjhpxX2m2q8EC9vAsG0KBqXBAG008GAX3+Rki1syhaLdnRi1vSmY1jzybBw
Db3O5mevcjqVU6PAgFc3V8mmbjUyWc7tU1SFO9oktLXxdY1wfm0OdmAiN6A6ibfrml9xC3EGl0L5
1LbPIsOds8/vpT5yvFXxYzLYyIpwq+fPrh3BEmv5u7bwsDe4KVIXzvQrTR1JY8LJ/J2Y8lgkmXSq
GRxszKR9Mscy3E110EdgdNE+DhrJGUr7yYSLdNdO5oNp7DK7knsZTalGNvcB3MnD+9vxNtqofIkJ
n0PpgprgPJ+lIo+6fhi8c8M0feuVbrDHOyk4lG0JqdqIELZiGkzJ4D1acgi/W+FUoZiKqB4wKtyM
LAvP8JKXVg/BL49p5AU02LiQdt+cmklBjZA/4Sanhs204/4445qXl7XiK+JpYDS/TdLvXn2p1BF5
sKBLljLsmyuVmopEgwPK8At20yywaahNkS1Sx+WSZZzKTDuZQY/OZdiSNnq5eecblbif8l0ts8J7
w1fkFYOE72oTII3NvHH7/je6rfZ0iodpzsRFBGJ2DgGwxsYmBRH2udEqG9tOjHgcij6alICHnhoc
BY9la3+ZYPC7zrLKjZkVQnLQVuQbFn2yKyBTrCH6VB8tIEE/8kKiGyy7SCYgl+y5KyxLfgNahs3/
/pPffDYenBYiMxiyeKQgpv/9z88W5eOoyK52xk1wM/aBuZZEdmFAx3XBAOjvFwO5SS+LJGRa8Hox
8FieFpe6dk6iaHgw9DTFbY1pY40M1x5egVhY7ybK8eNovmg6JMVXt4jr9eqUDZh0DT8u9etVLmy8
gVp5Kcq9uQq7EMEndiKwvetVksTIC6s0tLOwrH7d5gUAHFstFm6l1y7VVSwlAtAB5BqV9alFNwtP
wKXDOJZ685woon2Qpbp5xvSic5qq05+w75bpeiZUGKE5SiufNvtGCZtRh0CdWf4qATf7TXNBAq0r
X4meMjIU5Iz9wf1t1oP5Yg2V+6Fr8FtceakMC2vKWhGqpIdDKSd3+AT1pbURZuY9mlESPQP6BugT
9FWFNISLMkTqpioKf0OGHRpZSXIIS6vHMZh/X4PkzL/ZfrvPZdq4a9stRbnGAs3HiMtoFWkdtrFw
GJBA5gyAYEa5wQlRpBqdsF7ZuloM9j33AvRSWjN2HYlry1s4wzcngZtqYklO2FluxHluTNUy+k1u
y2esdoNNBQ4YRZZK46niyFEZNCxszpkZAu0QcPXQWSf4JcmyNb+D60SPWvxNx5PSyneW+UVp1a91
Yz0EPuKLoDG88K6wvmb+8NTF0WRrQnyL92ofrFx7TcN0I9R6L7oGs49fVfM71n4xFGZWLJgLB6u8
iLc1U+XAlZxYXFRmFFHo3+cMklKadon0bLVDvWafXJrS3mZKupFjyam7hfn4TTEw/UrmfxZQdRqH
c35GQ/LeyRgdn5qhpdIXZfXQewXWNGP78f3o8uZKUCX+GYww2r0+h52n+q3la+OpDc3hM0PuezZ1
ehjrOt68v9JttcmPoqFMkQv5BIbGLJCBCFRcwy7GU6b3T0Gl/aji+GIZAAGREtgHbYYF71D/Dkp3
50++sGF87riUMfhycosGvlwsbKZbrM30RFyK5JEw2SiJrn98JEQgD7I/nvzKrNdRI7RDJiBvmrWG
ZCFwuXxTit7YJbFiPYQtJNnUuKsSWAtqL6Evo9AtaY3cejTVXDgZrksLA/ebKGnRjzCR/5Ppik5z
/+sHzGSKPzMzlZM02iEM7YIMMKrOCx/mpgHBKuS105dhToKt7PUqbWfXkDCEfIqo+7aK6PDSHexY
P3Tkoqvad60vTWafVWzq90Yc9Gt3hDvXQVDZGYGPN2SdN+ax9d2fnT8hooLA51NGSrRqJW1JbOUV
gXIV0sk2+VZcvsRz8u1ZGoPZXK5ovtScTINbsLXDYGdqgb5NlFEUVB74+9i6NBwDD9/NXKvkHRW8
f+7T0v/kemp5jqF/7xK1NIhSYOmUPkUBqCxtPN7KZlhj6GgfRqVJ1i0D9lUWmN6ubUzJXKketpjo
vdE2k+PJiT5LdrY6ouGTVD8iUWnsGRlJiEJ3PSeth3qX2nHK3LWDDjSYwZY2gjiwz7uNX4el0w8i
uGP4+CsZgmbX5ti1B0Nn4XHtX6wBAivNFSX42vWyfarzLNsy0O/xUtcfyfAeMKKDRS0l3cKpEG9s
OkgpqAW8Fp9kaNfbIY/KQMY5rD8ZmeBms/Xau3iT5oWHpU6N4afTV8OnSgndR6bv5inQtOEe+CAm
7mNhndScqhN2d7Ar8Bjejaqd3dcNItZd5fWPOfiSeyTdzV+akqgODX95VUh5tcdouV3Y2DcVtMUg
geSf/4D8od1x/UNao49wFPe7U6l3Cg5HFCJs33ZXpor8i931o6gDN1nVQ1tvo75UlpAK07mZ7VRE
3BCB0dDrAWM726lJwYyjkpP2JMLQ/KRIFbhn1DPu+o6MlARk2ClhUDw3uld9rSSqlKYvHRy8Uflu
IBm/f8pfR+uzp4GYNan3EfAA3s6CHW6Jom3y2jzB4gsPslGAc7VG3Xww+uFptOCu8nR1gK96q9Jq
D6tvSZM1P5QmHp4YOFQf1dY1VgnJ4TEsZfuC40p2P6ip+ShVSXLyNTvawhBLVlYuJw6z6RDLx7Dd
GL1HaWMPmOzllc9UPdFK/SCC2vg6mIX/Ic3z3F7YwzdpyYTWBIVOdk4v7Wb0m6keLc/Sak6qkpcY
bqGoBeYm3IEAxpcaCfuFzsBtGWxPM2bakGCMwd1M1M0/KwJ8IuIcH0frpLjIMpt5On6lgPCOgZ1X
pybC0yAslWbL7m93Wo9sdBlr7c/GN7NvoPDKDRFVYJYBae79r35zlmkgMABnLg0O6LZSGVo11FKP
3mVeMORso8w45ALRzfdXuUkimJpMxTazYsoUqPjXv15V0lAWwWifbGw720xIn2rR3cFlVL7/Txai
UqSBCJJiPkgNE1+PW9+wsXJs0qNhYtBluoge5pUIF0rz2+qUHwWYb5q2vzbJp1f7R5E3Ec0HS8TW
SWqH5GeahuqFGlT+YpRJdbLD0X+Ih+AFO1Fs1otsShAT+4MnD/rKHpPqqyRJIcjc3NgPyYD0aCmF
L0YmtfuOIrxFqwtqfiLp9q/339DNXf5KEGa0jdaVwsRw9tRDE1uY3tbWSU7zdNXLSrUyAlVMhMu2
e4iswT5Kejo8j0XkLyR4N21llp4g22wE+hkchesX1ma6T6EX2SerGXHu6Z5QRsTLw3Lpkhn+Khrc
pe7TWz8WNSh6GvRdcTCZhTQEwgM1iiTrxOmMnLGVMBbNU++Rz9rQAksi/8FitlSvDL9f6jDdlpb8
XHroMKhB2aCaOCst+zK00YSqrFMdDMoHOS07TP+aGuNhKztGWFds8Q62t4NV1vnKs6zR0WPsqlO1
8jA6w+3M9ooW37GSUV0xyF9hD0GTCYwRs6yxwcNhKHxe3Qgjsolq+WHUsVrVQ79FB5Vby3cHqYTl
rxubESLnvq5985WR4G3YBDV0oyHetlU5nKQaS2uaOdW6CqW6Rbe+TDdtIuFzENj2iPJLGuxLOQju
/HHM8f6DPaxZ7sFNi/wQem19DG1kErOi09QVDY5gnVhYcxuNrH58f/O+ioNc3VEcbTDvsB3xf4ER
M+sKhHi2BjG2padMwn+uC1q4jEVSHbGiMtWVXotoXfNq78npn4saqbkQtRwnR4/7QK74IahFuPHh
4cFjbcAJuElXHU13EktVxBJY4Tbo8axgFMA+0lhDoPZ6uyut0UhVEDP9iivlm2ulG3WE0+2NwdP7
b+X2MmMIgVonCoNMJG60TfoxyMH91Or/5ew8duPGsjD8RASYw7aySiWxZDlvCKcmeZlzePr5qJWL
FIrwANPTC6N9izee8AdXGa8Eq4BUO8s61Wr+ccCc4v5Yy/eCASbgKG8mYLX5BWtlfRZosaG5oOXa
Z6WqMT1ve2l3f5R3vojHmUWilA4EZw70weUFuUFd0txiUIm/2kbex1hrBHqbo0wN8uD+cO98FFh2
Wvtc5SBw5hLNhZI0ha3Tpxyljj6n1Xi01LyuWVmnJcSQIi3f5dAA4XFaCBUjedI1JvmBK/v+d6MJ
ANAPnhJuKhkbXtnEpH3oxWHsETgVVaK/qEH0ev9L3+KM2QGiJQJMhAgeXNNclS/u67FTcJp36zGK
9lqC/82Yhva1NrwX4BRoqnYJT4JRZvFnJTeLrUnVvndgfjdi0J5KNfgSGkP3BIOheSyGrj9ItWwf
NTvKDg6S8FdfyZCcHvX2wYvRp2rb6nGIMY7wS3jalZojipo8ighqTgxgO9sjr4UxBgxmxHnD4CxS
JVuLvaaLdvbNKPLSh+CdJlueJ8llMBSl4zS6GyaNuRktq7/EGSGWFsWq61t28aWUnCsVKW48OgXA
GhSr/XZ/4hepBtEA/D1CLZJo2Kmzy8AIfIrSiaa5NuSkh8YwGurSif6YYW6+S9L6R23U6QG0smsW
g3a8P/g7NxFKXlPfjTwe4MrsGcwUVYSdlWtuHBgXta1xsshS5anRSyDJ94d65yiReTsmGC36X4A5
Z5eehS+1JDLbzTCU++k76Xf0v+WVXfzeQWIZiSN5YClMTIbIf4dekpnLkqQxijaYEGziTgLhyOtH
R3RqIVXiYkkt+upVah2NxPtTRPB27n/oMrRAaBFQCocZcgfqZbc/IRKSZjda4ridb11UfXhWhyR5
Malab4ciSzA/4klM8nYlhnpnfiExTPUe4ulJIOZ22LGuQp1qo+NmSaQccsdX9n6OH/D9j3t3FOwW
uevZrGCEb0dJlKQNysZzXAni6TUO5Yum9PHL/UHeyYmgh3G+J3r+1C+ZTaHR+E7V9Kbt5rF2pUuI
QRMEnrMW5PklN/Xig5bpw5NutZ+F38svRpAYB6+yEOzXU8xoLb8+N0a98sAtD+ok4wkTGCkMRJPm
cN1CGegZgctyW334LrVV/SgK6IOek7V4wct1tNXMDnq44Ao6Sx6GOfdnZbmveF0dhkcqmPWdswlL
RBaVSCGr0L16OHdpl+2QiA03WvRSIDUvpemOouUatGla0NsrEo4AgdXUb0EkYS6hHwehbA+FYrnW
mH2Noxa4GXoW+FZ9oHX7Q5PaduVKeivmzkZUJr6tyidOfYHZ4kdtpPhVKY0usVlzHEojPObOGE7w
zfJJMf2DZZfKoy7CbAdXIdnbjaHsOnAMWxr3zVol5p3vRw+XPIF7a1KHmw7EX7mcLOUdCSrXc5On
xl4WPFIbOxTJ94jOymOVDrlbp7byW3Z8Cf0CHMpHtBFxlR1QHE+1zygYqhiujMm+0OXgmmsapSSN
d/2fDyb61fB76b4hNSfPlVpEmJQyRkS6q+iheTWd9ClummDlCLwV8GZrQyDJBT49WuCfZ2sD6LgR
mA0qrp8lY7wJgirYirDuD8lQPwZRgjhpPQ57FAXVA7aUr9WYN1RSPee/+2dh2aTHzh75KeB29I4I
B2cZoycNDWGspLjdoEQPvhizh1w3SIAoIYl240i5/t0LhnZnpk10jCtruIZa8dBAH/xW+bn95OQI
2ZDzlaQ1Q1okD76aJGenWcuql7cGoYUMx4wKORiQeaxv0vCtJIH59qhK4x+/Qj8pa7GK8vTNoFmn
oBefYqUav2dIX61sibfiye1qMTb1Q/psU8N5jqyRmlETndObroPhHjWRS11o+SbCvBrq6Dj+KpPf
Rdv/yoS9AaD2kKIxbVOQ2KQjcR50Fsd+6MWTVVeb1n5Ep3xT1WjRGe0fyTEe7i/oQv2K5YSxTFLM
L52wK1Ok8tc5k7hmskGrTdf3nulO52W+z4bgV6B/lRJlFyIA1EbmY5uml8yI+y3CMJtI/Vkb44vp
V4+VdMKUTY0+SrBfpbzfOPJzqT6F9gsONhs1iMkItV3pdNtJjqgHDtpXpzo7thIOZve/5J0QhC8h
nLNwseHteiuS//UlZJljavI/Kj3B56A0op00luWmFk3+4nt2tKsQjfjamEq1RSEJ2dRcWqF6LO8s
Qlr0mqhcvyUt6u1cTnqWji9M1TW7ULnksfSSaM6+6fQnXECAnYXdp/vf/BakzncaQTQIXFBnEN1n
YZev1GYZ9D5pmZGcdaPct1TMA4yCoqraR80HG9i5LoGNlsPDOKTbJgCjZ2YPSZF99mVzW4wfejvf
ysY58C6Z7m2ElLtDv6+jAKsR9YSJYx/V6OTUH+7/8gXfCT8umkJETKgTTRTE2f1u1w33qtlkbt18
RdW9OateWZ51vFy+pmkSPKBGTmHDG4zLCMH+WsOo3ssYmH5t5O7cJf+sJvX2e5DUQDGA1aNKdLt2
Vq1C/zHK3A1INT/pRpc/j7b4mvSh8xVTAuu1HXiLpdC+SGUQu7YZmD9UMMCICnVfRFgCcinkeK3f
OQ/7pl+FNh35NlwnsJ+zWWpqCO1NJedu7Af5x7DKgkObRuM/hrDTKEjgAN4lvKIeONu3DfdyXfB0
upadBJdmDEHym8O/KRgbkwMbAtocUCRPp9btLFCOY4eORZEVFNcRIKBAUuwL2xh3phTwcPZiLcmc
/r7F2WDauDGxI6KWcLuihZxZaRBpqksFoX8Okiz64Le9cK28UrY828QyVuvvDV2Sj1WlG3svVMNd
NYK5v7/X30T8Z7+EWhYXLTjAyaRo9nr3apjabZDoKOeNQCz0R2FL2zxRr1HY7Z3ogyJecGzb2VJw
KvAV4ZoGFDHsJaPYUx67OsFBDaRrm39GrR+QqFF+FtKxNFDns3+F8rOBgmB+1aLso+kXp8JJT52l
fg7TBxMLotb2XUugue89ey0qcnXob/wAzEcd/fJU41io4wvyAa9xWlCrrGn5YBX3OW2cp0kkgSxt
Ta5Ae2ddSPnf5GsoJsGrvl0XM5vy8ryV3RIdKl3ihUM23Iy+IM2M++DEQr4O4iO1zYq+Kj5BWui2
yiXoccr60mvY0rYuhcO+Cw65j0AApPEslR8aW/uOGuFkeRe/IF3hjumhrj9lyCjJxun+gr6TJ6Gj
AQmEbJrHE2OU209AIgf9vLIZXT0wxksgqag7sPmvCW7xh3BU46PAhvupyTxxlKXSA3cfJcMG6jhu
oYYcP1pt3DwEfmuv8TLmF8YUnU0BPG85amfmm0nrX49g10bakAN+dvs6PIsKZ8XQ7IyTYsf2ZtQs
iTp2Un8n5h7w+zXbX3WK05sxCnnjONnHzEv6rxhorTxT7z3N9LehEQPYoEczd7noetXTRQx7j7BP
OVe6+o1IPngQABJe2iQIj6aJS5VWqsDxKKqfrUBbE5Sc7u/ZGYRWi2QSpGumxpwFrliJCCPTgLL4
WnRSUEQADgE57XEMgrWYaqlwMFWUqF+SvnHrLcgxhmdkTlt7g1vZQ3tGWewy6kV8NmDoPfkRWoBF
ByOoTOXgmw9uuAbwlLBh22B8LFv0VlIRE3flWtg8Oa2q/HAQRD6ppW++yMNoPWkh1l33d/QSQUDV
hC0NTItAQkW28HZHN0oU2kWBGHEjJ1hwe6gS1/T4N4GsUvoMsXgiBtiYvaW/VPIQPMohGAHPCftz
3Ub+GSnIcKPawfBclUnvKomwnzusJprcqi9lFBR7ksWj71dINaRFdG1q6advokGzctUuV5lUjE+A
EYakLG3A288Iggyqix/oz4E9+b6H+XMS+/nOwW59JXBeFsSnYjjqpFP1DiXQ2Zsp+6LCwq/TnnNl
0A9YfGiHLrayfQV+eD/1obb3V2iJxWIshFp5QiiaOovn05Br8D11rGEr7tmgVhL9KMUokzthbP5S
U8c4mwX+yd1UvjYim//zgj0dPv1jbAbSd98W1oHdFW4zYa7VwN6bDPRUkAUDgUJYNwtDk2bUQUg2
2rMokx0yHN4OoJjbjrgLObm+ssbLK46JoBJDpxRQnTXPWACH2oFRFNpzLzXKtpA0a1dU5Z/7073c
SMQpkyj5xC7DP3v2RZEYRA7YOXY9PUjdwq4+DKFjPI1R/s/VpWkgmvBUTg1ilVklGG0Fr9XVKnYt
X0pPTtH+LmPnLLpQbDsluqRkl5sySv5ZKAxChEG7GXoUYGxOzO1BaTMvcoScZG5oOf5nbTS+qUPw
Uc8j4FLEabi4Zd7h/pQu120aEqaJBi+LIzp79z14/1Yy1pkr+bZ5QVhKvdTGGvxumYJNGFMqJFwA
MJKt+bHstDYRekwSA7hoL+rBpqqP66hl4gXeq2q/keI2Wrk9l7UGkzo+GkzkDZQb5pBay059Lxyt
3E0HozsS+Ugfqlxvnkth/8Aa+gIAQ6HLoeH75lFEWzkPS/YJa/n38LPwMrSENIqoyt1RLjdt8uLF
T3hHnrrW2Wtds6Ns/dFL2pMOoSJrfmZ2S7kWdaoyfcWrkFbsp4KkPKqPY3FpLWlD4+a7nZdXxw+z
baN8CDC8+/edwBWIXiCwECh6s6zGkdM0t4ewoCWBRnntOeredrJoZV7e2wr09ChsEHnwps1OlixD
wjcCcie9ivyHOMQ5rI3Sz4OdpJtBNOXVGvW18OudMRHHQp+AV9Tm42ZLoRaDWY2mkbgTgMQEX60b
1QdMbXehNuxF4W1L1MOb9ifyJc8if00c+0OGGSgx01ntkquuBce0WzsTy9sZ5MuEZ2NrAhWd9w76
MRswolJSV2Tdl9q0MmpusvkwYqLuZgXOf/dX950aIRhPbmeiULp8XGy3d0uulkXINzdu3OrplyiO
/UNZ2OPncFAB9akh6gexLrrnqFK9h1p3PqQc6E9pWBCEWihZlh4oxo1j+tqHpE7DB5Fb44/EMYKP
Kz90mYlMFI3JUh6LObbJ7LLIQjxHuzJHRJ8X91RZqnepO82stroZfe2d+uql1aHMKCJvFMlMPxWj
UWwz0ryVN2C5QFSseDlJJEA9Uu2+nTBhK34XV+Bj5RL9W03qpENTOQU2MZgnDUq2pgW47GgwHrHe
dFWCgpi3PsG0FiKD9OeGrR+hGFfke6O2xVNS6ofa7pVL1qFc0YS92K3M+BR/3UbhoJxouYPynHp0
+uxMqtaoSXiGN24UysY+TCv12A6GdPYqOERJ3Ukvgd9DSstrRPggjX8L+VNQOKHhjpAvdl3irAky
LY/sFFMBtQN2xyZ4S1f/ypgirezlhLagm9SqeSKB8M6GgZUUfeDsG3BuZ9/G/bf787B8ChkT1NXU
2jBQ7Zi9vvXgd0UW9i2tFioBthJZ21FBVe/+KMsYBizcGw0JQV063NOf//VlojAkUcZl4SLHUoFQ
TaqjreTyyxg44Uqx5b0PmhhqlJCAoLDGt0PldVwMtu3lbh8SN3igpij2luPKO/vW9LrdPhO5HAAP
lyvzNtdIg3FMFpnK3rOowDmYQ5w+EEBd0sQwt2oVFvs8M37mg94/tigV/nFqRBM0i8JGXEbpvqFP
tZfipNqaxvijJzI6dKqHWzwvHmoVMTrouZnsB6nVf/3rSrCvyAahpIMuJoy/nZ7SrK0BiI733AYN
BdgIZmhmptWxK2kQ3B/qnVybIGQKKGXWnit/thRVgmg0gKvChUz0oya5/hCWrbfvIt8/JKHtbGJu
7pMmY7Du2OOk9llXKxtvGuLvZdKUqVOLUwnqHNRy5p9b941VpkZdP5OCSIfODv196Az259aOw1MX
ZeGpNarKbQPtkrUxjrgrUzA/0hpaYdMNg4w2Z0uf4/zCIbTC3O6s5wZV8cfOVouHsPAPvTeJCcpi
nwpOdaDpIyWR6FvYmN6DhC3XqSbf+JBLrbqN4iI4DIH6tcfY9JSFSrO//xsXP5GpId8mQ2Ub8yhP
B+qvs+n4PqykQQ+vrVP8DrrOoNRllw+yEWWuVgLJ1sK0+Xp/zEWHF43eiYlFjErAyb9mg/opav+o
Fohroun+a+c7MNgwN9xgC1M/2j3sfgR7g5OkqfW2r6T0gkh/so3MMTdg2uVrCcH82Xv7OeoExnxz
x50L8TWAVQB92uG1k5yfQq2/JppxjG1OZFpk7cqenL7tZk9O3/7XYLMjSKkiJIO2wqvehPajh9I7
WBTUmO9P8fKToMZOYAGCW4LyxcuqtL469G14VWsn+WjHHjkIq7zFF948KWSUK1t9fsVTXcLIDn0G
vFKIHua5sEoZLfRSvqrzjZ+joUcPRlRjszhIa8/kuyNNJRVSVF6u+Q2f6RL5W9OHV+xpbAMXugFk
AOaq44bkUWzvT+Pion/7LqJewKXTkyLPnq4ugivMFQ8/Ram3uSYOmj31R0NEKru+H7ej13zII3Bt
9Lngell7wx9OcjIe8iR6GsYBBg/drpgEhsBmg3DPwdcwVPO1c+hHK0H/cmdR2kXPlHYzpRmaj7dH
uTPsfOxzNXORJq8f5UYeL3FnrYSIy+mnrkX8Djhn0nGdKwyotexnQBVzGD6+Dyq9esl6Jf7lIN9w
f+rfa8yhpTFFJxZVTCgPt5+jKmNgxZJTuZBfYAA1indSLXE0RTUcMwglv/NSPYV1PXxv+yHc0pps
to2qRchMaR+Fla6Rmxc9TvpGfPuEMGaeAUHMgqW8Jr0WmNK4VdCdGt3Y2CLHzB6jIg8kNKZw2yzp
tFes7Zxd5sh7ue6c3Sg3zRdcGybYqO5k5GFZt3ECSG8O0j0X/lt7EyV1uxcdajqbEkeb73Yimg26
FMPHtnbkhyoLy60c1+W4CbSQgnScaD/vT/Y8EJ+2+fRp+oQWJhScbXM0Pi1PmE54DfJB3TR6an8Y
azXd5y0iOZkcdrtsMLy9nvdrJYvlfppGZqFxdUHHaV52SiO7LNOOkcPEwHK+EdpjGHvexseb7h8Z
kdNHAluZvhOYHNHh7YaSRnMwyhCNwCC0km2HncwWX+9u5cpYnsLpggcvzA1FgjHHXHhBJNWi9cU1
h3RNey8igofmfLi/YO/d70QVZPbcSrQxpz//69k2UWCFP92FV8/xnmPfa92SLsq5wPj1OUTk8eH/
GW4SEUCGB9epWSwHqhBHppzrHQ4aKsnmf2Qnxd6R7J9qrK7Z1C9DEmaQjhZnnmYwQfztt6EFreai
l3kh+9bY9CL4U8gFOoKN6I5xYl+FWv26/3nLTaihA8NEvvWEgOTfjtiOah40egdGRzchPcR9eUCX
uNm0WrHmJr8okhHbK7AKqZPxNk8ckNuxotaA7ZmqBngy7aBW3qGnb7Hr7QqthK4+S10t7ezA/mlk
r6qvnvrwKdavWf8pSK5VCR5aPysQLNSABkY8HkKpV7ellX7CEsbDC60+2LGGzF22Ek8sgF/8bErD
3HuThijow2nb/7Xhujw0e4fKhBvh4rURidbtMFEg7QmEvYsKI/8ikDPdmHVtPit4WZ5bBQkqYTn1
ys5/Z63Ij9EMIGs1iCJna2WUdWmKqXFfh7WCQ2pWnHophHAPs2Tlo5dH2ZrsTcBQcTmRwc4KxXiM
GIWTSL2bBj5yckiaHnq5TL/c33zLo3w7yuyDMj/PzdLzByrgNsQZTcVdxlaOkUYb2vPz4/3R3nr8
t/EnYRohEk+4hZLLW9r210IqEqpgdlkNrp8qB6nyPua26m2jCsZzgGHJuei+ScK/NMolFVezO4vi
Qyg+D8I1vIva//Jt1xBXNUo3ybBtinabm1cwvG6c/6iin1V5Trrffu1vRxl1sIOq/rbHn2ODzwYG
KM6eat2m8b51eB8MztmxEZuqcSb4WudXv7+Ezs/O0XBQKZGDOAlJbB3lVTNepPGjLO8pikjdS+0g
ZiiORvGf0z50ymc8PVoq2TgDbazgP8nZZkayacXJnETQfqb+l06KNqn4BcYqCuDXVT+s8E+a/pcg
32F7OhHqeajOivold57tBnimukvROZcgl1jxQ0Xd6/78L1d7YgZy8MmKCcvnuUYo+ON6QJ4hz43u
JVba6NPkSr71wAK9UsDX/rs/3vK48BfiD4QUK0hqYOm35xbNkMKk8Cq7qgSzvHaC6tD6Wb/XzLXn
dRlDTFp37GWDNtVEz7kdaUz0MZB8sAgWcm07PwSWSeTWbLxgvPjBkZKN96szmk/3v29R5NWoWHIt
EfECFgc3OE34X/tZSzIgaUE8uh3s9s8JIMtHGisZhgHK4KaUS12M4ztMe8ggdUn6leHxTZg15Nta
88FHkEUcWxi1DyYM/o0cly2eV130/f7PXL5pQI4mogWZ9sRLmF0lIe4kYqhMtEc0L4OYVikvaVGZ
z7k+htsuNMRea5u13to7a0+KDYIa3DgBz1wbM0WKrvQ6hRUhHxt7xaaWip8F/f12ZZctmsKsAkz5
KTy2pwhrLkSJczXoPtsBiKIKc6e0snmNy/FTnEcjiFGn1v8MFRpjTh6/UF/emNh9fssdoz/q6EJ+
K/voo+a35aGtNe2fL3F4NeZkrDqxFQCU3O4PNU7KoOrz0qVw7qPtZEibvM+TlWP93jac+kgWycHb
Os+2YVzkoGGMonTDagQqFAfDo40A4UaB+vhUa5J+EH2xl9U6PHBXmbvQ6pAyT0sXrQttD9IqPWSN
/A3a3LiNJweZIer7tR85xRbzux8GDvYOtJOpes9iD1Siwj6gBAitogHQhNX4Z/yJjF+10/uPhRr4
+OYkygM8Uv2SwXfYYEhgrVndvVV3Zr+CgzrRKCg4YX0yu5KSqLdhuXudW5c5rkzyWeSnwah/4K1F
fyOI/wAZindjbPxSbLGVlR9ioEGFLTkI5QKPYe3chqS21Ve7/z0qfxzlFNsQXaXnRv8hgfTNxvwp
yh77+iAy64ueqS9G8sPqwZohGbal23S4f7bfufhA9sE5elt8bvXbHWbIQWB1Zqy5aogwjRZ8lGj4
bUPYywc9NdJHzIw2mlMYK8MuwF+cubeUZnrJgTrMSdNKkaL9avSD2+gskrCq4tiPqILHhlcfdQFV
AVOGVvkaat6xTtL4NWo04ynM4vwaZS27smm8rQln6J+TBboJoDgRYofstWCMZFFkBLHwZbdCqT/D
1eOgt6m9pdWzKSaE/v3ZXwZpvG7EMXSrNGeixtzOvmwnvjyEPHAVXgCHIW9SlEH6NejkAko1PTMU
0gApwNvFCWJ2dCx0S1QlV9H7SaQHj2iwfoDjtYnj1zZJ2IM84YVkbH1F8rfCh7YyKj+Fl/4ys1zb
pGX1igj7sYzibdsjRqSNGMvfn4fpeb05VdTaed4nFD0dLa6i23nIm35E7XOQXbkCXKAHY4gUYOac
GwWdkCSxw4cWiOLHTMnDh1CWxpW0d1muoXmFXBptTH0ivs3zXjsOSmcUseLGfRJ99GznlIuxP3mx
dgB+CDyorbwjcl/f01xEWyNrzZ2FnYM6Ypc3jF260qJZvH38nImxRBMUK4KFi42vmDWl/0Rxaa3G
51j1g8sA/e9HkXhrId1iB05D0Q2CdEeJCPmb25n3mqAeDCdTCOCz8SoZVrXtVTqY99d3ccswCggv
ymEYgZD8zMphYLHiAHl72Z3IwdtYrZOTlikdemND71IdK18Lw2j3BYLrKydsQc2gTE/dhIua1BV2
xrw6BEa/aG2nrlwcnbGVS6Lqq4RLyK5POvWxqJXhZAXGl1QGnScyH0AhVn/u0AT262DhKUurr8U6
xPdeY8TGT3mL3W9WFt+hClx5jOSNEjn1eXD6xJWCineQzOc/PZ74Jggkqqcc2ayD1mPL2uXSIad/
vYtTQ/pGUVs9DHi2rmzlRazG51LogKzKP5SyZ4FsnIVOi+k1faGiRBaVFHFnjfh9ikHBKEBzGnSt
rGgtL5teidvzy6hTAR2gF65ACzdNa7SjpNUrF4G/Iz13q/pskGRLeQtueN8QmxZ6tFWzY1J+RBdn
03XnGg6MlH71BYDp5MWvqt1UKc11nXLCi9chGKHmk/7ZSRJ4WTk/8k49RLXYxdlzHUg4IByQbw4a
atNKcso9DStLhHbCemvr0d5Xmf4A3cMnOOd+ZGylOtsFbXcQljjAxDtZcbeHh7tDDS+heRyUSH6m
wanX030l4t0UaMVRt435zzxjH/WnWveB4wEmAHRr7zWjPKQ2ftj82+9kXKDtgx6HO096ANJ8jC1l
G/k/ZX5Nrx8bVT1W3nBMCAUQkCrbQFDbhhp//4wtb3necboXFnnZVJqZNwxTs5LpJJSy6zXjJpdG
/HcxGUS7zblI2uC7A7N17MGa7FQzLqEcIe+I62JxHkzrP0krsofYSK2dRxVwi1+1v5eA4e+q0tae
SH/WRIUXmhdArJH9IqJjz3D1z402nMj2FClWiaSMOjuleVhcUGlVyMs76VEffeU5kONwE4BzVjpb
38tl7e2rWFMesb7+RgPaTS0amJOYTLEdI9EdPM1Jr1oyrhXPl3ckHWAasFRSKOzRJbq9I81Rr7Vq
AMmS8yjuhqT3D4NqFS/31++9USYkP/VQaq80Fm9HcXLZaCEGNlD9bKzEMoRwTRmFtvujvPPUkVWB
J0IaCdY8nI7bYcomDTxZq5orNkjWmWLzNxUvhE2ZqH96GT6fpif4PrZHws9tVFYI2FhixLzbj8JH
5lfZrfyeabzbqwOwDk1MkhwwlEg33P6eLCmN0pei/Fo6qbbVsqhz7RTV7jT0jUNYBD/wKG73HfCr
bZrRPZHK1NqGUf16/3csZ39qsjMfiFxDP59PixH6vcD3Jb2OjvXD0TFozn05W3kGF4Po4MNxv0DG
iQ7gog6ZOpWP2YeQ3BHRzQt8RILcqs9WbuNFMDWNgqwhmx/WDmSh2xkVIdtUUwbJlfRs3Ndxm+8b
M2tPTk6X2rYDcWjCznyQBts6gt6SVppsb1oINyuKZxmwvUmenLiT8P52fE0dU00YnfFsdCFi7Niz
bpQet5oiC/wdLDUdYhzh8MYJKZLZA+ppYfJ7cFptE0YxVpJIlVVqNGwRxPki2haYhy+12CuWlnrt
HWGdbDo7j1HVdpsBx/eVUHTxgJJsQ3RC2AvPmUkH+PbXZ32S1HVtRG6UFMqO6k0KyUhQcOnqY6mE
D2bYyGtncvF8IjjDWz1pybJkrNztmKXel0wjVdQEF6VtjZ3JtRNIh1h9pv+yQi186DNSMGUcjSf8
MPC59Mz8oRpD+zgg77i9fxQW0SdZIIeAH0NUSIvGvP01Dhr7Xh6OOQQEtICxadK+FAgK/ycNkr5y
+pcHgtq0io0utXCQbPNTF/SG7kUSzeRCSqOD1U5gEmQUV0ZZRJ/MGhhKqBnTqlI9uP2gBvT5YBSy
cD2rSQ8iwAc1Qr7sgMy5/7lIuvBLlHnBoaSyvDLysvOAIBjGobhuQS+dGsG3Q0d95+mNWedu09XG
rg/k5gkHBoH/oDhkeh8dfOi0mzIOsgcLj4MWscatSPX25/0lXV4Jk7gRDy7wBnLNOZbHszqdkkSV
uIZBFx9JkfpYG9ZWEUP3kothQAadOkamd0gse5W6MgvLI0VShUQ+0LY3kY9ZTNqpuESMcpe4EB+C
TQqL6Kg3RrvjBH4QbWTvU0Wseaota1r0F7l/bJmsBj7mvKKLHOqIyJetPvNw6XsC1HxPpJcnuzrS
/W++JCenQB4h+GdInm6giAabrG+QY/fN6CnNI3Wb1WNOfV+Tvxt5w6GP8kh71GLZ+dfzNlFRkMSA
jkJPA9Dv7R4RY9raed/Lz7qkfqIR1cJO1dHu8dqV52exDrRASYLoIFPmhAQznca/qs1SQksyzxho
lFwrSb5Z2E6mGdITZRl99hJvrV0z/X03D8E0HpV7IjxAmiRit+ONpZ6WdNPkZ/iY9Saw+nBr+nG8
8lWL62oaBcloch3Kt5SVbkdJo9hDLK6TnyUpQQcbb7gHlRt7Q5l6XAFoLoMnxtIhGrwRvLhIZldj
3odKkoyV/ByY6qs2wR4xd4m2OqCDP3rTt8e2kp+8XH0NzWqjgoIuNlHpO0c/oSiY9vbv+8f6TaV6
PsM4CEw4RYrzhI633641dhn2TiE/234+7FIz8PZIgYizkmnNJpY95yjkIDqNniz+y02cMTcQdYPv
jjpqiLbXibPHUKs6lr5Vb7AeTw8epf6jacfFCaXJ370ZByfAbdJRjow/XhTlu6JUB64pSXs0uih5
Dscs+FGY3vC1RLv9FGeq8diEuukWaa1suc+xX9Xb4sJD5nxU0mbVXWe6u29ngFod/W/iDfhF+Mff
zoBlZUI0ag7lTmnMndnB2O9a5SUS6tbJOmPHmOau6kp0+zTb3xalVKwEDMuSMGUFvJqIumi+T9Ts
25/gmZZQ/RSkvppKZ82QLo3mV/uitPrHBK2+cxXEP7qxFY+pjIYgBpM5qHCh4bURJeEljplQzR+V
I8607X9mHes7ryoxaI5RPRC5fyoJco6CJ3tfEP3sO6WXL5Wd5Oci1OqtLKG6vx0HaIbjoJlPqRfq
GztLpIuiKQV+iyl3vYVmU5he7+++d65YhEFAfU96Poi2z++Topdy0RQR/IdBkw46SvSeqVUIbYRK
wXUZ1s0lkZxyV0bjKe7G17qId7GG9a3cVsZDIig1EgTW3iv9Q2dHUcNt7E5buV2Xlx4/EoQ+aRUx
Bg/B7erYPlCF0q4kkLx6ca6GAMnEGF6JsGkDh6XoN1WrySsv3vLmo5tE04aSl8PDN1feE7nU5xNa
3i18f3xFM6x8kgOx1iKb9vbN3p+oIRqwp4lAiQDa7F1Fv7ngI9CtkNn/6qB3+6zvon3diQK436oH
wfL2o6iAQBdhFA1LJE2nr/7r/bBNblojHhRXRDn63nllUhNp+upr1unSvvBKnAm08HmoFPVBaIGx
jTJ041Wpr3aqiPtXkCVrod1idaefhJgXsQUXG23Y25+UVkivWANKOsjPfeWfZBsnefIryejG+Loc
fhq8NSH2xdq+DQneGPEe8pw3/dy/ZgGD6N4cMk9xh9DwtzWypzvRZ92/loBRQaLnN4m8IihBUfz2
w2QZ2eqIhqKrl4p/sMfY/tog3X5KpEx7vX+OF8EhkRnDoFrBBMLjmZ0QkXf/Y+7LuuNEsq3/Sq96
p24ww7du91oXyCRTsibLQ5VfWLItE0AwRgRB8Ou/jbraJWGnuM6n+2hLYghOnDjDPnuXoB0GjR4Z
KnldVJcyHCAEGIYGi0EuZJMYLeqdBbb3C4xwbtz8x0YQRL6eyCNRDQJico0pmCvomRWeqG8U6O9S
UC9mh8r1BxQkTBNjdZC3IjvVk3ckoN1u5MyESkE77moUxaNOuVmc557ecOk/hu3LQwHZh3VZBr7W
g9xBNRo42Gl9U9gOP6KoTZK2bcO0gjBKVAH3eRyJ9Za6U1yREqxNRXXILLZVVv1hCgGwHbS+n1iF
kEYgkXhpBDZQSxD4Ueym6c0rTYr8Clyb9g5RNvp1Zt8mDIj7JJSkSqYG4t6sajaCqx/3F6IKpA5I
HlBN+EEmo57zCkfLiAle6dw7jpEfRQnWLIN2IgGX147Z/daW/slbox0JDCImKAhEcpwl4Hu2wRjo
OgWvW3aju2YADWsXfhqoATU6UaF0qQICeAQqByUqZjBS3u/4FKJI8Pqm+HGXv3yIVVxRo0ZUDYNk
N0ZVGPveM8oda8v8/S/fBaPX6PEABYkR6XUXtBahaVR1SW8sRdFKJqaRqAYjJq/f5WlW8OVBgTIM
UL8YqgUJIGquL1e00MTphW7oTR6qBId5VFcfmF0kmCTZT+4foXVbuhfC/uCoJvZLJwJOLQqZTLQB
qWF57WcafMwFdApJJIoHa66u7ebCdR5l7kAw/t6i77MJqhIV0E1SxQEHVKNnB0Tm+6BR7zGm8ibI
xw/d8KmFRtpu6D6D7fjXvxfGs3AGAiWBg2A9M4qRDJnLwspvoKlyGdSGBa0Ivhnx/FCsBM9SgF45
qAQXHO463gbH7IQIpac3FYjrD52r/TjD/NRBh+2eGn6+g0THEKugDGMfLeNDwywzAkcT3/iiP7HO
ZSYHEELA05DMrU4HDqaLUIJ040aNpY3mBsQGyVIhfd1uftz8mPyB3SweAHS1ay/YyXDMC7/Jb5p5
eKfIHN733BfvDDgqqKAUPlIcGPDbX74pwmkAfhDXA/y0DugpBwiJBuDbmQlnxxlCEZfAbkJ/JZv2
rDLGBJHoltLpjy+KlBgLiVQVctoYPX65P7gzUXSFRQOqEbTBXa90P5BgFknQTGYCM8ovi75m6esv
+iTD8XJX4q4A94BdCYgzcAi8vGtYo4/W66G5EeHN3GaxSaFv6DIQvdVRCxDvrPYSE7TNuwlQE6Le
MQPZnLPL1LHLDh1qVV51LeQRbCaRH9yNxSenD2NP60OlD6YNdRoM52Bypm73tqJRad+b9ZVNr/0Q
ZeDc5XfebO41ASyUM3A88qjAsRoW9T4TdcpBlTmaIhGgy/R59VADW7jTDNCQYDCKmAqoBalBHV5f
kiVTer4iKEmgQge1WX9h6QLA8OWK+DP2NlGFetvgcDj0BLpoPcQgD0ZLbPTmMOEu/NHf1dLZcpFP
UduLW4PrFjQYCNoXPQeUEl7eOghrOuNQYm9BlGlFAgS095K5t4Ml8iP0W9BCy7HWWVBnO7vE9vak
cg6lAFiz9jQ4pMbagiqvV1y0AA3ETVWH+x4u04d46/1cQ3Zryj68vlg/9Psw+I/MP1h4WmBFP0g9
TlNeUWfwjDuk3gdQXHQXLajVbjrK+M7o3OFgSJ4wl3SJoRDA6IkEu8wxzNsyKMLDJKBwLFFS97QF
ufHRtO91MA6JaPPqtrZKa8Pcfwj0cM4hIUJrANh4cNGuayetEfbSHwf7LjNzJAqWw/fA6rZ/AEj1
ic29/ZaKPkTQzsarfA7cqPdCGYN9ONv3kKmKIak0xlAPL3/xCAbsDZ29JY1dQNKoFL/88FU7G23Y
TtZd1uZ0V3oGT2ROs43K0dphP90FKHTIm2FCGl3al3eZOkYbNS9SGrro9pDfw7bre3F83SSeODKe
WzGKbJidAoLJfsoc1ufCWJvMFMxw70oz7Pfe4Oi4A9MrplXJA+a2L1RlV7sqYO+8hUFBc7lrxrLb
6Qmkv2Eghl1bT9UhbELzAlQYHweo+ESS3lNaUFAlB+9Ll0zJaDftBersHrwDMiDwXvSxlZt01zh+
/ybMavdAadfE5mxUexRn3dghtQ/mTgEqNOhUx03vOO+CymOxU/n9riQB2zi5ftjOWAisAjoKcK6I
Q5+M8VkMWXRqDgVkAu8Q6+zcPfjeYx2Px2KHMv/lFLdXNMEUzU33STwW99nGEbaYzOorLCAyAHeW
ciSyxJcfG0TLwqKDsO4AmDxgxs4Z/MRzUhPpwuvf+4d5jKfXBOoCdEEYEwaW7OWdoLoY1Nj91l33
Jki9tLqe9t3R3GMONsp3ZkT2dWyn3Ydx59+5qX9BkibNExoZ+9efY31+rh/DevkYkydlMZLeugNL
cOSCH425n+wuHSwPDJQbNr7eSYiVgWtZYi9EJiB6WL2yYy/VFAoKssls3Cs/yD/wJgw3su+f3wTY
Y5T1cDCveW8RUPVDxmqAjwuoKbZFWezAeFlsvMpywL+wE7BGAAKBXv/C54bj5+WyuYqC+2rumhtP
5lBvxiQs6KDbfJmbzhJQGXxCa6C+7YGZi41q3jKeH98Rd8dE/VLNQVl7PRSD4rDGqBfu3pPKw4CS
bpcMa0u4cnUXgL0WlAH0d5f2Okp49st3rBkqPzVoAW5Qwa1lNIMS9MCQUN+9boFPpAXP1vLf90EN
HAwNqIVhz7+8jz+AuADYvhqMhcAfMRHIVLXdndW4X8nsmqBq9AodUQ0qH4yrZIlW3njldkW3g5iS
dwCBH096k6qIjGYBFykS8OphJlPZdO8QliL529dlkRDoK8dh7r8z/eqqJFWYhL3Yaxul9jY03I2s
ZhUQ/fut0BtCH2shcl0PuGvM9WaiwVv1YX6nHZR8B3wrF/NWEXhWisjJQd7YmST4tQ39dF8HXSJ4
cURVaNG+XE0NMKQPHnMUZbjpvmc1Ky46ibROOHUesd7/yLstSeifGApQKWA0RVENr7tGLVQODhPV
F+xG+A49ZHoOYmYDBfxkJ//1Zfp/+WN7+2+L4P/6b/z7S9tpNHCpWP3zXzfdY3MvhsdHcfXQ/ffy
p99/9V8v/4m//OvKyYN4ePGPXYMRLX0nHwf99pFDWOjpnniG5Tf/tz/8x+PTVd7p7vGfv31pZSOW
q4ERqvntrx8dv/7zN3i4/3p+9b9+dP1Q46/+Z5CfH1a//fjAxT9/M7zwd0CJ4C4xW4KpN2eJuNTj
04988jvGXIBzRvKBeAEu4Ld/NO0gKO5m/Y5mNT7EgstaZgJwe97Kv34EwjgwDSyTIKhboM7wn+d6
sfJ/f4l/NLK+bYtG8H/+9pQ+PtuyCLNNSLUg3sfoLuANa7JgIwCxmG9UftIos75ziaqgYjLnB+Xa
Lj3WpqqPoICu38nAyC9M3csZohfQegK0rQKLbzdekKJmST4QsNMzBtWxqTdvuqLsZAKn7l6AdKi4
RuXGf4uqUXM/Bjxo9xbm1c4wqqviy9Dy9pt4aUEvLfFfN+PjIOTw+A9YHv/HXjZfHwS+9vpvXtjk
/xEjXE6n02Z49cAeNC9eWuLyJ/+2RZS2fgfUbImFUOpaYC7/McUw/B2D2yjzwb3B26BN890S/d+B
KMWhsXg/e6l/4uz4yxLJ76D5w6At0kEMUS6UDdYvmeJL52OgMYSdgKmv1anRjD6GryqAR4EPLQ66
gTBjlKGP/NbXUl2KEKIZUeNYxkdvGrukHnJdRm7XYyApD8y7CanDhY0U741R2sGRqR4cDjW0SrOI
CmGhEWwGD/Cb6kjBqlDukD02sTYHoFwcBbjqUfl0a+xzdRD+/SrLKz6LeMOaI1hCI/rYMc1dcLMF
3SP3zWyMMtdwph3iEBv998IzoJhtc/dNPnS9FWeBCXqfCWLWj21RBB/m2uslyncTXG9ZCsgBN6HF
rhDUW38qIwiuw0kHn/CtWUoLu/Fiu5vqh2Bezs9prPs/tRLBXvrE+CjHwHkz02qLxeFl2PT3G65C
CaUEx1FeuseKhsyPHFRovlhOU5O4LC3jc2m37KM7z34boeUe6AiABl9tHMiLQfzts/6+9+pAnNxG
9Cpo56Ntz8Yt+gHmn33Isz9GZHFbIRN870/vAcf7/AtmYP53Pa5mGJc9ffFt3XwGIzq597VLL0Mw
XW1mScsVf/Y2qwSlKX2gEEcHmGms3jffpsHbAd2792KwAh7r0deYf8CECACoIBNjU+jfQDAkA3pg
yMn7AICD9+Yog88Kw3iHoK86GgXCCct46CyAaQzC9c5poStiGoV6k02saje+w4kNu65ktxhXcvJi
BM1i4UJleL5Ab/qXUvXvn3hd25WDGiyEHSLVygeMpDmYmzSlp556FehXmOZwlJIizaz+xiT0LYFM
4zN3+9fp+vw0PXXpxZieb3va2yW1ezw1r5Ja94ndwkl/d+S/cOWVb/QdnXPq4coVugRQSITQyNbY
z6mHXv7/+UN7DNS0dStSC8090LTEjMjkvKdeOYnKmqzZD4DVdCuyr3S5C8qtsvipp175gLqpixpZ
DseAg31HrfJxyJzdeU+92voc0gEY0qAibYPwc8vKJPf6DS2gE55rDX5sJmDnS3sxa0OHYNOcfUDm
LcbfTRjB+3bW468r2ZNEvS8DK20KLnCMzLooRD/YIQDs511+VZtl5Wh6CmlWWuvQi4ZpGCPVQ1L0
vKuvNmcTBlDsq8DcCnh0PAdqJ4Y+Pe/Sq83JmVPzsetEyieS5DloIkFhfn/etVfbk3tqMNlUitS3
+H3duUlJtvCCJwx9PZUYNG2jxqYQqT35SUvymBvDxmIvi/qTk2ddDpiNYrS5qOFUKqU/ZhB7O2RD
FX5g4zhf+Llbvs2hSPZL1ZzvHn3NxTKUuq3ojF2l6gHUkACf6y0IzqklWm1YR5oqt/IcS0QQISkU
92hxprWvDmcoyztWFw48pQAoBR7UkrvzrrweqYeugmMVA7i+MIn6QZDxD0jYbdB4nYhd1hg4TR1w
MouOpz4tMe/muFUk2qw5FmHRx75fGYezrH5dMiutsRiDNoMP1prF4ApDfdo3fq009t1g1nzlKNF7
tRPiq1o9fedlj6oxbs977tVuzcI8mLUV8rS3Bh1l2fSxHkEvcd7FFyN9dpx2TcHqXmBRmOXFAHKn
zPH35116dZyC47ShZtcDIuqSIYIgb5gU45xveIMTu2iN3jIltTVK+Dz15uCy6qYUlGlnrslqg06t
DSNki6GAsiT2vBbVALGVDZx67tUWBUif6bYV2EjhGAcegBK5PC8KXc9v8pzmahwlTzHW+CHsnc9d
Vp232u7qGO25azXzNPHUWuTHggBQ1C2CqBMLstav7mUL2SsMIKaVYew6689Ae+cZ4FoUocVIIhDK
8Flglzmiubjj+u2GaS/v/ZOzaD0ZbNSBPTUtbHsEVj5pQagToQk8x0pRBo0QO3yD6Te01Iux98GR
CPzmjcn78uCLnHQR12Mlo8bM3T9kMAV/0tojILfz7KQCTd1t69cZjaui8x8WxfK3RRWCAghzwO8J
b0UcFjxiboUxZBNUQEBjG0mOshcoviuWyrGnh44WikQFMeuvgwXaB16hs68sXyeTMdcxdMKdILJV
6x1NXsrHgrlBE6mAyzIqO8t/N3lNu4OmNHlraK8VEQkM8dYSshQRbz11XoSzHvzVBa2E58Lv18Ke
olGXFJgQsRG6nrKq5f+f+TUyVnrANDNPRe7GGWswi+qduRdWfo1DCnawM2yzDuTxWUveEkAbNuzq
hFmt0gR7BpBRLXshK46VxRKvZcl5V175NA9UeaIjuPLczV3kFvIz9cl5H9JduTSza2uv8hlPy6oJ
I5NXPAozeX/Wg6/BWb5owO1BkDnZbXbZOgBJWNl5AcGaCx0DPBmvG7BAA3k2xdwJygSkNPl5edm6
D0jnJmhAQoWwZraADdCXM8/OM5MfMEc48kIUFfExpR17hhlb+XSez1z3wihU/qqWWTwFL/AOnLmJ
Ylsn3wqk+T1EWuOSjTEcgQgmPJ1CTR+ymQHC72gnoXMWQiOnFdBEn4Px2mRQoKpLpGo2yfoz18x+
6RAmPpSzHEscBtRUlwQURTtD21uT6SfczVqMqOQdAAwoniKmDxN3eqO6MzfuumeNA53qVpj4IJxB
m6tBA9E+81uv9m0hVeU2NcwIyrnvSGOyqCjUebHIWoIiq0klWYWAwXSMGzA/pzXfomY8sdZrsZdK
ewPmrVueNtZwywA8MwYcXGd5m7VSR82nwXSXx57GPurROuofz7uw99L8oC08z8JVWI9wSgRI9ubN
+vKp9VjlBx2kYTMucWleXvX5ENs933Bhy8P9JMpZD22YpmEoGLY42pk/7oQXQAlC83pPfXu66WyW
n5dsr+emAXWcXdrjiwaU21GVjXdBOW990hX5+ne3s25IW0bTSdbn2Jvz7O0qf5p3KNxkKB4WdUQ6
UcdWp8nF0Az+xTSCAlW6Dos0aDK+OWHvnXfYrMlyzNxAtAbin7Ti3hWZm3snkGcmLOtWP4TBMBq1
yBkMGq3MQDSpx72v5xnuKnDoQANTaxvKFdjIVyDKZBGUlra+zSnTXXsgu+tUS/DgM/NupxosGSbd
qCqsKAW+f/Y1X3peyQHSlzh/BYYNMaDLSnYNrWngYbwq2xdoKZJo9jpIVnhLOw3Cjbt+6gyIBHOA
lb1x+FMXXnPRdyFP0AQPb31DuwjwsRR9PvUxsVm7m53cetMarrqs/f/0hl/gDf4XdfkfRDaC0ur9
Gk8OWfMEVhPJcxd8TY8PJAqT6IBhL4hgp8NPqP+f5zmfOvbPAm6W91bpaCwOPNHFmCkR13SiZ158
FRcD1e327tSNx6Fv23digkBEgf7SxtZc0cr8bSorG+91CMmyNpDHPpTOLmCVjiDj/KcGl/GeW7K4
MCfUibKyIpeytjgme9w2JqA6j6XV6Ev0UCRmW4oAspbEvBxtBS7VDLRNuoRa6lnbcD05hlxQBb2r
5VF3g50S5E6xht/cWN8V0Pb7CqwxpgN0JjqDlHZqs7A8+h7CriCQ+U62FuCcmH5EeiuKLyX8433f
e0XaDIFxGTbgpZqUMnZcQbUHXi3b8gwnir1PAOZn5pRBY9HzutkCn5w/XYCWqj6WBrgQhBsUiZFb
7RyFprA2DrpTd1vS/Gd3q62u4rokVjqEXF4rwJrehFPhXGkz4FfUs5fGpPKnX+Jl/77Y69EsTYvO
GEp0DRy/heyYHMNEZrCZ1y1lOfZ/cmibq0gjQ5vTGzH4cWQhw1AcEeSYj2RINAgiPr9+ixNu+4kU
9dlyUTIYHMQDZjqAKBr8B9XXYmzOS9zX6FtXeZIZFPmeS/U3qMT/kbXVBsvMqcdepQBgFAu7okFu
Y2C4iDxa+szlWHknN9QtOpIBbLWpPyE0qq4DqN+cuR4r3yRmgfE8KHumDXyJEM1C96y3UrJTK7I+
f2vloi2GtKVuO4jJ5hEvg/OKAj9Iqs3N0I0uBTymAaI5Iii134+Fe2Z7bC2fEFpT5gk9w0xy61oh
20j6TnsbW+jEsqzHDWxOmlyFzE4xwuJG0BwAjRDdAtyf2J9rZZW8tnByWCU/0qEdaAQNannny5l8
CJyCvX99g57wZ2t8rp3X7ThhfP7YWMCf9m7P3i7hylvH1uCuG70cEAtruH/9ZqdWa7WtXAi92KHI
7VQP+ftyVmkmqo1Ln0hA1gO+zeSCK1p5Vor9FKadh/lCi5TX5gxBKyi6h2d+79UeA+uUOzDuWCmz
nW/EBbtL1Zznc9bsOXNjqLKR45CaXU0u3NnMEhdyAmc9uBcucKdnjnjQHq+qQfaph9mzbAS9qCL7
17/qz830B/poU0kr1F3QQz69De6diYsL2nj2Q5+PxplPv1jvs6fPLDHrXlCwPgZjeyRTP4Ogwt9S
IX3KHn88CDH+9fLylaPYbFUzVBwnAEjflKNnvMdoMOjvqQE8Ei2t4UOYFTZo/3jxxhjnII9K8IFG
c+7Yt8Psg6fAZbO+gswO/2Zm4H/SWT5cS1qTG0QDzR7lvfoYIFIsaUj3ddBBT0DpPmaloPkexC50
D+0V+40sfX3VeBj0dOqp/chdTeMSyIePpDLJ3g8rcL28/tV+vhdBQvzynTu3Nnpd5kPaN7xIrbC6
zKh1HtIE+vYvL94MboG50alPATcpI0ULD7N//lZ7f0UN8p+w6AdaZ6lCGmA8oz2iF+xdVECE7kqn
ry41KK5SphmcZUjNZo7cfIbwUDBn1p2RN/OOg1H+EiNYxpxYCLsbyP3aWWRR2+RxODeg7fIach6S
x1vTc8wKnCvlXPRpz5e4l9kqcnm3JSl86vutPJEAAFlRQa3U7sviLTVCeYkp7606y8+PBXCrv/yA
NADLulHnVuoX4bSfeWffYmZ2OHp9Ft4Bjui/tye+JfNxwoGs4XYYnEOHU4XzkeGbfBxDW10y3U+3
BBDFjRhjCc9/ssPXsDvSFrQrmDkfy8pwLoXyHeggTOU7Thx27NSEFHe0hpia+ZY+2okVXPNd+GVt
jaIwoU01gDY06iuFyYZ66uzdAum80HU7v4NAWb+Z+C6f5mevuHJipeQklKM3H8Fx3KL73wxg6FGk
OPZqDMsE3bhsZzIrvyhsNLnkSPy4k2MWd34QpFCmcC79SrRQf8xY0irWYDHKR9V3lEasGOsdqUDm
lavGBEf8LK5Hv+vVnjicv5kKOn1wMogDWSP3VcxrNtyGEGy5ES3gpJhxCvZIGqH2JkDHHs1DBj4N
7anYEwbIFXQ+7WhRfBLSaBNbSfeqZNmWGtSJD7+ekmt4hdhyoPo4iD9MxfdVpmMHLFaB/9kSfqrE
Fqv2ie+9hr3wMeOTBonRoZpBZDVLuYeyAzma1MvjdqbFzm+LfMOaT5QhoNX+cnu2oM8nDsBMRxbA
pcRzWOXfBmN2SeTU1PgE15Afm8EkiSqk9ejYVXHlqVnc0y6sPhjK624pjujIyxwRq0npXeHkoRFn
FaXfhKyn886Y9aBo2bVI/jyUIrwlNUfP8qqpza1RvZ9HfJjweLkGoO1tkViO8ij7XF/ZEwiEc9sR
nzqnQcXWqrYYQ0442rV2waBHYpTZJI9qGiBA1WdTolFH3QieTl195cZdUbYgN2LymJuOhkiPPYO0
wh10uWEqJ+x/DcxUVmWFreTy2JqGpaOJO+RadEN1RzVm/Vhrt7tpDjVKcJbeCi1+DqHH/OTLL9Mp
Yfd5I+WxMfzqs23SpousNqjiqYXuX12z8EsFKr0qNkA1f6mbLt8S0Dixmv6qOpMBcpq1OMGPHQk/
Tb13Zchebxjzirbne9Sx5vgK67rHNDyVR8rBkA8h+HK8FFnPvjidrPd5ncspkSTMEkxEkbSqPfdq
Fp16ECID8OKsqG0t5RMiVHWCgjQpduofI/wuRgVNsfWG1s+PkLVAQpgFo533vjiq3kbN164uSz8f
rKQLTDRABu6wgzcUw2U2lkOCFlWTuHYLIFjTtFU09mJLKPBUgLfGhiIKplQys0lBk2vsMJNgHoKh
1wjFgS9JNGZjDlDw63YEre03k0uzaLR1u+e0hUi5DFhSqxzUXNDUTtCrF0kNPcqI+Trf6FmeiFjW
AFMbQERQiSvMOQcDaC5sUSWNoXmkLPDqvf6lV3xof5vb8pGe5TyCi87STQEJrwzxfwDCVLGQ+mMR
3KZ30U8Ygwsou8rPpQ70BD7CEmkHHem8aznFR5GjfT9MQA1tTUWc3AArX8UqMGFxiibf2Bfz4wDF
ww8LW38ZyWFSiZO3bynqWgmoMiV49UEqCORQ7Q6RkRWQEnt9WU6s/BoCms8+9bqAmwdwN0MXLZjV
BZsNHHRSbMkQnzhY1ujPea5RSHMGcpgskETnmTlHwgo+1C6wBugBbqn1nvBVaxgo5E0wKjm3dVpq
O/YnGXf5lqs6delVeOCzYfKMEZceCyMJzeMUnJnTeMsdnxllIKUeZuWw1Ana4djzqUrGcP41NsXv
Jr8mpwfQtq/HQrMUhHidiipvmcAqhsEBE6qtDzlIu8Jd7XdfX7elU1tsjQwFr0ln12XPUvQpvRR6
of7XbFLDB8/DIT+VVZaGoAeCTlEBxAN+cziyyQZzaetysJNCzhl0E9A6fv1pTln2anfNzhDkrjeo
1HAWRpcZG4olU7bVuDiBqfHWFPiK63qmGdQlCAGPJlVL2G0HwxhGU50PRQza2S4lssluIQNGqn0n
hvEb7V211Zh6ajL/JENZo07B6WgaaARBolS1SWOBZE/qMeI+QSCqQSl7w3K2G/rmxlb6CIzhDl2x
fVjNgBJkieXn31BpjYfSuBQE8/T5jjWYnsz4FaYuQf3oXbh9tVFKPxHMr0Gs4H7KmWe2LB0hqpRU
rtli1LFwG1TNCghykVlDmSzfbOOe8qxrZGtB7LHq5oGlocMCUMO4knwBsW/7xZhzgQwSWP04E6H7
BZPt81dTmWYWdRTCfBfmyIcNbMVKxfn79lujYFng0LqEPkSqPQv0RG6QlxcQWisTyAaWn5Eh5KlX
leYRiLJkDmXS+HMKNcopgnxgfvAr2TWJYHyKDEjc7XqlhsiThc5BIFD2+8bu7PegV14GyJCKVpPM
aNSHXf9BgLbovtQEpTQymY9uK6Y+OWtTrdG3XZu3Bib4Zdo7CHd9BBG7si2dxNRcHF6/xYnjwl25
xN6wHG8QRKZePxYJdS15nF1WvYGcGtiiwdq44a2W6/1s96zyHTa6YIXIqAQ9pPsgNOjFMYkevD/v
JVbBRjWLEgS2/piS2i4uctFAhMz1W5liQIfdOlyLszqa0CB5eYBMdQb5N/Qb0xB0dUhsE16Vu9ff
4dQCrWpWYA4d5qzM67QgXlKNOC7cjaDjxJXXyNLSKYrJdolIDeKPb0K6TCFzvcVNccLxr8GljgKv
uEEqlfamYaZyGBt4Nqvdt+OwNfR7IgtcI0wHuPVgyihusdBtlHXn723ZAx3O53l+M0rpXhAH6p/M
U2rjQ596q2W7PIsUDIPbnfAMjEWBFB8AOc/k0Yj55su8Kfq3r3/xE1tvDUHFMdJMlQEpPzb72WFm
DNp9bpuTiEyucahq39uEPZyorq0RqdzMs5xLjAQPI2+t2DYkRE+aYrp0kIPsIPbkJ7JpD+hRXATd
RzpvEpaesr3Vts/c0MxCf6iB5JjIsdANPzQun8/bM2s0auYo3qM202A79tdzzx5Koh9e/zinHny1
0xvDLTyvGZtU5dzGkT+RC1kOWx/k1NVXmz3vu9YDFQ4SYdfs4oEVDvDH9OPrj37CdteQ1LYkmSoo
0rsiH/2r2SlInHPHve8r29xQvfWeMpaf+PM1ONWHjHkNSvImLc0a/ZHZhn5F3Bam3nelVx1paOYf
MlZVO6Kc5rozu/KyymUPok8MaiSmEuojmCNkVLy3L0ofVVUbFOmVLCKojLSfSFCJvV+FtRU1IFyK
7MII9kwR8VjOdL6uIXp7nHxZPJBOg0QQNKQVeBzD+RHzEGh5FSUMYmcj5W4iB+P1i16rNJLeNcav
pS6nPSiFx48Vtac7KzcM1IGtMuG05AcxZLqM87bvI2pQO82lVd1L7sMJQCzjwFGl4/3HTGckmkZF
b4JpgABy00AepBJuceidfjQjlCjn62Z2oGxK3o0zCCQjs7aAGQI36/CxCGUhIzPTYJEeDPBWKrck
YI3Foxwo6tfXyH2aOJNe9Z61bXZtzOAFbwi4ygsoPEImlWhnR4GtzcF4OZJ7i091EgC+9x7tfJqG
bWngXeuK3HqglQHhOXXKm5rm5ZULAoxDxnlmRwYPwWOL9DdALxJ0F2D14NblPLgDj9zWsA+hmrMj
EnA/CZuqOOQlnaAulXP9yCpqXYBVxmnjkBrSjUgJLdR41HXo3bkQVI/UJGr0jOamv2VaO18yaZaX
NVmC4RrTCFeTchYKr36k7127ZuUezm5qABGwPIQ6ELpOPGYYUIChddjFgQmykJL34R+Gz7xLWTo0
biZpxJDVgBhLtSiSRbz2xS50KzuRioLq0URRI+ht9a40ezA+T26H/kGN+Si3QLOmx5he0186AwMF
W6gYVCmssOtAdt9ksx1lpiirxAVjWw0pnLZV76QwHRUZAZjGYWgTYM3gnGxjm3L9bmkQvrVQE/Qv
FZemvvPxIo9ZNwYPdS4QcTe+4R6R1I7XzCcUdwW3SGrQkZk7F0iXMhp9pOpyMvI+zqk7mHHvg0A7
AQNU8YlVkAOJfJ91743ecK8Cc3YOjfa6d/PESTxCNi42p7GNu2CEcgyK1t4eaHcgQT1PCidVyHgf
THCX9lBN1wKUHwPUidtZQGmXDT4IBqF9SMDoWkAnjg+8K6IRewIUpx1ICoOp5zFKFBCUm+0B8lNW
l4OirxBD/UZhTipuuwlpztChypVAZiPwv3VW3VD0ECAb403VRA901hXkGhx56ISdKainNgP0dcx8
RN95nMoi6kGNt9eMNDEvVbfvvGC6LiUrDl7Y06SrZLivvQl6iNLWwdFBBztIWG+YXhSMpdFFJguK
mwKUeFeh09tRF0JZxA4Nnse6hUhT5IYjO0xuyC4lnSBYk1UmZHSh6FJ8Kcj/Z+7LmivF1Wx/kU4g
IZB4BfZob89D2i+EM+0EIRBITIJff9fu03G7T0dHR/RbR1S9VLmybG+Qvm+NY+HuTA9H9T0is+ff
KDnbzEHUgxl3i9R/Gph1z42Nmbp062zcDTq9bPA2jMnfAKnUbW5wSyAXZy58lQ+Biu99tyKOdVnZ
j0XQzb3jcX0fMVZnSxSjfaVbyw0N9oysFMHRyoJXhZP8rR61uwf0ZR/x7bvvuZTjfCCg7J8XkjQv
0dogzCOWKH0cW0Q2jHgMWkgDV3rq6ri50mT2HE3e2RSrl02RdoU/eVNIHcLj5avbkiC9h9mVvoC+
l/ddPw+7sl3908yxrwGB1Mg/xMOXlapkJG8SXSHPPU7uo6nCXDfYPh+sd+eGKpcJNVnM1cJeYJW+
trb4+Vk5WmXoUAoeAVqKnQJvlfKemCklM4lzsuIziKHLPcIeYO8T4qufwDZkL6WLfxoEq/+Bngbj
b1m1v2kncAYEitcp/Lomm6sQCzNtZ3SmdHxfxGXX5qopcfYLLeHULLd5Z0jvzo52ZocP3d8kS68f
A8R172Lp+r0LEOoLtTunPtWtu0OVWCoie9VXCt3fLpDcxI3ZOV2fZI3dEY51E+7MtgUMxdRzceu4
nL+TuXL5hIZlpCtEZb6URZDbmgu0I4V1uey87BAdOURxVgZ+vh8CNx1Z15vnrg4ZlhKc/Gj58Tzc
dzVyRLMerpdDgEKTEEfBpt8lUsZeLFLVLL6tLkDXn6yitNwq84o4eeR6TTgRU1UW1cPYwMGUQqpS
7/BCrTkCZdxuQ+HZnffelkhkLMVrtAj3d56Bx4CmhoyWbAU/jXEfpSxSuOSgHSfP3DbY/YqoEV9s
GkKTrgPRp06bLdtiklwsws5uu7FXb6NsPS6tmdhsipfuNXBFf5arjHpUk2zok9imliM6tGO2SacJ
qiyclo2KUsTFVg8R03GXo9eFLFlUEf/AqwV01Bb5JoV1s92LUvPMLGy4c1spLoHDd1x5XJ1Z2XBz
2XSPC71GR9dDt4WwOBQ0efCUzKcKIVHIf45kjQlAhTuS9O4yAAhJOdxQPnVzbwwyVQN9QHGc/IR6
BYoRNJP+WVGFekFOgf+lyno6k0mXX0lRhIckqemL3Vb0KkblIuH0qyHbF3Ys061e2E/gRHleWcV+
Ku67I8dc8TQuscp5Y3meNAyJsmIODz4W/bhvZGdeQZe5Q1yM4RGFbnbPOyoPxtTyxiXA4aUYcG17
FWYjhjcAJA2Kc1nTLXedNVY+oqkLfWC843g24konzRHJdijLibVcyHcMZXPuk9KPaKWEJi7lEUo3
FGaxR18m+jWURf/loTq9Kat5fLYAgV5xpLIRlx01Pu+TpEUREx1w/DZKP1Tdj47Ca8URbp85GBB2
P7L6th7DMQ9JWZtcJGV8iw77JYS5pPDPsa5cmPEBh3vjUCOjbLM8rsw3e1ZXZbEzpZc/E9Xhbgri
Qp6XemlvTIeZLMUhZcvMqQ4FY/hvwz5LkNjxOKqVamgP4uBe10H3m/QD+TUOVjyNg+j21CM71Q0E
BmFD2M1UwCefok4R1BxEmO6NI98LNbQYufo0pH79RBIT+Ict8UJnLjLzJwqDyp0XlW4wZtY2TlFn
3FuUIuGJVYbbh7JZUajazVN0cH2ywgXt7E2wFOtROa3vPSBfsy/R+XDYGHFLuoC67rOqK/xhErE+
x25+mzoZ5ldmdAZIKbpbE4kaNY6jiX4jXRIS1zDo+PdY2jLM6mKIaBpF3bQPkACdKrrIC8E0/9py
uJ6mgJlXy0k77R0vSb/XaDsCxi9UqqYVuQC2gqU59agmrFLET5a4C2UPu/UwIGMMPbuqY3k1FbU8
e9TX1N8o7q72mK+AknVNR26WmLRRihyDek07GLubtObbgYWIfz4MeLu6jCHZuz2MJES8NwIV292U
0HqDEkxVF5E4f6hBseABrSszp0k4R2eIG80fEjlggHFPfqvQkyovmwqTLEF/2wWxTyQnldAzSsOJ
UmlIqM1aRJ4g6V0ipxsFHhuS14sGiww8a3bB7RYNMXjsCqG9zQDV6lg19LXcePSNkj68q6NEdXBZ
2eUBjebJa21XhlI732G28RjVt44HsHgDHj7zFWf5NqIXiHsIIkUjgOKOc2xuGaHhO2o2plzgrIMu
fgwuFp+sTIOxSpD8psOmz0Bpwr9pgHhk06y12Jdshb4ODU7lMWkXem+aSh+mTe5LOeifxi32sKy+
uMP8iTfJ1dMu0usPUv988gQpeMyPYT+48NiXQ/y1FlM/ZWvvKTuMNQ9apIcRiyqrrab49QVK36HK
FA3SIQjpBa8kyo/3lYGrvsPqfUw8XF4VMSUkMqof5hR74MYwrVWU3PlpbMu7sqGZiZBitVsxPy27
JLER1HwwII/7YRpvWCusO8AWt/1BiOZm9//zjor00isE8N9tkFf0+j9BLNKPDGHncXVcLYoGURHf
NTcGTO2dcmraKyrW3TSy6RyxSn5OSz2Eme2m+QQuZdyHlcLOM+C1F2LzQWbt0B/IcHX202gCydFU
bZfammJOWIWfsW2sZY2nVa/CoSSUNBf8QpbgyEgRIwC6KMH36ZHOt/DQjSQVDQJd0xDxoDtWIMZi
D6l+/aB01//WJCwuSb9wkpKuw6BQDZwgALlgEEqF4za9sM7ot6pA9jzKZ6TLO9wAnz0aWCZI6Lbl
ZLRtoZCU/FfR8uARL950awbsBqmS0DCN1C94CWcmbycf6w1xiICJsginKDLk1nitz9WyERzuVONi
RAR8ruuweYRYIHltXLy8EJwwL0tcVEdBxLbsrET2J/Djba1zWkR4uERsTy1z1QXk/nUC7VsbZ8tW
4Xesr1/bgY34ZWM0ZGVoe/V/HfKI/yLpcSlSWNjiW6YQV3op4O646RY6fMI8xNZMJR0/rRFbn6aK
4fApLQbaFNVcHo0AWzd/hfXGUICngg8HUupXEkFt7hbBqj3qgcyrdwP9ZDPDzqqE2odRYe85DjqV
zxo2wuvJsGiII61CpYo8OyujEh2GG/rRdTwub0Z2yeMYhesbVuS3YoGVOC+F1n8SO0cnK8fwtZUT
v6uHtck3Fa74CJuuGTCT8xj0vOuLl2WNEdgucR5ffFMHoHGigsKM0AUOw+7CT7ZMwiZj0Gk0abf1
QMnbYLyRHfXPQRy63MPSdmmwowxpFdE6ykaLNT/veHhFN+bAoyRGl3GwX5LZ3EDjBoYIQ8FHNFb1
+yrbmqYB+vI+0ZEwhtkKJOQboEB37UMFWHcCGwHVS5s05E2QMWrQ4R4KKHb74LryoROivmF81ocQ
gPiaT1NQvJKRYUZCcN90N4P9QyWwRVFiZpAZgnW5C+iKs7BGAUOMgIpfRRA1j1ZpetM1rTt7jS9L
fRLZewK/0M0kKXZ3pgbR7gRaJj6toLGGQkb0LBUlKe+qkWh89rUvbqLNmlNBIv4Qosg1ypyeF6gJ
keuJLjbrnpHDT4+OMn9b0lDcI69LvUIlLCdcKB1esJ7Q9bTUROwHLtSjU5gN8xnb7QeC2Zo7ESPL
U2P2A3AxyN9iqbvnoF6KjM1r8ylMOLkUkV/mBeYPhFiLGNUNsULto4N0D6FRQHUV/BRDXaTt0qG9
npKyf5SQUf6Bsai4AZOu6twVZrhFCRk9z6ttMZr2zdENYs1A4ss/SZEUL5HtR6AB/YY6wmoNT1oh
vDnTfUtf/MSn+5Gq7Q1HqksFQkB/IRdA/MLtPLyxkG82v/I8DwlabgeQTQu7I0ltsMpXQT+kmKvH
fEb++pFgm2O7CdduApenqX63wWT3K43sHic5RWsR2lJI2paG/UW74vwGkWQU5tZS+eY5xErZ0MMT
jJjX+XdUNxFBYdHW7tqhXlGmIuz67gUhJcRUgGhIxZP3ZLP+R1qKBX/G0IYGRTTOj2xk3z6Yh3Qd
K5i7m1jOZj+CHr1Ws2DVF75IXhVX0Z9kGpsbRLbECmEu1rx0TPNX1G42mJm8uxP9lDzzfl7wnSwq
+R0NUZc7J9XZbaPYw/iIEbiW1zxtZ5riJwq03RBQtoz7Dory5jTXuFN3fWS4T0Gnxk8IV8GogCg8
/9ejDuvY02HCrqD5zgICvxDtmtfaK+Fyto7qjQNpr3c4BtdbgrCsArNmCHCkqBu44sdQoYUyQEEI
SW3HPG5BdAiOWPzaAOZtDYJwD727vNRVoNShx+o17GYgBa8u8exYV9cZRLswzCQzWLWiYg0VxghV
37KSbj+j5dGbHmwEoMckKkU/1/DMhxYnXLXRFV9KC/9ataS8DHbcLp4XSI4RvllPc9giThS81ook
GcweOX5F/T0AG3XLFnSRpsjQEX0ez3ET7xBTEr60jccFt7TK46aKxpZeo9uv1ZKgifEnQe51YfG8
7VVXFWcYpcxvMek4o4EJ3A0Ow7XCxIq2xrwAfHFYtemQhD+U4VEaMj4bq7suhcREHpc48RvU6F34
oDnf9lDP8HtjRHtq+gH4VNdVQZwGq6O/Ogb9aopgEuBZOlnTFYa4DL6E4ijgYz+FVcie5l7rW6O6
Afl6QXvS7WrAu1XqdkM4/XGtin4fXzu0cK7q0zrz4MZNQX/v5oAeq7HvNcBMLr4aC94e70Czohiu
XqGYGKEEHqXFcu+3ZsP80HU4biSIKzVhZihVIs4bir+zhXC0cy4GaIg12zON2/7V0w2Xpo5kka6x
qj7reGIKyz0e5GliZXePPGvAC9XUBvBPx1Tth9BKNJRjDb3DpQabJfqhVgBwoJbrXVT5pEoL17Cv
OBnRIIjejDPylKazmGBQ9XwrmwwQevjLSPwBXUE2rDGYZPPIiohn+NB8u0eIAeboNlzyct7aO9Ni
chBUsFeFdBEApD2jKEVnJjlZPJu/2ijBlNGBsL8j2hKezp3Ve5RxA+AtXPyk0O+zCza6PQ4VEycs
ZQqPM109PqNoW09QfvqrMHyGuEQvXEDcBqMh1jZ753pqdtOylXtLBvo920U91EQu5zVuAFX3Yznf
a7yjHw6QcbaVUCYJSK32WziZE2+bacVJBdelDzYEPTmJ/R2u61PQNiGaVsLgOCJgGctuMO5GO0aY
cGdYBsMIXVCrVQekGiTvE76nZ9fJ4TlhpkgFC9gvA97liFwWu4s9zg2p3ZestXxtbNAhjrrpbQ45
By8yFAIHT4NDZ3CXbDSreunOuLFxqw0Jw/BhGz51Oe/Z8oXeBPLgVL+qXQN3z65LyiIHM6JQAOVV
8jELyHGyLSi5xIjLi10MELDNxbxY9qTiepxe1tlNWD+KYBO7dRXiVESoG89RT1SxtApGFMgJaBsx
Mnbc1gcZeSpSYSZ/mpxhCCJqOxqe+TK6r05w0j8LL9Shmhw6Pv/to2/RlxfnvrEN7jlT+TmtkGFf
IopqJs9TGYxDBtqx468JCcNp5ydIAXZhw7FuBWhnGaJx2kla8OeuAvpFNzSLpAFP1K2WidnPEnxG
Gi+aSswfEbCEDbq2FFh89xF2dN4XbCYXTAL02RsZZSsgtt0grd9hPJtyCSzg0ooquF17xTMsh8mv
SZQipfj2jqoFbi1c7Y8cYCQgAtX+gQFdZJUx7VMzWXnfyNEe6Nbq9xV74oB5zfWv66SHB43Q/XfB
gPcQRB8cWsTav8skeiaY4/dsqKJTTxXEMRR3yZl7O39ZizkarXR3VZWwTzbiyAFaRbKaztXn5Duw
OnZZ92SbUeYcQ3DAe6CMaYlT814oiSbncZCgWKaZnbhj5Su4meSVjr3ZDzBIHWC+g/lL9Cu/gDWA
DitGAiwqKuZ2fdSR49/lyO2vSMauQ/V0teH2RjAyijxr9botcDfWvux+ALzjrvLrFHW7cAJRoNwU
3ccoYhOpAwhC0nhVaL4ckf5xb8B8XAbqVLTrxqR/XN0oJdA/Ys+iYgEQHKhmcAiW1J83wtgZa/V0
B9dkdZsMUPZAX+UNIJ6EOMSWLPqBqkA+gSYoblpYmbA1lVQ+oVQ3OfEIAfAN1dW78cx/bFsx7IZw
c4Dn6LSfaxai1ngN/SuM9UMK1KF664iz54nQeYcrCGr+fuDnFhDPN/7ZkAMHaR+auE0uMfqtco5O
mxxh9PV3WUYFwJG4zkUpEUIwleWpwnN7GEMNHwzIVZ3Gqo/O4TxVNzZoE4x5hWjSxqvt0qNT0mfV
mvR3qMZuthTXnAa2io9k14NSa3ceuSKIQNjCLSMzgIkh6NsvVaB/snejPxqXxLdm7elt7VBa3jk5
nyRisZ9VpBAcIiqQCLgvnf7o+1KAg9RFf5qGGJ4/0A0LyAkMFI/g2pDMaYRCeKxbeIpC9gGLDIiE
PaAE8RU5Mu22pRMPHrrFBJozNHZfo/XdgjDF2nyrgQjwQTjWq6owHwtI0iOByDavgJxt6UYtXJir
aBRC7+qZUBj+WPIJ/CW+lGLr83H2oOMLD6amXmwHIdsQrAdAI/q9S5IK37e0Ll9EXCMdthUHonX4
C0l6eCi2poYWCY8w3eNZVJDbtYBBOJSnTYbx2b/Z8sohVuVGzkkVYHjiyzo8Svz27vueqJ0l63pY
+FR9YemuX6ew0r+kn9QfGhU4mgCUL7mpQDEC5Pbmwmtm8fA025wnaxFdYmbq3WYUQ0guyrHX2SOv
ocfYjXK0wRzGtec7vq54waB1yHEhqWOiSfwXj6A5tZuB9GtKYBzE83BTAhbdLaG0JFu0YRkv1vXF
Jmy8HSo6dLiYwRlkakvcAWPoJ7bO+Zqns1WYHEVw3pgS2NgAZ5US9ZKSoXd1ABh5aesRr+ZIi+5Y
0VZr7KhU3rlxoTbt2olesHI1hw0N83uoM+kZgSzr5zrw5FMwP+JNiluFNGpb9RRtBKv/CJMNBecE
P9y9Qg/gDouT2YUqXO7cwmDEDAfWnDTuC7lry3Z8lCWGkIBO064qo+SphkXytPAQdwV6EC4cCSk3
SM50l8UP/gymrn21kcduoeEqBMcb7xm93hgIEkpdVdEs8BXi67XqcIZbEP1sWw9sXcoDk03whlY6
ABx4ImApQP5Mko4UcH4KamH5TIC+fGsEiSB3sa9BAaIx8yhX6k8tUG2bGoKhbJI13QOKpw9zZVSK
4cnkFNfTGbbr6ujxwzwkjekxKM5aHdapCG9q7I+Q4TVYkVrfJOfI4SwDGV+e0D4dPRDo91hK7NZ/
Gq2Dx3Is6Bl5x/TUBHS8FGg1vo+i2n03plvq26FfZ6gS4pEfR/RIv+mpHT84pez34uphP0YlPLRy
XN9NDQr3ZqKJovt2HQKU/tT9fMHhDuSEc1zMNQQJHp/Hh2dIeTgMRUTxeeC7dfsIwvifeR2Q/zYp
AzmixZvTJNE1trtJlpe2Tdp8MD4xR4KoTcA87fy0VULSFNCcyys+IzQxjlAkqyd6crwjuwKp32ew
UMtHKIpm3xNYcMeg9sAJOEFZJaSWBaLa/qAmAeS5o4nbgQ7r8rhnxV8fFckOQRfqp9skQGRekw4o
2yz3c6cpy/wwT2hvmvkfHs7mGI7NdOFmLjFb91342dUR2xnQrA90iQ3MWM6xOwOg5hgIRm6rafZ3
2Ap65GpxoN2VS8Z7aD/RmiFXYt8mRGPiKV8lOTpF4sNEy+U2KOe6SRdqwmxTnb6HZ6+cdkqimjtF
MgpEAaCdpyZt267rUx+M84TWXQdqrO3D7h3HH5zLuMJObdxsLit6QBiI++ueobqgebSxHj0OimBl
tjLMcM/Hr5BN8DgtkfAIRGsFHbHiu38uEt4+RcBj72zbBzu9bdFjmNQ1eIemPGMAvJY+tdUOn55+
hZMY0CSN2NPK9YAHoGnXJxx+wwlzaAJ4kurvbRr7lENnkU3gHmFp2hr6ROAqetJRp75L0/IbC4PC
Hz1dUe/Ib9HzaJBv2wGi3Eu+yhSQXvGNuIzfpXDjzgYz5t52AoGHMWI3VkMBdL0Nry/vdAjgKQYF
B37fqVnv8VQDAazbIVe0Z3vsyNjb6tqsGOVM+QbxXiIzL0dw+UW9vCAz2T8guBbW4yaC5AVdz8ER
YVMsZxLZIgQvEVQbYO8PWixjnui2uXMkLm9rIfWTR4AoUPiY1+AN/XwzVyN9VggEL7Kq5VGGKrF5
p1C0+aLadrlrgviqHe6Bx3scH08x88BsTLntKq9beXQBAFxUx/Q4OJGl/YPaJHGaqSFuRzaErN6s
iS7SDuf/BtN5P+RGA/bKFw38hdIVcTqIJhiPOOyqAGtb0CJlsyDzpTUxAmyHJS4DWLqYeI3BFr5C
WlLcYS9gc2Yr8l6QcdmHhSFHgH3LMSyqMEznzdbnGnAkLo4u8W8+WfR7BWHCqeupuzTIFLqlTkR3
0sBEljVsbHZlXBYoHsSvoT0YPSid9rHSnzhU4+GJTUWr8iWuk0PAcBnniMo14W/jSpc3QQeC1CAX
d9zYAEBsRhJa1jb9EuRu7H7L2s481aAbDlG4FS/xAmnU/UjgLqHzooaXELkAyb7C+FZnMHrV5jD3
a4T/hoYsLp/x//B/BXD/HEUIZoasAT9dPsqkxI27qXeGU7jcY1Qe/1AIcu4piYG6dHg9EYYhFqOw
1+F//jYi1u6CjMs6dZzMmYHHMYXbVqQdLtcMKnB78lDR3sRgyfBJo48bFD9fLsRFVTaKIY52lsVJ
e9wKXegbDKsebXJIEhFFebp+YA1JC7ywOVgybNDYaRBGoK0E9s5pebGRKMwTDVX3Wlg0iubCVYnJ
4VKBdbbqatekCeIMvjFrTah6rNzqTmwCUAC+UgNinkWB5TVsRYgvdwuGoLWKV5JtmOknNAHBscXq
tnhdzKoW6HTiaDnEgTfLubQaRXMlgtPIZwd85uhQzApj3Th/Q8fDxYepwQ6kVdITjH2timrceOU0
Zvg9cX4ABSH+2BVVgTtE2GrAC6xrtgNl0Olvrpp4rjbH7jfQQkBRdBWsadyXfDdyjrbOSMdfLBpA
ChkiDUvDDUUWBRRFj3ot4hdUxUNhUkHUFEbU52KZ1nMr4ZDmyVX70QE9zCSOMEz7fIgqfHSwC2Cx
RMJeUwb0EMi4AclU1aYFqF3M+6Au4bGA3Q46G7N84AOTeze58NxefcIWgtnfyzrCuxYCMrsrxMKL
I8ZdH+xaPtsPoKfjD3Be86HKOHpGV6tjaQ1d1Q0oHcji9IBTuyfRljvUPm7AGJeouWuU938t98mx
AygDbBx5F78VSr0h/mNldXADCy7wLQ/5AJAOl7Isk0ONB/szQSilzeaE8Lwu+ukT9jR9X0HS9YxH
ubobGh18sLmTaRd6f2FFtN7T0MeoF0CRZo5OKuwido2fJRlIhpsj/tuM5bbndWdx93bBy9Zt0x7v
v8/CuGa3HOPtDx+vyBIK2dv3Xq4THiqw1vjVAl0VpZFnlHrNf4hWIKOHagTLDIhAjBqMctH13RGi
Gfs1Q4ZzQ4Z6vOGy+gsOqrhdkfxAU9Cc5S8YjHgFNUuNcthRaXQhBLWIvvrogesjMYg+YBGaRkCe
urRa4hY/BO1vgBEkZ8ckbJ/tvGB4qWRXQyUUleUNvCvb9yKrFSwkhc8GkPrzgNKu2xbWgO9oIu0H
B9WIYG7VuxmFw7h+KRiaG4dHZI8hWu1mQpJHvIDJU9c3xb2d+JBNGPD2fqUmb9wK+Bq53E0CzUeJ
7RuhEuIlqfv6oSed+VpIAwR0KzrwP8XYPaLTvOfZAoNc+E/Lw/+q5/Cla/HXf+2WQ3Lhf9QdHn66
a43g8F+/6P9iAd3VMvz/e4uuLYv/0oN499N/Nf/Sg3j9+n+2z0n5D0BgoRAoO702G14Fvf8sQpT/
1oOIsmSG3mTU0l3/zb/3IIbBPzj6WQFHorIOLVLXDLZ/b59j8T9CLsGPRmjGDBlHXOX/pgcx+O9t
PREQ13+liWvSruW41A7UfOQeh9ZO99h225NL6LaLJCGPAQ5KwOcjmp1TRaIkOTCoQg51KaanTpMk
wzWO19S1xVFVwOmSkE1/W6iWYY1a9e8lnFDQpdHWBs6qnn8abLW7YGwxyi8TA8DQLfsWndWQafHq
2Rb1cFd1s045fEM64zSEKAK52hfUnpfPW4OclnKjwY/GSJAjKdK51AVaHMNO6cckaBHsjZfuZevr
Dvo/VcgnDDf0BOBX/pqDiJ3qtml+QxNVfwwa3vrcEoua6i5ERPXYyhsCzW6QloGWF2aLMYsGA6Wr
I+a8eGCHoMmQmdFW4qloy/UurBb7blmHHJlxQc5CBs2GETkdoUDzAL1/VG38o2XXTXuaKvIhlgFY
9Axd151Vq73EwRztatVGDyNQN4mmmxsMLWCB2sgfbbGsTyjHbn61LCpflbYxhGV1shxtEkBHzatw
+5y7cbxp2+uiBlJd/SqEBvYX8FiiNYuPt2CO+0+s4GChEfP0N5wsuat5O33D1hPc1kPih0yVEeZe
WJKgKgPiDAR7k+/gxmnuhi08ryA3VMqmqkSeragZzy3cke8Fh+YCKmFJ//R2bf90UKaetnHov3XU
IxUVck+EIF0ZSQM2Nx/Qfw6gnrudm4dnamSL9NCXHnQvWAuAsCA53q9e7nitoCmEoSxVGvA8hK5o
5AnMY8+TE41eDATweQ3hHcDcpT0IAFspQXJArPXelhUHGDDehVff8QYSvxQMByWETkcM3GFOur9l
GNKDClWTTdf7lQCRNfX2G6TMkSbtgVDtcijXoBrWXc4WqLMm/jQY2C5tC4k6pGW7CtA9CLWvpa5R
/CcfGDjtv7UhFISAh+ONMh58L5g2cyPpX+hHlrcglsMOOgG8LU0JJAd/S0+/Qr8AOYE1YYGY5X4I
nb5xEN/64XfMXJpw3AEjSQ5iEQQr2ZWt/ITdMGdab7uiIiel64OAbfKTrT7ay/aJ8hnd7kS/alg3
m+BlCiE9aqtLP8n41GCA10pkg5FAfc38SAMJdqpdHpaw0GBtp0OJdHBWmT/WAOuhEvQlLd4BfZ5C
6COySm1xZlY+4+4PTi6w97iJ1bkSKi+76EOq8lvQ+n5yLp6Bgf4oEQMlLhbQv32fUzHWOYe0GkBW
JUHVFhK2DHJDxvIW7lMsUprih14eRJXscDWisx33K3WYSHmrrjv6Y4ucqFebEKiocSEfENh9GMBo
3UWzylDGjYG+x1C9QaMlkiVvsMIuYRClo5A1yEo8iWB3YUNU7XsATcwQtnYPzUuRNn3ETy1vnpk1
f6fmdZFbkEF9Biob9TBpiPeTAS8C6Ej5DmtZB94e5gkkv58QH4rNDW/di4Ck5GHZAjwg/ifGznSW
4qoOaMwDxOf40cG09EpIiLOhlsIZq8W8r9pphbosBMlHss6Vj1KM/V4RHwBKLsVfM27gTtZiN82t
zyMAI3eCb1+i6LFngJKUX3ztR4yNXQKbbl1F4Fc9/3/kndmO3EqWZX+lf4AJTkYjX0mf3SPcYx5e
iFBI4jyTxuHra7my0FAJVxI60S+NfrmoSlTd9HAnzc7ZZ+19ijunbYePyeZHQwhuz6Mtoi3Bp+mt
btZMQ6N66Y+1YesrVRvhIauuSJq2LMYToz4ET47YI53X2RZj/TmPi/WhVWPyuVDsf7MY0F6itrP3
IK7jJvQqscIeWhMMND6LXuu2FWbtndCM57yCcfPY3uPLlM3ULjM8H02+PcCawh7OU9UAWNrOd3ey
jm1U2dRqkc0KNL1ag0e95+A9PRkgK1sDOTasIjqUtS7X+UQ2jdF3t64FENgXyn6svXq4M+3pyDS0
viST+hgAeC6l5VaBhLBktluF51A6xWdYhfIzL1B1fEZi9q2X8qpmoQnqjkXLLQMjITPB1dLqbppL
lJIoZVFS2D1qo5qDKTLu4AE+F3vpN7FAoxKxYz4qckFXjIoo+NBRJ46zbDrlphsTnbbIV1yrD0y2
RwMUoA8/QAcQWVJAX5UyOo1AP6sY+ofrgyM1YlrXLS53jmfkuyKbEDKKceuGnrViJ7Y94gWAZFzN
sQSFDmOn/VI7pdwJcNZjr+xlX+buiPqu4X7gcrd5+JbRqNccY/nKTgb2a2TjYFWrjOesbW+MpO/5
F6m9beY68vi1K00bVriWQwAbdLKK3rkd+te8bosvFcb4IM1sY603kEeTXgrEJ8REWQBf93m24aco
uIxLlEg8JdTxGott8ew72YxdxtTO7cQf6uvWwHBAMuZ0rfI9NLKlXOm2voBSjt5LGmeWSzyb5Grw
ktEvXWCvgGRd9P2yrQK7J7hxqdt1JOJLhHhIixWBO4ZBH+XlNu5QplUvZDClZdA43WZx29c261fj
ZH939QlVuZmMdeyg6NiLehor4P9haeRNolkACrxKmKIc2mEwndqCQUsoxo4uPIY/F5kZON0yA7py
cSzXfyu1e1Y14aYyv2qyV2jE3gdAamA7pdhXtsNvOIxfiqw5uZWUKC0aDv58/KYmxjJ+qzEuTvpx
bY6cfkzaE4YAytxZ2nVT0gSHLOeDe138Dmw3SENb2SBlnWNmmzGsvcCyIrI0BHp57q3iJN+XtQLT
0t4npylvF0OKIKFmOM5qxJK9WN+ladHtDrgLrPFgaTYCfnrD5hUfNbPw62VCNnb0T5nhq2Lc0fsw
MkEi+B+M0WrW0uq+z7oDDH92RPumCusy2dG8rSwmX+ABfuh6fiyb4lvfIyFH7oqzKGEQ2rxT5PTH
gfl3MDBSILURAX6xxptBieyOLVb6jIRDnA4ta0w7NT+GGSNmYCIIquamQzp9TdSws6Z7AxE7GMLP
uAlNECdn3U8uJnO8SVCZsNL9banFm2uYWZSrTdeXL3GJIpCUxbMhimCR+n42LyBrN3k/7/XO0Q9p
g6ODn2Ul4vgj0Qv31radoIIAYkiw3OH9P81JRUsrL6rHYYPUtoP/p/0285dFy7wN5OVeZN2NmzgG
E9Y+kgfSuPyGYcxeMY2cqAAOkuFcl2v2Q7m4300S2fL2IXbjJij77BWMiBM6Dj/x8y9rvThl45QG
U66+OEtyZ41ouw1AVaAhYwx28e5eoZemEUGmsxXqyhTEobiVeWb40PqrUp9e5wILTz3AWly/JmGm
+cYpRHMDW23fZs5Dk6fP7lTuhQbO2CT5vTXA+Dih4TMYRsLotGXPFs/2q5aIYwcj5w9h+aQS/ZG0
PCy1RXfimc0ouopX10tSjgA8a3PuMsqGe7CzauTKY2mUI5YLyhoUdgVc2Odp6XtaxiKwIn+T7Ijp
FBYZx+7QeUfTN2beNIbqWsje9dgO5rSp11mZ3o5ldSpqitphKu+HCBSpjxluu4/WMFJpGE78AAu/
S0dCkIirW3VJxRvN/GhIvqauuAyWjvXUwZFPg42m5MMweyejXrYYe1aOMVwIeThmzHFieDQ/VJHh
s4hO7eqsd6tVxPM2L/BCUYSrLTIbfgxHgyQW6Qreyl6LCVbZU58pb9VGyHrxTeaxW+EM+9atY/qa
+RsHPymKR7ClfD/M8wFsiZpq2RXUpgnXSmcyRmU5ef0g5kgLZIaMDvp30IUUJ72ujp6EFMjTe5Jo
5pVB/lKOn4sFXMdU0x9bSh6zsb40qqVT6MVZdRyitUKPX4xzKKBpVVqduJNOelg9a9MCS2O6BxQ1
33WrLdziLs7zOCAi6awb58Q19wzZ78pU6/hFHGC6weRlNVkqwLQTuwdOF7331l0Xv2tdcZMuwldj
xLnR+0JLOKfb+tHpRnwQeuuVt4po9jfUBx97Jm2YGr/wwHIPk925TfIMd+LQbbhAv6MV9wHX4ymd
k54vO7rVJoAYV3+lmCImwiUoIE0GCh9PH9eyLR9kIm+r0sRU3lbZs8LHwXtiXM+klMdhyfEiVea+
VPOmKrVm77VfWydk6mvwUyfx8iC5W4IwfGZwfsDCZ++K/NGaagrXXKugtrhZnLojEQ/VLszMGKOS
WILSNd1PzJzT++B4t4l2SLR+WlmkJC+FdTJ1Pk7fq9qfUffpexsKoN7OV3HqjhvZE1+bVU+sZ4Px
Mr9mg5ZxFhDiZ+HZ0Rp7SxDaU9ldyxCv2Xhd3+/dil3vWP6uS8n6h2K0Yl6xxuX7HEyySp27MrNS
30z6c9Uln7LX7tges1NSFFvHtGKfmZYBRLFtBj0YgUJz6Dkj3sQ4KZTFF1GoWzM1XtmV0ASWWZ2q
tP82AVje4oVNfdssv8z8n/Qh2yWUCttNpplbzTNelclkkYe5uzeiZNpPOmMKzGwJjjJWiXJEviee
Y66rKVKXwi2WOzfmkUI4D5xWAOOkCxxnXV6qpr9PDEharxjSgP00J6t22r2qh3alldqXYoi/Lk38
IZkGBdoI00EiNjKq077Kqm5fy1GeC3fCMkTNu4p6jz+jzraOkZ9A8VOOorRnxGW798LTHhstn3eo
l4IxoHscvfpbG/cjK23b6WhZsghC5o2szTSibZSDG9ZkFo76Pb98AXQkkrUANMg7HKB4zFzsYgyF
eDyLm76/IlxA1+gZEeYj9AEnMfc5tGqpGnOFsPHQ2dNmZIy+1bQ+C9JeHZuw2Dlp9Gi0Rb2dQHq3
nVnoK9eTdwuVQMq4sMPmHHnnNHKDaHA/I9RSZJr0G5YnCJTWXhsmooAelTs2EVwKbwyGmZJaUnnN
dsW/iul/VD0ppik+489tFCfHJs2hQdlC6jMyZ1YF+TWyjJCSVKv8cbZ7RrE6L6op1zVbrdO2QcD3
mKJKMawWvTV2CwOjspG0nU2+Ch0cQYmCsZk1m4mOSoxTDScwSP1YCEyFmorOOH03C0vnA0C29cyv
6rfNS8spvR8NLFmxw1AtqsM3jtpb2wsfcrzEeA/QjjIuDLMde/4Rn3EIvJbmdBmaMVs749idYmxQ
da1/wT79bagIqVtm4zqcwX1LcX5nlExfZepSbAiKTO7Vjab64a60mhdDWU9uzK3r4PhqQkb8eJR0
g9qqr7Ogz4uNN9mPBeSWWbNEZOx6XtJ4j7/mYpvdF3YZPKVZE6BgX1DLhiDK4NUBKh4JIL5rzeZ7
GAIPVHAMAQJ7xSGbBBq+4I0mylMTZ98z6VRBZGn3lpZeoCF40guMywL/ozNw8SzcfRlPjx2HvLeL
9mXUOGtxICycxjnc+jB2n50xQssJG9dMTD0qvI2+2Phs4zULnjahHX9PgSfHHo85HuenqFVsz6QY
rZFX/KGiO6nn5tlKzC+5y02gamLsybxK1+y4OBfCkdu60XVyr0JzAFnT4jvmwZjdPeoHGqcrKfnK
Jw4sVdwTkLjuIYWJdWzPYVyXB6tPmhdFVIBvdC4iUJ+8De5ymeeqW7eW81BFfImLiYUxoQgwY/Fc
TxONxyxX+YjoM2TNQxrn6zhMXksnnbZF6zy2hrwpyRJNE2KI6uImF0+2FO4qK8qXpDX3GZODTrBX
U2vPcZ/hr5LNxnK1hf5i6NeaZr8Vpb3S4NoYtautk3YBFEe+znkUZVEzR6j24F07L7V0HnRrXQgr
pr6M8KxGwL3ED/qoPdmql3r60l4PF8f2QyFekhwWTmXxRmr1visXdnsuG3DsewV2GsxhDBFB/Leh
p5vBzhhTXxEGkA2juRui4YYWtrrNovFcuQsdBxh+bUfZCV2A77U8tnbekYclV81C8m7uXfC/ExYq
xoBBe+tPdTr5Qq9uB809eyzZoX7OzqFtJ0TMRTsyFja5jVjL/ZTp8X2+lC/2NOkbR8E/YalDcGF3
7cxiw8AtQT3oEay07QM5huOWyQL2dxXpD1P3MjjlLmE+7jpeMAgWiRVoP7M36fDRnwhi6y6FLMX1
LC8j3izcYmILPb5NzdDduC2FCo86DPbZW9KjZrsnSIozjSfgmvjKdMmPM7B/hXNNx6QR4+Blm6ik
qJ9fhggPNriEbOsHR+JclNULE55nfOMp5vvZYjz9wGwWAZbefwiTLcz/vEn1oXvPDeNd07ujFsdr
Swvb67oawE1oajIorBX/y4XpKuvZ4/kxH+ez6vsDr9TJWrInpaBLRolDJqkxQbeJn83VUZTuLcjH
1nEY44dLbdzN1QDCSNCDUP2Rl4JFxkUA2P9MUChBWJq2s9L6ko7ta1pTtRmyHbbM/mIMb2F9NDFH
ZjEyn7Bx41sPOjiSO7jnRoPgNTMy6fJvEicX03eRBQYaWd7Q2pnXXrl9r2vHzwcWxKbmuC0iJuDz
rQD3DgG6Dsxcl1Vj0kK3JqV9JFoy1PJmxSof33YoPpcxuZUWvV9BDm3RdUHcNEE6Zge3tImTtq5m
AeNTj7Vnqy/xi+HXWOmW9y2JB2ZyHs+3rjjrVJZjXuqGZK1Vff2CtmilVbiCexyhPBkJW9GqmcWb
VP1bTrPEWH7MTiE75jkm2+gWs+lOZOPBaZZ0k2A6nNuKMkstAWvurV3VPtiiPxhJ/n3E7Prk6E67
sYVsd8vCj6IyT92VC2tE5mRG7+yadu307rj1CppVNx2O0pQ9nqXsZIXGrpSvuKaz9dxBqS35Z4KZ
cIHLZYcRg1wyLTSHSgka1hXhW154kC+84Yn+4eXRo66mk6vCTbHc5yaFI5E/unK/R1TqGJNxI1vv
Zt5+lnq9iZdkPYlunQntRbRy75gOXCL+40k9L1m8X8r068xvOwvKlT5+0Mw7jT6vt+VRd/I7VnNM
PuaBE+PuU0juaS27Xaozxu4NLV1jKmIICELAqis1H/Uksm8Sh+F6C46peQhT83NqNmaAYD1y83oY
OtJH4uYuzEcob12GAiHSUUt7B2SKA3Aao0eHIAAqCM4UFCPOO8HiFBZfDCXAoZ5RxobsI8itjWPZ
Tw5bmJijGJds0kgrsGuy7uNu3CQsVvAJOK42M5LmuplvzMT9nOr7drBjoh35OED8n9zetIR9lLLA
jEcXEu+27zXsAfID1g9eYxQbqWfkrCCOyI66pA9MrYi3ri0smAT9tuPJ6pzpgQbuDEGKs0jDYyfc
ag9uvvYSalcmY9FJqFyu2kl7H9rsRiVI3VrylZLy2WUgtc5qnpmM+m1PtAQk8GSSU2fqh7i4aqCt
4ydW6KwiYhJ8gwFB4n0zXc4mttHvpji5c6ZhwDhliFWl4YtE/UYmbr/3aB0aN+dK2Ul5LBm5kPe8
SgoAVuAPIjqWpD56CSUaQjQVLvclvkhwL2V6QUurHYAfMUmPyeUZlLPr3Bj3jnapBx21pQvRVyd9
F4fghmkDDJGY79bAi7NY2iomNUg0QgSTnhDrbfS8fRjrqVtmR9NvlBDdrrBT9Jx0cR7LxsOElRDY
dZmsSuxnFB5QSmO+wcFVfYgOEY3DLSKgpjMAkgenwKnskQlLjNvEougqPSIR3Y3z6OmQSNKZEPsn
5zGvddWvtLCob0Cvr+5IPVT9pjTsZs+5g3hgDhszSb4UM34PT3QXb6jiFXjyJybBU2XIzZQWhT9l
y42hMY5XhNR3rlPfLsgFXyCTywtew4jXM3XvIlsh3A8zUlruNoR8qChPt3Wf81tFZkukEHkjpLjE
oKp6W3Sb0EjMVcXCiEOB8VPSwEwUILXTbFVkx+dyHvSHOLbsrQNesimXyiBcOLW8r7WRaoxuEK7b
nhSCyoowMdB4rUOJsWwCOr+WGcZ66QdYfw94NdYZ/tQM4xGCASICcoTbb3PCCBTqvl/Lgc+YlYNe
wbWN/Q7jl3kY8yi7lTLR72WqcN6Prlj24VLS+lHZh0mQDZ0JeUcyxl4tzvAlcpp8DytN0+w1S6BH
3ToU2PJ1jZKybhYeGzIYT3yj/TU8RJgbLV3KKZj4bXc9dY4ZhGarQM9YVwUDIZ0oCkpSZbe6SIoz
ALp7CjXp9kEEpvV9ipq4oJ/jlfFGmT4tqiuSwB5wFFF1avJlSJsRFxVIBkQP7fWSeda+aDx17Fpq
q00aatxEAma19JfONk5NNFI3qaKnZoqIPxjc5D1bCu0rbkaElrgdHEg8ouRDo6g3gv+6kkqbUCKL
J/YjIr1jhfqx3Io6XjZMaiHIUd1gSQtjurOX2iTS0ms3Pa9I5qdh2G1hVutjhBC0A+d/c5txeSSt
tNpaHl0G91WIX6qZbl3qmQsaxtW9g2PIMtqIpQo2KoOobZDPIb4fUbHO8TAR3JUhQSmCK4RfxpU9
nul1GMuxdROGauiSdtkbQx+hqPP2f2njVN528zBdMPF7965Fwx7opaPdWGg7a+JZCUvVUi956724
vbFjNz+PRmUfjdFr3zwvbOdD1hE8wO7fujihsXehr8tE695kJvsAuxNVZQWH/53gA2tbRxqcfFQy
B9zBOQNoh3WqEEWimfFjecxLTFZxrvAOF1lP4M4yDjXTcnMSFw4QB40GaOzWdJok3uVFX0crWTPN
HlXlmBsT/WK72Fp4r9fafcj8Hre9y7EIHFYcFuwDz4umuhcXLXfd5AZ+VamiPQT6dNO6lQUR/V64
jWA/qRGD1vSG95AsVrGaTKteL6Yu67Xok/iO1F6sgV7V27VftQVJARzx9+EYWxcMik615W0Po5Ot
RlrBMZnQ2t2ReDF/KpW3z61wOTZWTDzBMLSNETiEBi0bt+svppOHQUkoGwaBkqmlrmnzWhWNxOue
evlX/rPa+kx1pDxbxRVoe8H6tevF0E+4AXIAB33sHyPLlJgdk1E8DzRXL40jR8QNOY8HfK3TCZWt
3/eV0E8VoQbvg9YJJBH086AqF/ZUxEZ400rPWgOVjweUaqoI2LGPwh6yezay1epafbvHyMvt1wbG
21d2ofl6WQ53jWwIQ3AXsckIGHrumvjB1fX4Lo0UIGLSonhyfso3gIFo3Iy2YzMRLOXGJr1Bv2jt
MmgPczvKWznKN1JZ9G8DWrGfkFd5paKuFs+upl9rbY99p7Lw9tnk1OHFyEvncbHi5QnH0MbpSKeB
G3liXumx2c0mqk1pqML1fB3zzTq+7IlTgQyNcVl1EzCEJyz7fu4r7SWxiWob8wqQF2c/8k6KWb+w
nPmFr5sELdtD0CMFIzvqNL5BPiPjgKO2geqz+DR3C/Ecg21bb3rsei8LYwbcbewlTpGnIiWjVYla
9jJ4hbwD0dDl3gNWxLQKI0HufA9Mno7iwE4ac030Dr3MIHBuMLdPH61qQNlumNkmlkHnGPOlpinj
oa7oU7ADMr1ZF5EVK4gX7nAigM65qbrjTED6XWeO3eNMqgtx6X1xE8Yzdmq2NdDTTvVSoR2BxjiE
P9JTwUyv8U+5t3VmAiNPZQUbX5eLrgI2o3uTH/G83LR227e7mRkjzh29UJdlJr/AD2XNdsoFEszX
ynlcFbpcjHVZ13QbjkXMV2pONi6cvl9HTXmHtO1h8vFQXz2S+8D5QpTAbg4tzj4mKLJtxi+hRmmI
aVydsf2z9i506rOoVBlopRD5ipN5JjnHqOWjqgDyV550Eh12Jao/WEMi8VzZ1EZV0aG3alHeJ5QT
DRYbnfvIUkmSbEjtwY3mtrijYniVm7lV6kPA0t+lucHcCqucjW81HV/TH6M2S7jROsKPeKZKCouz
aQ9OtzO9Vl9ZPGJbUgbgajQvvpWdZq0QicvD3I/td4cBlY9DaLmYQu9O9mRFeyKn7DUxHOK/96D8
/8zLXTcp/Z6Xu3y0H5/f8v+17/KP8mv3P8i56//nv8k5/B//uu5FNj34N3rhK6H2b3LOMIx/GZ4t
XCkZlxu89v+bnDPkvwxOecvlvTGo3T3ST/6bnDPEv9hnRu8pbc+whWDl4/8BOfe7JRTWrwm2YYRx
IlTd1RNzm2Ys/w6LQ9brt1llr5YJdN7SXrnXbidSOM0Wud0zI86CaGeEzuCPVv1ZTmHAXbv76Tu8
/DvZ5edtzz/ix/8p8OWaV/pT4MskerMa5dwd0lo/uFoTreIKU3rvFcRgxNTj+OgwWxVrjYSXkysI
8mnsTveLZfiKmvpMfgdmFHs5GMr4sIlQ9w2NeErZmYyOC4kDuswfGebIDcNSDuQl5QyqmD6B8MEd
IXyErCbMh+TNtpbDslSPS5He8smf2a8ZMf9qx12Zd9GuaDU2VLhVv6Y8j5jMLN+weu9ZNrlKl+ii
s5oZEu2xKYZbWWSSXjGefEI8X60R2y+5hJ9jqz8bhLdsy1x/mAn1JfiDfwy9c16WbvXnL/THT/lP
X+g1XfanLxRbqaP1zaQOHj4oNpi4ATmbRMLEULgeIEcNjUEQDolrgJFhjcE2fatKuUe3tEGcopXq
QGEYY27ZO7MrIucbm+/8Qr0zvocjny59KrSVm+XRxi3HYk+2FaqhCdjnpaZa494mUmBRxM/YLMpa
GgJRctt5RL9nrivVXdPI/Z//1B/b4//pT/0lRxiRm2RXzVOHORwvDP2ObZmCEFk3fMk7xtzcybbK
A9h0+RJaPL+zHN9gSdK1IoPeF33D1ApFpo4eKG62wjM/B7cPtwvgOKkl+auF08PnYS9ZLRRdhojB
5V8++u9yjn4NJ6c/n5l3NgdWiu3mBW1LHBLdXHkuIL4FVmqH9y7DKRJWGUXmb8rRn52sZ6gUrzKs
nqglecD2EpKNGiYWIw+tj5Zz8iy2/snqPprGhz9/1Cu2+4+RTL+EHmNSiQVxKu1hQAowknJVRt4a
Qyo7lZle0l59toLHx60ecyt9IHOFejuO9B0VV9BW9Yk4mAU1Uv5lp+jvgox/SUl2qBoMIYBbXGvw
B6wyYuDN+tt6L0jkf/xrzV8WPZWxx/xKb1sywOoTYuKJ2djoNw5mQnEVL5Qs+4C0CoQ429jST3Cb
x2zNyM3iISrQl4kJOIdXVKTDtxvlZO4I9kXit33T8+zBMLtdlcpvf/5tfrPT4VcMmhCjdpqrijye
EkAq+uaRJJpRhQoU31z+bc+q8Zug8B8U9k9HiuD8S4pkaA5GNe6vwpzTFHw/0RZ00LevdVNb3w5M
2Tzxt6Us5vXp+od32/zlpgrLCLdjXjbAZMsDBrcjmQxkx9kxqZCj8x0Xf7hqyZ14IkA6SMhWTR2B
OsEWTI26jwcDr9Gk0B6xqrymDQJg16ovHjigX7BoMxDSLYI//wr/TKMzBP7lDnPErLHtw60P/aje
6qu71Eyuwz4bUMwlW80n9XDrRN6TaXawd2xtIL7mpTVjFNUIoo7rZT3r/WtBHHUYIRQS21OwdAv8
Mchi5zhOyWeTmPfjVSig5tBX2DDWXaH/ZTWI+ZvT6Md2k59+4MXtmjG2reZADhF5HsCmHav0TMt5
1BfzBZABlX1goWIWKExnc+1sBnrfQWhnhuo3c54Acjl3GqjvYg73Y8WYtJOfHLQ7rGuMAaJG/8vB
+bu9tj/+hJ8+alky8C5CrzmknQZiMJCHtrCRzF9oM26Jp3bWET0nMRsAqkBjNY1Edl85tX4WRuT4
xZXtAaxEYIps3ysQuUUI6lWGhcVAqut2uQn9OqbPaOlPM05Wz2AWMGZkjnQki9O5U4kQx5lMegU7
OB/dQsJVCPvRItT2zw/U75b4/DicfvojQ/Id3Mo2aiYcceCUyZG4kEPheN9Ybb+ryuE2a1/5uUjS
sja0SEcklU2Zl3/byOb87uX75cgv3b4lsUbUELa5TtLzXASqoOiBZosvNSWFZxMsiOphBJo+fsks
+5MEQhC1AS8TjT2BpvRQujujzOImpO36SmBE40/CwJLbpTgOCkzcQd02JOVNDfEvS3+H387G0R3I
wsEh1h6LXB1tcgp9Vglfff+uWHtu423KwTy59ZhtPS3a5aH5QcymS2lG3HVTAIsbGtUUrfPT4uZ7
qwNt51JiHNDo91VrjhvSet9FyIyoEeGFbcQM0SvtVpX9U5bLl9jK3hSHONQMsFZk7eqYONCRkQz2
gbc//8Dm707UXy4xqXej6yhzOOgTBW0XNY+dguCqFYoPkBdKTmzSN7YWiR9DjxlyLM21w6G44ibO
Ni6lSMBY+sOLkaiS+tr9hxESLdO9diSOqr1m/f75s/7Y2fEPJ7Hxy42IUyNqlDWoA5P321bdSHVr
wbnYVo7UicPCZtMGk3eTjDsDk0S4ctmO6HuYADwKhi7Kt1PBnDxeMBu052x6I7joRmrutkHnqd1m
RwAqKpbjd9LetQt5KHbE3xoeGE9Q4jirthnWWfWODLorLNPAg93eZ45EmmbQzShyDo0106XcOXH2
IpycCvV1MgnddGAcmLT/+Xv43W/2Y3Hpzy/lwjkXj6o9CM2zt6jf+WNWMrnuiVHZG24rMYJiP6h0
oq4qdE6eTH2lLR7mdbF8JFobkQfMDpqkKPN1pzdyRfxTAe5CcIRlYwHpZoLY/vJhf1PG/GgAf/qw
2uyinwDFHdIiEyZOWdIPCBaab8IyDqmV3TM40EhICS8gQLMMbDipIPKqk+0YEc4RMnZgiePk4jJA
fBgLl2nqYrc3xBOazNJxHCPWYO+oye1xur/UM85vLqIfNehPH3uG7LmataoDom+/WmwyhLI+c3ZZ
B1movHpZW3Hdw1mkcG82dKYqSgKGBlC5ImpOrKa+Z5spyOi8EwbAYi2omes8jckvcuxA6SG4so2f
hWyNfp3nYN4OVjafIHbHr2WhA8DLieEUUIcXXfqqINUwMskiI+ZkR1i36TeaMgOCRCOs6pgpwJNn
v+7xMrRkPYuQou9aNbKUrFrFWbcjc/DNbeNLMhrb2s6Rxex434QMhbVynYaAab4c4nodWQTdWyCk
e1ZAZLxH16peL6dtp5yXPruSfbKK1gquMTDzHGJwdK3Nf/i0/FLAsAzBGWhe6wOOdr6vmmai68aa
e68Ip6vsGAURTuZAVsO3ycbj02v1gkWjq9deSUxVZXUYtCvjxejEIVusO5VaIAZxQ3diifNkqpNN
1PZckhX354/8u67E+KXNrca6tGVa54csc18Ir37vJ34DoY/RqjLji/ScF9OUL4UZnyf4tm2OS2WV
OBrTmPKaDmIml64wPliBdv8ffqLrM/3Ts2tx5MaTLFEyGiM5GzO0UZAos38IrXJH7iAuE9NrVib+
+jUuY1Jg0nLcEQxwaO0qlttwmcF6FzSjmyhcEmxCYfSX9+p3uo9xPSZ++mymmmXf9Xp9iGJSuHSr
wW1rddHWynHWU0RN+4w4J6k55z6ibV68ntwfR+hrWRgKhnu6jn8qfaONg4mewJKLmgfxLzfM7/oL
45dyw4Awc+sBarW0sz2c75YUwpWuuTeSYbfDq+4Oy0YINyiM+O4//LV+uYELsERy1JlYhImxJZ5g
qxdY3JPEPcLfkZqhbzuPfCghMZvAE6ThExtStibuRxQUEGxSoC5u3P9l+ervtl/rv1yy/OhibIhQ
OEilnqw0dwKrV6B22XQJ04mujnBaX2TlN6a5x5JTwoqrB5uuPyCLW6ytHmZiNqLPKrGBFdr0w3G1
v2y9+t2OQ6TH//Hw8Fzq9aBNw2GIwTPQcKL3kJr5uzEbWMZVhSgNFuw3FKNJoo4Zahj52++6qE5t
ghqgDNL5lIvFD8UgOVBdjnd9RCi+ZeT3QlnrxUnfpKShw3AJnNaf//wb/+7G1n8Jkw5zTaD8ucPB
aNSTIPgMiGvyp15z/bot3oysfx8jLgjmMUyhepDcnCF4zYRBDPFtwZiyS0hvsAdpbaKF550vwYQh
Sr5FJVXtnz/ljzrqH+or/ZdOl/jzJcZGMxxMA6KfFcw3RjNl+F7Kr1Yz0D1V0ZkQGfjSBROOXZ2M
iutO6my4IOGTPGtLPC4uF1YTvsiW4mwYV1pt9tsfn+//ttB/k3y2VVd97/8fcMabOifNf3F2XjuO
I0u0/SIe0JtXeYkq29Wm+oXoakPvkp5ff5f6ngtU84gibr3MADUYUkxmBDMjd+x1o9JPw1FYFGH2
u3pf5f/7f/23yk9Du4mpoawrlm7LuknY/r8qv/kfiv/U/R2ObQxL5mvw3/54Vf6Po5E8Efg7yPoc
/st/i/z6f0zFlB2q/7quq4pmW/8/Rf5LWE7nk61ol9/0Ptd3tYTc0EjHc292R73rf6pJqtO4haxo
VLqtQXvLzhvlt3dDc6WAf60EdbnbJDnYXeT7oecM50atf+la9tqH/Tddzl4k0/gRKc1Sgrx81689
1SSWZbx8wBaXeELDuhi3uAkrTxQV/fskiuons5OHpxyEgZuzLPiSGdA7V5CkgjuUham9SiCoP/d/
YSSJkSZLX67L+ujaj5qErp9BaggvRsGZLX44tqFuTPwBT1qBaP/28F6udO0Ok5VZLkyquZRUz4rk
HUqrO4sRJT7Wu6+lllvbj91kspbyVGRFsp3aR6uG2FVQ10DFj8m91H7wBkz591NSx1fHCo2yPUsQ
hH7hC9GjmomktTna6VPdSvLCaF3N+JfZOFnnWH4qbCssurMDlOUzB/v5jv5ZJOk4PW2DvGp3BYl+
XQrahAqETz84CWl2BKmRbUIaZHB8DoOvOCjY0GXwAHjuegdjhUqo4QOCGU1dtaBhTkHZlgsLkZkp
pE+mUMJaEWtty3IVQzkPdfxsiujRG8rn26927vKXv79b+LUdAmEp9CzXD63nKhx2mm48yXRzf+zy
k5nT9khBDGGYF3e0Q6R4bishjFD0pdOsmajXJxNHRUfbS4VvuuXl7CH+zEn9wi+fyZJTSmQkl2qX
jZnpBpmJBFZ4X2y9e/Vj/x5n409DRRNvYIvH28N0dYV7mZeTFS6SMy3Vgro9R8kQ/HBqU90YhS+/
NMnQ0gpGyZoOS9tMvw1qYbOVZMe6gimKGu72D5gNjMly11PgyBpS3p45M1oj8HwstepnLg+HOkU+
l0BuKo3HTv9qq8Weg2t6SS+cIGdrtM2xQ43PeTdlav1p9DmJzaJ9aH1s/k8B2qCuLJTgjEw7PMr+
TsY5vfi/Kxf8ePzf+ZVP00zunBKv9bYqB9Qg7TmwdcwloR1GSPEoSaHrvj2sM9PTmHyUVDnoTFXi
Drr4ohd3WrdQkJ/75Ze/v4vaAHcqiSpCe/aLL8VFmcoJcuTdO2Ip48/98ElaGJvq0gnPDcrU1dBo
NvQXf2xIJhlBoX8iV8PLT1eeZAYcRtrtC89ksr/EmHdjYjbNoNhdYLvlwF4HpdhdlRpHjLHChV8+
d4PJtyN11NYPGjNEMCOqLfw+mfW1KbZ6PSykgZm10hQUbSRhVZRaYbkN7Uc6XbQrL3R+YXdwGg3/
0qaaLoT73PyZRLuc23KGW4/thnidYfmJIKrhdIOGOOv19tuYmUBTfHSTp6GMp47tFk1zSIDtlnn6
9rFLT1aUcqkjrDNq2039ptlFsfxbE0iBP3bxScSiQffluuDinqySxQLI9MkgLwBwZ96vPsnykjfU
WVd4hjtICEAy34BbWPysSxy6swL7VlSYt59i7kaT91uNrVNqMTfK89Qt5XDXNh09xp53FCVKdJpo
lj4cMzNpig0Go9UlTcedIjpjOTjjNh5HmpscM5k65BDw9gPNTKcpOBhVQdzZmPO6NaqoFR3k6srG
ZvtjF5+8cwckQCAwH3RTiAYnum3FeuAAZuHqcyN0+fu7vCQ6atNlePnp9o8s+aE3d37x2g4LcTZ3
9UmiTmgPrcIsZHmYP2X1HRkQP70epXW/uT04M1lPm+Rrx9E6NRtYIILQDA5eC+EvkqCLyb65UD+a
ewTt3wHKYJV0uIowWdUh2/uX7xnbpkvbcyXTpKouvIe5KaT+exvZoQtQ7zvLrU16GVXfWtFZ/ONj
gzQJbMAvga8XpeW2nm0f/FzdAiZy9ngQLsz/ubcwCWgVIymqKj6tURJ63Dz1MHiDlJpU6YJqZmZ0
prKWoHCkEWdlE+cDpBCJrG9iswsWfv3cxScZm26QaMBNznQVFZl2B/cXXUP0sbXQVHzCSUKhmJ1j
unC2wFpJr3mJFbwllALFtVh4gpnxn6pNBs3XCj23GJ5Q+0yN+7X1yx8q0sEPXn8SxkMedX7j2KYb
1mcPCQVWdiu5GQ+3p+dMhE3lG3TBhnmqm6Zbhcc8fCrr+iHVrY2Ei8ztG8wNzzSE8UCBJsPPT+vw
Z6YJ5xuwMvEpobV6IXrn7qD+G72Ie2ybOqvp6kHlb8DNehuApXApRZ8v3GJulCZB3HA+F1W4hRPE
tH1JO6HijIYUYfSi7e1hmouDSRQLDAdBxhXF2Uib+ovm2wBjzbg63r763+OQK7Wg6UG8r9FA2OhG
ch6DxF9HAJuCnQeJ9bttSt69XPfW1zYxswzn66TFz8uWOMdTrKp9CTAZXvgVV7VCbGWnx+CVJ0N9
yar8LHVVtE38TrzhJdccsSrGI6VJI3hWSQL8aoVLj7PizJM1g5Oiw9gnkqrvsaIZ3OACbosbz1gn
yWi5thqB9B7DwXsMVd08QRAecBuUvE0IMVGsFN+SzkVbLn60r0q2bAWV9r/zzRrwEKfnb3A5Zd7E
22QXbtNte6zu2wcggIefdIfuFPzufogVTm2/sz1awzXWddtkrS3khOuzhULxvz9BQRkhQVEZXJ0C
ZigD8pbFwktSrocTHZv/XjulqS5X6Y1w6WnZ8bXahNvnR2zJVhwvr2hb2EcLQfX3vPV/J6VKyfqf
5Q9IHS9BjDeg1lk535LX+DSiAHm0ttVP7Y9J/72/VrBUeFuIgcsDXLvdJbjfrbYUwUTJfW7H4eCD
f99vonLDeTwdQquf0f2wUXfoh/Bb3sKGWFjVz72nyxi/u2XkRJzJ5fkAEkT/ZPjty1DrLwuPM/ee
Lvd8d20FNX6vsv5yyy2Vv3W6rdaAyNfZSltra5zqNmJtLySn6yOnTRUhmdP2wqEz8qz1wh9Xw2j5
6IQKZFOrNgtYFNC+hXFlmBR0moeYTH6sDKPak4+HWaQcjHSEWtR1D3VhPeqYUq9Mu9hKHUqn2yM5
N5CT74fDlqgZAYq4dik/RrIEFRJV0sXB7Pb1r388VHvy8cB3Q2+FafduRE9EkX8v8VBJm/Ho+PnC
+5l7gklGqvSuHQfb6d1aHBOa7lL6TyX10+2ff8kpV8LGmuSajpbLCqrN4OJXX7/WMeDzFbat2oPv
AC0iWfS70lOMY3TxNkw0R1mK15lxm+4fO0Tugx2ovRuc+525N76hojn4J/scHuVdeWyOKFwfnM3t
p5wZwukushJNplCR7l0H8Jb9KslHr/x6+9JX9SZ8MLRJnuvtyi6Cnq5o+Sl9HuFq/Ele9c/qawkK
aIXNLm4XGJXZnBEfpYUsPvc4k1zXY/2uSSm3LAW439D1QMAY6UI5bSaraZebvss8bCk7HN+G3pVM
eN7Zflw8FJu78iSnVdCRIj9Q6B+v8M0J3tK6X9jEXJWxXNYekxGJU/r0S+ToZ0QIm85rv/WliXO2
d3Js5+5i/xkH0UnS7rDhx0PNugNhBMQWUzYFhEyoPppja2LnGoQLWeH6G6Jn699BpEAe2m0dJme/
Rb1S66VxhO2LU7UDTnBh4l3S5P+GrjYVOtEWGsvYGyVnxSjAMjoBeWIVY5rNHl2YQDJ9+M06lwo2
5tDSnI2xCF94g3Osqg9wzUiL4UzbWf3r9g+6/h3B/v3fZy77DsMgTvDctjUAlYU4af2Uo89F/1PH
f8sWSwe+MylLm2T0oRqCAhRd7+KofFK3OH7uoo30XLhiiy73GB3CXXRnHcutvfUWxnpu5k6S/Nh7
PBooCbcakXZ+5p2ub4/ZXBac5HYlGOnQpB3dBSu88uhx9fVuXXvahu6Nhal4VUFEgpru8GX8bmrT
472Izfgt/OHfq6fwkO0UV7q3ttJdfvQfg2dxn528hbrOVeHK5Y6TRSa77862BOnW+45NDQ4zyovx
NX2CsfLq0/617reAiM295+Jy+hPn04W0eH0wtb+i+XeZK/Disq3zIj4XuqTi9qoE8Es8evmx9Ns2
GGMvzIa/m/9rkTeZgbT/YwUPyeTMeUz8nR1NBp2jSk5wMxXEsCqeYagQxKoyY3q4iPsdJ7n+hiNL
cc7bIf2CFXd/AjxW/GlxLE5XgyzRE6h7Fygm3czto67YF9sNy/Zd2zK7x7rHwBovE+VbBiZu3UT+
2KwDpx4WXtnMIyGA/Dd4LZ27mj6TBL0sjQ8P/Q4L4K04Amne+ltsOHbdJrgv/sTH9Fj8cE7Zs8oS
lG3ePtjfDoVLavzfQVWnlZYUf+jMBIvuVnX3Tdi7LjDuKrXd3L7637LltctfbvtucmiwBa244AHL
bbmlBWEtrap9dwfMfSU2319wmVknO+Mt38d39iZzq42ypgNhJX4n28jNtvxz6zwmd0t7vLmnnXwL
7bYdxUjPJztcCO+qwYEuPmS4Qlq72w88k7L+7tLfPe/Y4eeWVxezFgunqP4cxL9vX/j6L9emmsw+
BDJFjS0+J86DAm45yB9Dq1xYfMyF8CQfNjY+k6GexueOVthVWAz5gUZ3HeMCx3eFBMrw9kNcHx1t
qqr0FdsZmyiPz62o9XVuJdtCa5aOkuYO9ae6yLoJHLsbsfQtnPwCaliDQtrq4x8DTb3ACM7mnM9c
YS52+2FmBm2qZmxYVpW2leZnk4YQORRrXf2UoV5Ul47i525w+fu7ueQ0RQBAsuAG0Qnybh2eA1yy
MjLU7QeYqRWAMPj3BhlWJTW+otm5UO3xbRxG8FDoIjaw17JDXkBgFFGRfdU6YzgXUUhxCIj8Cet1
8dn0kY7XRRsdslKkCzv7qw8sOxeN3vsHNsAO9VJrU45qvwp8nRpcMjDIQ/AZLHz4r0YRd5h8Qmrs
MGv4mxiYy9pP6cIsoC9d2ggQJ9uFQb3EzP9kPG4xWbT49HFIBkgZt76Ux6IsaneYu7Ofq5pkXeFB
v+qlLqH1G8gMPm60yqThR3pxbRnbgn8HsHPsNsBsj502pUidjiVcHH/pdrGQza+PHiax/14eG23U
WpUFsDdvMZFTcIzLI20zYuR3e/CuTwBYZv/ewKslvGzpFHT1fpt4wbrSv1Z5QUPR68euP5nwWOPW
MZyL0kUohapOiBylEdbbPT10O6uIdx+7zeQrY8q4ZQe1ROvFsDXgGXsx8vn4HOZLJZy5FzEJlHps
w0ZnGeIK/LNFdh8DjsHU+vavv5qkmUSTGMHFuAa1Fns4IkbQ2yqULkvysat7FS49iQ2crfo8r+Oc
94uCwPIBEjQKsBWaxMzxMFQdzfKO1z/T4TIufNrmnmbyaSslTw7xeHFOkWJ5jzJ2NVsl7pYqHJeZ
/7/Bbk9rxlrjNZJaRWx4qYoXqrbxjE+jjaeqTcvguNRkO/MM0+qxh0umPGqGfhpLyVxLBha9ZqV+
5JuMM9wkqDVR0Xrlc/FKfeKA4Pco2b9uT6S5wZlEs6NETZGIMMejWZPuzdI8YHUnr8GRWSvLq57A
vh5u32lugCZx7dANb+Qm9vGm095RMzt20pKicu7Sl7+/+wjjHKrpcO9yVwtte43w1KMvMt7c/t0z
cTwtxTZlKQVlFlinmFMW5Bz069+ZeVYNq1RK/ty+x2W0r03RSThXEFj80CacFQUL5bjc0Na48sB3
+PHLx+4wiWozzmg/LCTFDYAXjJG2rjEUtE36l6K323e4Wntgjk6COEjHGtZab50C0fZr0DUpSamT
gUjRfWckyr5s5Z/OWL95tVh4qMv7vTJs0wqtNNR4Fkde6krYeznrPhQVJ5QdTly3H2nm1V8Yf+/n
VRAko2qBnXcxh6XH5mQ1PrSqx9sXn/vxk5gGOBD6lZkIt1Xjc4QHtacqPz926UlQNw752qS59uRQ
eFetL0O2oCuY+82TGMZ4z0+jUs9cxaQm2N+X/ufbv3gmAKzLDd9FcN/hEVnQwXVSW/NLKqDPQcik
Upa1K7kTS4qRuZ8/+STjWWmFuc3SRfKStRnSzd5pVvyxT7I1iWHd6TNLQjQFMwVqSyApf5oo294e
npnYsibRmxuanTSSj0WhZOCaadzrsbRPM/mcNfC0q2bTYJKB5Ht/+3Zz834Syi2eAvCqotEtijsb
MIyv/YmDpaLbzMWnrTaOZ2H/qLD2LoEOJ5K1ti4N+90Hv8PT3hqpMESHljN16dXcFRlwVA2D+IV3
PDNNzUnM6tjfDVnF2l3xtzAC14Pyx6i+wID84PUngRvJckaPpcjdAT9xC++H1I3tZ7n5WMoxL6/k
XZQNCC3owK9y10yrcCUP1i9D+1C5FkTtJIJTA1a2DATBxdfcX0VGBUhBxaHcbkJ7R6vqQga6Lujg
PpMYTsMQyJfsFG6VlewR0qbtOEQClayHdrbv6izf9s7QuVKuqjtTV2I8TNILKkGSo83t8JhJI9OG
mabJc60mJE+1lD5H6rATef3ysUtPAj0JWlXEZh25CiRs/DA7UBH5kmB0ZmVvTsIaI94euprlnAb8
ZXKoM7k+gs97NYdPRjjSpVouzeOZGJ82KCQhjeWGrbNe1UUPqpzynVxyZlY4eKLeHqmZUJw2KiRj
l8jyoOonh8ZO6F20gvRw2nCUeb59g7lnmMR6aBZBleV8knBiWw3+V2zlNwoSzNtXn3kXxiTS8VUd
lVKvWXdHar7zBwWTo8yyD0mil1QfGswpy8EKjwn4sV+3bzn3QJPo7y5uBVnNAxU4qfqw0DG/Tfpu
ISjmHugSLO9yC7hKDw8hUz9JSXY3yLqL2d2XoYcQKGMdJ3HUCwxgyclg7lEmSSAsfSnxsKI/6UkP
PLbz7yMrPCuR/6G+BpkmxMnTRHqT4Faqnzwv2bNKO8uVgAz4wQwybWrAT1bpC5X1vpbL2wTiu6PG
h4+95UmQd+aIO76dlW5JxVO3wKANnxyjW5i2MwM/bWGw6RyJILcQdWOyhfPOKTjwlXjhqGUmpv+6
6bybQ1aNK1WasM0t032iPjf46jcn1PQLP37u8pOIHmyvtAyHH69Gx5S+LLMEc2IeczldyN5zozMJ
6l6phal3FgcLcgMLxPwyRKxrcnlJzXiJpSv7HX0SwTmGihCUZI4n8yxdgeMrVjYE5Q9NHH0SwHmO
/zmmBZZrBclDilHwqoTrl5aLK4TrpWxQ55OoHSS7qiAgZ67Zw4q52OXfa3aN8c/IR6LSNTj2dEK5
pqX3oG1U/3MaCPshSXDHtqw0fTBxwdoKJYmXPMPm3tckyn0TR5qQbwcK8ov/4i/aEjYWJ823B3Ru
uk2+5bg/Apnh2J82UjzUKEyAiwTtrKNQMhZm9NyEmAQ7jngqlvyO7tZA6UJl08HX/NCPn2qQjNEM
YlHy401zk+qvZfwmurfc+9jQTEVHFBjbNJZzzc3MN118zlVM8Mrn2FjQvMwMy1R3lFWZ7Zce2np7
wLtISdsC61t/IcHOvNapHbCRVVUdqJeRwXmi8c4S1fXG/lEa7cJZ/cysnKqMiIOWI/SIL6iZrmMd
TWN+DyZ4Ycpckt2VHDLtXWGobUcrB5XmmOqh1Is3OvuhEzoKxDBTQ63b1AvZfGZFMBW9yKIzJaEK
w3UUFEW9h3juxcBKvFXTtR7+qGixuz1X5wZsEsalCEtoy0j5jdw+lHTl77wLfhxA6UJqnJtPk0jG
tzfqy4AnkTNQO+Bbw2+3f/ncy5jEbzEkfmABAXJbO6iOTo6pXzqkw3ZMLjBtHOZpdjTihaeYmbhT
scvACPVoaHQ3HyBRmFoAgAfdZ2vdyzGWKbefaO4ml8nw7hMO2zXNMhyt3DIF5Os/9MNziJeEmi2M
2MykmooxYFmMXm3kwrXH0dl5Zty94gjlrYaibLFvjVRO9DkWPwTwyx9vP9LM9JqqL0CfmjLbMcst
pBr+mHnwOB/UjaWl5vUjcdmeOqHaMaLSTrJ0kFQEIlwpIe8LC0NoHytoVVr5+oMTiRUKl4XsO/ch
nva+RFim4ahWW65Kz6NjvYXjWwEqpy/vZDw8q5+y/ZiFX+XyoWf5AoeiZq94eyyvS0J5WO3f+ZFk
fax6mTS4mO2sA5F+wQh+FRfAkjPYdBxsr3DiPvaAYZsMBqk9oq1psVQNsOJTjF0jxFYpraXT9blX
O8kcet1IuaeXiuuFyFEHPXuKw/xoZflCCpxJHH+Net9FQytj7NLEmeEGaJS8GhXvUH6+PZJzl56k
jpQGTSOAce/KBWKjHik6HWS3Lz0Tw9Oema4o+qBMa8XFVHIV2eAqBcCsGLvYpdauq4brHIJPG2Lq
MNUKg3TnRrrW3wWiivecHlRuUHsOhanYA7AsJAxPcJxflRDIDhJwugez7fWD0pn9BoBlglu6KoJ1
ElXDQat9G3b10P1xRiPcjJYDgUkP5E9gCOUvY5DWb6aCK/m6w5oT0K0zuqiLglfNV42nELo4YDXc
Lc5G45k7v8MIzFcsaYvHRXhXpGb04kUmZzJ9Zi/2785MvqkwN5EbW8+ETZuwlABQ6tdZNq5r6fn2
S5yZH1OZrZOGYz5EQ+1KTvkCd851fP337Uv/dcC7sob4m1feTWtwdOzlm7Rwk7xsf3mZLu18L8wP
vWxVP33y830/JAbehWEePHYVwFEsnXUPEknT7buqWdQSz3w/p7LG2qgcE5RU4SoZCmbIUroKzHQA
bNca7edEF8k2lZvAWshe129nTU+Scb7S48SuNXcwxvqpyv3+CWBVeZQ0TpVFASK5MGPzy+1Rvh6F
1rTmn1leY3dSwPKp1jl18knPuO7AXypyaSHQ52bg5TnfvUel1atItXCe9qq8p3k8/pLW5idE5EvF
eNW5fnIhG5dbv7uFJvR0jOsUVaQhhHSBUmgPmificdWmSfOIPadYFzDn+NLBaPJpfKNq0dR0m8d+
vdGxGoJUmIpqn4a1+mrLpdZAsSkQHTUYzpcHVTbTZ1T5trweQFv+CiolFzC/8/JeU2MTZJwMIddL
heDMis5wYIJ1t+b4MnQrg4kxlk6AdkX217hjOZ/MrO77VRmo+kOVmgOMt6h6lL0motIshyBmS+uk
KdjBRAqteaUwnjBPDtcpbpBf0W45u6HTsvsaENBLLSJIufgAwt1Ehb7WgSu/REGo31W90O8rT5Uw
80vNT12c4wvqZD+c0PfejCrHu0RWShwnZXk/mpLyCyiE9LVvC+2HCXZ+F0qx3oEPloKtbLb2s8Ii
O7/PjLgP1mHRN49xUSj3soSRUwYWSFnTA8n2Mw7pOF7Vnp2cDR87o7WfGw1UY68zP4e+pGCWKikh
Ppa+elf2rKDzyq72cQ9qfRWbSazRnODhhqkMQKhEnt/j0S+eybT6ySgEpN9Bbe88DUitNwTtusOz
8w7WmPMUyLV5xKg4dWsw5Xce0NEXYMLW1ovj+NIhpu0Hx1C+t46SpmstwUaoiH2Ojw3wdaB0AfNF
XvYzbTsZiO+QHCzbwD0YCMe+7eVyb8H5PGiN4rzZulSu/MDwtwkmqt22H3Q6plqT7vmLth/X8vwb
ioYYFp5oASb1WuNcRLWQwKWaxK72BvRCw1PW9oiLrxmoGsRlTVtHkPRCSOCZGe5re3AOWZ4x+fqx
2QHjlfaypnUHjXe3ynFh3qsVqCYdyORRqTFajstuOAunbNzC9ANcsx3gbBjjrXK90Dfsg4W/QmTQ
fbEz4R+dQe2ffIHQr/NMwAGQzqwdrVmlubGTTAVklAdufDGWz1sLeKafdVsd/um2RbWxQ1lGN59B
aUsR7biFEdip26FoPPzWCwvz91h5gBjjb3PMle8cOehfMS7GKscPxLl3FIsyp6ccozDvxFoosrIK
Rs28UFCtemfyAd4ZVjy8Vin99hizVG5RWQJz3tz57cRxcY9e6wIRBwkCZDEn+W+SvqqbdV/khb3K
8jirKO74CR7yvQ7Sb7ANquvm+HXUVHXr5bL+qa18/T4qFJDN2LsAwk3H7uQMRob5GUytbRYG8rHK
2UYWTaSuiqrw92qBt6c5JOE+5Vx03adtvOukNvqkKHaydzwOH5LAf/YJwpUxArsx41hxR4SFq97z
/1Csg+cmt5IFfjAdNgmnxPesBXAviEeF7siyWUHzyja9oMEB/6f+EesZ2z8qWmP/DjXdlzks7XGw
bjM6mANZpn8X/+hNP9YYKTWc7Xtra4SMHPFufipDKMDBRBxxW2G2DePacK0WV7VLaDntWmAHD0Ww
oMDnF/nbEJUpgPY+PJaaLra+bMI1FHnw27Nq9j+yM/KFjwDP6EX3uzcr+c60E/UtraSG6maerU3O
MA4BNnsPyVjZ60Eri40IFecujIJo7zt2tRu9sUQNEhhauQ7Uvr4L2kaBxVOpB8+wneQBWpm1U8oC
SKzWGzQs63lRvql2FppHiX+lKxrxTBkgJvYD1OTV+K52hirHzrvDktpSrFp3NSssm8PtD+T1r5ds
XFY+7z4tdCLLchQN3smoMOTtW/rIYtl0Y7Q529t3uP4Jlqf2SShCvbrPMg9JS7/XS++tvVRDs7j5
6SWiWVhUXF+oydOjBrN0OKD2mspVu+LR1m0EM/2CbOz6ekWeHjPoShpK2KiVLr7ysFuxVo4AVh2s
pW6PuZ8+2YPUaSRJY2E4p75If6rqHz02P90e+Zkr65OViQg6qel0r3Sl+psRvljZ28eue3nT7+YM
S8O0svWgdKGfPvXAJ5XaX1hwz0yWaXG+7VCJKZknXKGZWwgb2J0fneQeFObCbJyZ79MCfZ3HpjrG
jAkLkch+Sa19byyUOOaGe7IrF6jYDaXn0o76Jys/qd5CKXNuTNTJcJMFKl+KhNtZn/zc3sm0tefA
ogyxdKY998snpTlSqCTFnVK6sCthZeW4yzdRvKBLnRvxyfxucU/LJQi+lHprHMAzOFOJjBWPniYf
au2RYdX9O0JCWHoUALQkbfm7pKjdAjxKWxi7D833aaHd0nzLwX+ncOvG0+hZN/a0dyeb2xefebvT
MruhxQbLRHD1tvwS8uWi2A7aKtzEGMbfvsPM253W2rUhqYSV+KVrSfn32nHuHMNeyI0z73ZaZQ+E
xnItaImmQv6d+9G+VhASyP5Snd38K3z8312yPK20i6bEv6YcvGPttdJO9TkP7xMq1I3WRbtO8eNt
RdPV1jACKnujEcFj5VhkRc0DdIDhqUG3K52MNiisVR+lKKmQs+TKA71o1qsci+SHhoznLg6U8GUs
aHzHbokVUdsHdykiyHsqT/nWKIZxr1ViPCEs0e5CqxoxxxZyomLpD6RsNTSt8nvIpWLbRNKfNOyG
tyKlGaGOyzDZyL3d5SAVdD1gCWxXLzICInsVlfjSsgqyG2vjh0l2HMOsO9alpibrYlT6+yBQI3vd
O6Ig5E3Zw0kZTEc2WmLv9Fqw4wRZf8bmv1xVdd1iEoIDyyrTtRZCuqwNG6mnucCHU1YlsrSRMPPd
N6bU35vRaL2NWtKfB6+PdhYc7rXSjgBoFR9i50Yy6SbCpCm+Qw48vgqLfVdoQ/dbFW2aHoK26po9
on/te9IoI9XWQup3SViyQXBCPGu9IqnuLc/37oMhdPbRoETPoz80G8WuY4lSaRTcVeR5f1WVqXln
0Q3zvQNTvAZfbB2iwBAb3yiVt9EO2p8Grvw7JbCUdTn2ycvAenCjjL6zgbShndj0aj8VTYpcBxeu
z57Z55tS+Ga8ZZmp75KgTNhl1p0/bBWAF7te8i58smJYB0P+O2SH+mPoWvbVGG0/p6ZcHIzA0UF7
q+FrZDrhWhWS9SUYtO6T3ldhjWVf6NAKH7LqtdriaPLXVZbFuDOkjbGP0bl+Mry8IUmExcHOeh8Q
K1hIZ5OWevAD90XnsvKxv5VqFeDzWpghwN02a+91j1b4JHbocqC5FdFSWtxTDfIOjZJbx2LA+GbT
e4bHCtwTmsvPjBTX9A12c5AIU7AIudVlW8uPB3kr7DhzWbKIk2kY/VPf+812VOJxF0cCvrOt1qJe
5Y5evaqKjoglroXz1SKk2hUmXfEXVJjmg+UIFjqKkXyPRtn5U8te9HMoM+thTJIoRRGrFp/NMutf
lFSmJCg73kiDo2abD11r6WxHGlFAGPGqe2oX1akxLjNgNDJXLTTnsclNeWNXvbluoyLaJTEIH0OE
QmCwpQ3U6TtpV2VDcQA4XW4yPUpOWqpnMHTNXmJ3qcUnYUvqToeBs8uEkNcGe6gNi0CDykEpDpZV
1+eWuN6aMG7Z8xj93vDGaJs6Zbijgf2yBYjFNhtqtssxZKdMLdjiWnK3F71IDqKkL/DCkaeWGtff
VAqhOZuxTNm0Q14GK7nq26do8KN1aFHIuiz6H8lUI70wyrAp60jzV2k/FsxcB96pndTZIzXZ6Nm0
Ojz8GYBhbyshRIvAt8tj0gCI6r2xuuPkJzmyX7NfAnbmO2gA/S9fJ+Wwz2guDDqJ6/Z1Ai+zKD4H
tmV8T7JW37R51N6lsmltVSs12AzXPn1ZfenxytNeK5/Az/nBKta0qgLfC98Yd4Jh0zeDtEUDPhxi
rOZhx+mAWctkXNN3Iz2VjZ1Ya7a59j6urfGHKnfJoUsZeU+DkS3SLn3zJRJGQsLbx448fooDz/si
j1Z0bJVAQGt3IM2RrJJzqNAyqHbOcB9CkHgMcgDNseyYh5425ZMn83rLiAp1KgftgQY2ZZuCuD/I
VuZstd4332wMe1djO9Y/kjgYOdfTZJ9D79JcUzAND1ZeAKOo5PwzWvZuIxpNROsst/1TSrbeFbom
38Uqcmiegr2lLqFIL/rMgzStBZ/TwRt3Y2n0G83qtYSm6bJjUX4ReMU2G798XJVyYKzbpACoVFBe
S2vnxabsjQ6QwnmEH+ZB1ivvmMPSfbRzs+NE3qSutMrspNwJg4Y/RY/6R9HSjsvWd7h3EjO+ixy5
Tzd6b+lgw0GYyZoZHIQm81o6Xz/LeZe8eB6I1yZJyH5yZmxg8YWfdbmGHWr6sYsaOLvDDMt/SmG+
7tJMONW+UvP0q1QpEHwMgu8kQe/YlHoi9h7q/p+SGTZU1fRqrZX/h7Mra25U57a/iCoQ8yuDbbAd
Z+50Xqh0p5tZTEIMv/4u+imfjjF1U/10cqokI2lvSVtraMliBxPt5gohQEqau0UZQeKhS1JPhqzD
HrML/ygJxtOgxUOQmUvMLVIYTTkqmKgBLCehiGeWTb6Xh7JHHXIwXzOOfJJmKVC+VLMnJ4Pu76mK
bf5jqI0Rp+/IgnUPeD7TaMRuBRvDH7UmD74CjWDXiiVjPxhd/FbCluikwKpoz6KKP9Z49fDicVYP
w2gwT64ZbssmS92Yki6UjbY4ShCJwK8h1uQbWq7totKe3TyPzWypdyq7pmyZy9OhCIdkVF1ABKP9
APCYM1XILZI9/1I6I36Hz93oQ8xK9/E/Iye1wK0CrbHFumotTzd7+5TjHH6B7RYqqZ0stZ9JAWMd
Frf6K/Yfcoxorc6OwpFFdpzLz4o0Nn4cyTXx6JiNg2PmSXGfs2HcATnUnhploJ4ZcZBfG7jafSA+
tLfOQvUUeLTWIxqvH5uhI0GUljMwgURHCLeTZwNR/SjhASehSbHHaYlj5TTaCbGr3ZeTbfxmqMJ5
Fa76vplX9QHlQH6xC7U5AK+kuhTeVvtx6qyAw09315ZQEklqibhRzqQ7XGqUA9fk2TO6EXAHC6b0
aZZJT01OmheWKsVLPzIaMru+T2AQ5eRVxzxsDSnMZGm3bOv9KZuyeTdiSR60ToOPuBJxT4mwrbda
2oHq3Vg/2wwbgGckY3kqFGqfGTegQSBn/W6cJPbJOxS5sLen93Au1y+z1KLwhcr2awMt2o8cJTkg
Y1HumhqgMMokVx8MXOYfzCyv7o2BZH8meN7vTKuwjqwzHvW8yfw61tJ9ZbXVKZ6I8qQqtfQZqVXx
xMdS38s5FE93LTLNnZ1W5oXBLR1GoEr/0U8W+Wv2FgnxwaMP1bg6SLJIe8RB297b8zS9aN0s7Y2R
aJ9cp9PPUu8UH+6G0c6CPzAs2mtyjmZm/KYRy886p/NLjFJp7NgJ5U8Zj9OPGsaAf7HNg9Rtx3Px
kUHE+YGnBtyQMbvk0chlM4FRFoAuTpfHKOzZ85hDgSWvC9XX0jIfnJhH0EaRQXE+YMPuUJVSNHoH
THl9x9rcvoNGan+a8AToV40uvTSjIl2ACR4aZy7NBIW6wQCaQjX7sJqt3tPkIjFByTOswetHaXxh
ZlFhrVd1kDdl5yWdzu/xpAAN+RpHsH0qyShJFuRVgeqES0ej2FtqZe3tpIKKTFcoD5SPxZmCWL7v
ChU7V1app6gsG68B/OguJRPeL6aC7WEQod/j1Tt/icdCA5HVaLkPIAacGVuJe9ic1Q+uLUSUxrQt
GLDC+QcKjvb9wGTVy4mkoZg+VpOP8bM/oyQzn1BVHpfHEubrBlFOWZ9bCbynwNjouS2/WSmD73gx
KGBqEhJYnaEEvABqCZM3TT6BjN8lB+6tdYoWqOkxihSvTkfqSXBYf9QHHQuDoNh9gTelAQV1Wd7p
ECLzUwZUPx7M40uV6OmdZEjpbs5681NKweFAoXk0HCQH7SK3kqdJSuGANp3dmzhw3nGUdP508gRC
RpTUxIFrNgtgJCkHht5MCY7e7XiOcdR7KEZwWWkj5Q+dZBMNcpbqhBzPal/l0141VWMPCIG1V7Wp
eeAy1Z5J1kpwPdRnP9Pqfj+1ePKBQSbhcOOTcGxXkvpPD+TdfVoksgtbBONxUlOIPk+xmuqeVtnZ
BvJs7VYpFFIIbVF+j0h9TKA11E1vqlQ7WEy3b8NrjQvVFHVQZLD+VTAooxpSTSFtP3m2IR20dpcX
6igdyrOTNKJthnWI1O+qJvRovZ5tIT/WrvJCLaWqoKakQYIbb6dSaCXJxRz7jTrEStMisKlpazh/
Q/z/iKyAbR83kO9VIUWxHhjMg9UlAaZtyFLYz/oLcCq/bs/lSmlWxDGlTYPC/6hZYQ557ZEZPyAJ
eUIlH7CvSX1uomzjE1bWjAhesrSMT0kBVhoKfB7jeOQw7rJqo7q0smhE5BIq4zbuhiCUgCzhDKTd
ZVAarix3lmP/9jCt/fxlyr/Ua6eKVxO8Rewwprg/qmoCRf72Msh8C+uygmWQRUBSLxm51HLU+Fjk
lD4uULmbeOWL8dN0GS5r0AfbKCauDZYQvZHc2eYI0tKxgNshqx2oG+10uPg0ECG7PVhrPQgxnErF
AOp4DGycjjTd9g4uLY5CoHy2RbReW7VCELPOGqjVoNoamUPvVmoc0rQ9ZJXcezJw746Zophz+2NW
Zl4EIZVlrpr1AJ5Xxmt/gsIsrdx8S8RkrXEBpQilYTmbZDyMNNET1fCGq3dO3H5P+UEWVUPlzpIm
RTKaI9WZJ6U/DI05k7TFHFrJdiJsqEpa4IUquAh2Vg9b7RlU9y1Y1soCEjFD5jgmcaYbdgj4t1+V
quoZRXqntOadwZp6d3tir4uuyaB6/m9MUznCRQBFzSBrO9Rp8Boze8mYg8eXKFx/t9rCeJ3taIDH
e9GWdzOjUOg2iylAydZI/UgDQKIgpMPBeZDgkY13/ETF5XqwALhIOoBBb//QawNt2rYpLHYFqB5i
lQUJDY07VH9Xtpysr60+NCwyYDW8lTJmdUo4jbq5w5HlqHfjfdJK8sZBYW0exVOIksljXvRqyOY7
pYctInLnBHCIQb739PovmX5Jyw0hNVAKlhJGY16e4lypnFrSxvcmlb7H75NFLa0SBsJl3ld6OFey
Ww0ByHFY6SpuaBtHtbVBEqY3wktsV48qCU0ldqz8s7Dvgc4EI3ljjK4tH0tGefR/l3mRQaGuT0ct
bE1UejK1OKTNlt3LtRW0tC3kLzNNKtzUehJmySN8Et3Bvkzdtwya0PiS/L9MLu861ZTAI0Nu5w8l
lR40FAL//yG1/O5lLr40XYKFocQ9Co1AWP6YCxoWeel9r+llqL40rfaqOYw1IyHKCn4vAS+XtsrH
7bbXhlvIWF1jWdyUCa7M/QCQKdQLO6yaLTnwlYUoKmpxQFdRBMFCwQOHXZhejUpOyp9otDWhaz9f
OHkkGk+7sVeQyHADLA2sceVnZ2yMzcqRQJTSUu0YcKCoB1OSQCOIavBjmkv+bIM7Wen0b5tL0zcX
jxCwMYo3k2Ypc2hHHwCouFG5dTe5NgNIyP/Ai1/WzmymKKfaOgllJWI7vKiVBxu3x4vCcUkv0wiW
AP//hbR0JMTtPE+5LU2JEkJ93nYh4sRdVUneTMnefa8DIXbTQadlTRoSAorgjtazMd+N1XeOB8uv
F6K3j2uzr4G3DbvabQ0A6+hb1hhOUxnfSMlLB0IMQ5bNtFDRnMIKZXOvm3OfRvoOR/8XCBNvsUCv
RcPSiRDMYE6C+7kEc2yVoKbPjkQ/7XmL2XYtHJbWha0Xpe45awrsKjJ9nRrU+w40g1dm5eCBbWMR
ra1WIZxZIY2WHNkkLGEDDeybV7XJru1/4/6+EWlrHyFcJDRUcxrLhkBQxHC8jJ/tLL4kxV+YxrqN
qW3tj2sTIcQz/Ep63kKqLqilHFcHjauhbadNmKiwIc1pSR6SMhstZzJzyBZH9eBLWYLnSEpR7MIz
BXBteW7293MmDyelrZSgyhOwK+FP5rbLS5+DYICzd8kLyD/AMhFVW9Z4MkARbl/39QmG2zBg6Ie6
O1EJnI+MK7lrVbr+iCq/4ZsDn9yCsOQVB5we5V4o6w1Okycs0MY89yAnzMAuHMBRBsCXY4QqGvZm
YvUHvM6iXN2X2kGvEvZqkGjL0W9lakQIupJYpMGrNME7Vw7UZ74DTQYqZsNbBURly7eUpFfmRlQz
g80y09RJgXB0e2hQvM6qxAEGdmMFXzsaIUhEOTOUQgmfGkiB6TV+tEp3Y2V84xiwNC3kKHUeRwsV
/gbea4+Wrjtz//tbmdUSchNL0zwylLQ5Jvl7G6O8iYdkpv34XuNCTmrKIYl7EzCdSJMdkqZ+bT4b
+pZE99pkCjmJgykHyEExh4wfpdH2pP4VhBD/9k+/SiZbRlxIR9Acn9LUmq0gVXNauBlUD3eGXOK1
2uTU1XNWH+3SRl09t3Cyca2obfxS4aVLQKS9621m7+pkguSZLm1R6tY+WMhfjQrCQAPqfTjH83uR
w78eDhd7CU/oGwt4rQMhdRHA09VKQwqWiOF36VMzV17d/bk9oivRIaqaKbocxdVyXCtNemhUFcZL
9d/vNS2cP1RFak2SdiS0gd+JknsFFibfa3nJV1+OUFZMmSZxjEgkjzBjM3F4oqO9sR+t7HimENQ9
tzqeQ+o2BFnlFUyFF7XT9pmVcSeDGuXtD1iZUnP5+5cP6FvZoBrQUmFPNKfLzqBwOCN85W63vpK2
TSHAo8IA0K/S5HBqfhWz5tfkd9RWUJ8wfCndmNy1URLCPAOsPbEAtAot86m13vPO9ue2dfW030Bz
rn2EEOkR2Jmg8xBIpjZ586HLhnZIqSxHXpbVKEVlea/gKcwcf90es7UZEaKYzXVnMZbJoaqB5Zjr
fl6NByP/+a3WRZ0wVSJQNi0rOYQbxWFOQYCeYuuSKsrudvsrgyVKhenZXBG1mscw5tWZ40ziNIr6
VHW4EqnZL5C+N8rKa/0IsUGZkdtJgpXFIAPrJ3VxNjNzP0+t6iS2FBrQUb79QSvT8R/xsD7jNNel
OZzZFINWp0c7W7JNXy9Kbf+9LoQoSbKK5KB3x8eqGEIwon8UPHpPjXkjCNe+QAiQ0h6UUk/iIcx5
HaJ85YF89kLlrQyiLnEgAj6xE4q6YHiqruSsiZBCNHBn4k7iuxSgSD9jDCSPAQjEypmLMfswu1E5
4m5Zvyg4Y0JFuY33XO9SmBcNRu/Vc27XbgI3MqcE+vUwVtS2QXaNUwC2QHA7wwV5AshTSvAkUkrs
kqua/INaJHmdZ33+E6d9tVMhjPbAE5QvdQVgqIzUcH8xCVB9M5+Gz9sTtpJy/kPBYJACz6S4Dacc
yE7pmcyyLzV/M7n8XhSJDIx2KICOjdQmtNqpcMDiPeeZda/bbJcN/K+pJhsfsmyAV6ZOJGEwopoJ
oDJNOFbSz6gEQIm3QTIW92Vpu0Y9vg3aFol0WczXuhLSGiCdgA/VUQsiHfFAuoodpZj/3J6PtbaF
c4kyjA2yjt5Cnqk/QKhJdpgyb2n3r4SPqP00lTDCUDK1DUEh9NWoex+LYQdLgq2HjbX2hcMJgCEo
4ZGChcMMeCPceICQrmANBGxTS95uD9DV574lRoXRj1DQj4gudyFpQaFU+j3trIMe0YCXoGl19LkZ
es9WK1edm8NY1zDKS7+3fYrye2ASyD1pWxaO0kMKgDYw2+emzjzIMeCRY0uHbWU/EKX3eAMD8A44
LiiD97WXlV3vmgkJm4i+57mRwbV+Sx13rSdhvnR43nE5bnlYle07mcizmoEWwWKwvctu+qsBib6R
BVZWhr78gi9nM7M252bs5CZss9x2k1xWXK5OpsP51i661oOwiypyk4IojlGjQIFdOpMO9zCsKZyY
cLqxUa/F5tL1l48AqZMlbLKb0DbbX3op7cxe2jITvpaHF3r20ueXtoGE1nqqa/SUtZAQnIYLdqLf
+aifIPe51cc/0QoxcS2dCNunVTeNnvQAnAGZ6xW7Zp/BXkrzQQr0AID3RjdyhoDv+b49073kxd7t
kFWX5HWtX/HYqbSLdRbMU5kHqf7dL8Xp940LAqv7hzs/Tqc71f14ecLroS87rUOcp8/Pbz1C45OF
bNE2FVPtKqtOzZDtAZrWnHocHhTCNxb2tTWxDKmQr6OxjlR5HLNTTOv6g6QK3bGq1zYoLtcCFF5T
Ylk7a4iaAtOan2Jgh+Nn3TTdWnvI598wgLs9N9fXHRHr2QWQvnjPQQ+9NFCX6nj9A8rH72X1wSLV
dzae5TuE8B/tnNpKszjfgFsO1WzXtGESbG3E5do3LH//EjujNE2UwI/1ROBQWEqfHOwOK5W8esuS
cK0DIfChAUdkqKHDDmg0PWamHgVTBZhMyX68PQvXVxERK9og8TNqpT092an6AM3SQDfJRvCtNS3E
/JDYHFYyunEcWoOdJGhR9VIkbajjXEu6y7wKgd3B+y9TIMN9koHPm3n3g8VlEBFQum+Py1r7YvTK
WJ9ULrLTGCvnMSV/skgJNcX8c7v5lbER1eGnKVe7DBzSY2P21VMGLkzYy9q3QG0gFwiLPp9mlZIe
WpISlZ0RrPV6/pY6L5oWV7xlNdA4MMbjpD3UVeZoNY50h9uDsrLYxTJKl+t8YARWZdZ8LvPPXL3T
2p91trFiVjKaWEaZoeydNLywgWb7nFTUjiEwXUaQlCvBrUheb3/CWifCmo854wm4WuNx5pCPgQCX
ZZ10u9xNWuuMycbiWRsnYe0XHVXiOoX3rgmWvW3/znt2Itrv1JQ3vmKtA2Hx807WgVvH+gEwPBhn
vXTho3hq8/oTcILvFFoRwSJEZhqaThsZh5th/Zvy/mQnozezLYuelfgVcTIDjw34I+njseDclQru
JXCq3nKZ+qcR9N9jBRELQDzhtI5rGFdq++ivzZ3hXJ07j/v23+7ZOlZP1Ubd5B9i7VpHYiT3WWLV
GKdjEjDiDP58MneGSz2ISTjK3jxHFz0sP61ds6P7cqPTldxkLKviy6bWkEXiIcHsawUvdh24JC64
Ny+3A2R16JYJ+9J6kRilLMX4oqZ15p3qZTsjkIM4wPpypmPhWu7tjta+Yvn7l37KJNLVCH5ERwAZ
vVp7s7utcvU/eOe1SRGCHDw41Rq7AZaKtprd5V1t34O4YR0LNYuCudcNWHHiQWOXEK6dC2iXe9YI
WRQlmeSnWtb7vQV23SnnTXqwAYL9Yef1EJRyRE+gsuVuOSidq0yJeldnQ+olRWwzp05NtvUW/w9j
e+0DhASiqTSmqPaMcKungfUwvkUP5Z0RWvvKSVyQJUDRvJh33IHUjZf/ZJ1j7KSwe67dLfFcbckk
136BkGFmOSEMzsKLLybzEJywjXwrAjDKnMuz/xikzq9iRy+jsz/9/AD3y8XikJ2P+8WrfbkrwELS
T3eSZ/lbQJq1fCGcpo2yH6yh7WA3re0gpO/Y/EUhW7CBlesPES/WAKNBv9jA50qHzh89ydEPlQuq
ovuHOSYyB/Mhc+nkXuIsASBv7Hhroyzq3MsUHEdJQ6wN7rzrffgyn/CquVPxb/Ind3An/MsC5lWO
7ZhO5+te76iYhM5RnMJLcU2qDyzsf9vv2Z3xG/J6+uTobuJvIR7I9fsZEW/niRa3I6nwC1usAuUU
HykMQ0239QeMSXqK97Vv4GIGuUc/9kC3vJ0bViZbFNBH5REI+rHHdCCyqrj24AdrKC+3G19JPKJq
Ge81KAcvwYW3zMy8FPzX7Xb/we6vxIxYMM2inkjwb4ER9O/41cSMLQsJ+sF36SHav4On6MQ+d7jb
e+NfNVxmKhxOmVOfu43z2T/uwrVfICQ+qzVpHln4BTr6hlKVD61UdzGyZYfoFJ1Mt/Fa3z7LO7hG
wthV8iKYRasB2/Vu+WMrUtWV3CHWWwcTbGxs71jVDxNA9/UlCvlp9hRkkQKrhx9tX38kAQnqA3U+
ape6ScjO1aUOuws54Fn5Xvc2pmT58GsDIqSxpuFj1kkYEABERiSw+NHElrYUGNihPuQIq3fpPQKy
+E5xJwewpKP03By2ur/6aIAjlC4krZZT3B7osiI8zX0DbctJvci19slndh8fdO5Md+oRO+AL6HeX
7sQ/tF3pVTvjmGB2FJ/7xJG8rXm5+piPXyPWeMdsLqw0Wc4qoNFc2DN8F+cfxr35EuOAdOou9E/3
S7m/PfJrxwhR7h9sVTvqODqbL+YTvZd+lWdUKPxpp4fkhFnesoxZELdXZlgUE8IOPhSGsiy2sD7R
++Zu2Fd78xED+oSXMj856C50ueDXrAfT/va3rSQQTTh/2ZnF7aHFrA6J4lat5SoQ873d9EriE3WG
prmpUAHFqNW97bBub00JdNrqjTvz2rlCVBmSzZaCiYxNtN1RPFBDyu1BD5pDfFce1GPz0njkd6Hv
II+4s332Kz9rDsVWTs/JH3XjZZYsR5hr8yWkKAPPjLxbtjy+m1wa1IG1jw/9HnqvYeqX+9ztvMEb
sfj7wEKSqvfDxql5dfkLhyp5tmcg2xcnbGhbvNX3wzl/IcF0yQPY//0swvQJLIXb07i6+oW800c8
goabOh6NfXrgz/I5ezJwhrberEN1oY2zpTC0thSFBAPFjLhUF4/7WJ/wUq96arfFkFg7Rf+bwS8H
9KLSDWpm+Ibe7Xzponj6sd6Ngb3LLniq92psJGA5wA0dljAHGDgc2rO58ZqyEgb/jmlfugZ2qAb7
HJ81MsXp6o9UJ07zHRgt0uC/o86XxnM2T0Y7YAXiDurHGTjB80HSdX9j6lemROQ2QRUrzqoZv129
6G/ts/Yqn4un9hjt2Gv6ab6CDatsxNJK6hN1lqG9YSd5jp6ghww1n9xlSe3U0Q9reFBTvJ9C7lPh
G4VUbeUgKPKezBJSokTGangj7rviZN7z+zl3cMw5/0rD3a/K2aXOY+LhvAx6rmvvDVx5Zecv9EiQ
Qf4eXx8Kd6P4sTbAQvrlw5jXvJdROZDVv7rR+KqhbDS9dg8QSVKppBdzOqHtyq/+qoU7VpDgdKaX
+sl8tN/pXRc0u8yXPf1hDLmvu8Zxi/+79lXL37+sykmG2UvTYDL1unIG8PuqYfY2luTaQhFybgR5
a12BdNMxeplcyKye0zC7RAHsLeCr6XIfEqcnSD9giyzwDPN4u9eVGBZpRDQ3gd2F3OFxkM+a9lwm
H1BWvd30v+m4somI/KEa0h9SgUc3bCLShZ/0Y/pQvlinMWzuMT9hejG9ZqOvtXkRMmwdx/AV0jB2
/QhSpDU5bMsjdKUUKXKIgFiRR3UJ3zl7ASbeURIorIGToFuzC8LIxlCt7Lcim6jIat42JnoZL+pl
CuvAdmaEKHflS+tHv2/3srLARFYRgRgpyNSYa3AsTpzdkQYXEBliACw5VZriy5N+KNNy42y5MiUi
0ajD1mCUGXrT62fIJjfqRrtrX7Gs5C8hWHJ5msCoxVcAC69Pd9k0+9Oge2X3VCSdC3lcR9si2V3F
KmAXEl911QE1XB6NqKVDri2lQVs1boeUXWi456e4G4J2R7QXMzFOTXPf51vSdSthKT70DlBpNHiB
DNdH99FCF3+Nrffbq2BJwFeiUhYOWNSSlvc9zEvbzy91VACSZIbTUELqodiYorWpF85VE0QD67Fi
ZmBnfPYYod2jrqhbC+sfzfbaFwjBns9FVM5SaUL5F8QtBwSDBNitXt2ZlQIhXIXJO7OgxR60m/p+
krR+j9cQ+LN3tnUYzT8NiZir0qqpnUmHOrbPLWtLrvJ6tlDE99426u2qrTUzqKQBkk4/7Zl79vxg
27WjQsro9gxeXxyK+ORr5BGNeWlbQcsH9ZJAtv2iZtD1srJqK3evdSEUzA3byhmDnHdQ8aj9GGDf
ui+1NL6oAD5s3M/WuhAOCIoxd1U9FlZQ4F7oRHN8ruT2M56HjTvnv2e6/y4TRaQyRRZeXDheTAKV
xP2RaIntFDM01WejmsAZSa3PVEmnnaWNkJTps+iZVGw4FNxSD2pcwQIyb+sJ96qs0wOSdLHfaVEH
5SAVau6SluA/lXwnS1xdvCNxI0rq7rUkcvWsJBV9ghBLgp07A+cU4P8HAlil12lm7RdG3AYkVpiX
QhRyZ3Y2gygwTf0snhf4npmd8HCPF7WxB/jBIXk6Bly109mZ5wZ1NjkOO7gGhV1qGUGZ5vIPEG/G
T4Pk1S8zhxuZ28vQPXJIzJWg0aou0GRFfR17pj6X09AuuFG93jFDRoEyzojpFkOn+S0dABiBkVNg
Elo4qLwN8i5vIbfsyFlOcOKA9JDXlb1y7iissJqRmfV+1koUMuO4h1BbY3sV1MuJqxTFfJrMij1I
9sQucznghj/K7dv3lv+Sdb5uAD1sxfouioJOIiBSztqJJWAlj1D7+l4HwkEMCjlQ4kGRNRghpOgW
FcgLTUFit22o7H2vCyEJmyw207mIpUAtM3fEbA3pKVNq93bra1lIyL8qJOUJCGRW0Gf9s0FsxZWg
x2ar5vtUW5KnG9Xz7Y6uJ3rFFjIxtXQN53zbDgxa3C/+RdCz2thDVk6Pikiz4pJONaXQ7ICqXRko
i+x3wYDfchb7GBhYGBIUM03PUjvHpnC6amlRgfU1xipEC3AgdBRt4FBX7VgKby+sw9uffH37VERa
FgW4k3ejZOKTlf1U7DWjdbilu8TcyFsrYyoyszpWZT04yHYA2s59JUvwnpu+dUpWRGYWN4mewgrG
CiLdgGRbXBMnAS9io/W1kVkS/Ze4JBCmlGOzQFzi/c3NksGAHgQexeTuAivAzTevq8cXxVqG7Usv
eVzQiKe2GeSQYYut6QCBw62C0MqWZAmBX9hFRnUYXgaQ9w+KFqA6Pp4b9Tt8BAumB0LQF7MRN01u
2QEEeGeojLXDfOa5AbEnGageikDVvGqgSfC9lSpkAVbFeLmCuVaA/G2dYaBmvepWw+9aUsuP5ixv
3ZBWFqwmjNrYJXSGBAgsbNpJvtMLWTvEkPnzbn/F2pwIKUatWIrXGgsUVWPetUoEg5D+MLJvHYYV
kejFOlXipVlKQYP90Z3AzH/mhqoGRGXZTy5LW3WDla8QgUpyRGZAKDEXyqT8oLr1nOZpCKmev7cH
aSX0RKSSGs0l+H+yFcgjHq/G06zEntWE+bhRV1prf/n7l6Brcy3LAPKJAluLKhfidJrbxtG5ydu7
uaw3Olkbo+XvXzoxtSippjSBAOriCAwRR2eRaXHapve/N0pC6sjyaM4JDCqDPH/KYigKKmFX4nVl
S8J/Zds1hUCo4YCZQ29bClptgtUsh82GSrszY2MSRiqyFIhZzvc+RUwlPDLTYaGw1PrrmEL5S08d
4DNBxtuoSKxNhpA8qhmKu9BBZUcFTIMKKrwOWNiXfOQ/bn/AStIQYUv1lHZlzhoGgSYOsmLJwasZ
tY0X+5UfL6KWyqEwDaqT5qhLz1J5p0zPhbGxSFfq7YqIWUoNe2AxbCaOTZVJB0606rWo7PLAuGUf
TEhIPuXwR94ZEKD6O0FF+0KUaZHNgT47Lh0suY8QqQ82xLs7t4KG4kkdaO9TzjunrpPhvjLsqXdj
ezkUyvFQ2DueKX3A6kHfsly0rm+hIi9OUjKbzVY9HaEnrbs9lDcjSiEZXHMY9TYP6jS8DfGWEte/
at+Va5iIg5IlmxaR1oFtVfXmaZEUfcbtMocEKFSQPai053D/6lmNZ244SThqkQ0wAoRoqDsM6lb+
/ReD136FkFxY0cYavP7mRTYNJoKdZjSWY0W4r3sa9HDhXgrvtV92VeBKMTRy9a4PEz8kLRTau6ZW
96SFFxqkRGNHrhTNmUfaPlNz5jBxhTNnznrrDorCsNTNy+K9UBj8u5uaffC5nOAimkSXqJnGJ4g0
yz5MoNTWbeCSBr/PXsWBdm7aoz6N9B4PlvU9iAN262TtTPcUvhowz6LTK6x15nvZ7nJ4SFWdL8sV
7zzb6mF6N0n9Qza0tkfqmuxjOdZ+TABFOaZMx0Pfdvoehb8GeqZShww0EA+2lSXUPVX2MpVwgHP0
bJpONpy3oYliz/BskvHoH9N8j9Nv4xJtogBfFjBrjxvmTypsa92ulPMcqEw9IRBGldPKKytQNiBJ
zLtw5nQ4Jm0Nrp1Bia44dOTt79t5Y2Un0oTENyawNizsHsaYevkAAhF0enr5lTf1g2RaH7f7WMlN
/3BAXzYiG7BN3mcUVmGNEYWdlnd+qsZbYJ1ryQnGbGL0cS0lRl7M0AGo4QrWlbvYJE4Mse/bP/7q
o+bSvrBX88mYjBTmVzA75VUMfy6J+zDSs86jBs8zFlHw5GUl3cVWT+/gMW9eqKFE+4Kk5cOU1PFd
XunRy9aPWfY+Me6WXyPEXdmg0pFraQ94apscpUjVT7Ol9gXkAJr5TZY7HjSJ3f+Qa56+jABKf0Ax
Po08dZolmKmj6ARv+jJPkRcg8KumkDKAF2ADGGcZXXo7lz04upi7YiiaD5KY/GwBc+mns6YPjiFr
ySVSYPUhEbv8xTiDuXbc8/QEEi3U+NmcXTI2SSetSZSdJJnjvdxX5v1EYcg7TqzfV2M5dUfIGkOx
m1XTT2h+tfesTnW/a6rhNTLS9CUxh/RTGcvkTFsOR78OOgfpNMeLxhOA77pdz09aTXPf6Bt4HjBD
g86hbf6xKoKASVolfzSHanSHch6BMI+h8l6Y6oXNqQrNjxkmcoaSwQgtNtykj2FPXfe5CduILN+X
DSyQ+6q+a7gxvsIARPEHKPj/5BqVYb1asV3FDAkKstzY8zJpPLNR2NucQpSjKCzF1RtZdyduViHo
otSFyC9zuxQpUSn+j7Mr6ZEU57a/CMkGbGALxEhOlZVDVW1QjWY2gxl//TvRq/z8kkCKTauV3YLA
9r227z3DTH3DGpb7MXGMv07MzEPCeQwfEHAQRhCP/XLE2JdVw45JAufHksAMCZ4Bxi8CU8fAY0yE
ZgZ5ZHC6E/PN7TtjP5ZZ/erU6BLPjCSB4E65753aPApQWAKVsz4AECh57VHh3cHafX5yWGzvGaHV
E3wHcKcEFeJgSUuG7UjiXQvwMOxJrD7xLSNmQTEPS1RZ3r+2HsZDHOdNyHnd3lXSGw8ObCW+QKu7
+LaIXvwpSiT6EgIVGUY1v4XucFnt+glzKex8yJohSlBSJPDBTvCZ+cv1YPosLV0erh0vvT5xIbAM
AZEUGFxYXOblxoM/y6mXB2s51SJpjcUhiwj674vyWyXEU9fG5J9caPIlhb3MRsl37Qu0Q2U6JAp7
fgmHJfIEs6WwTKzgtrHRbolzBXk1xLeCD9KxwpaaS28jn352qMfg6JjTpE1ne/QKFYkcYUxORv1V
AIEi8mw3xGLjJSt7go4wZQPP2BTzIVJq9A1R+PmMqhLd8oD9FFRz+YjLx33Y0bICCadgjoo6q292
Q0lz+ISUdWBzOh7nyuahYTAI2iMad5B/L3ZjatAjGyeYm9C+/SGkU+7KMc6fr0/XZyfQy+/R9ijF
FkdKYqkoAYDKNO9p9mJkduCWvb/AD11mWzJHa7OnbT8jhS1kSToV9coNl/jUCDid9GmwzBKOEhul
yrWvuSz3D6OramHGrml0EXEFPZW42xwBWvEuvQF5hhKZeseB0g3KxEt2t42flgqyYWgVKPIKnLDs
rqXuS28B5cvIGKA+Bu9dCs8SLsPrL1uJWh0oKu158OoUSc1Ax2w0uZ/fwo68LAMtH0BHd7ZiA/mA
VaS/J1hpAexhkefjuA2GhORozozGRqlnbZa0FLEQE8rIDm6cDoeN0xJnhd+ikgiplrEIaAV3Uo+p
7BudAPy6PnAreVVHcuaOUcZ2RlVEkrF6MIu5fBJ1t+xBbwRQKlP5xmpYmSAdxDlaltU2tTcA6UjS
O5M11j28y35f/4iV1KQjNylV8DbuW8CBTfk4tZ3n11W6tyq33RiltRdouQCOSV0zlJN39qrHonhM
5F/3Fr1vrC8dp0kqjvLhXKkISjAh8xxfwh14cqtwtG64KlzeoIV+M3MkN5KrCFKws5+mmXfCOY5t
pMm1odHCfEhxoqlNLKCewe7KZr6w0daY2MamuRIR+l2qaKFMMQKnEbV53/m2slMYWJhHK4erFE26
POjd5n2Q3Z/rK2ntdVq0Gw0QLsaUDBF3wwaafzsYNC+79DFvbowDLcJp0441jItVhBTs9xSOdNnG
T1/ZRnSLyLni5YhW6BC5Y3nKBDulaXNMzSY5wCMZbiNxv/GilRnXzSJRo8gMOGuoyHbyPVNPqBWF
Jjtcn4C1Y4DuFtlCbj1TcByPRCyA/gNe6mjRsr/Lnbk+ZQs8I5lCVsrdi4Xn5PEnKC3KPUS4ixDl
inEnUYV4dSy5iXVfGVfdgiHLRTebCvtYzC30PuCv93NJVbyD6Vh+hpHLtBdxlQUzHRP4D1Xw4I7J
HIhimQNZ2sbTlNVtiJ7NFMBPDd7mTJmPkyi3+mWf1q4Q3rr5pcOEW9mx10UxxG982Mwferg6FQLr
C/W577XRoL5Y7qkLIxnSeNgdl3YjONdWwuXvHw4VpmnOEAHF3jjiDkGsp3p6dauNztAlO31yKddt
Ma0kmaBfj0js5C83/WmlN9RdL8Ol5StzrMbMtuI+skwv5PK1IE5Ax63CydqvNv93RLo4GZsMdcFo
aAHuNKYjhPTCjchY2ar/I8l8HG1ez53puH20SCwm0ygAGqWZjKzm4tXHhnq/pHW386Q5/4QNJWjI
3LSrXT+I7DTb2RigegKnP4g87nJVmofUENWv679t7bO1rJaQ1oaDZe2dp+x1KtpdltyCI8J06aYt
JrKAw4zGO/MFutFAiuxkDm/PbqshvPLLde+WThEYGsFALprTsbovSvYNVo7pRoNiZcZ0V5WmHxrZ
AV8WjeYYI+Nnhypz3VC50JdN4i2K29pbtCiktmVUYr6cfkrYhTjkyIoc+JYjIDW3xaJ5GbwPK68z
CVlQmkXGL87tGIL0en3ZfErhuMyuFoy2mqmXKTz4QgyAw9aziIYXCspzsU/2qFuH416eYGHxYt+5
UXuogq2O7actksubtUAtzbYAZNLD7e7OenQP8Jja1/vxHjI4xkN6X0fdvjyJJ5DqompnRuiN7byX
Tar3f6v3k+SmsxJyly9FAtW1SCQNseCslV7McvvXyckExXUWt6WEu9WTCW/LDlLy8Pf1rYmBHjF0
9LshDOYCRGr2D+5Q2XcV8VIIquF2XgVLWrZWkIHJ/TAYZnkeC5gR4chUCrQMIIvuQy/e8we0eoKO
ZLU/lYv1ZSrK/wzGltAgfew7bCAw8ZMEO69NTwTk3UcBofM3CdLLP4/G4r6G08c3DxyjkLmK7fmY
tiG0lh2feWJ4MKQo9uhewkrapc4LUWhk9gyQ1BLONlGh0NCc2FTsS0Im1EFHeYxJP71K+LzB7WOw
d2lfwhi3N10g5m3e3WdzzfdOm8/3Nay7d67dit+tTHFSHsYan1aPOeopTV091FSqr6WVGcTPmWX8
jCFlemc2A/UFK0U4K9fsfGfpkz+OB1hxYjXGqyVF/wDRKwe6euwi+hxDeMmh71ZiCr+Jk+XJyam7
WyoUOheoTvsTHbIqjKGgFMQGLc/KBuwMzpKQPrGXuN5RXhgHlwzd80zmeFfntnos+Ti+C7ZUyWFO
BusbLqqxHxMTa9rIy6htkjwENnSBsdtcvbcVfPSkTNWDaxc8cop8CbAheqfigh0aPGgS+F2fkN2c
98CVlWk6B2bhXHpE3OpDSNWUMDNuBf435TTDbshi684FLPBrXVsQrDLrxDtbXfMu4MdpYFMQcxmx
JnPPADca4/56fK8lV21bsA3RdcAUoOIFbKmbPsTl6/UHrxw8dGYMExMsDUdpnZsM31ks+a8OJo1+
CpXw6y9YO4bqjBhppVU8dq11ttEajGDptxzhsluFi4FCcoW+CyTnYABFK3WsWBa6I099Qks4KPbT
wZqt8gC9w400ufa1l5Pph/Q7K1HEdJZIv8sprd6KGvRffgNUDHlQtwkqcciaWwioR1P9aMFGyXOn
01jQQ9y7u+tD+R9F9ZNkpzNhEvQsUnlZBSN21pcRMtB3dVzSUx3XxtH1Gvj+xsqxf3uqW16RIErU
NygMk4HS8adZOPhH232RKJ6GCAOIL80M9pcyb44FpTTo7BHiCjBOPaSskecY+mO+nQiJe4m7HOdu
6feOY5tfGjKPPo7G/d5wahJCVF68e8yYz007N4d8KKp714uzh8Lk1jGFal3guBlog1Zi7GpmjCH8
Ib0oo4MbOm1CH9A0ojtviIuAT/i3wcjMIwrHLeTo62G3dJMdeLOX+9dHceViSrVQal2c2IweOyX8
hKtdUYfOPYpDqgo3LzorwaqTSJSbNVIYKE+ntHvIJ36uO2djCfwXNZ8sAZ060qApxFoPq6w1hwHN
5J6y6pRyUX2FInQKJ9uutqu9EDb9VlreWbUXxRCVvpd9drRg0vIrJTnFRmh0yzllbrunc+ocCgpX
bliubwFWVuJM554kZccVFMqA95gfBjtHtcEKq57clgx1romHjrnIq0uZd+7h83NUzZ/rS2Pl/Ecu
n/MxPcRJ6TgEE0dVf7Zq9lv1/c41RYjlt4EoWbkD6xSTvknU1Aukh/QCZL03aujElI9GOwVtuYX4
+Gz9AXmo96X6PO2GFKsj4nAbDhvPhKnemLgbR/HP5vbydO2kiTt8ArN5GB+0pfhtJNM5417l5wBP
bAToZ7NweYF2oPQG060F4PBRQ7+3wFHR8l7GP0W1pcb12RRcnq9VpqwJdruwm4BbXAF4NGjjew50
e0BS55w51ndo3r1cX05r86Blmm4RF//iyj15OWh+CfnRy/j9+qNXvkHvU5XMUkmlJI0qAaaBKmQo
yvqU2sPjrICw6r3shljDYOm9qlRa8O++UNXEZL5mlny9NJavf8PKQtLbVNOlfuAOYFsBjAOeBi3o
qSK1DYtcmLRdf8XKDPy/zpMkaQVJLhUZ8Gn8kwHZ9lwUzRb9Z+3pWrqoS4NDlUlNUcnINws9Mxrf
ZGuLYb+88kMmkqBtWeAc0mguvUdrSJ+EMz/xQRyvj8va0GsxXHrAwVZz20Z1R+HpAvtyBTPpp+sP
X4lfvYOkAO/Lceq2YGn+kHXfa9wEifM7S3/f9ngtfAHgXbpqQfZ3bGX484zLLLzSfd4A5NF5Wy5b
a3OrxS7U6EaAUoA8GmPgTQp3n9pbVKWV8dEbRRZHmRUYapRBrcZECWMwd41njQHzcmjJ2u2W7+NK
jtAbRa0Vp964eDSSMjmIHK3g0a4BxekuV6wc9xnabOEk1z7p8hM+LNfWpDm1cxs4LVgW/M2h7O0X
NehVXl+Qgz1kXXh97ldmRVf5kJVnOyJVAMLa6h6mzMfFNd+uP3olJPTukbQaFxdcRFxm9fKY04Wd
aiCt7+GLeYurBnKp3j6SbR4LusxYUy7Z4347+WKafndd9mI2oE9c/461IdIW7qjGGm3Uvo885p0b
G4rEsHC6/uiVBaX3RWTRZMXYAL044eZfO+1RVE6Q9+Z+tKGPRTc0QVbWkt4UyRS4jkNbwFSXZn9J
YaQnQ05fptizfJVKY2OYVqZbb47gjBRXEGbCXDTpngpeAYCxTCHL7C29w8/uGZhtvZsABBtqrLFL
ow63zD5/gvOtWaAqA2/HrHaCsTI2KERrA6ZtQ1ClS5eqsEhkqW+y68FefFjYdya8jRv82odcVtqH
4E6wHwOZzwjYyWYJ+KjRAGMGvIhw74bWhdqZN4yBu9ympAhS7/++DkVMWfDRay91gTtcs32nEl+u
L+C1SddOlv1ij3MDkG2kJkg59Q/2lITF9P22h2v7EqvGjlYWEogYUbxKQ4+UvuM0wW1P18K6cscJ
hRRGo8VZjkrmX8FMg0OYe5sACzjh/zvqwzyXSBQmjWxlBubcfFV5cujBAb7+81eykt4ckIkF+2fZ
K5h+N997Zj4Psl02hmYlLeltRRghLdxqYXRfu6lfe9+B/T46ydeqmwOj2eqerywdvQHBbZ6UEF9V
0Ww4L1XOqU/r7KvCQt1ISGsjpEUxszvS5003R6jYon5UHuqa/bxt8LUALjN3LkrRApOvyrcpzu7M
pNi4zq79ai1YYeptGS3DllZkqH2C3MZbtbv+q1fSmt5XqIckrp1uRhUllSMFZXayTvZSjHDomgsU
rnPvtg1HL9cMBtBVDSS9ow5mcEHMYuOrBJTksXbS7OBRITbW6doS0hKE65joYCEMopJXVdAnnfKh
xm359UC2oH9rr9CyBGfL5C5D3EQ5pCpTCu5W0DlbyLAVeQyq14rBDWqyyQIZpmzBWTGq0O0KYCNZ
/x5P1nHO7H+WUQeOGnZULb/g13vHlHi+vhpWX37ZnT7sQp2RuR183rHL1X0SVDE0EdBRIEiCDsQw
/Wy2SQgV3gKt+YxiHXI4+EwgX+xjWQ1PHou7jYPiypKn2lk3noSXZjO4UrFUfmXZd2Bab3TU1x59
CYUP3zhYNeldHKajkVsDVEcAnAVdxbzx6VqGkZUEzaOvL2iTb2x4M+e/16dmZdH9V/j/8KtrewZ/
ucZzuVPfuZQcgdOI8Lt31x+/cvz4j/nw4fEiR9sqnnG8nPk3cyZ+A7JLJbI9MeEv6gG21B2uv2jt
O7TTQZ1xdMCaiURwqnrqS8v2UZAF9nqSW+rdKylNl0iiuekVyQXlwWruBkZL6n0r+ixkxQixz64V
Gxlt7Uu0NODSIRF8BPgxc60fk1n4xCrfkmJjHa08XS9BS14wKDAjAKxsaWF4lPZGuEDW/syWnGyc
1Fb2dL2ATDiBGtyCNVVQYOrd4qx6eBCCXNX8lt5W63ol3PQ6srOo7iLjoXDSnGc/I/l3eGNuFWHX
vuAyeh+WrZeXdtH2nRXZc/6T1NmZe5BXzYFxEs4ejaiNg9XaZFy+7cNrBrLkdgJvYoC8mn98kS2k
eed7o5q32iWfMoxwj9HFicqCTdMC3kUEqkP/17arNvSqPN/FMXhETWN1p7KxndATRvwSQwQO7MaC
/IT8jvOGlF1GF8/m/fUIXZswLUJ5bsvURi5A1bN9VRBn8IEsf7n+7LWB1HZnL2l5zNA2j3LDZH7K
2u+LTATOM/J4/QVrP14LSo/LwurEiB+/9KmfLMP7TNS/68/+fLERXYiI5U5RWqRmUW9+r2u+qwUL
LXIq2XIuyrfr7/h8gIiuQwTWAoGT92BGhnjOHTcw4cfbWxuD83lmJLrjDGkge0GB54sEdx+dEvCV
yvvJPfKy8GxjjNZ+/+XVHyLFkMol4LpZkYwhWGGbZfpYJ1PrA2i2bGStta+4vPrDKxLuSFYCJBzF
SFUt6K1zPQSqnoL0FptobKW684zr2Ulvx9SO7LqhMMSuzfu+iMUOVr7TTZsH0Q3VEzGzDm1yO2oE
oJkgvTijE3B149O1EPYs13aLtCyjpCYNbCcz9Kwz8CNfmOT54N+2VLVYToE0IYnn2pFZPUwdUDPf
ubfBK/g8iomugQPwFqRKAZeOHJZXgKq6xtmEnPRGqWUljnUVnJSlRmP3yOZI5HepGP5K0r2pLPlW
d+wPIC276+Ozsk51VRsbynkttXAhHHl1tHEm9Isewte8twLR2FtuImtvuXzkh2hwc8NJTa+dIyGz
r2LKnud5eLA69WXetEhde8Xl7x9egQMyXDx5ibOheiY4G9bTI+Fv6fD3+jitTYcWz64N5alMNjTC
xtPuZqdsYp90yN7KKr8bPKXvYFhlr9dfdnmo3tlHaOtSN6nTc2y+CIqOQwxgrsv62E3xS1MW3Ubn
dmXt6oI3glg5pMZR/ipG8DgnB8JAamPhXspEn/14LayrkWWtyK0lohDk840L4TZuzPuqqu5Aq/7B
MIy+B5UVv3erLf2etdnRorxaFAGJDiR/fEryxfX4dICMNk1OveuoH1WclUZIl7z6d31+Pr+HEFfb
v1lXTKay5wXSoEP6k0G2ei+ykuwBsTHigKN4FiwZi1FBmDq+dWNYmTK9R1ryBAip3hqinn4fuq9V
s7Gy156rBU6/iNLoVBEDcMfNh4YTsZu8dAuttrKUdZ0d0xoM6goTxFh7F4MLXZQn1m+llbWHX+bn
Q8wbC/yODAsgKAYiMRR5J3Aok+SlVvNGPX3tBVreMjrXS712iM/90N1PhPxq3GLfG8YWBWpl7HU3
MABBBSS8HZjDjOSLBG41BFS1P1xfpWs//vL3D6PjoK8Lk53RO1Pj56Qelvat627bunUvMKiYpy04
18bZLh9GAEb5nPqSbxyd1n63VkiElgWFkNgcn2fvSc4wY+6eu3YLHb024lp26s08QUUqNUB8r7+W
JYf6jLts2QuDk/F58nO0RITCQRWj1QOAM8xZK3DlB/mPgyHwnHP46gZL6wJg5mSlOkKIxQKFP3u3
hmz53eGCEVBlMWg2dmMY91ydWhyLzhArZ7ssneXPziuBnKVLZkaOSZcuqFTrhnFngGdRFukSLLz2
oOad9N1D2TV5iJac+fOyKYJbmY1RAdRzAGRr/2gbS4y6Q8W9oATb50df1SB4ejY4bJNhGGUwuHE1
+FPaAxENrc5vjTex1q8cNb10nQMdyLwruyDtAD0MJy8x/nIjZ13YQLrvsY0NIAikCUvtncdt9WJS
DrmDwc3Z7yzLYoK8n/C3JXOWYOyqKWATcWC0NzfvtjD6H2PGncwf8oqHVjr4kOlPTk5cwVE9i83z
oPoWOp4EGjGq619I3f4rbCHvkwTZ1qVJMn8p0ryKQ+DC6l9w4J78IiONr8rSxqtydzzCe0p94alo
92ZcV8/xPC34z+pXx6cOGisjVAR7T51zkiCvZAN5cl3E5QUQ8xuUP3aokBUeUs7ZHp6hxk5ArypM
WG6eFHRtgtqa6gCiDE3gzKazXzrLfpyFPfwjBtoo90WL/aAaoJDulxVr9mVMat8eqv6H4ZlAKBvW
uMuojb5Lb02BtHkeTiQpw2lMrcCNm/QeZr8J9IOmMTSmsht3eZzY6cmt+8E+JnVSl4FhCApylNnl
P0g+D88gXKffRzsFLNzumFPsqWl4ZdBXcXGHG/RyWgbCm3Cmkr83qbcAys3N7LgMiQXNUgSH66YW
xLVZzgrfFhR2s7Ycv1UjXJlCwRy5A0JlKIKis+iBd651n/LMfW6n1KHQuSk6v0e389gOXtn65cAL
CGpyw6uho2rU4NgUcjlZw1jAzpayJILT7bR3siyAdo19VGnb+QvSAC43ZHgtjMUaQ5gqV4CyyviL
18+wPOhZD0+luAX+g4MoA6m9ah/ncrgo+riSBG2t4rObF/wfOhTGdw+6pW8yyxE4SSUtteustj5Z
sW0dZMr40yAvPHS3rOR9tjTU2SVttnxzO5hBOks7vqETbechbVO7Dca2rdROWvayU6PB9rgpjQD/
MONUdaR4i/PJfYUfyeSbdLD3KubAbDdy/iKk0R3bmmeoW/TY0x2n2pU1Sd9KiaaqC4GobzGkM459
VRk7NytfUHKhp7n2us6H+ObwoxETfg7xqnCubeJjtsmZLGUGhC5digP1HMZv6lYQXfmKZ6k1IRU0
kQecAuYiD13g/AMBsY6bdipdGYe7dp3yFGBL4TjfhTuAk+TOzLebrd7Up1hZnKh1bRzTFhAABs/r
vDyS1k+exrf5J3RAmntoz3wxfpjf3G/ji/qi7uMH+/n6R61cSHQBnKTh0k4Alz7TZil9NCxiIJPy
xcj8lrsNZHOXLZfmT9+E6bnsdR82ejtuE0MZ0xKNngFtphIuwLQZoUbXxM3R7uMtf5pPT/Z4j7Yx
pxbhXrZ4M6S0+ndIA/xJIXLkq8J4WGIaejUi3ZjaB5sDg3V9DD89CuCN2m4NtyzTyHrinlO0eNjE
fWp/a2O68fT/cN7/76qCx2u79SigS8IT5pxdWwRFwtDJ6nYtMX0zfrPmZtfJ+euUKd8sb6lt4YXa
xaFSwGVbDC+0zWZHje8SbnlZfNfnG+fVlZWgn7Zpn9dxRsYlIvXDUsC+pxfwZoXqWT7fcjiDpJB2
5Ka0gFKalVWRV9/ncxHS4Sf4oBuJZu3na8ftCt06J/FKhAyU2kCEglwQxM3sX3KZN6b804sifv7l
zR9CJWMUds1ZXkWdKiHB9Ghi77SAoIBa/ZjfOETauRu7PZBDA8LEqR45PP9i+4+7qYK79gFarLtt
ZbPUceYoGUXgOQ7o2g89HEZjawH+6u162K29RAv0LrE6UgvglWzDOpZtkfpuy6VfuomfGwsOAbTZ
AA2szbgW4CzxyDSORhWV2bsLr5/US8JawFQInarr37KSQvQTOStYldsOQ4GRjv/sxplwNR+PI7Pm
8LYXaDENdT8BS72Zn4scp9lkmOSRECBorQVsgZteocPg07KXQOWMc9QZ1FfNoeM05PG32x6uJUEj
QXPZdoY5soYqcKvcbwwAETy5Mf7wzPjsToSt97KdfIi5aiEcrMjEOZdzws/WEGeh2SiQheJZwTq6
oS3sS3ksI3eGt/yIszEa9aLKQhz7xdlYbA8lMNyC3EVkgUWG6lgD+HsHsJuQuEyw5KFxSB1Z4Erf
UdnDLI/N7XlYWqg1OlN8V6bI7m3X269jXPaPzPXkgQy1eul7J36eza4OgbZxny1RwyQLxgRhk5u1
X3W2GeImuoStkf7iQwsRfO6Kx1Q1DSokUEXI1Jg+mgpC4/4kyfw4VS7EFSY0Qwq3TfcpSIdvs4Pr
nO212akYUtDdAN46S2bkZx47cDazwMiUWbw3pzQ9e24rHuZ8Lt/7whO/cEPMPD9thPsvjfP5wCHh
cGgW0tzJeCkC8H+aC945C+I67h66WILiOY/9fhqsJhhrb3nPvUXuM8BydrwpkntXFRCjUyC5+5BI
Iw+USwNczNqFDKFptsdibKv3nnv/OHDbQZ0ZHBqQqRctVI0HkE4tSMa1bjTkXhe4JHF/8ZHLfUVk
+e6Yi3hXlkjCxBUKHC3ymGCnAAG3siD3MXYnlE//NpBJOhbJWB4ZujyRPQiUJIT5Wohx3I+MluFs
QOHBSp2fQ0mSl3Lhzj24msVd43TVM+qizOdj7+49Eyzbeln+Xg+BlSykH3AHB61TdcnYtpXEvoRc
mZ+r7MfUmnOYttDCuv6alVSkH3MHRS01DFkLPSXjS5LHT2Jo3wpoHt72eG1vg/aTVRJbzRFjGXRn
n6pO+AMq4defftlgPjkr6cdZr++zdoR47bnNnCdJ8xcE8q/bHn155YcEwQc3SSVz2LkpLZ8ZDya5
8cHaPsbqJhkz3DRRFmZvPJ0fempvVLnX5lLL+mrJab/IRUaLXXVhkqBSAi4h7EyczNiYz5VV+f+I
PTMzjApVmvMQg4Jc8OTdNlRIk0mGHLKuN429TuqBzmk6MW6BQF5/N+Vrr95ve+7laPFhTuvGTZuy
RJAPVtI9EoCRU99cymRjZldOKDqbR3CZwGeE1dHEzfFyXSyysGKd2qvLic5x5/mBojh0UxeRcN2T
2ICQsWPPzD5XJqaj5YCJt36zjBuJYe1rtACgbW3GbWrY5wTljjMacM2+oUjiAm4NgZUX3s7Muuzr
9ZlZWblMCwpSETT9lDVHkwcdd/gbky9QKt3IEp9j8zBS5v/Oe5rUvYoXPH0pCvvcjM50MmLTOQ9z
DF5/Zsf7aYZcgWmkr2Ym+sMM3eRgkAB0QuFX7m76RB3R39hex/N+GiKWkvE0Oz2qgkuPCpXnND+v
v+Jy3/kkHeqQfhR5KWMsmaOBN/sqrTOoEfGfKNOhLrsUz+hA7Xvo8V9/2crFW5fLUyxTqiwSuFSi
tPx1urjQxXKElgHzfE9y59ROXg9ptiE7yrqmG29dyfi6OzIhxjig8DNHPXexHz526RYgamUJ6rSn
WVVOF0OaGGIJ3UHSQvh9137pp3yju7kSTzrd6VKvMlAjm6OxwE5YTKisPxfpV9ly39qCUK59g5bg
1HQRFe9aGfHWugeR8DfKFEcCgY+NSFp7vrabg3XE7biUTQStnruq6/ZVmUFmuyL/rq+pldnVSU45
l5BkNiA6LFz7KWH2O9ogG1WItZ+upTNJ22IomAv9DQoWugWemQlRU/502w/X8tcw2IO0S3OOCmM+
wf/p4DliA864suPqunglK20wv9IlEv2r4v/ALfRd+Z33W+WstTHXrlo17Rqn6W3nnAAAfi855P2r
ftoyG15b9dqRZPbYwhFZZWTWGRoRpQX1QO9hzOR9lxA4fNVkY7tamV+d/KWUG4M2ivmlaR1A6Mkf
wOvs0aC4PsErs6CzvibPhKMTnMQgFpyERpec4p5CNb8GxGzLx3tlIqzLl304nZQiB4Atp1Vk5JUf
9yeyxRVd++3a0p9lDJF6m9YRLc3fyQRE00VqEdcg8y6HedtGblj7+VoIdHE1VePg2WcyFi+tO782
1bwRXdZlo/5sY9M28KWXbIYA3xh1HrW+ltL2jrz0EnRyPANFRYBGIDUhmn6CVlICQV1v5Oq5rWtx
EM1MDqNNnItzATEgmeeNw58un+gStF6RFv4Il7wA3Zl03zNO70wJUTCDGuMXlAPoGx0M3Fa91vuX
xAJ7gmOmUEstG0BFFpbKB6JQuofI+PQrBQocpaK0fbm+4tYWtBaXOUvRJipy3P+W+myKagrdNv7a
SPf1tudrkekpc5jaLJVRZ9ZBN7KfMJo75HX3fP3xK4tOJ2wlCi3BugUx346LE4T8j6KW+4R0+3pJ
N84CK8cdnbTlCmGqPp7qCCYlydFerK+WaR0gtwZpL+V+NWEwkMJ3amN9r32QtrcmBGaajZHLKG+K
APAnPyn+NvxN9huLfGW+dQbXGNvQDY8BMbUozDQa1yrehVWw89Awc2PAVpKxqWWYwjOFqMsJObhe
ghli8+XwXk2vCR+CbgsBujZMWrIBuHqBRjtIOBN3HyABAYuSmh2XtrkTArSc64vrPz26TxKCLicn
8jkHy6psoZERTPv0wTzbQRcUITF8I7D9dg660LgfdmQf++evIowfyne+23r9SqrTqV92MoO0UFRm
NA1N+SbHxNr3jYDE6/WvW1kJOrmghAqiOyw90NJUHlR1v7hxgIvjxtit/HidVQBFCGP0Ygs446L/
08JabjLi/fUfvjb3WspyPHC7LyzB6P84O7MlOXVmCz8REUKMumWqqefB7vYNYW9vMwiBxCCEnv6s
/q+867i6Inzn6HAABRpSmbm+xYefMkCVx7s3sPT1rxUxLjz6/5K5v+2Qros+pJka/1SrOGVxdBNt
f0OHjEl4rh1bTUNb9P9RuFGPz+iSewzhIPFXb+UcMNYqAMtsh0vTcDkIF2KwAPnhRAC7hybE9ZoC
98LkPtd9SbUFrowN8vEVfIHimZv3RvjVV9OSMJW04RX8ofm1UXThU5/TxDgtl5ELyBFCiwOAup/U
Ny/WieRXmrkuXf9sqfKrtkcPQzWeaqewFhs9f4NcPaXzldX2j2DGjw9+tk5JOro9uoL8E0mB+v+y
3gZzIl7n5MEex5yn456+oxrnP5NCZM7BeV++Dl/FD/Jk2iTKogPO7Vfm44XZfq4fi/XAbVXVaAYf
2Q7uvzZjU/9cBmrMPx9/F2bN/7Iiv80aOy2QyAAWCF4Rs3dTJVskyt3tyoe6dPWzOd9tPhuWpcJ7
dL2DVt33IZof/+7BzyKUuJykC36QfwJJu0UTi+6fUYPA6fnzy1948ee6WgzhGIaegXcCGu+D4dii
mN8oEOrCv3s150I0BD2es0b4sqGpDuNobnjJrqwpl5794++/fVPlrUGg6RCctiVKuumriLek2q65
Nl26+tncaNCsYXwx0VPYyNs5jPKFLFEObJe98vgXBs25Zisc67qhTeSdjFcflJII2AS7tjRdWAgJ
/e+7aSeXBoS40clEwQZ+Qg3ATHlHuagTeMyOaWSiKymdSz/jbOyjKzBe4UgegKcZibSZ1ymrOv9K
sHbpI5yNfmbAa0D2SZ84fQk2lWiQ8tT2d+dZCCL/+5IAcKKVT3y4iun1n5jYt7D239qS3ZVu11+Z
YH9ew4NzRVbFopG5w4o4xoPJINS3dQ7AP5rUQhumcPG8Rtr/swSQwDrhvz+mGwUpa6ibTuDUYYv1
O15MFWqhk6qjwvgfgGz43+njZqQsgk6tReS1096R0bKXhNP3uMFx8PNV5c9jAnXb/z7L5gfIj/GR
orU1qm57pWtkYutrnOlLV/84Cv02752yle3kIZYAVHjbL2gMLJZyCP5qwQ3Yx4f87eqh4Vb0MfNO
U78xtPW66OqHGC1qrgyIPw/pgJ2tWsNY96X6WNAjY24977vfBofZXisG/nneB+faM9tFG4yFwODu
A75j25c6rHIEikUb/4rafz7/upeGtPffN6RLpw/96WOzViAgSyhUxB5wqQRygivv6MIXZmerV6cB
Vx5ZHZyavmJp1ZZtEoJ2/Pnj/y+6+f/npoCdrVimVtFWzZj20NrM6VJG9VM99+PDqLVz9+FtPCUC
esMbywiwnV4/FijMyJ3VjnwB2twbk7ni5YfngXr//JEu/d6zZS7ioI1hjfBPle5u9eo8xdZeufQf
Pxb6Kz9u+dtwHp2OqMmW8XGN9dGJ25e6Nd+2tjy29XAN1vjHIY17nA2IWbpe7XoUzYDtoR3e+u5f
GFdcWUouXftsKJCtisGOgJhSa3ugYZ2bsCxGMCE/f/OXXs/5WFCqr6MQBQlnrX5IAkmUnIkHaEX7
NumreOWPF/H/Rhxe0Nn39TxYaAQR7F1xdmuz0gxFNIyv7jB89Zb+xDtzH7bri+fBYswhsEns+/qh
lejBaaprGvQ/Lgwu9of/jgNWm0l5ow+480ibXe3wJes69MHNAWxeaxa5O3eOr7V2/XE842ZnK/QS
NWobe6hnWifWt8gR2vTjx718/s0u/JTo7G2W3sZbtlLnKNmWzOEMU94wq+onucCfV9ri87tcGnhn
L6wjHB9gBR5XoBMVBlHl9NIabdykc8Z//uoW58VrDf6ycrZxATAcMOikhBoLmHOnvLW+2J4/v8el
T/Hx99/mvxMKr0QTrQHldxwOs5Z659hw/Pl3V/8Y8L9fvRwHRV0M7HCBNQ6b9HLQppr/8upnc392
NpDde1oefY0u40boO/AK6+zzR7/wfc9Lt3EHzUbMIo6TT1xnti/Dg63Imtk4uHYsvHSLs4HaNWuJ
LhdZHikMY1gTZXGzZZW8EnhfmAbntdrAVyE82kJ+MpYyuE9CliLqOkqs7H9UFloU76ry/8IPOS/b
rnzzkF022DTinWUhFimbC6YPf/Ulzv3MTOd7nSs6js5lma7bTo4eJE1y//nVL6zw5zhKwuMNmY92
OZn2G2L8hPIfC1Xpwv4mXnTJebnWSuPCS5mtp8bA3RTxZPdaOlF/bSm99Phn89fbwIrfBmju0LCX
tvME34d7akrQuq9Mskvf9mwKK9qwkMilPIq1fac9O0Rj9AKi/L+fv/6P5/zD1ndeuZV4N9XksPLo
jWt1sygC5bdiV0K5S89+tnsDlYSSJGKeU6/IMQqd7w1aW3oxXeOqXHr5ZxN4DR3kpQzUlA37Cpcj
7J8HXuO0WO0+fzkXpvB5vTasIavhFbwpZNcNyWraOxBJEzaTlKomdwbn5fP7XPgI54XbpTdQ+Uce
RDZbKFKclegjmWlzZYZd+Ar/r6kHfjy679cFaUqedVpnrfw3FG+fP/qFT3DezgM9K6dRO/kneJ4l
ZP5p0P/c128cTLbPb/ARk/xhgJ5XnGe0crXMwdoGTV+DhqeJPfVho1PdwwgTgsFqfoBoc5ozX9hr
LSSXvsfH33/bNvUQ+ZIrqJdVsO2YLx+ILP9uOToncy4xBUAbMC5gZUOLilb8P/+B4vN3dem5zzbk
oebtLEsE+g6Pb7dFvtGlvrKbXbr02VRWS937FqXF0wAW/g0au1k6VkP5N3mkD0LDf194J9eV6GqF
3wukUDAPS+e+TlZ9TS1+YR6f13kh/lN8ruf4SOXwjwz/NeIWthJZ6AoQ4qK/Y5+R81KvE0JCyeGa
CwsPF9tw+9zLdWdVeGUxvTDTzhGdLV2IIexjIjjPtGoyeKMnDFwcvV75xJdu8PH330Z9JYLehb15
eWzGH3BeigvpO6d2de4mAd/Jz0fohbXovLpbqWqq1wAfmmiRr5bsJ/JVrn/VJ+6Sc2cw6FwNvJgc
XD1wEn/MYxgMhtd8by7MgPNyrnAniFDhq3AEcAcCq276ob35389fy8eh5Q+L3HmxtoTpbYfGlPgI
gS1MOFmYxgpEGZyYDtqDZVNU3pReL5Je/SWg4dzza4VQlkSwajyZasniDfH7FHgZXL6uMNX+V9L7
0086m9LRKrlt0cl5agfH7kYb43QDD9DXvrVuBg06Tx3WT8U8IewIILx9xQkYNEpWi11HXZaNwQpA
rL9N7r71ujVfOqTFkccorwUPF77neTWVxqgpuxFF5aMffkYhETwpWzf++fkXvTDQzwuqnZp4WQ4D
O9ZrnLrmW6PfHHtlz7107Y9l7reJ2pjSg39LBNMHx6WJ6dmPUEanAe/w7579bCHotNd4ckI4EgFG
O29fuHzh85UWxwtL8bn9ktZG8GFDvEntkoCdU5jlBK15Mm0yV9dompc+7cfff3tBQEGubVOVCGrZ
8soJOZHhrzpkXdQL/3tpZCRh2WJ8dnQmB1Le7RelIiLJNrrLjbuUsIKFvjD//DtcWJDPi6IgE7iy
WyXSjm39QOd+P1bhyYnEfRvp9O9ucbatu1gHTNVCJ0yX0iZTAxVPx0SQuOBmlU2QfX6XS9/jbC0A
NSGo1xE/BD47RWfEDj26V3bFC5c+L5COro1AAzXxcVxkmJjRNnnvTj8+f+4LE+28OMpVM21B5cFe
rXFNVkbwexC0+9k71wbqpRuczWQGP8KJaWyHSsMgCeY5kQifjP2rPieXnLfROF5Vjm4I3FK5dQ9O
7aTliPOXQkfgtTtcmM7nbk8Dod7Ye2BXl3FzasvFy9rVzyysBxLh9TIz2vevDFU3/p/e6w97yrnx
U2914Ekr7amvR5rTpgxePCTQD2up5I4O3fhr0tX4hglavy7bFO+E19QAUoQSUgPAOL720B7kHcAl
fRKT0flmet7smDH1k5pa74sGdwC8u3XeN1tZP3yoFm9CSB/TaOzg+On11a3y/fDgoYcoIwM6FbgI
Nvhijs0O+3efEaJd1ELYUBWwURd5DE+4fxVnIoc5MWgpfITJECxv3xdADrZUOw3OxGLhLzTUICFr
nP9OWxuWqPJ7y0Pp1M0/PWmiucB/97PaH1e4kdV+EQna/FpZMHxRs+MVPdTxXxkyPg/gCZnjpObg
wL3aPjpuBOeNmRh7WHXjNEkzVORAunK953B4Pyk+lT+ZM1UF43WVybmu38BXmH6MTkRumjDWTSr5
2vIC3E2N9ga3O5ku9DIiUXsLHWIeYW1UfrWDcX84SCaAqjI3TxFmikzaqhap9QLUtFWzIGRqGBCx
qGV6KYgE4Oo4k7yTphY5zr/UJlgituWIH27LNLAuGbIW5fwcjbNrMpe9c5LBRp5FMDR4xXEZ3ETT
7B51xDr4zAbxy+IPrZdHcqjCdGrUWDRNHBWYYV1fwFw0ehx8unk5Ot9hVOdTwGjccqJxCtAKTwJu
9WtIBvu8wgUni+bSxXCoVDH6YilaNfWFHGx7dNSgD0PQVEcIT3W+0r7PfTHM2WbmMYtrCgCOnvWe
SquOpB/GA40XmgszB49gf89vOAEuM96CoPstimEsBxYNynPI2s2DN/UJBix7NGQyT8zzI4wb6nxF
pbPc9SamBQDoPTrSe3+3GWAXHKHjpNms+RnE9XgjgCP6AlVgd0tGoTLsU+oetlzbG/wI+1SPqFi4
q6eL2gMYVIdgAzEkB24H1ce5jgPYUMxK/BshMfqgYhNAaMyXmxG3K3wDtSU4SH3mecBisAEuWSDE
LQXlIDurSQ/PbggLiwi9zOhIQkXhtpqG+Gtl3KEIRt48oIFlvB9q6oJ47pVpz43KvM3pUliVsHz2
3PkLhCdQxZarynsSd3m1NHjpZNF5VOMqaD5dUWtU060lnnsTwl69WHwW49NtYeHXYZd7pB9hDBKU
dwo1r6T24cI5wjd1zwSX3/xxihNUCvubpoER2gwW000w+vGjXcvm1pWlgXtjHb0RmKenxHXI40rF
mHWCAB8ldQhnWtnRfThE7p4YjEzuansnNDIepgrrHxbInx3r/HLnxHTOR8+fv7je9g5LBe8QjNbd
TdsEsve8+Qkl1tzCvBNgIM8FdAcVk24flcZ/i+fF5gMZWzcZnLFPqtn4dxIRetpuqqkStgVhRjj/
RUIqTt00sp9oIg6Tqqq61GewLClEw/QXSNW+lBZuDpFfFUEw832wwRAeroVr8KWt1uqn5dWQNn1n
tmMXhtNxWQL0pTruAKo2t88xYIoyZQxyqVV43QP1W/nEF/7TCakuSB0NT2pYYDdrI+/rykPSpJ1e
oICHfjlXgnl3UdABPOQp2Pe6Y/Xu4V9HhDQRVjsU7JOtj2VGrOskHbybsmoY3lfBnQM07/bLQBzx
Ug16QCtMV78Dx6ThTFzN9XdmqPX3U6v5XUVBHuq3SnRwl+2G581tuwOLVzcRLhr8/RV53nwNg3LX
mWBFb+M2ffcWM3fog3GGu3DpAOD2I/ZvABBMgqZsNwc2CL+XwEpoEsKkq+ZBaiInLJqld/drs3qZ
FxIKD9YROfZWlE7SzC0pjIXtTRGUUbVrRCfHZJp5NKZdVDepj2r8rivD9r6M0A5sphEv0i3dnMpQ
gmTlusetMk06r5AutpLV95UfxM/WOvJ5XcT26qKjfkdAjruJY2MyP+4jJBbmbRfEplMpc0qdNN7U
fLUtBCshHJ52drJ+sk6TPs3b0L9aLWOwKPD0MG+laYhFB52vLHj1Kk89Cdi55o0i84+qd5C7WHlX
7buxfpx7EBpHOiy7UTrYSWtLlmy0UDIE7uLkXtxOb+Hq1Q+unP1dtXZrNkW+Trnj8LQii7hFgXgu
1nqsbzah9U8lh/4uxsJfNEPcfetsBQrs0vptiuKOd+v4rnPQsMjbY1hghMSBOIiKdsUKxl8uFLpE
g3FdEtth3Vb4THMarCIuXC8mrwPEFzAvkXHwuPAw3tKWSefnhMTJrWIlvw9W9YHZ8u1ds4rqS0dp
/NaQrkWdUvLbGpr8XTzHXraaUh0XFxdYrRJYv8flodXjdKzdBlYlsHxuXiLHA50rLP1HMU4qQR9a
97yRyrZppRcC23tVl19BNXCPADLARMHnfOcJsDq6NeywMAdAz23h9NAtUQgliOfBMwMABhVbuZtU
I197uGkULJb8i7+1/0w90NGZBr7kxh/wrWCirF8QTGDKl27THDZvXQ8+QGR+otyJs9StFoDo0O7E
7JOHo9w7MX045l3XhGlN5ZON5F3XsKTHFNcdlkXuwX1788v4EJS1594HAm0wOdWjgbKk6r+wiIxH
KoDREGMv9l5UotUrGpsB0H0D79TbCYDAMV0cT+tiwvK4J2gQpykbsfvapR/KpOZEPBPhuhk3Pkh1
bec+D5z6SW88nD0EEh6egrW47oPOyZ2tDB/t4MJUeiBQYbnr+ovEk8zRU2/U/aYH1OHX0CYAB6Iw
HrDxZ2wDZZNKoKvYjV0DuqJbez52tpaRbET886acWb66LBAsAapCFMuil1RjtIgEeuiyTd3Nr97D
EhuAJ91fqiP2edM9Q+sELIiXZOTEo+m6BmC7RWMgE9UOceGUUEqCp7Heer6z7LAUguQ2xPqgB5Ag
QBj0ZTJoNi+pK53qPXAYP/XUJ7kgatXAnkZot0ag5mQi9LAkblEEfV607ADfsvc6HtirH8HzBLlw
kM+7ZYVGTZGf0ANxePcpONFpBcSa1pObcwh4d9Y0RKVxU1pAYRocAxLtA4KYNKNjHoKq0YVRMAcD
kB41q7jucx5aXmy8GY6LCDnAd17F78O4Hk4NeiNefA3aYQLQt3PnOdVgUORqsdx7s0NfxSCiX4sT
tN8JW7D9Rtafjo1FvNwKFM1dorq9niOK4BIW8iZau10Z0OVl1OH4KFpsIJ3hHsAmvo3QAReiBbxj
tY2BayH2Ze1h0p6hy7rrkg5o+fAo0IacK8y310mJNqvGltK8LzdxH4ekhEVuKCjo536IpSjsVi8v
rXC+0t6WY9rDivNXFQGx65lR3aGTBMW6JrT5GnULOI1uK1IVdqD1iF6VgN5sUyrHMvi2zAKemsas
ee9H3jNs280dn0uKbs3N+oD5VbL8OZHICfbAyKOHxKcrWx/RdTMDDTN1c+GEat9K5Z8sjSpkJv1m
2sVlxU9O2IeQhBlOCtswhi5ySs3DJHSQVSuOy2E8ArE0LQBPMr3ZtF2tq9LeEwhmjGn6Z7JUTb4o
q+6tWaMlmS0gf4mQvnlcxWyLsP/ImTnMth+hPThnzgikgAMJLuYA4bk7TQiaYKxXdKNCJqZbDU2F
UhzACg2NOVcLVrjGzH2Y+qDNPHUlUDLJuOKJB8Rph94nOGGid/9QRaqE1dCCQ46ey4PyXEcnrHNI
blwqDpNpTa6Cvr+Fw2FzxOt1UzMzt9CBkGi7cdu70QzlbplClUxuAxFg5IPaMrouTw2bxb5m0AwH
iEi/AaCix0O8OWPhiGZ4VDGj+VQt4U0bYL9AU8X2EMEe6KH3xiVMRgmpiiTteg/xhx1TM7XbvlFN
SFAsB1rTCWv1SiwcnCPXqXKFbffV6ebw1vckFHVqGNSuZTwovGZZsbcjBEl6tIKkIw3aXdnX5OhD
uwsVHxufSOUM3yyC7P0A0g6E7roDhG3mXda1ZRfAZ4erIeODrdNAkvUdbtTRm5IgjzYLoDZJ5a91
D7MmnOwGzyUnVnXRP3zt0fjWdnxK6w6EQsR29U3cjFXuiGX9aIlyJUsbO+MPfKpeSWjFjXVE9S+Y
l6RoeKl2nRUu2vc7mvFo8bPA4iMht1o/gNVm23yF5UHRUAdIx3Bodj6U+jdsEx3mTUfht7FUOHh2
7rEigWpSEIqH13ri6odxWv9dxE3wHc9v2rSLJYVHFrCt0Cg6gEBS8XXkFdEJRcKgUINaMkp6tvd5
ML+FEmwRR0n7MhKTMWs/jNHHaUbTOI9cUx6mWvRPg4c4KZtE2/RIUxHNUuqUMqvDditU7VmAS7n7
8VBAi2Q44gFmVDMp9g12gvs+nuJHMip2Qr/HGhdVXA03Y7RO+byV0ZqOEHGgvuu0zTsERzHfKT3g
FNOsEqcub8xqCaFD03hBQgDoxAmeaSDEGoLAdREA0UzqeywQkeZ040F030ghxmfagDz9XqNUVuct
Ds0NTKqV/YJeBHoSA+zZI8tUwkas8/1YQWxT+QaZk+dwiMvcLDTIpS9kkw2sdw8ldWeawBkUUxmI
QvkD5Yg+of0yvwVR64PBtvgHRGITsBdrr15a3UJgAz95FUD5QoJX0KKCOquWwEM+ZGDuEbxWMDRr
a8P9pAVWhArH0WJm5T8UvO8HxCpjAsPckGbGAacrVU1n/Kwq9wvOB/0DELmrTK0fRz3QrUqtORsa
uGSWkjepg6zWv+UqwSZaBobAdhP9DgREWMTDHiiJvXl6jUpR47dRdvAcu/6o4ljvYAnFU42X+EQB
QnpRXVhm8+x7WIQ+SCs90j/JIsDzT4BfmQ56nntgn8I2H3nPC8C4nbdFaHNkiNGOHUi2N9Ea+V0C
0hIp1jVus0XMzX6NHbGLVMBvB+0i2YJcvQXl1Pd3vgce88bs0SLaTpADQiWyGuxdh7NR5q0IAJMO
xOy972wCoxHnIo6OsF7cCibCPKy6cecA/pCAjtgUZdiYW2Ag1j0GcJS6Vg85QzPurez6CkeBiO0m
H6SVCCfZd9W54FG5Gy+ocOVDuUYzvq9tRY41+3mocFSijK/PEd9A7PIXf++Xy5aWfI4BOBji+5GV
9LDQsqyBOvbLzGtnk4P3NR9jTOEZ0fLMvm8BpinAVUt8I52S7ftxWSDdQ5eVmnXz0pjefkf42L21
jtap6LGFZwscfBGf6M7cuZ3TW0TgSGM0SxjeC760Nw4QFDewkzfYoZE/KkAto49LPy3/shUIc/g3
wrm46VdnAVTJBX13YGROYRSDVVnhiDRFsZtjIQZdtrstXY3kV9+azOkE8lxKUdCJG5GXpIP4JUSr
BIpH6M5eDfEyXTFdBG0cIs/oNRBzo1cep8cVBxUzVG8kFs0jZlOVwK+yuYm4X2WDDXzEmtuS049j
WYIGts4k6IwoMxw26XFyPUxFuYyDTj1Oq3fEUCRHX150nDajjqw1w+3o9Gav+lHegSm6PkbQKeyg
gKWnMarlDfe4+AGKMiuWjcQ7uJr6IllbU+6QSowOxvQ08Ui3vrubt+2isFx5gnWrvVuYJafWdaen
sJ6C15pzN+sq4dXpwol/RCBIDtLReP5Iq50WyLSOzhbeIHdPj2G3BWmMExA2fLLsSxWtJmlBj0v7
CuVD7BTwLRbSCX8CtIads+wFNjY6jPSFzMqN96so472QJs5hSKpZXs4S1NqxilvkQCI+xB+nulkD
f9yzvF6MuflwcNvF3brdMjV1YE6u9tc0+vXO1rV7F1cwLYYWneqbEa6hTz1s2U5wi0F1nzslYtLS
Wc2pwxmpTyfg4b8h8+f/6/bo9EUyTWpUh7zg3qGoijrrBGAj8J/oOkDvefUNhurNs5buHDxwKTXN
AnCFoCAE4+xXBKTRC/Ji0a2pJn/NYtr093yOIMHtbHvf29oFB1kGD9qlETZMLn9VC+NPsarnDJRs
lFld9HzksY4hsvM7lZN15ZAiM3LjURnvzUBVMXSCFrIZcBRyDeoCIVPx13Jqxj2inOGhxEKax+hI
2S+TrH52LdgVw6RjAF+N2ZWhpw5er/oXuqgY8QSKOm+0Rs5U4NwOAUrv7eeQjzupG3KzxMTAYaQO
t6RmKGfH2I5/OT4tg6TbxlBmaBunD6WJxZ4sDSK2rccJPiF+DQCyEKD1Vq3jHusR7csgTXc7Hy/1
1sDcb0nqvgZXfZBxdTc6QEiWUTMViAjpu+plqbNqYh7OcAqNDK20T9YTkLZBj4Z6MXxB6c4jbVPu
wlHzf2LEUMe4E5GPht94u5EWSTGI9sMQhDp4I7RG2O+DGTm8e+dw3Gkd0C/lamRuF7qsmVymOA0x
65+0AblArz35Tvp6A0pwoqljsdSUCsBm1lC6BxKb35ZrqDPHbdlPPju/CBl1AS7t9irnoCscBv56
rzf6PqpA3nvSbN8Wr0VmNmZTPulavg4IMvIeTIuM1EOGTSwjkB+u+3hbnZ0Bs9zf63WgX0IVAnXe
V4sEfpoT5GNnEMQTNzRIygeoCLzCBXlKKqfqjggS4nxYuy5bHaCF5mBxUjfE0W4zzdAA+BHbl6We
GXigAflBtGUHat3usV/G8QapCxhCbjoucBRj+6VEfCYbJNQ59rHdIJY4d+EfdaxxyltTNPj4u6AW
w05b94eNyuhpcLoYux9+Da+QrTOT4D8DPdQ3M/JpJ46l5YWAl5UulQix7ZXL3WDgRTah0ghs7IxI
YJDZGuIYZPtYp3WIlKvbRvIdNeH21vGwXHumMqmntuhEYSmaq5k33/vORW4BNY1byQXWeY6eLXzB
ZtiSDSWVKUW+uM912SBQYZ33hIWhLCwMThC7ev1tvJUA71WIA5+pU6ELDoHTbuC9PXQrCVIcxXDy
MO2EEBt5cG8r6a5Z5uC5QodBhqgD2+qyNXldOgbYECdiKQog6g5sc/ENapE2oXWACcw6ASyjRUBU
rTz3DLw9qfxI3yvzlbkRersZ4bgyMJJmAHttE9J9gYf5Vz06cHEaq+rrOtNfhjgwulNaBBmI4SqD
o1qQocr/y9v69edMKyTkzAoId8eWnK+83nI/wsoDkE/PSGJ9gkwvi6Yi7lj8ZgdhX+RWiyptl4Dj
IOeBXdmGzOS1FzYJnIyiXNRYLqMIaWjw4+1Bc8eA4qnIk19tmP7zzJ+4rhW4/CQ+LIhScmxj/S0B
b+a+GcfhHdR7C/t6r98B0qxSf2m6TEvshEpLmwhEJX1iEbwXkRuFRb0h9YeAk98ZhIEsC6MKXYll
5OT+6LFCckpTkMfY3lMLyRCJxnkE1g8O/H4swDXw3oJmNXlnB3bDfSvy0JbL4whIJvzvBo4ki1Pt
pZrZHdoupnzxEGJzWNFlCFeXXTlDb57oKpqTsoztF8SEwV3YcvcXlIbAes6hSVYbbLDIqVifEqI2
8N7WH3WF81syzF3w6tbkGSrlDkzqni+/mAMKPyWbKgDWl3czRca+DVv51d8AV93ssuWBikUWTtPH
8MLpxDSyyhrB43QkZE1gyNOnft8037oQ/2+jnV/wmnhNso7zcmBbOey8EsUnB/mk96bxyb5yal2g
7I2DUjXK+qZcA8xC5EGTOoZCJornd6xBSBSUA8uEkPNLx1lQaCQr9pUfBo9QBXn4IRHqLrBqccFe
35Ah3RlUAT6WbWmATGwJ/Qcdf+6bM5XuPRD57m5wqAswjwYqyaJQ0wgIWMH8HBNUj2A6SGFqZzZU
Ov+PsyvZkVRXol+EhMHGsCWTHGvsqh43qHoCzIzNYL7+nexVXb8ikXLVUkkNpO0I2xFnEOn4rfCa
eYuTDp4KgveusqCEL/OxOToO55sSte09LAjHbTBkajNZdbmNS78/pASrfqpQIgg1zuGffKvJ93af
xudprEf4WszVqc5xlWRiDI4xnXGSViJ/henlT7RgqmiE60YUKIjLZrh2bqwxs/fTPGBaJ5F3IcXJ
6gErlGwFDiJHXYCwj8qPPsV9OsF+BMKyWuF+Wsaixyqmw1OXVMMe5wufI7Zpu4WXAGQNcbKC2WXT
pQdoBKrTQNFwrR4rwNd5mLQ+jCtQ+t+01ahJ2LOKn4jvyv2UDBlD21KyJyCVsxRuHTUDCHSUvxsU
+h+ZK7rhJUWBNQkz33EeJz0gMO0UtE0KZaQ3QjU9+7kij06hspPknu9txj5HpyoTiieoalsFvgBC
aCWKwC1EoicyoHfW9KhmpklVblhJIOhZ43wS5Q0j3/xgmO+DcqYq7LAZ7apxdra8GFEwTJERhzhu
vB0kLyWk+a1iB6y+2EJEt9g2OB5+HeXMgKRqA/EGtlw9RJYNjatowh37F0yL6jkqUns4B8LJTp7r
eT8alVenhFfTL4UWlwy9pPLueZeQpyDFoRKVSnLvyJpiPacixEX/PsvAIw2Gur0fJP43dMvKjm0r
5MhuS9HwPkPPP9lXihRl5CaVPEC/Dqcd9KjEsbNyEWUyT49gvs4/ZKohkVRUXRuNUJ5+Gwo+fp1S
b3oY24TurMJz9uhMedDSbsR9WwzdQ+mOJWjgDn0hBbXsbdWPfcRLXCIQ7mrfVjK4K0Spn6dZBRFL
tN6TOvVAx2hLFCxlmsNuROF+juyEEm3j4PxfwJ8nGNOIQzwA91nbTTZpr4a33oL9Ckp0uY3C2IS4
CGgV/6CycSNYWiV7kHazHTjX6rkkbIhq1Es2kFFMTiigV8/2lBAwGltnl8CA8oUnyfTKYUm/t4kv
7ptfPrH6V4D8IdifSqcDDaJxm/qhl1PfhwLLb0PhlSHCEbXIb5CbwtLpeX7HnZzjc3W8I8TRd7nI
cXuz+4492N7Q/ETbG3Yujut433HQUZCe8YU7bJXDVboRSY5Sh7Q6aAXnKGbd2SqF6AeyIhrIdBye
07ZFzcBjrheNOcmLKIuH/uApFwbibj/qg0+n5FvcMmsXNzCK2Q1jad1NDuImJBWpfsDVq/9bFXY2
A6vG4q+4++RbwI7IkfE2BWeoKyMNWADuQzPVaDpTNW0a37905mFPwiguRDiGTo9xgK+HkQoEEJgW
870v2fw7Sy1rU+eDFQ0EZMFNZYvpMdfO/InYU/rD96t5P/vz5IR0nCCKBCOfHFki6x9akP7O2k2/
+3OV76eAFX/6XuYnlJj6z7CRYRvlwqBuo2r+2VVs/NZkFdaHruXfEXH3uUGP3923dq4OsPKJYWOS
88cAfjP3Je0AfYEz7l97snMQ7IpmZ2X4PkBRcitEnf7CuBsLyM9IKH26uKfrguCWWs4PHdyNkXSw
C277DHidfWFBCDbkOcehLLZtO2KshH+M65bNa9DjOB32sDWyoyxoKxax1Fa7VKKBEsxcRQq3vlOv
wTALcwj6/uapV74UClySUEnVfpph7C1xBdeNv6lob4UXJ6CDgrXepm6m4qnMGS7CJUoAvzg8EshJ
6d4GUK+VkcYNAo1ea3CrEIZKEOpPkE8B+yDYIhtRouEFhE6wQSUreZ4pbr7Z4Oo7hVbE99z32Stv
aXGPQxMkJrkuDq3Oy62q0Kbw5cxR3OmcvfJxnx4xP09VRcoI+3qx8ZmbPLdQRX3i43jvNfWfVFbk
oWWs3Xb5gE54QfJ9h5tKaGtaRlONVRqKC6mfuRn5O6LJf4S7Zfc4Y2PcslyVe5SDa5gKj8FZZzMu
2b7HIgu2ZaHnMom6jlf/RbSJJ1IG466N2fjkjHN2REmHPzlofmy6XqTbtq1RO3A6hRp5P8UROkb6
oDNQIUZcSr9Q3yseGUwLH+DiR+7Q5knhCdqho9Vj2NphHredBgxCupW866RDn103oX9xt64h3N4p
CVTKaO9pDw+x0HVi53kkjthdetADcB05eLcO7iDoiHLUbWM0aMiUFZFtYW0K6Btu4A7a3EPo3Qv7
FDWdLYiH8QFrWpxrr0t2rQvV3LDIC2xnY9/hSF/xLnaiJA3lA6oeaVfBW6bHvfjE0dBDfwm77tCi
Zk5Td3pA+6OHwJ0S3+F2Mo2bgRXlzwrWgbqIIdqWpV5UC6yg69C8BWykqc6Rcyiccf/iWlkCOlNW
NtsBZHAnrMnH1TG+DQlrynTQMnbLFMiNs4eyYQmGFO4IKNoX+ev1X7GE/zPgl50kuG8GrT5ncCC7
CIz4NRBUjv83zXUQXX/HEkLSAF/qGeiveoCR4JDjNvSMjHv9uQuKFrCg/i8UFleKnPgTzFtboU5C
5biGinRzaZBmRbMVWXuahIsC0LB3L0INqXfsgKmzmhVw5oe/C7vlhTD0DuQbJHJGcmNAWJefO/7S
AC1+/Yd9OCl4sAHKLBMftzYQgM60QMekDXvrtwciwfWHf7hu8XADW40aWa4uZjNIpKDEkW5jsRxx
+zLepiEbmPoVjYWNYUyy5DzoHFfKQzY0KF/6N37+ZTLeDXpP0NxWaB6fZ3T6aOLEW9xKd8xDb9y2
K7YC9VwaJANkrQMyN3aSJmdgHXHWebDd5hDLi6P4vJI+lhaP89/fkQQd7TGpI4Rrmk1Cf8N1cHt9
gpeebIQ06q7wSRxUcLJFua/dPLKnbiUbfUiFw9oxIrl2FGBQCbvchtoHoA//yISyEDYLuApDmGuj
/eGrNcME5vovWZgFUyWGNBJ9vHhWZ498Z8mTQ+BpKD7VnbUyywsjZTooK9xKAsvroJQ3W+o+aevg
TKB+//P61y893YjivhtrAAFb0HUGccp7/7FAQeu2RxsxPAGKlqGbFZwYVA9D0URWxddsNheSj3/5
+7sA07jiTrMLQH7tA2RC3PEg0e2J7Lx8uv7xSy+4jNe7FxRqQFEPPfEzzCsfYBQ5bMA8/ZPZ9Pv1
539IZYLDvRG7XVCxKZZTCcy5TrdjXLuPiX05UsBFzN3zoumfe/QRnuu58e/neqzUjcvVCGkvIXKY
PbBWfN2DiupYDyMOHpt8vNyDaUdWJn/B+wwQ/f8OoExwEqMBCNkAuO5TgFGcon0EoA5nyunnVELB
mLKXuO4PLZmz7fVB/ecS9n/Id4yqEfqJSyrHcgu4h/HJfbBIUDxq4PrmLUr/KMv4SROlQL7sCqtn
4UCCbMscnu6kEnE4OtSCJ+RED6KD0W/BYrEbmqx/BJiR7dHppgPu3xMgBSkqSKHF3eYviveQmhNF
Jw6pklMKAJGe7x3VwHa1qNWhCUj3kM3+dE/mKX+SWezuqSLyTvpqeslkhltFpwqKwknVRyrDIo7w
ueVr1vcQl0S51EfloKlwMKjRmL6zudDPtCuCDQumZBdPnrcPYp+LEO05YI9gC5R9id32M+DX1h4K
1O6vEtW1A/qdxb7puv4IdfAL0th3zgQskPMQe/MWEnQazq3CedBBX0TCku6+TBI3ymcqAA+a0V4P
LIau6qimex0Db53KyymyKLwn4dFhV7cMV6XJVxx3N53X+3ziYgfNNvcOgFN7bdNYCErTfs5PXYFm
hBWcXLRGYZsaeewT4n8lMhZSoWk9N9jJ4LfjjMhAmfMYlAANtQNdUyX9+NuZbyTajBac9g0krUb1
NluPbVPBAPcWppvNfCPTOqBh0IJlwxmb6K7SaG3HQVQlX69H1ccbHARN/xvJRVVBALqAUFan0DG2
78RY7iElFVqFtTLyS2NjJNuJe6qcYHp6LoR/HEuKeo2g30lN1gTNPz4SMDPblmktGLpJ9AxnzCG0
S/ndosWWpQIqCBbEKNyU4ZVZdH3Aln6OkWKhP+s4VYy3CVBPQtSSoy7lKUgEyQo7cGlGjNzKiVej
24TxQscVBdyxjhwwEUNSTM/BlK+Z3i/9DCOZxnkhapVAloJeVB1r4T/Tarhz9U3cWpuZ0dw4gxyl
i18RAziRFSr0BFKeXvPU+TicmRnOU3sB5JQKeBhZfZVavVbKXTNaIJep/P+NhnEjmhUg3D1DZ+iM
Pn2kWwLhXBF/8VIrDX2fou0De7Yc5cnab99GLR7sbPoBVNttqp7MtJkkBQQ3oVeIkIQI8Td7SPOT
Reml7UnXnCwX1hi/rIp3ByDG3RZmq5AlnQLvhaNWFBLZHDI2gDVUzV+uR8rSHBmBX/UFMLRzys7+
mB060Ax6lq0c4Ja+3zhgEZTay/lSk6gSYBDHh8nnuHT/jdFBuP7tCzmFG1Fecc1ENSYMUFX1UqFB
07refujLxzofnwcK19UmWVGfXYhE02PSnitHx7gOozWN9AXVffhWtI29c/M1FaaliTBifep91OzE
4IHlDfImCrlrghgL02CaM3ZJXI1w9rZhlYNuDo691WuCIuhm9jux8/NyzWdsYYhMiz3ClRsULX5A
AVqLm98n+Gd2V2o4C1P9j2j5Lha0ZLYLAI8HMzaAq4a7GFw6PYM4EEOFoH6x23J7fU0tnJqZ6SOd
ClnEWQKPlX4SfB+DknCK3bx+hfCHfXBhIZxGdhmXItSc9ZsMeKJi6+ctOCfXP2BhHZgufGjtjgwA
anVGYfVtmoq3rg6O1x+9tBKMWC/pyEqbYBBrW+x192Ann3j7iYp4JR6XPt0IeAvIuyEe8XwORG1Z
oVRsrdzVltaWEem9A9pMhnrvmVTZBfJRFLsJ4kObWpXN7vrgLK0wY0eHfnk/JTpW58y/cAefYqd+
tclTh5O41QF0eeOebko4giFFqoH77Fz546YgSVgNv/kqE/+fhssH26Ipzzi1aIakFPm82bovANtt
yhMgrD+Dc3OUEXvSGxrlUfGSPYNp8xLck1N/Jw7Fc/Gj+uE50Zoa5sJKMHUbS0CQygy0kzOzq1dA
O+977dwWH8zY9wGvjXnXgdhmO/IZuI4vfrt2Y/6nUPPR4F0C512W6cverlQLV2RJxbBhOW9w1UzU
y5ALvfGoPbENF0BxVAC3PALDiXaFHN1vqeN1j9rDMRYml4BjzA09WXUBpe/ML3+AwOCcg7zIwEah
sQo1OpJvqRrGnQRm47Es4aY6qLbYW23C0RNJ/C3Jin7l6vBxlYOZ6oS6ALAa9JL+THzgWN0pGB6D
RMwR0D3uNgMuC3Z+XeQkTrBV3fTleiwtTb+xl6ENC89GnzbnsSE/ZJn8JgBUXX/0QiYwxQrxWJQB
Zky/09c/wXfFebupyyev1/X++hsWsiS7vPndIgBeF5y1OCbnuds6UOfBPDriezrdVpRj7DJo757f
qEnNHvBZZ5LSR1LBaXIoX65/+tK4GwkYOABwqjMCK5XZ5RE0ePy9M1drQqZLA2MkYZX2I+geXndW
uf2li/kh1WkWKjE9NyX7cdMvMAUiedzzpshS55wGFdgVFn/U7vx6/dmXDPFBdJvykBWZSWdrRPdo
gcuGusoI+kloo9kOJCEC2CcrB9+lNWqkEXjXuDj5EhBoCcm2nhfk8HYtAVBMYER9/bcszLQpFqn4
jDTlWeNZsewzB56ii6cbh+nyynfrM9CZiqFzBK+p6vc8tSFIir5Vb3p5n4B4f/3zl0bIWKiNqvoc
GENyxiVKQd6skZtBli2El9qb9C5tZupFciujOmjwitTy+MFvAJnZunFRH0hdaUBPJRztbvsxxslB
2i0wq35JIQAb8y8j75N9TCGcB3roWgFo6VRKjYzKHADvCl2TczbaydEmQgEURIeveQLb8DYAoQqF
J+eYdzQ5TvlFzsKS5crhayHuTXHJGHBgEOyD+Qxcxt+cDedZQg2gIOmnrCYr5/uF2DSFJQXJAP3p
MoKyMfP2XR3rSHYq3Q7AvEUDT7uvxLfSP9cnbKl2YApNAtKUQB0QHEflj+yFeao5zUQnn0DgkCcm
ZhDZO++7DrrsDCojtAjAfi5BosoD/lyktV4rYiyEgalJ6Rd5YonZb8/MGrY2sNcsBc917Xq8NKaX
t74L5ByOsl1LBnIu3L+WBfrwDPoGCoi99wYMaHR9LBfOF66RLQqh7Lx34wknc/EUtFBFgGTwxnHY
njk0KjuA+LPh+1TG1UpDdGnMjNQhPKlbeJ+Rs4+sFIkKja0hbstQwDjnxlcYG10Joj5q9sN89vVB
VM9D/DQnL9eHa2lOjFwxVz3jc2NN56H3Ip6PO4Abt46q36RXgXEKUND19yzFrJEvCIN5bdFn9llW
J3A/Qi2nva0r4Ha+XX/BwjSYSpVQltBYuwm43qn1AsOQbWkV32XhrWwQC5gNZmpUJrmiFswLmnMP
lOuWA/p8cEtIEHQKWNnSLpqNDf782R0c987iPQAvhcfEA8s9IsNANvW+FSm9bUGYipajHumceiQ/
c6iqhSD9RmiDQNCubm7bc027QtyOSs/y7PwsCrQ5pz6qqdxJx/vSl9XDaMm1quUlKj84Apmqlsqt
igTIRiScAVVZuK1ucXxLt9eXxMKaM0Utx6FHK9iK4eraJKhQ4ujcSFBDdFg7zco2sfT9RvAHOWxw
SA0WtwQys4fc+gUIe/3rFyLTVLZs0XvkfnYpk/V9xCBqo4bP2HWjCfT1TKy8ZClqjPCnLUj0tQud
s063m9HdARgfumurdGlbc4ygz1yoZNEW5pNkTrpTD/ZsuknbDkg7b8iCswXuyQ6IPh5ZGSv21Qw6
SOADqDoqDqYN+IYrC2HhV5qClW7fMgg5p/a5br4EcPSFyqx1I+iJmXqVNrVEKqBodpa5AwhnERL6
ytSKGOjCIjBt/6YcOi9Qf8CXj/kcscarN1NfQmqgYpAMmQKQFbyJ3DhMxjWhEwKw+5FhmyE5zjjf
lQeeHHgX19fz0iRc/v5u95e+Bb6Xj41ZQNXLC6o9+tlHqHutfPw/k4wPUsk/U5x3z4dzTaOZgjpa
ypn1Z+z6GKpOHc5xm8TF6a2lo/7BAJQvdnIm2S71S59uHZqkZwnL+Tx0+w6m80ylbDeSuD81CvRo
YkHRc8PjonuESrZGR9Cq+o0PacmtNQ09qEdMSmDpUX5XUG86OqDzALiaezuw+chd2vb6rXfm+Fss
x/mFV40V+kFtn4cCJ4SLVechFb4fEshibBW430D70Vp/raqChhoDdphbK9jMkCfLNnnG+1fQ3toI
ZE3nZ1354kU2TXPSVt186pWaN+00p0cXQk2AcrpQeUgKxqOhmv37gYt564BOdyDQ2uChVxbBqW7A
VuntDNAGq+h348QEanJpDmmozKr2EnQ48CbitDk1+eS+zXnPE5irgDIPSYdhWJGwXkjTpjCoP1Uw
D9ZqPs99BwYch1RRBiZwOOdCbIZWPl9ffwup+l+Serc+ABDuCPpz01l64KbAuUuHRTmslAmWfoOR
R8u0b2uh8PB8QEorf+j0N0+Abmd2dNvXG6kUlxtRt3DsQhfA+ewnU/PUpHxa2cUWSs2mFKhAtxV6
rSOupk77i9OqhJy+RtcnoV21BWHU/mwrT0Ipq9Px75t+jykQmrqMk/HS5lP5YEdFCzBhAzrLyvlo
Ya5Nj11REwn63IRjBfz7wtm2vwEcdrz+5R+lZB4EZtWG2Bbn1ElK2EoU+besicmmkTQ/OkGhz8WF
Gsj7Yni5/rKPkublZUZKBlFbV8Nsgx0r43GbQXYmhKyDd2zz8hbc3OUVRl7O0yFpZpLzY0DuUJmN
uHOIB7m77fsvE/Qu6OoCzFB4oLYn6jTlvhSpe3QpGO89Ki4rcf3R4r18v3EEGwPRziVo9qeW4KIM
QUHSvonc55/gc1CDuE+g8zZJzoZwhs7Lyks/WmB4qemt0I1OnARtXEDVkt7rxnpJ8JbrQ7b0aGPI
gsyrFUTTyhOrCv+xt9nfHjWVlVvS0sONwaqsOY2hPTeciJCgQcr4B4jyycqXL0SGa1xTYSvWsEQA
1o6SdfFWJDqDQshI83sChvjdMNfU21gyuAWvfZl443W08PKYu5ofu3H8WWj/1fP0D+jN3NBhvzze
SOnjkDkB9FXK08RgdtBD4eNo845ASQC9l5um2iyiWUzioujX7FjZREVJ7I174F/WkuBHe9JljV4q
JO9ib4JYUNq7Am7GFShKxWMA+TEQc0Nv/nT985decInIdy8ohMenrnSbE02D8UcvM8hi9HMw7eBC
D3ojHHiz/fU3LS3by4p79yZNe4LzDEG45UTtpQyCOwjvFNvbnm4k2bGaqAOwXH3qetlHLgjHm9jp
6pW9aCE/ucY6aueK+n0Pf1Jg0AHKtC26F9D8gmIhJFKDCsa4wO38wk34y22/xjgpdKhsJQ532tM8
Q/wpy18hZbByUlsIcLPGQnTZWpDPb0+ebsHAitFRh9raPYW+WF9ldAPlo5V7z8LSMqst5USTsfWb
7pRb9RcxQAMpo5HOrUM9yK/Xx2lhazVrKOjWKlC5hu4ktPUSa/nZ5/qH1NaaUfHS841VBZmMzIaG
BVr1OBJ0WQXNUz/Mu/lw/fMXQsKsnFgaci5dgM+HguVD3dTwY/GhC3X94UvDf3npu3gD5a8UPOi6
kwI8OeTQloVdrHc3QPXPov7KHC/9AmMv6su4F4pijiecZO+UlY77QpbOylpdGn5jd6g6GB7NlLYn
aH9DeGxMf0Fpm290ceO5yfQB8cY4x+1QdqexI8Om6/JfAS+zLcozK+Oz9AuMQNa6A5hMxFig49fW
+6r0Y7HmGvSvOGFelrE3mBWR3AL2ygJB9QT3Dkm3REzetsVkI2vb1vSdu173o76AGRooI0ax34uz
AMX4wEcy7YgAELxNIICqFIQcaWLFr7Swf/YelEUhZes+XV+FC5nTrKzE1VwlBI3vk6ihkND2d23q
P9Wk++QALaZa9mzN9hxef9dCajMLLcIfmrx2uXMava3lBJBGbEOnsSO7+YZaxcpLFsKKmCmBQp2z
ozo+YlB/g2Ggw3meH6q4+h2wtUFbWDWmTQg8+0Q5N9o/+mD2NxBKc6xNCoH968O09HQjMUBv2LYb
ENaPmebjroD41qMzN+mPeK75ja8w0kILAbSKTJ51ZFhIsoXXF/EgEmbLW4iEl7VvZAYXl91k5k58
7EjdQgOmvB8rZLmpKA5jQNcW1EJ2I8a2H6BqN6VNFR/j4Cvv/zrdynFiaQaMrGBVggjfFdYRROgJ
5cARkho4sFyf3n8r8YO8YFYCvIpZtoaNwNGOuxbWwa57hzoDdFG6NEFsp9AvcZ2igWzU4EUoQ0Av
WeeQYm3beT9CTBfJgPphHXMS6TQJIg1jytvO42bFIIst4RKCH15DdXWEuIucn1hVRtd/+cKwmhUD
hU4rrErwdFk/wNAhrMTRsX9df/aHvtxYcaabCDzq51RmdXws88JF8bZX8rkLBGhqSQtOj9uI9JDH
0EwJ9RCwe6bmKupAGD17s73tcz/4KsYx+QK15LVy0r9l+NFEX8bh3Q7fysyNnb7HaA4CDlbZPGzA
XgoFEn0JjfF09GQofdxtJ+gjjxpK9HzOV8pNC7nWNCOh1sCg4kTio9P0jzFI8hND3S8rd1qcZLOG
a1x6i5FHZJPbGW3b9FR2LogpdvDkpA7fJYw+zvEAJwZtrxT/ltaOkVAEZlxUcC4BlZtm0A8s2x1k
If4I12lWVudCMrGNZOKlKeu0P6UnGsD0TZxtXqwcI5e+3UgnHUkCiKj5ULOtnTdoKhS7BCdsaISu
dfg+foFvct0vqrBWPdnxcRwhIwQnFfbYkK7/BPpZetPo+CafnQNiNgc1klbTHXqSbOzqFuwzh+T7
ZW29i5J+bBXUk4EhKPIR8v3BlG2bEhI51/PCR1CFy9ON40AMbaqxH/Hd2tZx2Kj4m+2yt36EIUbt
PCXAf6EHwMKg9ffXX/jx+cM3Ge5TT6Emb1n+kYsJIrCEfPNE8SIDlN3ntPl0/SVLE24cEeaKKZZw
Nz6m8DSg1aecqk09rmFIPj4T+oER1SLLGKsaGh9VJx5St/uVF+rRH+Rrb0NhJnO/FN5t1RmoYP93
8j0LhhKFxg9xXO8evgNbGBqt7GUfx7MfGPGsZw8+cY7ENltDwLBKX/OkWFlUS482AjoLMlnW0Oc+
uSnO5y6YR3MfqJXzwcKKNYntVmA1dUq67OTAmekFRWPBYP/teTyqG6rPAe5w4NJNY/dtmnlwlEGl
146FC2v3X9vvXSjmpEzxMOQRPXSQ6H0NcrqZchG6xW3r1qSlUMgJCUg1Jxg4CNB1skqOdOx41IxW
vJJsF36DyUgZSA6ZtstG4fsvpMdwefvKewEI8La5N0kpkPGes5xyECYddRfY08aO1yxOP95NfZOF
MsEcytPQwz96pUe/sdSSEIRK/zYJfGtstFteSkhIrQzTQgYx5Q2ggDg5VqfTkwPVR+ZlD3Q8a01f
r+enhUkwWbdFqTnMLLCG1aw28OdiUEbiMI+uYCl1/Q1L339587ulmsVy0AhD6PTnUHQrIXisoRIO
16sbn39577vnwwyhDBI7s45dBrcyoMKnJHgOsltYOdiWfCOBYzOFtvElgTccem4pCTv7h188W+rG
CTBSOLcDgqoCUnieg93ZpfZFCaI7QPv+NUuhaH19EhbyoG9kb6hQUz262LrJaB1swXbQfP1y/dFL
K8jI3knGW2joVMmJNO0W2q++7B5Qlgg7aKXf9gYjiXuB9NsMJjWnvPzL8keLsCcrfujZGiB8IZpN
nq1bE4vOBNHMIIxAqgSOlQESd9sfSNV+rZW7Ro5Z2K5Nxm1REyjPw8/16PQlQCsQceX3AURLdYHI
Hj9VIlvZmRZizmTfJpoSzSffP1Ko3RUwLJHqotZ/W8SZ5FqW4PCm4Sx15GT4IjgMAiDo98rk2nwv
LFaTWTtyoH9j3cXHKncPfu5sa0u+XF9KSwNjRHM7sOFixhofiaAAhUB1P9AwNlgrcyw93gjmtChj
iHr71lEz+sZ6FOZaqKNvSInMd/0HLESbSartZ9eDXSLOSjh9wTUpTIIvFx+yWdwi8oB8Z1JpUcOi
DrqL8dFv2tdSoR498NuSkMmdFNDeHQdYRJ8u+q5RaZV5RCfGbhsZz5jaSXh1QVVfnCo7qWCHJ0t7
ZzegETRTLe4LFZQrNaeFKfCMSc68gPoWuMunwL8n6tnPnmT8xuxv1yf4H1Xq/2sRvmek6ll0UA30
u+T07dvj0Yoe77NPMJTYn8cQXl+h3tgbECvDc7z5zcI6BIxzI/doP23AFwthehXKrdzCluME77sj
37d3ug7hAL55sbZ92Ie/r3/lh4wHLBPPyPqNb7n20MTZqUnzAHiM3IGlxZRA+KQBSN8CRRe0rNLL
tgKk/t8eJPfhIDgLbwV2sjQHxpbQpCWDkRwGqWXnAFIbtAGvAgqWrLgtg5pETX+EoGYfeMkJ4uz7
sZMCBlj8M9XDGgpzYdMxOZgBpOHY6FjiBJg527Uo+nyBklV2ZGiVwZ9Hu/V5ooW4LTNREw8o4H2m
phoot2SO36b64sVlf9YB+3l9PXycsqmJWiu6pqnVJEHPTZ45DAzE623PNYKhyJ0U6ta5OEsYp5YJ
BLaT2wAB1CxJc60dAkoQZMlg3tT0sOps68gWw95r1UrC+3iVgrL536Mp+tqQhivc7AxK4Qssdf/A
TOuYQy3fFWuqOQsDbypLNuPkpRAJEZAPcHUEgKwbgdHBbvwBRpRPEIC6mIe2pyygSVTCJ3cDW0z6
ufY5+zJz0q6k1I/3TXRN/jtQEFSaAm316gxYKQrph8KBYku2u76GPp4F16y5eSNUWRKSqTOJ4VTr
+uMrji9f8yzYOhPYCNdf8vEvcM2q2xCXCC9PqbPT7VQFWAlA9vFt+CrXLLzVPiSbKbHVWcFPGLmu
C1AfK92bLpiuWXjDeQXlLr9T5wBSV1KjcwHHXnpTooYT6H9n1rG8mZTwKz43esfnXae3EMMuxcrU
frz63eDy93d3PxgrQfmaTZhar4Tp4biBpv1t82mEbjLBtS2Fd8FZiq92+idGAwBuzNef/XHqd81S
mu6lM0HtDJmnhw1qgUJF1Kc4T8A3EzpikKQ/JDgnba+/7OMilWsW16DwPg6KYojcDh4PDTAFUTaV
sLqCb9Ehn5z+KwzIg73N08+OKuT++luXJsYIaN7CY6Dj0Hyscljl0fpOkjWG2cKjzarbxCFrbkOs
6twG3iGTbOcpsiIbtfToy73t3XJK4QgeWDYWq+e8wqAwD35dH42F5GAWWWhSJGPWlgq2cRq6/W4Q
uhDB99IVcMfl8/7/xOj+n7oZq2s0itr6VNM0/aRKi6NAxIcthHX9jRO73sYe6vrkuXO90rP6UMeC
B64peZbCmrRLuioB00cC3FY2en4FftzfzWjMbGcKjxn4r5L2TCR1AZGI0wfcWhj46DLrYcVeZGee
xnTvthTeobMcx+8WyRIHdzKYMju+nrMNq5MMPB+/8RKch0b7WHQo9ISeFPKeuUGPa2FtbQqXD5+t
gNr1J29K13SXlmbMOHcEAnqDUGuoTjyB5V/bOSTy4Quzg7ZcvbLYFrYls7AEJylPdgS+dfY8Q40b
TomvvEoCEcKdmJ+nEvZkK7ls6U1GLhN2QpiEmOOx9qv49wCkC+69gw/2RdC3MNiBLQNZWYpLEWQc
GAZrqGEI6otTkCoYM+C+h6oib/zvtwWSkVbUILp0KGVysiX9yf3mXl2A+YXI/JWhWvh+sxSU4EhT
VX6G0kZMHiBa/sjUGolwYRbM4k88DgQcGR+K9MSC9x0/92J+EIAFh2NF3q6Pz9LnX3acdwnM9nME
hmNxfL566Vp/+z/OrqxHTh0L/yIkwMY2r1A7vac76eQFpbNgNrOvv36+uk8dT1FIpZFmRve2cHk7
ts/5FujxrMzs0s8///NPn86biZWJkEDSRPPJjL/YVbIlFcSCk7UH/MJJ9X9pn7QLc54P/Gg77n3T
Qw46IaekfIpZBqtB4P2V/buI2fb6UC315zyEn/oDUxS3VobJj6kzvthW+W2iap9RePFkUNG/rQ1t
41EDpl6G4PSYVOF8YJA6raYWwFA4B29k06zMzEKs0lNCfWWanV2hcNqz9Ito2Z1jjS9IIrxe78TS
57UtDaq9VYdA5h4Fi913gGyalyoLwc0qQJX6fVsb2r4eGTE6gO7EMbLUcKrdKem8poGNhJ3YCFM3
NaKXtCC+4nLIh4mjVRmPsFz4Jo3iGFfDyt5bGCe9nBWZ0hpnAETB4nOeYS37BglveMb0K+t16fPa
1k5r6P84sC85RsL0xhxSuyH+r9jcNjba7oa1cNMOMK0/1mJvns3Paygq9ePKb1+48OqJv6oee6tE
aDom8HYZYEEUfofS+36Eg5wtdtd7sLCf9fQfyBvwnsHOOoZZ+LtUBqwyuWV5jGeJ76h+5eJzjg4X
rlp67k+ISMlSUnJ0muENBDrlGWJ4ud6DpVGy/41IzVxIN3ZscrRg5dU35Q/azvBMTiALxkak8OLq
y20NaTu6jWsIBdsxqCK1Xb7P2dQew7LAS8Sto1/FDE5BXmTJSnF/qVfa1jamdoD/cS6OrQHDo+TA
qHuX1od8nncxebveoQX8FtGzdUmM5IrpWOxoj/zMOx4H9msuGOS8WtjtbVlKQt8sB2tXz127IZ01
fgE8F/jemBt0TU914fzSM3q2aArwM0d2HB0mDsZAsf1hx3GMqNt6BBvAA7oS0r2ZYzNI6ZTdyuti
IRcLruC/C6dqjURUhkGOEFA1PMeaatB+Gxt65VYHh2A3h+UBT0OReKUZTps2np2vsNRZAwsuAPqI
owWPmIgmceB7fJzKcX61JSClAUyFCUVhC45SJ5qnwyGaOgLWR+nCmFdUcFs9m2TangWa9RZaQB1E
/dj0PjUwhb2+KBYCpi4UVjQxa0AUdY7EnZ7DsZj9NulGz0jGp+sNLMQCXSlsgGGRgCMqPQ5C1TkM
Izu6s3u7KFbOq/+w8xeCjaNdH5QD3WqYQPCj+A/fGW9LObyUwHuOKKATGfk5yNLzXJyJAlDIh7i6
ZWzhbz20bzBZhaPhqwO/Ueo8JijH5iQ/CDNcGdyFaOtosaoy4cBVwen7mEJfDNbkfsUOKpvgkP7t
tsHVYtQEk6B+GhyO11H0VqQygBbjyrxdFC/B49XRQhKyLmZsw5D4CIakwnWMcliNj2EHUF4Tw5WR
5zBzpO4GWUlnm3PA+0sjd/bxAFqJmut2AwcmcsPNR5iuXqmtuykTtQMPCNF33gRr5QIChi6UYK8P
46VNcP68tjUNoyw5AClz4Fjd0zyP+yw0oXFos+fbvn9u99MturciApNt/Hwwc30VhpuseIiTNZTT
0q8/77xPXzcb+GAmHUxuQhhPW4cm5jCDXdNvtsh5H+n76zw42v4K09lMkGkOTzNA/CjSku4Rebed
C//sgKu89+easiAvDLKBNPqvOC/zjyHH3xtdBkm3YSJvtJZkM8qzlx4wl9m26cJop+Iogzd4Gb9l
HWySTSOr72BaK1J4/07s2SUFmKAs5o9w3232VLbWPrRaKIKacjriHgkWSVLH7gE6yf2rGYViB+Mj
bDOz/SmtPO486PgOTxkV2U4UXfbdZfFwghcjMBFxQb+MLvwECoAFdzCShX9WlGePfA5tqL60YxZQ
PG89wzQ5LC06BWn3XnohTed9Z7RdEM5WCKs4VFraxDJOrIcROGwKXdgvjvQnLPP6n06eqZOyx+Iv
i9sCxuMte5exxd4aox0eR7OdH1gezWfDTSeFP2U271zbyiDaVbYPAyhlXsbzboNq8Pityzh5712r
eDCmDnB6yqfkDnAh59TFDYX9WWz9DFXWfBeUzmoT1qbl09lWewfs2hcOi+GTCgU4MHNP7/OZjTHc
a2zj0A3IooKkP36tmCHuTBe5HEgoDGRrW/CSxwaLYZlHc4CunWQL/VCoBDdTCslNc/RiW3WvFlBf
QdtV1javYL7rjcboeDK2Cz9mIyzNOvBU2pQbX0hilUFjx/SH4bTVhyXDcTcBcHMXQyDec4rQvKNJ
k/ghb9rjPISw1bOc9L6W1htQ/A5cwgWVdxnvGh+uihWUN6r01ShZ4iMdS8yVQHAx6GGx63dwDtfi
2mosmM04oxPgNG7fChdYy7ltIDxm1YoeTNhGP8YzrKqoqtpN3bawvssYu09DOm7hl3gLeQG/RT+a
8QPKDoQIEgg4uXm1kW8rp8p9YZg3vMXODWiBg04pbrhGOgcTYFRptoer5Ct3Vt4Al86+88e1sAEg
FeOlWQtAI6mX9bY3iJ+Rc9cb0cpcLYQ9/XDtLLcdk6yBPV7kHM0IDsVTmWzCOFw5Wxe+rycMQtQD
ytYc3FNj3PVT9wBpuztAkzbXj4SF4dEBJH0/wTzHNd0T634mpPAnyMtn7CEfVgP3+ZJxKW5r5zeU
xKoZvnYCOJIR9fm+9/Icvr01+UuzEsIG9th4lIBeTJr2i2m730YXgowxj1fqNwvjpycSejgi2zC8
h/I4ahswYYY+zpG1K++l8xK90Dk9jZCT3uGJiTMPeiZNOfqRXLtPXnqfnCOA9kxwJseYk4QKAPXq
pzJsuo0TGq9zHyHwwC+waottS5OjJW4B4J4b1C4fTprEZkNggAeJkGmHjHYXIK1nr9SMF9aZLp08
GzItqYEgMucgW7tVX907Z8C1RDVknwMitb1pPeuJhVygNipK7kLH4Q1lRq/AE849Kwz9vf79S9Wb
8yhp4YSxRAISoLBfuA03ZrcjEIBJTJjmJrYHp8zsw6hJfZxt0d8CBjk3ed5Yn+5VWQJTM8CMxCkS
D9QGY73xYb/nX+/PwrzoyKACWoYUalBYZmb9TdTlMZIyQLb4DQL3K3tkaQNqAcCJrE4MGYyI0rD3
BwofGaf82uTyRgswPZ0AuT/HNmbGT26Tco5XM/ACjozrV2nFk+m3tFhTnFsYLD1nAEP00oUNqzgZ
JAFREEbevPYcquBZ83p9Os67+0I80ZMDiSFLSHbAJmGkjefkA9QZe18072VjePiXK0fWUivn/n1a
UY6TjWmuLHGyreIDF9P7xgXvyzWH9y7tYOZNut317iwNmDb1SGNARht74STI+2AkflPghdvEe2L8
ud7AwtrSFcyHqhnATkzmYJB4kTFR/3Ij5z1J1kCQCx3QJbTDqqv6CHruJ/yXV0jpG/3fvJbbYl7p
wH/6ExdmXJdkgjWzM5tQ1wgYnMVeZmZXTzB5VHDXtcmhtiCRxoZ59GbKInj3VhDfgPNwvI2hE7ux
1Wzsa0M4+7rKnL3kKbvLQhTaDKuJfUEgeuH1uDd7cxLBgBqM9ENogzlQVHO8nWuj2YBlOD5M49Qd
8i5yvyF02b3fNpLcoAOA2KVrQFFIj8KzeBCnmrh/C97LDeHFdmTO8bb5P6+LTyuZNAU4gD2E+SJK
qn3OJ7I1e5IcCDHClc2ytMS02ykDi3t0LEecemHsZFsrDz6r70aMkvb1PizsRl0EKp3iIVUAkZ5E
4kKAz1HhQ1TTtz5DWaWKMLmqyPltV21dd0j10ESNZlxWkdeX9KOQypsAyLytI1oWiEALD3LnLVzI
ajF4NozbXFh/jG6QhT9ktFYfX7hy6cJDPUYKnDkEYUy58EORBm3irFkuLky2rjs0JVODZ/gcBzjm
ZzxO6+9pTOotmYzt9TFaCCi6NndJityuTcghdzL7FvYjdDHS7dxGsWcoujZECytKl+Q2jChNZ6nm
gLkPiT0cUj55qflgdY9TzPfXO7IwDbrcNgRhXNZ0zA7KFGlskG8zyJfZX69//GIyFXFD1ygrKgfu
jk4Ba0TGq0NNmnSTUoiwek3rTId8SvuXcIrrt6wZkYHI8S6fm6p8gvVn+WeqymgHp2KkXTsaT35i
QfjUG6ySe40hkzvT6qLDEFm83FW0LH7JlmfjbdcpXfYji92cRK2cA1c9WoC/2OpOOJEHL7CVPbaw
QHWtjzZtmtzFo+Nk08KDEaDfIqucw87s+sAvff68bD/F01CqiiXWiJtBy/0GCc7WMX0gDlc+v7D6
dYGPfKgxQxRXNQCgfKBfow3meA9PzYc4jV9u6oIuoh6aAwRR8gZmoDBAtfo/Y954LHu9/vGF6/9/
yclP4zOD/G8NtUogdt/SH2aR9T9gPWS8QbDUqXYkDzPlKfCQfplkQj7peqMLW01Hg8+OjfhgxlNQ
25CzSMq+QIGoXlmxSzOuPWiwC+omtJlzMrve9qUot/0QxtvECunKz19qwf53TVmss0hZl+zUuv2m
m8ojS6dNjITq9dFZ+Lyu3JeVsPO08eiDA/DsDfJ3ZnXeUH+57ePakZYSJHf6FsbMhI+nKOTvWdod
TXmLVtU5zGn3Y5MUY86hc3uy+ZdOfYuyZttD4DWf15SFF5aOrnoG/988Vb01BWTogJsHdp70yPDc
NDi60NkgXMgVKzxMJZMoowrYdZgxln92W85AVzkDYWWeIRbNT0YCgp98hkeUlzp/s+Ll+u9fiEa6
UDxLVF2BqDgHVnwXstEn2ZeZPSpjTXBo4RjWZc7ihuUKoCJkBgFp98KR3xmNkH5tZg99Sb+Eeb4C
TlzYArpYPOjGKIwYhTjlSW6erbb2xBqU78zNSpBYWkZakHDHoUpIbUxBl8NPMX1Cdu7GNaQFB9uG
2XRDkPuNbFjQNe58LC2VIql/i9ImtpgudWbLKE6qCDUviUDxmo+W9MuSTYcxa9fc7paGX9vFTtL2
0MM6D7/TPAi7/Vkm2U8QknbXl+nCMtL1ztQg51pKDH7bCvcwD6TYdEZme1I246m0u3RvOvXH9bYW
uqLTbBzTFIZqqAqilngTJmKCnI/T3Raq/4NEfDo9w7bvOQjmSCwiaeM5UMPAjW3gvuSDedu1VBeB
iqvOjWZqqaDGizejuwTFoOtDs7AHdA2nybXrOXVFGUR9BVBESxL4Aq2FuqWPn+f+08hkKNwBKW+q
oKWQrq7ejDW4ycKFRZdvSmFOQCwjxuFrtl94Oj3AtO6JSwhiR9kED6fc9i2pbku1m+dV9akXIc+j
uEyzKojiEWKzhQvh9yY3NsD/rlRz7HPEuZAu0fWXLOR5LAdyDsEwtsmO5TCijqEv7SnU+r7Ubusc
jIklcMkV5DkaJTkVsCMDfz7qNhGDqFcbqn43CJO1nhOV4siQKdwA44MqbiihOpIrqd6xsewtwDg5
AG91tGn6zH29bRFpoaILQVkgtK+CpDDsXVUSuc1oviZxcnkV/Z9ekZGxGOvSqQLAE3wwgn8A7/J+
/YdfDkKWLjxnj8nMeWh2pwzFc+g2+Cl94LHtseo7kWt30aVGtNvWlElOrIxAlpIXQdgXALtPAnTR
UW1HAEO8lsqVnPRSS9o8VKGby3ksmlNvUXMLZ8nvMm9eWrd9qe1UwHXSWZuThRVr6RHJ6l1ZEFCf
gjB0+smP5qqR28FJpr8FlOORZGBJ/Rv6lGG7JVGZPuUdtX5O0BV9RE2/iraEDVJ6DFxH5cF0lh5Q
LZ4eyyjvj3Of4GIxR4a7EaKivzrG51/CjlKFej22B+lHctMVA1fVf7c2gcEJ7MNAMDcnkx5HY7Le
S8vIfxkyTH9dX2KXr2OWHmAbw1ETWCfdaQbs5UuRx2ST8tp4EPVgIj3Z3faEtnS5vDgpLdnzrj/Z
jmG8sr6s/M61qCez0Hi73pXLG9HSoy7QXqyDr2Z9iipHAoKRpn4UZ+HKXlz6uhZmR8Jyk3UV9uLs
sF1rK/eBRBW96dZt6RE2r6fMheoFxGdZKffVTOwvgznw02SPEIQhY//9+hhdLnBaOt3WquJeEDNu
T6Kdh4dWJfKpHiT1eZrJu5z3EdT204YhgT0mTyGla8SFha2vc3AHADbiZkIkawFzTatCbN1qOiYk
ewoZAYpIrDmfLU2TFs1KFKI6Cr24E5yQiocmm5xdnRhrCPOLOFJhWjoLt4tEXkHFqjq1UxIrT4i5
e0jHFlkHQ4RV6IPKZTwlaY80WDm7fNeQFsUDVan67/UJvNw/U2fqwo7OYY0hqhOJjNrHvx/8JrKf
bvv4+T7z6SrBnUwOWd9GgcD9MA/TDV8rGVl06YefV8anb0eltIfEwbeDH4b37niOl3u/+Ub4g+94
9/ebH7G3q7z79yDY3O/wn8fjcXfc3W829/evjy+5H3nHF+/Xfv9n//Ln+Kf3/rTbu6f98ejtj69H
7/jnTnj+dp9524fTabvdvh0O+J/vpy/+4bR/OPn4zmYTHHz8zdY/+YfgfrPbvW+ez3/m+5v3zeaw
eT9IyD9cH8qFlYIK8r/95TwayDhgIQIM3P6IHZc+hyU0AZUgsd9Nij1acSm2Bs8saIfmFV6opHq9
3vjSWGuxikxRKOMKxJ164HsG8ALKHStL5CKSWZioLv3brwnUZ9kkjB+nyD3TE7w2g1xS/5Ey4odz
daDGyxD3T5Wd+Gjc5vGb6bCtxZLNbX3T3q7mBF+QseVAvUL9tLC/OunaEfUf/Ob/r7lQlfq3a4YZ
Q121pvWJMrOE4Wr6I3VHCbEveUbKmIll/elGKqODQdNik/al+drRKXstwpj9HTnv91zBG92Pk7RB
FjoKEz+fKmszOvM2rtPNaKvhMIyUPJdFkt5VplH/rOFpCRXXuZhRjHBqaXuU93TwaWeji24C6pvb
DPt5zi2/4M7sZXGjlCfHIX5k7Vx4zmypw9zLdPQw2+G+yA33z1nc0s8SOuAOo6yUemXUGhker/gV
pHZxVwVbaQ/4OaR9OgGcnj/bFPztDPbIkc/pMARWVafb2O7wFwmzu0cb9JGNAS/jLZCL7MGMiv5V
SIcAcNhC6TDKa58UTvZe94N6ZA3rfToKuW0aMFe93jCjtzxM4FNMWqBBx5r4SdPWd8zga/C9pUWv
3S7jeAQqtEygfi7r+ClMotSPVZWsvIEu35NMnVIN8o8pBwzw0SEvo3iBDDeweCe66uzx353+wuLT
NexgpAWZ5r50jqNbPXSDsedRBm1h92hYrh8J5RtFvckL8hTVUAS2U2sz5WsygwtDp5OvIyZQ6c4s
7GkVQrn5sYm+Xt+sl499U2hBcDKtgeb22ZWhNJp9AprBoUhY9ch5az+AlZed4NS8xmY4n1IXRlBH
1Tm1mNNsGPrTGAJTa7/HIJFGAvRovqPhDgmKlaWwMFq6sKQLc44mB73sVLgdKGC0b4IEL8vd9SFb
Wmha7M6JnNO2SHMkmbI6mGASdp8O1A2ombbKq3rIQ9zW0Ll7nw5kIKn5iKcLR+5vU/Ufc4NKXfdQ
rOS0LvKNcE4I7e0yxmlftKxKT47bmRSJWNDBDlYlcwpgBN408EFtDcgxMdJaXtl3DvESsNshot92
FHZyabemUb4wXzoWUbK6Jl3iVqcu75vHLsrpKenjNR/zhfnSwYhQeMoiaFUkJ2EaewsqlJDoru4B
9qj8IhJrgM7z7F9Y2zowsZmmXmbzVJ7gpHAoHJDeZngMApM8rrwDLz8MTB2IyDhljCC7cyrsqNxO
cDGHpDnh2VY1JP5ISsl8UZUfiIByR0rZr0lfLkUI7TiP2jNHqGEZpkQUOyNS8cfY9cTyyRlCHs19
HoBtN+yvr/mFYRTaCe/MomxdjihuKnGCafadKcmzwZ2V9/pFNfzzotfOoH5KzVmVoCONBZ9wnNrl
EPmTHOtvuA6Od04U20fC7PYFskp17AnolgZYj9PRhUZg6sNWYNjkajQ2FIyKryPtAW5VebTy8xZ6
r+O2IGelzKanVaAcXJ26xJcwBreMtaTLwk7QYVuRmdsCelxVwDPynDbzwYFCe9hMP0kZrfC4F5rQ
tQf4+aYlFS1PLpjDh/ls9QHt3fm+nEljA43ghisxfmFZ6koE0ZhFGWFOdhpjOy/gz40nnwH83hHS
xenGkrjDl8O05hW9EKF0htNo9rkTZ6w+qSkdDzBXbPYdL/jh+qJf+vp5MD8FehhvZmA1mPWpiVrF
PdfM6HZWKYy9rn9/YVnpogSF6PsIgoLw6y2AFcE10eONKL2it/zrDSzNunZSTVnb1K0DZ55BzVvq
frXqwifR4+x+vf79pQ5oR5Wci24kChnQPr7LTSA8kl+Uzys/fmn0tQCXj9DL6AZVn6wYTtitYdS7
BLiszfWfvnDn0SkrRDFI8OeROgHRLbwk6365bcn9CkRpCCGjZO5WCpa/hljb5Avd0aHeQyisvIFx
6dE1rdCLCtFC79peE3xZ+ro2ExScqCzr4erQE1joubIqjmUpxW0bQcd09z1YHGAw5aeCx9G2Mqzq
Ec/yNYn2pRe/juqmou151MM+j9Tjb2umoyeU85SR/MUCJ8wbkuoYtsM9DHl/o0Rwi2sFjhymHTko
tGQGbAbUKXSCLBp91qS7msBkZzwQAH+vL7OFHfJ/aG8m2zxrnQSEFSIfxwRvLc+NjeJBiuY2yghU
gv4NU1FZWYPJxiaQ8dsY7sC1gJFBfmMHznH+Uwws+lJMITHKYLSjeV/aSbuJYqruawYu/PUxWli7
OsU7VUXXQ32ixMtZ3DcRO4JNuXLsXT6NhF4HMvIpSyDG0gZh1na71siPjQLzYWTjkxISaudrIoOX
b4FCr0SDR+Ui3VDaQdoRpDCjuqseHChMbmpVNtInjVNtTFq3Pi/6EZpZUOK8xR1NmOK/XfVphuaU
zzTj5hAYnH6NDRuiP8qdTQgknd2nr0/R5WUMYMK/q8AYW/Akk7QMJjl9jaEgd0LiJPFRObBWWri8
CNCPf1uoSA4Le7hDBgZxHjKn/A0k09pV+fIxKPQSCh7KlQnTmyGomuJXXiPCF0AZ+cVkvw9m+Xx9
iJY6oF0WUlmXMASQfeDa0WM8Fbu55ysn4cLi0gvVVjcbA5TWgGdR0a6LpacYv5PT6HcxtPaG2LcS
aE+yteFamuxzDz8vqKIPC0kSEtSquCNqemoV/YjCbC2kLE2HdlbJMjMVBLxIEEaT682Z2aX+mBfu
Fi6UxiEDMXoNT7bUkv1vT3LGsgaM4io4e78V93QqXmTHDlZINrdNuvYswqGCukkWVwELvzH+BPOV
le1w+XqC4+nfXz6ZRS0KWtjIY8D8bTI+UPybPVAT7tq0+0Xm8gcz0o9bOgHXrH/byuaBNqyTNOji
+Z7CXMKzxmbl5nBRzA87T9cunZIZZ4aMaRDNdvWlskfxREgqnpJWjG/ACjkbt5vrv1FZOhuoXyuv
hf2gh7oQUhwxyLDSg42rteEtj7YosUS7guTlzk5tF3iZXPiCdwp6KGQ61iUVz7YzTCfGh2EztjDz
4U5l7Jqo6e7zgjebsWdrh9blpcX1XBYXNLbNGhAYzo6keRXU2JogcWTjmlXuQgN68mUYm7JwnJAG
ZVl6dpPvVf/m9secV8ebpl3Pv7j2CFJOP9LAUd2DyllgJ+YKcmqBEM51UdmhMAc5lJETdEOS7mOI
oc1wAWvzb1M3THfl1OSvs4KFZ9TGBjg2KtxMBpH+2NvGroSuuj+UXfr1ej8vhzOuZ4BC120cZg0s
GNSEyBn7o4DUxnph83Lg53oCyKauxbmBvpbJnPvjrMRzWyT5Ia1G1DWzLgyfUiQpQCWDcdJPVQrr
S+RG7D4xm/Iw9U7hj/Zs++2AP8XFzXD3Mx166c+tnR9oC+8I0PbtDLl/MztYE6jVrpTDnTBsuaV5
zg9l6HR3JVd8o5jdHOJ0hhpE7CTi1TJhhmsUHfeSvI23YdK+Y17s+6Ht+s08QURIxTPblLSG6IAb
ulslXHrsZMueM7cqUL8p1GMxDvwB8jbh3WBDP6ScrCnzWE2tQ2K4UWAqSG3W7IwESwZ33nRjSSAj
PE+vY9lGe24znE3OMBzrjkBAC2eJ68k+TB7SxhU+g6Sy382xPfuQuKa/QrieBvWUs3vwmKaviljP
tI0/QCsPhsaGftiYNSjERN1TypqNjLpdZEDApu/j+DSZSbxxeFVPnitC90ggBXCn7ChpNl04jd4I
g4MtMquNT+G5spnHMnmZ4MECkEiTJxtFDHRZmrz9gHib5VuREq+57YbzJofG88GsMrbFlNoUwy6q
TSV5sgHd3fSom+ZPbYRb5daATlO6QbVIrUFOF5aXXg7tkd1zBihTBjZSsV4yAynbyWhtoy59/bxp
Pp31cdy2PZE9CdyyuKsFymSgg/hiyn6mYVoei65Bfjt7VV2a7Iaw3jZsPnRFApW4Gdhay62+XN+k
ly/qXC+OVlksJtVJEuSguDjQ0255vrHbgflVUX1UDlujjCyEVR0Z5OKaZCEpUgfgIcKkXUErFkIV
xmQ7XkXbm+6CXBdhtjkpTNmiWhjauYJKLiQBk+zH9ZFamjHtyhHB1woZttQKINKdejIcntrxRu4G
d7Vrh23HfRvaFSS2BIy5WJBW6f76z16YYL1Kp6q5NNPMGYKz6VG0jZ20egJdofsumBoexjJMd26r
8pXWFmK+XpeD506dW4asgtKF4PvQbmwiPRmtnJxLXz+vrU+bZsrTSBEohsK1NX92qvAUR+59mtff
rw/V0ue1PVmmlciY1VZBNeReWeabqH/P2zVg8NLXz+vq048HHSsfgC2dgqhqUs8Ji0cy0l8AOucr
r5WFHabXr8IaZimzE5oBBW7Xr0v7YEPN07Om4tfY1CuIyKVGtJt9lhSVMaS1FaThtw4V/CR7pkg3
N/av63OwtFy1XWZasN+estyCBvUBQnd7RaNDWX/kefclLVfuxgs7Wa95RM4cQ5kJOtZ1G5sbVYX3
9azclVm4/IDgesJfZUrmdT2zQOWgS/d2eN9G8sF1oe3pRAy+NfIHG8qVF4R9jg//X2XjetY/78au
G8pyDDpD9E/9lMcHCfmM0E+FjPawbZVvJWAe0wuxWFzv6oi2zgbmvDasvAwoUkIwEnaomUhMXyYt
RNHmiPRH2EJGv1u3AVOqtOb0u0sl1A6ZoeJ6e9M06/oYpEdBZy7DIqhpunfGGmbnpvHTwCnvSaO/
k4Nxi0As3kF6CrXkoorimHQB7arxCH6EfG4mSWA+LOZv1zuzsLP1YoiIBmjMpTkN8ET0KGWwOH4Y
1wqA58fgpRnWYl7RowBmnR+JLA69rnuBR7GngI8RYeSVuHHhAeeZyl15/i515fzPPwUpMy5ciasO
DXAz88yB4IVnnSx75bKxEDy4FgKzJILkipGdB6qAwBJu4TAl7zi4kN2aEsNC/NDl31rVG0NihMih
lMQXXXtwO+hwGIPHjcKzurXn9VIzWhgc057XLG+qYLRS3MwHfyLq2HUBmWqcHD9vWld6qSQtrLY3
E9Fhc4PNbPdGGDhjWO+Y7SQrF6aF+daLI0aTKJqUgNGPBIm5oQXyzqFx44+KlysBcWHS9SKDSzs+
uAVU6CrbAJUkZvke2f/m+5wn071t8nRltBbwG1yvK7R912Rlg/QWg833XZJV9b6oS/nbzceCbonI
cRY2RTdsucroM7yT0r9JQ5NvieVye3t9yhaOFr3skCjlOlHDwP4Z6gQCGtMOdlnhbSOp1xsEM9wp
jSFMBzsx5HHy302HF7VNyYaPsl9pZKkH5xX/KQIwAPuYMZMSSy0+dSw5CJmsDM7CStDrDWocOcB1
WRmorntmSTh6UCKcvEpVQTYB+nR9CpZa0UIYB+497iaKwkmpYH7avNtNsSt4+ACw3+56Ewu7Rlei
iwertYgTl7AU6T6YlcWAoBnmvWqy8YZqPneZLohiVgIoAdtQATQiDxE4DQBJwkcUmZrCOhZlttKR
S5eVczPaWPUyDBOwKbogl9aOOWqfCOg5d9EDJv1Ezf6r6cRrAniXFta5LS34OyptTTAR4PrlvFck
mNSaBNql2Th/mPy7Ysse8EIY3pZB1SdHVVRvo+0eeiF/X5/spd+thfrZtNiYjBCvDGP6zaLi1Tab
v9c/fbEAe/7p2m1XOMAd5BODjoJhW3cRKAx+BNmlrTLiBiaZTowck9FBGb5RAVVTuC3T0Vm5BV/a
J+e2tSenwcOUs8Egp7j6YB0uFRDFCmW2iexbIGBoQVdJmfu+TkNUFcA3nt1NA4urB3TJ3KmMr0Wr
S+fwuYnzwv4UrYBx7c2sD8lJtWkQ8wfBjvZMt4APeP/j7Eqa2+aV4C9iFcCdV2q16CWO7TjOhZXE
CQHuBAFw+fWvlZMfPlGs8lUHQAQwg8FMT7dYw5ouzWF4xDTz8dwknnPSTDUyHoti2OIKKb5OftVs
IMILVRxt2SuV04XTbBKmyFk0ngwpIuO2OSmldpH276xhLXBZ2HWTMaW069EvQJ94CoXdbdIyym5n
QE532KvpMDVNebh+tJfmMay98CnE0kDqdFLdHO0dlT5PofWlZxa/JeEajcrSzhiWD51u2y/H3jkN
mTfFqPdCi8B9JzI4qKF7DXKxv/4xS3tiuAC/VJNWs3ZOWav+2MTeVEX+c9D9SuSyNLzhBUCeixiJ
gV+9hVBJyCYwg95x+jn3ZXJH1KwrlACzd0JGfSoadrSydPupZTFZI7ohKhoPZJAn5NzerIxMaMqa
39J+oJ+cwLDuULMu7dGZkDg6ikn7VULxOA9WrtiFVTdpI3wwNvu554wJze7tobjrandfWmvggIWj
aZJGTGeFS4RSTQJVU3W0p5Z8HWekemnRuwiCozPLM19lclqwNpNCIleMQPUN3GBzNLz3tn1r5+jR
wNe9Ben8OeEb36SPcGywN3fBKJKU1/t2Iign+GWio/G3J4OV9NLZPZivXfhz27DoPpSd7HXfJOgK
v6eFfq45XUm5L+23YcRl2HteEyjo2jI/LiYSFxW0ur2n67awdJWbBBLQHUV1nWqSWEADdb5dnFxX
HaDr8o6G/Y0o6SmY1S6Npl9TWe+uT7q07cYVHvEizwQU+UCV+WsAzygLg1jk5dH2Xq5PcLGeiP0w
SSXsEgVhd4Ibt+Y6PUWWBiVW0XTPfhep+zDX4gncghQ85Y5zgHQfeR7r2b4fG5t8I1ZdflEjqVew
wAuxqsmZNUST6GeAVRLJRjxSxY77Axh8htiz5zua/lHRitdZWFWTOysoeW7XDfIejp7Rv1D4OyD+
X9JpeE2Ddq11a2mS8+8fApcszTwG8k56kopPHmrtfvSQD8I7BP1YbaVvyW7lcxbOvUmmxbrSDvnY
Eiil2kMsQQk9Odmb7clPJOXPR+Rsyh++pO+DHoULSk9tQ0QcALX2Xtd+Bhi4qH5fP4YLXuHf6fww
BcgCm0mp2jmJpnsXIU9aEn29PvSl9Nr53xtewRJFAJnOKj2BlhkUAgPaFGyy4aN6gCrrI23CRBf6
j6OLL9fnW7gXTLyaXzlT06fTnDD9Cq3A2FbjJgwfwKi8o8Hr5+Yw3IJXlxZVFAreQzBtU3Sl5JTH
tv+XD1Hs0jW+mYVzZULThsBrSA0Cj1Puzjdog4A6ArNeUbUNN9c/wz7vwYXLwISmgcuhA7+0JxKK
EjzdshaIq7y36xeWsrndTLXlxtJRqkUJuSuAXanZg2LU+QJ4OoR5ggb9gJPXeacGzEdJlNbeE/is
PYEaalH/CAJVPGRRCikpf/LZsQ4inoB3DDIP1///gomb6De3alvRE4i0gr3rNpzA0tsH2V3G6LND
u7Xs2oJpmBQCqY6qoYecZhIiq38/MdcHnjZfc4VLe3z+/YPhFRO0lMMRySAFScssTJ8B4oTYuHq5
vkL/XOqlHTZ8hwAu17L1SE6925BjV1ZsC7GsZk/r4C8VGd9bRUv3hVBN3OSlc8Pq1j26Y2ohhdi9
Fy4QCFlU5Meo0uLRi1rnuZlSveIalpbWiEUGG3pjHljdTjnN70oGialCbK9/+NLQhtcZwHXn+UTb
p2jy1QMvaL6H4ipfuSmXRjfeExCWpgNSrMiAMaBKJPKvoJvq0hUPtnQmDO8SNRZULYKpSZreuZW5
/z5U7bEJ2pWw/LLVeCYorpu4tlrPJic8U2+z+tsUffOH6miTNcDr5f/vmcA4mjWdH9DZOYWVLn/6
jaxP/Sj9kzOUgNJc39+ljzh7/w92o7kqlUZRKKmsWz9vHgm9Lcv8EKg1s798jXgmOCXrecnt0gfZ
4DQdlf8UhMGGkxDA4GobaH343GcY5q96NN1YNsj9ucprPMDoCV+VQWhFnwIxrdxWS/txPsUf1srj
zkyGFCj6uddfeqc/kKje11Wxv/4Nl43BM3EndqgGIB/UdNLaQ2BcJH3zmSJmEHkm2qQG4SmLKFJz
oNLZ9oX32+/RTiQs/Qc5vXKj3PDl+jcs3ISe2ec/Wb5VaZ41if1Dfh/3/mk/3qgDTVIEdL/8Z/fJ
f8i+kNs0sY9P5R174b+uT7y0N4at97OyNMR4m8SqnruoQ1VZbMO19omFnTEb1MHdNxZB06skU/lb
MXhv1KpXQoeloY3EgYqCrM4cJD1EoB9mn38N/Spfse2FNTEhLgVvwKvAJsgD5araMUr/lnO7hwGq
3fVFX3AeZgt6LggLc6saTp6ExEqeOvNXUoALtZ5m5xVaU9PKIi3Nc/7AD4YHTZegsbiAnHdXJFFJ
b3N062ooe9fMWnnOL62VYdsE+nQ2mXLsgwD4r6q+Cad9znN7jVr08pvQMyEvpGgKjzViPDWtRtkP
9Nhl2oG90X0MUwpyq1xs6wGZkOsbsxCueKH9/ysWjREaRVWNYMvV31M3P1nBX2/I9zyd77tq3Fq2
AE+XOg096zY+NF7G0NsElo4laTeBM8SCFxsSOJ9zbWZvMMh+q3GMRhQbC+jr+s4hndfEXZc2zjB8
WvbSaSIEftrPHmqv+kIya2dz51MZT88EyWRuBui7mlVSg9BpE1DnZarADMKqtYO3cD+auJiijlx7
TCv4lunB17dIqh4jB6I+oEiDvMz2+nlYWCQT95EJnYZlU6E5p1bvNYmSzpkfJlmuaY8ueDFT5w9Y
3ZTa7rkFLAdpdAkNkZyv2P5Cusr7TwsssuZzNwuVADX2G144qSLrJXMcsZGqgGzQ9AiC8mdR031T
QcvgcwtmuAMvS7XbVqRKwrnZBTS7BcoE2rFroePSehkBe55nVZXiQZe0tXdA17zaWJFSKyu2tNmG
7YMiz5nBbKeSKX+t0erlB79tvWLIl5MQnskDAhp+LnsIdyRFO6ACB409/guBBdn40Ux/965kD2Tw
hxen0xCwZPa4Mu9FChdEMGYzBTgy8xm0sSidFuj9Fw9c3vvhgOwxIMaE7h13vudteWqQNJDNA00/
l8vzzB6LyaKyrIe2S6yxz4GljdtuM5d6V7ECLGRxlg8ryakFP2D2WvAgdEo2103SjwF5yYIm22rP
cn7XkM89neVONmBhX6M/XjgiZsMDBMQ64qgA+IwB1Vq+8TMZh/28sllLo/v/f/l0NrJq03l0Ob7m
brPJkG2LVh8U51H++xL3TKyRAtzVrjNcbQgGvJ+WDsiZDMH/G9k839pzxVY2ZOkrDBdQ2sS3xwp+
Z7DR9ZDWsaf4zivXWBAWXICJK+QaVBZlx+tktvobIsd94dgr9YOloQ0H4GTCx0o6FTQb2IOumzcd
8BUuxQX7NyFSwPSMPivhFxU6r/bDHG6J7cd4GAETMFuPnQ6sA/RYvV0YQO/5U77YREt5KYrzA0fi
iJaWE5NZ/YVAUhmDyeQznVpwLiYWKq0mCUHRTiWNBJy6a/ZlcCehGQH+xM99gwmIcnIGRMBEh6S1
v3YRuNOjI2SSVgZfiC1NjS1vbsKqcPoqseofYz/Ggac2LrQicvES2N4htFcsYuFcmagoVeqwF2WE
eTy6mUR5E/prbKwXVaPOW3C2wg8hvsUdKLfWeKsAhSe3ipJ8EzEHTScRZRlUiakTp3k/3gVd4By9
SKZ70Ii4r10kJKBAgw+6ugpsan1Wga+/sv9Ci7yP1eC38QB576eUZ84buNSdx6ku5a0iQp2Krqp3
thOQDUSo1K4Z8KAYNIAtXVSUL0jC9it5qH+FWtNlAdlrSnYKG43KUTXbyUhyUcS6kOxbOVLQAFEW
tDdyyOoveDwVu1Gl+qhBBHQEQit7ylJn2IBst70PoQd7iIpofvLsSWy8SNCHrLf7baRVeAApZ/Yc
ppML+dbeIicHhe3Ygrr0TSbDHNzeU4vICFj4YWMFDmRVrxvmpSvr/FlG6B2QjJIKnZQJs991CGJT
UOJxTmJu/ezVWvfcJXePSUxiHRvdWdksJ5DmeTLfjfWYPSCVkb8TMnp/ae1Fnzjc53mMh7hMU1fM
aTckWZa3cegp+qKDqVpJHV0ynfNS2f9/vMcxFNh01Sderl+mTj9m9Xy8vgv/boxLp8tIotYq0lZF
5h4hSndPHcnAOTbb7J7ZNgT28mKejoJAZ3nLKi5fJeREfrQAHt+WjlUdUECkt22vxItj9yDIk6y6
64Cr3IUNSuZe1XVkQ+1ZHNuQ0U0hpPvTmzu2D9uM/u6UlAmgcuIAcF4XxdyXagcEh4z7NIJgtrbm
PRpVwgNvxunodgWgei5rv4SE5d9IKe1Xq3P5PmUyPM4RuLHqwgeSD5ryUG0cg1hV1NsGgg3HcSrq
G1d2w12RjfMxAzn0pndKDmorGxaVcqfdjNYQZscwZHrnBQLeABmbqdz0zG7vqzJ0523RVCq/iUBz
9M7CSM4bieJ9TDn5Rkd0Sl3fj0ve+HyQztbywZP5E4S52yIgiUCyYhrIo12Up7IYvg4BP8gy/DuR
aeXMLtmGGWhVXc4kHAkwvFXMzqCisY7L8LVk0+H6xyzNYLhlwWbwaOWBiz4mCPWOuoplpXfZ4IEc
Eym2lSW7FGqdl+xsNR+WjOqq5EFm60SmOeqMkCjbZexzgqCBCbokTYscWwVF21k8ty7wqQ7Y16Y7
K/p7fYkWTNtUoAPrkD3UTECPo8urbaPnDe1Zu7s++L8Q5IJxm7jL0WlyuxL83DYD9dy4IeOw1Xbm
oRmBB1vbc7Mv4yD5pm6L6HZgYKVRbQPa/5w73q6lvNgjz+SAOuqbB5l1QLAVpEjCGiSXHThlCz/a
dMxS23bqwHzqhZzt7FqEGy9M+amEBtTOtoL2kel8uHM9aCmN6Q7qhPoebMbevm18EDXnIGyMM2fS
Wx99UE/UbhARTh00j6eBpy9Ro4O33nLoF5sKdVsM5XgDPXT5OuZpdptbDeh6QNn6F9loa2uHTR+P
o+o5fEHf3bWDN1YIZiBABoqD8aZ2yORtZdsWO4gu2QeZh9bD3KQtWVnwiw/N81k0LjXASCCubPvW
Ce3Q+6ottogJdymfDiU/EMt7CdJXy+e3rnru0TkNAP+KDSxcpiYElQcOkoKNSE8D6f4Gc7fNUS32
3fpr7k6JG1Qr37dg0CYMdeqL3B9tmFo6FjtRgpGegubEfwmaNZGgpRkM/9fXM4GePVoeXaLiOZxj
Ev7sIZzBghXc6dJKnSf+4C2sjKJLShDrFKYEDDZNbIGll0Pwt362+Bpgc+krzq7qwyTIZUlnaPAV
XfQ0oOcnZdNujG6lJCtZmgW3Yaq6KeZVXpRN6JYKmwmCid6XlEVrKaClwY38kq3CllQFuour/jao
vZjhurzukBZuN1OcDE38FqMVtI/L2lJIIQ/OTWl7CWXREQFnBr/CXup5/Hp9tqVdMEIbEJycab79
GdoZ20YMj1qNt9WYJ4CZP16fYekwGeY+tdTRxBohX0m9XdQ3sRPITQ2pTFayA6RWVqx7YUNMAKpX
eopNSGSCuKDcBd60Hdc6jZdGNuLWAvpPbUUdmjRg+wmk5HE1RW/XF2dpbMOU6eDA6UYKlNZ4alU8
eEUS/P360Gc7unCvmajTstdTWEuXJl7hIg6zI/uE9lZv5w9i5dW1NINhwXbL8DiwAthAzvJkllFx
x8bO2UEcfK0xYWl9zr9/cBJeaEGvNx2AWBb5m2TlfdGuCektDW1YcJOPoz9MgXVqwf7Bur91utbd
vTSy/f9/OrfzCDwaEHy3gOSqPVSZ19q6l1bcsFbpqVHMPdBcABSp7ew7AppYTl28Z23FVl47S3MY
9kq4Cjxq+9GpVl3sERC/jz9c53NsUIEJIs1zdETj/k9PoZsg6or9+Tto8Gm1hqVc+PcmMhSZc8fz
ZhKd7OlOZf6GFn+B6lhxzQsba6JBgXgetBQ2MLZMd3uZUmvLotZfKZAujW7cupSCbp+kODY8HzZF
M6QxrZtPtj6byM+6chH/MHQXjeG7tqGLVH3T1ZpcxMKVZcI+RVtPgaoYJLsnJ2Fw8YW/dcWwpRBZ
aLss7uuV59jS7ho2K/k4pm7RBqcZvTEnQL7oNoRszrYJ7TXA1NIUhvHa03ymVhmmJAfGub2p5ztO
VsKqpaEN651BQ0l1jQ5HBvH22Of9YxhV95Bh+kTqGIH1v/reB2fJ6ioVGaiATpI3TmxVaKVM7W05
DskoybuuWgFQK0R63GLFVVwsgmNGE/dJfcQOTejoRH9X80a8Ra+exMSxf+tMMSo59wCB/3hqH0NI
Tj1dv9b+3V8X7jUTCTr03TwDtSySsfHoNoUimws247D+ZQ9z+sdrvGoP7lj1PQduot2P4N59moqi
QJdCOuzAd47z2EHMx95YvOv+dmM9PaBOwP+UjePHitJRbQpAyQ8FdJjwVhaFeHV4Htr7Mjy/7bIq
HEQ8TyV/R5xcrcX0/wzx0mcZh4PJTHsiQx6AWsq9oaLjewYluR+C0ujd6zL20LquezuJQW7GQoS7
knT5GBPX5WBlqvzbsM5GNJ9CD2lPhnFcwQ8uxIcmB17ZnE9sBg6Orq2Hu2bqsM0liLCiBhSRhTV/
BiUHKT0T6sfHUMq0F2DUkRDc4L8sAbK6aDv1n3Kuvon0kzSPhiLD+GClipHC26r6cwz9gYnthbgz
GW1UUBIt+UkP7i2tndfrh33hSjARvQDclcLNof0neYkNls9NvdYLtrSxZyf1wVk0rJRuXds0Ccjf
KPqVFb+5orFTvF//50vDn7/ow/AhmF2prcCcByGQB7sbvoy19U7q6Qwd5N8/N4dxG6ThEDoWQWDe
wiLB7BzX7gyCoUfoka48Kpa+wrgMoP7igZsE9Hz16O46Pm/08CPMKviSz0V0vknSN6WBX/uoryes
Znqf+9rf9XnaHSJ3XEMUXH6A+SY+1C/LehpdBWrJzucHqtKdPUYTsrbqrqP8MAi+Ate9fL/5kXGk
2kpbemYhSnBWX36zwtDeaDnTMiagl1y5Qy9bhG9ylPmdcOtq1nNi0VtHjrEdrHmgpX9vnKYWbTEe
nKdOOj9xvSHurCJ25ErB+PJB8k146JQT4XC3nZIy/Kn8rN6AJxP1tiH8jqLUZ4BaZx9qXCHU0wSw
QKy/4MBPKC2DTUE1eALZuHL5Lq2+8Tbo/cZrlYd6VI8e9dhlBCKq6L64bs4LG2BiQEXZCN1xyzrV
2aTippEl9J86P/9aMDWt0fgufIFJgRZGIbS0fTdPeA+ewn76oqX6ev3/L0RDvokG5WWtfZbyHI/V
Zj4i2kZLuAbGKUbMQg9WOZCt64be4wz+SuvQhdb8gwAmBsJJv+k3YIvKjlGUNT9z0UaPaHPNv7ou
fpPojVzxmBehXjgiJp508LphyKBxhQ7gbN6ijZPFQdufpin9GzjWd3TtfEkRNwbe+DSGag2auUDH
4oeGZ9COAy02f4Dsu/SR6o143EOFNPN8yKzNXbady847omIMyTEItB1zBTkA0Hev+IxLz5Nz5du4
i/rGC3LAQ1WSFuWEC4LtO6/fpO7wFvQ+0iM0iNG79PP6Kbh0is+TGW5Ezw6vxmmuEuAONwL5lkoe
q7zZXh/9ki8/j25cSGEHtE+VMpUQerIDAR6dIR7dcJuVd21jrxjiJRs5T2L4kUlZvrJqTCJ75Fz2
LV8jgVj694b7CCR2eIAHSaDa4pA/0FZCo34Z2+gZWcNdLfx3s5idRW4KbVA+JHkkVNyF5Jvs592n
Ft8sYHOo2LUjnYCTVHjeDCOqRZSjHtgPs0bpx70D4ejz56Y6r+CH8GmGnkqJPlqVoEUcTVx1rHFI
iyoCehjIEzF8bqdNapmh9tuoKlpoiBfizQrwciJrN97SRhgmn6qyqK2uBkZSoCTep/ucNvvri7Ng
YmYxE71+pfAinE+vntsdmlLIwXfoUEMVqElX3j1Lc5hm7PskSC3AsIjrbRj4gMNafME76JMLb9hx
awcT404qIWvvHObI3ip/rZFuaeEN62VN2kVRlYHkUzRqw6SuX8LoU0qC8A1m8a71OlDg9sWQ4LG6
cZtmd5ZY5CVqnvozmXxMYdbpesclnlcxgKCGehdIsKjpgqxB3RZWx6zOZWA1VhYrqkROT04EkY5m
LQm2NLJhsopXkewYxy0TqD9p7YLZ1gnYOMafOvQmF8w0BLTvSSgTx2u6uwFwjWfwYaSJbv21dM7C
mTf5YHolA+2os1CHzF4JKJQHmFqsZLHWbre0ROffP3i1yEuLfKIAZQM8fctS+Rw2+v368iwNbdgr
+LWH1ArYkAy+G4OAcSPWvM3SyIapFpkcrbzDyFllx1Y2xo3/OR/jGJYqRiuQYS91UjAvgVoF4sbo
JQDx5vUlWdpO47blApzuQ0lwYiQuWJK+lGdaiGldcRa7ZmasYKdmxY26UL5rICeP0mG1K/0/xUgO
c5PFFs/jMug+d+7/aRp8ODN+A1ILsBMjZtAKAlTuUTbOWyGylRTmwiKZzC+EVJU9dXj15XSMJbeP
hTxBHuaTo5+fgx/+vOJjMbMSAU/aNnpbUgGKy4LeWmCZX7lIlv7/+fcPMzS676H9NWcJrflPloNq
luS/prZ5un6GLr1bz3tsWKyQSFDIBh/Qp/zBEmUeD75157jhKcjl8/U5FgzM5HnJirQqA/DUJ8y5
da36YI/+SqCwEG/+a6H8sDhIaPXctjEyWtefZE72Xai/9pBQSnGZ63pcU0mLFizBMOTAcdt0sCjS
4Lbzl038pkPaObYd/iD64DDICjFi5EPiOPyU4NB5YwzjHluvd6IUhAItLp7NwDFfKqFFOjCxdlX+
24ALBm7W6gpr8IthFj3AMUPzmKMn95RJQJG2kRTpV4f3uBzU40g4MDwhnlh13FrnKKmTXoE0XxTQ
TQrxgzFOfY/sSlCOA0nSKe6DU6OsHyZPdL8yQiBDmzszSH5DZGl3VcCE2ISVt+a/FyzkPxXBCRmx
CajHBDiEKQ4b+tKgXS8m49qzYOH8mlVBkAJOdiQwAXcfgxoEdyvYgKU/bjgP0FFx1HA8ncz2Lc/f
VX7bT+/XTW7BrM1qIA2IQDZZiCTI7QYiVX1htXFPwHEAUhCvvksrSbbXp1panfPvH2wwc4jjTcGk
0X0Xxt14P1trhBRLIxtXfoiOpayjGLmtf3jit7N2JSyNa1z4fmcxMrTDed3bHdP8ztH+SoZ0ad0N
R2FF5wxEyHVSztCgS6PiG6TJDh4HoQTv1kQOl86N4RqYp4NW50V6EmBhsyl5iLJsb2drXTsLy/Of
ml8NjgeXZzkiLcWPwTA1tx3aN1fus4ss5nBsZnmPO1Hta6FgrpUKjhabWVyFxN0IUeAGnao+5nOq
rNgKLbYXI5TEla2rTekXQTzIuohVMw9vA1pxt10IrpswddCEaaH0gK6NFBk45TQPkVtWK1f80nIY
YT/jbedGs9AJ6ZvmW15E+Z2Uufh+3XoWDoxZAKoZF0XHM3mKIMe2ydosu7GGWW5Z4HLgg9t+97l5
zmfpg5XSKeeVYKNGZA5OcTcAcQCPvk1F62wttBV/cpbzGn6YJeugzIRYSycAvMrgTwUULe9ubHcl
nl7aCsMhDMDLyc7C0enbPzz/FVVrbRhLAxsewaVkiDIHA4degsttMztr0OkFWyWGQxhn/OO5neEQ
wuolJ7Tf5H72NU+9b9f3demfG74AGu8zIUATQxBveKZV9FBO2dfrQ1/+665ZsQWRWBR2Idwks+wv
bhredDJ4BJXZ9vrw4cWYyjULtnOQR305E9BcEPmNOWioTtP7SgQKQkbn9KGbv9safdDXZ7u8Tq5Z
hpuhjfXvuQSh+geK1LRfr715l5bpbNkfzjybQXPc9RJFsR4VxDzOIUokQOB8/X8vjX7+/cPoCPtG
1ZJmSHQY7gTq/w6xt0grXR99aVXOv38YPaRBJiyC/16UTjxYd6Nea2e/7Ndck4klaqhlTfMAMpEs
BOHdtJmHbqfyr2O1FncsrYxhs7KhCJH7fkj83ok1u6VnFrBpJTRbWhjDbDvwm6YC5JRIw6uYTQ9E
vl5f8csvFtfU/hHO1LV+iZdEZ+lTz5oNFXas6ye7ZNsZghjXZ1n4+2alLRJIPTg+Eg9BHjz1eb+x
RfV4feh/yYv/Phrc/xTYHDm0+QSpsLRNczfuBkpiVXN3O4re306Kouu6lsF28GvkCsIaxJjEtf1t
kXX5Fo1E9IgSWJ/YkTdvLR2B5hpvqcQSbf+E7m0RK3RIbiCn4m04QAb3njc1Rdw1KEdq3kKxvWQh
bhQ63Ad5Gx1sp+O7oMrcbVlFiLg4/XX9OxeWMDCOl+51IXSDAzzR/Ben7DfEUtYq0QuHwKQAwLdM
ftPOZdJNACNVVvNczwUAAsHzoOSd0+u1lOWCFZoFyzqSnhPmvUy8sHbiMuqf+rZ/Rsl+p8d2BbK3
sFBmxVGUIZTdwhS9c17+xevTnyB5W6nr/WtdvXTWDO839XAi2u90MoYANAi3cHdomrU2qFBrNwb/
XQkJmTxtNqDoVzs5N8F+ApQL8jUpiu4VG9gh73v14rt9fRvknMbV3IVxwziBpKvOHivQDr4Qz/Yg
/9SpPVal26tpCrcozYAoobGzPYqZ4iUrVX9yIPyHplAR5mzDRlr/dVVtP82d0HswlgU61mgMeajT
qdkBZW/vIpjKxkPob1evJLDS6qBLP9iC/ITca0XFTUsU27u1UzzSPiN/qyyTr0Mh9YONMQ59CzZf
FdnhEV4aNeTc8R5Y3yFZC0HP1Q7UhSNiaqgoK/PtNMItP4qhiO0GYk+9uIU+989M6ZUjsjBHeD46
H64ZkgO2z3yE0J4XVJuasb2U4bOHJqGNg1TZJ52eER0GjduV50Du1KRPIBqAZ1qz1wVmXNfkAgoK
x4pmFOxPwCGx9yKLp2xT/OnfuB0Dsf7mNJu0itd4uJYMyrh7UJUCMqLBZAJaWxV9StegNUvbYMSK
ObQxetWU8Nz5CW1qsfCqOLXKuBr19rrTjLChF+zVpPoJm9zKle2USdBn770GSZnKvgLklm94T3ZZ
Vtz0nXXXlOnKZbSwVCbzjygHVzcc95w7vbndDR3XwpeF4MJk+2kmR6jBw/3fhm20Q1+vjlunH2+q
1lnLvi3shkn40w2l6FwWFklVziftVXMiu7H/64Hb8w7VsXZlS5aWyHChqWYzCf2xgZIher91dJO7
/dfru70QwZsKTy2EKXMbskUJ93x5QLuxfBk7NgEDg1QH+GPKGFhWv4ntqB/WVm3pc4wzTFhkVUGP
Er07ZtsBubMmJJ+L+UyeGtkykF1yG0+1odtK+kbSlVBiwSpMXpozv/Q825ZMKn8K/5ROz/eae2BT
n8vgS6scvhH5ZMV56LOtcjJ7f317LqZ3Q+KZuQWfOFlb9uB8S3kQQaxWqPkLmhDmb9RNBYu9drY2
dVeFj6UToG2I9OORhHl9FMh3wH2KAGqdWtrxyHPnrrdHJ24GUT9IC6y/mpbhEbK69l2IxtYbSH3Z
W45yMrI3aW2tZNMuxUnnDzDO7gR+D1+UvkrKPuti3fivGZW3c4l8TxC0pz5ja0pil+z9PNP5uH24
oQKwaZARaKmERPjgPJL3RRROG+CsV8xwaQLjcmIqGqxunIAPzDS66ClYKYRI/bcc6kJrWYylOYyQ
1Yq8frAGphOrfXadfivGn6UKV27XS+7qvELGrZQ1dgP43pCemA18uncGd93rfEZz8xoWd+nvG6Yd
2WntzCGkXZSrY0jmbof060DW0niXR/9PNiMA72ipJyDU3A4tVQIlunsy/L5uaUtjnx3kh9PTDA6t
mnAeE6/V+9JzJnQdN3Jju8Hx+gSXF/8/2YuC+k4NpUeaQKUvhijgKSvTDanyo7emPLj0CeeZP3xC
Vom0n/lEoSX+g7bfLffkyzUtiaWxz79/GJtKziDghn9fBs2xReNTHJRy1w2k/9TZdE3MsJxw64Ql
BRY9CNWBS9rv81LXUMBsETejzX8F5Lv0IYYRD9OYZ1DXpYmu3wLy2yOnCdnr61t82de5JoC4w4Mj
wDU6JxVnP7zAThrXvum64LHkBAIZa83rS59gmDHw6bTj7Twn1AbZRRfR7FWh/H6oqlqu3dGX4gJk
7s0cxzzQxm/7miTwz0dkQJO5tex4VmdGHUinh531w1Ljyp4sIF5dM9fR2zTnfki7hFg0+DHhKoug
XqpytqNR3z0wdMFtqGZyA8qNnVtGxQ5Nlms31IJhmsmQbqqrzLHSMWnmu0K+W7qPyXRfpGvc4Uvj
n0/LB9Nx0CSYOjl6fDutf/i6qu7bqrR2HthwfvM2WnPuC6fCfMP/j7MrW44Uh7JfRIQAsegVyNW7
XWW76oUo1wJIAgRaWL5+Ts5TTU6nM6Ie290NCUhXdzkL6AnD1Mwl+GSjFBvQCfTRqSG6oUjdN5+v
70u3OP39ryfp9WCnxcOT9P0vlOjFEFRZ3TRXrn7pPZ2d311juor0LQiKQ3MsXfLWT9X25B+9gTAZ
ubJFLz3C+fYXtuvomCbHMSmzyX+wqAr65Nrp/V+ZLXbNeY25yqiOayzeI0c/waf1E1u6j8/f/X8l
oKdLn216WPnQGuYK6bGv6YCOYx3s+xbo5SphT9Wkk++yrtuD33K1hd/LcPj8rpde19l57nmzb/rJ
sKOc+H3Ah3co5z4QPXz9/PIXPvl5rWkrXXU4sCA7EBeprJ9ABvw2cQ637X9K2eh5cdmNWnY9TERu
ZHxSGzDgugbwtM8js3pXbnHpGc62dwVmd+wLjmVL3abjcLVJo4UXMatvPX7VMOpSiDwvNeOYNiKN
xuRYO+BUcrJAliHrmwwkJy9GCwbClVe2yIVFfK40q5GwNzyGBBhPwbyolkdwea/MKi69q9Mt/wog
fsdUQEDsvFnaX8Cvb1cmC+19QHPwym+/dIOz7S1hEt07ly7gnd4ZzjZjNB8kSObe+78t2OD/PsC0
uB6CuPVykyZUgjLShFl3MrswNbRfOYhzn9/m0ic42+ysacTQmzKGPZgjWWlpjSYivVKRXdjT5xqy
qaeCCokhlKCgHTCZV0nYjg3LFX7zhaufV+C9Shs+W6hGjvjR6LnvBwLDwvjfNtv/K8MJOCCixmYj
lJTPcVqtxyEpYWuhB7JP+XTNKe/COjpXhu0gScpkNaRwGXKH2Ov/2CHNl4TtSAd1v88/8qU3dbr3
X5shIB7gTTQJYTwf+bu2hHxwA3PEomqrawf2pcc43fqvW7BkXjk5CTn0sNsplxYMBaj3inVjlmtm
rhdy3nND6n5QGBeRJT12Pt14KylIfFuuL9L1mbRf/u1Nne3qRWrV2AD3YKvZtB05dJV87Kb0Svp5
6RHONnUKcGPfp8NyQzhc/4iEpCuciJpn3VqRM7oOe/SrxNvnz3Ihsf5/0rEkdePQocNdK/4cpGHe
xJhJlWp9j51lObfRH9Obp89vdunJzo7vdeYSyBAPXkpNV94k6bBm2nrLhtQzH7MKhsVfJZSv/q1B
Qs8FZFvDpYh6jvqnC9u88WEs54KvNAyfP3+cC2HxXD7WyUQNZDnxSiX690Pof4gl+bdM51w9FiVh
3MDIYb2hvb8zXYOTtRanrttVft2F/X6uG7smyzSaTs83Vcf9Y9/N4/2wuuUjDaoxR4v3FxEjLYKK
TTchjasNlFf9HtorYZkHwi63lS3BIQPKfRNXcFX6t1d6FiHaLga5MUznGxC10SNfj62+5rZy6XlP
X/Gv4FMO5Ux6ZLLHaH2LK3eczPvU0WtjRVzkfEqBdPicwWfjBJcPFIeUvzqAw95sTa2+ljCo3H7+
Yi6EznMSn6pCTQVGl6BGxVDX+R2vupiSn8O/hv9zAl9kPdvXIQ9vvCB+xEQU3uRowwWe2Hz+ABcC
zbksrcaKHtOxWW5q04xPfRBWa+bToIOwAtgLKpTti4TW3o9GTuG1GvRCvDkn9i1VUlFfu+aGVOpr
z1ZRjK3daW3eIeReZnGofn7+cJdudHrov9aWxCZlzYzd6rE7CD/mfVVnXjlkdo0zU15Tn7rwCs81
TKdkWCF6xPhNheMMhttsLt80qyBYjCPJv3Uqmm5LEobfUBbTKyH7wq45Z/tVCYE4clkuN23IoZc6
b2v9Us36307Sc/94vko4IzK93sQzLNdncwhLWwR+eOUkvfTjz7a8x4WKnEZ1jQO6EGrHuCl89W/R
/1zB1AnJIEsdo3Rn9qkT8308NFeC/wXuMz1XL+1nf4SELmTo23B+qER9jyzgPmy8nb9AxN2wF9OP
954/AJ0yeHQ32msMzAth5lzYtGuqMdBwYb4BTCW891xvDqtNaDE2YbDXHJDPK9nmBUVPek4KhGP1
6nPAIo7QmT05z0Bvf3Red6hl+1oK0d7rUsGfdVmCfeqBDNGHqXdvopjmi4AE27WfcSph/iNwnxMH
g9T0XT+eKjSy3PaglTN4GKAVvoW7b/neU9yvw487mlVAEjng5cFE8zXi8YUNfU4sXMR4EjpEUFcu
zPn8GsITGaOvo9Mflj9Av+XKU17YB+EpbP0VnipM/53tJBIhDcYr59BYHufSz4bmGoTr0h1O6+mv
O4Td4OiqUWbR+buDZTGGswkQep9H10sXP/39r4vbMebwZlfpUbivCbRxAz/K2lLuP7/6hSzuXPKT
+FxA1d2mR1cuj6Fhh6i7Bky/9H3PCgWD2VmXWEhfrCJImsyYejkKq/ycCTTi0rEk32ES6Y5xsA7/
wpdHJnIuBUpbRoa1CmDlDViBJt/58sr0H2/8mTS/P39hlz7HWTcgcUEXk8olR1u55r7zxpx7icip
/CdjqtMznNUJKcgNDNY1K8iN4SssGnKzuO+f//gLE2x6zkAkCDtBO2ClEk/NBUBVM6DZw4jJmvst
EijDeMCV5OlMhoKSWO6gnuhDc61fjxHwlXfzOLzNJp6BOom8b5ZB7HbRk80dHDA2IDm4t3Fq2AYm
SGQ/OfCcWZtU/zj1Ouc1AuPHmhXWAsc2Wl+8ubyhnO1rH7rTn7+cC1/2nNgYJnCcAYkFeqi2AkO7
1htIcGxJJK7ZRv3XXktYel7VgPDWlOngqiPkPh/gmbDnaXWljfRfKdjp0mcRqIx9F3EOSxVJm+mh
gk5hWSZkC0UNskFBkfO1v4aC+K/XdLrV6e9/xSNYXISBg/XdETl+rvS3QEaH9aoS6H+ejKfLn2Ut
1rApqFcofa/AZ5t1/Wo6D8q+SXynCP9DfLFpOHonop6+A4c7ouOHih0yfu+fL4Lg0uOdRa2yrkta
jzODqS4kyNVLiDpgpHbv0V8e4IPC7zLa/0inekXfGuplpNtJzOHWzr8nrS6CMHy0kcMwFjViQ7Zh
0t9Bnea+XtsX3+4dW9+TJvgn+kZ6XhZJ4XUwzvSbYyzGP6CfwMR0+Pj8PfxXKnT6DGdhzq8pV6kP
M4My9Y9+w25boovWxG9AW28+v8WlNXse53qeDP6AL514civEq0rt4SRqUz4iTF3Z0xe23HkNpD3g
/ipDm6O/wt5zmg6NulZRX8AwpufiJsqtBOrxKV7RGORp3BVT2u+mNiiU/60MxffWfAFGKetmhQhu
Nx61N7EUV7KCC9/nvBpaiExTs3BxFDVaYmO3QjMHTr9bVc39sWy64cpHuvQCzwLLsJQAuwW6OkIu
4BHkmKOrQU+9sgAurIDzRH+BfiMGHFV75OCdFXYVYR6GYi5WNZ/g7VaCrtZLCJ3Dq6bKSNA323GJ
vMyHWvzOdsAXAxEidwFoXYdAOYhPLjDW2VWLC77Yzh/uF7/T3/oYM6a5Gb1doMUfeHEHWTSDOd1D
j+pm6MwBhCJd5shSyElmW4ZwQ+IjxtuWy18yMfEBR0A5ZwNv1mlvdD9vyqpu00yEw8Rzb6T+3Rw2
mDc0QFM1hdKN98cTbfVHMNc/VlynW28oRwoGeDWJnXaQhIxHBvz9RNA/ak2b99r1Gx+OOreuCemd
tMHvoA/dc+SmNCcN8J1OaZGNY9C/YiILKHRdxu8B99uvfT/TDPzCLvOYa3ehbdSbk2q9Jz7G6IH2
pt3J5BOkEXjR5jSd4ErSgR5IhfvWVKSE5E8QwY4nuEawv7BkzlNKNDYhcGr66sgBhQ2CNB+qa+Qv
/8KyD8+i8+gnrCfO9MfUM/F7Orv0mfBVfIBqNsEw1Itfw3Ae8iBu/P0EWdoscUTeMrkMRcODZds5
aR77wGt28czTQ+LV6so07cK5cZ49OGAP5Qhx8qNORZth4U0/1hTy/6vsrjYtg/8dlZ4XbAjL5y2D
BOKxAlsmPHaLX2+J1ZBiTSu1h3+mXqHSyi20AyPR/lSpHsY9kgx3sOVKXsG3duOReeGQZAb2pK9R
4nV7zM88mOyM9Ys0XpLNQRo8RJ7fwG6Vl6/wA5I6Q1ssutVVIA5jF5c3tiP1axRJQB0tlGxvYSEG
B8LRn8TbXA9rmHu1THYjsFUALZNObShTtc4j1ACQ8LOKFbprGPDddUByKYhfYGQL3To428mnTiV6
O4xBmBsvAm4yKmU2gF22Lwn2G0OffNvStYF1COxkhkwuUbV1XWj2XeyRg+dbuUfdS4sq6nQ2wS8T
Z/cyhtheizx2ikYvway6nfYWve2WMj0uU0h/znGQ3KjWem/BgrbvzvhG/TQL9fbQkBl+Moz8ikop
Dcz1oDcVod6cmwiQhYBy2Ja4SHgFoDElLB7jZMqHrk/GXPKmRiUIKkAWRzN0u9uG0Jd+8AYMh+cq
s5UZi6WC2SGjgI7rICpzifcFi1ua2l8TbfwftrKIDdHoN188OSg4CS6/IS/A8I1hjPRsJz1t9KgU
9n8c1luAbflGSHTEYAy/fOixAexPTXFZBIqYn+VcuTfG5+U7+Bb+S9f64plGfbct/Sp5n8GUkUVC
ONxFljXdKXii/IybJeghqm1gOtcv0/DAhmEReSXJtCHCzAW0vQSkGuzEHlYxsFx2jZcTG/SoK2aC
lkWJflaO8ptA+eDE1ZA9eBlNJeOvEXTqC9C35MFf5umH9FWKjRosrz6utEGy7357qIQ2fRw7FCPC
FhLF19ewHBOwHKIpzWBOMb2ahMU3+C70GebCTGUllDqhZzNGaw57zC7J25qHR38U1QHvPtr5XcCe
Bz3Hf+YFumcZlXWb8T7ufq5z6D1qRrwPSSx79Jhp8aiDV31Hi6rd6ZJanaEb4/vQFdPwRrZT8wOl
+RhlJ0nlD3AlzLRlRvt3iwP/KGslZ0kBMmmX5lUKtsmuAdM890QItcYxaNxhirr02ZRThP85SnPb
GQBNE0+dSDGlMhloWGpH6dLkfgseZ52IIatIzMHPSdEkywZZ4qJlUm7Ql2luRRuMLy1Lk9tKyPGR
Q8dBY9PFwt8wzDdl5rSn31ph7J9otKTJQIXkBRzFUsiIBPDV8Qcpsw5mV9ua0+WYJNh1TTW5Pe/8
b1x3wCq71sEIvpveq6DSN1xS+8gnNmwFV+2jpkiBSIeMZPYHWBqla7kdWDQfQYuO7wLHwmMyUD+P
XBhv4ahj70HFnA8g8M2ZOlkpHqRx/sYPpProkd5nMujds0s6DJW9ts0A7XB3+KXpN1QI/bZZqL6v
KwAW1i7tc2prCG24Ig0R6Sztj35vYB9NIdC0E6oRO2pCa/JazzCCDd3E7tQoywI/OXpzxH8ZVCVh
gc3hT8RCtvXGoQV8fOV3TNQQINVTaO9Ho7wN4ZPduJ4s2IjzWO59Du4TtHAgE3kCnYgNGZr4kAoR
7K2q+z+QzKFvulLrPu0jOUHKEWQmuJwZCNXxBAwYrqKvGi7r+xg0wyhLmtLu4Ia0Huxi29uAuWCX
RAPfoDgaikgm9UF59VTEkaFvM9D1uT/VSd7UpUezhPG1mCqZbgfjdcc0mextSBfyZYm4t58Eib9J
NXVDliBnzRB6xS7lrNtRAGeSrRKaZDFJm2xSkCVXo5q3ofWC19VTyaNjNf1Bx6TlWzDuBMbYzOlv
M/fjpy7y+aM36G43p658A/h/eSs9qJCOE4fSSqwRPkOcxeuEkZqjUuxTu1RbUxG1KX0N3H7Sg7tF
luY9xr6/c6ZMCh0n6nZlHQE+F8oEXUyDhzppJU6PEwtsgCGtaWNyOw5eco8MEMpnjAn/yRAKFVBo
Rd2nTTLD+WkdD15HebFOybsZXPzDpAiemRvTOMp8FZqX1lVI5ko6j0WMTmxc4NFoIfTUH7ijyxOo
cBRfM7TbMaGgxnVlU3hp5F4rR9vnoWqbJ0/PDNJ0IZIr5YPEORuB7+HaLrgfdFM+K9GOP9s2GVwG
izm9l8kyfHTwurpz01gdghZzzjicpjZfg27cS+ARYkg9kgo6KUl/n/R99J0GPLrx8fo+2ko0R89N
WEnh7CFQRf4hnaN2QyrSbmMJ9y+/TyAgY2CEnYODZnIsoX6Liqv8Na9upHuk8vZJlym7LVHW/QAk
vd1LYYOm4Lrxfwfj2H5xMqruQfcbHpbKC7/DXdm+eWkjvugS0rZwh1zQJPZj628ic+KnQmyKvMIH
bMhiCPbmg7eyNwm71LVoSD1NRTMkHESDED4HUoi7Mqqn7TxV0UE4pLXE86KD9cJ6FwWD+T5Lj24R
JOdNAD5vFlWyznnftfkwjKroCLAZOLuHD4szstBmgbxxYiA4Nuq+3s2BiLMQk8+7gcIe3eP+8Ctl
q7c1yNZ3MF+BfFWC/eSGvv4Gb4C60FYkX2u0b4vZlapYF9LcL5jbFzAEIzcLn96qeLYfJoQBoUuk
++W7dTAYCkUCXpkteZ/GQd9RizjkE7d6GQY8JUdN0fAqL32lv/dBF+7nOmhFtvb+ejsvFeZXrO3y
dvT6W7MG7GGCegc2wjj0GRzQgry0KBU6mPTorIU4wRNNY3irha3ZiFrwP2Fso5vWSXc/Js1wD3ec
MF+N75eQ8IAI20EoEYmCzWm63LeNXndt1NAf3hyPj2kUii1paLQBDC85wPlJfqFR5faClku3T2g3
P0VJE24D0CQ3yLNQvHhVsoGWSVAQHypvmV9Rhk4rMi+W6TDBW4sgrnUkJbO7vin5UxOvghSu57LP
pyFhd4MS88sUBwjBoS/yZDTeHnUxSn6xtm2hqT/6Ofy0grUw0aTeHRUdyYROgK/r3MAeOhMgCEIK
yeaRqmuWib4h323L7NfSn/3csbF/AKiC9ijFIq/KWFMLtUlLH9aSRoMDaFtO0DQKVttubSJQ4KWt
t1e0zj3b5DhUg2L1Qyjtgsqf92oadpCEYDJ3YBl1helkP2+RGkUf3jgP3/sVMkZKJanIls6INNOQ
CHpsUmBxHYmjp2qI2Y95YPL3XNZdAd8rv85hvLtuoaCwvFvNlipTBmUbSwhFzIUpqoXqWRvC2ZDa
6KFLA0byiDTTe8en9MUSQo+pH4XPldZBWFSxDjaucnWB3RY/SPgc341LNXXFwrV7wInlI42aEnJP
XcPMZhq4w+sY2ZYNwj2mclW/qSUdumq+8n8bC/WepXR9lEsAVG7DIKan7xIKnqcQQ3516Fnv1Oqr
Y7ga8cZI3d2AhMMLUaczArKoj+mgYFvMUA+fkmQgPpE/R3tNJ9jyJSUCRdFXvv8Ar6Kqy5gE7rr3
0optqIf+SUABpQerFRpeOExCb9ePUCKboApmMgHo6KYZU/rVYJlALfUIpgLZ46hj76nB8sCJLOjW
8tZ+l0M85+ARh7vRyS6fg2H8CQ9H0m1MKsAMU+Wal9Bb/2hWrWDoa6ce57/y2BfmRLJkVEzdN8hr
x2W2oKVwN4pI3plo4V8lzMQ3NUx/nkFil0cBZCvMhbiLc2lDzGdWXs+/oxIaoqFL+40a530Y1Tso
B0/3kVjlA04pDeu+fuH5wmKx4SapkHd7/pMM7LyTAfXSzMJdcANEnT0GLtE3bEnMxkJxbpesyD+a
gZEbO+uyoPOSvE7OLo8yFeSxodQdJJuqYrRNVHTtmD6cYuidXXR/M3uqKWZgDW57GcFfUfpVe+Mb
gc/VJWG8W5BBCWw3m0DIFU2JqI6SzUpn+wdiAQGwol27Q09/+Ql5oeqYYD3swYoLto1k3ZOs1bT3
GVxajU7ZNtHc5YHnLwVf1/gHug3Jk0ad12ZEeO62YqXKYX1pNzPsVjB70P0QZH4aGZvzhUAiOBQ1
Pc5V3z8mUHH+PfYO5UUn0J4nE/yEZBwOeQlYRVVAfVl/0AnDhjVRU1NQGXYFZJz0145L6AeqlAx5
BRcQaPVU6/xKl3bFlLNhPzubnipGqsQzj0h3H0EuerjFpCHdB2xVTzOoR/vRGLMbVorkSKZzO+zK
iUiQh7wGqXpv7UYNet1TAoRuAaFw9JFgo46qOMRpIVKzS8EOea28EQbYi6h/eypa8tgScdf5DfJ4
W3a1t5kjsvzuVUWfaNtJvpuW2EcSPSO5yAcxtrflUp18YZq2vcVD+rDEjCNsTSl5gq0P31vMkGso
RNTjwWD75z4leu+4jPLAGgwlJ8mX44JoeAihX2Ayn5vqvimDsWjx6QFvcnxANsQHUXAmhy+EE0i+
D0vzLBI/+ZHA8DaPIUyeNfjBz3HUBL9GFi3PRpJq39uwvnFjnWznNPDvGcQrcPp6ZgtZ48YWOmgC
lSn8+RV0faTIibSPcEPxvkG+tvpV9T7/knieK8FEpDDCYf3k8nFZkRQgOIdhoZOmRxcnbGOVC5t4
HyYgI9LdpSvh7Zt0ZNPD0hELlsH5PffC9uQ7yub1uwAyGJIgXDUbP47CG/D+IfHfGRLiQGlMbDI3
xGbrB8oe0EQnmWp8JCasjzezX7YHh4qryexULUFGIK2ZrROJC5a21d2QyPAjnGGTmampBWBhCcHD
alDKV6CwFZjB+Dchtvq2BsX2XfeU7ropmeYstnVyY2y6FhW67CGaHGE75ALaCg9qmfQj/rV4DPtE
K6gAclFngsbqR7OG0LaWMbbKSNtjFIhqExuN+j+aJWi2y7LsO5DcN3Vgo59oFIRH1cOSeMvDcSxG
sMVu28CUmxI82aKc0acpWxaj7zDHbotUJU3yyQ/obx9k2lxi0rkN56V7xBQ32K5TK97bya9u4SEC
6G1cyde4Q/GvrK0+eoikbgz8EzZumpajQrE5ZzSiTaFT33tfpzrKS/SH4D4E+W/bUDlkA6HTbxp4
agsXVxehfdm/QUyLHJ3X0DmLAl7dDBZKqXSEEJ5rk+Ut1TpBAYd23jfej+a9hCpFkqHCie5UbLqC
hKTDiY7ODTqv0ZEA+nzrTTJGd4mWedthIGMZ6z+61pt6tGjaec2SwHCMWc2yCaYWfk91bHInh7lA
Xd0XYO0gqaz0BAhtXHl2t4LsdN/NAlG9QuI1T2uHt9j3R+sn/Qv0R8Q3i0Zun7nVVojeAOGOJxaa
ClV00yUiyHkw829kTubt3Ovxja7AX1QzkLqo8dVjjMt896rJf1ujJIaVgQhufa9Gzyf2IWCZeRMG
zbpKmw3Q6MCMryThj6dGx4231KeVRAUSlcSpJp8h+r1b9FK/RECZv9CUkKKaxvXQDUu7r1AF7gbT
tjl2iijCOWgeykmV+eQgumE6GIMzNZHtyAZ5HwJyvWZzzPr9tHL9PVwm+XBK8go/LmHluzLi/9KR
Su+0XkkWLRRlI+hU8LKfVVEbJFo+hGVQ1ckALw5Hv6/5uPN4T4pVYIWopJTbJEQvLesG0m+Cpq9f
khpHjFKYM8Z4whzlTLeBbKZfLF7H1rzryuhmZaXburiMNylOoO04WWiSnNwQzKimuxBGoPVGxC35
WpoYGddcQfdzPAndQDAk3CzlHB88tP7zxFrvmSDf6Qs9mfoeS6Mn+aDa7sXjoMZkbIq852Ce9AM8
75ccOpD2q22EtxPCdLcjae1WBY3awQAb4BLCaHSEK0dFsl7U8/cOaTCa/q7jGF0iFV5dWd0vOOff
fe27Xz30WF66uVVFi0+bz6MFFijGzs94Cd0kbH8NI+caZ6mAZCg1TwK+vPfYwetNwga99eNmuANG
NjxQUU1oc0clAEuTdzjVhvfT4qNF5OY0QojpkXFZ7a0ahPSlR6s8XndU1dWGaMiTlrVkjyYckySL
mmEqTOzTnzSGBSZWWsy+TGCjbMDiQZ6nTfcYGR7fSeIxvmdjAtFEbTy0pZExYeuNd1Vd9rIgkT8W
dcrVwcmwfIqcaG5qhnezDVOFp0qDjuwXb6VBMbWIeNZBUDPmLtkoB8EZ1XOFAVvklkKQU8aQKvU9
ZDLcUMo0fE9qpW/j0vmHZZDDhiN3e+exp+6gpIRqoAzL51Hq5os/WXunkoDs3epqvN5oXVF7abSK
ywVYh3Bm6SGOKnVgaiHbFN3CrEUQvNXMTECdivEDrWuTpzqpMwU47RFiQ/Gaz23Xo2cCwyOVSdT0
arcoH971oxp2hgX8aMvYDTn6K/03xPnhAW489EAgSnSD0Tzk2hpJ7wFbaR/QMCrfBDHqLk5pVVTw
fQRir+QFNBocjj4Y8sIj3u5E2UVv8VSjMO98bmFxQNddSkPvT7AkZDN5If65TZz4jUOtAa+ESAmw
wUkGah3mJxNJ8xpMkcnohOW+yKm/W0RV7Rq06bYD/uOiVDTcLhRt6yhK5vuSjT8YioGXJtFJgTiV
QD0HMN80rby7dOnhLDRApXSgVfPm1bH6gq4OvVUjnACwrVpoSc1wD91ObK6LRIguLCLE9DsAONAq
jMlKdug/yHRDZi/4CUagRZRkij5EDmz+R8DwrcUUDOn2kIbll3Ko3MMMxeAv0NGW1UFCAyzehtxE
79zg2M5DiPih2pzK4acVRj/Cd3wkeQgTaJHNaJ9/IdWECSH61CRjI8RbApS23jZVdfjKWONmlNfk
tVxhLS8UjMPnULzEpISSptLozNHVi9GsbXy98+ag3CiCNKdoYTJx9NYAkPCBziSvLXzvMsid6Xwe
QKWD8J9+maWcVdYOovvB5wpOHtha4VMK1eC9qZLyfhq9+VgiGP6e6158j6SakSZ3+uvcrTrZICDb
bw1m83vGKwcKcLxWxZVhLOAb/zVZOk3z/oJ1GBU4WKt3/IgF/NL6SYBxi/iGeQzJ6k4hY4/8KxCL
/yJPnmZYZzM8SEwTA28z79DWTN/xdQE3T83ykXmNfQ7KST71nugO0PYQt3HUsitIt0vD5jNEg60r
GNM3NeZAtPcOLvXroukRVGdC3CZgnV+gQ99tP3+b/4lhPT3kGbhh8XTpI1bKYxjqgOZIM/WvcYY1
CQDR8Imfhl+TQVMwW4OI3pRswKnlUK2/WAgNv3z+Gy7MSs/NLRV0MTvNBhRpgV8w5E3wtt/i6z52
4vHzO1yYeZ4L21aQClr53FbHFD7PUfDV2TXz0BX+/OoXPti5rm3gI/utrEP8VCG2JOQNxASRDB7c
To0Rzwa1Ac/SmrgrE9z/ZHXim52jYTFHLhGEAnm0AhN7GsMmvh8PvRj3mCGhWkrUK7PTRnKxC3X8
5fOnvDQtP6En/9p3OpVtVUYzP4KXPr6RFTMQ0Yf0yjq8sAbOsa9T5GPUQEl9lJAWulmdibYpYdMD
xWgWkykovV35WJce4/QD/nqMWnOvA8CtPwa6fEf3tH0DNWj6x3d0Wn9/XXwZqmiJmhg59lpXmHUM
8TMJWvtv2LlzzKhFRhDUie2PCu3cvB6bt8ZwBq1gqJ7NlOSVc3z3+ce+sGHO/SuYVxuKqkwck7XG
ZD2OIeQOiA3KV3Mtjl+6xVngqQY9wmQcgUf/D2fXsSSprkS/iAiQcNpCUYZqb6ZnZkOMRYAwwkp8
/Ts1q768pojozZ24vYBCJpXKPKbEfbum6mc6Qurb7zY+YQ2CsYSQzq6dJg3KaDGko3H9S9sL/oj5
EKRUvj0+1QUCq4HzNJyRFkFRSjm3cOv4hRjXmsGcWv6xnszkLS/y4YHz0UY1z/vkZlpCRHtnnFMI
MAF6wpIgk0h0ya/rM7eyvpfe8D66ONpVo3sCZOehgppLWswbPI21Ry9WN8kFc8sGmBbVO0GuIdHz
dv03rwTQpRXFgOsTT0VXxd08Tr+Iy23onwgbvgQX93BOhyEuAKn4dv1tKwvvH+T43Sa1HOUlJANS
bEbebIx3Nv6Z2QbDbA0WujSm6IF5QtrXNjE0q6GqCBXH81Tw0d/rynQPaB9k9IRqVQr9diSl+RF4
rOQM/7GSnCiaG0OQ03zaiHUrX/pvZ7z7UlQmM1JONs52B0ynsstfEzX90kL8uT6SKwti6TUADQZh
97wW4OqRA/G9BxQvPrfWrMsr3/10y0+FMXCVxqXyi9sUymMHBmRadP2Hrw3MIrMDFjJFMwnIL5On
e3t+4Q7dlyA5X3/62rCQ//72tvcK0EOqNFbFdxNOi8mm3NHakxepoW1w33AVngzFfOB08sAZ+o0f
vbYHF4/23AzENDev4tSUx8GwnhK/oaEn5t+ODyA4OvTh9dFZOemX9iadbogFkcM01omOzTo9mHkF
scufhG8snZUXLL1NDLhZD6JNsHTKHFCMqgf/riHKP2Rzxs4wvebTJ5fRIiWaa+5JAA/SmFQPKaRT
xy4U5Zad6eUhH9xzlt4j6EOVXQU5gdhEZyn00CDpFWQXwIwcPfdU+3yvkBttzP7HVx26hB+n0Phr
bd3zc9MMR8Bk9jBT200WP5souuQlOwgk/7TZSGTW3rYYN+WMSYVyPD+T2T2ZaCAB9BwAkXPjjurW
TLp9N6UQRdyiL/47R/5/KOkSg4zqYwE4YsHPNXK9JoQF3QidYONtquuiPrmp07DQ5sI4TwbStmxw
JHRlcEnuSQoEEwdcCnhUbpU7F/XNL5Ys7cBnzfA1BfJHo4bZyZ+sadI5LEghHureMr5RnY6osI/u
BGSHUhuH+z+axPJLQLlZnu5dM3ieV5QaX9IYAG7z3xom4k8GhYekxOXsb611eXAL/5bYPqRrUOO7
UaByAJtnsm8VjGmR7Xhm2EHt6QF4CvI9EZBO7Wgy3gJ/1/4A1tg+QQDRgArHyKFUSGlAKvHLTuo8
AkRUhH0BZ1lLa+sLgRFkCBc//XcAIfRQ+Gx8dFreRMABzicXJdK9VBPQlKxvjxXRsKa13J8wdikO
TpXUx4Tl6HKpi6I4upa8BYgHjyaoxM4B82ucJnUM5NyjM9XmQ4kWS6CpyH/UY6MLSLP7zS0E96yw
wSG7hfT+6GC4jO/l7++OHcD6ptp3ZX2ezG/KtOA40u2k+ns98n0UvS8PX5xpY6FlAsnv9kybQeb4
Wp3GdJjbl889fnGoTQxwVWCD3Bh40lsXa44Zxid/+eJEA2IABw5PydnwASNJZpfs3DbbCgcf7s/L
wCzOHhe4X8s0/fo8snLnoYPApbXrm+cCtsqd5wf5JE+TPcfMAo+rEED5DU+d1lFezSGkKQ8aVdCs
8Y/ckZGG4k1qFIdinu6VBR1TuPE4fCNwrc3g4s6SOY3lu8DaxkblAPTizidDisfr07ey9JbHlqx0
qoyR6vOEOm+P8nk/vDpSbZy6a09fhNwevlg5MCheDA5rdjvYqK0naMuBElKii/65L7ikFu82D0+A
x6iAeo2LAs2XR2HFJf15/dEfZSdYIctMNmMDWGOXR8tuCJPppznm6H11gWN9r9iWU8jaGC02P5pz
/UjQ34qtvLrzevGlHa3DhObj9W9YWTzLlNYjnjNJuwJHv65D3YAo4sz92+eevdj7Y4taIQi4+myh
08bNH43YWPFrA7/Y+QKCSa0FsR6IUpo7kZXHAe13k6EBBRMmmm5UtNZGfhEAPAWtyAny+Wdo7wa+
9Tbmf9stgV/LX/uGxa5F0NWO5UOEnhgwpGtMtz3C0m+yUO62mLFz8rFnO9ub1Rhag0V2NBP9UYxF
8x0yPvxMs9OscMGRaVOf2j4nDzDtE2440IvOh9tTuMAnxgUelwIeu89og0asK7qiCVhlZwrhiwEj
QRr/W2K2XydeVH8zuLwCoF+3e7MtZvTojWmP49O/d10JQJxr8x6SG61ovsJZtQw9m4hup0FFUDfV
eGETQgQK/SdgcJ+L1HZ3aM2oQA+ArXZOnp1F5uFm6VReJKU9/S1SL/8xQukP4Nw2j0YXaB6vL8ih
UK169izDmUKaJPkLirBD9qgtQKYDry4zABMcoG5GA9Cz2uTOgaZJ+jx1ujvlk5XEwh29vZFwtUuK
sjqJQVTwFHcyGL4TKxzGfgDkGKYMNCvaqEB7rAyE3Q2HvhzsAzDPXhXQCk0F8CIJ6y+NkO6mr0uW
hZNT27uaGvUZLM7uRbc9D4d+9Ccg9nL3aMB47s1g6NsmU6+fAAXVEatG/86r3P65rni5t1PPjyQd
beAkoIoB+oNq7Ie8t9yXos2dW0DMvNDE7z4W/khfEzKDcOTpDgwCwxLqp0BjtQPUr+4j6O3eQse5
gHNEV95bVV7t+8rx7gen6Y7lmIDWgOgEPF1HqnMytyrCbBs3cG8nNALqO7/zEq+4VVlW/xlEV2fH
up1h1mrxSsvI89z6KJTHYqIEeZBwgrcujh0NEOG8SyPL0zSFmmUJ70Qkx6EBnYU3iQYMfqdtDkEF
wdUaYHNG3UjUZc6BxuRjyMfcAHcEVmqyAmQf3Oxmp4ZJoZenp4PVyPGCMmmeRUWcXw4aiZFIkikL
R9ev0WoHh/m15Rp1VwkcxWPDwEUJAdsxhkDM8/Q8M91FU60BNijb3YBVumu8Z8PGWUuZYf+CqYZ8
Er2V7U1RN1/QhHspEnDeCJRTnZPLxyrGHUaF6Tz3YZeW3RHywG8zcWeIOuKz72HRDYAxcIKANso2
oc5NasJfshjoBTUF0l25cTSuxGXzEjbeHVslB+Jt1vKiP8Vm0AeTIupr1f+4HplXQttSih3wrlGD
7erHOTWGsAZhRVDyCsXzzxR5cDQupdI7ex6StOutMwFMYlCAnKVtGyXE3vLA+Og+fXnBZdzejQ96
1WSwM8OJm7SrYb0CelZWCVQAPW86+glPTtdHam0eFmdYqbQrQTPKz0oAqFMQAli/5ODQfO7xi5Ms
My1fqsyqzwCekEixvDoVQ09215++NkiLE8xwfK3n0XPi0jq4dRamSLAALlOjufHz19bR4hDjmlaO
Uzh2XFQPBPoukt3m44bawsfPpku/t7mRYiI+bCWp6Q0PumjQ1TVgqAgWhbNxg/iomuGbdOn5RqsU
EhqAmp+JM0/nwQIaOuej2FUWmyIbcx00cw8fR1a2G5zzj4oMeONSHdrNUd+DtEESjzBSO4y0OEiS
ndymDLvKrnaW4bUgDyng4T+pI7LsMpJUqbzJ2/ncaQtNWuV/RV8QpwLkLIEcum+n9CDc7nOJ2bLp
yPJL7dUe/ThzvrqpCwRiHtgZsmLZBV71GfPIy7QtYiNEATzPKV0I68jhprJgec+s7tfkd6dObNHr
P946lF3+/i6+ANfeJ0aHmgYXU/PFIZOGVxU6346XOxHl3NhIMj9sm14+5rL8370IJztUizonOzue
nxwoWhkR4EM0bDPoBgS5mLJXlnvsXCcVUCl1kkZj205P1wPEx9GNLpXqK2tSyeQPSUxA9m0mjGTC
ID12/eEra33puUdSYZetEsggEh+c0xY2opPZ/jZZEo4+Xon8Np/IbZ4lf66/cC1iLIJpzashUZT6
MfX85mi509EAhjkwubXF5197wyKgkn5i5gS+VzwRewddbxCJIW6Y5Bt9mrVFtwinXis1mxqMmDK7
r73h7r2suhm69Jn6w6c0belSIZ63jcjpRJM49citlSuwA3iUt+ZGAFhZUP9uO+9WM2ocWea2NiRz
gbbvZuMbmPrfPjW7S1F4u2jnsRssFvv+m26hAeCPUSMOn3v4YheCbAvXW8+EOk4m9kCOf6My3ftj
tiXm/KHcxSXwXwbs3cD4pLMcWCf4MdhTBFxLL7/v4OS7sxNrhBFlbd4nAJVHqGgOoKU14Md2pYFD
2wR84mJNOLvqM06Vl5+ySGlg95d7AJhBglbyXVU1IOByfVeVpd5IO1Z2yVI6vuwuQkkN9eJRIv43
g05C2ylfOnOrNrcSWZYC8hOY2rnbZRCQtzkMmMGfC/uJ3NV1sodNxaOuYeumK/1cVez39fWxFqb9
xdYciCMtOJJc5s9K9lnfRU1N91y6v3KIlwUQzPoywAe1zrIXVX/KchxTtRSVTywTPskWR/FnEAYQ
D5M6jVkrousf9XEJAkHxv2uSezY6miVYLT0E0XKDfwFB9KuVmweQwcBgRQ184yRYiWve4sDuqFXD
FFsg63GSv4mZfGe6vM8HcvYNuqVvtfYxiwO76CfPryHKfqZuARvT3NO/iG/hrmZr6ztMoMbboi7b
t+sjZ/3zxvz/ngdcPP47drk0PRiGT+mZQyXnpzelbXZsgEZ0wgmai8MpBxM6nGzaGDG8Ie1X6pbd
m9GAn+mn4Jo7mVU+geef50HaT+LZZiVsYyc1ZkcwLaafaELkb4B8+w0Y5E765o9wjLR4aYPjZUmy
68F+eax8hou3IOTWdsBoDgaQCabIG71CBKr4kolfDqlvOnOGtUJhzV+BhcW8Ol773ZcoU9JMNb+s
2UAtG3WGBOUbnbdf0rpgx9x0nAjQ9/FmkF1XIzk1u1+ZBhVnBBIwbF3T2nvShISkAmPPpdBoMXVq
vRG7A42OwYjCJRm/YAysgzLUpJAJSuPNmbJpTwbowHseBDu54TwlJco86D+IIzC71XRyuAErZLMc
e/D7xO8KMp/BlBrGbQbCWDinPgwbwYXZwUt0iHKlvnVTQsF2m9ydMYJrhQSX7FHzbV7m0i3HCAUG
+oQhnf9Aqtj+RrnXPk76OPod+Csg50KPgTae/but8z/cJbggzQA575ymBPZ8dh0U6wEkRlMbXMQv
1djVe6ea29jW1bQHCxjdGNPj7aupDdkEpDQw63CATyH40EFVPylGL8jsXoVicgZQ+oRjRw4IuvdQ
OEBOVJidd9M2sDkedY/qFr+Ic7VAjqMIpODL1vhTRfD9qYJm1uy2exgnJEfIS5axa47kaE+JmSP4
JN1xYHn5as+l9+YMozxK4Sa4j5HUP0EW2z5S7eNyjypfmQZ2g0Ew6MjSnZg7/StVooobn/GDcEDm
BWEFbEOuNRI1MqWKhzIxJnT1HQNMrQJsktoySygt8MYMICtc37ZekUO/y0+joshEaHZi3PVMOj/R
94DLnw96YwDet3/KIVeEkorPRVhP2fzgs1If2pp0dzZqa/c1yckToCbGse0ByY84GKA2NCZSPu5K
gRYm6H+pABQTrtPP13fySsLiLc5lVtJGQ/ewO6OeddbyCd6rn+j4X2L34piV4C/OnMNLmBHjzWzK
PwRNTJ/Px7K0Nq7f1soF1ltkvEmpoH4PEadzmmPQZFeCEV/DinYghMdkGKoHkfN6N7VWn4Qe7MDY
HhSW6Sdxag2V4ZZBxYIakvzldpq+wKMqh8Vr3pEaaiGg0gR+Wadb14GVQ8Bd/NZWM2Zok1lxV+gh
LLBHQkdXiHzN7QhpqY2jZm0+Fxn6zFpNpsrvzi4ZdYhO+gjBzC3F17XhXiQB3J8Y9qbqzsSELV8l
k/OUlfd8Hl6EA+2CZJzCEUZ311fm2nhdkp93GWM16QFWAXN3nuFuB3GEwJfHjN/1ab2xelbStKUB
hVnSGvuoHWLfHI8ySUH+aLsoT8GX/9wXLI59qPtkrgZOG7rjnh8bUKOQ4Bzn7iscvuq/OAKKw/UX
rX3J4uxXhpcaXgYxKkXA7oNywo/Ey+9q9jkLDeouDvvaAl2JlbJHK7jbq1mE2v3dph0i08YHrKza
pfNET1xQ18ca/GJSOEEy918hprBxqVwbnEUc8trZq/hgyzPX/bOdJDFL7dAcx8frY7+2TBcbLvO7
UpgXY/IasBnPJI9plj6UY/enIHojkq6NzmLbgbymqWs3MHDzpvZG+2l2P6tUbuyzlcvE0ulBcbfk
ErJrkBe8gJiC0fs6MBHZwMjVFYidgu9Tcys8rYzW0vahmGExf/FmPItZgi16j9qs34xhJTbKSR8K
cOLUWaqkljNo/gp6VWf7kByyo3qu4/5+urWOkOEIvXAM55Ds9Y27F8c2lvfmsToMRzfaKputTNVS
SZUCx8OSGYttdLIAQn4226gGrw3cYguOSFF6sIdgq5cNL1BozXaWSp7kaEaux7bi+9qvv/z9XchV
Mx+qTgoIA8BBou2TR2lveXKsHB1Lkwc1ZCAy+jYD+sAME+hgoFQVcIit9PY3BQeQov0cYIA6i3PW
HED4bnzUYGfG4oH6oL5W3Usypz8+teGX2qZyMppi8kGdrHnYaBe9l3vdNUE7brW+VgLW0u2hoF1j
lp5TnSGIE7IEzUU5ytfaSzZq8CuzvIQVGoB6Tbyk4H42wy1Ji4giCb8+NpeT7YNb4VLU1M7LPqXZ
VJ0VgGjypsncc2LKkM0vs7NFIfgHQProJYtjVYNuDv5V4ccJqIIQvEyweLhzaxHw3ixW8Rc4+YpH
K0lYqAcmUV0yzKjL0XfXuVvcSztvwfuV8qauoFYNAUxfB5RX6WEewLQMJqMAqtOo3gxqbolDrwy5
uViTs5tPWeYQBcXA/gZFrZhn9cb5szLkSyPgS+HOraoZImnlWylvSpC8feuhmWNl8I1EaSX2mIvz
xzbcbNC905w9+bXHfcvMumikMfjm++vLZqW6RJa9rsYdBmFCySFG2REiKD4PgG4bAqW8fWvOwOQM
+lhKoXaQbLlBQ+90/b0rO21p0GFAE7Y2oEoQWzZKDrOKjIvIp/nJcvZSblPnNEukibSpnlMgL92/
8IjasS59JYbcCEZrX7CI2EVuuyaEK+azvKAE3EacqplGZdqWu+tDtBK3l3RL1DcybSqIg8wdeTbk
0O9gN/4Vq87ZjUb6pMW84xAU2ogfa29b7BPfEbaVSPiC1Lnzo0uneDbZ2ZsaMMlpifpP8rexzI1F
t7Inl3YdwLniml93/VmI6ovr97dSjb+vD9rarCw2TGFBYDPJ8uFcteB2S1X9JhBRaxS4WtdfsLLp
l1xD07dRNPNaEhfJmywfuGudIMYEgatiD3GOjZesDNDSYQOSom2f2UVzlll2Z80k1rncGKC1378I
4Re1R0khgX3OmQseA+zBjyAdJG8oatd77PoBsCKT/7o+WB/PBll2uae88+w2h3NeCUmJnUkaFkNJ
qQzSXBUbQfhDwi7STnoJne8yJ9A+Z/Bja/MsKquCQGU2oryA9joLWmPK4HpNId3pODhsW9PXzzan
8AVohoyooGt4uxGo145GehmCdz+j95yEO0NHYjWWj31pTjecFNCqBhw9gtIdnAKpT/JjS405BqN5
3Gey/WNPtozAQTZ2Q9rCt44M+XBsKpNAhG+A+VvRj/SYOzBwcFDa/M460t7CRuRzSBa6FHweIRQP
XAYijAQWqk/AuvNtmEB9IerpM/NP6eICaOS6QaXXRcKm7CPsPaAW0v+EtumWxcpK0FoyQB2VCMOT
nRlnaGbthAMdRgUF1Si3Gggi8gRa4IlfhOUELZPPfZH132m2+oqnZTlB19J1bntomPdG8uKnW3WL
f+DXDzKspYdI5ZttD4EJK67K8QkmPy+kV9EMxV/oxgHKDgsPSNDlTn6S3O2PKWnEW+1C/xLPHgKD
Tm3UVcaW29HH25cuGaNG0deOPaRWjGLvbyKy+wHiJyHcMDcGcyUWLVmfHfjSBqp/AGGXOqzaF1ca
AWVjOIibBFegT83YUt+7zvMSch/cPHscwl7TA9gSAWkPn3v4IvgUqT/PGtzYGHhaEtkaKlgQ/UOT
hEFs+PorLo/6YEUsKRi9aBVtC8x9UYKVI36P5DRXsIT7nCEYXbIwKEC048g7eBb21hj3UEgORN+z
jQFam+JFBPD7HgF/Zm5MfXTlGYO9CQnQXQp8SJ9N+SfnmPx3VwrwjixaGDROcsP4AoNniAaC5nYa
QGQ8Xp+Gtb2w2PgpcXKwSRwFAfsbv+TwOzi0ZAsp9Q+3/9EkL9KWhEyiGqQFzM+cZVkI4ZLqKTdg
AVe4fK72XeXLnzVUWKCfZwsb6tb+6JKgbpMiw3+n+ktdeORP0kHfbDZ5+9erCtwWGmHrjerOSkay
ZGOgMyWhllOCPl15eUAkqvfz0G/kgytj+6/H8O7srDJRFRMIHzEbqyfatRXuOdUt9awv1+duZQst
qYNqzgYDYiH5uWruq5wcAOgO5dBCSjONPveGy5vff0Frw68vc7MzE8XXGXCqMKvZXkExJdAAQG+M
078f/MEyWRKM535IkoYQK877Nh6FsasgjI5kEb3GI4Rl75MBLp7fqWuGkF6LtEl3ffFdu/wNjKFA
0u+4dm1cF9am7LJO3n1wDuU3AqCFiiEbUHwDOoBG45i0YeHb/HN4oX94lnevmIkJYADUVmPWiNgz
atQa6j3zNz5gJTD946u/e7osc016atO4hly74f5JChpk/n3nukB1bLmarY3SImgI5NqNmJg4Q0pb
VaAKoohvu6ySu6mGC+Ln1t4idiinhvOIo1WsKv1IIThbwtw+9/iu1D+vv2HlM/4PyAkf0qka7SlO
Zqj8QRK0O/izYUWyLpyNyV7J5JbwTagHEpfO6XQGL/KvVUP4eOJSxSbOjzKoRwc6XkRAT83oZr2x
Z9e+6rIy3q2APoVWX0Pq7mwnnhHBOvhbZrUTcu5qY4mthJ0l1F0WuvC5i69ws85+mJ3Su29Astjl
nF7wY1DVuz49K7F5iXhPMhBxYO4F/SnuHSF2F5nM/OS0LLZ5JcTALdXAipY8+s6z0Uj4ciBEg6vh
P6T9uDEVa1+wyBJGi3oSft7ZGdbn565xXgA12Ti3Vwtci2kek4JLANttSIuQ8Vk5rbq1a88/uNpp
oOKVqrBwh2TXt60HqliFg82k7o/rM/Nxg4csobx9L/Bq36Nx5ygCzeKsGSMDmsORa0IpnTUdjYwe
XAgopFV/rdGoNw6Ktfdelvy7pQ15XMuvWUPidNavU181QUWaiMEjIxDldDZU/83MGZAiOMc3pvDj
eEqWeN5cZlgVujPPTjXOu3qaAGcByCTIyYSXsgHlxIsTxvVx/Xi9gMnz3++jigO/jpGNe8Hvp7SM
qpRtJDorZyxMpf777EFVcBYh+JBMABUTiSEaXtOI7+wdWPLpbxgsNHf1g7oTUXo/P1z/no8jBWGL
c2JWSTnDbqQ9m5qeMu1ZtzbskOAVNTW7lMAA6/pr1oZtcVJA5NLuWlTezji+zROE6qpXeJps2Uet
fMSSYJBVCWSVTWrFIne/5RqVDOhGn8Ym1/vR0lulsY+jNjRh/js9UhmzGIDzPFveoU7vJX+Qxsv1
4Vl79CJSEK1aw1b2DGzgxXrIT+pobJpkB5ZiubEx11bXEkrsuMARX+zicc6JjgcjxyFd5679Wqe1
/QhbT6T4Boxw5tCiFvttA1pVgGA2QtE272t06/w5BWLFSAA8gFby4Ib5cCkfmZARLqQnN37nykrx
FwGEAj3Vzb5E35sVb4Jmzy43dp8b5csr38UmL50E8F6eFWs3BbtuZkeb9AJ9BrHRs1+JREuQ8Vg2
Se9o2LAaDgS69Y8xawI/+Q6wXEDdrVv52gAtokRhekliWCkGaC4eYbADcCxS7OsjtPbsRTSg0+wN
uUJngbQ6aMs/Jij715+8tsIXAaAgCqY7Y2We+6xUN8A+1SFund6JpcTaSEZWjp4lbji3etbB5pvF
bS/orhkHwgOUSODIUkkRwaQ7r0KZ/0jbfD9LKt6uf9jKnC/xxEOVtrwwwbAfiQvRdF285MwkQd/U
d8VYvtQVdaLPvWkRJLjLhny0HJjN+q/wooJf1E5inTnyR9apz20R7xJh322R2fGTbPaA+Bb5MEL6
+AJoSFGeb+10y5LO+ZeF/v9dkixhxCDIFx5cZ1AXM9Jiz2AVFvdWLf94zIF3xAw4+R18ZGzoKqHi
WRzczCyOnaUreMxxV2WBV0L5NqBo5+KY7GQM5KsKYW5h41leG9VgXn4zBRFBBoGIHajQsx1SkHk1
TLuc5IT2nBtnmKmwZma/G+eE/rFLk52EhcsM5Fcz/446oNta0GvfmT1Eh0nvkpuMTxC4FZD7gTcn
NIRL5b2xLvdfLEuPXeBOmfOMOJjvFWONC7NEqW+NqUxviNdTaOy7Fdxh8zo5ABOWxinkun6ifjLu
hUAQ6uyiDOGFARHhzBd7gqs7DPZgzqgAh4OMjCGj1MfDA8K1d4RXkPcK064UheDBfISI83TbUzLE
rVXonWCiDME5htVUD0kGIfvkCA+W6ugXFuRloVwFCVtn/os0zT04QEsELUvhLmP0zst4kbQxTNc8
IKcad3lOxh0E3UGsLz18uD1VNwaMGiMFjt3zUFhu0EK7/IkYAGNCI3r2YNTjkL2SZnmCxSxSvwyo
6tqFLnRt2cUe+7PaFw60jJSQ7Rv8EeghV1P+2rrgTrQS551dAOYMPxowwVzYQv6Eh/20Q325eZaO
7mLNa2gg9M65c0Z4mMB346TqKY3qcYYVRW+2u0aCoCQy0t6BRGY9Onbn/aRpjyJyLz1c6erp5FYl
FIvNdDh7uVa3TFnpXjfejEdBxtbz7V+t2fWo68N0DB5UgQPLalycCi+Eyd4c2Iw/GKVBTgoo7T2o
kr/TvnVOqP6Zz5bdvRSi6CFSnJNfACRAhpzVcvxG4KwYTpCaFwHOy1IGRerQEHr05V+oajdhpZU+
FbLtdn4jsh2gkN5DDlzzc9n7Ci5iJYv8Rs3fYJtVv0pZd3eQmEnh/qn/Qju9BbBa5fcQW04wAIrf
dl736somgwImGTEhdXlWqoatsOXKPRBZTUBV/QUyBPyOSYywVTTlKcETT1ByhhOPKJ0ybMau2DW+
q96SfJpiTTPzgPSAwlcQunlm7WZ7VzMnqJtuDoRbt4eGzPQnAUf+ps0g5mj2uvxlwFDgxLQakS3z
9kABjYgyy0zABQWUVGL/uGENq+Sb1oHpik8pPrKUSYgV3eyYRDESfrn/lL75Ph9AjIVhF4Dqdsp2
ML6b9pZd8qPD4ZlXIaTAvAeYQn8moWIw0i0mVe1o68KzL0Ev8KsL2ehHISFqDZURvmuKId05yoWo
tLLMIZIOm2Dg08+RI3A3gjUAbE06w8jCVplgEqTwvnlsfWo+QLsABgF+3cSq7fWhpJ2Nrmn+J6EV
vHacPNmlFC35hLrZ0bUY8QOIFyc4Vz2oVzhyHu9YVeUlTA4s9rU0MyfgxEOF1SoT8BrqkflH1RTV
dwusiyzIMT8Pai7hUdINZIK9E+gN9xAD9++EzdLvrmV8UWXZeogdLa5dHCEkgukA25dSdzezBNIP
GhjQWSy1vEVyOcCPCM0Pt0K9poL3NBwQST0/zByrkAt33pky9c/w6Rsixni7Y40zB7SvvDsLrg13
CrnpvsDF8ZbDjeLcW578glWdf0moSV+xdqYnXG4nxFOj6xxI4euWBaaYnUDPTB+KlhhPaKI1X4FZ
NkHogE5CmQzNDZQXqLEDQTMJm55O3smCZkgbNj710LxtXARSmBYcrclggIoM2Jsl4eSlFRncGzn8
gAwxq+/d1EIYCbyHyMhYkgayyBiPMtjEYCvAHSvsy4wcRcNgZweya9j37XRkaCPez63sd1DJL+8y
ICuOeoQrZGYxFOZ8YpdHpQGRNGlu3k+VoA8lhxp6O8/DHjsYy7TGXmhA+t3n5tQfpovbC+wBOws+
ijnrT9TkzSvMOLodNYv5VjRZv7Oy3NrnrPLviDmxJ1XC6Z3PMCpmAy6xoBtY99DkBMK3JemvDm4h
+3qQ/C5FxAkbe6a73HXqsAD9K0iZmcQTNec8yMxE77NLc7pgDDkQ0i8B4xvhTA8MyI6nqmjFs9kD
9VRDRCOCy1txC8HM8qUqVBKUc9q8FHkBPZAJq+ckaxPO8BMx9w2FBxhMU3aZbc4nqm3zO6rl7jGB
KSHciBoG3Q90u2DSPgQOrhS3PodXWeBmE1zYZ9s8oAQlHyt0f2Ml5vrNgQFxJGjhHYAS9Q+j9hX+
96J0a2n7VOuse6lpgaOrqZOnEXYlPzlghQc01b1H2rf6IJTMsU9MFpqmA7s9Q7on2APAmAKKYTcD
CqFnG8H7G7WM6UX0zW8oe1jwOIC4djdOUoQKBfTboVPqzmZG92O0G3i8tOkQJEM67qE7o29GPRcc
Q6yoDpBs4zD/H2dXttyorkW/iCok5leM7Rhnzumku1+ovj0AEoMYxKCvv8v9lKMTmaq8JlVgpL23
pK01cDjmooAjiva8hvtsLCe3S6CWZH3FjRl7kTCI+7FC2i1RKAsPNB/Zt3GAb0xGi2ZHbUUxkvbw
BS4bIClYPlDbARFYWDLW3450dn5IpWBSA3E3XL21hXWq1stmbJS9fBltD+jZ2mOJg578cckB/xI5
VfeZaMVvWzL4m3lhAP7UxWBrmWBcaxflRSOvvC08Jp9Rt9UtSq8DPWflPdfV2tx2KHE3lWVFf5wV
KICk7UaaBhM2XQ0L3YQMkBtmjQ3O3MTZ16mxvIPdtNWprcl0I+VCz4SIIlkc5RLAthyY91lFn7IC
0olxFs45bEj7vEY5b8OTt1bwmoOh6M+SyotVFmsewQJ2n67vlA3HGJ3f4pK6cuEeJ89ub33nK/05
0XDjiGc4x+gEF38GjlJUPggd8E6JYalzEoLf2/A3uf7TTc/XTncDlATWIRpw/VaCzTIzp4VnJeRK
HJhwb/QlDd2Sv+y+d3v8XsnO93qI3KCEpODnQsYLS2rftvvQ8qzd9e/4uKtOA+28BxEO3+0m4CNs
2cOJZ6S3orZucyYPXl2cYEfiob3kbBwuDV/kX06E774I/YwQ9R+Hy3Z0bkcYAQQ5H+KSd6fMqjcm
xhBTOnEk79soKKWw09FaBfiLIIuJLWqv6dnaya5xyiYoV2anXdu9dX2A6iegGXl9JkwP1450YQvd
81B2UVr4sBJcYSMGdXxZHz/39Escvxt6C0jEwJ/http5dNytyzLDYXj+dv3hhmTQGSLdtLa8qrH9
w1a4ObiMNDcrXeG82wfTBnffcHz3tX5u3YO+im4N4tSC3JQnAQie3VvsIb61YfOshPp9/VNMIarl
dVATqG7Cky/FYQoiSlBb8qJ4gmZwA7+kz71Cb94IO3D9aiJw2Ot2C/k51EvaR3sBXsf1F5giSctp
P7fxowcHVp0CW6RB3g48+FxZ1fko9TyVqq07cs6rNwur0dA/DWrrNswwxzr/pCshw1HXOYykPbid
ZwrLFLN6DscafoSCGyxaRnRsro+R6V2Xv7/Lh7WuoFw/ogmVz1lz7rzwKGG35/ewTZSu7YBoGG4B
/wwlVqedRPaAbk20ArC1uFHi1yXMN6kPN8MRu/wZqvZwJ5uBrMyCLREFQxB7WrJj99S4ke8xLPW4
FPcXZ4rV0r2tgEzBE23LIsTQx/Mu4fduCHlmlyB+51mq8mfZggk82EmtvtZ5HUNHYt/Lb2TaaBma
ZkvLfkdiNwcTcaBdxR9neR3HR5ghz5ir0vp6PR4MJczT8t7Lqj6YB6s+K7s7NS7kiTOZtNKvNuLN
kJM6MWUNspzZEFVMlQfdQbujb3Ie1cYibhoeLeG9pu3KiKJRB+MhiA8H7TFwwPIn5X50ly/Qmdko
woZB0skpjQXNSZwGSNpJ9bul1ks5LjeCt1vfYRgknaFCl6Wr/RngFb932lONnu39OKERcX2KDVmh
a1r3vCFgX4LfsdIWekJ1QthXKOPtW8tNrr/BND6XN7/LCNFElhc10FFZo/AY1eGvjNVFDH2+z+2X
dc5C5HTM80LQGXHshHJDdyykOF3/6YYQcrVkHginRCqC/UEOrYXuT5n/gfNnogrc62zsEgx1UGcr
4DCFNgJVUCmpII9QRmR8hOUXPzfT+gDb2YPj5GpvZXmwMRum+dZSeljgKCZxUE0bD5Z285+LSLld
/hg/KTBHdZKC8Btrhogspluib4AWhRC/vfbH9Qkx/Xotpx1quZCSoCE25t2Nx+svaLdUO2vqHtBR
2XJ1MCScTlXgvQsRh8kl6UXlwFrUlwr6IBsVz5AMOkMBXagxHLw8TEVnwx/Xfp4tayeDDdiJIV51
96PICwfwCC9sSObuqqbnMBUdQ5xV7VPbu7C6ZWCLfWom/kMfYC5Z5ZCpc9TdRMLau/X/ymqK0f7b
CFTTSF3+/q5s5Dy3uxLMt3OHi4so+E6Xexa0+8/9ei2xG+6WaE0B7gOw+2vbgCxM0IyugeeNo0Js
VW7TJ2gLNOzo4ZaXL+uZCaAmKS2f2tWjaCEuG59hilQtmWswUIY6EgRS7S2MeoZfFgs38ByGTNOd
m9Cakw3YHqhLnnsLUZyvawkzXZu84Frtz/VJMEWrlsxtOSm7XWh/dqG/Pvi42RTCe6l58DLkEFVZ
GraFJzSMkw7IR5+ZkSiox7NcBW4Oeu8rpc3G0dqAQUbx+Xeg9oxW0Epq8XDmrrsKNqqx3brjfi2i
m6CdTv1sHwHDfIU47HdKmoegcL7NEX8clfvkl83TyMhLROyX64PqGyZOx+3bvQ3BGdxbpXwKwRMP
sosRMZuPnm/BQ6Lp8oe1Evkxc1txtlwXhujUoSc7d+SPIB+jZ1jPgcuknPrFhepL3FjV8AV0G9zS
ywa2Cg3US17cDiCfUcIEj9uzeHDpRG8dIn45rj0Det1SGUdeVD9Arsq/nRvoz8DdBD2zvKmeFFkX
WM9D5HfoFT1WUDw+YATn2JIyu8twmjmjmUDuKsebTwynHGj0CHIgSjrlzo6WDvANXPiocKxTtP2q
bxU8G5OGKnJTLASq1C6ByTTDaiAqEp6ZVWeglwJypzL8AzjbcBcNqIwqEvk9X6LiLZtJcAMP4PYw
Qxo4aVyUZTaP072MAn+jmpngdDrYUPm89NaO0zQb14fOmcmXZSmtFLcE9ZccogDxaNnR74Av89uA
Bl1nE7axDzYF/yVQ3hVSIZZIOBF66T6tHxxHnFx3S2rXUOB0jkVeRTB99AEqiuAM6t6y4MldHq/H
8V8fnw/u2XV+xdxB67Ryve4sU/cobkE+gyKpdxvc1Lt839zQB37KHtwy7u9xSryrH+RG4TN9k1a0
IbUeAWQBAW4RVkTs67mGK6rsibunPJy3KP+mSdEqd1GDSmhnBaxM1Po/t12/VnB93liaDVvK/9hg
NIEfcS+gaa+s4bZgLlyOZ3eFGjU0ctE3hzPsEIRJXq3jP9cnyzRmWiV3RldGRQhUD1m4+j53fQGB
50iNsFSdts6ihtVCZ1Ksduc3YehQgDto8AX6NOqBl0GdEpoXu6zt/WOWF9Xzpz5IZ1YUQeZAYcRW
58X5zYXcFR7awOHndILg6/nvjOz7MBjgVuWkPsosNAIH91iVIa4Y7PXrDMrVRs0xrAS62QXk0nCt
eeHE+bNzii4XCp7dxkzyPUwjPgkp1akVOGG7TduMaNCOSzqW5WNUTxu7WdPvv+TOu8IVtExmJWyy
z0PZvOTWehORGRZx4p+iCOuNXDFErk6W8JRfBkh3cR5tuKwPCpCGufgfzZzXzwWSnudu1bO88qO0
ke14U5fLehuIsEmsRs4bldJQSv4SfN8NE4R24EAN3cmU5R6HiOb8s3PDz/U2/q5m7549ZUFGPNg7
pX4E9DUU3qovbYdb6xmWExs/3zADOkmiy6sqh2QhriaWtkgn2TnoLvMDlsktzKGhcugcCZhqWDyq
bTuNnPxbNgGeAIbrL3g7wNddvZWLu7HQmr5ES+sBaTY0Tj+cu8h97GGEFleOSIGD2gKfGTjbVGdG
2Jy3NMhXP/U50E0LkFVQpPGtXbhG+wYMnB5CV302pWqu7qj9OZ4E1YX7cdlGSk6dDkASmRTBt2XZ
yj5D6NraWksBnMgs3D2fJdoccVmyf8JlS8DEsArqAiY2rGxpWI79uVf97bKy/czPvpDpYFd7e31x
2i/XM9wUXdrFxepxK++8EpyBoS4B8Jn+KS6GJ3nQ/xGsfqgBSb7+IkM51DVNVJupZfBLSLI2+Q7S
KbIaYxExMPK2Ng4fBzDRNU3cMIzkKgmUMzgwiYAsVicJT/nEBnPpU1clRFc2wIOBEVeZnzKLjffk
YpbJl9VNGlH+vD5Mpo/QsrDI1xJQEAkQE9zmy6Hb495nR5ot+wfT4y+z864iQkc+G0XUibNgYudz
BiOsAAhE++Zzv/7y2nePDyCNVS+V56d2KPdOiMYE8KCvDoMVxPUXfJwWROebdNOs3LkE/6zCbl1k
zYkE1rKDZum+KuY2BsjqdqH2xmx/HLJE55vAuyhsgmbBiW4eXOhYZAVOm53aQZUVgFDncP2TPq4i
wKL9e8yU5dG6Dn1Y/ET8yySyWx7lG1Q002xryS0ssBlCtN3PPmyyd627QEeywZaNe1sNQdOP17bO
dY5Gu5gh9bBa8uQ583HIyMa4GH68TizJVNEN7oq63V8gbDCoArfIVb+uD/rHZY/ofJLJBqvUFnZ3
ziYik6bKvkIg5NnhTgvwH7DrPKw3mvCGEdIF6u1qaUuspqAMVPXJzaYDD8aX6x9hGiEtmQEXBmKV
4/wKZd4dELxjCXE0+3j94aYR0lK5HdockFucu+e2jEn+PbxcTYQvIfQux55s7JFNL7kM2vt6EYDW
PI+ek4aF+yhhpTgPkJKWgQ+0Nha6vALU9PrnGHJZp4f0oJ8QVXVZyoIJvlTwnqu90N4p4cMwhC0b
3TTTW7Rclqqze6KQcO56g55dPMNyCt5hcc3Y/nPfoaW0i6Nc41HppJY3BbB4pH3iDfDxKBgbjtFa
sM9V8v/Iz0eNHKCoEKVjFH73asjhQRI7KMlGaTVkhc4XCey+h8cu2iMF9JqEYHHgbez5TU++rBzv
QqrpncAXowV7UagpnHN3Ikln5f3G0w1KLURXlremoZ+WYIH6qBCPwgvKgxtWIWzG6uVUdTXIXVjC
u0fuAO0Aela2C708gnx/jQbi2AwMxubDemRiq4duqAH6HXdj43JymWsCD+lmOY8KivPAf7W3hWUV
G0ccQ1DrvBTg+SLYS0C1v+YrcAC9DPu7OazHlJTSOdeUbYlsmV6klRxOCgruIEAVQLvgJnf1pp9t
QMY9DunFnc/cZqO0GTYROkSRtLWqPdXggxygG8gYM7D0qeRxYJ2jprpvcRa5nq2mYHT+HYyuwi51
YrjEl/N3i9ObudrCA5nGSqs00ViBUdfhyattQ24bFz+g2U7ZS1luYdcMkaVDFbHLqtAQLzokEmd9
3Nt5CzwTcWB2li8bVcY0Ptr2QUlSzkWV9WcRsDOQLOe8FBuF0jDJOi6RwMjQkstlhbe9r/lCv0k7
WOKl7b7iWihxZF3F9Wp/bqOlAxTR7Pdh4lw5KXfXdLaadmeN2V1uiafrcWT6mMv6+a6oLQWsqcEY
IOmIHn88sA4ejWL8OXjFeKym8LEBqL/85/q7DJH192bm3btcmEQAnF3RdIBPmFvvy+xXwJa46/2N
PbwhsHwtzUtZchtSaXYqgCOPpv61mOYzaaX3yedfgu3dB4Ro3QahbNc0aJtj34DaNb1ac/bJqdZS
mize0M88g+aLoCeLXNhZUwujhbyaDtcnwJAUum59mWeM9WWvUj9U9y7jNw38Ra4/2jS32u6hG4mU
Hg9hScy9M585mMjiJIqvmbMxOqYXaAldhCNaa944nBe3v2kz7sc070/5XHyTNQR+rn+FYdeoAxaL
iMIzNodQfRYAdkfeiDXF1AK+v/ifCpuNoTLMgg5c9Dhgi1WHKGXMfl2pfMFJeWMT8THIjuiS2YEz
1gWOrDaUuMVb2VrPsBf2dqiv98iCXSHIuR9BVLNVtXVf81ff5r/XUUTHK2bQiYtsJ6eptXanlUPT
pYTGv+wS330pgUFpuY2LVXqwuwlH9jJR+a/rc2UaRi3Z5xoSpnblYBhH+ghvw2cnc5Lrj6aXlPvo
oy7vfJfo8PvkIgQTFVIuojyGdBrTdqgWth+7pb6tupnVsaojWEyAZlL1u8ph/QtZ1HoiC1DMcaDa
COcAl5CD47kq361hixvlbul+zt001jgFFiClMo/0j5D0GSFVzKecHYVUfNeM1ZbKliGedZwWXVgd
EjrMYJXf1cHBofWxGWHWE8H5dt7IGcMKogO1wqbJJ3eCi7Hwfg1NFaNtHXfghYxOduD2bR96G7Ni
qO667ng5zh7kEgM7JW0DktlYxmslY1mxLdSlocR4Wg2j0CSohwARVWAWwv6eXhDX7pNiG9n590ru
o7DSati0oG4tc7CkcwsZCEuUzqGEffMjeuPlTd+QNrGbTL6CrwNNNMUFg5l21B880ItuFuZFiQzW
+pn0Lklse8SVvlMpnASjGYcd1tz4wiNfr2eAYSh07CaNPPgXc9iDTGV0j+B9hgTQOV+jVNEtTRlD
/urwTRuQhdr3GTCu+XADt+di16DAf67G6ujN0EJzLVyEm3bwBkSz6t5yypvrQ2P63Zche1cbomhp
ajrg9q0ulu47nXxxHwSdvwXJMY28VtZYCbwDX5f6XAErzav26BByhh7ajYqmjT3f30u8D+LQ1bb4
LoM2twMd8HOTqfJo5WV1zOdl/Q2S+h77ZOcMK28/bnwhniDyWjxmMCg81jRcbjJIat9wReXncloH
RQ6KKI57xvG85C5MlTN3eIRMG93Xk7fl2GaaLy3pBrfr4EtRjGdKM3kD+gSNp6GLNppwhqKkYyKd
wvbDwPKnczQeW0ioODLfOyBfXY8109MvNfddrC1FVSiHevw8hWsOgvmaDUkpOb0voUqy0VkyrBE6
NrLnjluBCD9ioxzwAzyw1lcPmCUZd2EEXgVI70XcBXISG9/0F6jyQfRRLfoor/LFuTgMWjfTYd1l
R3tf7Oq9A75nMt+pMyQnd7fzrbgf76ub5om+8Yf8UG283YA3IjoIZMqLsXWiy9sh9lDFUEjg895a
9u3BD2NPxMGvT03dX/jOu6mz1tD3Qh/vcaP7TiY+sDlbmClDROuIjzEPfOUO1iVpqqR1rT0b+UY+
moJBK25e0IbWvLIsdT22AyaTJKA63Nlr8BvXR3RXN+GX68Nj2jfq+tYtmi6Ro4bp3C9qATwW7pdW
q17LtnvOpU/3vqu+iTl6qmsHqmP0LsP2KoYJ34/r7zdl1mVs300PNAOqxi9CyMoIlozQzqjcYT8v
W3eShilynH8/vqHN0tPSGc9ZXj07Zf+9HDf1GU3P1vLH8yPXoQQFrQ/do7OKOwLC88ZmzrD66OjW
2e/twGoqKOnjhNsMLzLCXeoKfrQ/bkSY4YiiC1IPdIlsb0XFH0DH3yumXmvbeegLcSggHFRG+Tlv
68faajb6wYYv0iGuXtGFJUTTx/MaAskyERX8E+KqDM641jcCNZD9p+JJB7tOsL1QxLKGs6ySmbId
g7gybbfc8QxTrmNX236ySunnEFYPv5YgkKutS2HTg7V87+gMleagxOLYOd9Esb52Qhyvj4ihlOgY
SLE2GWTp+8vKyA7wIryXInogxUxjqPKwJJPzxobMNMOXb3uXyhCrLIOVCkRUf1l7G9TaX6X3rLrq
ky/QktkarFBIUcgzXRVaZDjuZY859Lhl/3J9qAyzoKPqLC9wuolhrVCW/ZqxKW6DfiP8DbOgQ+pa
kVetzYHwbkdY+wX0e8uibsdV9D0jw6OfTz+vf8Lf/P1gVddBdWqkTrH6Fk2bOXwGl76LGRPVznOy
Ofa9bElAisgTh3X3Oe6ZYj/wjpysRxzpuriSXkKtxT6uZaEOOEAPuxKSJwL8TdkPTizcCToitJGH
qufWTQREFITecpkAuAdrTUlxh+t1y27gzHmzIGux92S0hZIyXczoSD7IV8ma+lV2WgncR2cGhnhc
wTW9jSMgh881eEN3bbn4J6it9DtwUNWBImO/ztmUTXvgFaa30pbqC2AqNLk+2qZZ1UJ+bgQJrVxM
aTvxNR5plMBd9r5z+OvQ4gae1V62kcWmM6sOBOSdzIAS67MTcwdghaD28ewsgkICz4OoRwYX1qfc
6dyvjVf9Qe/pMCh/J1f16KD5cEOyYYwxANPbtNDmHyh82zGy1S52QJ9nceaTbGM/8VEKBVFoX0bq
XRFoMty6k2wq0jVYpjuVT+grc7LlavTRbuHydK1MikG0/sjCHMB6gi2iXz7Cd6PeBW20UWJMP//y
4nc/n/ImrMrOKdMmL2/drjn6g7XROP0oVi6/XYuVhZTIqrEr0xlHKq9xDx7seV3lJUNA9lRu9DZM
H6DVyCCg0DrANwBbrehLt1beGLulsjeOWR/V+MtHaHuesPStyqOqxFaQ/PEVOVYZ72FHDMxA7vWf
OSpe3qI1gBQfFloEawlbDIiy9G9h8Od6vn606bk8WDuD5oS1NbRVyrSegafg9rdwgCY9a89eX0ET
Tf2uFfY+WxY2H894oMPVehLAqaqf87RmziuQqgO03nLc2853fcjDREVqixf/8bTgy/4dtjBepsU0
YcCC5a0YeBo4/9A5gzBIuLEfvTxIX1VgfhhpaZ3bdJIOoyXECeQvmNzdoq0Te5PnXWzeaFwt440V
BVuHw4/TPIi0NGcB44T5EFdrmLzzxmbG/a1/N3e4pLoeB6YXaGleECfvyGwXaZQdynXF+vW8TuPu
cw/XEl2q6GL20Funpfm29hLgu8cIFtbXH/5xfgc6Ys0ZueBU4pfz0r6XXJ4qOWxAdUxzrOW2WCGY
N8+ddSIM+0IncorU5bClubhyH9Zi9O6Coi2fAO/dAhOawlbL88bj/tSGpXXCVW6ZdCPY3WGAUw6F
C3vSDzB2uD5opunW0h4IxXX0WZRDL6lYY7LQ8r5ZfHVoa95svMIwLzqWDTsusM/8qICW3gypsGqE
z6RPP1V1g/9g2VzOAytoy9Rl3T9r1UxJPoQ344U4MzrNRjfS9AVaigOLF4yMrQVYxU08TN7O22yU
GCJLF0dWTZQtheuXKXTmE9Wg/NbzRQf5EIr1jof2F4g9fi4/dIHjPooyN3OwgDuFt+Oy+eUX68bi
YRqgy9/f7Q1YP5M2k26ZFtx67COR+LTfSD1DIujYNdx2yAky1WUKlunJL34vjX/IwzX21y3sv2Et
CrXklg6sIAXF7sNxoMfHHwihAH69lPR/QKYm19PMNEBaOkPLum6EjbHvPOixiB/s0wGkJXC4ZEPJ
sgwFifq3Va+amMrlmz0EP9ywfFS+deZe/Xz9KwzF4j/AtRCXFhFHhXWz/ao86CY+wORjIzz/Nlc/
WEh1QeM2hG+cUouTztVqVzs7c8O49ezh3BTE+sVaX0JnsVxusxXQ59GuvdvOdubL2Wr9PoRiBqiR
8HMFdzwot4T2/VgrksiSvNEcmpNFC1IK74f2QO3Ouoc1Kt9/alT0i6hJehbsQ9vsJFqW9CFMAEIB
M+uvn3v6pXC8Sy0rbOZa0SY7NfmzV/1DyS3xNzbEhunUb6Aqd1K1a4vsRKEvyHa+hUvX3KsAJmBB
Gf24/vsN+atjBkuIt3te4Gcn5IB9XpRoniK/yH/PEopBVTc5GwvBx/vXQAfqrRGuuqRb5VAirr6V
dVjtJuo82Wv/aFP2g9fqsYVj1mX52ZDwMX3YZVTfTcxcYb/fXmSdPf9GZQGy+juz7suq2CgZhtnR
gXpuCQdr2wuyU+Cw73Xl/Bq65TxPw8v1eTE93vn3z6+GaV1dFz8/AqANlrvzThVNGoTN6/XnGxa2
QKuqfCalT1RunQLWHL0Vkr6FPf4vIG5atgJarGI6qmxrrAzlVYfr1QJ2njOUWU+lZRexjKwXaOay
+PqXmEZKq7AuB61zJGt2UvR1WfK4IoBJ2Bsl1fDLdaRexBSPOrRlYXDXw4clHCf24KykPHzqt+vY
vJ6SCpQvVaTUT5x6ORBBdszfKiCGFPC1fdHo5oMV2NgXie40of811C1ErHCERxpe//0f0uZwttIB
eUS6vZ8TfEDFWXtwl44+56zo7rs1GHFMzaEuUKOfXdlBiVaOKF/Ax1h3gSu2JB4Ns68D9nwl8mgd
Wus0NBTsyUsjFN2rqAoS0pH15vpnml5yiY53taStXHuYKLj9kYf5gZtnXbFdM6wbo2gKMi3XA8mr
sWspVihohfsVmMTU+mRHIvgPYm+iUDiWFnqP6wmqcBAM3dKpMf1sbdOkRkcIclk6Rh8Sm1mUsThs
/S1nmA99SS6hpeW1bwU47ArupJ0rh8es4c5NM/T2oZ8c6wFinuweFq7WboQgbRKF888V/qO/vUh6
RYJqE+4WCniCXbf0FAYsOHNoZleIjMLfWGAMn6/7hXfR3NRB3ubp7M5o6Eeq+Bmqgny5HnKG3NWl
t8YBsv0NFFFOaw2l9c6qH0Q1ebGXyd8R1JI/9xItrscwhDCc71rQrbDOoi+fmrk/gsD+P2qT39df
YRglHQ8J7ERR5RRB4tPylufzXpRiI20MWamjIEfhjh3KTwbE3H3jib3drYiGLeCEYQJ0IGRoCSsL
ZiyQyxLuAjibu0sEtRO1r+Xr9aEx/f7Lm99VldG2sT8ZLr+/bQ9ZW7JkaKN/LN5vmSkb1nhdlpHB
0asBVapMq0DwIbF9wp6ssGegglvd13yVNdlBhVK+Ktj17T/1UTqWjzJKfZsP/qnuLGi72b8saj+t
I7gZ159viCcdeBSKOl+CIhCpNfRhIhpysotmS8/FsEnVsUSRrGVbNF6T1lkArCPaVd/9Wkb7ATrd
SUldtfc7SK9VjQ2Qe8GarVgzfJTueg1wKG99CMqf614cZBYc5szf2EeaYkBL8brMloq7OPrX8naq
Dz4MrwlH4/4n5IV2Q7W1FphiWVvC2g4dnSVHdz3o5lgVTuLBgR67m931Wf/wBg2LgU4lWiADJeTi
XI4PPbQUF3mC4y1ItXkVVAlkevNkpdB+yKB7+ez0cD+G6Y5MItJHiTvz7rat/fAhhHPjxg8yVQdt
7eN86R0JMHLqy2k4uk4UfhldxYK48VZc6ywcepjXP93Q/vC0ZbCAiLKsbfRkA5g3cP67BMLRd0q0
sG9Z2CXXX2IIQFd7SQfxXjoWWZ06ix/cjfCNT3pvqA7Xn25IKx3hVrYeG0qLNqlbiKaNA07aZ8sH
nslR1kVuqv85KxiQ0oyKNzqs+ScurhEzuiDg2EvbZdXgp4ELiiu8MsYjLsn7Zxim+EdfzOhZOX30
uYDQMXBkgqRu5xM/xYYj7YC25bKL7Y7fFv7GJtQwR7osIBOZBVsGtp57SzV3ci7nuBxVsXHHZwho
HUwF7jjlARyQzrw+2sF6nLPfAEPsvGzrEtz087UKMaD33jcVSGHDbD8BSPnIcA2+sSiYfjz990qK
5vUSuhFB/Zy/lKjKdnCcJdrYW0QBQ3XTMU0EfhlLWwXNefHGnVd9hTvrbrJ+Xc8O08BouRc6HEr4
vQWTo9J5giHCgx/KjcQzPFpHLmGAZ05rStPFqlkcdTDGmopgI+I/xEEiv3TAkhA8Ar4beI2lkvMd
r0qxywv6PRfYbsRQ9BrOeUflrSws+AXCmOMIPvgWLcEw4zqciberDWMLqLktq7/EnhN9i1ix99Vy
CO1xS9DB9JLL399t0OCAlI1yhICv49X/gz/H2wD/iwjkIWcc3z41+TrEySe0L9VFghwoZhnnhB89
Nr987tmXqHj38yPez9Psi+6MGtgfF1XMSVjBBer60w058Zf48u7pfjjCqo2B6iB5cA/vsDPBhs+e
go2jienxWkoD3tt7dTSW5zp34fwEYI/DbxmbPldMdQzv7EFWEuZ8Sxq11re2w+Ijij/XB8aw2umw
XXiYQWez8GbcnRf+LvDzP2qKoM6xds9h7i07GUHIoZ6txCqsjSs8wyZPh/NmjVpCbB+hEkb8ne96
8Tg85iclg51Sx7DaQij+NT/44ApAR5mtFyeBdVgvos1B7++zFs40UxbxncjU/IC+cZCELS7Vh8kZ
wZ6MOhwmcaLMF1HfKLKEt9Usl39U1cg4mJz6PPkqwMSG1c2UNcsPoWy1V41FToOcfKhd2AvfEyg0
p1HJSzj71X3+mgdesfPz2r5ZLlLdiDpo3Lu+tR8d4ifwmwlOblOMN2VWekcRQJLca35CMHQ5eFWY
PzpjZf8kU/XcLUxYO+Kq6OBYs/gqC1nesGEUO7uL1jZWveWtCelZmJSkGW5813UO7Vypowht8Btg
yX7rwMokyQUdElZb/UEUtXzKl1E9NrJ3fUhqEmvvjPN4Z9nCuctwZbL/VIz9B5MHz721CxG+tnQO
i6fKOIuWN7rYXtyU2Y/KAxq5hi25P6kthSxDMdTReSVaGw5Ed2GxZ2VTPNO5hLUi5DfaqvEgaLSl
e/n3QuCjGLsUhHd1BeZAVUTLsTjXbIJRAnEjbxeAL3Lrz3l+8NTsw3YWclBSuiGP3YXD4S8f6GF1
6LQbYYT3Za0KH/UUsixdpObHebL8N+K2Vrubu7D47mShfFTDYjtA/2T0B3ad5ctaNK6d5J4lkrXk
sKFuwjERRUGSvmqax6YdyZ63EGTGVh/XFGU35m9dAT2waHSGwwBtqhjiF/7J9iOScNW1OC5K61By
4b5y3+e/Jqdt9qE/IytdQAWsZMhpfV+NY/hYNAq+X/DR21eEzTdT26kD465IKlBtgRAksGpTFU2q
wJru2FS46LNW3aFZlm8DIBU7t6LRXRCESxrKsDhC/dA9QdWlSWp0qKAh0C4PEgxpeGKiT7VWikG1
1pleQDmBsTj0zBJM7M85z9qDjMotnIohXHS4lQXTJ5LXXnH26m9uae2clcM9LEqK/zP3HUtyG+ua
r6LQHjoJIDMB3Lg6C5iy7R2b3CC6aeDTIOFX8xrzevMk81WLM5cssbrmajURCkU0uxooIN1vPlM9
vb8EThwQx0irAv58ooUe2F62n+2cJha5ZNN4Zn39+uI8OJqETt76yvOKcafN17Z+9sh1UJ6LKk5d
++hYTtPezzj8MveQd6yq0BQFsh4QQuEaNejizInw65ugbfPzKqp9TC/VTNggAvYcFPPtwNwPQ9ae
o2yeGN5jTKcG4KaCwnS+56KN86yE7umELRMyFaOdvD/AJ87RN9rHDxuBL3s3qzOv3ysELgU4JZeB
S7/Ryn/Ss7iULczVSjvXsQ1HzzO3PLydX+09R1m9Oeg9pk5d7B1mrha/up1reSZcOnXpoyh/mqoU
xozduOd8hILzbY+z8v33dOLKxyqPM4NRKPexEMZgvOVTgE4eH82ZzOrUxQ8Rxw+DkFulPSkD+i+b
9zj84rk5p4FxYoYew207kjsgqTr5vuT6tiqKDWuzC8vI2/ffyqnLHybuD1+cEFrl8PLE/iPmT6Nb
x70Gq9iT9B8WV49Vpzsrd+DHEAx7ULSg7N1ACtbvw9kKLgo/T6YCWmMTjKfPjMOpxzmMz4+PM3eO
MSXNMTPVhyXLcAo7G507/ywc/rtaJDEkG9p8b412v2r6FhAhpc0ZIAPs4H+9sI7Rq3kFX14opqU7
Qq0GR5wJ0k3FeghMTzlvrybf1d9qaKKQ7bigrBZCa4ft0km3LciKxLp1x3l6ZpI03rbLqLoH87R4
nnt//DRKSvY+FGceBS35c6lhJSi6Zcgj8FEEIHMAba252zoX2dJNNwI4lZtJB2qXE5c/KbeaVqZy
ERcCS7syKHxFw2D4a2Yb/6OftQbS7EVQRwgkvbuJEFBcmh4W0CUolUVIGymvprwrY8cuy03RNjIO
8txaUeZU+wIOnh+BOeaJDXfbhLvwIQnL2QwXFKabm1TKFNWWdN6M9uCUSAl0fgHL4+AOnKJyB4V0
tZ7N6CSBodY3eIZDFWBUinwuZ0df534NR9u2ZN168phZz7wR23YhJqlH7b1OS5Be18pnK8V6vwhz
6HDtB5Df72UzQn9KjjnsjItGliBpqubW8y29Sqs0e4RXSjOGGTDR10tauAknmn1rAoly7ijo7TQF
eHwu8iD0kNLAwarqVjar5G4eJMiruoAwEu/NvT3A5TXJodP1ic6Om2gz8vmihim0uCCphluoKq4Y
TVsUaMFy8icuL5ya8hD5ZIsmHy3jptPuyuNWc4l/EzGU/WnEIUGZ+J1tRWWW1ZHWcJfzUbK/AJJo
BuUdJqsR91ovmlqzJFVvmyeXE/bYlT3bLG0+x2KArFrRwvM5dGEphUoRpIkBghyjltkYyTzzYbfp
8u1suQzaX0Aj51ABhipFuVxIrdIHOs7pRim97HyENpvWTDNkHnmxNnxwY79UQZQNyn5t3ar9kM2Y
RG1gBfeLnoMVtDuma5m7zis68f7nYCnGJ09ielgQyP9seRmBWR7r5giRrh+pxZm/kCCIUst0UeAw
sSS6oMHFAD8ENnVbJ19A6h2D+2YW8PbyP8FCvIigBCGStkKzuuVsz2p952RUrJR0ZWK4GqCuAecP
uFyZBM689kuH8CPJm3p4HD3tXw4kw0uFyclm6mGyV2po/+tm8BKv0OhNMzlucq9voU3XNwY936Fa
19VSX0J8yV2lQImvsjRT8LvHdy7qUgC74hoStRbQUTNK+VeF1UPAXNPqWtgKaRRX7rXrg+qC5GkM
Gx5Yw2qAvklMG8v70qOsCp0cA0IQbHWHUNN53DlqXp6yAcNE0Jy/YVAB29hDke5L9Ooii6be1QKF
tDu6SLM2riSbllcp6l8FcLTFaII4tYN+w4oAFr0LhNtFizeoiKrjRQ11zD1jMA0IX8H+GsiPgAOK
FSkDOLTvyzZZGpAzd4BPwadcQbwkDiqngtwd/jQ3ntxbPiZ1UYk0EhCrWpHCddbe1IFaBmQkNMnd
4aXwYK4bC3epP5msbPa8EvIO+ttmrYnMP8A/W71iWcsoaDMdBdTYNJwzTyPRrJTFV5B7gKbiDE+K
iFhUXte6Lmz0PCb4GssR1dBS4d1Epi/IEnFbeE3U6ErcDkD+1AlnFVRcA4fbMArm01PNhuZygBAL
C1uXzHe+MXxdlsK6XxzqABHkwEcX4BQbgniMUfOxztv0kzXV0y5V2QJGmKuX67GFV30I5EVwg6UB
dUEK4iR2GlqXW7Rt/A1b4K0WTmpuofMCzTlkkQDjX43wdd7LYlm8DSyWi/5akaUPRWoqOzGWKF7y
Ay5ZL747hTUcgW2QKwYFi+VSNWI1AROqol578+0sBkCMxOTB6j4fCvHtn4QT/JgQ4fZooRktp91g
u9dpVuCkF8XHidfqTBT36zYPP+ZBNL5KCxPUer/07UXQmqgK+k9W2tzbiF2wbqszgcSvAzp+TIew
PKDuO4rKwTQUt7TzVlnVnivD/7oMxY/JD0iuiS59lKFKXvgrXboXg2VgI8Fhzg27+621sGuajv+o
/c+P+QRS1kvFfTHtoG4Vl9lFYPooKM8hgn+d4PBj5dtOtFNg+6XeO15TXenc9aGrXGGmqWLv52I4
03Y5NRxHGUeB+KNWNJN7O/gcwMT+LDjn1Pc/yjdqWSKmaKC+P/XgzkqEDpMfuhO02MZ/xhbhx8QB
o1O/UyPsPEiORWm6Xd424Tieo3n/OuTlx9QBu0OxSU6Qg9bVPQDUiWNd1+xcN+rE6zlWvgXa2D2w
MOWeVFp+8x0LIvnU0TDm6Yaw6a1zLP5TD3G4/w9xO3yNZwLXaYxvBlSi33zsq099Mzz8o13pmDLA
fbvJsmwRELpkiR7NuLLb1gsXJz+noXyi8c79w8T94QE6bxhUV0FTtJiGdJc7bYMCc66exmAhMJOn
5GI0Yj93KCoVmb4QtZtt1DJ0SVON2XW1VCCs9MW5LPrUsB01ETFMoBtkY7PPtXWt4VlmbHjaQwDp
EQ7VN++/VOcNH/P3MgA/ZhxYrdHVIG3o2yPAuZ/70bscO522UTei2rg0wzigtYuKYF737RwBphV8
1FPq3MOuPmAhXNj7l45LLsKKz+KqFchyM980dzRHXhrb1ey+NIHvN9jYUTiHgxP8wsN29mTkq3IB
UN5ALjx1kNK71H+s+dynEQ0E22aEmg8K0tNdDBy9osDSNioNp7EjCBZhwptgyfcsbNxU3PSWPd0y
OyiiHLxQK3RqG1btMLR/hsq6TxKrbfwP7jTOiRp4mhB3skIbnciXemH+J3sBuHNt6bp98l1fzpHt
dfO9kqyL56lcUBcFcVoMpbcxqqCXw1CLfSUydd3XQChYU6NZ5Dh9OcVl37EgQftJh6J1Anx1SQ52
B31rfcjJYpWhEla3NkzWUUGzSsaS1xDzUJlIb4nFUrxy3j3azWw/WNofQ+IopIh+edN5im4c0gdR
LX3ni9vAenSlRTGuPLBs7ydK5mtVknYD5jci42LZjQuinKb289BGa2+HCm+wBe8Y1R7w3kIfZcuQ
dGpYFdqfUJtbPCde+rK5aaFmEksfAI/UKqx1Az2t0K+YddmxVsctGeXHaljy1TIX7fXsNvmq92yx
qoz1UulcrnLupizMB8iVwkpCizD3HBMFwPSBAx5kJUxzhXtjLVjLfQFLuMpufUBM7cK7saE7DYpZ
O/nXfetAe0/lVnY1QwbBi6St8OIQpEMwsdNXDrI2YAUn+CTnWpQhoTiAo8HIOo8yH8ZYi9U4W5Zm
2N+qOfCyL7IwbGccYKjBatIo55deTyMdiPR5HksrhJQujahPYQ0G0gcExwIbR0mQkSsy0QD3H+cN
GPXdg2OCcVPljpc4oHnDX1rae2eZ6aprKrPPC1nfk5mXK1i2FVvMKhpZgTSb3NV1lKe0vPbGKYv4
NLQ7pO19SFytQMlX3iWljrNW0oKLeGHR64n7qVjN+PS+c7IlcqBRfzkqF3Eq/I43fCRtNARV+QzE
sx0hOFZJN4k8hKySeyswviDQOtd6xDQNu9mAoVkTxSHGXMDQaUqrpOUt/QwTKXrZkJ4k2YJqY2Va
/tFlrNzMrSzBvUSEG/rt1F05JreugnkAb91Lm+K1zAE+qJBbPFne+I3KsVormJZEvB28yKGjvRLp
pC6Lrp+eZj+or6WNFDPKxkXeW5BHQ8ML4tYhIKW12LDUH0BZAHwuVK70WWJ8X20kPNdW9ex2MZk1
duK6Th/7Mh3WpVs7I5pvlo2NJIBpnB1omHupgFYbDos0N+6RiT9IIdEngrdeq0MalPIBmcXSwoJm
ACZ/hJ/bRQ3rrOcsIPg5oNSObD8orqyG4eeaEwW5fqdEGjCk41yAzBMIbI1Zjf4LZGzt1/e34ROR
kX8UGaF905pWIyCum/GOdQvEpbq79y/9S/0ocHSPBcTzeghY1yPq4rftRbExIY9WJtxCUuQjWC86
dm+Xnbez1iK5z3cbBiOND9MZUNKJxzrmaAkNGIwcuNjzDoYy4A/Sc5H9iVDjmJ81l60BkwDx8NyR
+7xLb4fcvawb/u39l3YiuD8mCmE9OIdildrDWmbN+zpKbfuuVF3S1m7YtOPHgPwT4ysMzzFXCFt3
gNAP7wgUdBPP7ZLF8KvzV+8/yIlMyzu8vx8imjl1iBekRIG3Vu9s241J4N52zrxe5KtuzvXKT72u
o7ipnkZ0jSs5AndGt4o2IkT98UPrwKGwHO8qV9xktTknnXtq6I/CogpJMI7EJd/7OGw+wmrB+ZC1
so61wZH0/ls79TzOz29NjDwPALAWe6z5Oz8gl50VfBBOt27aCsxMfc+zc7I/J4K8Y7aQzyo2zCWa
b9Zhg0Kz2U3h9zRCCFaeSR1P3eEoOSoWnEQplHl3eukYyoeaRA681YZgevSz6Z+1QPkxdygfdKMK
WAHuAmTYs4cATWXJ1H8u2nTz/qCceI5j+pBt2ELomE47YKF3U9bAprPeGKu8s2sRv3+LE6vlmENk
kzpwh5GVe1XBHdKpY2fc5WjJL64KRfn0/k3ehHB+EXEf04hKu7Fc3RRk3z67z/pqeah2Y4mGe9g/
Ty/mehd8RIBMPr1/t183I/gxZagNIAfRQrhrb+DXk4dBK4UVwovBX81VJnZ2lelkLAHnDOtysKDq
ZxXtmbbsid2fH+0KqiwdnLXaQwQhdgV3N6wqP7//VCf2gDfMzg/bmp25cCIIRr4r8mcX3uDZ8gHx
15mq0amLH61+NBzcUfcL3zlifihm8RVeVlWY6fSfnYr86LBvhyFtnaHydoZ63dr2Xb4ZtSvPFFlO
zeGj5T660Be2cmDJKo+rNQgQ1U3OLBQd5aIO/mjF16bwzhXyTsyuY8KLQGDUo2cKIzm448rh8ywN
0qQZgmt55BYmnCwdDVAdfn/UT0yoYw5MxqfclyNgFgUQ6SE6EflHx1u8l/evfmJ/OebAyKDpSpic
TrucfpntJVTwHUVlOQzkOVb5qe9/uPMPs7Yq/DFQYkLW41ffGuq+0OmcRu2pgTg65/15Qi2aaDSY
dRnRxdmj33HbBwuac9UDIDmxN6Th6Ndf/9m7OlranedrZF5k2vWAXHm1jnq0wwLog4Jqu3r/Fqde
1tExP86E9wje5x0nHBF+UcBWEznO+xc/0aPlxxSL2W9c2AHBl2agtE/SZWaRGVoT63yiV1BYNjEA
xHKlbIc/CbsiVewjS3FDZqz8SnjoaDZiYDXyp6z90E0p3aapFHtTmvK5h0HWF6s+6y164k0cU+Ph
tw39LmPX+yUgBRBTU2LVQXfmNZ+a9UebEXEbf2gnVLUa6OyEIi8cKGn3N6U9E5glLWdOoRMB1TGv
o7Xl0BasUXuJxFBMEtoxwxYSTzCL6zbCb3bFdKb9fmLzPhZAQFshtYsF2c4yMMjn3Wm6rOr8/v1p
c+rih8f7YQH7vbs0bumLfVBVfZRqyF6BE3w3wy7z7Qb/+jz9R/ZV3vwVBZh//yd+/izR/ikgo3v0
478fZIP//vPwN//3Mz//xb/XX+XVS/PVHH/op7/Bdb/fN37pXn76IRFd0c23/dd2vvtqYPT4dn18
w8Mn/19/+dvXt6s8zOrrn79/lr3oDlfLCil+//6r7Zc/f/eIz90DbfRfP97j+wcOD/Hn75cv9cv8
8tu+b4v6f/2P/2mqw0/rdn758vLbv37bvLzK5qX4bWvqF/HF/PLaX19M9+fvNuV/UOIzBzWKgHnk
wGAYv/71G/aHz6mNNMvzXOoe0iGopHf5n79T9w/OCHNQs6Q2gS8DTn0j+++/QtccV/R8CLn7AcrC
/+cZfhrJ/xrZ38BSupGF6Myfv/+8Q3uBAwwj9QNwfB00WuxjdAiKHm3tCNI+8lSvGTgoDeWxMjyW
pI/xx6uqUetSzmeCDeRymJz/FW7+deMgsLnj04NP1DGDAVhNR3ed2z1CtzRpvTzsKH0sUIOxarhh
oXCfWKPR4bwMl/AjGMICcvmhNLAqb1yGiixbjwJkOtS76MRXTt58KgG6zQu1Ec5wV7Ykqcs+zoja
jlrdjPLVbth6boBQyNhtU1cPUr3mvllx3VxQuSSm4Q/lPFwGXKPywoBfmOSWQ4umW6a1W/KPHtw5
QkaDB9IRL3Th6Ab/8fI1p2pNTH0FDnI40+LFzVi/HVr/IWtgVNeqjw5xHyn1ti640nVRfMlFCiXk
7Ja30x2EZ6tQDAAtlK1/NdbeQ4HZfLik6drtAO2y0Fjjtmr96zHAkSngNbmCmk1spTSeINNiVWbV
cxZPvbUrHRp3oBSDilFdCJJ+hpBEuxWj2Air/JLnaEZV1UjXHhDXQZomyl0+TXPHQpTR8hWZrJWz
DInD3UdC5c1EhQ49twXLm/KrXg8jKshVbKc4vF3Icxaax15tdkrxWNDmApKWCZdNRIs5qeHT98PS
+z5tf5qmP+9xb9MFtQHCGfMp5upxx1Eb3fSTbbWPBH7lZGL7nJlVoGdAMtjtnPZl6PLx2imLh4Fn
+zyoE9qKqKo9iK0PcZere4WGq56nFNGgec5qdN07vC+p1rnFNk7axeWSJrk9xKygG69xbpdOrYs0
2KJ414SNrK8E1zcynZ4ac4ClYNhLfuGy9tlO+9gFVKXPpr0WIrKgMhoeRmfBLJYH5ZsBMKbJ7u8I
O0xw302KDMCgOh+iuoaSas5jmtefPJTGqxraPWYcwHFqPo0DYAM9a0Lb61E/VEA0tbtlqK48h20A
0YRcDMSWHe+irKfrzJ2uldb3QZbGdW2hdUcfUfvduIHzOLTZykbRa06bGw/LBLpaV5XTrjw6XQ7Z
Z+rRmDfNTQY17TYXINSD9m5jhqDY6cKe0hf9DhP0Il/SM1UA+w3edrQPODZk4TyGJMnlx74gQ9W2
DSoc5rElwYPiwUMJg0dY563mvn1uiVDRaE/XxcQS1ZWX3ahC1co7VFxhyRKlbLouZ1AddAnoX5DA
/melSuBklHOpGMSOhLrhqfVA5z4uau9CLXrbuzwm6F+HaNHsW623bGJr6g2XzSS28JaLOm9MjOo+
pNgJTQoog0vXAuut9GaE+kOkuFxDVx0YOejdteVrmtcX48BpSPIy1mJ8QvsgVr2LbwRh+qJJuOnj
qutWoDas3QybFartM3FWQz9EumsODRu8enUzDGIzs/5SBUOELAZruEpgKbiVnYg6ZS4zd7hGoIg+
Evqk3rR32iWxcrMq7fGyCZy1UPkSdXYTaeBzsSRiKYOrXD9RPlynI4rX1ZfAR4sSOlvW5IXE/9w6
eATH2mEQdr1RG/SBbsocHetO8q1ysfOn51p7b1zJvw04PAgg020Hnn1Muyo93nBWKPOId33ZQ/ve
ztg6O0S8VGy0nq+DkR285G7Bl7pRXpBYpVp3aFpZE14jJgd4rB9p2SQBLVSY1xI9T75aXADXKN2k
nEZmrK78po8n2X8wvtg6rvuo0+LzYZU4WLfoB65aPkTpHGw53EUg/3YmJfw5fP1rt3IJDnUItjru
3zq3YAVoj1dL95iXno5c3HOE6QZwNzA+Tssze+NR5eb73ShjLhYRhcjK4aj9IQ48eE9basRRig76
jjVy5YVe7IJN46FPo9kjtBT288Au2lZGk8hCgi54aA+wLfZSkby/UR/xkyAtybCKfQoVdpsR6h4j
E1xWZZ4L8tvjCBbRUuqtFUDp83CoasEvBp+jFIcoo6br1qObQakNjF7RP2WrBuuJVDBbkPyq7Nyr
rsaJOqHx3XsXMtfPE8ggpcj2GjuqM4itDPpLZ5A3zAluCtZ+gFPTfkDnUxQOpAGHO97hMdHP+tD0
5ZVrTU+oll+0Ghp5ZfalafR6yFjsz/0lqRGbVwVIt/6Dw6drU+ImCIEaX9xXM9RgNICEqCJqE/np
/IQkDDCrVH3MGveW4gOhVWOfd6wHQ/jF5OZ7hb7JmUH+Ods6vFbuUHDtXMh/wBnsmAKk7JQWOQzx
Hrnlblqc4m6d/jV0/60o/7L43MLC91t3HMP/FPaf/NT/h5G+c1gup6P8+0JkL0q2X3+M4N/+5nv0
TugfJHCgnglMlYPiOpb69+iduH+wwyQHRQWawN6hS/Y9erf/oAjOEVVz20d0/aba/D16t/+wOQc4
Ozj8nzsOsoH/RvSOXfPnMNr3EWwdbo6NG9VUeszUaKqCaajGijWojZ+luYHggh/qUqBgNFgJPGHq
yLVKCxDdEiHRjOJkY7JHhzRRuuj8S9byDZf1N4HySThh8RD0tqNDRA05XRUNvL6QWKYLQIuqGEmY
SREJH5UJ2EDALaeJDEMRPyMilkD9AQXrbS2rTkYGY/SpOMAfEFzljbjxfH41W34BDSR4RFRkiKC9
GKE6uERADOMaLr0ta2/lINI53JWj8V+nVrKw7nLASQ/T4UgzbPpQlbBsDgVvo1a8lvciAAo3PajJ
gzqW9uomn7yVBdNIz9SfsFFtKgDX0XVCVTYdLvn82mm41ZTyxoL/RubedRbkRUp1cyAvEt5EMmeb
id6B1wbzwDx9IOgXrTWU80JroDXIXXwbBFAyVBaoaQXizmbMgjUjkq5wcgZABLxK8orAc2XZ9QWp
hjh34b8F6E7DI9wPcv6XtmdtqEXR3ZRoRZErvbRrTlV4+HTX1etaRsuSQQvARpNsvl9qGfoeQsgg
Nc+jBLIzL5b7CloXTHeXOWQdrBKiKA1e6ELSxC+dsLN8QGitDwSDgW/ERvuJAclbkLu6vwPUlWBA
c3980vZtSrLd4cYBOJu8ZQeWw13dydhbvuh8+FTnjYsukBO6LdvA/jzCgliBXPF8cNAc5/Ye4hIR
SJ0JYJ/JYVaAB3uFNmgd8s4CEoltGkC40a9AHteLT1UJFIV0ml0JcSiJuTYfJKQGgLNnHlU6A80T
Y+BNT9qvkt6Ur94cPOQdeXqbNzXF1fAZoLbDWULkBsG/YHzV24pgvtX9BjINawag1OFpS0GeujZ4
qOUEWIBMtOMC/cvX2ljJ7AyXAueiLz84hVoHabsbpuRwfAy+t22KHPCbdG80kFat0OtyRpgOjIyP
kGsMZJjiaBjKLGRNloytusw5gta++EJFFoQHU5/RLr8oB+lzf+ci+FxkvhelcaK29bclBd5/Lui+
4B4ANzMfoxmYrrivcEo2pfepyel8R1ldbXnQXDQA1wJgob0Lgd8BkMxhJSW9fcNzES+kYHEt+3xl
BpGvWmBbIsSZIoZmmhubXqcrzfOPQKazWNk1D99+2dKKxYVALR5UnTVc6vKV9pSBNQmZcgzFLKJG
9bDHDb52gwvktkdvBBZOaOzJJCWkke869LyTwxdCZTTdSn6YBQ0X0TiIb1yg5wpjGL63Aqxd129E
7NmjiErGRARN3xq0kU6saRMU264RcsNTma+AzLfWhbCg39F5DWLUNPbFgAymLNhNRm3vvkC/MMFR
GftTsFKaxpW/rIlSUd0WK1LJTzwwcG+uogUgGlVniSe9XT0FgNrXUQY3E8tZzoR6v96BHZ+hzgNC
H7b0n6Mvq2ABzcCjWKcW1rx/NyDeyfkrZG0BBJnwGqq7GvB2Yi1P1nlbiyNwIM4lHACIuQKYBjmU
sGOshtvwAbjiSq7tgK4bkGtUiuyxV/4qzzFPZVqH+bowbnLYXSfjrfLFhl3h0pnIAikBEZbeIewA
aaPrnSgj1TcUE8vYC8jD0CfM0g+IZJFvLMikAUo7XKWEQw5pHqy03rFsBO+teD6YfUD1UwCXUifL
XCdDK0MioDdLlLj3iFyJbN4dtuWu9rddMYQ13K8o5VuGc8ka+EtTmwtvcEKKxXtYOEvnbYWd7dWQ
7dNhTkiQx0XBN0YPkd/nn0fv0R8imN+Ffi23VQZ8/HSHORYC4AE6Z/+aIW0DAymUKI7xkkeHosQh
9UFqHxbAIlHO1r2ZntQo7wN0QFhJr1DDu8omfuVm3kVwYBi3oHcHy0BiXXC4Xlh+OJJkCdxNBwPL
0pkesW1tB3itVeECEZ9vivvbCdu1hbQvA3oOcOVwrF9B3bs/PBDDwerRHfBkU2ia5qIz4iPciDfA
6MmFAdDU7pR7+0M884vSyVEu8jZBwNIgnNtYGZgpP89PUzcHYT6knmXfTuGAXTvI/TaSPFgReQ4x
9BZv/JDdvd3NIyhpMqQAzDsurRNTDH22+HLNpXcFkgt2vcqO8jG/BcsNa1D1a40Q3KIkEUiDNV1N
6bknfnukv38J33c96sAE/lg5PDBg3MB0QoJf1CDtKDYugnSiU0QVa/wC25B8G9DDcaanp6GuI690
k9pCy6jj46saObhbOCwsJ0byhIMUrCUPPT78Gwy316MycDhLQ3vGfsWtbW6Rq9RfbnIzbg4Bgu6A
W/JG+eK4z8OUgj9yYDn5h6wFwkHuQwq/XQA17emSdnJT5l8ofQ0KckPYuPbANi+t7IxQ4pGxz1/b
RHCoJ78lD5gKP88CYTvweoDo3RrI1FDaZOuC7TTxHifbgp4oSDVutsrqvck/GLsFy72JnOXGc+d4
nHBaFvsJMNXD8plKVMdQMzV2DovrWqxlho1u/NJZ4517s9j5nk7kCjDku7kbziRBzq/mcsAOsTOw
szCvPOp4HMCPFe2x1/aTCEstLyYQehzafLRynph62Ah3eLVHf1+zh5HNV4RbG9Iihu2cFxASsQuU
U72W4G4q4907bXc1DYg57WGLhP3yEHuKsY9Nnp3BHLypcxzPyIC7oIthp7Y9+9Ae/yFFd5VViJFN
cg1m9etsgRpreRH4GqFjj2AMwVc9nLFzdjPdAOsT22N3rbVKxExgESvsKKuXt81NmT70EWScOcTe
9Lj+/v1QfWOUewTdiqPvV2uXt5mR66mQCB672KbYzGGR/CmfBBiY1YVrC+zB3pWgdFta9jrDAWIj
9O4L7OeLexWM7iM3ZKXQrYNZsm3u+qpJqNMjDNO31gK/oDZ/shu6PtRwcJhtYV8VzlDHyb0BTKwe
1Sqk07YJ7TKNgbv9PLj5huVf3t8Nf7lBQZCMQi4FJ7Z/rD5T8yWtXLAC1qx0bw/RmEMGlH8vhpqs
GsBs55JvhgKaSjhR5tnZLFl7f+Yr/HIWe8g9XNdH3HDMrmBKoWdl4yuoCdUQ4m+xm0bt9HqIsu0i
39umTpCKfDEW6hI94NaTfGYlW/W0+XaIsnlW/5X6I2n/dRfoF0EMJUgjPe7ZzCXsWNFhccCIhMMV
3gq5WDx9l5b0xmv5iip5AwuJLwCgoJveXXlw/avouWbQIUT6efbh7hgN9A3wJUBp+3n2jdpJrbll
mH0IPD2IAplHJhBBelZCSnr7v6k7j2bJcXNN/yLeoDdbkumOr+PqVG8YZUGCBB3owF8/T0qaCHXd
mVuj5SzUiuiQqjKZIPDhtdxTY3c873yWcBD4pMM/sLPenz7Ab7vj4Ao08w4HRr2P2a40smsCbLi7
8Kv4rvWPaaYN3WvG7rGW+lIv+jC6X5DG35e7Oc/Blrfh4877zCtzGsfv111fQBtc13VcYz/pcRZO
ZWZ09FCMoEXMSzH8FPKujCH4X0l4/xGU8/9A2P5/heNcc8b+7zjOa/m1ujKxf4Nxrv+X/w3jBP8V
gkvCP9gub/91A/wnjJNE/+X5jO1h7Dk2u9/1bfwXjOPa/8WadP6Br0QeeyPL5l8wDn8aS9WGubVd
ppwrwvsfwDj/bVOCemXx++7183mkuV3Rv387HmwKCpN9s6ZzLSsDoLnM91ZAyzzsz2Z7ed97ljhN
KERmLJuwX1g7l0Cd/MqzqlRMJvbydZzi8Q/n7W/kMJCSS7UjFyvuNRy6vxfQO0nrAUsM88lp3I5y
6cH2nePUx+7nfViDXy49P+ksUXPnneUjuSommtz+sDX9/hkwF4Kke+BoDjsDTPnfH01Q9+XSXnUZ
Neb/4talY9DJQ4Ltttw1qrzrp7a/JzoEP/VIhd5T69rr8IfPcD39/n1/YoyFfPQD7ACwtRDWf/8M
UbfM0YIh7iQs5YWgRkJHaRA2tPeRy8VP8G8r9/8wsf+W6hfFEVi+G9sx87pjuyCIf//76iQxbjuU
0cmnwmQ+LJH3UbubU8IfO/Zfa6XWx6ZIKrw764JFOai5N2FqGP9Umfk7SX/9ID6cQszLEYcuD+Hv
H6SvnTjAfBycGkG6MwzY5j5h7BE/iqlwHpIm9sHwpKgH7Gj79pdtcdlrPKoNDvPkQkSR0QEbGcoh
qv6wNK+P/G8/Sehy741Bw4PEphLtiov+2xsjBmIeurheTogb1uLogzH551GOkOv/849xXV9//4tY
+1ftxpXJoZHyt0fQdhFKVc8eT7ifyrNORkelcqnXHy3S4h9u2A3ZUNfLn9J2f58Rois8zFlIqn0C
wvu7Dt8dEppitxaac49NnErLlYAYm3HzdRg9cWev1X9WR8mqu+51pB7ig0sSO/kdSViDcnTpc5hB
C5r+i1wbVeXQjDVyt84PbvkPBR5x6Y3bH2RY//27soGG/IhA5uzMv7/iplJ7v0P3nrxJ2QQk9Db7
XG2FPYurQciWiqrY/9QSeH2HfvtdIwwOLn8d/02E5m8LCAGKM09ygnr0Jy8rCF75hd14K09G4jE/
RRruMTOziNtjEqGrOP3P6wptzd/XcAxeRE8qIyiX1ACJ+u+ukXIdCnabbjnhZ3cwHU4fDjFRN97S
2fcUp73263CM9q7PvQrEYSNf5SYuC1nlsKVQ1yQTpE7otbkrNybncdAXMTnJeUi25rUua+dxNC5K
krX+riJJ4m/rVedyb1c0HrDORVEVaTA2U27VZfdI21kxEmmgghurKxACxNM+nEvuKkAqNq5FAiAq
6+ueEPGwEFkhhn345VKdgG1pv203L7poB4wnShZNL7uozorcpVsdc++FwFYfZb+V1zqdX8PeOXeR
h3m0rFna1IfFL7VNsVo4BOVjs/HFbVE+CS94nHkxLlUskptKLwpEyRrav5w6+Zg25RPjFrp3dY8D
CgHBNcRYY4MJveW2G+bpnBRzG4P2WILrqR3TfFG7jUm9RL4sG7QsQTf2kmN2WT+2vRoPNltY3gRz
ddwidt+jtS9t9dJOPQEQMfkPVbZHS9BT0wbKkoykjkxDVB6x4cnaZEnbcQAumMySWwoUSTY08TAv
bdrEdbMmqUNsBEe1ZIljdZJt1cusard69w/zqP3kKbZGY/p0lXE5xXyOCcIjjIadjxO4YwBvPPRf
av7E/g7fgVvjgaTT1Lonma4YhtROREuPj9o4gDGKLvVn8mvYEpFyqJKaebM9abU4IW6+kn+uUS/J
IAgA609uy/j71jhJfBWw+119rMKNQ9ad40XijvRQSY5paO9Tdf1LDc97iFvp5f88DdG1KGpsMBf6
vya6MqtPDNL+8lxY2Fipq9wgSo0XOqk3R/5sp+iwyJsIGpvdpBGaF14W0nbyZk741AI/TZlrt+Wf
oy1xZ5b46MAqWUN1XqiYj5e0q80Hwyk5bE2qBUzEw94uos/ixfg4xsJKxlkRblF7sznD4n/xQhXU
aeF62uTV0nX4+Bhb7nyD/iPvSZuMH/xu5o9eLaLVjsNoj+OtFmrTN629sJZtNcYk6Iy6/zLMdUzy
ve8Na+bxvvGgOKq7vC7bu7a152PYSrFm0Ub4TA59M5oL2TbNs6M24iSShJqUO2WFc3Fcg2ZyHx0x
bNaLSIqm+lT5sz8dzVir9ntlOT/3ShqRTcnu/yBgZUvutzroH/sw4Fq9+hErjuvslODqBbVMTWDs
75Y32XeL14t88HX5ayLymd+wN5XIg87vYfjmcQ+eG7kDu+N6jCGO6nhBDlJ5xYei9XxKQ9neYovG
VBhujXUYzE6OTj8E1/2oDG39dRYVJL7TjREWVNvewIhLYO8tRKR2HO2AFJhhiilsdzsZPRFPHORE
swrxuHULYaINedHVOZIze5kOqKahcJ0MoFkSNE9U6DWCoyfLAgh5qMN1Q4WSsFimpCvXDO1Ii3u0
D3BjFmrxSY9qh/5YezOmVTexzV97hy3/DJliiRzBG2dJ782cH7AIbtb7q02gR1AadvRgspMVE2WV
nFrKBYvjXNMqdSuiHYkhrclUXvNuusgTVTOcujjSQe5sBJC0O9IumNT6vp2i9rzY1dTeUYweHh0r
Lp7rxLaOSdC1FOZZIcRSs8psChz1q210icU3qR9d7a93SKgxnPLmlj8Weoudt64vaNHkoZFdIyoL
V+dC6kVWTZM+d2EvyD9pSPgnuyUpMhInk0O4VrA6pqk6dAhRkYQZIknvOJR+8M2s7fVdGmg3SnZl
Ds5cYOIFRbslYMhPVVBdot4dH2zpJaet34m2dy1hnXt/w/Veb0V0UH7pvc2eS24TDb6fOEf1Ge05
OOoyDcfFDEVzsesyuKg+Fmlr7/KchK1106BHzVCddselWdeLrgfzjfgf7+i3SXWLaFncd87+2XZq
WKVkHues8hCyo2jfcQOqfn1ZVI2KyXBvypBM2tMpXqY5nap9hVmV3Dw0E8rG1jw4aLYsBCHsfXV7
qMld3tinbP/nzGUhtXQYfa0997NNRNSDf5WAlcEe58Eukss2zPFht/p6yPXoT/jvrYItShMWqEnv
LA+xSYR/bISXFA+Vb8UvrTUET7XY2dL9uj/ES+Hj362icL71BAUJZVM3TwZjk8iUlMkHuWS6vNm7
RkBi432DP8dzfkdkvTfdb7FOvhsdzD975p8DqidcKgo/w6G3tHMshra+BJMMY37xnsyspDEX1Tk6
hNRf1iqtYvrCi87qP62zHM6cEaQ8ef1NkdDslmLBkA9kR0wkaDbkjXaAG+sigyeeocyFogVg1g0H
tazaFwIe1WG35/DGhL39zQuuNGdS8u1TRgYrp6fXefLaqfu59q45mGUgJsD1Rr851FWrXESDq7zU
slYvVbk2x7Xqy3tiKcjJ8mVNHEGdMEdMDTbmTt9RlUgKAttU/DOsfe+iB+2wZeupScet0Y/1OAOJ
JjNZYz2YD/r8jlLLai77t7rxrLOY0Mihv6yfSDXYq0Oh/fLdXu3wHLTbeAgGKU6BZk7wdy8vS/1j
3XvqDng7H+1Jbo9L7H4Kwg43ddGup00hL2QDdnNbFXvOtLO3h1DW7UNl6B+L/JZQqlXZ3xkG9d3G
0JPPNjteVswIl0ezeI+EN9yUkcbCdg0AKdxhT6d4pmddRDHBwBM/dzb0S/3um4D26DYpO1Scdf24
diupzd0olonJghiRlsDk+mD8ZgAiYgRPysKhFNiz0t0gaJr6ihthOy/HCRob5VGZLktNtk/tfPad
wDlYw/ZKPsVb06yvU0wQhlo61A9yl1elb0HcgnH3G3sbvJvALt65Ov+SS3IYHfGDzh0qIkr3fp6j
GpWRrg5VbO4Je/4aiL3jAiIV0IN4q1YrSBf6v0je3d8oZnmMZaFye7B5Icf+Qba+e6+3EP3HuJ2X
IGnu3XB+9fuqPAo8ABlRLxDfyCicTSxHl0SAX3M9mZTJ7IAxtDwohI1ZESGkjUa3Pfhwq6YMp0tS
9jb/vg0zX477Q6XD9SgTTKTlsst3X8W/JjL3LmPTfLGCwLqZWjD9UDFsRSMLcCk/N3b7lfwzSEAC
t2j2w+YMy76+0zLwjS34nl39SSHvzmWMOHtOZiurkmu98NIGyAybn6VZPlfNQrRPuxpEffp+p3bt
QAZZBPGL3UwxWxzLwD+2wInAM+I0jthQ2Yeq815t3/ti6rKQK346s//lCQkuhziSZIkMXEQMUmSP
9AtEy2VyChmCkNVo8bBxRTl3tmPgZosXNfcQklVyXjvnYbGgCdqeEdW3iPsuZk1CwiDrn0llIaE3
fQyDT/J5a/v7R61JIIgXHd3D+G5nEIBPmyn6WzZPBDRNoFNSVuxX9sQ3aWgzLaVIjnFtmtxOFmKf
2TahPYeJJELdTKTjhVeCi1I2hdI2N46CV5qir0MyBvku6XCqexvnmrulYxd9d2v3KSDYLDDIWLoY
Tbq7Dg7hUcU7/JRDd0E9plsXhE+EUpy93j7afURqZc/WWrXaO+0WPT0YzES6id66eKF3YxhKzk7Y
1xcLlj7VU/hGUPp5ERz67jCUZ1PuBKFhPE/ybkaNQQlKctmL/iFabYyC2jDR7rbyoW3djYtObxAO
tqU5e3v0KJR+WYxXPKCO32/6gVCOmWH0Tu6LxFLs9WhJg3ei2cyPxVvHizXa3nPEKfBMjyrSWlk6
R5CMGm3AJl7JBmlfWrnvB0IbYAd7OX6v4OWi1LKREAdi2T9jJbFPWiGBUH77zWz1OHB0BOKrasN3
xcnyuNkY3RwXRZGNYQo15SbupQ7jzN5d94j7rc7F3A2KMqNhSodRfJggIo862vysH1fwBGN1xOGp
6ErN2ufaQSwm3PHDXRvvoVVO/6yR8ORBOZzwAehcdUp+jhab3EtN+h4Z5L56AH5pSRGcj9NgeQ/1
0IrMnSk2y+3SDi8bPl6TNXPcYW5g7redymZpITiau9xvkvkxieWYTygORi6xhBkf1rJmBPCiqKGI
w03gUF170FgNHEAW4YV4MkrMIYMnSkIv6rJIPSNaDe5YEbsx69l9LSt9769qOOoes95Egmg2jejq
0auOt1MpwofNTnzi7qR+EavmOIKq1CK1QqOoaO7EN79CVzLNCdwwuNVGs27bajx5Y3SRAggy64Ld
OGlsujCb9M4GvS5IcpgoKW0lykZkfi1Jmdk6BBkNuvDzQs/kX82gdp01nCcFZj6HLogR39wMbku8
5E0AFEes+GC7qFGn4oYmspWFWHkV6dFrxNjrk7Rcl3P3utiK2tDCeMuQFmXMGLeVEVfgWK/Bye23
4MkiFBGTRlmfmR7HMiu7bvVTuKj2sZi3/qm2MXdkpgwS7g+s6gMXKX/L18Ia8hmN4Hg0S0i2Sc2M
KXuhb+wxHD7M4g97ti1iOCbMarDjABVBVnh9ZKfTteuvcXS8nqCR3B6yr1/522JzHINhadIoqaM7
U9ria+ws49dk3uabTSHZJ94NxMcdTMr+tSP1COO7Qlv1hbGOR1BDIlaM6b8mI306phKdEu1QXbgI
cmczxlnzsAl26zJWoyOJMhVS8k3s9dhbS/wz8Ovqxt0qdQ2U/QHpq7/ytZBghfGGjkSoJHOQQF6X
Kos81vaZbOEgYyHajxNC3CdlTdFdBWj/ETdy4GTn6HlkeCkvXM39+7UOXD6pZZ0iMOxPY8D3THEO
sU/W7U6ZjDLN1KeEsnJgjsoidcdyJi/fmqJ5r4Tcjp27yS/I9jZkM+52HMROhwSAj/sk3Xi/h1Jl
n0QEQwaTh814Nk3wca3rvVMFGYwLkVPP1gb/Xhu6s7lFPvrgWp8G3UKGh5ObL5D7PGGnR8o3+K81
fpQXlETkp85e8FZXkXm1t7g9rDRhputEgilg/5b1zNgHbbvqBcOxfYMVWRLHq/ZU2uTiIukKSM4Z
QI/qQ+CS3Zvu3Ug9A42Xl3pIgpultOO8HO1wzElWGrOwKLmgcOcPvDTa255I/U2Ueb8mESerCggw
D76vS/xcuT2df7WDnsgyPfeW5KlvjEp3rwOC9BMUGmNYAUQudF6KKnrZVjw93NiHb30xcskdKhkS
6besnwIrjG8Ue0i6Cvm1msadGoslvnYnjKkeC6NOSF65sCd9OcO17+FjuTMlRO1SpiKcWj+tXNd+
HQKCt9SO8CiZI9KyEk8XP6JS68eiR80TRfa3aSTwNEcYXh49pbxDIm1zrIXGICtDtd0moSmPjje6
PAizHOCE33v8FtOM34TS3JOTBM25nVxkluWUfKat+yAk/QlsuA/b5p1snwo5JAPd1jyNDD+rmH00
SNNfptvnzNta9xYIdSUqyg/xuQf8WrJvdNatsUAj6Lcmi2Uwv5Wxc5aDXXzTsWE7XqXzSqnBQapq
yxx6A9asi9HpnIZqq1bGEBPph1HYBH/5eJfGs9MuyHybUE8TV1FNrpbf1JadrQRNkvi0sxLybge6
fqo0I3fqdlOS3BgxqIKweHtC5yk8JIedvSK6QGesm8eys6nZ1AS4qdu97Of6UuFq/SUm5O433QyT
uscBUCcG1zShS3EfR+6BbXQL7arTtao/E45cEVOP1DShGmPz9S0lt99qunGndKsGxMb57Km7EszK
bHQmbVbeV9uxCqJ3S9aXel8/9L6Et/7u+1k9B/ouJ8hMZxvalnRaCEauHPVIJ9cHZAMhYJXBcjUV
RC7bU5kTr3mOY4nIsDQ/zZTce25xy9J/J+TmtKzl3diRV21ZbXEsdNdlZaAYoLfngpBs2i3tY+GO
L57SlOvFLnXccuCiEj6pjh/N3/wXvScXh8bDg9cnFkNQEzHiFGG2F2HADXC5ZU5vHkoVfuv6+CQ3
SQxu4ssTgaDP+OJfp2Bmx6rv11jdubRWgIwlOw0a5hLVosi0Q0Ghbn8gxUAjVpTzXRcnRy5IUFzS
cRnViXM19tzSbMOJNqjuVrPhHOwRfnuYR8EdgUHeFqgXpDEfVnwNcR7C/ihi8Llj24Z6vUn69Xvl
DH0qwXvtQ0VMA4dyXNxFzRjeyAD8z0dSl1QAPYXNA3UnCg0i5uje+axl8iJ64Z7cQrjvQhOLBjB8
vyAOf547S94uRIhnlWJvQQ1cf+2v4S9UIcZWSEEhLdVZQ00VND4RTTuu+Ep+BtzuzC+s9EPyZgpZ
fO+8ahI5w6ouH1bNXSOtZ8dfbkdQWiLRuoQnbjgMzdGJlPghLSLt0PJ13fzkt1U0fW28WbY5KdF4
70zvg1akiCC36WSNkgcgAqfES0kGYJgOykaObDNx90gJtrdRr89taT058fwOjJ91o3TOPtluCIHK
MueU47MH8WtJWCAKS/ox7Vn2Hww/8VHY6zsjYn3UI0jj0kXPkWWB2fn2eN9Y5KrhcnkKV9N4J1KQ
Fhtv62ClheKYSycxq090zsrjtmFTPszuan8GwuWNc5PVz5yiDOVZqGK8kwHi98GLSHirPCGfRdRe
v9+1c4xH2addnUBFhk00PQeE3hXsUH5y49ra8pjpxUxVqMTPgzPSPusGTILAjIpKFxV+nlwTmtu5
LkqXShflv9lV8RPQeXkooi0i4RjRUtYstjscHSHm9kByIHdDEwmwXHv9iO0eWxWb4XPkzfNReFN/
6bcx4DdqxBF4Rj7sTbQ8R+04P8t1CI46cHnP3fG7UXKm9dkqvxTs97DalkXR41yPU6p7G2jaroP4
ZKtEEOg+3RDIaIB3B2B9OekaTWnTqYdKVF5KTE/Ai7Co8zzr+gu07n6KZmfKy31tcxQ9XU7e4Bf2
x+3G4o50VpxYqWWEkLztk7hzi8UNSc+DYJihIR9bIZJsRKh6k5QOkEKDTTJXi6lu9mTujwsu6EsR
8CunpViLTJkofCPrxH9HZS+PfVwMh7Fk8HUaxdAR6zYbHEBM9PEcgBQHZdLtqnyp3L3OSQuPWaDl
euNxwuWu1/pHUsbBLfoIUshS9PCkgiLW9iCrzUmF16/clZbwLigW9WWr9vllGLavw9ZNhKkXVGx4
iWECMuKVMC4CEGf53LRbc+cRFPgsG4LP06TH9zWisjjpTXk/1m1rbjzk66wqli4xpkDVFcjuuiXL
TWNX7XGuhPilQ7K2sAD2Xy3OvhSz4kZ1xfx9AQD9VCjrnrj6W+SlTGDJVDMMYhMrn3026SN5SnXe
TNDkMa0dWR1ONvrnzo361GFGdvLNke/CGfYV0BQ9qJwCc2o4Swl33KP3CYd9ugx1n0emnEHFYtT6
MUg837rCnQb2YRh7gC4S5+A09U9VKudQBWF58fX6avbNPvfhGH6qrMSc3GlPfqxFN3x2k966tYK2
OHVNkCAHCj0QCUDTvo8QnlqMhbfR6IXfrFBsn6J6tTNBEuYbzEJwLAlLxZXTERpfNiRzV26IwXke
n5OCPGMOQP/X6A4xQmQamqUO/Kvfc70wHsW5YlR5D/alf5gDhNJx32xZmXT+qVyWKp/68EoyTPXb
EC516rTj8lEu3n4iqqvLPeWvWUzr1n2ES+SOzMz62TTDi7uE5WmeQpkFkQwpXpAmtRjw/mo9JR/5
tdfnOBy811VL4jgtN17eFogcP7Mx0EUPYxxUh2GsAMBgotK+W7igK2Ib8U/7OzcPz+2+h/XMdXns
G3RVS1BNeVg1WBtnLsq5L0suG53nJqky/kgCqrfo7zbEkZ1ZYxE+rP2A97Xsrf7b5lkNOWrkK3JE
teDypfpuBtcdoTQT97lfaCzJCXl1qLWQGyquOejlZV6ATKHzxCEw60Rxw0Balb1Q+QA+fChcZqXA
0dYlqUMKsSOiYr4sbp94t9YgVitd4U5UvjZ+fWy2IfzU15vhhYoGUMjIva/43orIAhHehsKaEaR1
EVm2bTyfWuOIN44pK6/WtiEGAe7VBMPwDqNhnh3ss7ltJZxVikxeSfolfqbZug88Xx5lOAduOlRz
fPTcq9hf6YjT1HwzruGGHE2Sdz3Z73qC4lMaP7xT0Iz70Ys14bO9WVN39feUCxreasozLnXDHBXv
AdeNAsa07WfnRfPQs5rWgEewZP8QyYWozDWpzj7a0NQPSohrG0sXb3CUz6P6vMWy+o57I6oy0wGQ
lWvvs0tGdb4G+35RRSOe3I7cm3Chx2OggBCSDoCxLTxGRDGfQWvCfGMgyrhVg4ouSXWsiLrJpCOX
j35s5/uw8u2bZlfbCUDBylyuT3li1fW5SrjD7W3NHU5EAFxLEX9ChbRnWMEr7HJleY+WPsobzAef
dWkjToxDfYVQ4+4jWsKEZz/T5Iy6XSM1/5CBppysiafHuN+dB66XwS9Zmgk7KvkMMQ24ZwQQLMJw
jr/ODqG+yszvco2iQxuXeGVXVsKpKbyJly5+bWIbKJbQak9FztGYTZ0qE/6AyKKMg2teuiVhf3X6
EM9nFLIwq3z1A9q4KXuJTyMNTh+zFtwnIYZviSaFvZ44cGD35GvpbQmMKlVtZ9V46pcjsSN0DZdY
XQXNRUuboYNCr46rCUG6CDE8wlw7N2PcGefLtu/yrQEm2QkJUIJrZjicnakwT2ZGYpKacloGvoTU
B7+/WmOdMoD82PuxKbKlbtvLXKj+r23SChgHWUp1iCb7fqnGXTK+qpX+GKA2fE87qohtXXnTnPJD
+bO+TFpHTImzKB4rNXAPHWfzKQD4udjYl977euZLuvs67QcuZNVEqsgepmoQrp2Hgkv+LylFLM7J
HAfitMa9wyHbFYt/RbT8bFpIjZw9LLwTYYQ/GvJVAZ6G2rvErCNK7MJdkY08G06lLf5l28K8YRjE
1TgHePUK58pXE2RyqSx+lHSwpP0xIUgrDhMVSF+7WgGid8J9bP3I/lR6qjiMU1J3tyasRT6Jfn9O
wpWkL1RZ25o6fUkmKhdNN1VJE7HBaph4r8Jxlnp6Ls8bS/QjHIvye+2v/cGFHU8h/7+WUfndRA5Y
tBGlfIpo6U61F3J0u2K22BNRFVfS2m7WMZ64pGEiPblmdXFm1sm1zafo0OF6wRc6QuKnclK0UPVl
798s3e7fFo3FjahU0TdPtYC0SmCZtKThOr/M0/3KDkPrbOnPty5JBGfaYsMTLUGQFN5QkoW9d+Fn
zNR2xjCxCtwHunhxhmh69bzaerKJ5T+NLoVd9Dwoog+8KdovaPKnfOfZEZFhtTOWkisUtGnpnZ2O
yhIrjifuTRH/+45N8CIaVAHAeE1yO8ZOmY3N6oxEkTnT50oWcQ+ZEqnHVgsNEm/KOgsxcovz5nRt
xZudrLdO3+64P+IcFxOoJ8jlKa5ATk6UUSo37WF1vcNeW56fDq6u32kUYaoSV7aPe010Hht+xyF0
F9wngihoGw0zSJAJXeahZe6wj4T0nGU2ROfJn+WjXV6jU9p4yQsRY9Yt9ivGTXJJHCdMuFbcEgNH
Dkr8aU/ELB5AwKxbHTnjAuAaeC/zKqqTq9TIeF/ZczarWb3qQgKTRr5fHoEht7zT3NjYa0RPho2S
CbUhtC9lTTWFJkVLt4NSRMNw7Cv7GhNhpu1tqSKPVBTa1Q00xVDdRK7XmJMHiQgz3hLbOBWwjKlS
xs20bpKXZYFZKwcXkHp02KJyqlrUpWezIbtFdx48+wApIlyyLVo/HI9e2cbO8zK78zerHatPkip0
k3MzxBkMtx5RgbJ61WNXMQ/pmrQeC9YA9ZK1QJSPRevioBwo5GYe6MuD3BF0kfbonbZN78+W0tuZ
XpttSoNG8PQXQy1O1druaZDYt1wuTuux8SiHk5035GiFeMsaSeU3sAHVJ/jrqge9IBWwh6o46Xri
e+FiwMc7fa7XNfiiko2eDROtXMOsUpwZVXZCaBQeG78pd2oz563CQ5S0E28CqInwdvdjd4w87K53
H1sAayx7AmvWoHogIL7nJspZAuixRMMBKmUGYWO8z3ToPRPVonOS08V7VITNsYYaOCIbQHPSOeaT
sq9Z6Kv3Q1XhBPY7kUUzdDrvN00yOqvTK+MXGTvFeSMUIvU91Fj9Ph2HafwebUTLocB5CUJTvfUM
u5+kByVnO9787PoxXH1ZhxHToBqs6rSLZjU3XHihKqxuDrcbJWCRDtwDQPjSpSGKDppo8dFgjFRj
+udkCxAoUV+DdKWJFzpzqiEq1ufVqfg3QTxE/mVuO2t929bR1J//+W9UaYC7HF3b7RvR2MPyRBWo
j1lrY9wEPxwa9EOuXfNHW4tGAmpR8oOEsN6Sa1vQEv50/KJnzygKOoggIYDNCQZGE+VUg6Q+K+B9
TLeauKqTbdiV01n7w/YX77Y3fLPKDWVQGFn9l9itrfFQWqrc3ixeFv1gQQ9tGT0MfXDbL5qdjnTW
sLj9p56kSWTkn/XMRJBH24AaY7EbDbPgBLKlAhRCK+SwIIpxeXZkPTB5tjR7ZN4/xEj2Fi7tSQkS
srLoKs87tKQsVVdfBG2PTrKZ+WJBLA+PijPJfcSAWsKlzdLtv8xWyKE1TDwG5Enk6sMlbyxbnB4g
46JFaa5DO6UMTNytUxCQHSDr/0Xdme1Grpxb+oloMILzbTLnQWNqKN0QKknFmQzOQT59f7nt020b
MA7OTaP7YhvYgHeVMkVG/MNa32LmIXSwjy2DUzQOeo9/9+6sSZWsSVQ/bNoFO+EK1aK8i4bWfEpI
OwxQiCXTgSahEivlNfGXKPrpSjcJp5jj7qCHnHzVtnUlMjnAczurq8x3lcrgqZv69C7NuPsiypZr
ndb5wXaocEd/Se5Ep9PQSCivySsrfpS2yexsUijpq6mmHC9jfGzpqOYtagD7cxqc/HdNZfsylCkt
eie9W+tZsR5hL7bYvyeMqw8RDtV7gEcxJd+cnfJMTnfuWM6s63v9FsOSV5EvBkzcvB4rlp9AaQbj
Kanzh8VwWfd7AqgJ/c7C5Dbu1asU4r0vGQ6ntm7OY89EGFeadd9HBufjLJgMZTCiTCfaeWPpXydr
tNeGN+bXeZrcV5bdckPTaaNI8dQ+par8GCQsf5xKLtt+gVeRk7M7y95HwyTd9JimRg2tiMY9rYOn
PPGwpBJgsfZ13/5iQvtZDEMJ/6nIzwVv9q+kTB59KrszEtX3LoqXeGNT44XdAlPYzk0kUBp5nJvW
3npZKNJg7zO9DtTJLTJSrbAIbJ2xkOdMlm2YmEFnro3a0H9HxP5fM638C6Lk/yMWobi5Af+zs+XQ
tZ8/xT/7Wv76D/7ua7EwovjohwOMK/wPJon/8rVY9t+k69mBb6IBdjDCInD+h6/Fsv6GEM5Gt29J
KV3ML//b1yKDv2FQtLHO8pdwu6JJ/p/4Wv4K6/0nlTVMQTYXN4w8LoLAd9x/U8/bSdmlntdjN9aa
WcziFMt7G5Xto6/l8h7VQ0QWXjR2P7NnqddKGnOxjSc5eY9ekrD2tmpXJJs5Rzu5JokkRddmdBRr
UenciT5I12YelNcxS021ikFyq40m9O7VzFswd25crcEXOLxZpMkVK5LRO0lyutHUW6zcrBNsj4SZ
dW+x4jqjzZ2WddwMpB/qHPXllrl2cbJF3R0KL5OXhfkhVu3SzIz1ZJMwH44R+rdNa9TNj91Z4BOc
UivQ+bZtJKtStnawM/oetRB9kl0/Swx+8WGqE1Vs5i7oL+aQRPUhIsRB7IXsBwoha0AdE5OMtyAL
FFwFLDpYuruxaaBUyF0x7C2u2pxTNWPTXk5Z8xsbb6FXqa4QgxHkItjeIVQy1xBh3WPujn16CGYU
eJxQJuo2DlPo90xEBlozdLHgPchCeWzaJuK4ZO+zywCrzGsYCgHDLeaZ6DMzswBwhhX10kRd9dop
Iu12ag7mD7OCoxF2FpvyMV0Qoki/dM5WrzlKA3Oy6ktkDZ9Z4vXT3vyrGtWl0/orw/a9BG9IGqiw
M6sgQyZgMROaPAslbE/V/R0Y3vJUWsRmr9BLR/s4bphaZ1bqn0lfKbIN4/cI2IHuVY0UIPJPY9tX
nJpljPyNVLeASJYk6xABpuhtVnXtRAP3/Fguaznx3IXSa/lcwkR7fVMpDMhcKzYK4dKmwc9S+7UK
aQskuUBZXH9T1zo+Jt3c+ABs1mTEgtfzzoPoiarN83MobBbpp1YljK+gTzpKhW4gAicIStvedUT7
vJPloI5TNmbcLfMUW4S+ZHCtBtB7dzTeE0/mkPYR+j5ssysTUv6febbr89BrMe9stjYaq0/fMsif
rWBs9zb033HfVJ6JwEdXov8SS037Us7IUWE2RmQrvrPmGHxWplYTHZuANd3KdarA3KmFCnJX5dPA
oMxNYhR9YlFDWMYkyTFaM7Mn6r8ayk0wVwYvTZ/Mx8HEj7WXsvZmlP7KrrK9MHIrCxGWxJp3BzsZ
Fvs0eCrZcJX7qZLzwnhukao6W7kfd9+diW4CjquzTxtZfSIsruO1iY9N3rJvGcLkmWiuqGzkXcUm
8twAjk3I7ZnaXY5Vbrs0FpiTMSj/Gyfqvxm9bghULIBg6WxMRRLI6r+aQsoa87YxWjqsg67b6ClJ
V10wL/gOIvF3S/j/6Lb7j/7Lf7nK7tVP9dy3Pz/95VP9O5fr/0Xi1o3l+p/vs+tnRkHb9Z//AuSV
t//o73ea5/wNEzJOJOBZJHviQfyvO83Fq2lZ0iP0SFiY1AMcNf+402zxN5O1iI8AWbj4em42zn94
NS33b9iaBd6mv1+RILz+B3faX2Da/3OlkQ5p8xMETE3xhiJzuF2e/+w8I19KzDFXMpJxG+++l8/9
wUbicm4qls59UzMOIsS13mTkCqFfQdXoN5O3sacoWLuJK18o7vUm9rpsE+hSHTqzjF18jDlT9oK9
9Ps8yOyN/890z9G/7Be3MX9lQMp+x1PmroQ1l2gGRR+O8dRuLKJ4/xu7oxR/xaz9y4f08F0KG5qN
ZCZv/7sXDP2q6S2ZFjuu4nwv0k698OUSCK+9iHTtyEQgG2GMnddu5PbjtlARM6yq2mjgL1+A9ACC
Dab1OPjLtAPW470GyRI/4zoDYADv02Jt5SQ+LNs0fgSbJfeTtMZHn9v8NmZ3WrFmjpYgoVz0yF5U
u78jaLtrdMwK6ouOzhgE2JRFnPZCogArk/a3a+t+r0uCcBnT+J8aCiMnfz8JsR0bg5Q36LL9emDC
eIuRIrCYIAIRuqKsfrTtp3/6GkHjoY9L0e44m9uaNRALUhgdoD/gb53VFMUXILQoKXswMysU6ure
YljRr4pBNV8BkofnvIY8vR5Ek3zRpATvSJGrDXnNZK91IkAd1scOxYpjDySSRPko1gqo44sxjd27
XUwSSm+xKCzoRtZhNopMGS7aQ0I9ZaxrZnROIb6uG1mIccPGm0v/4tegSz1GPZsRRtE+HrCKWj6T
ZNXO0JTqPHuYfRBBEbsHIAdm9sdXk7GpKD/u/Ihrd2XHcjg7AwsI2VvGGr+lvoggUtfCS43ttHCJ
5VGeP0x1ka5zUFPbph4tLutJ/+qdtOA20mP5rRlivC9RLE4IBm7BdIh758wCQTqUYms5yJj6iPKJ
3XnM8gLG9Yqdm7lNbeemmGpV882l5dyztL1tTmNgq0asUvZY3A+FMbASysz2aOChvlMDuIq5iPTa
H2S/TalqPns/WKuhvQvMdiNsewmrcqqBgujuQBJV89graaFYbPQaM0roFCr+5iTCreDVORJQEW+T
yuxPlVGyAMV0fciqQrz6PjA1B73+rk7xGmSFWX7k5Lc+dnTlf24ivQLN35w+KzKgFtYBM7OH1O7X
SszjGfGKPxzJ/Zp/eXnPXbKgCV+ljH3FyiJca2NZUbktie874H04LLb86q0xOrcx+i7ehN8NL+7K
LecstNDahfZI5KcwsIm7hv9j+SAIMjLARFBvnJGBv8OKxeni5j4e841a+MqiZsgeJh+pMUl3zqnR
rCfjG3gjiY44tp5UZyvUE8s3vq0DehsMZGo4sxQut4C8Quy86G4kw6i5Gd8mKbAXyK+2yOTaMuMf
Qzw3yrhbMC2UhapW7EAfdZG+1v18bV0wuQBvjDh5ztPySSbNPmOvHFglWd3Tzh3Si+XizIpQ8tBr
UzX3vEx55XGutdeqaj+NDKAus5OVx8u+ukle8liwJ3mZA0xF+fgbPO81yeXHzLLl4hpufW+0CBdT
p7ceWON+z0mMGKTX+k71xjmf8eOw5BcdCouJWVD7U7IgWxW2AXpJUDuOOKeWDsVa0V3NoNpwIoVE
OvIQDuj/bOWf+7RgxJS1V3sGLRMgrTT1Bh05uS/O3mwIlcTOyZeapGGb9BbaUeurcFmJGgpgxGAl
yQHdQE7SQHW188iBB+WgBUuy5stKjGqdlfEt7dbBvTTfi75+N7LE/zECfA8A+o7ZNF0ZE9ob0+nr
Z+HA7K6K+A3lMsPRMQhp+lZNkRypcld29jbVfb+jb9jUrk9hxYFZ5CbbmA9nrFh/W3EY59lPJZun
rLQUZjOO9x6E33SDAqUIoJAreTfxiX+XpMk1s2wmUHn1HeX8+bqRzUrJ6NJ7w8rub9Hww/TkoedD
dL+7TaFvkw2gBemxGHFNJCb2LPNea/PiKZiq/sj0qTAuozuNUIbUI7/ctW79PZtmtTW1l6D26J5g
sK8zk+FLR6KLdJMNkYRIv6LlYNjppWmdjUPkt5P6TegFGihBs9xJTqopqx8lMkymkwiLoYys2Ta9
x6n7LpW62AG/q7S13rLe3zCbfRySEueJeBQDJizTz44tSXEUf8E5M/BtlRGJkY1C2ECXtDKz9D6z
jHte6mejUwCi+NNi1+2wCxwEps9VXeEy9eHnMGgpN/3oYDsh9ztV6n4ax7Myhl9qqiBHQUWL4s/e
SgEqah1GSeDtZjM9LX5nYHPsdrTyFzF78Pla9ykehlOBeB19KbM+49WxqrNgs5wlrGiTcnzEhMOt
RgaZ6c2bLulv2E7rMMVEpyI6gMgm18IrVkXUw+DS+955kT0TP8a4iHv0EGycttErZP/RvhftmXbt
Ao4629nqh/crWWsEL4RQae8UIbAOnTjLNwkH/FnEZK9k820YW2nUShOAPrObCa6RJrTMutfXxXeN
Y+XaT4h24xV9EdphbJyQgkFNBWXxl2WPp8cooXk7Jtegx8Ma9/4+W9DjdDVuA01lcUzNat6NOhGr
bpg3vfUJtCtbzzaUfCcw3BCGghcyrs9PKS5ZL54NHhy2Y12aVduR/cOzwQ755jTUy+foDU9RXb6K
HoqLVVqvYHa0f6ajfPFr8sD9YjtO6OFc7wh96QZt33RBti0B1eP20BffOvfNq6/Q+Y2kKK06I30o
zds7LVdDPd/ZwO7onV89w3ux5yaE4e5jmsh+yTKZOP2SfEscCXp3XZX3fQHdcrK6D89tHxaNtraa
b22oe4zROWeL2Huif/WbKOBBzD6xc3JqSR8/kPpuBHZtzwPYh0agAViGSNxT9vdYeS/1TKurHDWu
O1X8vhERg/4GP0VwGHa9PuCsiHmgmGRSUj4PsTwow91XTfrQ5eo5yZKXoktPkWGHGC7Yc1YP2nOg
4rfPA4K9AnqzLgMKFgKpk+o6NwOaTbb3PCnBDpfBMcdNwD3WHDPfohePnBd+4l/BwHfGFES25jaf
QORA23vXiV7nKYP5vP+TReoS9M0RQ+oO+usvnaVPyjD4WP5GAJTcRXH/ZNWFwsrQ2GGi0o/ELzoG
uGx1XcM7xnDbBVasrkRPrnqe/NkoEduY5r5JUPW1iwiVmawX1mPxzXBVl06Id/jcYShcY69eQsWD
Si7oIdUYfZqsOWf+MK1GTjC3QZHsUuqz7G0fJH6NlmF7OKMJ3MWqhVqeMWdSs7Y2vX7GqixDOUWK
v9Dd4g873cSz6eCianSQPmVD+oRsYlyTzaSYlsT81Ozdxw7LhpxGjKbMNVBF2VsbeehqWEy6ANuN
d7XIXrTTYKMo2u0wCAi8w0Z0ZrHzaxD2mYSrhTDTWpmdkPsUg0coKbY35Zy894IMhKI4GkX1aCeU
ZBMnygoEJ6xRBv+tZkozE74RK3i+RAIznXfTZstwkS85jX/nkXJWbsFJKYTcBA1mLM83Xwl4eYyW
5SJsZ4IO3ATga12++yb60cpZG+X8WLPJBufvGZD2Moxvki9YcyZma4ezKWFwwfgwPTJDwhNUBifh
zN1rSenGJMg/RGlqhmPb4hDCBYGAixFD8kcEDObiqn3NjeFBefLVtv19HJEVELecHDIP+9tD6eZM
yJMJlkfg3WskI3Wd5IfZ6JEPOObFgNuAklt9SE1ta0ozCJkRcXwUsNeywi1XNXoEtr2YXuuoJSsi
fc36ZG9yUJNFEzou07YeIU/svUF5aDjaRmuXSI0ArUYBqfMXbzHRDSi9yXExU1v1r24xX2xSZBt3
2SNYfHOBI5el8yCHgDmJfrnFyNuZsat7B7XuKY67bDt2s70ap4WAIX1KLfOn6Vggx2htqM1OxFr8
sjrKHOy/p8W6zelIoFg3DUvpzuk+1RBtvJafYWwQHw7t/IGXmnVAtnzys376U/xud/CJU1h/oiYH
UFqMIYtq/O2XxaM1o23uYF8ZHJnMj5ybDtOJ+1C0rJ1iT6ZHg8VX5MeH3hbn1DTBADc4m/S5YuIX
2k18rRDG75STarK68lXSEjs52fMli0eCHtDRxawnKaaH0AV1vYqBPlhPWDmOreeuhYsEd8gGBOxu
zrGDTYWDPrtaeQ91Lr+Nm60/wsSpW45nHMMbNlBXbFaEhnj9zqrT19Zqn4oca3fKkXvLIhg6omZs
o99OuR53Q1YnV1LVwVt3KIgRmrlBvSc1DQE6XhwaxtJ/D7yyQ5895DsWttO2HuUt1np0HxvK7k2r
mTCGUS30wZyjChmsV24lLqEd3iHrBw2kfPNrRoErMXnLvqrjvZdglOjpJVaZRrEhtBndZ50NZIdB
MxIC3ZkGqXBB9MV813on8hydC2UGmjDFzPOBjkrExFo1dLEd8t+wqGYPl7/vWFc2XbRzKC4wXWth
/eR0GpwZKXhrqob2z+Qi4OCon6xbfy4OoIwJZFRK6K3TtMa9bsfiu0a2eGLFb+wN4dubfMymA4qb
YY9z07jzBhf+n65y5Bno9p6YolhblLyUjTURAO8pmr/QyV2m2qWYcKHhFNlWAWTa2fObb4ez/lyb
WeWsSA6IXty2Gb/kEs1Hv8/VuytdF/Xcgs3GLGZ9ZIo35mHikd/uTaLay7SKnrO+9rdpACl/gCTy
LfXCUB0DaG6sLGMq/X1qloBjY6LYQ/Ts+k+fJ8Y9ejO5kl6EP2CeNnhmy91sN3PLcde639Fg6wfK
CQLP25r4FHK8UxoX3TlHtgWcVphSrn3uYvMVbr/vZWC/To0hPmuLLx8H0s9SBTeO89JvkIugMG50
fNdb1oG89Vf/tsBgymnudNcpA8BGLTdWndQXIwCA0DK+pcMCFZN1kNUHYWD8dFBwUV24xnMfZ7Bq
oiafQkFziZ6wwoITqUEmu8izWnKV/OSH/PXxI3O1dWidcty2ZLqHjt0Yl2VANmtGA1dhNPVEjIp6
G+OqXgU0+Tvcv8kn022EVZE7U68tY+HtoWTnD3nnZQdRO90JRZYmGBwOQDs5qGSF0vvJj6IV7039
1sTl9Iln5K3TPPdIrGJ6qV3VWs5MaI6b/jYtgh1omYIkp1saQESwqYC+k7eoUvQIyFmjkPmykzo7
2bU9TWRyUzSaniCWRXoeO4EsenDNYbk5FdRx7Mbm0tgEDfo0/PzY+pqR5bRrBdACLwZ/27nOXWPR
y9UdNphS6jucwi6vtTF5+w4z9ql2GcYvXbf8NmyjWLN6S97rUWi8Olnx2AC2+pVJxwJjSYXPP/Kp
i0QJ5Hyc6ZczL3kh3zvZt3OKkbEnAMMMZzdBZAMDkN7Lc+50PrF3JmG33MIpqtaJ097ivY1xVXup
JBjTyX7RQvjfbAfm7RxN0blWdkMcRTK/5bOMr9HkIenJHe/e7id/g+E/3Si2XBt7hEmzyLYgRh4E
CnVNnB+jqkzvTS/n1NakJ7Wtzt7soK8ecvIA7r3YidkQZea9XXvTY95N4znxluUjF9x0bjI4j4nw
ES7nYj7Z482/Wc/LB/eDTWXsk5SV14QXYp3rK+7QIr0oPAsSQkldfRMuQwlJzXqGJFQ9OIGyQ8QP
8uXmnVslslenGynlanrdLW32Zq4CqRMb4bgYKgQ2LLe4inBGmN14oltho+Up9z5wE6AfhbGsS8dO
Qn8x5VVhu9mzV8vQPjpwenWQ7YfZh7WYNUMd9qZAOj7OOVJhw9x0yATXsccf3desXYoRg6fvmeXb
7EfLCQSEtRGOEZ082d+rqXx2QZntQENrahyKCpkyxWmH0n5evI51Ei5QtNuOQ2d8M+HaWC7ek2UZ
Viwr0hNpt+SdadNGKgh3IoPY/rwMPkY76VJA+gjRPUQlDBDcWVwjw4S6FJAESrE2O96DYRrNY1vV
yOjbOH/Pe+R22yqrvcvAe7klIwVHRNkPxl2NjJgVDRZwDLh9wtt9w5GjQItPZd5CaZ10a/SXuUYZ
u+qbGSkKabj4fM226q9YjPOXNCo6ezUHQXHfOHOl0ZTdekGLF1J6FQPsgQ6QDt6mI/Vb372WaoEJ
4NnemtjS8eRh9bsvqE4cgK61F7aW6LpVENA5+23dAFbJqX9cPTcbL6qLIxZQxepKiYOVgJhixFnf
s67hUjDaUIwyv6ty7D74HMQb8PjhocpvcG7CxOWFvG3oqG72Ky1KAMS5vUTP+bhUO9ZG3bsk4PjL
SE13V7fpfBCgaX5r8tS/Jqnk7yE15bPyU+PoopdCWk+QG0xxI4Ay4zKfVdumSPWrF6ApQZjHiczM
o+UJn4R/GeyBnjJtJsRdMxKzD7+I688ODfrvSDDO3GQERe3HICZicmatR693E0QneUEqQWks2157
XfqAdSBgtOTBs1q3HkrRzTgPdG4FaqCDHZQcUWbcKYr6NB429MDWsy/1tJuM2XlI8Ile2UJQBDT4
X87VkMrt5FE4otUKClzEos327RgHr26Te5u+sMR2YUCOm25oNAeGUuMRtHNJUWsnsKQ6xIlyMzKw
OU2L3+4162Wcy4Ay0NTZH1Gfy1+2MQ47vu3qaAOWgKuDHZNJozuX37FAqMsmMrqfVGa/GhQo9w5s
MDLj+PPDsk79Q1dnHPJCKeula5gfE+W2pFdVIMBi6dbUYbnckO2Z4SDEE2GDFn4nKuLccSpz3M/K
aZ+bohg3rJAAJODVn+/bRRmXtHL1V2wlkrnVUj+nWtXQtHQs7wZoiQ/xXEoYzx4agriEbKeKAk+m
DowqWFlAta6NERgH0yyGFzn3xmHWnEgrn3HqO7jW73icoaIMdcD0GO0eSBH3bBgyRG7OdrV6iOJY
AVUyl01QL7QT4oZ9HfaxtjWCrdrIGcFH5l3uKu+GycbAAGuuPRMvIk9QG0x+owL7Ac9EHZqNttdm
xgSIE+w7HhQj6VpYF8vR7bVTjXqpMWY6JKxMy3HpGcch2U2NjciZZrHb93CDDDb6Ti/yGLIlo9xW
pC7vWsTgK2IZGLK0DoXtkqNKYzj8QlMXnUZ3rE80mO1Wgj57ngJDHDUoEsFgw3IeGZ/VR0tZM0Ju
GwZdgHOz6MFKreHEYRXoSp4Ki9lkohrvOa6jmJrfSIcrUQPuW1sb7m7gM706k1Pt+0mHZTEPFsmo
cfIZLYlhXEhU9sqLg7p4AbGWvWO5qjZJ0LTrpGAFBX4kDW4FBu4WEnJzZ9Omg9xZTLz16zA07j0t
hqgus3SktSZJdyGGT0V6W06cOvd22tb3yCsxkFh5lcMJMur2V1c72VfT+AWtfJUQ6HzTksvM8B+H
AkV3gdrha8lU9afEP7mlFBleplLxThSB/WvsBuIMPNJBnjt0/HuNYv/QxIJJLJI+4wJdrbjvkGTd
RXZtHDonw46Y2sl97TTWuUGRuWpNAJ55Yap7pkw8WX0gP1M/k9Wu6GeKPGk7/SaPx/GFsViX4/KJ
u01c5VYIhcDe0B+WW8wiySHlVDrl1DwvPB/fXeVSGDBd2kVZ0D8ZfdBfl25k+KLhhDyWHDXJWiwW
jwIYmerRh95FYk0xrUVFwTzWLWiArqy+2SI0xG3O4JacQswbYzB4d7pmCMyV3U7lucBqjjV+eGwH
pl/CmYprD6hlA+xJHlkLwiPpfavYAMipX5J88LYcdu0OyVCzTu0ZU6/TxzExNb6EDZ5yPYix2Qwu
U6P6pkvl92rRkqn+x5vQrPW9YT64gV7uetOTW5FIiSfLHS6A4WiebK/Dz0KqF7VaU1NMTe1DFCEt
z8zlCmz52maRfio9VW6wiPcaN5AJjUTzUm1j6A4vyEldl6ZimoYVOcEttTWejBajum8cloWNKHQm
DM21r55aLj8Mm167Lvy4+ihTv/vgkJnOtjsvFzOLrFNCX3NOK3t5iaWlVj1J6B950sp3aLNYudkB
/i6yWlyrqPvGasiUtk6irWKkcpY2O7SV2VjFGPKbWMJhLMcTatbyfoT6+Amfcr9Yvj7Klp+1yOsB
4MzYkbrWKf3gVr7dh5gGbtVWk2LwT9qsPEd0WAtkt4fMMTmBbIKQS9PD+403o99wjakvo3LHF04h
hh20qGipkND7cjnNwq/XphVXjP+s77yYC9AypUQnseQWyR2tnm9pC2m/dWHXkW1aF/Wr0drix0U5
jpuHTZ2OinlLeztd2gX4RHbjTuIwgNXXyhNKq5bHxH2z7NbbG9ZobedcRA/p1Cgq39SOdo1lGH3o
OWZ5NwA3w75g3BXEkX7FrvkJNDl5Jfp757fIrBFr9TsH/+qalosdex5QKxFxUOcDECYf9CduAUTi
K5dfNrNvOAPZQtHlK8tEmey/wrqBlJUvt3iULPTG4WCZdYtMu7pMhcBIYRhPY9dapzFnHkf7O62S
6Na/D+JedWp+qzL2KZrCCzMPH9tjabqGlMJXPSBRayf3WaMJU2QdrNjIL3SiCxFUBNx55UsctS9N
sdwCg2bzQJFxnC1EySOpIYSe9MZjnPn3RabuJszhzGzPVm1+RFV18hvCvGRx0CJ4ynT1mE0YKrOl
5KuwMD8G0WM8tN6rsEiKTgC/h7FvaBx17iGj8nTReWnzjbIT3ISBv6jqnyYXj+/oGOa2NfSVZoO2
HoC9O1FRFyQ6fuFybY5LNuP8kG47IqWnFPyNv+OGDogDLzRIFth1tlMS/0Thq7bMwuajNqwWO1un
3iaOvt2SOCpcUt96C9K8D2MCR0N2cLdRk5qeINIQcZXjwvNYhXoMs7vcwpoxZ9duxpnPKD7Kztol
BCbQU3noa4c1sO+XHyy56amLrt02lsMSaHDZwBOtbtJbIsif1T6gbxvAtcs/mdJ8CLOOvFW94MCb
LINTskuKRwQaxKa2LsPeFj3UTrjRcjdyFu60VwKaWMa3bMCTCmUkWi95zyifzvwgdRK9mo0rtu4U
sDlEHkjTAPEUJpuE1bMKfH/aiq7ikkK+rh7jGhvS3pSsrNqmzfmSapZrEwaUzM+WjbYCuDHubT8b
injqGS+bffuCppP0z3HJT7PVzWe6RXujZqaiFa0y6WXJNLwH7A+/8zphPjY3cf9hzk79hOdMszMS
cCSABJ4YBaMddJwapt8CuZHXIqkupmEA4elBI3BVTy84y9tzhwDn0zWGjhkfVUYQOqLvvhvV66NG
TfZGJnd30iiTWfjOqXMIWDbvYFCNFvQNl25zTHGWqcKMUcIjiilDXKnct0taFENoUnUwYJkn8czs
bXwZqjG78fVL19p0dlCdZy2MehP3WiJqQ7MO/GIhPWjLHr8Cf8Ey9hmLQYZN0bMvnj/lLP1z42DM
8ABsT4sndocN44Rq2VGTgmxwJb6myY7LY2SmirRcS0C5yJ2MrmqW6SbPbf/VSTzSnFhK1rwxVVK/
Foubb8eag3hsmupRaCEcQCrQveQSiAsFo31gcI0i1Ipr5ItBbVKgJebcBtuymNwN09sadZCNiKAI
ZLt28cQdTeVdi8JnQOUkcXbX0peecGml24j8Fsh12Tade5sLFv+0G+XeH9nm6cNSOBM73lZZ99bA
CxiOljHwPLrFyatEyr6ob+4zEAdvLN3Gm1fSWLt5KkNubD4fi0XW/3y8dLLHxxFfjcRd3hjYfqb5
WjlDTUx4FO9nVBUrIgn77eI60Z0pIlicyWMi6w+rSt+cxmUq4Sc+rAFzfC4RJO5Natd3e6nlQyHz
fk3tNX50iSExpGfGWVUdBG3Qq7d00KB4QBSfPs/4Jh4xAvyWKVO7DeM+xfApd0yEqAKeAaLOjG2X
4ZJnJyg1n6oqdx8aO/fWHuZAjwAGL/iabpbGbK5H9t/Q66uZM8xoTOMP5jpMWU6WvJZ0oVuOA+sQ
t7YZ5uR64re3loT1qHAvQVcnSBBwoauhpHVRrfitjAhA2+g4Z5OdwRFYQXU3l41/YFVIjo5X/U4i
9VxEZo1fkH6R6Sp/R3N7lvB+8vmB73B8Qfi3W7/ctCL40+XLcs1kIuF6pj+WarqT4RVk6gF9vAAC
zO6ZGvtXVuf4LvxheJzZ6lzSImf8GS09uw02Y6sEQfSzZXiNvRq8LPikwad9auh+scOX7qOWFTMn
iDxtKGVGY+n5c7VPptzHzuw7Pzz+N6tmb792cRXvafITRk1GsKUf3QdZuvwv9s6kR27katd/5cJ7
GgwOQXLxbXJiZs2DpFJpQ0gtifM889d/D9UNu5KVnXm7e3WBC9swILt1MgZGnDjnHfatmSKyhhOG
tesUqEa6k9FcS3AoXZUB7SCzqWCc2Wjz32VO46GL28pHtZt7mDzsUEVIQ2sdghftVwnqO/5atBrF
vwQb4ANFLPGQZnb+0EZBe4dqRX4b9YHeI4xAk1/FhPPAG58OQx9TrErK+meqhsFLq5gjUM0YIb6V
0yv2Nk/SjxOVrxeqcZTOyty48XlSItxalNu8Bx6U+JRVaHZaqDslzX3UQyIsEORY2w28Xq80ik0F
LWc1aXF20025d0ichI4kpstgJCyER+DM3+kjErYlZmBrNc1Et4qR+AQOktKo0Ejk+qlEKax0HvXA
QHnYSfSnvIjHW3TyrXVf2OUnvKZLsAlrr2gepAf5ugWtACdaXRdgm7Z5axlIa8rOoaQGxWtOTyAX
TVRZ2lEd0MHRrfA6MbrkGpz3CF8tjIAyzE9mdAcR5zKGqwoxqBdqi0BkEJvAOzG+Rn6yuhdWEbq8
bOOP06Q396OJSO0wqumr4JXn+vlUfvZgO7/IUJHfjbSa8wnoxiDU4GAPKLZkgUg+VkX+sa/TzcA7
4t4e6/JKTTusv9RJYY5L41YzmmHXhm15Pda54tKSh82KFsYDNX/GKnQEpDeUjdQDdWUPGqWKW2Os
Fkg8gcDidi6L+3bidKxAPiors8/a+7q0nK+BH1h7oZcNknHIKaMrFUfPesV6IRZlyVv6Gf3eaUTa
ssmr/kbzZ+NtKHIJUoJOqH9XweBtKPbfOl1qUHkxfAswBFWbQps76ArEuqu2I81s6plx25sF8uI0
vD4IAWwAg6Rth6TAN8gJ89GqhsP3HPjOAyhytK9QO0JcDsGAcnZxWoGI/IH0t7LGL+ZDp46AXER3
RRz9OqbStvUCZFBQrs7LLzUwFswEfeTisAwJnuK6WTs8n7eCxvHtgLSmvUFV1vxuhgEdfZPM7o7q
WnTXgf/aYuVQbvWyOpSJhWePT/pDr9wwBlQEfIO+vWILpJYVU6lXb2C8D7+jQ/9Phlse0r1N/T//
WthWgIy1qLerunQMTFZsTZt1/t94MiDeP4QcTOG+9QJ/3StVlh/CCHolaYnm7MCoVFsDpAHuN5Z2
Y+Pi56/aCmDeBbetY119foeNB7VQsQ1R6e5Z6gLFHYbCHxCYQt85GGCuB0GzDfU6+l3A//8DuP+l
MaF/jt9e/UjC6cdbPtL8//8duq3YFvwhFbOQ2VnBeYvdhg75bw2vHDkzj4BiW6C6/8BuC5t/yLBs
R2izy44w2Th/YLeF+e/ZUlCHRAQqH2PdvwLdJsIbywcTBhJ/AThpDVdy/CuXfgstWGMhdbV2GyU4
kJ7ggFpd4WOwezMdJ76DY8eQP8JQdsQW2jBNWyzMpMYJfW9tGmu3VZTrvFF3yfjN07/rQ/CA6seF
vS6O/XH+iEbOYxIK0quziAZeTgpPm2oevNadL/BXpxz9OZyxXNSAaVYacKLgf9B3EhuUMB+iTvki
vPQ5s+jQTMFhqJ4MCQAJObdv+Nd9QFb40/kJOfUTMTFhytkalioXXi2Kaen4hg2166Ma6hbpWG/D
0OPURoUgzh1rDyWjBv2bcdv26uZ88OPD4Pf5cSRUDmnhHgTD4/hQUlu7ABxAHRaLWDfDqtYOlNfz
IRbufn+sgQ1KfibU6cKaf8Obg09AJdIGhwF6c3tjFFhjF7rNs0zA/E6U5wAySwnuxvSVpyKmZEFT
i25+NDwYkXOjasMhRu54VZgoUAcljz1lSC9syl9WPb+f2Yfv//OvP+YBNwLqIlKVtjnv2je/ETl4
KtKyhH1rGS2Q4HEl4Jt1CDti4YQfpZF/Bj5P5aP01yD/b/3AaFZ6abnUM/cV3b+1Cl4RTt6XHgXb
CVpsnk/DylJpFZyfzuVniseOwFWL/Yxjl9CXhqVQO6iO6lHtpqp93Y71PjRjV+Tyd7rpn3vezdfA
2xn5FUfXuKz4cmzVXqyaJDMYoyyo3cqpfviZXdzWcRhucz1Bxi21Eje2IxpqI5hEcLAwj6Pq6fxI
JQfbu58gaCdy/KHuy7+OF8VMMzJ8KOVubDjxTRzOPOm0AF3Tk7WiqVopV37Tjy+A25VVBwnp1Y9N
FI5R1b1RZ2ssYDFJ+KMrEqToHSvntYhK6GEaZb8XJn/VTnLPfxkq79YrnTtq8pTWM8txRdwdyBuK
TWAIAGUVphlILLuilfctuFQXVomKzox1T11rN0ST9xGJKRoKkX/jqJq+52fcKCr1Ybhw5s4TKBsb
KO6vkfQJkH5pk5XhUWgnkdoaIeIjdBcjRCJRDqjV4KaPZ494Kz80YEVJKNWVlOTAQRMrLwoWHLvZ
zWTrG5jvwWxfgfPZ2J6qbCWwJa0HGNE1zo3pBBc2nj4fRMsdYRoc3IYlBE3lxVmRp62ddAgxuglU
yK0WIQvS8vxY8+k8WXzVWR8+NYETuuUA3mZTIBvqoipnHIIS5FUbmnQg9P6+b3VMwNnZ6I2kllun
dP9USmzIg/m3NZoLPpKaQCEtX3nB5ALl29nKpyqF/8WPsCkNo3bPJWJufB0CC02en+e33akPDG4O
/J7Zz0rTF/nR6OMgB5G/4jyulY8Jguy3JJsfyjb58ZcDYdNlsLuhZVnoSh1vb1niK1KBlnIrHVsD
07yVQbOrAW6cD3Ns5cRBwYFhkiGQdfIfYxmGRix2C3Ai3UJNQNWXVO14oCAfu2pV7pqk7ZttVyev
EdvtQuhTUzkPUXB+6Cj8LqYSzmUlioYRUiuPZ+wdTvCDePUm+ALnB7nMKhgkjG1Vh3/GofgukjfV
ZpOoXuFOmfVgzlSEIjGefbIZVEsBJhXfz8c7MalSU3UTIqtqI3c2j/zNfQENEmeEWK1ctaGdV+vW
lRgmuiGy2SClcUsJEyvv9MIgT0wnQcnYLShp82oeB1UQoUggIFeIXugI48voBo4GgIP59XJ+eIvH
yq9NA7uNhbNUU2h8jMehTKoETonihqtZxQ9/jL/qVj+5jgmL2ZllhPvh0LfNz1JFObFO49/Ohz+x
mhJBKZt3Em84PpHj6E6byMbzssrNJw3/gyn7FFYJjggFHchEfChE9ocl6J9fd/NfuTjcpGaBIpbS
RFTLXC6oKCssdRSEnhrHBFuarLWiPgS4IKzkmDwhMRYA5JTFQfa+trW1Knq1Z8xBg4eLSc37gMC5
vGC8enoVHNQI5OxN/S57RZ+uwAomYBU8dddYrQMKZvxaOL9VyLohFI33tKG24IXAGveNXV/Iik4u
A3qKBpheYWFxeLwMlqdHZtU7pUvt46lxEC9PxxtNUsvT/G9RMvqb88t+ag10zLjJODgsaOgcxxsB
PXKUIbYFgPEK87QXRO3W50OcGpLO58qRCzxGLPNdX0Zt4k196foV9Emj6QApYS2268X42QcSjJ3F
+YDvXiCcTPJNRGtxBvoOqrpVNhIR9yIQL0p3X1QYyKUokdRmoQ1bVKJgj+S2ubH6em+SygGboXGu
3SWS1ktEo9ZDmZ1G4i3VZsqhlj7sIyv8cf6XnjpdIA5zs+NyyCNw8Q4Za5GpWQfyMFaiTxA8bnu9
vKMA/PjPwiw2FVX0QErKpa6scRFBRQr3bnDfngoO+3ykE+kjNev/DmixnfKkcsJpYEDhNP0W6t02
7ZT7pJWfGjr150Od/FJ/XUCWaTp4Iy5WuUe8MDCSunQjuBarzLgBCSuRwRJ3tW3eqnZyUOJkr4ZG
7lqm/3Q++qnvBp0TDDFNA+a1uRhoP4RhrxZssVTL1G0m7e4bKPLi8z+LMv+KN1ceKq6DFpCZudDS
1tQKtiM91fMhTk6jbcz0cU5+k/LUcYxMtqCRC6uYbRKEq2SDj3bPU0aGeRjQADW9MFqrEnIizFP9
4Anjw4UfcCLHpfjCKYNmF/BUsXhy0IbwBm1ImcpCfMnL5EUJKKXLGTrspx+HMn7FpednoyXZtokF
FiR5ujn/E5wT3yFVAKqEaMLzGl2KwoD/AplbZIVLf9Zzpyr5EU6ov2WDBWFJsVYdaK61aQGy7Sv9
Kk3j3qWAuA1Cw6L5KcWGukb8WI8AW0SZXfk11MqcBtJucOwN6lvDpkQQ+5AYI6pjQQFee7pz4B7v
mk55rqugvqZt+mlUKlxeBvN6GJzYbZo635QAdlxL98K10Dt10/TKISmz6XMbhjyvcCFdZwq995QV
k8oE0lMR9Mo0L4SMBJaI5vdzT/t0I3PjAVrLIQryADg1/BcEepAf69NbaL7NjQHIhu5giEuu/4EW
NDTnWL8aquHGt0PdjQHhrXXfxlJnkujq4Um4MaiaGLQv6m0UAJfrlPJZhiPwSMWXBwim95Q6ESel
dLsNQCe8igk/PprY12Va9UiPQH+vbfsGAZNkN6rw4yTcj5UmhL+iJCuu4spW5hLMz9S0voV1fKdn
IyqWaMn7NZ11HBPM61ZghpVjh3Z+P5zING1VZyc4fBLUhxbn5eB4SMqUOr7p7XBL5/sVYM+TqJGt
DLxntUyxoWHuLxydJ65JG7dqW1gIHHAhL751HDh1J1XHwm0Ama2nHjIi/YRHFTSm70RP/FN/IyAP
LtuRJBtzEn/84WO/i0RmUBZu1jojTW8brh1i0cBEaVB3MD+b7MK8viv5cDHb1OF1iqrkVljMHoc0
qiABWoWrPa0cbQOKN6Y7YEbP8FJB0GXh17bkf5QdPLDCMR/TNP1R5M3NjGO69bXCWHlFkByAu2sb
CDrjvdlk2TdD0dBvFLhMRHYS9hdmSZw4nmD/cTZxNAKy+uWU/uYMHu00BnPsY1tbpDcAoq9abNGv
UOy7t3VEESrbQt0SLzM8dLSfHX584M/aCwfUifMJF3UyBIu3gYoQ1mLe+lK3mtbKuW1SAG9QwnrE
yIPJsi+Mdt5ki5TclqhwkaUxZErGx4F0QPFtnw85mPr0i4zMHW/kCxn2fJ+8C0FFHTyvISDHaMch
qFbAQqq63I177RNtrBrAT/YJhumeugyob7If6euPVm1eaged+qzlfM+pponYxLubLo4SRx/QTY7q
8CqmtYxGyAezTh9GmKOgS8Z1FnW354+SeUe/G63JJp6fE9SMFisXg8WDEikYbWxW69Gbnksz3Vph
7OwMr78Q7NTU0kigXjp3O96VHXDi8fIBaVYk4uWDErXxGpWLdazL68LKkaC3nvVSPmN4cMEu+9TE
0r3AAUtCTqBedbykZi+DXDFE4XZiReGcbiVaJvhttpuiFHTxNTwU4/jl/Mz+epEuppYipQmqw9Yo
kanzR/Pmw4y7Oq1NblO3g3t1MHCWENDkuTzMb3qMG1vo0/m2h/QbKPo95aVNFsdwOmS3VtDOXSMK
VW4pqgJU7cdp7cP9wfrZ0s2tAlHdryD3GAW1QAVgq4L1SiaxYBV19WzF5jcnbl4t7Ek36Gh+1AGA
rVrhwIeKUaxWQM5DoPta6EC+qRr71Brtawoo3ao1gDZHThxsq7rECtqqtF0aO/BXw/L5/PRo83f0
bnoopfGIRIOepvzx9JiJIQsHtVP4W5gNqha4OW1+gBVALKopN6+MEdRr4alX45ySgHwpvwCp38V1
Mj2rwew4FtRoQ6cHYOsR4tVzp12BzxyFxqu0o3QDUtzZ5bDlLhxCJ25CnJ014GGUIXRaVse/HDWa
MAAxxC0haY8P/B6MnqBt9pC1buyCVW1L277w7Zx4NAr6EPRMHAlpknz0OGqCzTdICjN3KywGdu0w
WGstoQJRcC9TAsH3L5zSdO3AvdkV8BPXaB9ylEQZBiae/tG0zW9D33xqOzgVvTo9RoVEd7NMyq2a
O8qFm/TErTQnCbqOjKGlOzS5j38tcHC/tFojc2dGToWEuo5bO3QGoKCl6g/zH/MzkSgTSdHR1ypR
PQOKfeFeen/gCIE0IyJJzqyruDxRh6gEZGP3mQuE7ToZ1TsVEU8QJ9smAIwxOjd9SN5sAyg/v7nf
P1p0MgnVordPiYY7ZD6R3nz7ZjWEGH2A30TlCCcj4bhFMMWrscFw0P+G/PgzuxTqb3uLm/z52O/u
4kXoxXuprEMRpCpQU60ZkSAaDmNO/6DoLqzwhTDLkrjdaUlglUgk5U53myUtVU9UN/JL9aZ3F/48
GmFQhpuXEG3f44n01VS2esRE9oNRHTxZ5teJwHf3/JydXi8N5U96rgirLYEYs+KJtGFd0aeId1pj
PAfSuIOf+q1zHKQGsYylqXWN4ONeg4b2d4Jz4WugQcg79Xmq32wWpCQbXiA+wQuUPlr9sfUQ4YGS
DWvna9mUBx96FC6xH7IxP1yI/S57nOf3TexFxhspShgEPrH9ECNxJ9lWcu5k8tIc5Sbrug+lEX0e
bOUDWP8bB5zm+fjvjtI5vAE8SueJDZJgcQn4mTVMfexkbmd/w2Acwz//ui/vtSTaW4ZzIdi7XGcR
bFETmTDq5tVuIRCdVWvsutDZxk3SBFxlJv8w1GLbeirNQ96jmQtrHyvXFP8ZWB7dk0a1/PwMnh6U
KRyuBeTn5OKk0Y22ACjNB9I2FvBlicgaPZyB9/M03mnS7P7OyOZmAF+k5gAfPN6sUGDAk7aMDNfL
dhdqMZDrLil2XgVPrB305MIOPTm+N/EWOwTFNkTuUxYt9IsHS/S3dVUeSmReVa3Z/42p5JyBlkVG
/K7BEY1Uh5PIA6YeAqwobOMOICs+CCn0UrgQ54O9y0nnzUhfgeK1yiN3uW61oiEW68zjGg3YFBLT
zkretU6zrcvpECHHglHCx/MxQQixOkdJF90+UDYkEqQuwKoXn3vdTJwzMUkXyO0vqIF4Twbw8B1X
GKSXbFvDBnoci6Hfjvr421hEtAEpjG1iAMWUiNTnWCl/2jlQjNDWOtfCjvbQtFShgBw+x6omd9ZU
7Uetvi5z/TYatMcxQ2g2CuVw6ETQ4XFuQl7u0H1qu0Fdk5Qqa08rPlLFqW9GFNQhoE7DDtUXTDPS
bAYqUhxeywayyLr1WBi6uw4SKHoMEhNx8J/4Hfk4RwTmTd7hHZkpD12rp9cxkTa5nNBQ6dUr0er2
Zur0a6+PGxRAnPZhypRt3znxvoNK6GbwrJAVmb4jKmnclZ7x2acKtBnoHpYm9g9W2nSubSgf9ShJ
bmohvqAkMTw3POdQPvWR8NWLaT/4FbacI1YWsoDcAqW7PPSdgqSNgn815OLrdhr2ORRKdJwU8uuk
LR/h/tpum1kYAxkQFoB1oSwhAQUYJmm+xBDND0yM6z31tajbD73iocmQafcWJucxTkOzQ4Zm7qq6
kDTINesVn7oEMTetvkktFA11XxlvRzTLN0E8eY+Bh4FmFkbVFW1XxBwqFWmMSsWOdy6xwUWPfyiT
Xl6h/FHcqRW5Utt4K1hTFRadjbmVCAXfYAUD3TI1DhU+GlsDFvChz/wboeg0K4DoH0JDdNtMF884
eXz1kI9cRf1zKPT+KhRWOusAwSu3498yIynuuqlChd7G0EE6G53iFmTLCbkRHb1inJr2PV1q/MwH
2A52DP2fzvLeETNvJhL7DvNTR9OdtXRGHQvQyMQwI9P3gNzvKYvN1h1eF7ghDturqc3Nz2NhUIbH
9ba9Bk0CIdvWvV0SNdMvg7d+m1bBVV+F9UcBKmMFNq1bOVaquRj3yI2FOuAVtjrDPqX45QOHrrbo
HH/OkSnDR2/WnLT7/tFuOo/njI7bQO3dFnJUX3rFN69whIsfKvz5FHDKEa6UiFIqWIbfSFvBq9cw
+i9mVkVQPirUdFX6yfquy6Ra7juoG7fSKDHsanpYqPhcjCtHg+lo+RiV6FP92GbQOqHUoEsvJTT2
zhzWVD0z8K4FfDXqiAcF2T2zBtgZ5Tnwdi3/ZKnNXkBO+Gq2EmHtyHzi4Ye6hsVdveqA7B3KTjZf
Ax3qH7oRuoe0Vt3/MINAg+dk9F155Wgl1mjKqESIELcfwhG5LV7YK5S6UGkbtoXSr1PdwdoqaOTV
oJmvVjCI61IVAKkKvDlxdJruQXlVWCAqu7ZiTSYdJRhR1m21ES1PjFU+esk6m5zOTUSpcKQo/YxP
RgMO2OrWw4qAGCZ2pVrlT/dNAR7K9TE9fzDI0+8QnPE4Myrs6Qsx1tiQppO2UyFXbEy0cZCr0mow
NbNatqtYLbDuAhkaFUeuvLjHh7S7tVLYDLXgm9mJCEfFVCr1czgq4mAkuREjiGGEvw25d2/hHIgi
Vy23eYe9PG5s6qPS0Q/EgYGTbExlduMh/9L19Z2OESEiJNl3s1UGc11ABtgWpYP5r4IYI+ohiScP
ojb92s3jqr/DUeYp1lO0x3jyOZQNruMYNbS08IxNqQxrNTbuY5QrZ+WJXsB+9oqXooq+V2MBotlR
rs0kubN9dW+FPSx0dPksjLg2Fsrx67YSL/gOU0dQaeYjsUDpE4mrEcCGO9X5tS2Tx0kdKR2EVbad
agQ+SJg/00CvNwiFNLtYFS/YJjXbkpt6Pfr6g41dFVokrXCHoHmgyPQd8z98uOqx33S9jwQQjnhc
OZ+0hD/GPOMngaD6gr1qyu7aK8KPWWtsev2layagdVX7Usv0BWexOX1TeNWpxVPvNM+xrd8qaYYe
apPf2KG17RUDlE751DXGN8MCWdLLHpmUkS5quPeZGTE6j0rj8Yl9ctoKpS+pbpM82wGxvs2kf2XZ
UHyF0yMmRPFkM5ZU/mQV3HgZ/t1N+iPqmEDnEzq867LA/ykLdxRnD7D1f3qR70ZpfesnwXWApthg
tz/grX/s0PYLetFfTbE2V/dIO1GGUCP92RLKtZzthHlFwfpyqfbe6f6rGGaBMC946Qp5q8cWNBe0
69d9nD1o+rR3JGfB4CfZkyL40uMp/aR346ofbRcHjHuam2sIDnDWB+W3oPNgWkj/zsCZzwjFq2LU
jwau2wfOmVVr21/4pr7EuOWghIfsmsi+OVSo/CC9VqvKdn3nCdXinSIG+2uax7fwYm6rRiTrqGM7
9pWyRykPUyNT7HX+YNC9/AHWW7IpDcSuZgvUGNFNrDnNDQyXaGOMGO0Y9uQaZf0UZ8MPfMa6q5Jm
c3OV1L0vBzeQXVh/HoOhCx/N1Miq/NHLLSSpAPXJnR/G0xUlt5/nE6QTyeaMjXIMgx6Hri9rLAGu
CBkdodyFon7lO6abBvjIQoJUS+1CHn3qyTmnftxWSD7NCtzHibSBWk7UWMSyUhx/pLeT41ct+2TU
xYQePmouyLRu8H8nEb3UWZkflIssELSDAWeA0gS9/cWD01CDEiwnr93elAcbgV4/bm8nxbxQiZhH
sAzzZoRLqFee4jMVNoQZk/HaDymEOsl8JRSHHu3iCa1OGjrWVWfYf/3N8HZql2+UWhmUClO83NU9
54Oo6p0Je7YtszttaK7O75hTU8lbCNEMQVoNWPt4FYfJjDGw4P2sZOOc8DySuuII3l6Q2T/xTjZN
xABNcFdsl2UtGd8vrM9ojrotpHXpvGhJT+1c3wd1vI0V68Lb5H31DoQvuIFZUJ7uorpE3RgkhWrj
zY+8Fn2lUVM22PB+a8oUGeQCBdn0pgxKxOUSxtxYz0lXXWjCnJzWNz9g8X5ujcLo1YG6QBkCz0/k
3gDJlNj90/nVm/+adzsU62IqIICZANAdr16CbiAHL48wMvrgihp+ueJTuPSEPfWpz/wOWMa2ZTOx
izezNyD0oIwUjKH23Fj4XWQ9cFf7VevvR029B+P/yTf6PSzG7fnxnYwMcn0mllAHZZjHA1Rla2lF
0vClj/WVVLurNO+UfWXH36YKO3E6+phTjfpHvwyuJLap58OfWEWC0ku1cRfjVyze7nGQxF2e5nyH
U0qNuhnjXQRTbl21qJCdD3XiYQsbZq4gYUJBJ3Rxmo5F3YVDVeZugMf5dWGm0y5NtY5yeB/uYxNY
0VRPw9aeGnmhkXFiD72JjPb/8RQXSsZdYjFIq7YPcz/Lsw33/OBOXEtzVYJlxLGIzv9iFf1JImoQ
cpCaI1Lrcm/rdzrvBVPqFwKdOGbA2AAwEWAsDWtJy0ilAxO1506y4+qzVj4h4Pk9hxxa1v41EhMX
julT2wOiCXVdeAt0yRafxaTYQxWTPrs0cdZVI3cV/rywii8M6sQCzQ9ADbixYdAEnH/Gm/JqFSbT
qAWcnTTJv1QzWM40Hs8v0MkQFKkpH8MX4uw8DoEP4aQWELbdIRxvMRtEYqOxP/yzGIvSDVTMTAbo
YpFcmrO21KqJL5XBTyyIowGWpvzFfxu/WnZvZgocRl9Qr0AFzFE/2Xn4vSuMPbz7Sw2003Fmhhov
UVCsi+nqBpz1VEmczJo+dWn0rdMzjJgwWDg/ZZfiLKbMMvyuNAtuEcAjCkT4btPb9oeSGvP5OKeX
/7/jmT+rN/Om4P4MFI3xQDp7VC39EbvDS8XrkzFMCC8zw8cxl+jydkRS0/HmRMPytq2n7cvqUkp6
OgS9MiqEFofNoj5e2KM90CinJNkoV1EDibsz9udn6sRJRi0RmAHEL5OxLA5LtUOahKMgA2CT/MQI
+xbS+7eyTm/QkPnr57JDQUIaOte7eNc5EpUHCbw0M3cg0VwFE0Pq/jJ6ApAGeA0d1XIQStZM63y7
8DhIxE4Xy8wFGXPnIDa76uxuZ5SQ2yP7Qkp0anXmxwIkLwvEv7W4TCWq/yZKGMRq1MepfvK9SyfM
qc/FgElgGTBK6ZkuFicXVS59PA7o/aQ387Mx92JqiOEFNMapMIAiHBAZmmB1FmESIA2273HJ6Fa0
MvKBGiRwSr260Bj5BTpaJHfAbkF8qCbpD8C148Ups4GjLCNOjTeFE9h7BIDWsfKcJ/0dwtoPeqEc
PJXQdUnlAMfT0LwaK+uxEdb1VH9VUfpoLoGCtRNvIu5wiycmTQYB5Pz4R01U4G0vYVdS+r7P0cfW
gp0mLHSIy41VmDsFzz/aApumMg8mRSTha25fv8YSwReJHuAshPRbipOmg2KmUaaoLThunBcbXltX
WW88Z7PXL3pblT4rBcBwNy/c2idyhKMRLJKROqhpmDv6rLSmU9P+1hiaG6k5qgVw1bXqwuV9MpoJ
4kvVwTrSMDmeL99p1RDdUs6kCuvC6V4ZR4R5SsRCf2L5d2HLnNqZpD//Cba4L7B75XoPCaYGVIht
rHtRvbPky/kz8PSQsOuas1XAhot9mSH3WtsDEzgg5stXvB7UwPWBhxe8HDHnPR/t9Jj+G21xbHQd
lW6kBDN3yq2dpY+uqXwKtAtn7ekgwB20GUQGW/Z4lWbL5STF1861FbTuskfVyTdxVV4YyqnLg2fE
f6LME/vmmk26SUWYB42/MfJWqnM9IURnU2AWxj8czmKLF4Bnu1EnUKfjEZv+lmivZqld2GwntwGA
Ht2GSkPLYfFi4QK2u7QVc3JSu0r/U5eoqivWhiLbWimdC0/6k3P332hLygkt/rCtkftmo2HT5zt4
VSKwaqNW1P5ljCaXIgamlgBNwbN6uRlkqaIFJ0c2A0ZcoJN3qW1dmLuT++1NiMVOqFvfVjtlYCdY
GmJoV3bebgL9b+03eK1kxNy44O+P9xtdpNCjp5LxeEZeE9cJP98WKjWXSyS+k4vDrWtzHyKBsCwi
+cZoITzJ1d7Q6BssuZ296mY9LCP9cP40eB8JorjgST7D17R3lb9MKxxceMi/MlPudL081DV9mbJF
4uoSBur9TUcoWFUgqvVfTNPj2eu0IkCniMMUk+2dXY6fQAm4gQjulDhwU/2GJnEWNReOiPcbg6CU
NqWqgmcFUnIcNJ4cnCYydIzzeEL86AVdw7u07i9sv/efLlFM7iNJS3tmJR5HcUQLtDllvbB92EL3
oO2YbmP1JezQVZ3khTU7OSbe8pT9YbS+A3iXcK9Mv+R7apQYnVHQs2h7pf2wPb81ToaRBAGyNoMf
Fodej9QqHiEtJwQur73WYvqerRW46ufDzH/NcVYmyMckxEXKNKARFnMXx5qHGHiS0eVo1l6orRT8
MaAvdD2+UV2wyVFiPB/xxMCw6UZkgulzACUuIkZansRBNKaktdqa980NS7oq2+zCCTv/NYuBCTji
fMZwlUCRzT/jze2kTiB8w9hOXb9WY4kUk9p8sCMZXUKJnxoOfDLLsQDbS9D2x3H8rEuwwkMWJM2N
Z8MsNqLH8MQL//JzY4bX63AhqJqAT1kcfmKKEz2x9BQEaVxhRwZGMlTMCxftiQ/JFDYCNsBawYMv
YZKNHXXF0CCzqTnj1tTym1R1bjoEzjU0WDKsgc7vhEvhFmOikNF7tMFTt+zHHbXYeySZ0EP3104Z
bqq8fv0b4RBwQb+HVhKYm+OVQupQ1Tr8Q9yyqNYo7LieObmowK6S0EaWrL5wKp04cCllc7RLmBGg
fBYbY3TqoK/UNHV7JOoH4X81p3ILvA/h17twHJH0Rx4WS5/zgzxxoxxF1Y4H2coinsYc5w/AHWtc
KkG5DXh1h26cyu2vUH9JP+rPXOqP/H//71yCP+Qp//5/wh6YnfPn8lLP3dfk29fq+5HA1NzK+MPw
Xv83nSPIk6CxedzbM0Go/1E3sxzZvzmsEA+AcIJGDPXe/whM2eq/56MMxjVn9ewOzGb7Q2DKMrAU
JlOZj3HTgoam/RWFqeNNS5lRGrOYkUDgSkNobVkQUpShneJahTlq1f09+tB4R1sKXbBVjn+VfSPK
0rd3bQ2ICessFYFnpUuF9fJmwh5+P6WPhNiOT4bffwZVfAvOD9kDlZzjXZxJU2BbnfIzKrD9a28Y
DOeQ287krbqw975AF9ZKnMeL5DMUMA3RQYjE4zaSscmHVZSAt5h74+D5aF6sjcCn2xJXuGaqOIAC
frKMzH+48JuPL5yZNMHHLmgKkmSzjsusMULYUGQSuw2bnsdKhX7ohp7V3OVSLa47XzOho3rBU900
EfrjkTygDhSvotIQ134n6xWa3iXP28BDp/vCT5uPmv/ehb//NH4b9zvddBD4iyu3VZk6oQh9a/Yi
vbZGOaBn60fbIdC7HSWQx2gK9UNWa/VmUoTYh5OJGrhoy0s43ONs448fAghvltixf9dJe3spx31Z
jvgKI/s6OUpMPu1lP8ZKSR7MUul3XmljaoTl2gTOa/QunIzLPTWvDwkB3Q0uUl76+vGeqjw4urZn
sT5Sn5CX5iVurMIW8964s4cI4SgTxF1etpfYeIv27a9Ro1YhqC9Zs3DcsiUFagrqPFqQ28z39W2q
DHAwFIiP+9qOqLk1fVod1Ayd6apvjae+HQUAvyF9tGIPo7cLe2G+5Y73AgoamoWxgoFkkybnaXqT
F0n8MMwJ6ZKtVihIu4UWPrCbCBVKfODUnPeb32Q5xqGRhgnwhMj610JMQoduW/pfL/yW90tCD4MH
ELJ5SKW84/b1hswmL66drV0aQJmMrsbcCF+wW79FwxaUUOK9hpDX1n5fJHdIp48fOyUsP3QmmnQy
oz2sdWPxWhmDcoN2LMAgRwlmEy/v5fwvfb9vf52L9JPMX/KQ86S+mbQmJOUP1d7ZKmPQ6is8Ncx1
KYfipqn8Wy3xkjujNYzncSz8/fnI7zcPVSlVh//IQwqtBLnYtnk5eR0CqOEOYqC6E1oxBuu8dRSs
q5VCfQ3TWnsRbTL9jJ1g2A+oFl8PxhDuYttqLqAetDnW0d7hF1AgYalmoLT967e+mYY28tE2HTHK
KsMwAcFUDrj+jACYg5tGT6anLHWy8UrjhL6fRlLMg9OBGcTtAZbhprHF9FgnpR5eZ9iKdS/C8zd5
5pvKrq4wp1hPaP93O10dxY1i6v64zbV0aFwcF3C8NNAZc9bxOACgvDDD774Ig5Tatvg6ATz9L2dn
siSnsm3bL8KMuugGRGQUWWeq7GDSloTj1LiDA19/R5z7GkepfZVmz9SRSSkFAbj7KuYak7zkTZIq
ay8MSnhiBz/Q+jgj6Tg6eNGlRpgym1FOH7zKW7FMd+U/y0y/PnaW+b09+ve4jT2Ci4gCJ+IXJxO/
+f0NY0su0P4t08EN8XPdKY1p9m62pYN1aPShber32rD/8jA5XJkQpilznVOI33yih7AT8WUyYQey
mi/oCrtDpWv/1UUdF2dDuU1pjwfD7bB1jJr0AYN/wSbOgaujp7ZrfiicJT/O9MJ36+rKjz3Nin00
BxfhrB1U/kY1x8CuYQiLgNQoLdH37ULAzv+88/jehiykxr4fEhlx9kJFeTsI71mejzd8Ph+08m0/
A4CNBUQ3qc++VQyXzpmDY55M13QJa5t+K9YMnln0YlT/hPdTf0hEgfFE7obPPsfePigDDCwrLwac
7s1Zzw6a/f2K3T+2PfI3QqzrZDH1CjREvz9rhgoqa9WjoQwzlr88pmsEQynTQ4AwC0G4cI8uC+Y0
BW7zHFnmn6TtkltmuWQG7Dgs97gUWLe4exFPx6F+cDtvyjQWlhjtIKr8tHULXq9buzzIRX+A0Vad
ZjSclieROJuII9a25vl+Iad8Jwb68yW+LiMySOCoocsD+f2L0WQfYglF+pAz83KrMDDdz97cPRDJ
rSdQzv+PYPt/IqH+/LyEIgKrl7Yf0zbemzAxmCAHyDxYDu6ytJ89bf0g6ChVNozmO0x+wDV/f3L/
8nnIdujHcg5QRns7Izv2c6ODajKHUgX+h1gEV3E+LtIAkTAFM0Pwzobr/BFTkjcyJwz5AFk0eqg3
NxQedIs+uMBtZOyCdPIi3IiGrnkxZYVJ7Qqm2hKcO8NkzQD4I4dAeGqD6orodx6nCDiHpwHCa72E
75xLf646rgxF2pWsxszt21VndJ9QX8GWCCQ4plBr4nwscmD2FPym+0XHOPMia/mp9cxQs9uq/809
/88n/28fz6QvkRyrn7X/ZvPqhsYXrurWw2ZXywfbAgWDvOEGKVys9xpBdgZ14UcMvekspBW98+Wd
34s+192ad4CRnevsjg8+782LF8e6Zfw7MAfVEbPs4ikJXke/H9J6WLcpo5jwmuBY/aiL6FSK5DqY
Ec0P3hrEVSrxEULk2zM3Espa35RTW3z4+3v6x92haYYsASwYhVEkX9dw5r/O6bCeStPYg3cICQWO
oy/dh65g7LR2h+GzCbx/YtMMz4JVdWhrZb/8/dP/DFlQYPKLM5UKH7jkN9FSqaDke4nyDrIcXesZ
8w8I69RlzL1UrKqsprHt4DgZ9kxXVaqX11L+eETzh0PuIhU2hn+/oj82XC4oosVNGZUmH4jF3+9H
gSOn3VStzz5hfLmbNTAZnA303WJV5kvk6NvJav3T3z/0Xx4CUhp0hhT2eU/eipCazc+XBITloSoU
wzEymZ1fGmPFG2YOoht/Ns0/UdI6R6pu/Flnuf17gc31LfwtXEM1cK0NMBfoXydp37wGizChK+Yw
POicuR/U+NvGTEhpyvaEzhFDclxqm9MK2V5kFT9yKyz6Q4+edmboB3Jory9v3nTvrN03WBdWD9cF
zBgXSfAPCaSS3x9HyYCUdlxoAnk1gB7a6mEO0iSaWoO55YxrBSJGdAgrN6bN2i5svJtyVirAbkWH
GPPZM+jG2Y3XI0avW3Joq5XswZstOwKwIIIXYFsMCODatuU3yrgNNk7CWt5FvfyxCzDmSeWFTDYB
nxm8LdGPXVM7vaOph1RK5sdrtQTjRTlQchAgoLxd3hY+Nlwebl5pnsR4ikCuwVy88oNqv6561TcG
J7QHp+Vf4qgeeX3mrUw3vPMm/PkqXpUdIEzZtSjuvs3/oy7Uddlww68k6wzTK4wqJvvT4NbJnQsf
+BgPzvo9QBG7hm55+Ps6+OPQJMAhQKMKisnpVVn4+9MG4iNysMTRITGexXRBMT8inLNvKyTUOF7n
wzuV8v+ET7+/9u5V/M3REMDHBM3w+wdSYFChI7zoIKJ2wujEW0BnBxtG9r59m6PU7Pa5H5gjZ2qc
xkVi76ul6k5uzUYUWbq57wBzZEEBZstrgv6mWUscZNqaakhTbPFnEUEWQsBLfIVP2Dtb1X/g6m+u
nqPep0JCnBHwJX6/eiFsadl4eh5a3vB7bwRo7rSeunSFU3xEp4ep5mIJZK3Y59wma5CDPVt11i99
RPXIk/NhCKuifSdmfUMIv65Z6BroXWlzcN79AXoeKZl0AEw2BouLWmWGc2/dDW7efyhDSMmfFp85
oJNZMaVJfcrs3b7BGeFWY2Rx1gFDjjSWLCBYCpjPXQKdMj+YxloN4+XJbDNMVM7Bbe8a8f9z4Vcu
P21jyh7IIX6/n7wJLlZw1npw4iUSuyFpDKOlU5g8tlGYf2n1gFNg7mAxvpfeFDt76TjmK+5qJeOE
VEinXWAxK5uWqgUmZ0VYbEz50hFr29eIWzkMd4nIt97Dvl/rwG92b04rN+SOX9m8EBd+v3DT60is
jrMdysHGj7zAy+kbZJgHBz/3p5ZppEMDkvmrPyp81FyhXuOuBlFtL+291Czsv6/if7uca2qK6Mfz
6X3+J6n5r5hCezNZBzH/IYzo1hS5B57GXcpzFwbqLldh32SK6ZG4M8m5s/RyXztbc8dvTpG7vqfw
/DMAg8hEjIOyAR0ADb63a7zupNuohQgHQVnt5WvF/CsOa5YvsFFqEvfiFdV40Hqwb4twnD4s1VJn
k6/m/QaRPVVy3B4736vTBO7eO2H7v+xAZEAxxBVA3GhD384xuG1bRKONL8OYz5Z/11G+3iVhXvaP
1jIKDOe8UkSfGNHE28+1jH1Ap4MxXpkUBEB101jdQSxR59xRrqeWnAdhTwczj+01tapNNOfNbZHC
9NGge7BouegOCNIJMxkD994R0/7bg6excI0mKY6wAby51XFvsDqqZpynWnzAS4HBlyrCGKh6Qat4
DNR257nEEWYuXi3uyaM3yvDI3LC6qRh6fWd//E/f9vf9kYMMKQu1bBT4fyK5eXpiIjM4iLBhMN9u
2/sWvzH8agIbCZ72nL1ePeYmkVTv82XVVJSU/YjEuT2IYbaPWht0eg57BZlJkfj7TnijDTqQMe2t
bAxOTt5kvUYBlqZMTMqvgzscukLq72W3yC91E4Uf31lb3h9LnRQWfQTnFssLrOXvS32UGFRV6IkP
CDicB+FU3l04FuMBdW71bY6UZAxm6PeuXa40NvLkZ1mY7zyInimKVTxru3pPe/wvxxA1MQrm7HDX
ytjbGoUER+5W9FuYop7G2zEEN8J4LfYKgb9l7uysN4yj4sfHqXTPvoAdEEEcDoxOuN/4Kg+b3frv
RDF/RvFcUgwJguyGCtnbHWhW2AACQc4P3RqEn1bZlBmNIuysjT/vhdVZH3wVNe+kev/yvlHy5V2j
L0bngJDi92eD4dmMaRq5A+bkPvNPpXvUbR0BhWuWG9A+zSXhIj7jQCAvsLLCX8arvolgxqsrhIqK
B4Me76w6wdTJ9doLHIDw3koMEtfN8cWuTRKmiZvZ2VvSqk9bC2Oum135ykFzq6xtfE+AiOzrzdvm
81ivCxmkIoYrFGrefKN6dK9HItbx5YAzrLds4ZZpnG9eZeKCKrHAAWw7TUeiyNiE+yrzJjc5LY1W
3g4TFtvFp1UD9t8az/QfW7crisxt5Yqzo5pt954hZWxEbXtexq+LUy/7mXYE2PcVeN8sXb/APS98
DSqxfs5BC9J6aauPHaS9XTGJmQneoG0za3B0v5+SmuhdekPbQ02sEOhq4uOJ2M03j9XkVNSfRWTw
YRf+wrA+wG8GC0qHqiauVGdPqcLs527G+jFsMJiOw8HaMt9ZrCTDPbojIAj9uj7lvm3uI7fGqn0N
vPyJW1d6qZRj9XOcSk8erGph9rmei2K+zEQ5+dGdoRFmjatBA8yRNVUnIoTqiULO+Kt0XUbKsF8M
swZaXJ3RHjDQHZx625edGu59MWMqUfeqA1ixWGphmDjBhXmIgsFJ5cI4d9fhFnaZ8Lr9nOd+H6bg
R5Edb5bp5K7LcRVNp6njsG8wYiTVCKfxqIJhPgFA0+PBY2R8t+UFFBp7Hr2HRK0W5I2OHtu+2moR
ZqLAZhW7lsbOb4zWuGd4wNyeuXlsh2N1vVF5VdgpqxHDQ/xLoh/N0DbyvezkzVQcHN1ruxQFF1EF
fg5kKL+/kABzoNyype8bp3TO0q7aA+4/rBdnKO+YVau73brAtHE4xM9+51Un8kfnnXT9j1obH4AC
79ppCelwsN5/vwrbHzfs3LZ8v8pen+oqL84t/sL7Oi7vi8m0J68IX2JllVRTi/HSLGNwXJniv6Ep
kuDieaUHTqX6+fez4W329L9XRYwTo09GM/Ume8LwRMlhK/L9iGflz5rpVnwSo/Fxnor6c1DU3eHv
n/dH7MIOR6bGAeuC9ORT3+QffTWLNhznaB8nS3IrMXc+QxWpv8Tz7IIxGVgbhd/eb1NTnOAiQoCx
xXxNs5xy2YWVA7sJT57tY7iOzTPYe/kSND2Svz4K7+xmYo8YcCPeJVeBmW8r5z15GVvy9RL/O0Rg
UBVjIsb8rlJewq83TzLxl6B3gcjve2faAD/40RjjJjeEV2qXnjAqXoU459gwqhsbm8yXgfcPqMy0
2cnBBECNliJWBuLosnWZM5PUpnjddl9KJU20g5hy0uJqXu60yv5WVBVxNzTaqof9j2VcVtq9/nhF
5lh5UDSQ4U0gzgNjDy22kZ1YnkTDNNeuc2F87GBpt59FuBk2Po1PO4i6kgnzordLeWT2Xqt9J3Gc
3s/TDGO7iHEzfkzyfB1T2cRgGcmvk8y1RyfYtyPOu6dqm5vvfS/L/iDxKt3AcUTie8TAdX1clMSX
grlCAsfaHydQR6Wz+WcMctxx58TjertVlMayquB5UbQbf7BB1PqVIsz4XYxtyJOcCkE6JRqnOaPt
RLgMAXrwUGZ7wX0N5ZaFYJeIMuS8mW++jZn4wV8kBEgoJ465mcJrgwmlS1ucaIsVC6wYytj7Wpda
pdWQ1NOuR3wJJoJ5blyb0WfhBtSXdXuOMKxf7+TYTF7Wmq2/MWjI7lzws+lq99v1XrvPeZcQEK3K
G6vdnNf+P2xA8WMQJFOfalk2mbe0VkK/UYLTtBvvSF1sePE93VrHvNvIJXBVqDDfplD7YKymX1Iv
qFDcYRfvS7g9tvslLq3kUckikqlwusrecxQBQspbtb22lhnNHivb+tHq9Aw+pGLUaWmNHtPS4zt2
JmzVsV5kIHdQFHAVzCcrXPbKslv3wN8myS4QFIZxtvK3+iUam/KeOD8S5yUuAD05Y9G+lCA4m/22
wLR/ZRZyUo9R1LXzzeBzMO3BDFo/sKadnVMRcGbu10354T7M2+GDVehkPiRD21pp17hM5FMtr7GR
n32qZLosx0vXY728r1csycjnK4FAolNJae/KMDHDozeXtZN65dp+SCTVpdsl5iZkUY7hShrYcrpp
SPQhTI5+rG96Kc3M+Frl8JdVBUWmpR6dH6RVxvLQbX393HLMzhnmuyvWVTNMDeXokJM/nqw6tRfH
bTPexipzzRQVdy3TkhKCyFI+4/cIulFOTB6gYfa2/sXa+hBrVtYm4KMx8hxI5Wa1bpY2gKnqxxPG
2/5SNfJ2W6Nc71ngIMW01y/1DWaptbhxwpnZRAr6zc8qAN65swFx+WeMrUKaKfw8TrJznYAIKa2J
qZtycKadS6XT31txjzuzoSC7PfDq9XLXGB9rV1/U46GwhjU6hEB+bx3lxP2xsfKBTZ2shSTPJF+N
66swbZx8yUQZjbc8SEWfvZqW01Qh/t3lcZm8jC1t5Ec2lHnNWo11VTZv11aMoQv6Wht35PSKlcqK
YoqqdHY4N+96J6gajMwJZQ+OP+Zbtq3CqwDD+AZO9qCwi67dGo+o0l+Tl0ZNvnPGaTd40ao0P4Jx
6tjeuhlDvgR+oTq4pm7Escl9umwW1Ue1w55l/OIz3w46B0XxAKkDGxhomzUewhyn1khQmTjmZLty
mvYGqtPHykzxT4Os7aMPu31IAyvQzc4OkAVchrptMAFuTBzsixVv5F01zZjZ+KWXTDsvYlA172ys
kTavUx9D2r3jjcfbuVHPA52TzYUFyqvuokbsnbrQ1SM2w4tOwaD2+imCxk8dQ7dEjItblXDpo2W5
DElV/yOdmLlknXSBROoQbP6TrXt9NiCY0UX5m2Poto0qvBO+FF+tpkLF404l+0QXCKIVGusj4J0g
rI+jKiIFmWFiqVPJNklWzNrWULlj/WQPk/6wqTHXqZorLe+SQeJYo6kXuB8ST/m/uLtBe2lIsNy9
Ikj6CJ4Kn3C0TtutMUr99LxRUW7e5rjeA/2G/GVZW00QXIoxfC6CxMozcH7GvVkWlj50X1XMe0yK
ig/T2DcBEztIYE9hAZmUYbd6OlXT0L0o6gDOzgt1s94tpaUmXsoAm/Dacsy8K5KtqbIh0gRpsa3g
NQ8r5wyMJK3TcRbhuKOGBOGrGRlhzTxg2VkFq644lhoXjl1eTDGOAG3MCyxU4Z8xvW3as0V0mgZJ
M3Lv8TnWN6vb+GYX9rb7WkWdKl9yq+Qon2qTjOdOTJs+tsSmRGx6esV2u7/Qfi6eYHWCO1tD6TxW
ogk/zzrqsOS17ZUB104tL5GnhNirBm7Pg642E6bOFrlYyCmfLVb4W2ilfJdF0s8rDdN/1SiI/WQ3
IokabJQZ0tH5WYRRYzijS/eTmKZ83HkbrrwX3gOF8THc9WczR/mWMjljYjCQ2J2w6S9OtHcWr4+f
6B0smNM5ffJTyJj7ErsDJUq4qD0IJONvZSqFw/8S6K4/LQDELts8Q4uPr7sXVOaCU1ATEWCUsI5Y
fpumpPiWTNS+V4OkLqvMsBYHWcV5d9D8kXesZx8r5mSUznl026Hbtxg+fFx74G4XQ917PUGor9e0
chvTQOMMw3Opa2KduPbbAOLrhvrDmmpGOKcWg8WI23pfIS6M06jxXIIfQqzLGl1nKWcZTSLb6i2w
07EJnUuH6QStz0Ity23fx/RmtxpqZV/GKwWyhQLzOa8WDsKWTghRQUnBy1Nb+IzsSMNPCmo7eW1q
Yez7hraZuEzFFH5Hu5b0tLxd8MViHFtJLaIYm7R1B0hpGob2Lpg8Po0sf/sSWU3U72c8suY07jAl
y/zNYFDseVu97uZlWJ/lGm56X2/W8gOYov0tcuqngtXCdQ2Ts6bsLhSYJq+ebwALVthdd7b3lK+b
OzGhYRVI+uhAOXeWtBkgCovKunPx3QDvlTADy2ckdnOs5qqZDwtjHld6Yx1lzTCvOfSPOD5r+CTW
1UCFe2MDuvsAPYqDhErcdDS+EsUd3uZIDlyqWk3q9F1S7iRui9GJmsxy6rrC1c/b0l4xY9vg/4xa
CG8HYj6LUWVrjLqU9Q7iCJt4/eQnNKL2c6V4UwkpiI7aDQbtTqlcJmTqG2xBMejkzLnq6wyZatNm
C0rY+QggKpoP7Bqh2o/1HMKrSpLSTaOZktwxh32Fg/fk+U/D4Bkokaay8Kc2w5QObOS7JTTgc4K6
x6o8DwB8nqI2d7BFt0aLhmCsreMED19/o/Bp33WhsqzdStPyagoNmuyxAEac39h9KGhrAiC0dypw
GvDVfdmSVgtM38vOWrYbfB40BQilRHCT9z5wT4u2qISvR1X2GfSfi5dkn293DCIY8eDHczAi63Ms
+6ZaXecXRSfPnJe+tq3Ut3sYVLXfuPtILzQoG5WAiSptHR3b0gkb1mjpfavIOqZUWWgIMr3U23hv
mJWt0q73i+HoK+xKsnyAkp6x2LtoD7UybYop9dbGK3ciFPW3wmmiDzXT+SZzwym0d65fD+5j0ir2
dPpokOJDa4m+VNIv4se+b+UIn71iH4p7KeZjOUxh8RkiPkROTMfFg54ad7iwg1OHiYS73JsYH5qz
Z3ygoC0twi2NlsHIQ7UVoIXhaE7mVvos1Ftvo8zxYHq/rE9lg5HM3qXT8IjPCxGG6EcmFyecIOlr
l7EwtyKZfHEZSmEkcmj0TTedmmCauqq0sqFb2VNLyGTPvPIoWkoksWiu/DoiCSsHvzs43VpfHJdE
M5uDNcSDM+rhCzo5SQRnsOPcFcaec6ovXvxNi64L9vlqdz9kXhfACOOmP+WtMxRZLSmhH227Cp4H
b3C7o/ARjO1JWHLnKFrRYH8DAH3bdfXiFamvDVeyRHCJQQPK7btdVhZ5SCmKM3rTRKcLfugXyxo4
sg1um3BvUTjhh+u1lgVRrYv3+JSVxDsA138WPo7mO4wcjXcvrdA74nPcfPcWQ1a6mB42Qa470KKt
1Qw/l5H47dSV9QRYRrQRif6wzPAyuw7zHsayiuaQWDNkjhYUf3eIsVbY+WpQfjpXubKe4bNu07na
rrpYEG3j63U1mHRogkmn0hT9R/qVw4vDG11mQChlvevlYjz25hj4a12Qiu3suGREqnL8Mkil8vSN
7vCuAtCOMtBgtvPLVGNZXYZpqBTtRs876zpitMT2+748WzIx5jBEdeBnIKKu7RlvdrM6IrW6ZT1P
j4Vp4/iA03r7zZHY1d70pW/LC3uvfjKkEuFeA1T5MbTGsQomzD37JZn95lJqDHupczNvPw1ORwPS
s6NvTN3b9+VC5L1r6hFQbSdN/JpotH5ZvPX0KxQjb+6eir7qfoXLeoXqKicfb0qrL+r9FPvb61xM
/Xyio5TfNj1Yj1S6zggcEBmsOjjOQD47FmUd73Gmi+ZdmWyRPJQF70MGk0t8m6J+CNLYGcckW1z+
jVe5fOkmigUyEwatfpSTVX6c/GYO6SD3ywt1O/EMHcn+h7eiqvaCCKndmSDvtxOhvBb3RT+0zEAF
c/1DOUIdGUmtvR32e8QH0Sq6NfMjo5annNjCzly304ikG9F0aeAMAHQZeZi6HVYeOroVW+vGt1E7
cDkdYL8kLd2EmsEY0RNJQ9dgDSwTwtQHD+IQrEi9YuonaT4G2ULZ7tlH07XA691i9olyyAdrlyg3
bx6Jgqrb1o+t6VZEVnhMiOPcOw+jiInouUnKR8u42s2AXM3Lzi1d8zzYJQUDzy/UCnSk6KIPdHla
YLaoERnMKCyIy16xDB4E0jW4WeTUe+gV86Q8smKSLx460H2OnJxDgKBlOyVuFVBBd60kTDG9HYsP
ohgIB9y66Akxmwj/qnVcM3vA+CkdV2Xne8JrB26sGMuIObMtYXuikXfE4WiLKQtTBfJqe/bvVbd1
HQYWKJPSTnqbOfgqERewm/Y3oyMMcRni6s4oj2xzXpeu9lOKDuXttSyF668pnXU/xG4dPicrFf7a
CQ1qFTyFuyyIeqUvgZ3jbLNB5qMjtRV+l/nCMZc8CjfoDd3k1AfR1teyLzJKWARzOZso5Qdje4fe
rxw5D6t4SuFTtw4OtXIdqlO/Vkl9CRgtpk6etBMV5zLPn0aVW/EhFyY4jSYadSbzfP4qNgoMh4GO
/5pNtAKGByCadfeK646V3DNymJSIWWREsR0BNsdkbL6MSctpRZBF2NDS9M1aMTHCXhSQ83dTH+Xt
Y2wRMZ9G2ebuKVqx3UutteVMGRwlhuOyXfdMqx66lvCDhPkUV1Mwil3YKPvjQi6LJYQh9NnPTt9v
h15Wjtmpvsq/SRmzDy4N+RQ9B5T3mRXn8oVDJgyP9J7d6chrZU+Mr1A2u1hB6dkP3OXou7AwT0/D
PJe4qg39Ih+chYmPrNk255/GoSqf1va6zU95n5di3wbt0h5lDQA0qjpPnrbFXJNEpeuz9NsKFCmN
EwydNmf5XJrEjOnSLYpzED9iRhgFb2vaOyJJTUv1AIQr+pesjPzx0xaKcr12GYMR+urA3tAFPcnr
hLJWHEZEcpxNwTLpez1tqN4R1ujMuJ1V3i3RDASVMzYeTtFIOvzQ1nb1cekq+c2bq6DZgbUWxdGV
WAymNROrw2lWpYs5mDLiM70pJtm9EDApgcX6urV1QWOBrHs5k+lMdPC6Kd+3S+d5GZUqcS6Tfray
chKek7bD0Oe7qHCEAPst5R2jOvlFRmPU39rNSOKeDyCqzgEHxxdNx7Tc9cL43xMqfsW+AeXe3/ke
VZGD2+O2kwqbFH9nb9VGtY7y5HJJksXfnvoqQZYetcyppIqK/GfTRHK88GIaNmQrnKMvnhqbz84q
6Ei2rFH/obTkdmXBrpM5OUXX3VXCauKPo3YlSo9QjOe6rXqHqHDQuLLMilpgGBbzxBOgxAO8vGf2
ZVFd/XOOwojZKD+Wv0jsO4gQzFTm98Gy0oNtO+N9x+nPHtG1O/G9SPhvd1yaG8OpH7meshAVtOU6
sJ6QAPr4Dwu/3NOhzonaltrYd85mx2vGQyEQ9yLLe2op9jiEx0XyEzHc5O4L00j7KHtJc3Ceo/pR
9MGqqFNwJ8kMzUTAu00J+VM7X0bgydS7oAZzoK1JrmHfriDdLb7Rmk5dVZJxD3TVd7S+Vce4a9T8
RGmzneJ6cr5THETHUucxM2g2tjm4HQHClZ1qP68b8+GkTWuZP26id7/IcQlFFiJo7LNlUhb24nmj
FzJ8hjsItiylzsJWfpn1ofpFrdtET4kHCfAQxMYanz1Op3A/og9pDyN2ZAubZO7VGUWJxD/b0+bW
11g3XtLEihtx57VmGTNTj4WVWSUpzo5nbU5BzgGWRV3cIzDXG+HbQrb+olYKGudYD0tz7sVg32mv
K1+M15ORqXiV5Dsd1nV6s9yb0YW6mEU4ObbZGtQWxcN+XvLMLyrSSNIa8Vj0cMZ3vYq3cUcdI7rD
C6gczvSnQ3UQnt2a+z4Zo/HejtYg2NXTOpPTOEOlv01AFehMxgZ/ZIFUHDsg62sTAqZGcWmKG0LE
VlMS6fs7xKlrcsrRpWI4G1lrcEhmWXeZqutxYOnr2b8WLaI4pbq3BTcDeuvowW4rxnD01q2Cf7Ws
4SeKmDDBB69rqLWUzTAc+cay361IGNU+Z9AKom9tBdaLzD17O2vXmcpjWQN5P0VylnMGxCO/8qRV
bN2Wah6rQ2CMWXc5O9p2mVtiVK8PZkJtRlUHQolmAs+9dm5OtSJpavehH4R9IrDUlFM35rkNYZNz
NI0boWB3EoLwhNqn+joopDP3pvZMfV6Crv/sVzL6jhzYFbi7aWHfhPXgvObeWDzNOQMZqT3aipxh
rOR6YcpTgwgt8NcaRw71HYQT1Fvr0AEFcZp2Wm8Dwr1Pmx1yNhkw8G6mgi6mvRxufEO2Nb/KfApn
X5JtiD9F7XLVyOeUoLKGjBCikQNnvyIc/t5VANHsbiq+5rNU6zG2TI4IJ2zKH9T4ppNvJic6jHa+
8momA55CIpHTC/NChYN9VwNd0/BkqPkKN0Y8gY3BtRRqq9QfgvEEMT/6NFT29qMqRz2eVB90BrFH
Y8sD67kP8YGhRJ45s8ZQeKgqE1265Fr+pDJsxJ2zuHO3F3yr+KadR/snVVY//xwNsgu/0rxd81vS
R7/ZJdKZnEPVVm383CNK8sj0omX+GbprMmduWSQe4AIf5arkTfQet4GgJK28kkI40ZzyDzKM6jtV
zTQA6Q9X37pEoDcK8MLL6sWPbrBSjFsKkd7o7a6zITfcDD5mcHJyfDcYqSWMfcKEgsxXNe5aHk59
L6LQdIeNpvTXeWG04pFRISbkrWiuogux5JSFnDn70W9L6zBQaDPBzhvyPDwGYm5+gIkP8Pz2+1b/
WDs9ofAxzSp32AzMNuBPm8R+bRtV4XRlVcmdoHL1lLdV2NMkQ/CRJvRBPvnDUK63OTz45LgQa2Uc
UZwIhlKb/73hhf2ocmfq9zZmE3g9YzB1LidNf98rC9ejtutPblbJ0a5/LcF29RxAn9kfgqANt4ss
EyG2lAK5n6NWGs2x7OiWZQbd+w/Sablmq+NavziNSah6a1J1ViJXtF/ajbfnfmPKT7KI/4e6M1mS
U9my6L/UnGe0DgxqAtFHdspemmBSSnL63nHg62uFanKVeqW0N6zBNbumVCoiCHA/fs7ea4ftISM+
VlzVPcAQhqh07GO/LCCeu2Vh2JuUAOv7oa55YCsoa12cpW0QbJsxt8NNniV2Dt15bmUE5JNbOAmc
Su0N0BUTUPNJY4tFLu1vzapzTkYlQ/4BU9RGxILdb7wldxxIlybCUxPZpL/JG+bfcYKhNX/V/Zra
HDmlkzwxgGtukYtAOk9VPxZnNbWOGVcIujMQZUV4i29MJNEqiTyJ9Sh7teUPCOPENvwW4GUKgQPO
7qGwOuNFdyxcUVuthd6wRicJ5y6bRY3msolBD0nHvUwZOoMqSZyjUWqviXGOOiJWgyNvsrHq8920
DKPec5XYbpaEYHo2A8x2PGAB7TlHSFLkk2meQN27C53OQRQIXbTKFNpf0OhiQ/PQIP9gQhO/aRgE
q80qeppzkzV3oFI90nU3bl81n7A7WtXOMdbJ/zpbYnjsWPpee6D12RYLIdAqKxud69T2miEug3l9
XtIusE4IgtOCmcLk5EhhHdPYOq2fDsdAtWm1GdsisA5etjZv9Bm4Vm06Xh6nsZiqTWlnrd5XVRns
h5TRXGyWfUluC0JmzlNNJv1IDsn8PFR+85YMnmagytTSj53ETw4agXFPxoDNeaUL/D7fODpwz1PX
wsMoDBpmEYHmmkLOH1Kx52lX7plqFaPdMHniB0ehbiY6ZGk8ThylDk44sNCQJE3OwM2f+oamdC7R
wswWERKMlYJLX9S2bsuWWz5GvslCmYkUlQFd5v7aRLxtblttyZQStV12aUleSDTzV8h3taYy9i/8
mKNuyvTK9LMpvfKysP8xFy6Y12kqjfJE5VbSt8CPvytYidWurtIgP1QTDRxaa8xRN+mqdX2b+iZC
pYbPKfY+GlZ3F5QMARkiZP0V80MahfWS2D9zWTi8HxLXvYeyJ155l4gR/YLjVuvByhTj9MhwaGDH
vbEk5kZwaHWibAnoxFiiJNuYMBy97dTMFa9mLzkNc2vK7dAJ8wvhRq2HnlzP00fatT+UXgBKEd1j
/wguANk/QMWFyZnNUuG2SWgqDTRVNuPkqZNpZBMGwkZ+l2ZCutBq+cOOzoe1mxuSMajDnNMigiRK
9Wqf1LqKQ9H0BH6QjPbU8sxSwEsSEcyStJmhCQnZTsrh6e9KlIs75TcVBxwKD7cdZCcHTcp71GBZ
LQBDGZfsGvyfUWnb2TH1/ZC5zuQcy6FkikJcGY1TpncfKQ3fCzIx416klqDBGQ/z/+8UJEyp1sAt
mnU3efZwqzw0asnoWnZUl6FZ7gQ7FlGTOePvfD+QaJhseiEWsa987Tg73A0wHDK7EsOhb2vTQ+oe
0NvnlI1GTg+Fy7JDkZ2d2ejkp0FX+jH3bb3eWFke5BH1qi4o4lsUzLOVqISBhqgkhR49ui0RPVO/
I0IiCMAay4AJC1Mab9snc9XewIBPXzLPvZi0uzU7zsaEPnzpRv2U4c52CG0ZvzvomWI6uvULKlh1
x6Sj35pBPkt0LZOH+GQYfYLL0JaOJH2aXGq+JJF9okRZu69pnohgY46M4SJsDPnXdV7tZokoto36
la4z1vDB9Qw/Tr2m+F4R7fRJWotj3hF2ie6F+W0+3aeyn9a95aK7YoVOmi8ekUN0zBttfEG6grzc
lCmJPwHoecKNeLDpaDtFYu2qqes+5wKoxUdegT+EQ5evXYAbuRAiLr7G3yVgLs1e2u8+/s7SGHes
sUFU4Ec62lz+rTOWZIoS6POtD4vPk+iyH25S+btartfC9Zk3V+50qzPe898fhD+0uJe70QNSCqIX
tggi/N/fVkrPxKZ3OO9QobQ3bGbmc5jm496FzvLQMLvfd9wN5IaExCtNKnGePaGT2EG1G9t2SgKR
rSvnA73cezUub4pHg2tkX2B8sEV+f1Oj3XbKxKW/M8pWnvqwUZeTQpcfUxbFSHPoPHpIbj6yIVye
vN9XBQ8vH0B0UJ3siu8txsIfKZxcpllDS1c76wcqz8LtbxDToyfB8MwIjdPzg9GV2alzpxf+mfq2
DOr1IGH67XrCP++8why2a19QK/39q/p37w6+B2utuGRvv7+BLNTQBWNQa8cKe0syzDBEWVF1161d
qukDJfwfNkuqPfBzF9Yx8FrgBe88sClT5tRRkkXbIFdHDZ0rsd8uw3aczOy7vVCrdVljbzO3Xa7r
xqQlXrY+4+lk3f6nH9uHW4TfE9mkCXb5ncdmzMdWk2Iy75JMj/cFR3faTVkYxkG35t///lp/bgvE
gTJdNNFp4j5+vzTTnFTIK9J15xCo3DOCgK5VTw5DwQZEIAtPkb6qgBO/ohj44LX/EGMi0Qdh/EsZ
iXX/V5zfPzwwwxwkjJ2451Xmpve6YgIQ2FPlRMSNDVtwdMZH1Eb7Isb+7X7HTE9L28Zzhe2BRJPf
H7OWg4sRZHayxaGHdiWAcJSyKJnNdnQqanonU9NRSWGS74Zmlxi3mvRwGlgc8TkSmcc6cKlI9Fpb
6ptpFMUQW8ZKg7KgEOB+YQjgbBOqxE1Slhz2Mnfsh5O3Th0UhbVhsPL3r896fw298JKuQ+7GhUHD
TfNO0DoWM3dRl3KAR+v8jfPOWkc1tsVHlv/63ElPf+6CDplltbCmVX5aIxkL6Wb0F4cs2y/Z2c5E
N7iT5rVShvNl9mX+ATzw373JS+GBYZH/EHv/ftXZ6ueqYs69V03jW7ulzNTyZIKDhSROHNNwwv2m
xq8fXJr35RqXhlsUHihCbjvAfvH7q6JfMnsX5M++bVR3pPPTUpm53j01WrJdmZhfOyKZDv3C9CTS
9eXAqH1HHphGf+T3++VO/ud9B2sQkhXry8U3iv/nXQUkDTtrTOZP+8Qy0dc1yAPPzTDY114hV/+q
FXaVnVfOfMUNT0Ri7bHg5f6x5+yEmdhnihGF2OKdDVbGcLpC8coQAxFZb52n1qJ1s5QDf2L2A8u4
UQzeDQOWct0JJxhIabRZzqJGpmZ6sIc2uQozFByRWAfaxu1sZ/01OSbSPxUu69wpt8BYXnkrDbbN
oOnvRKurASRkdOYgWpaOQah6g5iXgpYz1hXq++HVgyWzfJZrbua3TU/M2iUJbT23UxaKs+P2rnNj
jyiZMi83xZXkVitjV6UY8hpDcTBGjyuefEzeyUaHlafv0Lalc0z7EmtEjxN2/8Ht8X4pEGy38Ikh
YnOTsOK/W2WXcqzpN87mHueBmQAZCMmypu+Jz0yaPkgrp8P8F3eeGUw4n1LHQBFISE8cJpkqz+Yc
aEQ/ndlPH5QC73c91mEbLKUILywI9PPv6hN8nib0Nbns13JMN+MoW5ypBU+rvFhVP/CjsZG+WxKh
b2BGgTDC0Yb6w3+37zVLblSDGOUe6ZrfXRRgVnObNF3xs3KMdtk6uCLQcuXIwz6pcNBEygVZcFI0
COXtMuFI2RdKeuYX8Kqct2cPtdEn+m/pTVihq4tlKCf3XCBKsj4Tv1DOj12adeW2o0wmPrEdenPr
Bcw4Np42KfeHBRjSddLQb8fJ8uuCN1DAblYzkVOsuPr51p+1LPdJoQ1b8mteYT2rTM7LYRjccn3y
LfTfke4AV0YuRBPrEF5SmF0DT9vmMh99DQlO/zE2CV0UafmQ7CRdOQq7elyMLaC26otdSWtvWgTD
nUprQYaLSysx467AuITTHqQJtb8z3KLh7j3m59RWeyZiVboZ0kUJ5lFSDVvlGFPyNDC13wv67mXs
LVXzNjvmVO8QIfUBwuS2ewx7G0dK1xnqZ9tU8PLXUJdv7B10fKrQUdUrYxq7i8c0sx6XOcuTS1Ce
07+0hSePkuNTRTiPN907TSsoTJKkSY6On8zfHVZWlvgGj3zsFEo9Bk4davJMLc/ZMKYeXi9bVhh1
SEzT2Mu11Ufk/AVlJILS+WmVtkkrNhuXHzUyygenLHr/e1EE6NEB1Yu6i1SSFDnWbi1llA1WzhCC
m+VqoSFZxPWgZxH5AebSLXqbskOBlaid61c189V+pq/I8IdTDNofZcR2kJng04qq0Nh9mo7oOHgH
DpspVxwDS0D6oODAusamperPwUwfOPKryaafJdrkCxvk2lzKttTI983se1s7R3tzkHO+2M+4Z7Ec
2+s4nVyrz47+ZKzBFmFfgJGacR3rmcpbkhTAHVUbj6jLHzMI1xCxpuQc2YFzIN53dJk7oFwb9blj
A0p3swS7FRmcf5sDfQm/PqeqlWcNPLE70WP3cWRlhIJGjZNm38a8zlu8xhoInGVlVRUXvdUwvZhW
n2i8cuVrSGvPRUs8LbW9YXwp7+wM9Tt9Ha8sNoaj82FrVN7Sxo4YqgcTrTNxjvWcnYOpcPEPdML7
seY2jX6sKUEb6yZZbit+Pd80LKvBLT1ylDByNe7mxu+/cvoX4aUztXAHVMM3t1g9e0cZxVnHx3Ie
t647l/HiVi0Ed4CMF5ixFcZ2XVE+6TSx5TbvnewkrMIqCE2b0NsRWfkYinw51ugIviMq6Y6iCDLG
wnZRuLvWAZhyrB2+QQgmJaJLjDJBuzE4x65x7jZLEDEpdK4y2wvZpacaJfDoDS1SHQyyFN/AFU4k
wKbPtGNVfy3Hdr43rdIHalm11hWaTqPfLKPf1Vc0LgFG+qvvJ/faXtPwnE8DWbpIW7hJg361P9eW
SUdtyHAQRjTUuNw1ukVMZZY0501PGTtvRTGT3tqDquuZeSfFnVGW6XJYZlpbKNlye0TlRacDDw9G
haj0kpGr4a3EZxqhZBUKL3oeP3GHq7rNFr0Fe5k5dKIJFUC23726NMlIg1097z6bZnHh6srmvF7s
85FJieBs/ALxSNTNhX7RyAGaE5x9lyj7wnqtVEPK77IY9bqp21wSSp0H5Ss9LZMAzWZ1ZbwylKli
fFs5UKcw3fJU0BLQrQ1cxqqzz2WB4+UQVl32GRcjHpoklLrb2+XaPsscYSDUNp8s15ppYs1dUXJv
888HTzrLMhI1RZK/ND2cIYBn3lxuV6Q/uzWfq27rVwXpHrSyzWRXE0VJqHRg58un0a36cEuajXtX
t5IRR+2mzf2QCM/e9GZ90YesiKXjyyxnjCqoNBn9e9t9awvq9u1UrX57tNxxfdUipQxxBu7UDJyX
eClR5KM3QbOUb2jhY0u0R8J100kzwG+WdpFxUzj2bklohcbWHHpbgz9oYr/1UeSmpte9idSjRpqb
DNIHqnn/ky5mlp86HZMvVcWsPlYwilh+ghCl46jJLlZLvj6toL3gFLu9/UDdVuexmOhEHEGFXQTt
IYalePX6ZjOnTBFpX9mGHc2ma9RRapt+eWbWND/nM9NS1vF5Tu+JyS2+93q1PpVm06UHUYPgZMEy
VEWqWGJ5LxZzlTYKejBBJwAMBsZKIdmOmK69WAXBxvGEoK/ZMuoUG3Nh1CNLa25f+ja1p00f1MjS
WaaYNrtACQF8LARV3xFbKndGiHIpXlczyw7LSKlEJHpmmTujdSoOp0wB7H054fPTzhyIXeqOqdjl
jRV0cTrYzQ8sbwOCmLLlOqcdmgjkNqUI0CT6WzxMBNMAYMBeqbCGrXY2X3rYTfcWMIQ1afnawJfF
Mnv+YRJO4j62Q+DMCK7VZN3N9hqIp4SI0TzG/MumBsuJ3lY4kbTtewgwNnmeyHs7x82DBXya9z3V
A5lJI16tKETVxhUZaX36rVrlHWmP5k04IADacGnVF2cpjITMcmlM/i5jleB3tBUCwZNGue39GXOo
OdvmwG7a9clxyowyO6eVaz1ZegmrI217DGC068e3AqFWjfmiIzU5IGB86yvIPhvESGmPBszKCb5u
u5fRywp3m9ao2XaWn2L3WAJIWAhci4vFI6wYnpVS3hesym+Iv/OMi+i4gigdTBzod8nrXbJZPfup
mbx51hrOh4SvdJsWVfu14KC47rqsan74MkDl1/NkVnErEWDhWWgqtekwF9csTgW9MK0z30Ttwd6F
EcMb13jC2akirbv57HPkYRpsrZM+GEYPl2fkCMyZGKLXjV3C63mC15swuzXmzt+NqhEPY5FXcifc
nHWsFM7A75th+eSvix7YfsL1amoKAJ3QgOpjaXMk4MFTfGtjLZG1Np64ahNgkrEZ4HjYJauLaXLO
Arx+wWyjfTbyMYfN247L+gk3Xwt1cOjdckOEoltt+qJamLOLMM+Zbjfu97mXXRAtWWu7+3wu/J77
nHxcczV9xJ1jwH1AtN6DVeW2RI+mhqepXcqVitFz48q+dIhSnrMslkvLOLzKx9nYurTO6ojYr7nb
cafwBEmHI18FTXy6YpzTfYVwhfXAms3JuzUYKus4IFv8ZkVRx9KzWu28qWsrS6/qsVZ9JMo1+eJN
0vvRsZx40aRzrznXy2Tf4YZjwIP7eSzE2aidet7kbTfnpyCD9bkpKhbrK8AYbXthnObtlv0gc7e2
ttzkhod+DRDOgTUPCW/yrw1m8NezQ7Y0BOPMEw9uIw0cPyk0z1NQ8yVtLkdpZCRpMFWxY6Is29l5
711RJa/LJixMFx1O3gSvhpxTYsdnJBBRDRkmOKSySLEAL9lqUG5AA9ouBvLeOvIZ14Q3acI5YmPZ
1kpskC669bbwxNxcMuxVsKWqHtcDBXoykIfSKIz/sB+sTW6jbtgimGyNzTSXFIrSxK3y2iIh8Xbl
1HQW25ZhOJvBdsdrmNJGdapoaH5dTWXTBlZd9pYIvusYe40arxoLney5q5xS3MI8EtPPwUumaVug
45+Odb66n4w8c709FdXAqo/CbVbRgvaDnIzCDT8T/V0f5jQzg4h/xcXkNEC9ucuGNGAEMdk12es0
LcicNwzsbS654vIqc2WY35dCp+ZOsHpNRx2UMn30cWNe/JCtI7dZkZvVbbaiJ7muulmUO+whUr9a
k2w5jg9LkNaIoGH/+GWaTHuGeI28L+Fj4w/oJsdSDH3EsOyEqJIcieFcBoxmUwvfJVpMi6q/Q6WC
kt/QdwBaiS7Djdt8kuOAjt0HeKdjRzO7upKafumLm7rNJ9SPmN3XFGkA5WVWvZqLzMKPgiH+7CFR
6aNjIbNXOCEYjd+7ObXMPOQBUu2RqjU3UCC+tDj4dMTM2Ny02fwRnffSOPtnx+aSeOfSeaZFAFzU
ep9qG3L4LvWyqH2+FNPz4GRZzE6Q3+t0VDumFYmKw1q/AppR19S7HxnH/93L0wCALkbriE7lu4+r
AkGHuWcqYWYa+ZJqDBgXg+v2T9pNh+fQGuRPkm9RTjXZcGU4xs+/t0fev/5lYkN/BDU3FwLn+qV7
8o/eLO3Tpe9xS+1p1zRBhIWLLgz12BH507gF49Ft16CZLmo8RPXUlt3m72/gfVvi0gVhPkOxY9GV
Jq719zfQUk2YUN4XeGHIydFcy5ORteYLoXjDVSDU9NljL/6g8/4HO+HyqrSC4IUJxpWU+b+/qsSb
Z/dJCmveKJ6Z2GSnSddjbKNVJaAtx+Ug8yA45xZ0jRLd9z1sieqD/s8flx4MnveLngDDmGjXy8//
cemDQOMW5pvZp5ShzckTUN3OplaTjiEgduu5Ax1V36ed23+vQmnewlQZh93fL/+vxvE/73+KKqgm
sAuYw4pLbNzv7wIwS91YFjrxRYM9pnM69d/MvtXr997r9HSPasX2455uinfxyI0/bQrxbFcCaxqv
x3ywyuvS1bZxV9RhM/zUY1tiAs6EL8/sLqGDt5THKZrCEQLM1K7lNklaf2btTpEjualgvTX6RW2L
DlVMbIxWaZ7XOUBPO3cpuVuta4rkkAOzqp6wX7jNKzrxwL4JcoXxwksTJQ+0gFvAFwI81aH0lXbj
QtAE2akmdEss5DgOo9lwa1NjGPaaF+bui7VVyq6+Yx01x0j3qAfjFnDYI913i9MO1JTyXFRz4n3Q
JP9jLumTF0tnHmEObBzPd95dcRMN7eIXGmcZWOfNjDBmlzTBuvE6O3vO0YFceWUznxSZ01FDcX0L
Td7bF+1ldK4WkszNtjn8/S6w/rgNmIMxfwsgX5ItTG/g3TowrsS/kwBr7cIhgPOkcZoZp7HOLeN5
XCq4AEEy4YxERtnF0gnXeqt8CqObnnYZj0gNK/R5JqGiP6JqW8w94h2ri9yJnsd3vNXDc4BtXh6W
hH7RVtdG99kn5gGx5zx7r63yAkHp6ncvxtCX+WnOEQCXgHK7nazMNTmQXlqakepsSLCzXaPNgJOB
4KVKFkpDSddvW2ZJi2xQFZN/xq6h6xPND8/9pJ18bnelC132IRiF7I5UnaPJDKdJ3R1Gd21Eo5EH
VwX8Q3cDyt57sbu1L9H5dnNPr1wl9efW8onHWEZXcdAF4NHvmpzuSUSGXMIJeaLzFFvj6CG5sOwx
v1uoU/0Tpx/m3YCn13y7zHmvboXd1zQQ666/d3Ok+rgYrGk5kgeYi2dlwc2SRu6gnUKeIZ4kX9Sz
nhrn62B4qj0PM92XbZrCa0MBayfprl6ZriCQHpDlpnazrrsSdVl2o8decz4e1uDRndzFi4tWrvcD
DxbxjEBExCanNEh3VWLQVPO9Smcc51SIhzjHpoCWgVkYY8JwuvGmnCBEMA00zOFD9lu+hTXZ4DEk
CX3wAvW1LaVLTgfIlROJPWhiVZoPOzUvuYgp4vgIqUoFAiYNrxN9gDtEYVJZxnYAK5/dTjmIm1Nj
VtzmHnqiKfZl2+g3eKeI9yNuANjM0FZH0DzMwQznSvbh5fhqDQavJUW5R74aLHdtMZhtlBn+8MqJ
jDoY5QtCuKGw0/lWDmEn7i3VlCe0TBbC8UCUKbadTO3RPDXWLrEKme5rY7a8M05APnQGJC67AWiQ
vGJ1h4EeFoHbg2SARlX1VvLDTUf8UOWi0YtpqI2noZz94UQiPUomQ9T6uSoG5Uc0gk31wSb2vlIC
cEjZ613Cby7hKc67GSfE89ZMs1VC1wKOJ+ew/7T2pLxQzazHmhvtPxzjXl6PMuEC9eL7sPx3+xW1
qFKTzes5leE8wC9+g+OD7BTBybfU6/W3v69Jf8xweT1Q2cTThWhDYQK+ez3fCNsSSAxuON/DN+P3
820qQ+LVF/05ryDLALWayrMKpyYKM+1a0Rja855Re/DZFvJrQRYh52PhMsb1QczCjs6DuE50lmxC
hHIx5VBDXulUX6XYovGbZu7L3z/D+6n75SPwCWw7YPJiBea7VZXjWZKqAuqenMG+YDawdj6+qI3w
V1qu0gaIZtIFvFK4EvZ/f+lfqc3/3NiR4xDMQOoRg/8QFtu7YWzTKGSRKhG7OsNxg3qxAJA76BoH
WWJ6KrzhyGU/ZGKw190gJEoPgyDA13nsPLWxRyDgMSUjYKeBEzY+PUfZB46YOBugb61vohTJF4nY
YnxAzIr7GnNPmO4CT6Fklp1lXLeZHwLNofk0RX//bH/c+UwAuLJIRliALOd9zWLUUyLrZmrxJi/5
RtDs+SlzaK6Whc0UGbqRf1CkOpdZ3O8XE84gCHskaJSLFMy/V0kS0iDwIdnt9WLS8k4kYTOBqmDU
4btkG3B7nZ19ehGEwMmeZL6cqsohzZPLtjXHrFhitzFxl8DmCBnqiL56rofSHZEfZDgGOIzhQvZT
B4fRyqT62ajU/CTtLpNHdER06rMmjUuOxOYBL1/FgdXNx2OBgOOt5Wi41ZfRMWvv8PzrUv9HaWW3
7Y/6Yex//Bivv7b/H5LGLoeI/ztp7Gn99oPVevxa/5Y1dvml/80a851/cRD0YW1Tc3NKuIDg9Y9L
1pjn/QukmOeZLgMV4pguEMC66cf0v//L9f7FQszjZqGEI7rO50cDuEd+5Pj/4n7lYYFF5vxKL/tP
ssZ4W7/dihxXeWVeCrDor8Ss329FxvS4IpzyApHJCPMyRugkRqf30l8YQgy2/Yh3Q9394wrd/e+d
/s9osfdnFQ7jfGiKRJBPaCd+PR//OKs44xT6uetnB6EqsIfdFFrdZh3FSp6ZVSRUPTQVrmmyS4Fw
IB1Yb9Jytj54DN8vp5d3gaKHkaXFkR2l2O8f3dGzJt/FzA94co9ZA/3HZr+X+LjiUVRfKnt9DEP7
7e8f3YI9/8cl53zmo1xCekMe1fv1JuvpXhne0OzB7Ogn5Q1XS7A4y/3kud3K9+DMn8SokvKcMCP+
njXt4G66BQ+sbykQ60U+L2/9OGv3y9S39ovM/RZDQ7464mmm/evRgqW621jCq3ssjDS6HjzmP/YV
iTlIsmnTbpy2qm+gbyjsAE6IW99Q4o6zxU03ILKOkJvMGIYRyGODzXArGotyXmrXbGOvXfDwWGXY
b/juUBrC+QXgi4U90EBFVjqpJFcxzGrMUVoQ2+ziSYRp/aNoC4xcq+HGchDHlQntsVZa/iBPlkga
umZsGIVHD1KGe5tQlDZUd6FOXwqq5I1PTP2nZXaSNgIW9dDPc3fEsdHe4lvE6YIL/GeJHiHC/PUQ
9Fo8SLcEI9YSpwpoT22mhBch5sverWtd7P1uKXfDvN6KbtXeJjXUZ6vrv+FpeUWn4m11Jex9iGVi
A2q6j+yl8GOM8z9LTTgP3AuDvthkM3EfRFCfIJSJb+MSnCTkl01HOR2L1ap/UBF6b8HUYksYGVnf
T9J9uXgot6HhnGevVflO01EW24zBXBjVmcgOqnTqCkVV3dwCZevgH0zdHhPG8mPt2nE46lC4IMIY
YRSbJcQ9f6cAV8JdLkb7NleT97MpPaZEWLcYr/OX9a12Rs+K6U6MfCmLcF/ndAmcKA1U7p9Cjrf+
beoxTYvHoqAh2Ta14X7uZ6sA85koIirsbNX9g8cXNR/KYpLfFKkj03XX+dBUPBC/J8H8OItddk5y
P3jQ6MPWSzXHuHVbdfCY/l0bc5PL2MvUrM6S8J1HJFbqPr109SO0cB7e5ESlR6tx2H4YZoFxQ2FU
AZMJctKm/TRrvAg/vn8PBw2Ig4/Zvj7OE2b1XdF31ls4++qJOfhicsij2IMr0wdW3OoJ8I01oZOW
MPw6q76G+CFuXY0zz8U8kGFHoNW9gqBxi2X6dpFx2ECJVYWRs+gCfIid8naJXYx9lGtPl1us/+19
Mbqth08yr7/4rK95POdtaWwTeuUWAI50uVciGQ2QBrXVPoKbogHQ4hGc4uqihohY7BnPdmQSAu3p
yYONOSMvLrjzVNS7ecwbubWUGJoTYL30UYcGnplRGb0dV4QWmiCwhLSPLgUg7gknLLqHTObIIp22
dzhOCmSI6UgzBZZ1GajTKDn7Hk0Eiy2PrzRu/QaFDW9gANYCRDZIther1rid7ACaWA+Ucvmcc9Aa
rjgyhk+zKJzyYV7DEG9UbgePHbXv84hV4YE+0Nzd5LWC7k1ie8GFTjMGsfpSjXzmqSZsURa4W14m
p0M2D8OYmfDQp0F4qAqnvgayE8yxzG3q6onDnnhwdDJl30dH8Ktmtcz+6SKDxo5f2grYr+kOx4mZ
sss8pQaRpMD+lBtRhdb0mPT28pbpoU3Pfe+iF6Npz7HNhySB+n/hJBthCF/BMmp9duB53Xtzpb2d
gY5Ab1wjXNKd1/b121oWFmw3EwckVzJTnBDoLD0tudcHGKlt9RCOnVRsWURkHHsYCKLiSub1mSfX
Sa501ifF1ssJcnZnnCpAQGQhoPGlPkeGfvKyuPCg4m5XrLRVPIWG+gGUiNTHjh7qbdJ5KP8MtyQ1
YWEZegOGoAqsrCDqLEC/X+H0ZMFjy1z+xmRciFYf8My+FWH3qSsRkEajcLS/1YkbviJhkuMZdQR4
29kcbfLC1JCchZ+I+VAgol03Vll0Ip4Xn0gUpww/NfhRIFOaJNrFbd2ZmHb8+SuG2HYE61imW6PI
Rtw+aJEjpKbGIyND+86oTUYvqZum5yKoKpANTn5RxXm0YyLAzWLTzHo4mNMALopMnFScvHKZ+30v
81l9KnsWimtMF3q97tEjwTBrmZIdhg6DFbK+Ibv1F12Xe6PzGzxTi5EVeMVgo0dMmF33puiRpEde
Xi93BVCjW2NssCTRGnXKI7nsIbuFCVgmsrFxV5tUD2u+MRrbafZYzTQuKg/4zpbtOLlNcQpe9VPT
y7sR8/UKw9TN9j1v5AuLqbwNO3qAoDjW9OBhynOjfhxeXfCg6KpIj2skmxpE87F+bQOQsZHH7XIW
EyaV2Juy5jGXTrtEdmLkx1Ar8ohxRt5mkz31B1wODKdWf1j7vYRIcD+qFtLQzHpfOuYV5+n+pqKv
Or2EuY3cEAq5ke7GoFFPMImMu3Y2lQMwZRR3CngsmIQ0Dcw9JlScop1A27CnPYcl14aHVMI7giuB
xnJRN2yyVENF4dvqyqRHYu66bjHcrZaoKvZuMffDZkK8jpt9Kb97JdvHpiyJRd97rDgGOgxsfSQt
WWZ/ZtQKvIDx78IPQYfpoMCjaZZGcHMRUt+DtwByGQR9ke405tpx5xYI8U6NOzYEk7tdClMDost1
U/4PdeexZDeSbdkfapRBO9CDHlwNhGAoMkhOYJTQGg719b1u1rPXDFQyac9nbVY5qkwQ9AtX5+y9
NqWofVd1XgSdwCj6oJ/NiMOCbdfQwXR8VJm2zBfZTRhpV6N17tjGSYpsqZZ8aTCTN4elX3uNjxzf
//04pNEP6Y16eSPhyXuHvjWcq/lK6u0pR982sVwY049sGVE1F3pcoO8dIawcCMwxxG5JDEyLZHGi
yrC7gnaXO/2oRiqdIA3Gb4Nw3iWNod3U0uuOJpS5z6Ba9uZivA62dfQdbQj1RlzdSRLbPca1E25Y
uLgGeEO0gBdjoKu/a9scmC9+N50GMtYjCCwVJKMiaYBmFr33xWMK7yaEfj/NxI/CfEqqoEFTeBnh
dYXV0CDcarEaapTB760qH35QuUbchH34veYX+acYxmZM+q1h3VBboDAv9DFHmFsY34ekbEPNcuew
8Vu279SKT6afpZ8FIYTvM6d5mjpcKbsSzCNlPw4OkzE+rX5/zym1OrVNQcqL9bm2u+xYlNcZpzVd
AF+xP0jpm5dsgWiW2TDf2hQVaWEuYQu3/CJjVPALiSw7OCbLJeG2eyMGg7ReVyv3kJ6zY+ppBYjb
8h1no/pAnbA70Y97QvXIsaCfjLMbp3s8BHetL2boQHnoGNU5T+LmBILVQQNWXWSJKsR2bmw55wdp
Tx8pVkX3Nc6JXVVHzd4eWO7tss+O1tz5d/DD5ckYxXhhefgp/To/O6L7DDAB9B+pQ7rwP+ht6QM1
BlphkLYHDKqEMJiE/DtRiNm6+Rab+Ucu/fq+ThG+5Etygz7/0iX9qfdL0hyzGgaV/hjBxLN9Dfkh
HBbIdTbbVmJkIYQCPNygG/dxQ0IFktDjwEuAAEzdMCK2c5+W2QOVZc5MVDrv+AWjfesa2RN+cMD3
rQnNFm4FIYTXGnhlAUthKs1XcKh9qjrjlE5N88BpfoadN04w7cxBciDUnC+DkUw3Zgsw3jIn9wv7
XXI/5u1nLArOg5WQQA1LEtQzIaGhZmsPpgWriPb3i+HgxohGFNxc+fb6Ij6iLrnrOq+8cDUaiLW1
q8Ap3XMCOgrzSO2EtDGSQzp569cxX89tAtfSTz4B3cD4lUUHt0OHMWjHuoiaj0PVMYt84d/JZm3O
TYdz2DSHu3XOAnTg6Ws1Jk8eoYu7sZkDuLjN2bL9/M7Xv3sm8k0qXruStNrGAF3ZuWx0PCvsE5ga
wi7vEY2Cs/OMV04yC3iOia+vKmf349CJD9lETs1MH8FpoubsVihlgDFet6F4V0o+82W4sWoXXaYJ
NcoqSuvJLsv6BsH/47KKJytxAPSupnvvguP6Ch2UE5MLmtbz2hu+Ufnidvkt/qbbpoooKqbafpmy
uwq/69HPG8AAUJPBFDhL0KPhCJyktY7WeG3cjyc5QPXsYCXRnKHxk+TtSOJJPIW2351t234CZnrO
07G69LaMb3SrFd9AkCQfvWuCSIxrjXOkX3xEu2YCCAD8fpwWYd8niYz2adMl+Q6W5GOhifyoRbMB
ggR9W4qIjFWsr87auljfI9rfH8qUsxU5kN6tpNCGKkbPUd9MHwo0eMfGbxp8LgXlelRMHJrkY9NJ
EcJFedGhj1wQrYlPs2FVO7ejLtAIKH3VKIZTVC6h3dJJigotDavctIgVTQg/1ftiX090LbjsJOWX
tdGf4bDYL6jMGV+PikLE6n/IEvelE0b8NEJXZxXDLrmaojhEWEv2lZXWhyWPPmRmdwMsC2FUmQln
V1dAxJmR1AoIDnM/xaYb3a0s4DeWV3IjayrsyKmf3hG7lJ6gEqOt4iytTzUy3sRCv+HKQw0X5gAY
B9J3UusHzOTGOzpsLPVgAnYAhqJz6hOpoEk77QlFsuTOWNYqNBZyGsAKaOMX4cfDYxY31juX7GyU
1xjubPwVN/aStSeQqTfcQsHLLbP2Eq0Z0F5LVs5XIeZHH9jAF9thrLhxSgTK91PSILgjWSmh+9HK
AFtmWDN5OKAXQwAmk/CBrnVe0YUbd6PQsn0NSe4u0RoJ3lN4EHEsaFDGoslzizVq3zrx8FJlxS1y
cWs/50W1p39nwy7jNACsKH/qpFuFbukekOt5KAmpZeDkoAxpWaN7KfXFJwCCKwJkZmTRSfoKTWb4
2UuOD2Yu9StrY0XFOEy3Vm2ZRCCn/R1C5W/SZa0caz0Qgw0X0zqvTXaaC26Ku2a86kX9tQlTpzav
yrR138/1sh70qi1nKgwWyJlpLHP/OXHG+QokbtALPuAG8Kw+0KIoybiT6lbvPqXDGPvpkYzgxF7O
3Ncgmh0MKrXaES+NSWp2bwqyGzgcOojehsh32ngPFcMFB7ASGtYXx6kwE6q+09K0Xz0/wseyWzSQ
ffFhntFBHm1tdRvvhB/V1dnMseQmyG2HWK+XbwbOfP8B7OD7gQr8eExNdLPQR+FxTt7dpCNQ8o66
M3by0W8gZO1woOMv4N4E90J8pLtolt2XXGbwtS4zVAF3CLD0dR4HpLSr0vLU4Psgsm1dHWOMzugn
odzvWmkt43oy2x6kTDi7wN0zeSjXUV8bdLnDjNklifzOu8vMqXVPNdDpzzHOIchHtnlCuo1Y3is6
D9hIZhzaKUKgi41q38ACxPbxjU132PtF1j13bTYC5/cJErJTcsPElYk++8hGHb/+WaPzQOnHmPai
fW9UWLQIK9xNbv2uk1qYtbAbMg2Uqt1SEycFxj74db2ywGQsGPyGn2bPoPM482m26ZXc6xBn0llF
UQIVHg0MI9bU7miEfCydvgyZinDDk1w8pnSr7qa15w4piwzWmQ4pnCCm3VDrV3G8o7XIw92bDn3h
cAFTzHxa1nI/F+wkgzs8prK3+OuAHnj11qxeoWV1sbXrZ7DwEfo7ZL40HN4R4Z1/MjTUqUME8bm1
Rd0euxZ8ZYtqMa0OBLrzvcZ9kgFfo4y50pLB+bFbWugrmNGFBuuP9uq4N/zGDKYEvp4D7QpZ4yKs
VxwhVyUX8S+hyU97IKws3hG3ggpOTAUuu0yQMtXNt20/uYdiXe5nTJ3BILsfbenuUICjuiQo3C6h
oulgGRPAXIGFceMICS7ZR2u9PsL0jS5138Xvqqgb3muQgbQO8FhVrAm4Ym4d4Lbqn4a2AD/saevf
dsNI7rimPaWpZZ1xCTtQqbriNBXJHZxU7dTRBukMvQqLpCjOPo6BYYewDCqRdKhvafUknnQHY4Pe
IgqP9X55bq3Z/QIQmCsvFIigH13I8xM2ncrVZAiW7bWxfMTgEqkUtdn3JFrdLU7vrjtIWIDDsvbR
mnq2eYAMt/o6/kRZWZHmG9fBIOz2mPdeH9j2AirYmB/rKfb2BL8u77AruUGa+yZX8mYZEInX3LVp
vGp3speRPEwUNh6iSQywR/kqXinZREfL0NurCaLcJ7QeUaXCnCKfIXrhrJgFrpvy0Zta/dCO5pNr
YzgtjLx8hHwmOPBEc1hENKxOUACcg+OWyFpjtzylQHJIVcSdAJRj4HvWiNCh7JmIOzcBGcpZe41C
s7mS2m1/Wo42AuPzFMn0Ns577VjGmfOMfRo0gN7T9UxHCM8clKfhkHTjJ7Jpmg9rzn+CEBcjDUYq
pz86U36HWdN5KMnMeNeRQv9sG5T1poXYBzq9+YkqB74h1gPjUOpNBi8TAApeIugCZnts3PbU+cPw
Veq4UyYquJdMokyld4a6ZY6wqXBF/J5xxbhBvFMdpO4k50HnCmIjmt/JISqQoK8s/vkiX7mxE9y3
S8oYH8MeMXWUHEiYpwOW54bbfUznxGLGRM0xEk1/D5+1u/V5/xdqG/PR4Yb/eXCpVO6deP7g0J0k
y1UO3JHaIqYhCwK6SpL2qA3JfEFdGIx4osIIfmG0991Y+7Do1croivrYF8Djxbra5x6CUGgQ7rof
bFu+HwgNCi2Ck76ba/cz7jkkU0KunEMdleNzEztPC+o+0Gk5vKJFSOxuqxVMA6qGDOHfoZoiynyw
xlMy9Y5ZZn+kCwGAdG2Bpy4c8tENg/xf2IE95DJnkgTM27JHHhvNngfJEUrosFZ10BX6fCqFI9/N
seXuLK+AJMUG+gGJZnovOucHEJXqwUrt4iwQkb9zOWt/a8ZhPGHz7O6vxJBDpvfrUVQNqio0eReT
ttHjFA0fEa5gDdEO+FKrnePFIEC9BdzJOB2iqgv4tqonpy+qQEpHMzB0c4DZddNCRzNPMS84DdO7
8ob2adBmMpJaUR3nFG9Dn5cDf9nhE2Eac+CXXnJLzdQ7FE1iBQvUhgddRvl+bQHW7hKYySfaojt/
EVO+dxJOgVMumpxGbGd9BZ6lndFkAJwhAqqmu44c7TulqPVbjro49HyKKl7JtgDJt9n3SS+PuAm0
d1mtjTCQNBy5lK9KNvgheaEMUJ1M2g97AH6QPzt5SwO/vKHuiDuptCHyVx71n+kO/AuG/Sm5iERb
gqHt54cMEOYFAk78CqooyQD3eQhNGrTelPJcVzwuUVtxIC1YTutlTM9z2wcl62g7m88TxrJ9lHXv
ZYySPoE78mmCOb1IsKQwfM9dVdGYsJ3HWZ/4ohNnba29LPT+LjGi5mtrViD0chcd996qzD5HPeFn
J/5z/TMVhH78vADjKM4cQpoLhX8RtHpEfBckOhC2nNaNG50KcejWRAIEDtRK82PuT4dVwIjS2ib+
zsFi+SLJGzis+rX1RJJjSVaOe4Qw8DpmGKSG+ZYiCGmRUEPiHTa429pyiiOddbyAvcNBGM8fJcm5
KHQYPxyDTwIwYesYgiuOSZIXqO6C073+1YxThM7+IH4sVtmzF9cz4gmyOltEoy+RBH8oZMTtKbPS
DNWa5jxGeGn2OUzxXUulbTePI8FfK2eBfVGOXZB7TEyngcVpWdnyDFYWXBU00sfamcnVFvjS9mkd
WedytApe0h6yJ1ubveIQpxO31iEbgNCvCPH9iT7XbFAlLXS7fpi1on412N92ZHno865sARFeCaDg
m8b4OBi23FeDlbxQf5EnkBL9ftKs6CZduIKRmFi/RjrLO10mP1zg9jwtIHCerhWjR+o7TmhmfRvC
XHQH5HauvOAo88/YkezHkV3tpebvjSuBUMQLx9Xm4DcC3/+UzU9wGT73bpV/InKbrI2pH3F9Gt51
WMpuMT6vyN6oFadY1TAOWFxWBmf5PGD/wE7kuTsD53nPobErvy1uSkNuRO3h1lxPPbycVN9668Id
22t3cZ3aobRi7dZoihZ/uT3e5pkVvUZzQQSEBfhBr3XEny7JmC+DFPXZz3pCnilhXvgWrzDmCYZ+
ruUR5WGsIpguShcq4Bcnre9qgoc1bcFNXKWtzz0jd6kx7RK2J/7qtWU3wF3yWq6oeiXGOX3QUeWV
VAMjCMZl8lPOA5cbpFIZtTdP94abGVjKeCotqMm7FnOWcYMgbtxlstVvFr/zaUbQZHOrGz7EEs2j
0TXP1OFRmfoyohLk2Ke4swBbuxRS7peprT5bjQltlP2XlWm2WvNqwvxKP06MB9errZM/d+Y9xVqO
/8hbKLGLvLM+tW2RfID1uXTXZE0iNLXMwE+gizGMOdMM+KT149DMww8Pr5z+lFNxPFC/XF+6HJfb
RMjGvkIIdJhs/ezX7TMwEz4UoGDgiO4zEJvN6D81kl7mNZ8AAupL2onPfvdl9a3mbphARSClJSqH
L/wwzPYNayNk3yIPhyTaOfNIS2GlAkzz9+xRD6Wyl4UT3Qjs6tHtktGSdmOHO6+84S9MPIHpHFw7
eezMdjll+lKDf5pIkYHg5rnX7k5NdkVWPTjwhfdzpFOGufK765OcV5ZJOVuXUZpPmJExA3Vuwu16
xWTWuTu3zz6Vvl8dcnhKgIatnbPSkqRWccEOeITnfUMWozxNfsH/zz9+Q5mb/nJgIk2yNeOcJj53
D6ISd2UaTUcrT8Sz4BZ4zNAJ6hrpCx4xgYj2x8OYjwd7au5TXd6PV8EqE/KnX1UPKzeJvclp/lGj
fdyNMjCd7I7kVu8ALp7KeUIi45yDndAF+HY8cLBsDpHZfIL/9dXyvHfOYlKhdO9JVGsPXix+Whlq
Bgng4gkSafxYLvpdU87firgjPYyVlCKJu2sscS5xsB1b5EoHrD9JWLA1HVeqZORoceMdDDe9SdF7
77m5x5zdwXnSJ0Yx6kOd40q17PpqIjI9aosTMqMDgQW3VKtTVBSx9W11KL2TvZFX2WNJeB92AE6w
EU1qAMolAxnrWEvrrtmVZf/K+FyWMbkxOuvV8pNrjLXdAqFkCTlz4ovYU+g+ZfOc3oF1nV6ZCOSo
4EEtdv3IF7raM/2NwZ3mnd9itJoTY2YqFl7MVF6sd9xfSb/KbBS0rLWjD1nWBN6BP9bQ720ONtR8
DR/WYZ0hsUBizDUv+qI15Exc6xM7+t6fpS2tn9f1ay/1Mv8W0YFB1ttoPveplXPYQ5Il3XAX0Rib
KSxO7hR09sTFbmpN135Hrgvg+KVLk2c71/2Fw53Ea0nDgcUr7Ctggbf0iNJyHzuj/lOynu7+F6h+
vGoSVmzScJD6ZJoVQmWnHZqP/yxPMf9DnII0kpoitnPyzWjuXfVCv0hzsrxFyawDr7YGP3ks7GJ4
mshwaLkiu5RJEPzqYmcYJI/tUimpQbfIAoZ9OfjEeMvafIeAwdb2ER5ncZ5tpGhPFZ1yEN0TdYzd
EKc6/kdrnDNMuJMwuM9XqUSeMLe3llvxkMWmriStEclIHHXGEUGa81/Juv8jHdpd+q2rCRwYthq0
b/P//lY3/AJxMvyf/+/Uag5Am9+r1T6kP4bqS/lGqnb9L/4tVTN0/182BBFqO5gJMMLwdfxbqkae
7L9oA7ho2FCLodblu/gvqZpp/cuCrW/wP9N23kjVvH9hAyGwHo0j3gRuXeb/RKpmv9FNaVcR3VU9
Z10/2V8+SVRwS71ePQzEq9IJ/0JM9+WXMfgbPdrvnrzxTsCzNDoos1NIKfGbleffSMf6rPbo6x/5
y0s3OHzYZKs5HDKWebLpnnKr/BN97HfvvdFqM3F9EJnZFAoHMulcl+9ISrVOam++URn7jZZ7k5lM
oSPkLc1WbkwFfFq1h1/pS78Mi+f2BfldvLlXE31k5VoFO5LNV+3pG0XfzIFYb81+DEmuESTQ+BAn
FpqUSk83NwryOAX3B7AXgnfcjke3wV/l58uk9u7mVa34y8hgZUld8AOSo2QDnqE4Jr74wy/6VvD4
3xPI3KzpYACBqqNtCguz1s0LKal9f15N1vovA9gMYo/hq2Y7DST1jV3ZpuKPvWXjmWhtzIFcvRBK
sYlgDpwk5lq18bouVb+Ol0t2ULEQfBi6Y5o+lCWAv86x/8A5+s0E2xr6CMOASowxKCxpLUadXoc5
/IN7pe/orwzkX35pjwA16UqK+lo5YwUsEvmiaX+KTP/Nm/+1v//ycPhtGdq7WYZVOv1InIrI6P67
0ntvoX+mWTZFX1oSV07jR48OuRVBioNjeqf0fGMzAzw5dlnpJzIEoTWc/aFG+SiTWnH2Xgfsl4Hx
+RAFiEQGZtDuesM99vP4ovTi5mY5Buour2GgMmyFIICaukD1YK/DqDYufzlbfnlzvFq6kG0rQxk3
2RPFdvuyGHQj1V5+syIDTgf1D+8ibGG7cJQHBFVE66PawzcLMrEx0P5jXr2Dl98eAH83X+np5F/+
+fHXuf7//BT/vbAZmxU5EchhIUMNoRlj1EcqTgFUwhZ5alefjlzkpHrwz3/Sb6bVXy7MX36DmQws
0Ts9q02WZDcGp+ATjPs/IY9/93Tz7beZesPqxuh0w4rUm/TcZmn6bk4FQm21t9/8xtMCMrPX/2oj
duYR3e+4G1r5B2X7715+8xsXmi/oyZZD2GD//qRpxvKR4qT5h73rN0/fRq9DxgfwnPMTN4kk0tfn
8ppW7cM/j8tbE8R/fz9bUxMEiIW8Fxx2WedMP9vCMW+qZhUP2tJC9SxlhCURXLOjNFJYqd7+zHpi
Ujfqhi5sNf/OKnpymrri/T//Vf5+nP46n/+6vNlxTG1aLCTsoABwiS5e2lnp6xF/+Rl++fZxZZt2
ruFdXav+1QL+rQ19qPbWmwM4ssx6Ir+6oypk3JVDcc46+6L26OtA/fLWAPLyBYbfEFJB+z7ly62p
TUpvjYP77aMnt2l7z2Yr0cc4SObk57xmvtpyrG+ONR0t2mqYONaAMLyxfPy2ZvOsMiLe1ncyySnr
msYbQh9ef6aPwVLGZ7VHbwZb911KRU3M4dWlzV5K7ZPTLZPikGy210T4mPN0VsdB6vndauTzuZ7M
5lXt1TdrrzSiYkay1YcIo2iyIMDJ92pP3qy69GvnHKl1RyCjTaox7S2S7tQevVlzK/y7JmrhLqwK
8Y7a7/vaM5R+SqpObz/umeKAljUrb32lnpW6+0JpRu1GgOT+7cNXwOHEFl9JYzkZ5zTXYhq6KkMC
COfto1MIcauBEick0OuLT2AzqB61MxKVkbfPbjqEVHXcdOGc2Ajq67w9S5y4f3BgXyfJf55igHhv
nk5fi0oqg2I57d42cDNkptoi6G1+zNEzva6s8i504AfQ6tK++2L9qTTgV1vjmwWWphz+DD5vA51v
stSPNA2UNn3hbRZYKtM10Me4CxsTvQ4eMaErrSXC2yyvjeU5vXcd6wQyTW19o1ig9it6m63M60Vc
xQ2bu6ji7wAKyEia+q9qQ71ZXkkl6TJp1V1oznNBw1j+iAxbaZUS3mZKenZM2m9B6RlK83kQxhEp
pNpS4m2mpNuj7nXtgpT4SX+gpv0xKin1/vOQXH+wv5k03nZKehoQQsH2PssabwqurZy8R3ofP8rS
dMqDnXmd0n0dwv7bD93LSymy2Okwy8VDjtrJ9090sWb3D3+V38x/bzP/l8ouZ4yiXTgu853Tm58h
Lz/98yj95tFbyIIf50sz99e+QkOiGp0riLMaaAO1p28GJu7xeM4DMhcNK57r9XCde6XyqdjipafV
tzO/ZINbgZMhtLhirErSItVefLMKkEm6guLRaICTDRsnckfYmNoyIDbLQOk7RrymbEONIA1h9u0O
UZr5Qe29N+sAByHZu5J10fM81KvPHLIOak/erAK9vxLN1vHkriEurkHqLP4QGvK7T3CzCMT6qHnk
5zDWrosU1hUviBXjP3yB11H9m1VAbFYBYr/12MVPFkbXxMedaKzWf6rcyqk/0H0W75UGZwsVg1w3
RfOAXsIrYZiWKeu7i3VS6eFbF7rftYNwM0ae5J9L7uKH8SK1H9Xd7P5mUnDCFz7SibGFcVhdRg6h
Sm/tbqZ+3rPoDqbXhnr/vYfan2Vqn7i72fp10nxhmPDOdl/etnZ+Sa/6RLWX3kx7W2ajA9uSoa4S
ADuYwjHTK54/t0lZlT1NdY8zIhTojS/tIvrDUmem2lbqXmfXL7dZ6ac+Nk7G26vEvsDbl6+54k+5
mfqaOc4T0bnAlrzsJKFypXOkVDUTV77Fr2/N4A7kCDH3h8o5D4V1a3DPUvstNzM/xxE3zUhEQw8s
cdYDEHIVx2OzHRtTLAV5gG2IIvlAeuMJoq7avrNlEF2lBpYOhiy0ymVfzz6SnT+dh64fwt+shM5m
QuqIJVn9nDaUwN5nkOJo7RTfejMlW7sq8mHhA7HYG6RZ3KLQUPtAnM2MTDMkThma9lADPP9kW8RX
dWj0lZ7ubK9tOTIkivyGE8xNk5ytdEA/MxhKmwKwlrff9pqQpaInmhOk3DVJ1R72doVSS+Xrdrb3
Nq8g+ccyeTh+QXuH0h+hnY1DRO3pm2/Fb5FjGgYAjgksZbKz20grd8OVHqD4B2y+GLkSayuSzg7K
tTmMKykYpq/0MQLyezvsxZUOrkNtCfooIgmBvIrJVFpSnO0NbhF6O63AQpEg13tIyBj3/KPaiG+W
74aaVVH1sR60WvuMkP6lLbU/gCD/fuI72/tbWRGY0STjGpil+YFdmZIQZlu11zbfDrZrgVMVq7cE
dNHxx6X+64SFTO3Z2wW8JLGhhbsRRE6EA8cjRfQFBbfi3N9eqiooOSZZSHPgSvfOrcpj7+uflN5c
bD7BwZt8qgfZHEikUHIojlUSndQefT3n/rLNuzDi+8XwpqBqxn7XzZAKEe5/VHv45iOs3RSxXUqM
y5qloRycuxq9rdqjN2cIdIhDgr1eBlHXHQipDXJhK518nCsI69chkfC4ewJmxyCFNmPbJEk5D2ov
vfkCa2pBsyDZM8jc+Zh50WmMfqg9ebM3oC9sII3bki9kmp5cgr0uHiYjtVm5PdYXtVWicMZZNhot
IboGNFCLOHulV98e7AvJvpNm6E+JcT6UjnEXT4badrw92ruZjYYR6EzQWPK+l+CpB6m2CLqbKTla
bWw72FmCtuyx4OY5Fgzvp9qIbOZkO80t1goXBrojgqnTDvg81dbA7ane80ePhi9f4Hy1FBfEJ5wA
HmiK472ZlM6cGQMgDhm0kzUeNd8nRtof/kRR+82+sz3bl21G506fZZBW2tOaEdeau1/VRnwzMUWv
6bOjZ1gntZz0lerRW4sPao/ezMzF7s08dQYZcAN8iEz/A6YntT1+e7inwj5KTWfmNHlxBgKPpcJV
+7y3h/s+S5Z50nhrcrWwwAjzJi7EN6URcTZnNaPIIgxwDYJz92OsT0fE1IoDspmU1VAMnN98njyi
zCbonpCAPxzVro/4z9uO42zmpFkVNlK5SQYCIa9PSlAn0uMI+ekTJtia6LAeQPNFbYA22ybkJl0H
Vc5ibqU3JtXsodHUVnJnM0MzafvJWkaYr/MGtPF80rv/UjqjUY5/1A//HotfUYu/mZ7OZtuMVthC
JmCAYIFv8B6QcXpLTvKs+OKbGeq6rWAT0obAKhMdL0UhbizM9Gp7kLOZpCIZM5mBigugGR49xz/k
caq24m6DTy3d9iaL9jquSfds+f0tBdWT0neybRPUdnkVSWh9ABBiJ7ro0kANVHv0Zo6u+QgGggiJ
wP1MqiRRU2qP3UxQ4c4ZUOR0CPCZ7R2RBbOM3qs9ejNBwXuy+mUMhtQE/PXsQnzOn2J5f/Np25sJ
adnAFJOC0UjFEN1MzKKL5ma92q5pb+YkdJcGrrjogy5z3lsLKcqVD8NBbVg2sxKteauDOxuCWAMc
DiTkfYNX5A+L4u/GZTMpzX6y/CUz+sDzy1MmxCWbHSU9LJy0t4fwJIEzPcblEKxG8Yzf5eAUs2Kx
wPLfPluDHsKNAfxwOZo/jcz4XEtjUBvvbRS4O3jd1fHeB6SJOZCecj89KP2S22AZp5CtGQ0MNh7s
vYuZXQM3pvbozbQEuG7CIuKDBgA1gcjNu6PjDf0fFtfrmvE3W6e1nZkaGdTC7nu2zswKJ9/IvrRN
ifF+zdPWPg5aHxuE2NKVVPsN/kN93s9T1tBcCkqyvg5d3ekHt1DrujvWZi3ACDgRxNv0QRLrKwx+
SVBkZCi1rpwtEr8cWlvzRmhzlbY2IFGy5iCqslI71FmbtSC/5oq6IAMhTyT6bWEIjgCdYkMPxPHb
WZV4Hvl8fdcFuOPcQ1KWH52h0BW/0M1yANAVEYXZdkHti3uMfWnsPit9+//hsZjbwXYlT7Zyonh9
63ue1Grlj63BghDcuasyHt3V2UGwEu/ciRREtffeztnCqFPSZLrAMOIbBvp26Gu1DWkru7fIpp9G
MrsDb/EOOjmlVammOyYu6e1HMvn62GgkaUK/jk5r88OE4aY2HptdlJhr2tQ64a0kkh90/L3eoHjP
2srh3TU1E60lm70DaifhZpGNonYgMjeThpDlfNKLtQ3KOo5Boc3pwwoZ4KvamGxmjV8nXoRevQ1i
OCpOAXVsVjwSbYXw3rAklcx5NEZhQoEXmZFGCvFO6cW3xoz6GiPWVjy9NbIzjvhL4TRql6utRSjr
kpik76JkrzMHkuXi6pJIU/H33HqEGl9rfGuFPGGUMF298tFrbMUx2WyjEH6cNAIIEAgbYBRW6YJw
FpJ81FqFztYkxHISRX3C88dhApW15p+lVihWELduBoArFhIVEJNQeMNhsYCqm2oT39jsakmKM3q0
U3GpoaWCGkF1VIDBVfsQt/NzHZEWN7Z7sXtrtwJidQ21uflXwtsvhXcoo3YLnXi8tOlon7wkXs8Q
3Ue1w+LWxFCl8CJjJx4vuebeakly9MfmQWlIthaG2oNhOVDEvuDEmnY6rFIzShUbhVuhO4Ds3sQt
OF7gYr10qASBgUKJUXvzzZbpw+vXgRozKDLG2SG8gKa76ptvpqeFGh3PvS8vfjx3Bw9o6Z73f1R7
8822SdDVqBHMxMOj6Dk3ptdoUjsT6pttsysbAnUqa7xoRbM3suQgRqE2MbfhQUYCxjmZTMmtMDnA
eMcB9EVtODazUnZGOdruMl50J/tEDMNpyjvF8dhsmWySS0dqH9hdYoObkUR0QrNV3hqT+tuzT0Mb
zwTYNV6ADEUnYpmN3WjXptKFGWXO26cj+zMyWhzjpZvFodWz99Havld78U0xCEIldZVWjpdhMO7M
OIZAYwKNUnv4ZlJyPB4hz458gE577/uiptrcKS1Vtr+Zk6KCPtkmED6Aru/5g86WGJW+E9vfzMi+
03PSr/kx11LXdsKsj5qzqpVS7a1pQSP/vGn1YgRlSJtjyVcXxLP1XW3AN/sl6qvRkXbJw+eW9D53
xyApfuGbeQmQqKZOzqOFA62qTwnrVlMWknv69vOOOhi2IufR87yeoDDuEt1X+ym30pcOVtKqd8wc
jJawHavsvad3mdKeY289CwDHfKebq/FSZfreIUyrctXOVPbWs5A5ejwa/HPxp+gnzSsS690fSt/I
VvOS2j7A7YGJY632qdbrkWhreDJqD9/MyqqETZ6RT3iBefNs5l9BHir5lgENvf1I2goqZV8z2BY0
QVJAznE7qC1TW9EL4QZZnU0MdtpbAaHV52lWO9jbW9NCDXSZ8AW+v7ECOo3izTXU6u3EFL8dkM5g
puRlNl7idD3kIhia+qj2I27mY2GOtQkrTl4IgDpQT9phJD4pPXprIdDbbmn1itUvvjpKUw9J/qoo
LbTFdpuMMzc3Yt7b97uvxeo8j8WSqX0jWwuBKHQNVBLPTqxbaXh7nQgJtSHZbJKFkayuzkXhQvTu
bol+NN6r2oM3c3GIE9eB3j1e0NPAk3Z2BL4qbQZi2zE1AJUIyPPoqq0s2xmdeOn9P3Vj/76kTE7v
2+9azH2yxsQXIn0ugLbaEmjGwhZJwMss/O8j4L15P+vEKSitWWLbN+3WKMllRUAFRFYQdf3XyCCX
S+U3ENvGaR61y//l7Et27MaZZp9IgCiRlLiVzlxz2eVpQ9htW9QsihooPf2N+lbX7P5hgLuGgWbp
cMpkRmSEhicoJL1GEGt2aLdl+whLJ7/RnStAzyTgY1rq22q3W4v6WDP61dlhLPznKgD5gQAgxdD9
bF/CLvogPPkHiYuatmMpyAwH5tu06xtvukxCitlrQqhzlsqRhiyAedUNNCYKWeDaHJI2Zn67njoH
aoScpoThlYbHgExg+sogNFv5UaUSF4ekoLmC5Ypd2Jv0xqB7mHELgXK/eYn/XE00PtbRsqOdALrs
kOVFSjSSs2h6OAn4/YHozz8wA5ClVYumFrRxQQQ9hvFb7Dm0s8lhK5pwcAw17oM6h3rD86QXr7Jb
4gKRch5gcSbgDC0afVfhaQ9xFK8Ymrg4pAkjsVYTdiLoRwdINp+Krn3xmmsXhrQBGSPoHI63FcLG
sG9phj4bmqj7x29450VYQZgKHNoNslFtSV6tYvYCp272y29054SmkRStqiBUDdeAXyjYfgnS1LMf
3AUjt33i0Uwg7lob+Z1DOdqUs+/YTlQqVQM1eIZd2IziF6l1PkTz4LfDXWQQLC/eU44FhY4qSqfC
imE7wOgqXTx3jHM6NaoTXSRwcdUlRCrJ0p4XU3luF+d4lkHcbARWiDdu1kfQj65Uc6+yR+Iau/Yx
xNAVKZBlBNHnkaW3eflbm9J7XebfuHXiIoMqhjyvHEZ0KDabYS9ET7o6pXGA/dLOBAwzDQ/HTxXU
i985QwPElFVszOL3w1zwEMpLcZM2vb6Vq/5dwwY+jxOd+O0mFyEPqgq+B+ZdKGISZd4N5Kp26tmX
5gqCpQLEhGiEUH2rt09dnH5CeuaFqKIr+c8QUsWRbQEg4jLu9/D3UsIKbh/7wK9AnLjo5AI77hiF
LrQ0JbDBCJE9thN8zr1uNVezS8KVRNcdpmUz6nmRw1cVxp6x20UoQ0i6qW7AZklTfpll97ZPkRcl
Aabsf045h8Qh5G0VLuMYqvcKWHNqXv1mxMkfpwC9L/XeYbrjCp5dxQIvztmv2pq4AGUHvVgYA7xn
jyG0o5HEtGb0W0kXnTQwwa3qBJ1vZci+REtyqpvZ79S76KSY4VQSkBXZegFTPQZLtK1TftykxAUn
UZmzEKRLkD5GxfPYygdTp36KBa58YQN6T7+UODl7u8B8ZwasUpLwh9c+cZFJ5DG0gxcdTr3ovzVC
t3NOICC3eT2uk39hk3ZjCfzQ8Naw8qWERLX0bEBIXGyy1PD0IO95KSUx3DoNcEm8dTy3oXMyKZGc
LjEitoF3bcY4+wVrc8/uThee1EExzfEY6htspV5hEP7QDbXfXnGxyXmfSFeg9Q0ineUNBrLPkyn8
bhQXm2zSceHoZh9uYpKfIlu9RkvsObST8sK8NF4nCGDf4GJ9L2fzqUtXzwqAK8FlDUyu4xmnni3j
T9wB97rt/HJpV4ILzQc1LHBw5idbnjkM29p08HtIh06625cmTeyEhmi+18ekaR/ntf/gdeJdVNLu
ZqoqUg+3sJp+2jF5hM27Z6x0YckptawUOz6biuW2F8EjFHb9TmTonMhggu0raHAoLXTLSzKoVyEC
L9pKEjqxMh22ONpjXLDxHL7BqOl+537nESLsf0b4XixhDJ7DcEt0+AYjsykrIng/+Kwkd2HJyUZr
BcAa9whlp23E4NMKH0y/wZ0zyViv2wpe7Le6T4PjvBPxJUhW45VscleFkEgGefARcYFRebareIKD
ohdxmrvAZBtriLUWerjZoPi6pOGHLmi8MBDuApMLnC5isSPkRMzApamDK1uxwGDcb8bjP/cKHSxs
lVWE/ARmPPnczbAuMNxrj3NXUA35A4ELDhtufO4+pJP4iC70r37f7ZxMhatJAWbBdy/cwPG+g+Pv
KD23oXM2kzmq0mLFNhx2WAjCx2LOeOtHPuQuOpkEzdJ37/XbwKqjgR9lmxK/xXSxyQqa7lswoiDH
zLpl0CqBc00IRTivKXfhSRhvrROsYvVN1o2BAYt41vBb9ptyF6DszMyMLHAdznMMFe66ysoy9BMo
425bPjyChj2csZ4WDVIFrd7GwngFNu4ilEtdd4sokUXAWgYOlgn/QIrlm9+EO2cTTlecwzIQ4jur
WGGdBLdbGk7ac8ajP09+2QRKLr2BmynOzRqqf9hK/OImd2HKNZQVDBqhkYcIR2BzDufsFjbXcvhb
Kec9Jfl3KYe7vfnCRlSqgQ43KfU52ZaPFam82AMwI/tzXtZWTRxGMu+2fAqaFmouDoGFpZnXmrpw
JXyzkl0iXNyUZvcsBPTMfYd2gidUoGJYpkD63/Zwq9aD+lkurfIqbXNXsUBaaviUWOQUY3M0wfK8
FcLv1nL1zjpawWKVQu9sGaN3Gkgz5cHGvKodPHFy2j1ZpiDtMSlhU92n+/jYqOrqt5TO8URBO2Cd
Fu81mmrLmt7c9ZGnUwR3NQsKvs1Q2sVliw539Bo0+nlnwk8ukLuaZ2O4o4MsrKD0nMQo6vWvURh8
95sUJ3TCkDWINdovbpSiRJMEJbzzABv7nZ5/6RaIbl9quKLegpiexnp6WxL25vXhrmoBntxxHPFg
uOlSfFgG2BCu+pPf0O7BjOC1BElPeHnCrrIDF6ReUr9j6aoWVCngyZ0CcWpaKD+ma0hO3ar86mII
Nn9ehe/cdzQzrMNtjoIzhIh/TUHy2W9OnHNpx5b3bYD7pJoILAPKPKis55w457KZNGwlpgJ12Snp
4d8F48Vi8qNOclezgIR9bacI+3sJm69xO9/TgvqFe+6ktPBlS+UWoOYr4hYWce3ru6Ou32w7pzLS
lUaPGx5tQJvh9aZadoz6svYb3ZUtINKsAlYneMqmO4x3E/24wXDLLzq4wgWw44lAQESiX0QvIlJn
ahrPkZ1jmdAZnYsL7u9aD+tlMNOa8Z5FB68pd3XJREG2ehywUQSfz92y31miz35DO8dSNquuRrh5
33ZWnVgUvoha+D2RXR7O3m0ccq+gaYiq/21tfeqEXymPu4ybtodcVrzggk2qYThNu9nP9Qj+p9+c
ONlswaKhFx1QDSgewewzuA1N8dFvaOdclkJBLVGDpMF4lHFanjfu5zDAXcKNDJcqKQxOzqho1ghU
3VTjFypdwg1icBftFpuk4PyC6vqdDN+85sNVKYA2ctENARZyK2GULMgAz0taeH62cyhhcdlPQ4fj
vsPqvY+bexr+TUryfYj/eDO4PCFUCRvo3QP+hX0zp99aqGx+Kxk6XE/hUrP9IlITPm8hjce//Jb0
v/+gC8qade8SlCjqW48fofIS4ln3thjF3b5GGrSWpelfoTcNQ2rF0cvvtTouWBvpNiIw8EUe00/V
F8r3rUNftq78zplLhwJwIFNZYvHh8/usi+ihJ73fl7tkKCU42IVSDLeuT9scao7f0CRo/K5jV5NB
woUy2uFHfUu4PDZd8xgnmxf8walz9SD8zbI3+G5jxkNoYL8MW3I/mginzuWTTOXcsBHzPc3l726J
3yZd/q3l8z1e/NeBcLKCQimxror2tyFUOSycx9clrvhnua1+gcrlQ0HYu42ETQak67AXh6zO92qp
/lYx+j+Os8uIQm2k3DaCsn+bRNji8Mb+NZQ9Gj8LmU4qL2odPMu+97z1XLWGEo31Vb+AIRVX5jMc
2x+SefKr8LrulNPcoalgRpl0FwPU1duxydAx5yexzl2CVF+OpTTYlbdu5fFvFYYz6Ezr7Fmyd+UT
SDwCzkHNHk7g8/YWSlt9jcdW+R1blyUVN5qPCekwNSvvrxEJqqxvq/XZ66509RNsMNhmXwBcssV0
ANNEmy/QQPGrD7j6CXsNVf4JVs03tVjo27NnWJn7XTkuSUqgmLFygqojkO2qyyaqlzHjav9LhP8f
/eY/bgaXKdWxuKi6UvS3dZ5IjZHr7XEC36I8WNjXG0htzv1H1Jf166hI+NZVkw2QGrXJzxQaRndq
encg7+pJ3I20CN7SOIbPM0Pe8AIF3f5rnTbjmGlov/2cAhYMJwR6I+8J0vG7JdAYaxkW+U4vt37U
ZkSSP5+ynTYDfJn3DhVJfTfq4aHqhV+JyeUwlXZd6Nos4oq88JcSQ973wT9eG9TlLzWi70ZRY2ga
PYCnPu5+odalLqEhd1rKEeMWtslThR3UlH9Jeuh/BxWXuQSZqZIbPAivYaXSl/do9QHPq/ab34Q4
4bDr500UHKOPGvbbW3EYyp9+IzvBkBT12CzFgKkO28zKu7T1s/7hLnFJVusguOzFtTPHIGzyZPaz
ouEubylSPIyswcgsHo6bSe9XsNG8psPlLa1xx/TcY2giqlNs9gMKy37hzmUtqaGkkBrH5uvYXMC9
HehxukNdwe/D35Od/68Nn22mLKJIi2td7OQQLt3z0qWeJXaXuFTJee94gsFpMGYJO3HR+aExLmep
UE1sLDT0r0kXH1iqs7X66DchTnrK9jFiDemwknWVw/YrE6sfBkucw1hVdk0X03MIWLAm3ydT5aST
nkQDl7BEJxjAJ22VgFscmkM6K5XtyjZ+wdnlLIEjLotAjPxaMVbeodlJHbtdl38JoP/HJejSlixL
At4kA7+KKa4f0EMmP2ptPbe4q6kgdBBRYzm7pmubLYycdOWnvcFd4lI1Nqvd0U98JeFyiPpv5ein
gcld3lIp0nQ1ZOLXaRyyXv7Uu2cG6tKWqJzDGBZ8GHkSw6Gg5LUiQ+pXJHSJS3A8bepRUnat1uVJ
7vbBrJ7Qsctb2uK90ujQY9dQqwJaCrLN1p57pv0udanoeEnZvrJry+IP21Q9j4a9et0oLnWJpOgM
CWsMjdzkOpLiNlKvvJa5zKV1qYYU7AiGy3srL8TM80U2yo+Vx1zq0hglFQHBhV1xr6hTEoTTYepb
5cX0ZcKpXJmtis3S4ugsAt2RCbuxyY/QBZzvz5i2ruAqsm5m12EVBxmIvKReFxVzeUsF1RXZy41d
IRnfHtNqDo+CUD9+MnOpS0MSCFnPGD1d2XBs+jLOQ2RZXiET3XF/zgqEkmEru2Ibol3pvp+rz/3u
18HNXOLSRBVVpsWpN3NafcfzKlnz1UA0w+tWYS7HYFMDg2fObq+iDy/KRPnUtF6JG3MJBrsMajpK
C9cCDR/VdRMf0VLoVfxjbj90t48kLchsr5YN6jjUhT5NMum9qkWg4v25nuHA1Wi6dL5oyzgAMBh+
TLUJDj6XFk2c3aLSmhfzu5yPIWQ+QPz+M10a6/XooS5a/y7glawjPt3E23mw23nt/VhX1MXqSRJF
NoHv2QUK0jrr3+FSUXg2/bvOYaZMJMTT4vky0lrkc7vrFytW85fyyv/S4n+XEagL14tphxxTH5pL
CFHG8BJuagwe1SBmmTOyNPJDU5EqhcrxuKozcIoRPd5sXcbzKGxfnZuwLWkWbsLWj2q3ei1hiNlQ
vwSTungra6CHsayNuQxEgl5FyG/Ykf3w2m3ceU0udcBkC/PByz60XykrKihR+rlLURduXfqYqiSq
zSU15aVs0jIj2s92grpo6763uk5x913sMkSZ1suWgcCZ+h0TVyi+D4vS7qR8n/G6zpIkfi8K7X6I
F3UR13nRvZk05nzGWcwKIvt8StlvrwV1xQ/mSi5oysCnS6a+hNN6jcfA795zMdclKne1UInvjooD
tfFFJH6vHOpirlM7tSs32CoR6WmOPnaS7zA59JoSlzEjF8YhcGLNhTTxHavsAWwor0c8dX0+0iVM
x0oYDC3WKFtZcK0BT/hFApczU7YFW8pgNZc6nI+2wh9Ac4IftYq6lBlexLNq5WguRde1B7Zs7XEV
Y+xVOoHz7Z8hUsokbOHJ8S5SlWhIG7V0LVBHnaQX95FyJ0hWVatqEnb4eqzstay0uhfTyj21k1zy
zCzWAl67OER6eQP356GeK6/km7qSG+E6NKzEFrnIqf/a2+IZa/CXq/y9cPQfQYw5VY5l5VGRpg1U
7wTt7oCod7dZxFuIWopJvMqa1OUBEDz+wilkuNK7JM3Wzvwjl8Hv2UNdJkBcwu+1GSLsd1adI/PV
dqnfSXKZAIjuAYomGDkUW5FXcZiH6Ob1CxauZWoxDWTodgyuEv0gdQNpV+1VsacuE4Dbuu8ZKoUX
Tofg0PL6KSikp7CZi5C3AIjHcI3NpXnXKEet81tb1p5ZrIuRT/G6j+VAzWWrygc6tvk4NX5H6F8I
uQaemsQEe7AoSwgxKpmDvuSntwOTrT9vLjXG/d4TzEo6TJdOxQdohnm9SqgLkfM+qNoApgUXUTZn
ybs8bbnXY4q6WiFhb0u+gaoEMYwAPm1Lpkq/1nTqYuPMmrQBIIVtYkkGRfiUf/cKy//GxUddjwEG
XqB28BAUosxMxf0gferC4JWY0zCOZnNJZLsWh2nQXZENasBb0+/znVpHBEZrCi7e+2oO+cDmtzj2
q1tRFwkXbNBbqZGwNLaNDpGyl3UWyu+6cnFwPSYDrJeRsrQNPa+TyJQI/Ta4C4IHpIGFYoOh4ya5
QaLtoAY/WyjqIuASgNq+xAs2eCDUQy1bzHkD6WW/tXRC57stFCitYXehcUFuKpjVqU2n1O9wuiD4
3lIxEq0xeqnKMOsb07e5bQvth8lQFwVnwdZVrBm6i+zaJtN4Twxb4RfxXTy6naJRy1qbyzzuGbwh
7upSedX0qEs7U5URRpNWXyD4NJ9WxfY8CNEk57WmLr9sg/7gNDbCXkoBgU3WP/Nq8gvLLpC+xwEb
62G3l8UG5QFsjPFo+9Az7XexdHgJGcXHzV76Jv1UQFYy65j1i50uni5r9PCRSG8XiNcYEB+W6GxE
7Yc6UhdSHyM6QtFZ2kubbFObQTM+bnOht/WX35I6x1R1PaiIFksa4JPntTpy/TcN+v8madHIqYP0
NZlLu2BJIey8/BZYXnosunX8p9e0AZsETTTVp2BPWuP3cnTB9t2Gw5aI0F749BqYAOQGz1Vwwfa9
awsKqxh7YWgHneYmm5hfKx51wfZgo+jISTFLajVPVULOxLMXnLpge7LtQTuVxF7wxADJr9+brBw9
iyKuSEhBJTqezGgvkpb1G2pHwZxtYxT/rcJAwv+1rv7H6+tfiHurUcyuxXDp4CNMP0KOT90WvgTs
Xk2oRb+CzkOGj6aoS+jPbXtt+u+Wr/EGuq0cmqXNSqjqdjpDJbHfb+jQBoxs90KNH0jLmb4jYzOX
t3HR2/RotqIUxzqEnfB1An1lPHRNxObrNvE1faBQ5iDHTsZoZVxYAWQjk0wUX2jAojRvdlwBh0bq
fjwYxiEpFYugWS9TiWLUM43mgJ3qKaTFmVv4MjyvQ0rznW3WHqGEfFvaiH5CEjX/oGE/PbBPw0t3
VK8oNylTpCcDN6V/Zvy1LWdokOUX8L6A6MdpmP4OoHcMGBivnAL+4WVSnOKtp/0HUkXL792CQgR6
catjtAKjZfLa25i1P0m3Q1WXBU3bX1SVVPunalCNPU0pD7ZTAlvb8QqLxCa9C4xY9ANrWRd/QyvQ
Nl9itBeWecqn6s0UGytyydAllM+kH5prW6zF+NiCVbp95FDZKg91DwPRvC5Ex3N04zF5msguze1d
gVMdwq7e6BMQ53LNhIwC8WPDpI9X8LJnyEA1Iq4+l5WV4TVYWZocLFdTe0p5GxW5iIEPHHlig6eV
7YoeYXW+pTmls+RPW1l2r2tUVf2xUHNHX3q4t+Nrpq57p+D0aZjrwjRpZqeqq08hUN74qVbR2OQa
vVTQv90XsHhV18LeL6lXMmUrnYsgF13ST4fdwuUqD9eJoLtISw6aAqF9f04FDDwyTcX+aTWwg8iq
OB2CfA3rgmb7Nif1CU0WoTi2Zi6qPLXj/HluGgLepwrX+RwzHiS/drA24kssB1KcYwK5z2weYvS4
B6AszLnUwXpLQpmgYQWS/EW+6yH6jj9jQCpPmuWGh/7AM/ADB/NlrlJTZyjrJuJSMhMuAN8jVNIt
xSnKpi7m8/Ms6CZVZqJi2bOq7ePtwKwMutNcp1uZmwLceTR877vM+66HL/MaJ6k5jkMEWx7ahLLM
o1TVxamRhtoDgVnX97Uq7JIFYd+jF7WrZnlIw1osH/VMk88oHEh1GFYmxqyVq1zPBv/cXOY0nvas
bDRNnwAdcJOhFWDtz7JN8d9aQX5TZQHXDbRaa4Da9jDOs9q+kE0o+ISg36vqfyWlGMUhLNs5vm9A
lfwV7aUNz0Ea2H9GtA1/24o6+kjSruaoWZTB+CqLeg8BqvJ1v2NqBS8/r+g4kOMkI06f13Zj4Wku
2qa7brOM+rNak1pnhs3Lk17mpjvhbMVz3rNx+LmWFJU/ibaR+YKe+aA6B9tSfBYcFtHDHFINiuPY
Jm8r64NbveBfshJIZvJ5GtK2GY7gUjZ9fVzNQpuXksum+w21YMKPgFKjdIZXkYz5zU4xOgmybimY
6vIasNAQZzyMyy3Hj93Gx4GHdDnrgEbp/bAO73sgSApcS8VQYLnwLpQfYJNZkg/1HJQdhLqMJDob
dIEqGq/a4a0jYVj+THXcFj8NOi/1IRwlUuyybHh7V6JlxV47TvbmCeq2/FNj6yDO63BZ2Wns1Wwe
cZsGNqfl3PMTlJmTKAPlsG7fYE8Xi7eiJ/KWDtANh+WyNMVt4Jb/buaohTsQTbr1oes6pAtRu5jP
nIkZSiNqrn5PzTI998rKJGsHnKggN3tUtx+qeQ/kgezIMTKwktb4UCJf0udwwJ4IA67SRytkEZ7r
YNbFsUKqFuQ6TYr4mMDFsjiYtAz6TCWGBccqCNbvvEs7fe3r/RDvuDuyFWyN9+l9jcSCWJMigVSS
ZkpuoJ+PT3thjkNpXupgFPsRV0KCLyygBgz/x1TS8DQ1MiTXAMLvPTnECTWf9MZQLyPciO8jiZO7
NO7XBz4GVX8TSdnGZ4a+zuhEcQimBwTAW7sNuQb9cbblg1h5Cde6iu4PKe/0PcpaiO4xdOmjfEs6
WZ36OllVtlFUjDMcUPENLNXtUSjaJDmo/1+jSoufTOjiRzSEQ/cyJOWOnVASRXIelunBalIjIIIg
CrrRJsHTi6D8UDflD7qkp4XW863rQn1EAV0d7EK6Yz/Jc2nthYZVf2AK0JFJ4vMYkzATZHuSrR2z
WO5tJkCIyhRoDdiX1QvSiDlr4PSbzzZYsx2e57VI9oNM+JzJPunvqyh6sKQ+sGT8ItdgOUVhVR5m
iAAcoMx5vyfjhlJenQaHCUomB9kuIld9sIiMgDt2tgU4H7idm+RBpM3HeRtn3Of2RyLldEKPDj3w
pV4/JkvRH3SFlg44l486F9C7mbFt0wLXD7P2BhZXlEF44GNN8YIIcMMjtHVvWxrgPiy0yCgWN4dG
O8ko2R7IJs+ksg9iGcMjWr0sNMNalU9JXeabCR8bPn/FNPKjBlvxgkLWD0Xlfozj9QDbHHlot+o3
enDLYzADUU4h7oEEwDYnZdV5a6XOCxFOeTjMCCszeQ7b9Gnekls8wIukZLAQAEGgy5JiPrdUi/uB
Ng+FsuuB8+2l6cahPpU2+EotAkJd1HfTsj+QQvaZJOatX+v0Zng6HouV/67L5VHWgIvzDnPImn7C
SehtrsP0Hk/O/T0CoG3HLj2uoC6YIPsQyRHZVsxic1Ixr7PUqiWPGhXkdNCvRSKTSzRJ9Mz04QuF
SR0YBU0eq2jI6nnMqiHE/5N0cDlbYE54bBitryhW8CIjKzzsahSds7Fr2DM0WhNEmuKAHyS7ww4d
K5UNyW6eI0n475UXU3EQSxl9LPt43g56aQA6kqiqq3vCCEPtYJnJ9ogO++Swhp1UZ5k2qs7x+0iU
s6AtyAnS58Tewj4mDzwMVJ9RCa/bzI59+k+/se4wVHGQXtOm4J+HtmU2i7fJfoE2Eg9PYtTF57Vp
VoOcD76zNxHR1GJnjuDty6Hc3wQFEnpMQYbN262LPqMluh+zsSrHz8mg5e9RAvm5a9sZszPXOFM4
TjqByGJZ7QggKJQ98sA22+vYCdndEhmm0WmMZAhHpzaY6HEgY0sPadNJuCl0a/FoWGHmcxPT+lu7
T/W7I5aiHYyOFLZVNJhtBb60ifkgpwbfSmHH17zEoiT/mASCKm+qD5s5iwYUW1EjXfWXsGn1jKQq
LZtLWQzdp37a6PC1n5L19wSx2zIbeQynsBEZMbCrtSP0gKaRKH1eVNv3x2huwM2qu62pLwlUCT6E
hBb1cegVNqSeU9jFynKCbJiak/FpWle5IzUZpxraC3bungc9yCpv5y4muFiqcMpQYWXmJEy3k2ys
5aZzmCqTJ41WsPqDhp29eRpNGOrTEM5GnSpSIDcUMVyN89VGcBvGr+im0zLE1YH2YXhB0hyJ7YCn
4D2oTQb+SoTcKNMmuUMHT4R8jO37eGxwz3wOo3i3P9lWwE6mX3QwnccBfRsH+A5X8qWGIld81XFK
C0xFxeNsWYhSeZhELe4VLm22Yj2bC0MfBvj5toa5J5NVNbwEne2qJ0J4Vx4YUl6STf2ebs94t0AZ
k5qdpkfk1s/gF5ZwTQxThNJ92bb9MCeKQ/KaMnVLiZzAr+HJrGAzYtIiW6pdf7BzOn6nGkSwcwOf
riDnFaRCc1qr9XcfpCrKFLyH37otAPW007yRF/R4ISvhFiZth2VC7p4FfTreTVUfHGsE8u90jtlH
o4P6BrEVPCiqzt5wFRL1yOKJLlldL5behJIVxRNgQcsI3fff9cLMJ7zq0iRrhrGI8zEKL1Eh1TGo
13Y6LEGq6TmmgbV5v1BiXyZSTVse981ywF2XftnnukAnCZT4oDY/DN2XIExSe2wb5AL3Gjfv/lQj
Xc1mCA2dCt714Y9wMvGe47FTdecp2Or+uAsiX2FMIsrjHgQLuSUWCNudHObtI9SW1G/wPBaZG913
5Vkj3aqAJ62aHHba3E9Lu0ZPTf2eGHUQAF4v4Af2P0VUUf6cSLofh60zSQ7072JBY7WZgc5UnxUB
fWDjLvBCRLN0h/bdYjMotNGYHmZOZZirsq6RjyUxe9HlELzW46IQiaY6eUnXRM1POzPD+LySrf3R
rZ2N4FvcqyDbVITwZEw8gmU+7NEj69TyXJp6gObpWn5R1Wb1l4LwfsnjAjaWsUiD4IADACdy2Zj3
G37To8Btn05jbvd1LM9rvUe3JZ3KKqNQo7C56fEWDnvYDX5BUtfwrKNRBQFRfMiHXYjqF1NqfUG5
PH4rE7b2R7VP6mog+oYkaeJbgwPJg/BWgvlzqCxZjkUyqYsCUpcpu0fVKexmW9zVi7HysRxD+aYX
9gR9SJr1EcyBIzWpYwLd1ThfS1GgohXbsr4zQ7wu2d7Ek8L1vcFFTw5CHSdLZfU4V/EenNEKHN5H
6bh+LtY4eOiChE6HmEO3OWtheZhc9hHviiPRcTw+FCZSP2zVqToLkcmux5GROb3jpE0um6gbsKmi
RYNzQbgajgPTwaetJjRDESHJu5Q15zlu9TvN5p9hCR/pPKDPM0j5jpyiSYJDB21TeZaFNlW2yF28
iLXZv/eslzeyyuWxVngJZsK2pHpIEcO3H1Bc25bjviEGnqduGS6W7MW3oZu3/qjX5P+Rd2bNcSNJ
tv4rZfWO6kBgvzbdD1gykzspUmw2X2CkKGLfd/z6+yVVNS2mOMpRP12zW1ZWJlWSGUAsHu7Hjx8v
uW3iuR43ZaSK+gpMjqB8lLiHKG6FL8TQ+W3W9XTySVZz19jjeNtiLE/kokXmmZj7JLsGxi++hnbh
IIceL70vm7k41YwI/yZr28veCeEyQoDHjNWOrj008LZ0VyL9tgbNvFaXfZ32YRAZk3WloiTW76Kw
JywtFmF84WTvwRphLcqntpnzgYDWqc/LfK53hhz0h45+LwX+lTNOQaFWLbuKSzF1sy5xTkyow7q7
pFaleLPTjPIszIzQ8Rur3F8JeXKrJtVlNuqan2XraboujYs8nfiEBNF6Xot5HC6kZs93K3dFE+Th
RAvrlkbrQaNWlnlSD/MsT8twsO7iDqkOJj0uMo9qcvWRWdO100TLylXQOqyRZYfV6ZbZj6ZmvDZ1
CzuaqEp3E8d2hMpeXDhnVT59pamMuT519M/+WsoRBjtpyMzN4mXxZgXy83YKl0W4i6C7aWn1Z2Kd
A0PP1SQoini+iGS6m6Pieik6fQKckNYJlz+UM3dNRGl4Cv0WX5bQVnfjsna3iSqHzKOjIUWmaq52
zYlOD5HUtzt9/aSs5aC6Q67LJ3pzZf8a5aDpO1FwJ3mjZszNJl1otJjl1ASGi5wuumFscb+yStkO
BniHN7XTGp8K6imGs6UjKevprZT1uZIJm8mfYnGXRWLsLh1Dd6yNpO1dc0sbpqrzimkphrs+qZJX
kgx95XMFj8AwVVTzLau5jF4sByM9V2bmX2qzeW1URZVvqmZF404f2sXYGTBIpRs6VOq4U6LqV6kt
K8MbMewXogqnpzjJC2trZTUENKxQSmVJVseqn0ZJVW9KC36EHs9keRF6wdr0S25lXqWr3HxomnCW
6yGW5q62yjE7oTFF3pzQ666+tTJHNc7qNsnZ1HqV+GOpl6lbcKHFLq587Zwu2iArlzwPPQQyUQzx
P+29ApvPnUHZr0FPimqjZ4Xe+W1bOPnG0souuayiKiTqkaNZB0Mfj899SNdYTx0lecYxtgfbU5vE
vs0nIw29RjGN5FxoIBp3BAHOcqIN2qLeyQitvhcrpgvY5WRn/UC3kSmS22aM8vbaLopa+7pGZRZv
zX3zsbFHtu1MJVpfOblZa1ypCQCBH7dJolxHchUG2ycmEcFJ7+yWS1SlfbA/LAXh9BxTUnhPAb81
BlovjUsNdFMWroLV0a+lUYpTUabW6E9WU2juIJiMs5Tme9o2lU6TbfSCGbyfiqyTwRzNi+6PFvWo
Xjb1Rfkw9AvWjRRXM1+p4IFPZEKaxQ3tTEQeBUN96CdqP94WGuoOfhWWJoydiXDa5RKJ/2kOKZIP
Q6iAHAz9UOPsmp1aX2ZInUg/nCwruZ1LodQe7VvF5NXtOvfX1pA2QVEOhI2EIEW2Ce1EdV5BkYwp
KK3caMha4Wi7HXhU/Ql261hTJssvnOS2MGXmRtUQj5vQAsd8oO4j1lUX+ILmcRwyTblqKgVDW3Sx
3Z+YSukkC8rSRTeeZzhZ8eyao5ThU6Q5Tuw6Qs9at0cr4SnO+DMeUmpMblGsvAelZO0ToLeJPCu5
0N6L0pYFKkprbXcTA+R+NQuagqb40uaTqKh93uW10RmfnKmYwsCM2OOuXKzqWuSiz77YrdIS9OZp
lPrpImILRoGkpVzno+M964+dsSrOF22saoCHsRnSAOavQvhUZL3uWVUnHHfGFV/+MxbcYa1cr8VZ
moRVvevQkNqVTmtfgZXp/2k25oCq0qq1WtFppd7ZvZj9vMwqdy3jP6tB//Zl/j/R1+r6W+6i+8d/
8fcvVb20SRT3B3/9x11V8O9/7X/nv3/m/W/8Y/u1unwqvnaHP/Tud/jeP8f1n/qnd38Jyj7pl5vh
a7t8+toNef/2/Tzh/if/tx/+9vXtW+6W+uvff/9SDWW//zYsYvn7nx+dvPz9dxWpIfJ+f/t+hD8/
3r/C33+/6vq2Gn876Tkl9W9/+y3oq7bqh99OuvypfPngq74+dT3fq9t/2I60VEM3dFWoe2Lv9PXb
J+YfNmUlKJMZks5Ue65LWbV9/PffdeMPw6BCgUokjYSas+eedxUGko/0P3RgW8vRNIcSI5Pav78e
+d2y/XsZfyuH4rpKyr77++/fxCz/nZriawwiQsYSgrQV2VlG+r7itF6KkpYVufkZ7++lHHMq4QU4
TZvG2UW1OjKQZvoaN2V4ktnW5aoW6yaMi/MeLAFN/fECg6G/THoTlW6yIsKLvtjNFMrmpkM85rJY
7PnEmtv+U5jKcqtruXEl0sK4oloZtGktzjsk8Vwrnzt/HZYoiBxnORvW8EsuNDSrAeaKsnkoYjXb
SIueJpaIXhY1ifAuQtt17Pq2WKKTLrX/pY7aTV3ryQ6DWAdTORZeYQFzGoV2Q4eE56HKH8OCyHSx
k5Tch33XVlbnqqpSurDpGzfMV7AUAQrpLOkjl8e9bKLPMi4eq8hBDbC2T2ShPMUq2ZIhf0U2Bf9L
6JfJGm2korUnWtUDD8run0tbY4KA4B/IXDwnqn3XLfqOC01xhWTwuTMvQ105FYOlBKitaAgjx2eA
zvvrVNp+2LSCPIRt4HKt5Vb0Y70ZYp4uVa3ZnWdxH0Y8JuI7d4NJgKIqCVEKXSv8psxfQ+BQv3fE
PWZg2S5jR6S/qD0AHv+Z9PTFUrrGpTtg6dLEr74KZWR6pGNsvzXK644ktLv0Igd5qeKXSBPCnZNy
2OljFz5OtRE+RKkVbwZ6AF3nY07zkBwUM6qIs9S6cKs5n3xnwOvp2ojAuF/bE6fRycM0WR2oiE97
acL41irqZ9Oo1IcBgVWXzN+Kn5TXm2ZtOx/89kXJ9RvHUggWeGmLxuqeUsWvpRK/Jlr0mtSTxK0r
z6tltv2sZooiQGnyw0N4IuZF2SWjMgdsk8TrnUjsoqn+ZGX0tOxq1dgtpKjcAZo2u1ZHbI9iYJ+z
ELtUVVygJ7CQOyt1n66SDfrjy/1oxzgsgAjuqI7tCbF6dmqXAomxLtH+mS8gy1xdj2EUdttVTPeU
/y6e1Y2xb6jWTaeHhhuFhraNhHmpdKNxCQ+y+VIqxAs1bHGwGv2GRF8dCEu9yar0ZUrn+7ThuTMS
qxc1cMrnYmhSlzJRxY1AgD1tLe9MLtZgyJVkZ5l8CxIy12Wr3WR7opg7k9h0da3vfIdqIbeMwruw
SZ/h69yWA6tfpcxBVneO9zbnZY0eMgbsRkEv3m3sPnWhUJ9NWX0tpvFiNPNzNVErf13L2gtTTpJV
WYaXlWz2rmd3GrOx1WUVu2nF1jX27btJRETnTmGfOKVgc1fldaNZyc2ampeS1XTbpX5QZpm7ymiC
OVbGruqBzkBodgRbj0233kfWku/jh/uwZ58sUzkgMmP3ftKX53lb6pskGpJtnZRsO504nWQRJyKx
u7tOZFZgk2q8q3vsS7p313TbCHKlhdnKu7diuIjs/HyteV6LYrNO1tfVyH4SjnXZrLyTmBg9jmGW
dZNYd2rUT74l+5FsWfqq1MNFg3Sqr8mo8Bo8fi8VIXnJVgEINZvw8c3+VR1tjXWA54AUPX3YBbso
D9d7xVykJ/qwCoCSOs9sYrIpKmvcwGfxdMFRMUlWdFK/EQqQrLTN6qosSt2zV2smR0j6IaEDVCAU
0bm0nqo9smSGV7XqzI4aQelcO2RKKpXPo6rPT9YeQL1wMB5W0z6Uavuw70LvWgMmn5Ym5EyW8tZq
68bVZr37BKZheIVhbgwxy0BJCtvHpt5nuHhu2dl3BACaK3gYkO72YYi5KerwSTfj18KY2hNIbSl2
c+yDt+8uNZn5cEVORkKgMFujoB1E5mdr9ryMufBhwHV+F9Hel7af9Saeyhh5fm1bxss9SPGr7BLL
W8lCnRI/XzSqUnlTxJHNSyPxqjg/b5aMXhX8PtfepdNNF1oYzsHaci3ZevpY6u1DOxTytLdj1RXK
eo9YPF2hRzaiNGzQt2loYq80TadFOlBJiRgtpVy8Ll3bC2fI2GuCYHai6IVUgX2p1drNOHHuRFTf
OkX52Cjp57Qheoti9kLWkJdDaIkAMITBAOiReMZKsibLzUuVxuW7nLbGt1pWW4Hs05q8JmspuQ7m
oXsga5adIpDzUlOhAoLcS28alMWD0a+d5hSB7CKpzwGV6eoddXaEiZNmeP2q30xa5pB7U5BjsJ2A
YoiO8s+atQ3Nu4qyNNzZmjlW2C9dH7/CFLhd9ep6NrLHmcfylogfTo3kOQLfo7l6eZ7SOkvpzcux
ahqinNHaJTaVsJrOgvZR+1CsOWW9KTPR28pXIpHMzyPrpHTyR/bBQzmzqS3dunMK50uoxC+CVh2B
lCvWO5kEuYY1/BTO5XWeLfew/R/Cjni5ntP2Qisb4J19pxrHVL5y03RuRoyt0BdiQ1sSjUuweFSV
8HSpzdyb4uhFifZTX5lYoJpER1IiyzzN3cM81ciyRzyjyjSPS+icKNZyP1dTeJpRtx1Uc5HeKFnE
VapGZ6aIlTtyvVnQ6i2PYGQv+Ry9LnMEyBe9ZANWBnB/2Cl1Xu2WOjRI/vB09sRdNyUx2W2SJFu4
UTJoAJQ4nywsF1bMbpl0vwB48HOFBFnCaWsV1k6duAPRn+EJh+R51JTTwuA4O4VyNxiY8mFwbBe0
gKeBvoJCPntfrRMAkWJyowlrUC627QqzRYCj3c9gTIA+9pHJ/obK0Hq6ES4X7ajq92rMbEQ9RteY
AMJIECTPhsbN2yv5dV0C1Qqheq3GqzspEL6mzODZQwPUxvh1KTFHWXhH64+bHmKG66xtTds5Dsba
7FOm+Uos16ud29IL7Cp3QM33ltIbuvk+IaH8RGscXibvHvb+XZcUnZdkU7lNV3K2At/Ks0ucmlpi
cmTSOBsrqYRfddjZUISlq+AIBjLPz7tCfaqWzPDTsXosqmTY4DdvEfuXwVhGL/RTZfthrrIM6y8g
EZCsxHPUIA/vDLouAKxY2gZUWAYxQeFWganipiP/kTVb09Ln3E1JOQfK2I6XU1P3JPTEjUitjRZJ
9TyxODWAgq5Zhgv8w/p6nHi+ReQxzKUqA8gauQw6bGQSM92QHJ7bArOTF1y8c2+QX1n4TbvHnAFd
d25uxbejIod9fxKSEPpM2nF/v5ha9FLV2WM0OYs37l3sOC/Mi16Dao7JyvyYuNsL52Ly49C+gzuI
O01iAMaYehK1desZ43Z9Dls5wutZlOeISkBfr8FwO4WDnodQIt6MYaLHdhCF8rSIjVeA2ClIK33x
cHruxzrsd2Bb3dYJtSxISDv7jpE7m7FnB0uyxmdRyf22NyzRxPo3c7TgUFt3a4e/PK8xiHFi6n4i
Z3LVLTcRSixMY2ZqpyKO+29lib8UqF4kX9qqq177wzD0XeT6P/7U/4vBqvVW3XY0WD0byqeOTgWE
q3/9MfkoYP32dX8FrOYfhiNsKD3C1Km6hFD7V8Bq/AFCIzSJpgD1rfv6nb8CVv0P/FhNsyw+p6h7
X5b4V8Cq/WHyJaqtUutAdgkC8C8ErITFBKTfB6zS0fZRr6ZzSViSiPp9wNpUtikVNW0/G2P6KetJ
NjWqqQSmkT4Trtec4oSgcWjq5z7tnU0G4c3n6jYvTFnXT5nolqBvynXDDWZcwj9byffjhZdAshc6
ASqstPVe1/B32qwcNkPbY+PjFs+niJbtOGvJbgXyCgwR6meLM1Xn6kIzK5AWZ7vKilCo02+WbjU3
k5o9aVa5gIsljAI8vSnQCMEzrGO/QpfBt5Q0hxdNGLF2U+dPLfdyRjwF7p1Ry1BjF9YqPsMntn3V
gcm37KPTCEejw8uhr05yaWdGyz2fP6uLdmOXxXnSpi/FmjwnFh7u/n84objXY6y20sE9rNZ/dTkG
u8ua28HJzxVh4zumK+24ZvzdUakeY5tAfKwoGFoNxI4ngrBg1c3Mt2qcEJDKV2mHp4Bn4alF10SI
edlzvAyO18XVbWSNF3O9D/ASYupkJHIGYNgb/vSZ/kUUISGOsrVjnr9uRXrX4N6cJEUSX9n92pMr
rtblLDT6ZQtmjnuMY/IW2ZIpwHGaLXtbOCwSVDj1fK7NyyFrCHLNmQT6o+gZrctLmEKEKPq0vwwn
ZmH/vyozf5yW9rZcorNw7etAlvywYZTo1jQpl/eofHkLb2zEg6iO7C/iBduGGKQVwJ3OXTs274aS
sNTkKu7a/BEyTb2x8mU+7XLyiKuchUHkDMuHBuR9MLY4a13YYPQSwTXD8kgHX2kWMfcaXDKvzdLX
PQyQLftnHPJHx4FTivZ2Tg6pun6LP5I0HjZ52dWPdeoQHan4qs2qqedaCfl1sg39ctlvnVnrLhyH
y8SBDXJOOnY4t0wEUqjOwJtxO6uQn3Jcq2dVFc1Nsg4P8Be3Mhlsf3W0XdUkz7XKjWzM1W1s9vNl
PZePXdjehjTJ9rS0vO142rThNhXFtdr1ZGimOd50rZIFqSyerSF7WdKhIgGUx36ia4prIQqGHG6u
b/Q9xuHQRsUrYuU0bvGWF7aC3HNo+zJ7IcuBD6ve4J6UW6Oosg11tqTFMm66bsnIIwhCgwopMA/0
2rgfkhSnNLSG2Q0z7s10ya9la+wQcox8LSpv24VzBq3y1VjUm3HPAJmGnG2XlK9GbSouNJ7cA9Vn
E9KQc5so+rKhp3uCq0/S1immC5pKP64mSIoS4SnkKVM719ZYekDfFLn3U4WWzRKdm6sBxyI0zKCP
1ovJYM/MBuspEtyKHIUK5qJXz+s5ma8SiVDn2nUE5FmYUx/WRUHltNJLIy7PSSXYEhlfYGjN5ENj
WDfrSviJMPgDFIraGxYTzUABxNBUUfzSV+DWCehFqCSvoa1v3xxe1YL9peM7RWNjXFuYRU3SqcUs
IdDkHXASEoSUA9p551MabHiNA86xD4aYSTPQHXGRg2rtKhIS/qgvACGGXF3RxS80uL0AFX+153y8
z1N8HsTtCW4a/Kkk4dE6Jy68Ke3L7RBJcL+cPqqabB8yO3qGAPFkizH36bCRbMlq4BCGEL/UfbNV
PQN6IPEkPXvBh7GpPN+OsFWCKrEVN7Vx/eoFwdBBpMMuAzG7sm1t3dlz2DwMRH4Bbe7K82Is2+e6
gnM3JsRbIfnQt31j0Advf9hIx9mYOKddJTnYdtkJlU2Gf5LsFJu4Tk8S4iZ9+FYQ9P+5CyL3rXf/
Zwfkdvr68vUdwP72C99cDKn/oZqmajsqdCRpGPt+WX+6GOIPx5YqLrpNb3v5vYthOn+IPeBtiW8w
uqTE/U8Xw8Av0WxaYtuGDaVjj6T/gosB7P6dg0HDQR7AMlUUaG0NWPywVGbINRzpCfoKArv4CvVg
3eSZRaq16sozzkj6kjY9lo+ioGMt23iFH4YmWaDaaIXzDIfFwJLyPwc2C2BUa1NXK/X6Ihm7xLdr
tTxSd/jxUAarYJOTANZ770bRlyJWCcANj4C1gXo6E3o2deMrI6SM71b++ptv9n2SYa/r8G+P7duE
OnhsJlkQVcrDYmE1QoRO63grNYl1RHkNws1GPyZg/r5I689RNNIl6CfYwjpUMBuKKErDmnR5vZrO
rteWcDMugu4vAzTotoSk5xrRPKlHKgk/HBb/WTelSmH4YeXs0EgzT9MGO6r0XekOelueFCKvNmOh
KV41AVmFk32sD+5Hq+ewcHjVjOscyjo41LJMrcmoSQ/OHIkFKuuQlLu6zbojGpP7BNDB6klhaKal
mSon87BQ1YYLu1BtpHuNXOKCVoJmTJSeNTdmm82+LpPRj+08BIhq5ws4I1rwy7uHPbM3BZLXJVP2
fqOWSZyqdJ4H35rb9ExWTm+SWtB648g4+9Lsw/eUGoxiQfii6YfyPqMYZrhWe09wzdeTmtYtLmSm
7rwuKaWiJMA+Ulb8wRJKqZtk3VS0pcj0vX8v6jmycEgtnaIDHAozgtu10L/ks9GvxxRLPhzKFrpu
0XDdhIv8figYMUKjPMPw5qn5kre1tQX17m9iI5NHjvpHm0VjIMexhDRYsPcjhSO6N62RMImLXQeW
lqoJHlukXtiO6O6KWcy2h5pefC8y/PdmFMURMY8PjqMk2NQslX4kpjzU3gGuVVNFxoYX11K5c8Ih
8SwrXk6avpg/Q5XBnzOj4ojgzAc3BjtUhQBqWCo30N4AfqfaW810nYkk81slquk2URV70O2MDeYG
775Whu3QOsamHpL29eeH46OV1SzGdhAWcNTD7G0xJvMAwVn3JP1SUAEbjO2aA4bZjXNMtOPDlyT4
J8CHMaof7le1q+auVUMd2q1T+WqzpiezOavPZI3Mi7VZ5ZVYyuSevJZ+7AL54C0xPhqyq4AOwj7U
ok8SPY1EbeheGRMvw95I/U6l3wzZqPjIqXyT/T0wA5q5T4nD8hK2eWjuOs2xEBFirKi1CcYaWOL4
0HZgLDJEzS0/z8NEbmGLmbdaUYlATa0XRcTVEav7JhD8w3MwzdKBRWZohyov4DPjuMY8R6zN7OYw
pltc6QRJHBF51Y3w09goPN1JH9OpaDbKIL7+fGt9YA9xzrhXJSkyTP9+Ub7b1PR1WCMR67rXlX3j
z4qRnWkZGgimPlMxprXHpCc+WmQLgAg+EU4JGM/78VDLcUbdmNhfFVQ9kdSaL4woCWCgH1P8+cBK
UUvMcbWMN1fv4NXWUWkFzGcdyDOPvMoabemCXE635gTjKSThtWussf5q1VN+1Y5HtdQ/eFVdxcHl
NjUJqKwDK2nqSRmrea57kJVCf8RDdo3VbGG1xekRe/jBq9rwOjTgPHSEcaAPZrXuR9hgMUQmbqCr
WmvEJoo0RPdaqB15pEtPwrYCZe7tfaPTX5NAe3PKvh/ePLjkYJ8pUbVAIO/a/ZaNQLqabqmOvOR7
o//mo5usJK4QAKQQh9p5wlz2OQxU5EuIpVStCfXM6JbCHeZ22eTGmm5C6JBH1BLeL+Kfg2osH24t
V4442K+aoqoA3Nxy9pC1W5lP0Y7mjoWXW6k44mO+X8S3oWwNer8J4qk6VNi9X0RB4QD5hqEPRE2y
NpXUqq6rfEKOINx0I2+rO3XlmwPNXmNc7CMm8YPZtfe3mwqqS4y1j/u+NwTKQPY4yfU+CA21xxxR
BJPBsSEYN8ij55MKcbzTrn9ufT4adB8fsnVhV1qHogIqtcqLBOUNyIAWJ3k55YHodLh5Ys1eLTvN
bqx1mI4s6fsr7m2eHWEI7jhVCnqVH/hJtP1N7Syr20BpjBWuK3SEpF5MTzQrrEHqc2fAVxIz0Vpr
Ryb5vbX9NjTHk6IgHCeqm/aP9p21HagNWop5bIOij6iwU5TovK8dx4PqqAayWcXJz+f3o1dVAeXx
B3lh+1CLz4r7lJrEqQ1UMdQelGHr1DImSPGzaZ7nVd6kHg152091BuT786E/fFULr4UQF+f3sFk2
0FthhTFLu1hTemaVjeHGfT8D6kXQOpf52NSqe8rjv6/SP+fW2bPpQECx+gc2UIzSLMtIb4O61pxN
iXJCgFovVVWRsdafocY3tldLSyTuqjvx17i0nes05ErXQm0J1HGitvvnU3DgZXx7JAARAAabmxW4
4/1yZxRHJevatYFVTJ85X/bGiYAYotToYSvBt51baZ4DC2qBLeC/ptOkbZA2HY5Yzg+MGJkUKRw6
uUO9OryJ9lW6UIP0LpgHPWPkZT3Npohkg1klRw7X3gk+XAVDsLu58wRexYG9VGAAUZye9qDplnOh
TxSij2HdP/x8Zj/aXG+ZKEAN+PeHKIDKVRcvZtUHqCsVZI5houdiUT+LwRz8GeL2r/mm31YSBMsw
sVOg7eYB37YP48ZKRNMHc0sl/bCK+dSxtelkAtfc/vq7kZPjH9uW5OAO9nEDsA3CzmLlOfUdtbBK
Svr6xdWjwfGjpW82Px/vo81hkmATktcTEEneb9KuXYqp0swuaNpx2gyW0e9qkw5BoQyzIzbhI3OE
24e6IIlN/ntgefUZPkdH9hfSrSmRIIHaVnV2dpXrkXQzHHYvVfMIOtB8tEPHG553uDFN3CPifv61
xcFZhPxlmQvF6AHKe/ZJ56x6MCdyoAp97DdQcoa7ZOnCL0uCsHCcrwij9VGSbSjyoII1DvPwqo8F
FSAUaVM9le8rIHW60yOpQY0ZjTQW+8hJ+sAdIAgzUNJnN3Ci9iftu7silGSVpDN0kFwzlYLw+XzW
hHrtlGV8VSV9DLEVxN1NuqXcaOXsHDNeP9pTRwgQLzjNGh7s4b7IjXQBxAwxXnG2T6UgWBKM5NBI
dSi0gPDiFS0OVwnRBahbxfRphNBDjNFTe+tQtv05NVbt/udb9SBc2h9DR+XeRmzXsXAYDru56HXd
jNSl1wENHvsNNYS2izJMfyrCMNnIpIUDlExF5GUyt2/qVQ+pBIuSf/38KX7cxTyEYTIzwLc4EQfe
7qhToedUsI8tw2o8o8kcj4nSthI1GDpaVvYOwgsF4EtbHjmqH74/MZMtHECXb/n37/fECp5i6YPC
0I5FgY9Bf1ouLqFtmzqqXy1lNU86c4rOEJFA/F4bTUlRjJg+/3wCfrQYjrpnDQgNSjn6PQeOamyF
6lqVVOtpSm35ei6p7p3V9MpaquXkPxkKU+qY+KTa4SbkNFeoNTBUtur9MzUeRhB2bRe7nErzyIH7
aF3pM4/7TU5AtQ61/acsM7RUG2ty/rJb3UWhVMYzFUl6uHK0L3bSlo8hZN/Co3VTe0zh/cO15d7E
FEOesHAO35/3OS3IgTrUYLYo/JyFaIF4iYgE6fZ+DQTcwzOnrVOPKtsSlkFrkJpXjyBcP16r9K4l
9AB+0TSu1oMYIA2NxurlXt9lsMvLqB6RXFhjU56thqiQ0M5+3Ul0cMHJ6jDfDHcYt44LfCJbV4og
NdtolzTK6OXdbKiIT8zrWRKpc+X+fEP9GHEwIrwXa29XpWkfWlWttqYkdIpgBGvyB67viyUtLFC7
LjxLa+BgCsqy/+DcQqXh0tMZlwjv4PKh6ogav5FSbatHe4TyiOyCVH60mREXulGMwTptnDFX/Ska
YTBXNGUx+3h6+fmrf3BsufdsxwG4JalwCPV0NlyILuorqI6j+ryoY7HVrLnYSKNtj1iIDzYStzWp
IJJsAImHimirUMFelLYJxmyIvnbSKalIhUyo9UglGhBtj9VBfXR69h4nUc4e8tEO2zh0uayiBSmc
AER4NHyl6cPCt8PsLjQUtG9Ero+PDRa1DhIgoS3yZyE101Fo5cEvz7K2B53sPUysGc7BGeKTUUHn
uwmw4M7s5U5LMmzWEdMJG6DGnw/2wW7mVQ12lQWixoX03mastkZDAZoKBAhNGRdDUWjXqzkZu8yh
Djus4fcoya8pvL7dwej+kEJxNE4tCkHvxzQMStYTNGoDuteq19NohD72u/jy8zf7wBiD8jDGPkgH
8T54M9rYKomx0JFnQJneW2hRdhpmCdIkdB9foXDzmZvOQ15vVztO/4PtizOMhSAXpdk/JKM0s42N
2cL71sLuvKiT0RvjMZy9Up/VrRlXq3nELH1wYPAl9ilNkHd28OHr9qNVtWipUchQDG68pHnr2tna
umNuWjdjNZbbn8/vB8aAY+mQAAZ6NsSh1nU+ilUUC0ggekrzSZE59mVPL/BPNf02Hn4+1Efvtg+A
uVbYo8zr+w2j1VSuKpmFI6mVmVc3mYq4QKGcUb1RuBH18Ed8hh8dZ4fCOdUwVB1/0T7MTrFOVooY
fhfIFEZIqnMoCEsXy0u02PRReZnOW7VFYgJbTN3AslhHUK2PH4AyO/LU+z108MLGaMVcYjwAFW7l
Yxvmw7lESBea3lCcozew16nDcx/gLD6krfznr0+3DZ+BZlMkOnEo3k93OkDsmYauC3AxVgpw7YbC
nZoE9TjK+RRjXxzZSj8iL/sMp8YZBerhD/Z+Pr6LVKwCrM2AHezba0bNQLb3UuYZdQ1lvivTUjsZ
42H2UPmEXKUU6T16aImXzsgINIo9/lLBLeaJhyG7iwq80OGXHGLR9HxrkArsHT/Z65G1c2r4C8pm
m59P8t5NeBdNMgoBIyZQUy1i5wMrHzpIAGWTaSORlq+btE9XtxnbY2mqHw4phZrcoWRNySFo4vAu
QcdJyJVOof4MsQHNpbY4UVuKqCtI37ufv9CPQ2ngg1LnEoF4g67B+zWsIwuzRqtWv4V4+q+Jk/HZ
XpB9maBxH0EBPhgKT4/y1r2vLeCKvB8KKZAe8G2RfkN94+LWSoJsnpZGlIHPENDT4Odvtt/v/5ez
M9tx3Fi29hMR4DzcSpRUVT0P3u32DWG3vTnPQyb59OfL/n+c06QIEWXANvrGHUpmZmQMK9ZabxVb
5KjObeAiRLTVj3I6RB1TAZ1GN7t/aWU0XRwxN9duQsWiKYV28CHvLj+WaKSpvJ1iCh5ovTojn2OL
USkzpPoJQrJy2/dZVg0fdOFMTCH0PQSvAdrjUZ8sT1PXafbRdVQWNgsGpIKeqR84DhHuJsT1mrpx
kHQwwwkHy2SPEbkMKUbS/pZM/gj7FENx3+xssWmKle0EH2ebIQEzSYNJEyvvYL97vAPq8br7QSRV
hg6UmybnZsNF0y65UZQWBB6a/YffmBk8FXH70YyLz7PWL1/Akwz/JNJwDk7aztYThjJZHShsureF
JJW922tDS0sKWb/5RRSWG7Z6PLyBykq7ZkvvHvie+ygUlx9wf2ipAjCjubDefNcTC1hpe1FTzjK/
dQa4mXO5dNzeogAbfeodRlgvMhLmFHoxoOhbkEa0Wlon9Q7egZ1rxm8BDWLRuWIqfXOjZwOWygrf
HJrznD3XLdxcDTplF+73Mffx/Q47GKF7ReeKsshmh02TGcNY9+fQokV3yfxkuog6n97Mk11dy4CS
3qRN1WVZxBym05Cdo5l55cenbGeziUkD8huF0Lr79pOmVwB3oYUdPQNGzMgoQhPO50vDwOUFXHB8
4Fd2LjrVRPr2zDv4KgJf73XTeEO/1I4eMjDggx5I2neG1movvV9p/8i8Qi06L4MKNhtXinMUxbCE
vXrFIBdUoENVmgqdtf4FWZRSUV043lTF8hdTH0xEwfvlN6i0ln9EHdRHeuk7F9kl0aA8QS3GcLf3
SZRmPgdRZIS5povkJY+t5MUqtRwGH3iquzPNIFShq7rMUyBy0XhUhd/55CQcvB060Q1LVr/vl0Aj
QQc5Tv0EdI9Pt1cvFoh4565wb407Ng5U1173BRWh6Naa03KG+exfvJKEFjYf3GfI6e4D2EXWAUzs
llCI0TxlIxxDtRHLi28l4iC124mqbJ2yr8KN4VXgVF4vVsZTAae4b4fwBnYxs++LdRGc/bd+0kWn
GLKz731ldaGfaP5TXgSFTXRlMOzSeV0oQEMfKB7cbz6PmUV32KR2wB83ZU+IIg1joo0XOnbcvGPE
WT4Ry3ancVoKGFZ7gOtJN92oTx99ivtgi3oUBV+ecDpp9rbemDNg4ED974Syh/gBHpvpBYJa+wAq
e+8/CH4U6lidLkffynMhMNtbyL470CLb5hc/bs0bg/F2mFktIyk5DuTg+t47aMwRrBoKfOPA9rHe
YC3pATvDWRZOS16GVQT3mGX1kJw2S3N97Cl2TVHRo7znuSYx3tqUKEZfg1bTDXmGjbM/+tybPvGg
9mZS8rGp3c9I3IFDCixQE5tVLXGXakYSOWGdW2/lmMXX1Cqsy+RHTKqmWXpgbu9UEtWBBKZhpmoF
65XppiYW1yCvM+e2+QoeuLhydeFFMvvsc7NoyalU/HS1W2Wvfm9UsEyFi6tpkrNvvulCR7WyUF4L
mSfqzlNjQSYEd9g7GFqKJ1omRw2Z3Q9LSwauGIsq7bahbvh1BE+ngeos7c0nzxXl1yB2yOiKqHp2
06b7+/FG3jtbymnqsgPtMekEbZwtLZW2CmrswfesXU0FJ0pmp3srELW5xgGD0drYuGdfCWzn8CTc
HpvfWy7NT4pb+HsqI5uQYpBNaUH3yMY2c/AUKVaNGYmeszUE9ssi46MeudqudZBq02ZzfdOFwAcE
zubcNrPI7Xjq3NDNy+gseYCKk+Ob8RtRQNZl9YMH/2Z8FBrvWiWLc6kG0pfflrksprIKx69d6K56
aFRiqz4nsI1fGn+OnmZtam+iGcwDb7C3s7AyKmQGSR+cwOs7A22EFbSicmATjxgXh0atu/YAU2zo
0iZYlPW4nM66keYgZNKKiZnOS76+fneBAVIh5RnlW6qf+MtLPiSzgE7TdEI9GpwX9B4ghGS+P2y0
ZQjHcThKivZOEyUoEjLeEWrgGzcRSL8oGPyiMGxa8w+9zIwrmM/6uwG8nqm8vM7/erzAHY9LxYsi
gSoPuMDH1gvMC72py9GyQtEbCNYkc3pFzK+HJHT88djSztKoEliU2an48JJsDm425GVh1IsXNmCt
s776s16c9JKmDPRlrXvUwt+xBvAa2DVhCcitLa9ZnReahLTRC/XRooRlUY3wRssI21wiKgL330HU
cW8PF8SIDGB9VTIINjEuAlQwqmppfJGzoegGG2gXIL6HQy8TZxlN00EU8HMiZu0HXCA7tHcJ7sll
9I1B9Fj8xdLJFrpqNn9IO/V/+EtffioF7Kf6Ytl/IIAwfYSWMX5Om7HNb5EXJFdkoMVbEgGd/oKa
svcj/xsRLKnu491Wu7n9eaQ38GuaROLsxPpcBRbUUUaVRKFrFtBhd2R15lyI58dW9r46N8XG+fOS
E/CvrTB2LBnImCEpzFC2aPo6ffZK72vpBf3zoA0HJ/jeCdKJ44UJAA4ZAIfUr/nFGVi0/Agd+4jB
316Rr2vBOYgU5UxcyWvieOWFWa0jNOn9BaUaRODALvPCcXvWRm0r67PEhZ3GhkDwbCww3mfon1yJ
M17dpSG2I2wmRgEOp2psa1P1FCwgSHsS4yKRL0PseSfbbeFtLhpIVIXevlmYDz04KDvrc0gOcT9M
SChY8NpoJhNJs81NwdoxumpCX3mOhTd+KYdhOGgb378n4ABoBZGCUnAFxr42FfgIfDAKmlwmd4Dx
YhqdK5y/5XejjAIAKrEB8wYqI+3FW6A47Ry9OVjr3qV1eLYBqZAe8ofNrSAddIUQVXrxKln/07hT
90GIZSzOE+2qm15a0Ia5NoJL0je7H/pY1Ze+iusqFPUMeGHg+QmEPf42xyJ51wK8OYhSf4ahm2sL
+x7NfXVzdSqf609UFwV0p1JLLnKai/rUGVb6kpqN9iFD+ymDdapoTimKjx8XYTbvo06k73qEkm4w
oprvWqueP8DPEgO4AKwqkTjp4ZLrxg+mllTfTUezzBORBG3NVpNH31bt3uanqz4YYxKq5m16m9vZ
2KB9ygiu6lGvvtTQwz8bbZ6o+SlIlDygQUnZD7d8bBDB9vLhhl6TxtjC6L8vKjO+ACJpDr7mnXfC
/zFfSFuQpjr/3USmCjxWiWSxzxk04s8wwvbwHNkUFPOgtz7D2FBeX+kOMcgV4lGgj6WqPevdi4aq
1tD8sM9U5O0nM+mtl2Y0ZegVVQ2XSpIfxL53d5chOMwA3KWi5uKD1/a8dhnh8GG+yk6FuLYMsoBU
AJqwCF+Gr14a4TVWGFSwgMZtviWRsJZNDmRjk2id7tRTOvpvsNQFRFeaCKsaAtXHBtW3Wh0n1XAk
BsPfg+ghMlqvTSMv68umZQDEG8abOdbGM2JY4+fHVu5cEn85F45ioKd649sOrjVkHQUpNXuRiuVS
d+Z4MRDtujQQm52ED5UCojX158TUptCHWOkASnSP/MW+p3AmRPYefaLNiUm0qLUGyPDPLtM9oWOO
8ZtgGbqr5Qz950bTLHnh2kT9NTWE8RUSs/kd4gntE1I84vz4U+x9cDhbDEYrKW7Q0F5/8Ab8g+HF
jMHEZgB9XWN4YdVXR1qGO3eSeIFT5EMPQ+Nx4+D0NpnMyKvtM5j+6ToGyJJpgBdRgpoC5NWsVzfg
1AcmXzPV1KjKidermpkU8SRw5jPSZeazqOLq7dhOxcG3u4tMlBXyBgVywwFuo09DlABERG+jr2JF
f/slAChRDRU1GnomGloGpv1xBmz0/vGW7X1MNc4DoZvPnPpWDT0jADTs2bMgBh3c33uzKuEwgaXi
ComlkV0GqzsqEO1b5K5Q4KOivcXZdWY7uYbHBE87LZA024h76XELQ4m1AFXPouHgw94fShhFKZuA
kqF2Qsl+vX2l6aHHUGHPHE3txuTd8Ey30Tnw2/fbhxVajIBUAmKv7USNjZRWQo2asaglzj+YnZ9d
rA51KdGMBcjNWQsyqGB75+D2339MAi+LDImrgP/ZwujIhLjUI3fBZrDwaYy6DKkp4V9SP9LfOD4S
ho+Pi7rBa5eKPZsyjWd6PNTO5rmg6V4GTR+Anh7s6mJ7snoeoXa6BIYkIooonNYO9D91af9/gugV
P/SvM/87fg7TTJf4aiuB6m2cyxzbmgBQbZ0deOJCaDM9RXYGqRJUNCEU6PMpNqbuWo7oOTmlKa+a
q1mfdQcI7+NvcP9kWjqXgnCXCRAi7Y0/GCbgTijCQedgTPkFPh5kagzEyFxnPoqs97aXc0VtnmgO
EoeNqT6NhWZGMEfE4+DAlmTJc2dAZWo63nSCM+dIxnzXnsO3VaPHKjld35W+sAwBZpTjxMG6xFrJ
B4QQ+O3IrjIr288HKfDepwQ3ws10gCMR8qztja5wSRkgcsh9fTwZelaEc+JPlxE1qoNd23MDaoCb
+jczoUAd1qbSXoMQrsJUh/zXJSCQC63KfzW4igAH6AJVREJYSsRqwb/kl7GYY/SiOrh3mPZFXAQu
5QQxyXMXQVY1ea/jigCBouIpGjHcf66FuW3cRHQ+zcYziHD6HtI9mRm3Iq80BK67/qVnxPvcG5V7
EDLeBzyU8lgbt4CZEVpT6zUaEOfYngeVfRQbwKO1LBg/ylmOT7onSDiqWiKhoLXlf+xca15krsvf
H19AtVVbJ8QIMTEGDyZz3MoX//KRYXRBTQYI2HlO5yQsdDSboGdLbwYSVl/JeRuSlypgLr8Rnx5b
3juvFGyJcHguYaXbbK8l+6p2Bd/bL5r2CojNfJfl84ext6bwsaWfg/bbRdLxhcnB8Hm//E3wipCb
nrt6zFXsAwHdZly5DEzGo/+38CO3Dc2yMCs4QiK3DCFyRLVtLtPqPaIt9e9GVGVIlJWwl0O7C10X
VKQNjKFJOvQCLth6gustKYQ4+0DyvvWpa/wXobZ4OFetWfZPgP3zniHFqqFG4rrZP5Y3yD9zVyKY
QwsA7IaTLWOFYMPUHOAadg6XGg8iB8IjEHEpD/XL3g51stTTwpB4KxkRSnLXPVlBMVyUngDKXGMF
CZeLRgW1ulMxINfz+LP/FMTefHawfNRrYOrhWm0vcGD1AYzkvgXpi55+ny0bbaTS7fQfAnWY+Dxm
3fhlMECinmwn53PEkTFZ5ySYDfvWJF3r3PJhjD46MJtGJ5OSNkjkrmiRMGq85jkuHWjzYpouTB4l
JdKgj3/+zvmkKQzO6Se3AenA+utl81I6SUc052lKeDaYiy8CBrMTWfd8eb0ppnV4LLgOILw3XsAq
xqZB2gUlrxaoJbtGk8boF56KYjgozO7EVmow6H9NbV7BylYuDvazs+OMxpvJbIrfF5UOnUj6EoTH
q1Y+SadeDj7mrllH1ZpIkCGJ3HxM24aW3k5Zod+6E0pydo86WibGOj3pzdj8HgSpdonszj+wu7OJ
9E0hoqTERIix7UEnfl/JhN9z1jurfIKcGEb3wW/fRqb+49V7yBNF0k8wp5CMGx+TU4IKljm3Oday
/F400rsGdou4CdqSwbfHtnbe35WtTWghK4DF8UiAnPSFDh2t7/7RqI70Yyu73w5iKAonRIrOduAa
tXBfFGYDsYcRI6Yg2+DzWJvVS4ruzb/YJrgNaWoxfcC0xeZUZlKm3GbKGSMc7h/ishMXO+0ZlSqU
uMf/Ep19/H/e59fQd+cgEkvQAKF1R264xZlOpYfKahKRwcBxeEH+tLlqvqCe20zxLc9a4/MsS+f7
Y6N7+wWcTZ0LmlkkvmtXQtkASs0xtc96OiGHkFXFbxqTzr89trK3X+TUBBHUddmzjRehRDq6c8vS
+q4zv8dd9Q9M0N5nt83/xVFnKQQmME9RxdrsluVNYFLhWoXWfaLguYisPM2SuRxUvLXn1y+KEDpQ
iRl43W0Nr7HM0i0CxPYG8KchQPWBGfHlqywiK3xsaW+TiJ/hdEF1hTxrs6pkNoTTCjwjvIPyusDh
eEPv6dXYRsp1al6XKWs+Ekd+fRSayvGFCx3G2Ru6vwj02ktHBHapobU5Gy6qev9iUar8SaiuMs3N
olxkuuzGHylJUA19W409CVYE8aV+8PH2rhXT+/9rR53NX0IN9d6YloYdSzCVZRhOczLtdgT1EyzX
vJlR+0Xc8D+PF+fyl27iC3IdMme6BybsDBuj1BFzZy4X7nLuoaYQRX36bUpnuOcTz3sXjT3S8q+3
SEqiGPsDh6hd/aJflpkZeZ+NSJOdjcF/yrQcqZpm+AuRnAXeYN88yOj2TqQqXwNsgqzF3YK7u2rK
LKkPnP2FOYCgzbwna4r02+M17W2dmivTqZlRs7prcxlZVaaDaUFOvqRvvYhqHBIrXVjNScqcsP9G
BNF/H5u8XxhVFpPCDgBIWKy3kweZMZiNIbgEBbkBDOWN+5nIz//62Mp9aqNqOQYAfNUZZuR1vVl9
OZlogeqcfdD+t6Rx7acp7btPVRs15xic64nuJXoCdTZeHlu+/6RYhiSTWjJOi4GxtWX0Aumod6yv
Kr3pnaVZ6TfwzCNU0S0MRnHRX7XF8Q/aeffunyKSqjoqEC3zV+qj/3I2qWz2RcIthCVkimFBGeA2
HOjul0U6HniV+4unTIHlxN/+rJetTaHw5ELZg6m5dpG6CdIA4mkUE2Q2/JjR9Dn4nHvmcJkB03ku
Rcct+dTgZHREF+55Po0olYPJC13IiU8Gk/6/5WOpHdRx946ncilqFJJYZAuLTg1IguDZwEfHvXEK
rDIIKy0yD162vUMCFoOC1M+Czbb0lXWw4TF1CMokQIuRtFfcNJHhURaB/nmK3AvTclX4+GTuLI1u
EYwiasYRlMT2ZFIsH5jEZue0WLwpUEy/BFNvnR9b2TmKpJs+jXr6j3T8NvGO3XpoDRdYGcsZlK2H
rEZqu/0HKL/yV+czxDqqdML/SxV123MTFKAmt+SSm4j7QF+Mtg5i8UsYLE19NuxqPEsnPppG3jmQ
Li161aTiiNw1+qp2Se2m4rVL7PG7kcf+C72s6ht6ShqaPmV+cFLUpqzfOTUiC8qC1hS9zC2E13NK
mrMLckSmP4uPdibkhTlj7ww1THxGjEecmXkvX2SclJ/9xDxibbzfTWYiCCB0mjNMrTqbkKVIkP9B
IwJcfhmLP3w30tuwYibustRIth68sLvGVMmCDXWZuN6kNqVA4WxcKoaAW4i72nS233ZIWd5IVI2D
h+9+7AMKGtv/OTVP2RR+hrUbQ4DZLGp0RcNEIOydVpO86FyJS5CNCGVA6v3WkZAgycRhFliTb+3J
7z4+vin39xG7tKnUCwV5zBZgAIJGcy10+0J4eOWznhrNJU6X5PovrKh3lqiTGNBWH/2Xp4GEnDNa
+GUozHF4Sgl1QVBQ83ts5f5WqCCFCRpV1GNV5tqKNXRSyytKaFZPmdtKl+nZHKb4JXWR3z0Z9dAf
bODex8OHWYRIDiOTW+h3bPeQJAMbCJfW6j7D7e++mxq/f/Vjx4rAfoBTMRXD5ebjofoKwe2SVGDl
cvspQSH4pVhqtJ10WZ4GIz6yd/8urO2pz/zLZs01zWTGUqoQoep3BViobzCzzug41EgpL/4fQ4B8
0St3jkliel4KPEex7m4+AsmesYGYrwyl2dmnKUMtQthe92Qr2Dm61keY/btLjj3mAShE+fCG3vGp
eUm19EM2cVK0JL2iOEDDxwLGwK8cDh68n22dlfNUtizVPuCQMDK9iQIl7rGGybcM+26aEW4TMv6d
syQ/eMs4wV2XlhXNtrk4IxEdXNomsP7UUzQTTl2uZ2+HJTF/W0wLZtE5gxM3L0pKSXICWmxX5Z+w
ffD7y7L+NpdW/2S43fxpitIaoSJEmk+JmRz0KHe/HD6LxgsvLF3S9eGoGnieJdcpTEvpvhW6N16g
4x+uft9rB4fi7hyqD4cZcBiKZ3QLQBilZ0lB+h0W7oxQmF/9KaJyvlXZkACZRzd+OttFekR9t2dV
IcGYgOTfu9m/KkiIKS1ZhrVmzJdgkQ3DD8g7RFDlXMtB08Hom8bl8fnf+6oUTJg7ZjoYoN/Gcy15
NkatqxVh4UBE1mXmHPYi6SkVVkcg7l1TNHrAlEEmSG633kCx9LOHaFsZDiC/kAlHXjxPRRQmrTG/
1h+zgVDqQe4ONkAVn9amkIIXtvDtIhxE6d88umnh5AzTRcuT5GoFZfSfx1/x/j1VBoEs2swfwAKx
hV1oUrXzwKyEhkQY+mTYdXAF5Fy8jJ1Wv0U/rX+jyayHlTev/06R1rh4elYfvKg7BwgrYD4YWqPt
sOVsCUpQgnXl52E/pV7YpRaamNJuTg7sF++DKGghSberA6M7u4rrJCakss7Dt4W19OXApKJv5yEk
hukF+U3xdTG8nsYLCInHX3nXFEUq8JoMdxCXrXe1rRhVngWm4k6Pb+j4xtfJN8f3vdMVr3c2QHUU
raiadbprzkM/ONlWpWFqaoNTHS3+VWtbea6r7qjUcRfiEv0oMjsgvdA7k8KtVxWXmcInoUZP+ByE
epw7twayckTRguCH67TyMhlwp3YKqQCb1FFatPdRAWUrji5SCYoSa/MtEZGrk5iHHdS/p2nUoG5t
dPNsNNF4UNS5i5LUSqkgKdoX/rSFXixelrSlMxbhYk0642PI7SA36vF5u+rJKK3i9vi87N0HiqdE
fy6QFsou66VZIwUSN5dFmMdm81J6TntBTL26QvVDI80oy1OWZO2B61HP0ObRhRL8/4xuHt2UqhwK
SxiVkQXx1lgW8xdmud1bXeXec25ZyTXIPQP1O0Qqvz9e8K5tSllgLsBQA49cL9g35DxM5kK6Igfr
zVLpw4nIEPGe3krOXTX+mQeV8TJK9wixt3eIKB8rPlwoW8GZrA0Hc1X5WpoWoT4s8dNM7vtbprvx
GXd1BP/cNUW09vOZVExNa1NUtYqq0auCcQLj01Lq3pd68sR5GfXotVUljqsVgI8lN1G8/ZtF8dGk
zaheHgKqQz6yX7SLkCAyM+l119dvHBOjzLwT7AFF3MY21AQzV8fdwBFaPc9lhlJmUJSf27bTblbD
uDKPpHZOzE7+9tjy3stFHRKyV8x7jM0p9/RLzA3aFH5C5KHCeNGM0Awy69p2ev/sz25yHjs5Jyim
+d+mNqk7pDVppE+a4x+Eqns3lVY501W4BV7tzfrnKM1V3QTRVjsLnkczgaTPrpJzW1R/Gn5shbRz
jpjc7lIotlchTOgYEfez8vXCmxSVrbiZsZky+4mq8PgJuh//oKC2dyUZSIGxSNUxGPhcWxkYtZdJ
jwhmB6PMB5R+tZs/y+jKa/mHFznNcm4Hr3k/u7BYHHzUvYeFCT3muejq8IZtFojSPOxFXVmE9mR2
yM4NqbjIPo+f0IztvmVD4//pB7FE7NovkTNbfP1ImmHP4avxe1AYsHoQlWwWjwZeAvtoHro8cmfS
Z5AhyZiFQqd6k1UI0j4+zHu+Qb2gRO/gqKnqr+1lra8jlUUAhFrXEhqtm12bGb5+xKaP6nx7S2P0
h6Sf6hDXdmuqk16f1hZhT5CaiNv5LnP8Uf9UuNV8Ef1iH5yj+6XhXxV7J60zqovbbr5rd8YSxXEe
TlJ8jrt+fBl0As0CDM/H135EUBiUZJQvoi+yjUcKxesV2H0ellkz3oTOZQccP13LbrIPTug9Y4BC
fPAPHWn1Ym79XtBXNsXgkohVS+V3s8+n9mTTLU5PXS+WLzOdvb+FLOS5D8b0mrrOCLNY5Z5MWhjX
Uoj6wBve+yF+jCJIxSUyebkFEhbo8NrDkuOHtbT4WleOyM+IUtpPrqBcdYrKpv8tHpsqPji4u3ap
sCiFCeAG21bviIxuN0xZHkKA+kNqWnoBfeC9HR1K4WTbM7qhjvXl9fvM1AayBIr37w5lH9D3ssu2
zkNbGAVzgiK/epnQ380Wihr/whSvGvR4eAHypPW9XMQY85eyzR2oxqvjpws3pnWRMumOBKju76UJ
XIMDzIutUP0bl9PDPeqMNqaEbdanKWfQfSDGDds41p9Amx21MvbupXq1ANkABwWyuV5al7qjWRUt
t6VyPiR+V595y6urPyTL8+OPuLcyEgVOhwJp3r1XaNhYPjNqiHO7qaIkYl5hacsYFc+0/zIUojqA
0N2/jwomQtTMJAZZ5XbTbHOONa/2stA12vY6eVr/ofU787VQSDwAyBfF968G2bddesOsqfGXTRbC
ZjqdqHy4Fyen1TXicy6PP+Degn41pbbyl0inQu+ySlDERjAvNz7kQ5TdYPCe/sVVJo+iCQmOn2l1
a21F8hQaMfI3cIXl8k1QDf67qINN1Jlk9JdXMd7cDPXROOHO2VBCI4p6Bb/FdV4bjfuq1Hnu05Au
2t9RROkGbICHCAZzZnOkHzV5d77kT45tAKUk/XDLrM1FkFEhOmincAC0/bVPULmF5PJ1wmegksGT
/SyEEe3TrNgewC4wS+SBsTKWzdQBEEZ8vYVQ+A+ZaPI94NKjjsTOXWYegboCkSg3bVsLg3jPx6Kl
zqLszgx9OWc3SbzTnB1yjux9QR48CgvUM3n9Nm6Kvn3NHBsb1gZtF06xMYSlnxw1q/feV1XCZIqK
MIVAd5MsWUnOkDf+NixEpJ+QLTF+GJFmV6coVawqhVKJQZggTGSg32LYks4wnxS3aqyqsyjd8c/H
N3DvAys0gs4JJavadp1sRsyFo3UpfOxa+sFYiugd/g5uIj0+Qj/uvKge3VEalXQpFfPh+oj2KF+5
5dKkITopxcny2g4szjgMgJe7CWoiIwJ4FCxPr12gmlrjLYWRm+Tiru6I1PLo6zlzVl0aXEw5dqdc
4gucLM0OstP7K28xPQw6jJF3msBbfQdQ/F6j52kallIUcOq30wW8GjotNcP8gQGT7uOl3Z9YwHuq
qEqdj0VuUzSGgUGJDXDpL5DDfaPMW16YFNRuj63cnxAokzzSJO4F3eUtkmPMpVswzp6EchBWWLZZ
C0dWj7wOwi+nx6b2FsS4KjkZXFX3RO2igmSuMtBlJljXAL0xjCyo8IePraiLvC4HYYGCMNPmnEJO
8/ocwjJKR3BKZFhBRfVJ74Ls6jrwTXWkhbec/+3kxVr1qW/nI1DMzgHh/aawSCCkuk2bDIXhck8G
CMaGPL7IuAzBeO2tfv6nWjKUIqp8Pjj7u/aomP4cqeAKbII8BJei3hmwF3XlDHKqLs6lPsbPgYkQ
ulvg7g428P6KkzcQ5NF6RYObPVx/2qIZ4BUqCY77rI1uDRO60JoioRylUM3Tp7JfrHTMDuKVPaPM
peLDSOohF1MH+JcgYsotgnIpZchwfHUx89G7eD36VoY7am9dM64/pQibHcQUO7cCaPD/GVWf/hej
utkBjwD7QBPUjc51u/hv6D+JczcU8efH53V3fUTo8PpzM+7GkIe86MTUcF7RxJ3/MgyBYoafatU1
NWct7EuOUlV7rx4YIwVk9pArTxkaUtfNVtpwCdUyKWSYO4yn0HCbQwkD+QvhZ0Bpz/Ff72awR3SG
dIDK4Te72IxLgGBWJcPMm9szUc5wsWGePAsv866PP+iOAyCr+0kASMuLt2i9d1Gk9VM9NjLsadu8
WaBUuHSRxVxRlmWG8QQFjnaLDL16V1siOrC94+Lo7KlGGBUY6iGbc5ObMhvbYBG8d+JLj4rSB9na
2dfHC9w5nMgnM20MLROxxrYSQsBkVOi3inBMEIvX3DFFtl5rwjyd24OUZOdwMt9Hu1I5NpgGNuFM
kOb5XAd4T7+iMd/l00IxUq9eSodWX9Fk/X+0cioOjO6sD14DqnfKjxo8uOsNnJGgpyqTitANZHBK
qkIPYVbvnzJP9KfHn1Ltx/qxYHqb0XCG0qm8QKawNuU6fWQEggF/TmT6hwYG7mwzG/WZAl4ZZtT8
D4pKu/YAawLCAXdE4WNtbwZs0YiOeMieHf+lLGT6LinihhFjGZd/tcFYHhi8P5AskLas4mcjX942
m3o/aYU0lik0OnRRYqRx3qS9HA5eoh0rMM4pbJFiAgJGvF5WqUeTi7LOGEIfkT4pBMSL0ZlHk/Y7
H496DdOLoHA4ldta0TJZ/WjwqqIeCUrzVE6o+kQizr9p3Zi+WYwuOigA7CxLDUkpbghKU7yz62XV
jqhT+rljGNS2fmu8Sbskx3P193eMsJUeBLw4ys4WoLz4Zt4G7jKGg9OnH+NuiF60bk7xzMKgkjx6
H2Ev6Q52bO9bwjlBmAKHk8oq10tLU20kXnFG4Eyl/xd8v8U5ZjLmKZkh2s4mecRuc3+nSb4oOSpy
TsYDtijNPmiZ+GrKCQmoUl7MJG1fOpsDQ+H2CMG7s2u0VgBRUWpjBnM7MDyPWQDip+LIV1P70maW
ccsTUpLHnmNnQdxikGCKzZk1bY784mRa5xssSEZF8dHMuuGS2TXKgskRqeq9JaAiwKyZoQchY299
Bn2qxBuymljE17sPdq87X4OyXMxTKtogOVjWz0nxtUfE2s9dgiAZF7x5PWHZmlIE82Q4pkk9wf5d
KWT+kvreCSoL0quFBsvTGJfzdHOIaSD4mVMH4qgq00lhG90pThGyxD+GRXP6cx4M9W9CzPMPze/T
r3NiTz+IWwMwei0EaE8z1WXrVAjTWsLHG3R/rZgApLYAO4aiydgCRKapFLkVp0OYxpRqToks699y
OkbxqYSg5AStOjNYgTi4V/dsB9QmKQwxSwAxK0d+83gFeNy+TJohnJjv+iajRYPteHIW49KM4zzc
0lG4V1sJ7F47wby5O0fWfzWva9zTkid2cODC7u85dNvkjgq9Aav6VqtbJgwACJoLYQ1t7JueTPky
x0VxtqZ8eJOnXnzw3uzZox0NYISuOGdWXc5fAmcbmffcyAaCr9IxzyWcuJegZeg2ATZ5GtHMOgjU
7y87FW60yMlKcDB3D2o/0VEpauLK1EtbYA4dN7DKj6LlPSvKVdKspd2Oq16vCvFPENrgMMOpyoJb
jfztlW5Ud3Bi7y+6IiJSXIY82MQjm+BgWjqjjpGWDWPTTy+U3LpPdtTmJ507+GpgiDJFjMoUOD3g
LXwgm8GxF0FL+I+iGJLTpfij9BBiJSSXT25Ux/95fBn3lgYzBYRL0FwqRvT1B2ygV2OSibi4saV/
7iAjz05mVUNRZrnFj9fbUoEIx4+6PSWbta1ea0YODMxUc28nb3j9ogvFp/zdpM3VkabUjpPhQBCr
KqUmAoXNujopKzxBTPKmj/qTJgPvFJlJfWrAHz23syPPJmn65fECdxAEEJgQHMNDzcMAqHy9wsho
ZTDoykfLdgSomCZfylyM56TifvmzMz7NUIM9m2jDnftWX679PBm/P/4Rysb6nVCgO0q3wLXgZt2i
GGQQB8tSsKNjO0LWJxTxCE+B8P96bGfv5BAoQ9SlhtKgxluv1S88b4SfiwxkoU5c0k08FY3fIBvb
yIPvuue7oBnCDs8saerGFG2EWWhzBKUZ9/CUwSF3bTIoDDK/e+PmYvr+eGXqHG6+IFElLDEq8LNA
Ea5Xtsg8RTJW5amVYyAXCk5zTIOmPU3LYjzNA7LESTIGp8lajgjWdo6tisHIQPAArHgT/YHRMMyy
ywkp4iVHQdwqBjAntOwtc9B+p1FYnaTXyNvjBe9s5crq5vtaRTwvi6DmYEH985T7xfzGiGN5boLx
iM5lf4GqEq1IQzk262/LorVWn/FvUo/Tq7TdGUBLTXlj5DlGOl288XPjSOJC/aXbDVVoVBDFNNad
LVrSi2oJGYcB51+uu0Dguvh9JJbu1a1dXlf6kSq4IlnYkpIWUuhQyKa8eEH8+1Bk3udi8aJrZ42M
pT7esJ/p73ZFlPqoexNLoYSoPvMvrzkMBtEy1OBk3N4vPzhJMT5PcWQDIE7r94aU2t/D3A2h2Xv9
C4zQ9WdL5MNyxjnkn9NpST6Zkft3nNjRmXCj/y+9VkqwhTOjBhePR93GvfvEJB15Go1vtL025dAo
FnASNjyfZrIoYil4wYsOcGUNyCiEw7m+xGO1XOjrawev6f1po86MM9RxybQ/tqdNuIMz5J4HfZXe
pPOp9fPmk17prThRtU8/GsvsG88j4z7xgeH7G0VNRieFoy6KDMQWxTBNFpCRmQrwMLvudRna4A0p
fnFapih6tXPElJrjg9CZVtKWrNod9MiVEm+VzVrF/K43NaHWCfeDo9Vtf8r/h7T32pXbSNu2j4gA
M4u7bHb3CtJSTt4h7LFdzLmYjv67qI33d3MRTUg/MGMY0Iyqi5WecIfOOpIr2p3cmiwCDgEcs5Ug
17WmRbBF8bb2zhgCM3IvBR4aQWK2xsP9jf566zA5+qro9gApZ/Ns9nmkzNRG/ygses++9OaS/ZNp
pXiHU293rgfIfk4PEVTXsyOI/us3h5G5o+jQUUGhgHI7siWtpnF9TvNcL9PJz6boTVXwxsXRiFBO
mdXtp/tT3R0QjyVa15S9gKzeDkj82sx+sgbMwmuePSh8QV6l1aloJ/MSJ4CD74+3vmK3V4ig6EMb
C1eWNY3dfFppG7i81NzEBT7oT0lrjU++gf7OjOFTiC5T/qkCzHGthnoJ7KX985dHt721qG7xA4BB
b7JZaeaNojFIEuja9JVlQuU2sArB7eW3/SmD33GBYla+TRPVnw2zyS/3f8DOJr75AduXdmw0oxi9
PuwbOnn0SMCQ9MXwpnOmI6LT6+eHcIL+Fb8XQCst6NuVnYzM8zETUiF2112IDCQSIKI/QiLsTYjb
jgNJORFN2O2GHUfHrYdGhY1Lyz6auWjmSGEFn/q/7J5BJYJSOv0JApVVaP12Qgl/WBu2UqGe4ZIa
GXYWlCP6hPVc6KdYO9SQ2psaVEJCBmZGtLcJyIaynWqn1lXoZLJ8EBoXadxXy9sapObp/rZ4rUa9
zo0N+bMPiiPVZl/0mVYpwCWUFimk6MRdNLKDbNa8v+hr+UuA/a9zwWh5Lq+zqWMkHiO/806o2Clo
tylEhkBLGOpMmbn6lM2R+6aWJALX+z9z94uslo3I7lmUyNc//8/7T9uNYlDeq9BM+vZBDWhTTW38
OZG5f3At7dRNiA1xjIXrDxqQSvXtUNMgpN8YJotd1d2l7Spc6TQqunWb4sdblvjBmbW64LcycWx1
cRKI5T7B1moPlmbnguSHED9QbyML2D47zQwDV6FNF1Yq9yVXxuIEKLa5J1JbC6qi9H45w+GJc/nC
pADEq9uuaoz/W12kcgynOFGPnhioVw4DRTcn0g7mtnMZwxkAes5NQdq4bXfoRQUebx6HsHQtDAig
hz0uaZGGOIz0IazCBDqBPjw0S7yEVpEcgS53thN1bqpxjL2mcptNr1xYtEkl6LYkUn8SufVXgenO
16E9PF87dyE5HPhHDhiV4C0Su7HrutSTCOHmsrbOqs/qz0vUJAd6ALvzAWNOkRnfJDrCt3vWaXI7
JiEdwnYqlqd0GcdznCcGRVOtPli5nQiFWg0qGFBdwHdvw6/G88uCDswQOm5cfFFLVz7lkW99NMzM
DIYaS6oyMaag6O1fr0qB76aUQl3KAGXnb+4AT2NHATYf0PZojBC2DWFuU6XnOe6tg1hh9xKA/rGq
wwDn4dK//aDoGauud+j8tb3fXHSjkNeiTKvzlMWf+srJ3g+O2b/hMirCwV2yQPmiuioSooOvvXcH
EFHDLYemDExycxkZSohGVPkYVjPaeEG+dCNWE0Y+fYtLG6x0PCMfdv+q3ckhAEJDHYZASW/X2pwN
ezbdfElp6vpNn9DxHywMqVzvWcy460w4j520CL2o+4PuHZN1YWmEo7BKtnz7vWdYhMp0FN+b1CnI
3Un7aM1V+v7+KHvHhKB63UBEYZDIb0fxUitx7Bb3O6uXzjmKhipAvK55mczqiFy++xXZN7wjVIsA
NtwO5cs5VTh6DSGexsgnGhHs2kQN1RkRyH9Q9Rq+5Lp9lPfvzY8HCyQFO0bweN0OaheGo9yqGkM0
OSY2peqqUFeu+aJy58hqYW+CFLp1dufaZdj27fJ2icwxnrlyjCEWj67TJ8nHBtFo54s1ra+UrBDI
dcwxP+oM7Z0JgKfUArjSeD024eW4zLbdo7EQ1jqa9JL4PayHTl1UYoxnMIVH4hxH421C98iIJqtO
GS+p+zTUmyE+501bXfTZFxc5WEeqYnurCJEFJCH/WJfzdhVXKaFBzdUQamDYvmG1hye2imxMAdoq
OeiSHI212abWBPM/M4EBAEExz+Ps+E/lTBGsmuMjeP7uUNSKaS2DcaWFeDst2VsN+pAAAKy6cL70
CveVeCj086S5v07fo8MLYoO225pOb6sR2eBrY2WyNyut9a+o24mr2Xblyed4XO5fKXsXF1I4GCMS
Q5P1bDYHD5AoHXMYQjhUtnEu+Z7DSkA4upX3NiGJALsdZSZw15urK84SKu22ICq13eSDreUuXQUn
fao9W3aB6paj8723XKthKzRI0la4TrfLJbCFR6tGApglQrvorrIvTYkNWzQp86DosTvUim/AqHWH
I0JnV5bmEhHo6nN5zjAL/czGUJQDnPRgqL3lAp1Li4TKKEnj5jO2kTDx/k2G0I+G7rEkrfukaYcG
BbsTAkbu8ozS9d2ClRDnWkSMglBYQaC4pm6B75U7qCpIqjo7eNP27mFQZv831madequyROoBYEBo
IL/CYhLPnjaJP/scTqemx16Ywir7jV1Pvw6BBeDllDrXIPE/6Vie1n2jUq4oqhrVP4XRQt6SvYgO
ooLd7/iTgbtymoHb3A7j5HmqypFND7k5TR+NXNpPQtocYhUtTXj/JO8OBgVrxWqsGOTNs9IC8ark
XJMTDJ0dBVbtxE9z32rz1Ta45YPfGA1AAPqUyBNhwn07NQPtKn3I0p8wlOrFjUYcQSbrSeaHsl17
8+LbYWQDSG+lBNyOFBmpZ2jQ68AO5TLUl6h9xAXkSzxU2gEufS81IPcghSRNR1d+E364S9O6ZcIX
rHGz+qZNiAp4lZmtktfJeeh7PSgnLT8tU/7t/sc09m7HNUTGpBG5G07d7Ryl62tZMZJl9Ym9PLsj
5t6VM1fXVA2IuivNueaFPb1v6iH5jnRS9NyaabKckOnOzlVcdVc3ldYfeqQK903uxuU/yhrmf+//
yN11WNsC3OE0LLebGeHxOjV83j9fH51PaTyCrs01+bc/pEeGJXufg8YMKAsAk2sb4vZzOCWc1Mbj
USojH31a7oeL282I+ptgHzDuOuJT701thbYQ6YJMAHJ6O15fGglPycTTns0IiZVu+s1exc+rXvxO
EgiZkL7ZmnuidHk7FEc3pj/J1NwmxYVhzhR9u9iPx0+09TX9N07p+lQIlIBgdm3Tr2r1FYSFQehn
pNED+gP9Q2km1gk/w/h8f3vsrRkouDXvArUC3vR2YsPgxdIeKRAPawNfmnhXT6U9k0nLDENtf8j/
uD/g3qJR1KRqAFyLhGFz3w120wsrSYFKdrb2KHMTPehyiBcOaR8dPFJ7zy6qcwgcUDhYU5PbyZHM
e9VsM1Y12MPHLHN7LSQdHLzT/TntjLO2WWGNwV6kHbV5lzyzm8sCsdrQGa340Snm5pxHTfHjN0YB
CAAMhzzrVXsVRk8xFDKhGFl0XXUZqth8lIk5+tf/f+Ns9joVHJCJPIEh0KwpmMVUA92Kk4PW3U97
sU1jhEIz1c4VQUEQu9l5ju0ng4H/a1ibVjw/uXk1GUFV51xLQ5Nn3/U+qf4c56pVD1aVGyQjKobY
b4Mq+RMvK9M667PTPRq61GL0eTwzo0Iqhj6Ao9X/0ZaGoQV9gfzS+wVbb/kytFm53n2zNQRDVFrL
ScGbzagtpPaj6Mgfzm2VLZ/bOW+jg/hv55St9D5UYchCKJVt6jqj00GTHLDtjUrkcEWRzJ/aSooH
ffSTwOqM7vLrS0gMyGb5iSHfdg6yqLT9Gv2HECFc9MLHUW8Dr6/ro5x4JwqkHgeTlviZKti23GB2
TZEOtU53p21hn5lA/QnR9BADjv6i1YQvPbnQwf7cuUFWKgUNZ6qOJHWbax/QfQuTko+plUq/0HYz
PnZ1YQSOuTQHm3TvYK+6lTR6UEAg9Ly9QFROKQXL6549mjlUvYrsm0Uf+CCA2RtlLfyvOpwrhW/d
Pf8Ja2vNHExNljTpGl37Dpx0TIORknh4f1PsVRfXWIVW/Srizct5O47j95ndmaJHbTpReuj5lXox
08n424mMcn5sohFBwqbt5Ph2bMv+E07t81+p62rG2TYyXE3u/569dSRmo5aDqxHkg82hAKZYp2BF
uWcsClaLNMwHYLD/lkZ/hIjeGwn9N2BaK6ECYtztxJtRn/RowQ5dUAb7MRh0t5CUzaYgwkD04O3e
OxLrWpI4UA+DTXw7VjbJLO8srQuNTvOMt6b0PBCMQ6pVJxsp2+yjn2oiDxD7m/66/z3Xv3l7oVI3
5ZahjcILsYlG5y5vOwNH2zB2dNxF5j7HYAc3nneGL90TTPT5NxaQBijMWo9mKPT426nGjiZsTRuI
HXIuX83TPKSUkfOvXbM+2Lu7cyOqXAn7lOC2Igs5/tZ2Njp9WPV2/4hdk3uKnHi4Dm6tHp1V8/j+
t9zdMaB3UX4DKUB/43ZqLaVgwlnuGLsboue40qygSHzjyYqNo87G3tRoKK9G6FSOgM/cDjWgTdQP
KAXAG+6cqxrm9BTXXnLxuqj/qjH+QbCyew2Az0Lfm7CPMHL9Qf+5bgj5RlRNoT4UdHZOxaCEH/TT
9FxP5SKDseimL+Viz/9zPGz5AktN6ZX2rPzgWll5dFr2vvN/f8vmZFKZ62xJBT4c+DZI4UPZRCTY
QQIllr/xbHDnAW/5qZWwBX7EsTVghwN7BpU2dUrs0gC0mXaXpp3s8/3ds3eho/+7HsLV5Wv73Bv6
mCKMRu4bz1p2ykxzfEPRVf9+f5S9HjpA6VWAgVLKCoPaLKSw227SJgX/tfLcczoa88VKRBOC94dk
7IrxjWOl1Zu4BI7XNc48B5S7pv7SZsqDw0CR5QrWu/pcRo7z2JMvH8TfP2UZtlcS6FgQwgh9ssc3
T7WJYGKJshiMJbPt/6mW1Htr6/M8XUvOMQTaDhvkIvM6DnIdiReZ2/3/YtvKLtjtpn8mtWUUSOJO
wjpYoL1tR7+SzNFgfcgfb79cWaMOZFDuBnraesmpGSPxACbT+aODWXtwleyd71UTgNyAhw5c5O1Y
bapQeZhmFSbDOH3KcCQ5lSKKMAHTlqBJEvvD/W2xMzcITaCFkSCA+vbqeLfVshCtMTetmeew9CdS
fsttXPNsWJPIDq6TneoLstAQurlOaMxu2aY2Yq7jIGAbpZGwA1ehnF7aoxeMTV2+Bc1rXpJM/2FO
Y3cQm+3Oc9Vvo9LO074F4nhdBUM0h4BEIXIMbTNNryIDXK8P4khkYQdwvnLMV2g06Rfq5Zs1LOEm
zZbRcKBLK3loZmUGpVerwE+xL9Z64Z2MqBs/SI2rRBsTfAWs+ZdtmxiZJiW8XpTd4Fxtr+0IeFPc
09xSyjcuse/+qVRXnjs0Lg527P50ycmAZKyWE1tvXU+kDah76qzDYmjvnFI6HyF5iSd/xBVFj9ss
WJbZCwtk4gPPmr2zSKOjl2EnjiKC+r/fsEWzChgapB5Ixddm136fdLrOLl4inxA0KJ/GKfE/dGmR
HeRpOxc3cSjdZ44NOc32rHaRH2tFAT5k6IYxQFLDfI4IUQ9G2bkRVuoCPSmqBas3y+2NIBFg7XOX
UQwcGz7LOK3SU2P33ssyzvo5iinFHKzo7rxYyNWQkZltwxldTzoVdTof047nJSj8Vq8CM/btf379
7oG5/H/jbGIZOIExJskUG2lx1JdxKqJzUwOtGYuxOYCB707JBMaDUQmJ4Db4rOMlHxZPsVRNNWJc
jvWR3SRHJc29XYi2KvIxbEUMRDYVJNdCmbJOWSplE9JLM1rjXHs6q7ltwpir9qGY3SO21d7NRohL
VQ6iNLoPm0GFW6HEqX6WbKvySZ8Rq+4drMYwSIgPbu/drbgWCcA0rx7smwfaWMBF9D2NKbdC57zE
IdkIFsH1BqMuD2XZdZ9+Y4es8kMWLBNg/JvAehRoRMuJ0MhqLBjm6UJ7VPPkF7fLs+vvDEUYRnIC
vHjLuTLmRWjz2nQzuiyD2DtXYSNScfYqqzz4jHsrhkMVKur8l1r0+kj+J6S2W1TiDW29rJqq+aqa
Rf6BXYfzZiyN6PP9We3t+zVqX0ngKJBs31sxyd5T49ov0lPxGY50/lVDnOB3JkTJiwwW4Tdy9NsJ
9boGgaTnwaNMp11w7miCMWvrh7HUj16bvS0IZwSEMmIOaDNudoTEgWQyBO94nSt5QUdde8jbNPu8
WKq9IMEVHVwce0caHACTWkVq+Iy3U2vhmkucCMgD7KkJa6X772I5TYGgwnFOYivGf3eJ/rq/ansb
hPWi3AnMiIBlc87cVKvrCf+TUBaZ+AyPf8T0W9XP0Yha+v2h9gKy/wy1TT7Ik7Mmqymr6CIupksS
J9pLXnlaHbi4Zp683ineTl4J/pHrzg/vD763mLybyJQSO1AT3+ybpU4Tu6YuF66+QG/JLN/lTquH
ujkvbxMzPvJW3zsMoLZgEKxVHbDrt2tpOk2M4usI5NvWoQDZDubpnX6k27S7eGRxK2OMm3Ib/TXY
NzVFRvnISRZ5xuqsPI9x3VCKjrqDc7e3OdmUq/YcdQcAY7cTiiOUmjD3YnMuagaJM8/nNE/LoG8d
82JlFrYdMdrT9xdt9ysCT6MfArgJaOztoJlZmKnsqAsC0MuudY/PBJyPoxba3ijcw+x9apBgOzZb
I0Lmw3KTnPbFVNSABTCQmfuoON+fy95aEbOiTAK8nLR43aD/uYmnBaatM7D7U0Q4vyVpOQWwdmYZ
eJn7O1HVykCDBMrzYryCv6KunyuX4oVXC+eSOlUBdUYc0br2jhQBKdejBVmZKOR2RqtdexorHQaQ
1vdIqdtrNOAU17rIikfPq+TBEd6rDxEKgItZIQmMuXnMaNrpwCsgR2KNDBIzWfxrriXuG1tb4vMY
gdO3ltq5NEtKgyVzS+zo7Oi6mPORSfzezOknr/4dCMHRKLqdeT8Oo5l7I8md7ai/LTtPTwWAFuzN
8JkwZGr/uL93dscjs6JUjIsxsP/b8SYPDw3VM16nxe2DG0ddgOlL9zw29nIarHk8gE/vnQiaoCtK
ArGE107pSTQLf4S9Fk+tf5F+l30Z8Uv9jTAIvSniLTQCCSk3szLyPLaMCcJTHZlaUBqpDGdNEMdq
/m8w1iDgwFhj+6w6J5uLpGq5FvHxhiPn9lGQOlEVNEY0fM7ncT7omexclDQOaJGD0EGsc1tm77KO
epi/qobFjnux0q4M5rweLwiitTAXPHGiA3ukSLg3KNqHJDho86/mA7cbZIhUkgujH9FZ0NI/zFRY
D1U7qJPIpPaXayzd1Y+UdbBLdm40GnkACmlik/9vG+Y1KAf6dzAABy2BrIWe1qlK6/pEQvfn/f3/
aj9SMlr5jeAOaJrDxrudnjtgjZ4kcY1oct6d5g5AQEVz9eP9UV6dsnUU3jdWDQgS/Z/bUeKsKSnY
54wyqPHJBUHzUuIGciFG/BgP2i/LmK/DIbxgmZSo1izudjiZW2M71EkdVrEQV01XbagNdor3qmFd
78/s1UrBlyFCQGyKK4RXYRuNzDQto6qvw8af1JPtF0vYzWnxjKrWUXy+/lU3hdVVC5AvAnOK1BTR
0dtZ6b0svEISg6B+hpaLmke8Ccv0kkAPukYgeQNUWprHmlJ3MPrTL2v2rcOTGiJ2Cl+MMuPt8AUy
XlXSAfIpEDY6Uy9rPtbFSh8lIgvbsqHX1fKTfv3zGvRHV5w+j8F2zrXe4hxWyCZcLY1OHXTzS6Vh
32klkbz8xlCk3gDXKICzfW7n5y48up1j1aG3eMu1S00uFpeYvW69+eC5fXWn8CkJH9CUpES++u7c
DrVaVLmAOOpQ9+Xapbei7ocZl2oKZG1rHyqrdz5Av4i/3J/hzlkHeLFCBNZkEgTs7bANP6UdpVGH
k1GhRTAPxBey6n/jO67TIufhAQcWfTvK6EySDJh9Ug59ebUczQxFIoygH6V//o0JrbAArjAKpVvf
Wjl7mm9HTMjUvfqjVXBIKaq5yArdH2fvkFN2AqvJS4c0+nZKPQXvOLdrhLyS4iya9N9J+XFYDP5R
F2lvpJWEhzgfE6Kif/vx0BP2NaolVcjLIh4EOJWgSX39zZA69a++MWxCulWsEVCHFRx6O5Rkk2ij
R4HEqZMxqIZRv4oFO2Mkt/PH+99v5/qnGwKnnU0BF2ZLqWQLJAM65WUoK1c1QTfnevrWJMp7BHcg
hlWcIisO1mxvTHoEQLtWrd9XPXlM4KyEGeJz2o3JOcFLKUi7aQkMvLGvpRBHjfG9M/3f8TZxwpRH
rOaABaijDF7rutdO6WTOj0JFFpoMcXytm+xI0mjdDtsngZIGu9/gyXtlRVLyXjud3pShqZXlmdq4
fsqprDxPk3BXuW1gQLnuEWYKebImukH31/X1nGGNrj4hpJHQ3b3NnL3Ead265R4rERZ7zOVihWMP
w2OQef9Jz8bm0TM5MPcHfX1EVqoq9QZSZVhzW6k73xxtujIoMfBPi6ZEqT1N5BOBiRTEL19l7Fn+
Q20DSSWGuz0iqiJAY0fTXM0n52s3THMwOVHxqWi9+uCI/Py7bpcS2U+YJPTwQFfAPL4dK3XcXFuY
GfjLpU/wlOhEGpRalf3Ip7KC/4cj8KnpCtmf1GR0bwGX8+RmEM1MXiyZ/Ij8zC4Cr17qD20TF5/u
f/XXbwcJNgEiVwZkF7E9ws1QUQ6xXT6FZqWfUqp1Jx1flS/3R3l9aGk9AYxAZolyASpStx8Bc8g+
jwUhTqqbUMMTzQmkN/ifVVZ/N8deHLQT9ybFgOTsVA0ASq9b7T+Fg2V2W7uh5BkKt7cvLazv5p0e
C/dIzXBvWitlFnYniiWvyp3TYJcLm6eBbtwgNdbHeRaALJVB6XfypVPaUYn/Z9i53U0k9KhyAwxi
+252LupNOjU4dq5IY/k4yal68UkKP/caVBsMGmv7szdHsAWjweveRspXPzLX78Io86tvaSnc566X
4lkfSvI5y2/Gx7qJbRxzU/kxr42ENlZzCMBZt/irH41J7lqkRcphS/XwIhJmy05aCLd96QWan+kf
msXMnywMNl98r9fflM5sfZ8NzT9ILfdWCMTCikgj+kPP9XYnzKhrTWKwGuia9r9qkv6LvzTlORH2
1xag71F1cW84YEbwbOk8rkjl2+GsMvEjvU26cMaN6O9Sc6YHhdMFeg+WCFRhH9V3du7Mn5JlHhcm
Ucy2tJ+Url32g9YixmEOL3HfGgFVVPuxFuORuvDOm8BQa5pHCkDytTlTuh33eoYhTtg57bBcRKPq
c6mTJDzJhgOcW50IO5kkBxX+1/1rVL2AgPIaoWVG7Whzf7YV9rJtBglgwT0V5au0A9VuAG8M0lxG
X7B8Sw3c/Gp0IKmKGhmFz1nUQWvL/EhI/fWrzE9BO3rt864PxKbqWXZRLrrKbEN9VOp7qmw01EUx
vWmNMUZdTVlfkSIosYYwx+TjXGbqcv8W3TlHvFXcnjp1Vzpu6+77z7Xmd0sE37rrwlbO2fcam43A
i5P4sfE0eRJJunyeazU+1JV31IfY2WfgcwGbruvAE73JMOANOkY/qS6sheaFjTvK96Yu42dwDPmH
+5PcHYrmG63ttWS5hfP0EKLpplSIvpR4FheLtAMFgO9UJKC87w+1c1qp+6wKM2KtkW4bppUyoOYj
uhEqHQOa66K1Y8/T7ADyNPq5OHdmfJT33h8SHNXtEorUwn8JZU+8kj16pq6IEpJDx9VOyaLNb4bO
mX6Vnsv5+f8mCUbhdsTGc+dU06I2lGJZQum29Ir6eXnjZNbRFbE7ufWg0gv+qXV1O9SodUYS2Rn6
rNlgfUt8lb9ZhlrDjHpOYA7lvvv+/gLuHQj8RKhuk5NyL23mVsdurS8J2qWxqZIgqsrq0R+SfxIz
ad/DfJ6fvM7xXxA/OLIK3AkwqFyAJV1tOehZbQJkpA26zkraNoxU5l5JctoTclq/njRCRqMgs0KE
1gb75sqdm0JZLll3KPX6z6rMl7eWYUSwNOf+fP9D7hw6/PpooFLwMgH4bebTdXW1yIGkyo3wlESH
rwnHEYsI1G6PsEA7lyghENOiwwcTedvJt2fDhEBhFGFrWao7TUbaPLcK1h9SQFr3JNDO+hoPY/lU
2mX2JlWA7e7Pde9FWSltZFeE5Mx586Iswhu88idiQcGNgkX39zBQ1Gu0yr62FnUbI3bFWRINBWXv
+lfC9iPrwp2TAouSBJaQhN/wSkgs1eepTzBrt4sxv7ipPb4bGx+A8nROCj9/uD/jnd36s4gJx5yj
Ak7y9lyigt5NUcZ1g2ZF/JxXbvxlUF1yMMrOYWSUnzUo3SHt3rwRuTJijwCEOWEa/GPQMzfwraJ5
63t1/Zzhd/CRCKYmBlyO7p29LUWAB82cywCxq22QN4k5HludkoA0nIe4rUVYpvSWZJKOD13SaTTZ
DDOcFqu6eGLKv97/vHuLCcOY7tbaYKOeeft5zTTLo9qmQpAa1sKV431vCI8vuRL/6lpsHtQ/9o4q
rR/uOxCMBLWbxQTfY8dlwqWwsG2moOrK7skss+RloQlwcFReLym9eEah+2IShG05sZXw23RoEGDz
x2j+ELtOdCpw0AjA8jlXFNvrUCZRfhIRP+T+N32NhyaEBsJE+QONIMComzVtItmpWNZd6DkSa78s
dpKzqbSWixbn7zzQZ9N+8JbROXvaIJqz7s3ZtSOtyS5ZFduB3jdtGmhuYaEJqMH6Geyx//PgR67f
+jaxAQNMpQLrcwqIhEe3Ky9cmVbJiGhoO8n52VzWl0hlVaD6qUT3SvRvFvcjPf7Ql/YYB/rkOg+J
1R5xZ1+H5vwMWEDsPqoDdEZufwaKEm4tpUL1qrLcx14bfsgOB695sPOLgeTpOY2Wo9Lp600PQ3vl
i6yyVFBx1j//TywqF7NKZNTBcyL+Ts/aMg1GkKOcqV+BrqMB6fftnF7vf/DXe5/Y16ZlB9iHLto2
mwNq5lm5It9WGI+caETK0zS40bsuzZ2DEsJPCMPt2nqkquQUq9A3jZHN2qqZI+EXKFBFWm9jYNRE
xRJ0keWbgVHH41OfIEZ+xRGyIZEeQcichtKd/lpabbDOvpWi6aIvjngrVNsWJw1044/RbDGk0MQs
vqJ8W88X2bMzg67Uu3fVkIuj7PD1GrE2Dh8M/Yi1y7l51cH7VlGesilVSi5kj653Aiul/SurOIcw
ORSff3l5yE4IIah2rSqHm4sQw2T+ei9rQy+1pYsCZu1/WBA5/Nw6I5/tYLDXlxNQNhJDWjpcvPzL
7Q6sszR15tbD1zzXq+ZtZlqR82PMRhzrUc4oYCB0whkDDQde6IW5htekU6g0unj00NNLPq6i1HOb
199M2oldUFWuGQdCr+K3skgomKshjqieaMuLpcAJBbFf+1+aGvJ2QDEN74VoFN57UI/x50UttRno
Hrrzlyh14ndeJNSbUWi6DKuKeCho8rhdwiy3vPIErrCrzoaoHfyKIxB/p1FTjoNfOW5/DwPcr/k0
1eOcXJa4TOtAwpuVT0WW0x7MKoTKT34+6bDCkIHzn7F1kSn22Ek6XHqtEepZa6Zef/TyRNnvfbOX
5rlpfdRuLalH760pM+oHxMmwwiiNvPWojLnij6VG++iX8ysAERRewGBTsqIdcbtCwE7N2HSpYksv
8QOJE/vJGWSBYLLvn/M59s4HW4K/7/bIQj9CO/gnOGLlMdyOh0+Ka3SAvsOFauP3zm7qc4/e0vty
RE/+/lCvjxa5KTkq8kkkAGTEt0Mh/y8baJ5NaI5NcY2EET97Mzac5I7zMxSUowT8Z8vrdm709dhV
XHzrS7Ot9Fj9bAGGAtc7R442vcxmu3wzU5Woa8b/4U1pWdFfHdq7MiSCjeT7fK7s4lRRpllOnhv5
0ZdKTOMXnuqkCjKawdGz3bbG31XdtE3A49J8U9RS3idTRfUkTuQiXhB5JtFvBjk+FlqKahzZljmd
2sxt9KA3Ez9GzM53vnqdJb87OGt/boy2jALHLZz6XMh8ksECY+ZrGxeqOgGQqf9XWmPxSU9L7Uc/
AJlDSmIUX+MOgZugTWT3SCM3X8KkVO0HmWr6PyDQkeyu/ShdAm8uCdjX1fhmKlt9Re/Nfcq7zPxn
HnAqCV17Sf4ivmvrszFh7RLUOWa975ZYFLRJ0sb7EA959xVnoqUIhBZ1xanu+qR8LjJDfFmg2MmX
sot1JyjYp/WnRcUjjHPlNQqITWf3eWhKvXTeRwWa4SefsIuDh0zAUy786avVx05/0qxm+K61RdJB
0GqT+VJxBJDeRDWIwhUOlVmoQJcVVDWi7EOerUbTthGplxF5Jj1QJaJ1gTFQMb1U1CY+Ky0lfS2x
C+lPbmTPaaCGVj4vyq/G92patLOU9MQO9vf2cl110te8mrrsCv7cxrRp2hlRJHL/NHuGeFt75Z9N
hS9w5Nn/A85eIJdR26jCD+PBs7sNZX6Ou5bU4VDywm/VF9xJtJqlzT46W4NzqSHXnxple5fCr5Ho
lu58QkjRuNw/zNuwYlWEZ4ogBLio4KlsDvPInQIgGsjb5Lb1k9H7+RvIMal3amf+4ODLbpOxdTCP
uIJIDfIPwNDbm6PvoYzMyjEwedXz05Qr7yIidYRuegX8W3s5qzchz/BarXSs22GAHtgNvEX9ZKRl
rJ1LIadnymrR2ZE8MkFr+tOnSDrq2R2aDm3gXNhjkAtdS09GaTRH4F7i9m2Wxi9av/MKQV8l0LfI
VFQSzWRiO53Kkhj2s6dybaCD6fgtMuxu4nwbJT6+dmevpEejQSpCjk65PKAWkyLjWvKoAaMwNezs
676tv04421sAxcYYAIksxzg0/Tbzgq5WbfoQ4UdBGa/udfPUuth1f6idNLPOVWcWcRBNSWScs8L1
Ll3XF/JsxJF63w6d5H+dx+v96uddIEZRyQswzWU4YZk5l4FyBu/fUU+a8upbQ5KfU803PnAteuU5
7yf/neyj8Y+2NuyVDxg5ybWpZP891yHhngZb4y4DisgHH6XboTrjVvafTT0AZ02aTr1EOeIBAdL+
o/uYlmkSnSOz1n5klXRfPFTTcGGG8OuH4IG4U1Jibi4cScX/bDdm9ZzG8TS8sXUlvldtY8+47bTF
YxcvnTxlS9zoF70V0w/anP3j3E4pIJgsMj4rW/ROoKkKGctMVu9ol1VpOMkF67tGiCxCrkNU1kma
XvoWxju7irbh/BnOv/eEIwIxLLLZtI2KKlIiwBCKQn2PNLi6kj+iLprl8/Is86IELY/Xy8lDT+gP
zgG/0AQA8aR05UgYwwWWL3WuVeOlkfYMJU9M6SdX0soNh8xpSDxjLCmD1muzOoyGIn4vS0Kzj0o0
7R9xqiNyLXFb/EIvsxTBFJnjjxIZTS0szan8W9e7xX2o0GVeTplWiO9TIluNsK6T2QnIh/OdivT8
ach78RILPG5Ps9b7/1v48Z+mtsaRAqkR90df/T/OzmtJaqRr11ekCLmUOZVKVe1pQ9PAiQJoSHkp
U1LKXP3/1Jzsj4aYjtnHwyBKSrPWu17jVG1qW378bK97XmQj7NLhsHW7E0KVyl0siEtvIKZhkfnE
AZrLD7PTFW66TgioElKZZQUPyVvLpA22ePzUt9H4aqzG3jLEAMMdnDrmLF7piJt2V259iGfVeolW
yJthYlq2dYjHvjrq1sILS2N54R2Zooav3dRsP0EqQv5q5c7edNlEAg363jjzLzqnTmdFtO7PAsHO
9hx6knhWMuatMS07vVg3y6aFSsMiqqqDKcPgAW+a8mlGByquRc3bSwAJzopBPZZYrHZB2Z7YP/JR
eyYiK63T+1Rx8U/mBt/pNr4S0u+X1JRrsGZnmWGRLFPVdFmnmOoQ8bMZ77Ib1+4zUb/jmqgwtE5F
NRGMgAdP8b1cu/yuXyLVEOs02J9F505h0nqefJgXkqTRebj+QUiL3tfCmOXet0TjpkGxeT+NbsIp
8WdESsmKE82dW0SaJVqb5kkitnZPmGg117XJI3ETOjlMULn5g31J9Icv0qqqS1Elsgs7NxXE596c
p6VfW2t12atrXT12+RlDXOt9/ZiTDpdDZZbBkLR5vZg0XuGarZ47KIotxyfxp0dOdxfQ9cmL3JTD
B8wHgm9Dt4Q6mXbyadJzEpc+4tMzm8TTLKorv/Lqe2n5kt7Dm4fwJa6r6GhsJoqHetyC1M9r23yY
c7cpH1zCi1U6VrpvsN1lWJ3Q/znRwZrM+hh6ro4OuOtEE3a1w/oUMl3p0skrcohIMmp6ZscBD3bW
qmyOlu4KP62ivNivR3/RzVW7+9UPK6c3v2wq2W8ZCUaFfVQR3qwp9O0wPuS8sj2J1lWShLVZyyPZ
rrLPJr+s7zBehzzjFiTFXSG2DYbyVOVDXyS93OP21shA/mIcE4YZ8oXNO1r+jH9C2Gz2t3Vhkp1g
3LKIg3Zq7xVYgYKv3yrvtGM7H6Rnk8Z7jFfaPFVDPsFDCpcQYrtbNcCpvpjsK8vqY8lW3L0lrXYU
Srcuyw4vdvimj0Phhh9M6PhfZRkv5cU+DEtwjxB6bo6qj4v22DXKfthqsW9nX87uQ7gUfBM1rAXp
L2Wzs6zdZrisXNF+s88uOinpq/ODb9qoOJHU261Xm1m7ObH61vm0t3riaHbX4spgXyoYyrj9Z4BJ
32Cc1S2f6g3j9mTZw2ki4I4Q7EV7bJce+Y06tn4dPRjtEDq2OlMoDjCn9yizxrzA4KFbSpVaYxf9
0ussNCwL1X1iW9omIcjGai4XN7d/VP6uhqt9bp0HwkK8OavGPriqcQ8cTgxSx4iX1OvHPAgokW3t
BvvDoit5bVGHU1HkfBY54hN+Gcqh+WiVlj1yEY7tt3I1vZsMarC/Iy0u3STPt+lW5yzzw7LiXXaF
YdfYo3fwRXkURRxfBKvZ0WqRxKuTEVJTfiyWycTpoOkD5g7VzAEuoPav40JP2OVXw6pgtan6jAHG
21dlzgT42JmmF7/fpg9N4Wx2EmiNd2U95/Zw1TsDFuakqJVfKKV9ndRO3PdpaGBoXy2lKcrUJ+t8
oCpwrCtqcYGCjFW/NyfiBfsarTKdNN6HW497vqiofJ1y8j5prTgLy30uX+EqSzexlN/ISzWXm5v0
nmm6+1zxWS773bjqtopwcXne6S/Km56xUZEwQtpjQj276kz1KZwP9e60cRJ4bY4tHdvapNI4jUf7
M0VImJt900lgNiZc8+L2GfS7fQTSGcftIverrTg0Yd9+spuqypNa9cOH0arDb7Pf8seqQApsj1a9
fRgqNCGplJxUx6GMqziBOlG9lFY1PAwMXKfM1E64HvGKXdzjPtVTlXI55Rj6hwMSmT5Y3CoFb9DH
ZpAbSIt0Czsx0crq0KNYbgdH7SaJ/NVZbhxnpR0+i278VAwqf7RdOsjEkUP+aFnO3KUS7tC3VVax
hwDYzvG4H2w+02Zrfeeo3g5PS6lLfTUIJCMvZVlSwYXVLF7GyramlNzO8HO0A/EcXNFgkRW6eHsm
XdnIW3zs8ygBKZ+XW1H4c5js/K3QIntAmnhyrSZZe9cD3ZGl5W+HuY9gFkSDXYFQkEzKPar55als
3fVDOG8VOWa5HdzTPUaXozsvVtrxtFeSWSWWzhIPktFrvOboV+46wOvKp+007HFI1nQlxDebGUGc
5IPOf0CdaCW1bG0XT2E9jF42BN7wUjlh0yaVb5ybODA736Z1vE8FUAr+bVZtXWC/ZEWH2TW+d+JA
Vzfh2SMiUZtj/wQaEQRwrjP1wBLlB7U21E62lxf5xRotpZ1WShQ6HcQiqgNmHc4rugzr/Emkw/p1
vPpQ5140H/Gv6R69XkhCUjd3GyALlWpPXBT7X1EEc3nUow8t3GmId+Cq6Poi7WUVLdcep1R1HZlq
7dnQIxwbPALDq72Fgp5si9L5kX2pVdoG037rd6ObH6JZNltSwgvkcg19DYQDpw4evJmH4jQj055R
nyhYAdA/zCmXc2QuStdywqNDX/oiOgDvE+ZG7AS12vYDvVFZZ6HTRfFNURM6mdh5s9w2nqjry8bh
xkoGr8ReN2c+9GSP2pmyYt7tbyTJafuYS1frU9Us6iW0V4ZmNBDyXix0UakqcLpLRLwMJMeOG8OR
ySZESgZddEV57SHGBxRuT0B0VnBQzIZt3Og9NnBHpuF6ZDJlFUlwNqYjvIhQcDq5PiA8Urlj4tNw
gMsR+AC/RSC9SQkPGT/mseD9jNgpfR4lbkas0GLDHmMuIqrKTnytR3dSaUMCEicSa5v7HKDoRq8K
n7jRHuGkuYzlLPCYUG1J7U7jbbc2tUlUG+7QEtFsY2anWbxpsDfCO/oSrCTJRQxVnm+PZo0nSzi9
yzB/H6sy6Dh/2vhTFcyRQxmp/bxMyAQKqlMeLHAcmWENEbUYgaNJDZ/7merZp1rzAxMlapHej6HD
Ky1xycYaj5Glhupj1K0xsxsi4cNECLMaxIsDQ4w2DptsDr16zHrolCKBgY9spkW8xJkWxwSs6N1q
x1ODB8vV7q0VPwNvLefUirr1Uw+VzZ7sXlfvKaLM1Um9bjb3Yi8WqLQwS34qKYOGtqAMb3SvyIZx
u6gLuQex37rPOcu/zGLiGqlYl3tS78F+w/FAbe31mvqECGP3Z1cX+YNuO/V53FurvfFqs1k46YkV
jamHV89ZqpOnVRzWz7bZNpWafHED5mdRfF3JTTzwRRwv1fQCR8QmbkhYjFk/yWqD0VPD1HNS3+Re
la5ChtfuWsKIR2w03Ipl44bXZdSVyPiAdQ75EvgNFddgHSrCzLc0HnXwKxC7iK/FMBWfCpJV+Pqz
WT/PmJCQ8TdZ+rX3YwA8x/jhpdP7xk2j0fPuV8/ZOrBN1dystT3CX62L4aPfS2pNIys+8zIRDJUG
Ki5xbvTcdkq7dcivXYXpXrrU1eQdyrVom9RIVTwZjJIVFF8NuaeMy7m4Hop5yUnmCZY+AcGdsFRc
xZ6ZsfD7K8zzxc8iLP36UE4DvXjgLDK82JC/9YexDKYl0XVsPe+dq/tUAI32J7clYCdw5zZKRBcg
I+ZPgP+1Nu3AaNp+TvbQrBXbLh7KA8vT/879l38rrCqUiV6HmXx0DvWWNPt8ehVqmt3bsN2bMfPi
Kfi5Mg8iGnUfGtppqtNkrKuyOixxBbZYk3o0cHe3/JHdI3Lt1bF298esJMvYrqqzMQPih5FZULn9
3PKyuJLVFAzYs+CCkxrQvxdt+bBJibtv2Wh2Z3EwjrP/bHtF9Ct0NkFwhzNFxaEy6xjeLK0/PXRz
UHzBmC5oDiVdQp0AUY/71U6O4E/CDqbLiLIrTpvGbn44dm0vXMIlmMKso/nJHZZSXkw2bNKLKPcW
NqC9dr/axV2qrKY6q4F8O+/z2jXm2xxWvZWS4WIPIDBtDALTLHq9OCv8hkQMu68SYXyj0jmawwdL
C+ZBWGL78H6BFR3oqWM4c/JFzi3KHairnZJemGC6VP5qiEsoztclnuMdhPvXidSm73M1FjVtVN01
B5hhc33YHA/9IyOu/vuUk1V4yJ2mOhVrYdSByqypAFBndbeEuc/HCM0AHhQal7kJb3w52sqIz/Zg
mIYEcYXXqFf2YZ9UHDNdpldb/FJBQE9hyvNsF8sJeu+qhMjN8qqXpO3G5ROCG1mmkiLqyVoHa6I4
WK0LxSQqShD7ae5mMzOGrvHsSLx8IbN3pMz/pFrlEU2/mvnV6qS6a1Qpf7R1n7+sW1l+namYAeVx
uX5WDnbUad7J/Xkjo91NCt9Cw9v40ZZ4cpcydRvSy0P6szJxSune6o0+B5ktWtVsWx15MmRKP+qt
nx63qARyGYexqmmoFbeiBmmfD1bBBZHiXD58jEJyYxNf9usDxzU4QrVay7fB8vtfalj6AZlWGerU
7H7dJTsuhQ/YlnlP+ZzXl3QE8y+xT95jwQb6uQ49DMUG+KSn7bfBqOPCC5BFKTtYkhyP4Cix6UNn
qJ1b9KzoDk1SADl8c5yxLw7Qd8IqU0NACY6f88gISez6Hixna6ivp8qkTJ86/SBoQ8srL95RQ1Ru
633RRdDdz65rvsX1UJsbtTXRwgx2CUViq0AON6Uuoi6jBcfve42X/lCOKu4va2YkryUzjeuYmMvu
Cv/M8AFHtrOXHvPVIfW33bEzVI/DTTRZ08d6sfYf+Gl2H4c8D+tj13UgxjOD6ttw3HtJJFWAHzL0
tHpMxrkTL227zvlhV9EwnPGt8ZH8s5yZsm91+oLjdzhOfltYSeDmHOArdxgDQLu37LTlnH7YHa5q
hNwTYCS8P4GNle30IKOV7B6dQM/bFbCG/7RTJjPTNHTMGXRZVSaSAcMOzNisl6YFJE2b0h5ZM9pi
SNG2RPolld46Jy0iK26ybfLWNtVzg7mbC4XwQ6M9tV3IOK6jO58B6S88e/bnHiu6OV22cwldbHV0
KfN2qSjTbLU8sAVAhdRUznejrDqdcmEtbdrEmP+mda29Z+H3zGYmAjDO0yWrc25U4U1XBQhGniwa
YfJp03JXWV52YUMv7ayMdJd9+LFsa/kMAblXB6wGZXXIC0E8wqhnn2IAlsCvfFnWm02Z/bWpOUdv
7d5Z2JZI3acT5a+5EnvvjhebaqyLYLPlzNgrmPNjC8LanUZqlm/xutLEesPuHofcU+2h9VX1QCKu
9cEPB/9pZFJcJrMKwge02e0XVS5WmXV1KIZktFz+ynUjbD0NhOnoCRc/BwNYN64LTcMoUo/Duz4U
U37mVY/TOSWz26avFLLVSzFHXIZhbg2STR8xpSvxn7sAFNlnBL0eu6KuK9qscLMHbCbtDlOQWlEc
xKL8kXtGjMlkoJ9lyqyyYd7kjm2CRL9fEwQp7jMlSfDoN2s4pnMTrVeyH5w4GUJhXTZmm/zrJUAf
YOZ2Li+azS2e2x0E6abAx1IdJRbEJfW9oS3xvUF82WlWikyAbnMlVGPNXRJGOQMkiA3PzIxEdURq
14vD3GyqOEJClA/wwRrCYhxQqaF34hM6gfmLUGt4q1erZoRYu/YlSoaqZ36m2Qh1G9c3DtO6KXFN
Xd5brsN9rmczVlk3dfk3CbtxSJTRnIZkUiOAi5od+YxNCfWUb8ahdGy6esoCk48ve9PB8NUDR0WC
m6R+RqVp/ahYAD8meBtFypAi/+zXbvVhnKga0n1RHtN/jGxO864B94py6ObMBHIkxdG0zVXTzZY8
OvZoXUWcdkGGK4zfHUYT5t1FPTZ7mwYkQrTJUAbcNuMonBvfn+Yww4yBeov2F722G5bFMdau7NNC
K+dyB6FnoNCr+VQx9xPJXKyUq0Frlgh0XU0dwFngczlzxFJhSLiLMcfPxig8rm5D3ceURGJ3X1sY
J997H2PbtHYahzpgwsAjliUn9YwdfspwcQyTuM/1h6XdS+fAzmhDTEs2Agz9eN78U+A0tqRxKPaX
yROLndZb0HuHyQLsoYJw5ioN+9V/6RsY69cFmVJuoqHR3G5M9pxUxa3zwezn1pLDRxTXMGn7jzl5
J2fKjOs8CornMWGGxtC6beorphxRkWK0Zj2FCt+UNHIq90NDh9M95G67v7ZQOqLL3u/m56gs5X2g
omMpB3u8WC0HWKwNtAsg4G+1D5kijm+neFs+M6uIhgukYO01TZB6tRrJyUB0LP9H3Vru/b7sY0w9
aSaYsLQAHwbuH+K3oh3QNqdyAM0J/YY2s/aK7Nxkm4Mc6ujAwSpjUJtlVhc9VDZgo6FhALSRc9/c
6MYrOCz9pbrb/Hz9orirHz0+TglTbXJ/9VFBpXs2CLyZvLhHA+62/Qd0DgOla7XmQOQe/80uSQRL
sFqG3LY3cUMLGrLME/I7fETArYHxyId98JYcUB9MX3wN1pCywdV5+QPmBxZXE6amVRLiSBLfMr4G
7Ys6H2SK0B5hHzZWqOD4bghFqGHR6A9FJ1s76QN80siwDyaZ9Z2aPvoxQWjXMxONMdsaVIK0wAFS
5CHYB2JQyPj+BlemHo6bRV+dYanKZePqQu6nGLT9GS24d8aLBd3KZpg1XWzAVXMyjTWSuUI7EgaV
DFs/AQCPAH8s7g6uh0B2mb93+ChS6TnNsdxriJ6ZHc2xrRJPLZs4Gm9qrbsW0Jmg3qFupuHnUGhd
3K0yWghkGMuaKod0Tm/jFC3d2s2aZrWg1xgJYVXfzSXD9y0NRk/Nz2pWaj9RtQzSSqrcg7kVr1BT
MeNzC+vJnVY/wmLfrSGAJbINOAezUDld9ejJQJk8sfFQbfBJ3ZT30SdMuLtTnbXagC9cOv7FaAco
xwgLdamsO9uyXuyiXdrLal1UeP7/2rK/LnDmmJ8Cx+zUV1a0R/3PsC9d6hnmfTxjGmJ0GsncW2Kh
td8X27kQa+0ut8oHPWdUMJjuF0bdZu9T5sc0X0c9BDL/lcd7SB42VrrN9dgR9/tSEyczvUYOd+ed
HfV5kK4Y66+fmLNo+2NrgtpUaR4HrfOltwZhB8emYTh4kTvGMEUevT3aX621P9OVqOGKbx3E4PrE
YzRjRHmOF9+4Eklc+Oz5ls3mdkLyAGJCuPMJ1/9I+yP2Vn03VqAujFKwtKh5O0hDxjkUF0bss/XU
Cren0piXQYQvY270BoF7shVbSsAqib4HygvC73MQ1eF0KhmQyiLx16AaRlCn0m8/DxG3zGtMu5pn
a7R65fVals30QWwK8+8UaR+W5kW45uH1qhGknErPmPbGpiv3T5GzlkvWgJnvD8HAv79P7IgZAREF
xBK+ylKuzcegsK31a76tXBsMSbb4QrO++WmBU8cn8PDZXDqT4cosbJcZCpDaoq82a8a0OhjD2lyM
7UJAytQ15cJVOY/VHXSvQh37JZz7K73be5UZ0Xr111HXuaK3HSOdAXf69oWGSLMnVUf9eoBg0YYM
MQBY0k34XfS5Zsc84oNYrTfjJmhhdpv7NZvWCQ8I/Ky3L2SkFD/1ujv6MuAQqA+rX+dfLKl7O5GW
WZ5xFpXucbXj+rHsW29OsApoSI7i+vMznNvq/qsc6zykwfLi9UIO/KGUe2PLLyXb5XUWqhIHGyb3
doJ26jwjrwJXEoD1cTLHYG8JkiHrnhGqbA51VO1fNxX2j2i/nY9bJO2QLmkss1EVZcf0gBoxKRSq
4oTZSXHb0W/fR1iVQNP2x1YkeZAXX6dRjk5qhJ5M0g7D9rl1922hkDW2fXBmV/3YMF3/vMz1emVh
5N1A+umDy3nE0J/OLMgsj31Bcmd96VWVgiQw7TfMf0yT9dL41z27Z0l2d2ZuM2w5scN+udQ3TUjy
5+JPTB6kNwxtYgp3mJjPtZAwBoCf7+3urB+HfgiBTMPGdAfVQN4/7AUj38eKE/GjbekRMBrfVsIv
RFhsDDQ8WAeNE8DyKHi7H0uFduZQ90Z/hlUVPeZ169RH2eVh+NiTZP6iSOmEjuSv4jXuTb0BwIiR
PnoTbZeKZa0zLeP1bGRRh5hQyxpYbVmJ9r0ZJ2e5yPNGtZfGXoqLBap2fysQapGBUQqu71h34BdY
6DGowWATvGdx7eIGgb5o0mHOKwnePBJKzMXfMfFUcIsSJUL9VUnupmzdWggcFf06t3EdE+c77/l2
AZQl/cMYjW1xDVfMaolrLNsmK/N9ft7hB4wZveP2vQ2c4gdG/VGUUGCOV54cfOe4KVV+1dMCGTsq
iup+GvySmaUb9bAyt31ivDK5+pp+iZ6VmIH49izekKnTBsWUQu1hAMNUlTHvZDqSHYaWMNmEFNWR
y8o0vpWofJ+eioJ2OLHrnnCAkEpHH/x1W++nyjMDr2QVdlJwAu2J1GHDiefE0MmkGTnO4xjr+JMD
jPnCRB/Kg6lx3k5ZloDV1V4O1xJyp5MZhEmGw+2ctCj2Un2pled/tOM1bxKOfdaNO26Te2MNWpeJ
zQjos5Rj0NDjjRDW+1EzSvbBotbnDUD2NgRHslg88fggRrmfOY3Cve2lDu5xEMLUtu05vhNrr6Mt
K8ptuy+hHD95pVLttY6Dvshy31QyVfAMpiwXuYwY71BeHCPNIPyMGADiGzHLAeTSEerouG3VHufB
j4F8aP2AXKfVpPPmzF87bl0/bRzsfl6QjnT7Qdlw+kDZilBmdhGXWL+H3njN3GTrPzvVHpXZ7lvR
t7AfIy9VqltNxrbGI6Jqu5ak+nWM/Utl99OtWQntSnF7AlOP2ra7cnsLwLpw6OGOlAbuJyWM/snp
yTyrLu0zNgSObdN4rk6U6ops6+eq0vtFBXuiAXG1mMbCBKqfdaHFR2fFhvna4aZ72FsnoBL4d77a
HxQyWPDYR0WYO9lUc2+9nbpm2mbKKVDXodLHdi3EpanefcqfVDye4uNyjgVfjLXTG4Y/7YkK2r2L
0mEAcQ4bvr7oHWhONTSOdfNkWuK4/s5P+4OKd/5p/9BcUZqCH57/+//ICmbpcAfleHD7hCZf4wrd
P/WEJ5xapvb//VGEQENCxiSL++StEA2jIafZ6iFMBwcqgReV00kG9XwqHNW9Y8nyli18doc+p87/
E3eB5d4bMl6xDB0bzkRpXg1dUufkQNRhW57YCzXE1O77f14fZx40Cds4uMEBfPPl6m3Yc0gjMYyB
zb1sdrNeRpyg77y/v/0oiNpIdV28Xv9YHyj227BeqziFrEd87gKx3cvRXzdGMOittHiHOPmXpeGQ
Su9SwSMCYTb/+9JwIb6PIz4GaRyo76Vv1we5QJ0v5/49+5O/7C+i2mw8uTjRWYxv+KAo/9SgrDJO
gT70ExSA8Lah3n3n/f3hDHJeFTHyQxZEgHfEW/nxILSgLeQzWROIfd7N4tZdcrBnl7C9cAQMMCoy
qaNFmKrcpodTsF1IwfJOMGn882hxzlyYMk//ffnEAnq7zwWKeOgNbZ8+L0SRwoseNSqBtIwhrMDV
8rz/GsxyJvuel2kEjEe+tffmQW5VIFon0hVBcmj8ZJQ5rLLFHtyXfRnesyz9c/nAaMYl60y85eiM
3+xBq3BGZif081ZRr98ZoDDdxGhcfUZTWL6Xov1X+jQxxbxG2LfIb35fq7AsVl/VzFommn2U7BDd
Ib9tx7U3QTL5tcpcR0Gx7Ob3Qn7/+jPPGSJndW2I/uf3J3e+IiCoXeM09/b2U2O13ePmNUCNy7q0
H/7rQkHAiwvy+Zbg1H7rHVN6YzUYFfOsTkYne9nUydkB1//9KX/7RYKOD2ER28R56z1A25oDM4ac
M6vQ6IV7hjlz115vsOPfOaf/vPKgvLvovpCShucBye8vb6/jUYW4MaUxNKa7ddryOx9SzBcHNwY7
2zs/XxKuykpk//4T/zxweC6qttgjRhER7fkV/M+tZ1U2+OBM57cvbvu1caVoD008ecvh35/zBwWb
DYesMkTOKZiteW+O0NFyyEPYghghAUJBHGHh8FeTcwCxRzzJUJ/cmVm8atiBd4sX/dd8yvN+57QT
2MD4OKS+zXufjcvIkoFrmmOcnfoYuCeVGxI4t1TxRW5P79nx/W3lYOB4dmX1wLXfum0WWHBUGyLW
NJptcyQN5iEnL+jQlUH0zln+3pPevFi8RPdyU7xYGfQia1qHEIiqzg+tGvzLf/+Gf33UOZjVxbQC
67E3Gxy4J5c69+PUt0r/OzYVxJ975fBpKIv3gsn/vOHPedr/71Fvzmfu4WBmEBOnpojxrnYJEZXg
SxnB3gKmIoGS//7T3p6aLjS5s4QbDffZ8Fm8eR4tAMZucz1ni7U4J7RHK3SlLT7WLiQ6z1vNMZRA
HN7WjO+cZG9f6j9PxiQIReH5InqrXKzcGUWj685ZNNbRr7bv48uakShm+U7/zh7826OwT7Q5m7Ee
FP6bMybAjL/ZJntGMmuiX3DN/RSdwMfJaOu9Yvrt9zv/KsRiZ6dgHIPR8vx+rDTNrN1SQu+0vPWW
iYTzSbeLTgDvg8cmat7TxL09PXncWZqLTwxkPtwv3/wyZ5oJQ4lik61WCXkwiE7iHzUB4gKGin3P
v4Pp1jtf7u2Rdn4oxwmlin9uh+I3tVopjJrCHspixBDwxrVEfWEwInnWKIWPaJhEBgjSXxWzir4V
27o8/eclC5uGr0gT4fGb32x8Ixky6a2dsnbT02mqj33/6LVyvm+LSGSMIntoFP17P/ovawhdPlvk
HLgaIiP6/cOamZqXh0xZrSvmGIFr7SlFW/BL6pIB+7//xL991rMW34/Obrgspt8fpmbYEqi9pkzg
vJjGbbDc9boY73NnK46TgoBlDb39zmd1/rJ2Hd5ryIKyCfx4a1zelKG0ZT1MULS1e+cCazKViILp
ezP18YUyy/IxLPb6qppG90E5VflJAP5nCr2uIhOHUVIetyXIDTqGLO9zL3FIFH+vqPzrvxLW1tlH
EN7l2yW/0soSJV3B1rWR56kp2hNWibjQjTVe6EA0P/79W/xT7PyvDPS83ENEIOjRGe7bf5R3Iyw+
va1zVqCbug/zNXye4tk8Lf3s3ZUuyKhLFf0xHoE8G7V2194OcobSJ7+uy2a8MGG/xMd3/lHnRf7H
P4qOjMR7TJNhHfy+QjS4oHsOOsrqIWivQaraY0gO+kUoy/owjNue9uMkbkd7HzLR9FCe+eiZmmea
Xzvv36kX/7ZeSaSJKL1RoflvvXkgu8u8d5nK7kvRXsOxno7DFJkPViG+14MMGcus6p3l+rdn4gFB
OYyJLBfYm5sLM057txY5ZahoKkgirjlPb6bwodoiUyfMu+jD29wP37lM/vpc4gTOHpZM8t/mpjkM
jvcCfCrrcH4Acp+6s7HsTDQpA4gCHa1lF8eqVv47n/yvz8Xy8Hzwoex++8X7qVjLWXRTZruNdxFW
dRDAvp2q6xwZ+MH0m8McAeHVO0fR+TW+XWjsNm41DLOxdTxfBv9TJy+wYGfXQxWBlaZ5Lst1PLhz
IJ7/fT3/5Uoh/wcdOXsaF8m3xgJQLhsxxfuYBbqvshgbokso9PAORvkLHbNJR3d1U6oFDyvW2Xun
vvvLq0XRiLUUpwoMt7elCKXDpmunYCk1VXBdBTDMI6KbThStYzZ1Low3Nb7noPOXc4yHgkNQKJxl
7W/WL5cbRrQx19g8M3bFSoULewOHrsO8TEOxmP++R/E+cs/3NkHM9ttrMxrPhsxBNGV+s1nXYzDq
hwICbH+00RGWqd1M8rjF4Xb/71/2b+8WXIMqjxfrks78+/qZUBcISOdTZs37dNp6p72YxGBnKFGj
exdaN2I6vT38fzzUdwMaS25QyunfHzq0Y2k3gss6qIv+ekVFnuhIWD/kMKwnu3PvyNrd6nd2yl8q
BCoDlrDLe3Rx6P/9oVtehUHj51PW5+0IOvx/7J1XbxxpmqX/SkFXu8CEOrxZTPdFpHc0yaS9CZBi
Mrz38ev3CUpdRaZU5GivZoHpbqBLJTIjw33mfc95jlJfVb2J71SxCuyaH5/hL9btpF7g7+WpHbOC
TpcjFUq7umlZg/X4bxWsVmutHZQrgdafXeFwnigwvOdVOBR3Hx/5pxoa8yG9Q/JkR5LWmIL7/jzF
ZJBdpbeQ4FA8oLDf52c5fbsXfAr93MsUwlKVrNC+mZmT4e9Gyov+QZDFdUQW+DVtjHaTyW3iTREC
Iav/+Nv96q1ipubForzHvuLkJmhNKwqM3MyLJvouk/h0jDauvqOZLNqO2/wu6u/1YlD1pXbJMo0g
jfcXo/dMychzdjEemkJbq8AZyJTwFr5cyb8/AYzUYPSVBLKJhMu8PxRNFqX08E7NHKTYC1bBNwlv
+YIBhu2MVWjnlhyHs9+/nMTjAsIDsU9Cz8mLhP0r1dE61zMtTikfSEl93vpJP7MctBgqkXD7j4/3
q9EC6J5pKazvTMKi3p+jmYhD2vRJM2tUR1x2Xi3hMy+ra5yCElTq2DnT0zT8rJTwq4cGzCkhLzAw
R4zi+6M2vme1LtL7GfVgZaJbOWKsyBemaOmE0bavfHInfzFSKChpVYX7SVjI6fEykxGYTm0703o3
3GWaX9wWstovKLGF9x9f0F8eCpMfhDbi0whAen9qkgGuxnA5lJHH/crtdXx6Qo0+2k/z5OHjY/3i
MqqYkZm/6Y+NnL/3x0pSFY8GdoJZmLvOPNHbY6z68pIwNUS86Jg/eTZ/cWqgNSH+0hUFuXC6SaLt
XNMrFdtZyXg1QwcXLlABqAiw9c+I4q+Et5NV0LgEIiMN5Be15ZMxT/cQWul+182qwOuXmoK5P/eF
+pJwYki4bVWyGRWTC78uxXWZ4UDRSms4F9vaffBBYz9hflYBASjFshmzWgxFc65cp6jPTLaAax6F
YJlg81i6blh9hip7Rcb99OXHLSslSO3nBKxBUgjZRC0204oyRVDjYFXS5E7bEGKX3KboHljA9p17
ZzEVr9LcB8uBsEY4VkrqY5vAN19OP35UfjF90cKitySxzDHo+rx/VEQhBZJa8KhIeiUgzYnNkcTU
QGhB/wTJIVwOglXiQUyVT7ZzvzoylXrK2tBHoBadjjBaTTq853azQDSeyaJQWasP1RnGa20mVXJ0
q5eNb7elVX+yyPzF4wpihcYLuzUeV1l+f8ou/qikyqRuBiXdQ4ylhzYpgspMy8nD+/jq/mIUhb89
HofKOPiPk3NUqshVmAk70AbOKGVX23iBrqWzs7pDCtgPxdLI5eaTE/zF6z8OMqRTsCYQ5dOKei9p
dRGm+L+zHgCIiH4UZTNUi+XQdgkjAASMbPLxif50TXmaWVtqY6eC4t7p5oR2eSp1Zt3z9vnlWSl5
yUJO1XaB8PB3G2cyh+KBBeTAAsb8KawuC6JGDwxwEaNEcY07zbfDxkSVQ337kzXMr84K6pTCHTR1
jUXF+yclkbI+MHWhn+GYpV4fF2o90RB6eIh62uiTZ2Wcwd8NDgAFKVPCT6fcikz15E00cZKgG4Uu
4CMuPkOvHOi4xFI4Jb99qxh72OvIXD/+c3JSkgsbwM2VfhY14AJUXFFYREgCdq00f/z4UD89/iMj
UWdVzIjNruOVc/lmy6qHFk79sXyOsTNfVnWZzUr8h9OqFvo5hfD+VpSi9nfn9PGg1NJHtCybgNOc
LA9eHnZOCaEOYi/wErK/T3oqeEaFlPTj8/vF88GhFDIJxpNjmfT++dBxhklo/EZNUEWOrVbStYZF
h4DcMr535/7xrfs/7jG9+P4glP/6T/78Lc16cF9edfLHf51nx+SqKo7HaveY/ef4q3/+6Ptf/NfO
/1akZfpSnf7Uu1/i838cf/pYPb77A4YBXDSX9bHo98cSn8vrAfim40/+V//yj+PrpwBeP/7zy7e0
Tqrx01w/Tb78+KvV8z+/ADoFPcVT+I+3x/jxA2ePMb97XlZF2vxx5flhWj0mf/zjr39cldFj8vzL
zzs+ltU/v7AG+mrJbM7otjNuUCf68kd7/PffsGShjGOwajVZAX75I0mLyvvnF1X5ynKQJ4gyGrTm
19VamdY//oqJY8Tsje8ov218+ff3fncX/7qrf4DhuUj9pCr/+YUN4vvXnkIOG0E+D+QX7754WrHD
6RSlLtmU1xjQbymerQsvuQwKCdRYhFxTUzaS6c55CjcyAtJZGaVHlvtXjpne1Iq2k2IBB3opbxth
5w/e3hngSjG8t0m70CL/BmSiDhmkC+a6Eyw1jOmzJq2RN2DPqgH+UG+5tNrkBnXFysj7BzNlNWI6
h57EUawDQo+VQgGzgZ8GbsSxCWF/IMaHSVNZByWQrmIhn/m6sGxcE8tVXpCJleovmI3O60rZdrKx
YmN2ILb3IBKi68S1nZj+Mq+jZW0KS1xz93EcPCWQdSedkjq2J1N1wQ14LGQBj2lNZa9qEc+pCUhb
zTdypImQKwAVwWHqH9LE53e68F5QImoLQQyWt/efXKm7gngGLknSmolWkuHTIFNzlfTGbEWPzzXP
0VaT5yB5oyF8L5TCMpDKeRsbN6XUuUDecnUGwXiOUH1pZXxUWZTo7tX2yg3RTeJpXVu98yK36T6S
uCpCEzkoGLm2XQM/P0b3OjFTcU7uHd+5qAKUnGVOnVxoFk0QX9L8xV+QxxP27Tf8bmxDXF/2usHH
psqctAXOl1xZSBLGmZc2MTYwpA1mkEMPMPNjEPHVCbfGVoy32DZUD6AgLAo7KrgTQ5nfBO5w2yoO
9XnhXI/ETRSQe5IM+V5oxW9amgEnQKlhU9+no1kWe6nWEVHWZ4J2UNv+WGbmhe/69wmeo0lZJkc3
h0VkmfPA0nrbMeMj2hh3ysCP4d5ARhJFuBJhwSBxLWlqd0F/awXKtg+6B5SPvCLGWUS4mY1y9aX2
8KunAzQiDSNQX2bTqMQ9pqEMxwzosF6JzKnmsH4P8n0uCUupEW+bKL/B4L3SjPQmEqtLZK+7Xsb6
l5r+pIX+4Qz9FfAydyoIw5Uf6Vin8OYMfhVNoh4uCOED9P+9hjQnWbtrzAKzhuMsxZDjeOrWkpGl
OmVC8GFQHEOJO1zIGzQzl41F57dXJ4biLR3ufJ0Xx8YMlxQ3ZmYQ7yRkuNjVzEsMrgAKmmKGcG8m
mI2G5rRaNEa+0HNp6xEFO6lr51wJLIIp/eBeCJDkUxXrtP5FlsoFUIClGERLhEBIDIN7JxMfWtJG
zFbe1m10KfUdMuQ2UkCWWYe8Vb9ZmfSNJIdVVsWvX63VzAPmiZfQU9cIF1cZPmt2fTitLO+pF1Fo
KtKmb8BvgKddR2K4tJRsX4bdlZgLSy2Il8j2c1tQvSdPyPageh6gUL00iQCmXVmz2N0E/fAQIAUP
tf6hTWLMrvKmRcL+yUrldL/0fWyE4AkrlRmCDvX7+ZUp3tfcFmZXYob0tPLsLpBGUkMSgA5xv7Ga
3VLqmw9OsnWr8i4gez1tPxMCnLadXr8FdSUNPZNBX+W0XhuDvgI+Voh8izibKa4jYKXRaMNBn5Sj
rRWlV0EWP8SSu0Hmvk4L5VJ2/Zcq+RES9mMOfjd7/Dmxn64B/nZmf7ca+Nuf+m84/5PxwC6M1e7f
z/8HP04LYcusfXw70//5mz9metn4SrWKO0TdymTxx1T7Y6aX1a9AoKnW0VcY1ZMs5H7M9IL5FV3V
qBWlSskq1Rj3oT+mesH6qvKzmIAUIo3GTar6O3M9qMt3cz0oE/JjWHcDvqRbTlLSyXYQTQTAPjwP
m5op4ha3We3ZsERwExO/PRLkYLywoE16aINIP3qKKtNOyLJ5kDGt4B8uMUiY4Qy3QLHCcOPdItOH
HDDUpQUtwBTvutbxnjFXlAcL4chLI4yuP0P3gpmUJVFiZx7G5UkVex6C/MJZUyTKx9lJptxgJcMu
qVO+U2yV3gWS92GpJob+TQ+c+KwWankSq2o442Ul5LYu4F54tR2pKiZ0JeomYseqtK0J/GRrLxwS
S0kfNZBbL07qZfx0ZgkETShpLHPSLv+mbxynYMeoDOdtP+jPPiPB8fW7lNjJHVgammdimOOVjzxx
uES2mFHGbvzL1MiFQ1524qqxIjJUAT8r6gwyjgxJNwaMoTFF7wzEEdvBMLqGM2y8Z7GWOLkUeRuC
fs29UzJ4tKKekt3ESj4dLRlQfpggd0ET4HtSg7CfBx1MscEAFoj1SN4PYaFvKYTGhyqWs3tfS517
qZO6FJ2V0HcT2CgwcmWSRHam2jprK5DkyaC6KttHjb6s67riNHO5iWYPF1oHT7EO/Dou7CZJ8ltJ
Th0QZrJzqDojrqbQNsVlX0Ayg0tSw9cW83BPRSFUQCM16s0rB7INZahJQwEmj2VAV95msak9BJlo
LMuMOw0XszwQniLcEljpEhxQovBpsA86lqmsRCt21kY5dvWY/7NKHx40vVWf/Z7GLXOUUp6D7p/T
UrLuUSt0Z13rDfMeh9K5QeQkN3sQIEWZ8YUKPvzZDHttJYmtfE/NMLzoMPzfYyFib65jycCmGZVT
VRL7jevUC4bbBs63hiHRD8zdkDTpXedW4l3uef21j4fwQmw8b+wZeWdqqIY3zcCyBbKZgBBrnEtZ
WM3SVhJYqsXyJBGIRqatVqxyzOEgLPVwhoenue6S5NzH8IbDkiKPn3bKo9eY2H49pwK3gVNvWZa8
D4mlU5PLQxHDixNn9zohELYYCf1OyyT3Ig6pIw6m0C7aometU/FuysqAWWwowl2tUERWosK/jKTB
WffUzBBeVP5C9Sx3WmnwpXK91jauT4ZsGZfmDhiAgD07EactIItJg478SncATfRyLV54tVFceLIm
zGI/EqeJWtxZUJNIS7L6nSL38UtkJd2ZXvXezmGT8+zofr/QQ3wkZRCISz/0wx0y/8S1e0W9iXrf
8O1B0KN5S48xmGA1olXvuUUNdFYsqEi6ZUcLideUsPPOm4Rtrdqy4XamXfqVccFcHBBiwo14tkBz
zkw549FJXXma4AOdanpKmmPc7/ShEvF+t+60YFlUJqvG3bPhhbSXzGOD9VYMkg0Sk+uBL4gXVgdb
NoKmk/Gx1OI2pv5sAIQDaoXxyG/qpa/rBCduguGR8MRcwpGS23mwx7qQxgeMEnbqXGv+hFqj7YTb
vKSGi9duQLEDwkS4SIrHpLvOQZuA7ZPT86B76iG9BO0s8Ddk7mCxA7LaXjbyxvLPKsgzDEsZvuUt
GNqZKXSPnT5H6cFmqJh7o7vfP6+zuVDN3R4AWFY3Z2mWTr0QJ9Yk0PxVGOP3B7y6wTa0d58yYynV
ywp1VDvF2DgJrRWAV1W8CBPNzoypH88d65spLwMGZ3AENpQyNXNWPmdGSzqVHmFYzAujZ1dizFmS
mt6tUzwp0YOk4JDGGp01K1difetErq2nEpGH9aJW6+cuKA8V+h+mv3ncAHFptXWTK5sw0h/1hE4O
hkXtpYNWRhF9ClCgnOR7M1yrXlo/FARarnQVW7YNBkBAqtqKy8z0qluFqKRZAcMpgsGRWcpaMaWt
0MT+RE6LSaJmykQJhQPqDIzEimp3bMtyslMSlPuWCZG5TWCgFAfccngW9UtNzoWJVJXfZEOA7K+e
oSi9batqFxX6TSybdAyT7s7Smm0NGLFkypODlhxIX90ZUdZBDcSb5svKy9C2d7SVv+ERn4baPtHN
e5ToKWDyQ6b0YGXNm9x/FPnpMt8xgkwaXc2nYGDOe6e09WQ3XkWjrdh5FZO87ZYg7jf54MnYsdni
xRUcIOJ2k2YdRucNcpfRp2c68bIc8PazLtUExmBmLQ+GkCWspISHbRnlx6wQFk3yRI1y3nnK1hW0
ddaSHmNhWuwkZvS1Jq14SAaY9k185ktPJNhPo8r55gjhNkvwsVXps6f1eMx11D1PPpu8zt8ZcrLs
4qvBnQ/JRlWfhlqa6dq+9xeYSyeZeQ8saSG13aSWeAy8wcK8DwZxqw2kTLW+zJkZcl/MhtjXeItM
PMM5RWkz9rnmgUIpSKWrbMWXY3qHY/ZnFXtTXw6AC1pPMsFVeX0PVwrWUS8sWwldZWAY8gx07FUE
ath0noJ4XScX4UiZScDgPynGQSymIKoWprKFdtwE34oCKE183iiHJNihvI6Tu7jciQ4xLnjliYc9
z+u16Wx5CpeWsYqfAr8gfXBhZosqefEMycZ+PS3atV7s6wgEjTWPlGBF1Y4tv/msVdo8gWJvuCsp
uIm1O1e0W22VmCkrnXhjOFe+sq0ECSreXDKwes7IObQhqQhaKj5Y5FXdxwSt1NDttGQLZdWOEAQO
t35hy+m0kjCn9BcFWVnmzNCtKdWDheFqM7U7d2Fv1egbqhpW7hg5cSfgsD4KzkudrgbnJa9uaZHJ
4lNeb+r84Ks3bTlthqXXYDoZ0d4UJ0iUq9jQ3SnXvXQRmq5dlyuFD6ujg0nqebyG9MAGPsg2sbjv
o0Mltg+hMM24bepKZXLTIb4MRyvcCOo0TqdoeyLt6ATrooYp3UlLOdh3/CPzE72CjSzkW3B8cD9Z
pnn3cjhSqwTIvrNuNFhPmd1UuUfYWU8UOn5QxGTrXmmX4GtZbK708qzq1g1DFdiYZljrRBO03ibV
nFmFHTmLztJ4NzDkFuZWrF/a+qbhDRLKRYyJu7mP86UULduWAgalhbQFPVS0EwVToxAtTTLDkiJa
xoaxEISzsLBsP6htM1+L+tEjiVvMjYXJl037kmntoBUXoWtOzLyiHNZD7HLtOEjOQsQaUbH1225a
NfXUz6UIsN/MaA5DCiqR/ITIuxzY8RojHWLm18sY1zocxBQAYLCqyU9JrDOs5zxmCVb6MjyPWI+1
g2y3bXIr5lcWVa4Kv3TDstBzJ6nmT1EGC2QdZ1yYnic0HKZdfR7Foe0Il3r4kAyXSH1npT/36K+r
7UuUXefqUh50O3KXor6Tvcc8eBhCf1brnzQeUIv8vC9hD4ZygpRaFT3dWOd+U6enBpa5ipRGmy51
eGIDmhtTtH4yKDUr59miogsEE/50cl6oPRCMzBCbh9ynmAInTd/qkMrmDb2NZZpIzV1G43Zh9FV9
pwW49X2hglqZRfJtyFiS4XGaFIIuX/HJ4B77QTCpTknpeVX7xbJKSnXttRAXsbgG1NyCflE0AffU
ippNRlLBFIHEgzlC8uQ1GQkgOsfFGm7yoq3mlQUrXoqf/bK7Mn3Qqyyi7Z6oEi+ASTkrlPIagsM0
NRJjWhtZtqZQuE08IsbdxsGGETOols2SPu3cEt2JkOeLSH6BZlUtYqz/jQ0/vT0DLIhaa1gZFmuY
8S3fCXG909OZ3j/04rWcPWPq76jn7ap47/bYdQA52FhbqDSB89EyVDHsUYgikL1D5LD2z86jKNkB
Ip0p+MHLeOGW7aTGkt1bSbCymEN0y/HmTXJdcSeMyh1mVc+QeDlU5fPgn4GPuOjVx9irVrxql/TE
mnJZJyvB62+ltp2XcbgYH6a60RdNmCwzkQcprzbkAV5JlDWjQcGHzwwYHNI8BJvhPHhptlG6vZS/
6MON5JlTI712zLlosAClMf97tR58VJSB2X7j20JILxLx9v4ZHEStiACwNxscz7dWM4jwcsHFFPUD
681hF0phvhiSzp+1pZuxdjLUKWsNcY61PfzeE/+tOsuBhWMan7ZP/mtFlnc/tTimYxOjPP2o/4aV
mLG+9vdFGPvRKx79d62b8Re+11408SuRG4juqLsQVGyOne7vtRf+hlqHTO+bFE+amyp/86P2Iutf
xzoINxxRE0LasQj0o/Qia19RKtJ4pfhMN9miVPIbXZbTQiLeY1o/CiUeek0IHU4lnpqgKQHssHyq
e+B9gyB+SePAfwyQkm2HXIimSkC1Pgw6deF41vAgewUaTEHVpwP4oU/G2/dVIFJW+DJUlWiW018a
C1bvn/SWzaXllIjiBtPMd7rVeHfwQOItPIN0K6phxFAq5J+4+7STPtP3o3LmqLloZgNIeH9UDdq+
IHR+PhWyoa4BWNcW1e266mZRCvveJRTkUVDzhvmsGmFfWcQWK/OzSSI6rPYo6Txo7CIvzDx76tMI
KIeuwM/PNNIPptIAiq0TRsCbqwr3NbjR3q5bKh8dsPfa8M+lIevuYIUi/uvoptzILr300miERW9U
oJkJyWU6D4CcgNtyHYtdpmJc9YOWznJR9qfEWBWXVt/vAdFTeKpzAtOHJLUthaVL7UE1mxSG0Rwj
M6tUWwKhzeCqt/2LpLAWY+MRd4xwVq8/4FWx7FgQg8+GsFe12JsO/uslRjqNnkzjAD/pTqGURYFA
qWuas2yQYnkmcwX6zsLXW7G+EpxdEz9LmQSUspkp5UMSM016+xyRfCK68xRIWzE3jLkPFYghf5VH
NeEj7BD513DOJ07oT02ptHPVXKqp8MkT8n4R8P2x5HVkJ0hDcrRmv39AhjysYFgTmJeHjT+lnq5O
pNBPFm/GjB8l7LcNzxPVz+s1GsOtEVVQTKeH+v4o8AB9L2akn5JnRX9N4/4mzmUdg4WJHwajZTs0
xkt9fFDpp6NS+MVeOgoDNESbp9AIVylw64KemypJHs8yNRaBxvZj5ccXu0dNDpQjb20QgNJ308tA
oSflVHU1B9oSVTbVUmErBnJwG+RSeO0B7JrmRRsuOr3X5GlgQvL9+Au/fqF3jxJfmLEUlQsa2VEg
9f4yBYLcUqEb0wQ7yDSF0lYTLWy8yTBUGXtfPZ0XxCNPhsYx5rpIVoPfK+JEECE6pJLZrTQEqhNN
8EDJ6GnOpjVjOaCr0ZSU1nTRR8Va08vLOKqaSTzm3cBjN3ZSKhDFS6t5oWfivhr65DyErDnt1US0
/6PtgyJxEx5vFDDXnd7ibIGM/MmZ/zQ4YqBDbY9qmLYmgvETdYrWCHB1a/b2QaMWS4Bpq9yHA+DK
6osk61MT3vsnRzxRSzEOi9QuYUZwNMz4p2LJKCQosok5YlYUhz6n5AJgRJ6GwjqN4dJ/fGNfB/d3
N5ajjd0sksOQHjC5vb+xaRiKKBCLfIpyehJVGv4c0SeaUkXlGsSKOc97uMnphbgE16XCjX75+Auc
JlGNp8uMKnG2+NnAY5yss2pHKKjdujnBG5ZLCzamB1jHzioyBmfilJoz9Xo5nxGXY8D2zOFoKDlD
jgb/tawL2B1dY6zEhhym1ADqrVSHAXjSTEXnMxHCSpzKHshHPUT3pcSUtRPTa/k0XSG2Jwf45RYy
VkEyUqV4p5pBQ3dfEi7iJIQnifx51jaWuy8JWjo0Xp0sSBcGZR8U1LctRlSt8/rYriozveaJFSfj
Nyo6tkw+G/5NV0Xpje9RLMAo3wDT5/6NGTWb12v4W+vDv+2wvVv8fajY+W+4AmT1Pepj/n4ReMUK
sPpj91iQDPjH/5pTN/12/N9ve3I/PuH7qpBd3FdUiMbo1EQAxv//uSwUdOUr3lWmAUIdR+/COJv+
WBdK5lfE3/TkREgkxKWN4qAf60L+SgS4QntvNByO7brfWReO+9q/XkYkoCO6hbUpr4PGs6WdTEZh
F5ZVJwIwBAwnA6sElu8pg8gezP/M3n0Sqfv9WOj3QWKwPEYhebLqA3FpkS9EykdQDlRL0CkX0G9l
uvRQ9LuJ27JiSuDJE9hmJdMMmjadfvBRfBMc/uqievFFV1viI7GmplpBdfW9qVokWyMUtfmbe/qL
SfpVa3hyYdBLjRHHoz8JRND7UUqGSVI23LxpmRo3bjhQEW/MCH6Zt0ut1u6yRmRxaF7rkSZMjXwp
in2ygF1E67Bka6gJSkNVPJTsXDGfQj8/GAWDXFYJE1ijrAA17GMyShagXgKMtlCZd35TLRQCkMgi
uWBAAm3WJuaU5CoKr5PEzWZAcPNJO/A5WCB8AFrB2hSDTaEHlHX959gBFcyXQx6QO2vNAUXw+2/9
h+/z+ze/ORZVXRx5V7Lyj3mdPD9WlEn+P9gFjtrdvx8AJn1W1OXbN378+e+vu6J+5c1EA4yMHDEb
/fZ/bwIV+Ss7QPIeASaBhAG/8efLrmhfsVezLAMUagBtGo0RP1728fPYqYj8FrvEV9PLb2wCT60D
MjMqoj2icdkDIbg7FWOnFrEypeMPk7gZCkgAVksnSQxCmlY83PVVoTXNJXBVsmcy1XnCQEtkWqpK
xVMX6FQVjaKUl3BYs+sRxJ1PKgLFHlNNz+5oV1Pxy2vJqGZ5UNHaNrCyJPNEDofP3KcnS1nOYoSw
sJjFfYT39NT0VWRGm4rkO000qcey5xc61dOAzDZiB5iS3Rl4xokb1Pdv7vIvhoRfHVYRRzcX4yFj
88nwZXWZligRAGOcrYjgiKsg70wW4/OhG9ZZ0+zaAnXCx8d8PzyD1BnZJW+OKb8fhbquFZSsGo8p
divJyeBWtmNkWy5/4pd5lfz/Nd59PxJXE8oF0hGe25NFkcjo5AtZgOSKKgJLYggDDTESJLZBDW2E
Q9Vb6ib2esbotM6pOQtiZXcD0NAZOYr6hog1bUn+Q0u/K5TBQGYe8GLCVeqQKBFZehTBOms2yck1
RuXISi8ypSSMIZOaMPpevWJ0+bWkFIHqu2nt9WwwBVIUF/GBs8g8mdZIlVLlJA0GhAQlpni1baql
YLjNt7h3yMdTCKWaqZpH+w/ultHNjFgpiAGJ8+GO6A7DX7StFm2GtpF2jpMM7byQ6o5Vl5s3R0/t
eWtgXtM8FQyB7MeoVtPaRpclEKnxepryeMb0asJVFWZIDmEPcElMpA4N5W6uFGEb+sZy26GYQb5B
2qn4CEleL285XmlcyMg7wt7N7ej1VsBEyWfIdR08Piq4U6j0SuRNET6qxz5IQ3QXDB/pmgRpLMpp
V3c0B0EAj4WJ7kXtMrdlZvfpjXkIOAnDqSzlJcz8QbDbGMA2GySB7NGG2IF8kimN0007rVWDbekV
HR8ed0k1icuio1KUBzrtDxXnEVcEYvcMcTFIGKCAlTMNZdKVrvBkronDwtoiJXKzbpPAgZ85dNos
QT5HTGIed7cEXab+JJTlmGW0W++joh725KtpBy8A4rnzJCMvL0TXahHMO1G8Z7eWrtBy9M1cG8p2
eNaGOB5m9OR9yP4GuH4STGOiUTU4/PnMbMp+n5rEN5C02lujnJAcp4VOrwIktxoURHyStmDYIEoM
AVViITVT0y2jVQ0BVbVjAAZkD4ryMC/JrpXnZVKxAPcoqpDGgvaWtoyhhcS3a+1BdvpiLYt+HC/4
LZ4QqtrygNg1HlpK/Fp5RWUHpE3puPILOSEsIhiOlWPqQ6BDbSkrbFLDpn4EudXeZFLaqpPa50ZH
bk6KDfxjEaY9e/tgIgCwmnZNkxebmLvWTdhmRP3M8bLWWYS56E80s9DzSUqk6105jtGNnyPi0ceR
Wx/H8PZ1OE/GkZ1EXAZ5cxzvnXHkL8c5AFNYdfUfca9REskLiliWYM0yN9NnnQt43NZRbUBQFjui
yPRStNjpYHU40K0fPisEvFok3o1MGNPRpOEwoKzEWz2+629aM61qyi3UT74EOY2JEj+bQd9MY5Ma
Vlr7264mxBUB+wtQWaAfVTkd0CepGp0ZPLb7fuiXOZGjH4/LTPBvls2ML3wnU6RC9Opg/8na+9eF
8UuiVyizjSdPUq5HV3C8Jtrr9YkqsHPka3LZ+vECvn6H/9mDfZFE5rm/X4AtHofHP3CB+NnbRdjr
L/21CsPW8++SOlubP1dh6lfW8jBURtsdQLm3qzDpK64ja9xV6TqYuXE39u9VmPSV5RIFA2SQWJih
0f3OlusVs/b2gaYRgACAR3ks+oNCGx+uNw90Ula6wVKd4q8WVfOmFozkrKEza1GFchQD1LSjJNHE
zSwiBkkmbPlX4LKKZUGZmqqBlwNfJfZe2ZWNHG603MJLJLVxY+PgGkq77joCK+DizjFSuAXDI1PO
NAuHeJrWnSCcl+AdV04kdIx/CTG3C+jqhGJnoI6XlVwDCDCSlAGsH8r0+77qfx7aL2zXP3pob47J
caiP0ePbZ/b1d34UCjTrK0w8HXIN2wCR+hh1se/9I8FQUPXCclTp3bCN5jH9c+8gsXdgcBtLBewS
dCgIfz614lcWAuh9Laxn7PNZ2v2eT+f9WpTSAJUCYBIWgXWiQVHiZE0lJuxJBSQ105vzwY7t5wff
vvDtc9c+8+yzi+Piev1y97y+enORfrHofuWh/fWy/HzUk9Efm72jEXPiTB9y++YytQ8kj9h3/OHp
uHXtbvzzcTG7v30829ycbR+vX66uN8+Xrf3Z93g34P/8NcbNwZt3ViT/E/Y1J5+mN5L4VHiXH5+n
NV69j87zZFCQO7WSUbVyAPvu5hI5n/1wc3ezeTr6/OMd/3ug/mcfns73q/OHw8q1V3v7YrXfr7Zn
+/12cjbbLvarxX6/Hv9ptl7PNg9XZ9vJ+mo9ub86m1xdbc4vJ+uXzdXZ+nK62bx88v1Pmms/XaDT
/QOtIAxOY4jf7mF3d7le7h7OHzZ3d4vFYbO7c+3Zdr+dLdbb2X5/vj+fn49fcX15dbm5mp2tl59c
y/ez88/f5WSnlvppCBf89Vo+jY8N1/Lp6XC8cO0DhWUu4/548LmWvu3zjwj/7P3ieDhyeQ/d+DTf
8pO3mX1x79kvj/dnL8/3j5eevX685Om6v3jh6bq8erl5ecZbw39vLl9uYI7Zd5fb7f3j8+blyrMv
nz+5vq+rnA+ej1P8sYoXn/od5zSd76bL3XT8/7ltz1bz+WJiT+zZhD/Yy+nyk72UMl6sjw580ofJ
iIKLfKcDZvn6GF4+v2yezmPO9wmjo70/41ol9vZ+ffN48Xj2yZ0c36qPjs249/atw/XmwpvnpAV9
mRP9Kz644QVlBbvK0ISKNx8/Nyflke/PzUg6py9Nr/wnPioLCj+VCE+esu+a1uah8OKJ327jqFl6
8pOLoDY34llLwMbQPfoC0sBmrza3KgFTjboWhsc+vG67g1sfAkM+++TL/Wr4hWqG23I0E/9EOiT9
GcRK640DxOEJgba99+2np4vH7cXj/cXZ85Vo3zx/9lZL467/9Aa8PehJ/WEgfcrUGw5aigLyuFuD
7X8obbr+yiS6oWC7l5gbqfoEp/bTqbLIN0XA7PChmdnMk7GQlKDaFWqo4mnullND8gcymWO01H3V
DN8+vq6nx0KvATpybLbpmE/M025UAbeoSCvXnHoEgu5KkuweG7WV9ySIxRf/D4eCgMM0PfJdTht7
qa/4otUE5v8l70yWJNW5NftElAGinQLu0TcZbUZMsGzpexCCp69F/reqIjzyhlveadmZnXMy5QIk
be29v/VFGHat9/aa4Ku9aCjfHGzBHj8fa1sZb1/cNi1bN3mQyHQ3LMn7leMiRZ6gHLiRNTb2jU9R
a0fbSnnko/zbKMTRqIpc+DF/ulferk/Z93TyGrob+UggTuKZrsTaJTv/+Vw+fIXbZOhURbyMah+B
8MFkgNJgQLKYbmQOdKGnlhDP8wpXIiSBgICn6kkoNPGIJ0vh2RFgMf9HXts4W33+O/46WxRQpFB9
6rOHeUdg6J1VNAumNtrqRKkv6XakLS78x1G8LauJUTflSYgZ/kHAM+DP7dYx1YFp6LOTwqOnsplx
wf7XUXAVg/aD8TQlKCod77+PZM7lnDouSZ5Ox7Tdx54w3SQan4/yYXFxPyYTTuraoakN+vP7URzI
brktHUXvCqCKtIP1jiQ6jfCdPcbEOEhg2gSn78c62DR8H792+p5UhI1RINLirsJGohvGU8SmZznV
JmDozw3OgZ10w2RtT/nOdlrn7A01nRoOBSm6I221fgMnFJGA3uPWosB5Go8q/9eNYPup3CTRU3Jm
c+V8/1h0+tBzjJ8VvRh5sx898RXYtkYnb18feQEfPtltJJpZSFhvHSeHxLti9KpSNEJxr6ycq4Ja
1yWNYO6RT/Ywdt0ePR8r9wLmgkx0+xVvguOGrhycxjHNpk/B3Tl0vO7LWZrXzkJPFGoJ++zzz+rD
u/a21cekAGToQJAOQSHZCHVCGDTCGpf9rX0zPdVXCIN+WmiogvG5v8ifltv1Ov22/s5uAaTs+mg+
Epl8iBUOf8LBnGeFbSiex0vUPIl7/c69sa6b385Jci6+zHkw33pkyB/1Wwz5urPhVNxg93Zk8z18
6oe/4GBXlKmw0knrlihBduyN9Sl22nvTns/hGe0/f+CHn5EP2gaDNApGtLXSJH3wwWo5lMRxGOfI
kJVGU+/a3/cJDflHRvnLMJBfWaQQVDf85sEzTVoMRFp3XSIrrc7ospvRqhlfPUVJNKWZoe4N+ivO
0/ZRGPOJoslt8h/dCu1BixMiZPTA9S5sv/tKvn4i3W6kF2U/n1bWEFXaFcZdoaHj9gRHTeTf/HQJ
luH7OL8YxouyK9IfZ8aynKz6TxyvA117hiAdFA7UFKQjRfazGdtXTtC93RfHrED+Mm/UtQ6osg00
R2X/YP3kll+uMdOtGiQlqkisV4wvd0eeLn/J24iAd0hMBa+D/dik+n4wSG44E6DGZY629vW97Eny
ligv/yeDbD2wbDhb0uH9TOgG6wf8YefIHms6+IpNXzh6+f9gKjwvY0ttkEM7FBE7/mzHLvKnqCgH
cYlbLsqGZfKO7DLbQXv4wEAIs8N4MCZNsa2/N7uamBk47eSMbqXYCBylf++LfLxSHQolfL9FWCzK
PNKCuL2FD4NuLBa2N9aAe7Co46RqoJ7wKcjBa87dvv/W1Sbc7bXUcOEcOh8T8xUj9DKejhki/eUr
JMtO1A3Oh5j4z6b7Zr62qDSYfzVPdZNpjr0WR8vsmKf//oVsRD78dQikuMgcPFU0v/raazIqqsTd
5xB9zw1O3f/0J/33FcDDzXH72unhdLElYS4ARt4Po5W43jUYJuL2Zwp0y60ddouZ3Mp58c6LeEFg
WKhqPzg13YuWMHbD3AwvvipPLTkLPifEa3lZPbSzC4LcOMK/3UZ/85Yd0ntbAED5gIQdTZkH+yn2
4UntjX0Vob8YfmQluEBKj9hXT3Yqvv3TA9/GovFoSxvyNUENOxhLcvDHojCqaBwz4wsOVPFDtkJB
/HyUPwHjmylhNbCxfB1uHNw5aIM/WC2JOali4vyPDMqCZhiPff3dVkZ702fNtrsW8Z3jyPp05eJN
xsBIhi+Dquw+1J3SLNCXm/U/3uz4RfQzAknn6uDzqw4m3lu503oG9vbuPFmnaOxdsCtuui+n+diG
dPA+t8nD1OJOBxCJVspDPkZqYPWbjEjcMH8eaL9pGvUltxbRnOoNbl+7z5/19sPfP2p2Vron8Swj
u/sBqWe3XtIaFrotmXnoV2NTIbVaMD5w2jrEUja7XIV+mirzrtV1deRFf5gquhSKmogcNsgsG8X7
hTX2cY+dCn1LflVTV8X/mHO1d2Vpnsxp2RtH5vphHW8+XBTadHpe6Rc9DAmAozmiXPQ2WvLuBnvk
r62YVRC7y2s50Eb1+YP9sPkCzqC6A1p2q/EA83s/Nw23JNV7bhGBT4ZtvmgSGsQ6nTnjIO8GN6Pq
2MzlCd6V3v7zkT+cNX9G3iI6Hi8r6WDkUgPi3w9+ETmLS3ez1l72U5sgQUhfe789rZs6OfIeP+z2
jMgVxKWqxZ5P/9H7ucI0UBQMoD9Q39XDdsG0eVybY50YB6+PzYf9gKCGJSj4508U/eZMqWxsmUd3
bSPyara4rDxMCO6cylEiVAk3o5MGcFV75Aw9mNqfHc/Y6iV/OIkkQN5PDQLSaLfDXEWiF1gNYwr6
rRciPTLKwUIgDaE7PpBlFxcXuvgPT5hMdZj9rOzhdjtV3r7a+KWmvrTlfuq74Uisf3jd2EYjF7Bp
V/64/oBheReMLHjIlh3MrChDM+SduS3uxUgvBSwEDx8564u+ZLYPWQwbU+emnfv6ZcUEWtK2PC35
rjTqZgzNzHXT10178F1Lijr/5dV4aDVlWs+7tM5GbFGB5FoYk8WeM1zI1Ry8KMkL/0gy+8MLYjJ0
s5E1sigoIXp7P5lu9jMNiAUvaMU/sCl1OGt5Ex+JND58e4KFzJ0XqA10O/NDlLj4nVw03LZ9SA1O
UFkj+tiZC4wXjnCeXg32avvf4l9ek7E5s3BVomWXFXYwM/rh5LjadRWRkut2+FrRJ5Mhgf18tzjg
MW2MPAJThFOouVBScai/f4CFMU8xTeJV1KkVg1svTa5nLy9CXXbruTF77T3WvpBG0izZD5NKd6M3
IMY0OnVCR01yCj3DeP78N318p1usTNBPcy8b2CHsnHYMK6vytIr8kiAqy+15n2u9ODLzv45C1Ghw
j+E0OGT1KrXQX9MxSt7b2T0evuntnOP48u9zYfvYkhl/fAIOHq82eFoteqQibWauFxncnxMzM+r/
wbfC+bmR8zdGv3WwpHEDsLWy9UuibIlLrkJxQRfS8j+ZCzMh0cRAqLLefyoYmi8dMVfJmjbK343Y
GNVJh+D880d2cID9+SJpiEG2yk7Iuj748DllBm3chimHRvui5QVi6WztImNM0Q0bGGS7GeiCzwf9
uAWjZLQI7cgsGpvg7GBu2Zg0dLSVkefFU2QUSj+1Ck0LV8QSD58P9fHDYwMh4iI6YJZ85e+HKmx7
AMat0ohsKhcjo+4Ar61l0Uafj/NxSnwLW58ToahF49fB2TUPi6UPOChEdVI4X9uZkBns4pCZzs63
R1P8+ny4j6/NJH1vbrdb3Ae5H7yfFgbLzsDVgeEa6Z5DTVT2fplRXAdtHVsnxTIXpzqv9uRfh902
MHSf1EJIdm+Ci7dX63ypc0zoSy109Lqbd44xaN2J3WmbAr5f7MBgz8qjBPHMkczrQejMZ8rAZLuR
+mPMQJT3fmBFgx9yh1Rjp8QSKW3c6gxr8/wEkSbEsRoHSw01FAAgkUd6BUD083l/PJLI8CDpwC1z
K3AdZt1p7qB/stTi0NWzDCW9j6H7vsIuUAZLJUgIt6YnjSOf1PYO31wX/syZuwkCYhpHtt6n93P2
pI7CCeZ6GNtwZzDYw4od3+8jo3z8cJkaY21gN3jmhzuzn485YGMzDmFNrfNlj4gG8w/86hs8Jvmw
jhwEH4Yj6jJpjqaGse1rh85byaQse/JWCGXzqp9MVf5UCh1aRDdmR3a2D4+P7wRC7WamQkHtT5fZ
229VG2gL7dPYgwySpntvpR6DzfExa84PC3EbhSrXxqCgmHaYnUuSpms0et4BYHX1nelN2WtHMPFi
ZBYAk8RHZUiHj/Pw+ff44SkyKifcn4vc5nl6cDhQkfRFP5leWMSqPq8duEuDNIovc4/4+/Ohto3r
3VfIw2Oh8/1xxwFbuD3mNzcBJ+NfrVbjhqnp9k/oHpX84kylli1BXgg9ueL+56Lxycek8gMhAR38
a8BOAmTLBpFY5m/CaPz9LyjRHFKrKu1QzBy1WitqFfh6NT41nWf9a9JlGws7CDIC/EO76PuxFm3C
utyr7DDNp/Z8QmB5ZVrZsdvVX14f5ACXvC4NjZuG8/0otMHWlUYekW59HU9hzdL8apeQ1dXDzkhg
An3+Cj8Ot61wer+wxaJIqW+dIm9eobJ6atacjmE+OUAqChM9NtSzGwQh/8X5/G/zd38dakttUP0n
feeK90MlhahTbDKZmdbpSyTtznpZOs1u990EHvbzeX1c4czrzWAHn6aRtUVsjaBtk1nO+9as52BE
JH1k7//blEi8E69QmGfZbf/9zdNjE15MjOFo6gbeU4b52Lt3Sep6l6L37HH3+ZT+Ohgb8qZlJ8v4
p9vszWBrVlKdnnh+qYjtPZ5T+k7PLO3SXJz1yLw+nGk2mUwOc3pLGYsq4Pt5rfEyoAtnKMOdhi/p
KjyoDoV+PmUlsu2mro4s47+8LbJBG3/ctOh6PbR2mHzZi6xBmt/A43uQlZ4AxALq9PkD/OsojkXb
AcpMltfBAh4Mv21wRcbNKLPymzovzbNqyvN/vQhvz45sP6V4cuJc798/O5WOJpz8ks/cbRScqzo9
MeZ1OfIx/OUNIf0n48zmi6Pv4UWYv3od0K8DkBoT9ydvsIWghIapAB+aBWY9yCMP7y9fH3U8GuTx
qeDqcSj0bHEo1igm0J+h1UgX9XVwLVolOv0XaXUKo5+/qo9HJ4JSsiLoNJHWkU1//xAzWbp2lzCa
rfCWdvIUzngtZ/8qmds8Qkt6I2c9OZKQ4Vq/bXfvTjTPxuhja+VG2rsJ59+PO8p8NdfClKR7u/Gh
NeJuPh2xm7yknQeTGrO1O1jj5qC9iLopr3SngoURL623q7Q1d/eFvwnM3WbM7pJcLH4wWJCYpiG3
ICD2iEBCaJrVPfqhTkAlatQQjk6PrS0hKnh72VnpfcxSsCH1jc2F12plHyZIg9Be4bBBMUFT5qPZ
2cNLNW4kSCNpW3ihY2PuE6TudNKMlvXD4g9fFa21elEhXNhMJbgadLVJW1D/nNxR7tO4WR4qKY2z
Pt06LCDHNufQQ9xfqBqMs7oS8YjuJM43gEtCLUPEPpKbwc7ho8ZVHSbdXJ722lwku7HTne+NRTIL
sAeJVaiCRXM5tD0Q3jTrNHe/9K6J6CzPk5cu1tspspOBOQ16Li7wjFrK8zmePDJhUnptiD9J81yk
WBnxjOLpgctu8TJJ5EJBxfFYBIlmGHcTqPeFtj6O+4AgL/sKZ3fArNV0GlrnVzX8TAytgTY/D8WD
75ViOavr0XvutbX+QkeTVQRVplkPEheiZzWUY3YxtY7bhLl0ZR90A6n+MsFAPjCNtlpDMx435G7b
abf2sOZf8WlZ6nBMG2/adc7gkTjPbTVStDbWEqiiNl+tg1N1J3CtQHY5pUCiNSsw+4G1tvOpZra9
CrzUAjiXOGn2shhO+iK0TnOCHnCtfaYVHut4otsCM4t6uiTO56EtQ99c6XanYB7qa3KpJfNY7SAB
eZB/rNIMiiRxq3Dkbi3CcshcQH1WOX5329lGyZwV1rPsl/7bvAz2VRmPzmtHHd2FA9emMygtt7st
zGk2oQg60sB0dAT2GWOFGppW3OWhOSyt2q3oHYygabs1B3oiK28nh1ac2bg1gNTkdkDlXhe9HYL7
WHq4mTB5h6mtvhemKm/9WTY/p7T0n9NyypGikeC9SNq+ejVaa3imbqc9QrCzfiQ1DWhBvDZeHjrE
0d3OdaV+lmYWgZiTSVxKLISBFPfFJFRY41l7g9Hn7CDEEMaDNy6w6pvaH2+xXQIjQoDnOfvOaOBe
tqlTXgg+oN+ptnWIqkQbsC+bIdUGTiGSe8kO/yAXf/mqefqEmGOYAJyWWE5DUbW8EfUdPkc7E6Rw
tedmnOT7hlpsy0NM168lqeZ5DwhuOPHNBRmhtAq3JlKdWsh9lrU+0YTaXSTclLMdklDr5+LKJg9d
Q7nFKQClDrCbsuOw3yxNuS/EC0jQpPfvNGBO07lOquyZTNkKBlIK7aprSudVq3M1InXL6gs9ztos
Whwxfsk8r7T2QzwmZ8Xa5XlEmc4bQ1XqU7HX6CWSZ7NJRLFfh7W8gl9k/yodT905XQ1dDZxFb0I2
1KcBY50RerdpruWD1nnpkyYt68ac8TAOIMLJhKaVanTCscy819VQ3XWVsx6DpawSf0c9sbH3VW9U
51IohXR+0BZ/lwmTjQqRjJsHoxMjYs4aCXTUIFFCsyNxCM/OlvZ3uSZzH6T5qp44hBz3ZBoWOQXK
0Gq1NzTMhQJ0h6reK6/Ib03MEyEQT7b9MBlyWCNQqbDg1NhP1wMaQ8ULGeoibEEBW2FRaEMRWCx6
I5zblXrmXHXQf8Es9heuniY/s9H2qsAt0/FlGobhdhVt8qWpa+3VJMnwe3Xyjl1DlRPZRaOC+7v4
RbHTy6FfwsyK619Z1lki6Ju1TG86nW5YqjN4nuRVRffJ2ObJj3bOqt8tn9YSKYJyeYofN+A8lQJs
DtJRPpnjNJwntobINgdS+WB1g/ONAB6Orpiq+ZpeA+N3rKr6RsPOQkHjXppvc8eiDqZiEN/9qmnV
6cSNug2KuShf07KbdVppfBfHR1IKUSa6pjofs2z6IWJQ4UG7auo7nVFK3/s87ys7b/yYR4cH6s5Z
226PAtGAi6zQdgVGAiMh8DQfjJBZZRIL2I0E2dbat0UHMbjdt19nyDScEZUwnmrpVRNlx2yikuGs
6UZMUOR+U1tRBbHWjspcuVk+iLqafhBMjQ+zmvjYHK+W93qWWz/SVHAiqHnuWaCl0X1LHLmwNeYx
J4m98aoIWyAHat6Q1qHUJ5zruR/HT92q+7V+seKv3KiTcSyqL0LHmWQHZ1PAqlBlmwNP84vb3hrG
n1LU8ZlS0HzTvojLcKp5cXxvfLxB25vjAweb891PhT2xfRvqKZEif2lLp+33gpOoDiF2Vb811Tuv
0N1LDG2KtpeBmKwWPK3Q5CtgKrGGStOdHetqpQO9b8rLws2TJEjd2YD52Mw9T8edB487R1E8FqvH
fuOPGibR8POtONA7dr4QXM30VKYKFnAb80sDe42LdG+XSvFK8dPuzud06exAV229RgvBrLlfnaRB
Nor6UQZrYTCqn0kz3VtOW8EUHlr7KfZWezndLB7vTY3WwV2ipY0exvTzrXT0Y4i1qdkTEYDXka/C
65hF76VNcwIByB1CSyq/YdO1vOdhiIH9jknq99FUSyZg0SObB0smqzG0iEd0Sl/+9Ajrxv05UEXt
Iy2BPcdjGXwV+vns/Sjn2nzuOuVeWHLJX8m69TfakKw/FIaQP5BqJn1IzkU2cCDj2Djh3M+vuhqm
W9jmbYH95pKm17GVEQKZ5pQt+xhOmL83MyfXo7Vti4eCeqYeyV5DqW8ac5FjItJo36exNL+3o9FM
cPb7fODBKxyHl9J61ukqBnc5lvHGLZfAO+whiWmgLAuVQrMmrvSijIAPNBeFgjH7YfqF5Qa+6gpt
X8imaV587l+o1zlfmkin4/Y+s0XiB6udpPyh1ECiLDKePahgmfyaPb2nuxWG+7rXwIx8JexE2MQF
oVxPhhHROi1GlO0u3bjJ4lMlV4dl12374WaNsOyUsFqsbE2v/5FLKLh7aowlUnvRTmWQVvmCoiar
tPxckl22IjXTckd0xjYKrqgbSvucJOnApMscesk0JFkFGLif8xQonza1/h1CeXj2Fsw496vqquTB
LRQQXFLDfQETt+2d5Iz6jbY+eVrfOTcj9cT1rK27tTx365Ku0yKbiC42TKdZXmjY4Gh4W+NbfqKk
vhRfUpHK8yTXljFKhK7p55JY2zy3K7sYf1opQaYMjF4ryrAiK1jupqaalrCeRlis8wRW1SSI8HHE
0XAnSKJUtjI7twrEKi/JuraxOqWI1LVQOkW8+Oe0xlTDZW8sBH5sJ9Z0XxLfTBdKpov1RYyckzqO
EKXZ7/i7Rb5fmmT2H9eqpLVttqXnn85sEdadIOSJw5n6Y37ftElfPXqzWSw5l2+9SJ7dyVN6MLqZ
p3/NazUA+LPqqYTPPthcGfg/be9ssDrZBTWgVJ0rAd08Aa6ogOAE56gROmbR2wFBWqVzQZykvc9c
jsuTvmKffjA6XtzltFapc+5mQy9P8maM9WjpMlc+GkaxrrdWSgawPUtK1dL+N9OTn7kBNOxU/vKA
KUxBnrVzve+EVkH0x0FDe3LNIStvOlqZq53bJ5O9Rk5rx/o5l2HhI5FNhux1bKl/V8REXFuM0LXw
Kgsxre2fUMpXyy6ZaIR68BKhTewcs7SirowtdZ9JWCYdvlBw1UCxN83XYTJYWtJOjWIv4rUn0nPs
7UI2jGxpokXifs6m2WVnbTtphFM+zrVGYBBdDNetXks2VwQeZbeXDSCVixETCee3r/tLuRMqFyZc
+br3rhqnGuVd65W2OEHNXG5R49DJJ7QU7nb8z4j2nxdjlDWCW3eK+5tqrSlHBJ2Wbwz5Mu258vlZ
M/7UC68gVBsp9ZORwAmiyekTDOtGlGeNzOR6ZuaabXJmGUO1RKnW1QDx0rTILzEyyQaELbkrbw1d
NT1xkzW9uBIpw43oKQoEAmuf6SdCDrveecj/nxU0ghXS3AxQxfJ6kMBJufp3FMCMeieWzAHqvNB+
DJgyn+uTqUsN3EGs0eVG4SO91/er6pU7BkamgJljs9K1hHTdKl2sUFwjvlYDFIy9XFbxGGNnMoc1
Uf2yn+CiJXeVWbkiAjOvtAsS7kgs9EroFTR5K1c0QebSfBh5ifV+JpAE9R/jH/Hd8EvLOXW7ZBYj
0iScT07WTjXll2XAfztYbCxLrgrMVbOrtYvptcEatJC7UZvX9p46hepeJk3YCKplm4+Ps9XUOZ4L
Kfc3yBzYup34tHRlZ8lUsM9lYhbafpz79ndsq+GrAZYPZKLWT+6ZA7MdOlVi2jmmcHNy5/vpgI+B
RWEy7HQxlxeJ1mHakrUJYraJnPc55WYxhn41cY0ik6YZt0NNUQprMsWdtfUyxZZTz7ETTQ7REf+G
KZ7Bw2C1lkuScdL7uUOQAcoRNHyjFvldYXzh3xZ05MXfs9Wo0/Ocm6V3McjFK55VQVLjIoPtXl+m
sFjsa8kPX681y5znq6oZcJAhSoKRviOmtcoQxoeo4CYrvv9hbi3nNq1swHSBypUAwlitSfW0Gd+0
r2veqV+Zmm27Pq1jxrlzk3Gj8deZgTGcUennrtevbFzEQN7yOKWi6X4viS6wlshGfzBuHb2sngzJ
57JTkx7fWm3NXT2b6ng3tTm6DR5Y/jthSfm7vMk9sU9r1fZYD0DRjpi6d1HquTde+D1E2aAUvnUe
qzz3g0LZ06Vj9zZLYai9etfZKRBz2lDM36D4aIIiwcDJMBRt98PG1Y+L2OCq29yl74zVUy5z0DhF
bJOxa5J0z99HT5qpJfZXrrjNerJOqnyEMJCuWPt4VhV6XTfEgWWPFlZw+LHtNgee4WTY9E4BF5By
Ohk0Fg8NMa6Z7npZuL/XPj+Ri9m0J5PTystmMjxoOX46vXI2V3OwGnM87BYyKZgWF3lx4dYZDJsp
83HYzsy22xmd1L+LIasBu+XbOu/1bkN95K6f7am+LlGGZOuBOgVZBMKG+A5nevJ1qT2b/eZOIn84
s+H8VG4CjkCTar3DYW0hx6Yb3ZXbC5cPdjXt57HPJ5vrMq1ynaoM3JUyM/vWxaRp910mFTYFXlm3
1z10TicJAI7qCQygbPnpugPdtUQnsQPWxLGLbxBd7EvTj2Fr+mry9Z2t5/KeDElnQFg0+vvSEysU
f3PNVDgb7fS04ntIiy/AninCfmF86WE8JKEzW4BLlo3FEhii1X93ChPUnTKoWYTLrI/raa4ZpF21
Pm9/8eJKN1gWDXgOUrPk1bNLjcSA1QM0Qnuff8XfzmxD1xw5PBO/rV+bwYDa1mIwFQMAkdrLXK/A
b0NgboZxOtoTYJxFJEQhOZdEaA9DbRiBVNLgEavBIoMNNP67K/KmimItTnc+jKFfg5kN3GGb6asx
p5OL+YuA8LIIjcA85crwiI5vxnFjIBkaDbXFl+vjB/6gZz34kXG0PDs0F/k7rUnwwDIr1vbEzxPr
Zy+SOg1Lvp0bESv6/RwiY7KX3lgUAcnI6WKxbOOnZuf4V82+Oz0YM41l0FcF8UVHuu+0nHR/De2p
ao1zs5zTOtrM6n/WY+E2XFb77Ct2qC7uEzVBf6Tl+lpzFltLs0t7X77EXmF0BTcF4g0royfYk2g4
StO9WEUv2kDFSZ7hUGmQO2NjGbkAV37zokyjb0Ir1tqNiFNCzNfEiG1PUVXOiueFxmZrKKLagHXs
mZvHtE0ys1/mPkQAlTnYBS3xTwW2yglkbPkVu3qOS4kPdfaWYIhotvRitYL404dfXaYY2WqqBPUv
9MGSprh+cy8ajaQ4K6xZ8wKnynJn17dx9hvuvWmHtpfbX1XhZ0OEwWfHYi+mWYumxiBB3HWyT6+l
jDOMy9jS5qvMK0t2n8orscLpW5O4q2jbS2LFLg3TSnpGmOvD+myJjkqsu/SThFfdsUiKceqmCI8W
4W3ZJfdXMsVzGtJEUOEMYlNLvbD6HmlbljTDNwgeGHm6sjWycLRGTHXqUQxjUFBcm5HD4CwYpmRa
yMjYVnnf6uVSXWtaijmXmfrZKx9juYQeRy7YKS5FJyJt8+lMdlil7zwS/TUbBzEE3ZxGYsLHb6vk
ZPabdt3FsQe0eRqsjOuO7tY2QGXVDgHOGoBRSavD2fZqn5QFRuBNSgTbGNd+X5lwFZOxtwIU76WK
Jkpp9U7T+myMXH90RNAUVtqfanFt+WcAruxfUzZq3NxTElWR7yXJ3Tya6t6vKuiIU4dBSN/Q09hl
8YBM1O9L3CUmezEjXRpVv8OqQS6ROTU9RLfOknHkFauj76S9ZL8r2WEdqdQq0rMSOV/iRNxWpLrv
42IAmkebH2kj3HiuY48bTEjLo/7Lq+KSez7h4kVb6Wo4EesIF9zl9gXHSpjybpxc8cjy6EF2UyW+
LPrGsCFyl9M1slbyGFpVAPHKNH3X2HmbRMacsXzIej3moMUAWeWe/hKjjsp2frOQEkoFLVfh4Odl
eZIZij+t8tqlJrLmZMKNxrVV0KeZrkVeGZPaJVui3eMVmyUc7o3+w4gzxws0MjPp2TqPpTrJqH54
gSnr9gbL9H69ouiL44mRTAvUA1P6eFGh0b6oZgLykMuvjqfCaFcJTJmGvQozXO/Rw/GO4494KotW
uhHH5I7CRlrd9tw2rjOX6D9yrc1bLF6aH63mWklYjV352++69cGmSoUzVT0Ig9xaVl5mhTToKVPW
JrW3069k9BA2F1Nfn+I8isdIFvOQySktOLZN0yoC9nwCJF2lxUU/lp2/qzyHsNdW7jk75/q1s1HO
BWvSIpUmxpvlCSlV7XRUYvPJU35P4kqb+/Q/vX//hMH5/4GkSZfXm2Le5pz9ztX6DHruWx7On//9
Pzwc4Lj0Een2VsGmmxQ59P/B4Vg4WWI4Du0G+wB3ayb5vzQc4f8vxFoW0mkkGdsfp2/gvxhO2Cno
9EDRZYJu9M8f+xeG0/uaI/05Lk24Jo1kNESglzqsr3PQuwgSTHadYsIATrJPXqT5YJAu8aTwX+2m
ad1Ts05GuAlvntDtfwqMb/Hx74ur/xl667Ek7wD/HzHm+7IjOY6MskysU8vI8ogc/vIwW3IIJ6lz
l/h8rMNpbiVphHbUN7Eohy/Ck37bsyArgowidbhQzhUOKoP4mc292qO9d56Nbmyv0ySfj2ij/jom
naq0JJIQ1Q/x+LZW4MVWuQuI30UErlDdL21Mk2eNDNx10bV3Tu9ZR8Z8XyF3/5TeTWwxIEDQr0Ob
5/t52tPo6oPlIzzlQoYh0ZiLG8IeE1Vprcp7PJ6bI5X/v40IBpb+FkBgdNQcvEXqaWtfps0S2SRI
LoTe5ReOi1+U3on5Safp7OTzN/mX8Tb+PxAFsrPUqg/GI9U2eKuBWJgo8CKVRehhKnlNHi07o9di
PtKd95d3SNUfKYuJtTvtLgddrKRch4wLK0ZFRYf5k1puDK28yqpJw2DOPkXtfv/59N63a/x5gWjp
/1jb+hAaDtmsy6ISD5tHbjSm8zjI3D+31+VYB8/fBnGAQZOqNv5oT99/JaamfMuhQhOtsVEnEYpB
KnxUG/9NeLpNhl4NNjgeHN3UtFS/H6fj2glCxEDYPfe4Ljl9JbMb4TRmsp8ovgBihI4JnTQfKmUf
ad04fHNsq+j46GrYmjg3q4r3Y5tVXtVd2q+RRDsRyqQdHw3qpHvcWrj2ZPV6vtY86CP7zOGT3UbF
XZq9mSZrXt/B97IWa+xyBV+B/dMvENGt6uD+5hnJuv+374QOETBmtkszN8lE77AVZtQcQk0uqtFI
oSSY07T+YlZ6d4Rf82E6235pQ3Kjf4A2Y29bjG+6r1zcUUvNTqmVecbySlkIGQ25eMP5x2XGbFzy
OQisWNHbQO/HIQpvE3Qza2RPTvGTDi1zp1PFuqHVZLqoOcRCjDnG5MjL+nPC/L/GF0R/gobYrfl2
o+vqtJK8H9absNgc8kJGjvm/OTuz5bixLMv+Slq+IxvzYFZVZg3A4e6cRVKipBcYJVGYcS/m4et7
QRXVLbpY9I6yyJcIpQgCuLjDOXvtvSc/2Oew4HTzHlrj0ClY2+beLpbDnlrOmSv/MThBOXl/0I8o
2rZv5PWFzWHpFKXolrBxjOSKBGAOZa5YqIXVo7lLTAGh11NQvXt/0JyuuPBx5GNvuM0vm/5f1ly/
v87aGyed2S6M3Xaxd2ZrrGzn83hp5qCshZL9LYUbz5frWSa2FlBEfP2nqxFB4JPaxIoaJm2jhfQu
xIFyZX7mUzhdERD7o4YFI90UaFzo5GE6o8Y37ZYukMtiXc6Zs9y1S73uFVWZd+mcrWdWvD+eIteD
qUQy4aAL4zN//fKU1hScNglRM1Kv262tNyfU6qaMDj71vr+n2uYZcjW2hmCj20YN06DXVxtMqqao
m4mypDFybHuXZNh0bs9g5m/d04Y78RUS4+CdOgLJLE8thQC5ED9P53utCvHdJOF3C7pTlDMz89vX
Ig+Mb87ZWgSv74gwbAzIS9sJRzUud83UZdeWrWcX6zgvZwb8H/PX9vA2B0rcbYEGTrX8iVOsub3y
8PSETE1CWLpgdaru786S21X4qNCOsisn/Oz1DemdBTWdF25YIWV55JyZX1RJXp95RW8N89+vwong
97nYrmgubyHqYWXryiWO1MvdwtmO02hikHCTlh/fnyxO2Ly/Rp5BxwgYCn+aU1lgq5jxyPzloDzs
p49S5tkDNTLyhkG0Iy23TZ8/1SO36NSLlmZViOezQcjagFdBQch4MhZnQLM/ps3tQbMPo6++DZ3T
tLW04HC7VIwcEi2qCDlce1UJzYm6iXrg1vlRp1b/9P5j2L7mV2vEdk3UrduJi8SBzYH398c+AIcL
SsFOOMMe+epkrXsPA6Z9SWvjU2IIVGLDdE2dwTm8f+E3PxNkoGzON19U+2SaSdt4cRTaEqHRjMZB
k+VKfCmZ0mWmOmdODa9hor/e9G+XOjk1uPVaZtPKPQ7pNF+lqXaPKKDwU+wdqDhXB7dT14cmU/RI
GEKcealvfqOwUzbn3Q3FP7m48DqDcABeaptP2NV7q7FfOmJT/idP8/9e5ZTqbJLFTqeR2shqjPOl
OaAnqL1NKyPN9sxm5s0b2qZsZgREw6d2DeU6KQ07J14cBTls5BzxFRe7cweFN8clA5N1Fd6FDKrX
41LBUd1Kch7bbNn1hUe/5YJ6bPI0syd/pghXX3Cet/ZuY+pnHuXbV3YtliWQOwbo6yunbq1OFTRe
WE6FtvhpI7SDrWZKZA0ivcA+qw1tO1ujie7P9/ff4luPli0vm0Q+CYraJ4vhmqkkEygjlzYy52Gt
TXGR6XNyZuZ768v7/Sonj3Zxukk1utUBrSEfGMtpEwqlI7dv9oYz6utzN3SydPRkVjtuypdXO2N3
zJs8jrp+OOc8/9bSgUeCSSUCYwbcTV6/MaeGxJQ6N7Q0NZnWaOwosLIj04g2yf3VFd2ZIfLmE/zt
gidLPBJY1aJ15hAsWZbfa4v0YdRj2aduGv4eSP2fcxflK5dKAInHUHuv760hsG+YPZbFkWbBd6cd
l2M7zX/PyPO/roJpNcQ2K9ApDt90ZtqgQHTCwkSExXE3vtSlV5HziCrg/TH+1rPDpwlPFEyhdJqr
r2+oTdUklbSBw6Z2pY/8SPxwSHE4DHHan9nJvjX6QCkA9cwtBuB0XBAcgWakZoXvsZENVNlIZIPW
XxG8/y0C9fZVgGow7dIMNrGvb8j1ChLDWoxJbWJfIuBBeYWibzi+/9jOXeVkVlqKjnOMwhvCNZFZ
HpEMEltR/Y+u4mKty6mbI/H28n47QTUxzrrzyNwnmtXxuwUtg1bk2Zkh8Na94HUOUUzpEPjpZEks
xnhFCMm9cFJGtKMnSIdpk525lzcGGkVXVl38OQnzPXXvRycxDDR0tdBDSyD9dgZW3sUo0yIrjhPv
zKr459X4Ktj0MwR+VS1O5qDVoo+I0kCDB+9iGSmpbibsIidVOarC6uozW5o/H6GF6JzjEh+shZXD
yXDQ9MxdVDUFj2wrLWIr1fpD4hr++4PujZuyMD1gO4qkaCugvx4OnTsAaFN2DAWtHgwSHWnQu22T
kWQjt0AI/f7l/rwp4CCDOgXFNIT8p8X6sWrYUhBLE4pMtX5Q4AL1W+oZ3f/71/n1e7/e9OIytdXk
0T6a1LFO9p6SJOdFYsQVruNSTN/iurEbZ6c5irocC2/pl8YHXEvkc5f2nr1TR4MO9VjpbeXnesxZ
grPA4pj3FL31LBIczpvI0wqVoJPY9TALpiZSV+TjKlhis+v29P0wuPk5O8I/X89mh4xbGAAXtNjp
2TlpCQTrUXeEzsA3y+XQwMAimQjH56IW9+8/tdNVFstlx6aoumFwJp/vyaLHG1s59xC6WWOHUKGk
V+B3mhQVTsLfI2PTneP8zJs6vUOuifctVLcBPUstafvz3+ajTXJKfrPpEci5ooGSE7YBlJLQWITF
UFfn2iinAxBbPZzBNg8yqjnUkE6mcsvDLAhVTkxBJ3UoRKi2+aW1R/3MzPTnk9wi0cxt8HmU5U7d
BRQ60KgxMetWSqfJQ7uUzssCU0FvP5ZfrWLQzlHrf94YeOT2P/oY1CROveWoBE/UinU8yfupPciu
zo8S5eSZ6WL7fHghv39ZHOf48WAx0ITUVE+9GLt26mq6QGI36WVdPJcq8eAHx2Xzco9FSzdFSaPO
5Gwt8fA5zcspTBH+35Zt5d6im53xYgVMzXwHZwslRLjePzR5ET8jSVayoFXIkmQ2FJ/XIiGUS3us
E2EeoGtj1zfz2DAYlV58o1XszG0wvjs2uqiFeiovn9K16XfEaOUPuqt294ruNfSTtbRNLpG/SHk5
WWQYz+yt0sMyzDTqUActN7XT4orX21n1aPXDtDfizDyqJdPfLgMNexoTryX5tVluFL15kboCMOEO
q+oj8tF+VIiz/EnrELEvXncpO6e8mxSNZVURbfpoDBmzhFEPYcxvgqaejDLTWr4Vc414ZjCX/oFI
brSuKB/wP0QpoEFpwN7NWE2bOSAQGKHcJ8VkJzt1rZDey3W0NpWMnCjXmevBnir3sukVsIbSAGdO
UQ36jdWvN1Un8p1jDWjpoQB0f2lRPKL0UJdrYxxEtJgmqZh9EVfwd8RQ5zuzw3cgU+LuekkqtEZe
UatfnHicP+UmFRHywaygsMCt4Dm9gTUwNV5MfURYQ5hNiipqyCbUR1KEY6L3hzxlv/upl46SkJRl
bU+qhnK7SXOUCoE1KWsVVMiy3Ci2K1T1bpZazpNhlBP0l9eonyZhOp+ndLJqXyiaV4XS1cRzmdeE
94KVJD/LXqsvO17x8KhopSCIClzTFXS6BC1GpO5uZ6P0Sgc5vVSrk6LlTPiLodHq9q2zaF58wY/t
KE6uBdLEdAbJjehf0R7L0V5o140x6ONuKVt5iJPSbHdN2UukyQJqV69izb5M1CofyfhFeX7bMOlY
e6eyMvXHOFSZjGqvcZ4KI1UugE3WbDe4SfWkz/m9li4iXMTQfYZFdyq/UyZn8CuRS2OX9CuCsXkU
3vdV64u7RQ4r0usy1QIi3YrrSdFjkljz1gxMteyXD22HvxyzmbQnhGgdsWtNnSVEnNVTRZ4rnoRL
ciCpe4JoINe+scS4iclTwgsKc5FHU272J3WGLX0i1gK9OYzrFExNJ2/6joshdCcdzW8EtnFhbut9
EQjW3eU6l1lhVPcYNyTUWuYkLuaPxjDjCmxMUnRBXmIehSYKaOF+1Nohj3R9Wq0dsnmZ39toDPmy
J4IQE2LezXIUt16TK9VN0ndKNgQ8Dh3iDe50CNfeheXwCqdAqla33admchs3cDqYhq+1WtTGAXlk
gfw1TxQCsyEgbxWbuC+C97qp83wzWdSUlqes4iBTM3omo9OtY+gJR6C4ga/lBxMeF0eO2+XYZ7vJ
ooQb1M+nVjQeIc4YL0Um3yr6RnVzDK8XV965I19SlM7lepd4q1uHMQgcfaZ54ahlYE5HHmzbAX3j
K5eG5O8ZWoTmn8wnt5lifLmTJUPMrQ6TDF1V0d1d2hXrJyVRQIcVw1uMnZPlieZP5ZzeZjKv8U5u
a0msoarfWnM8ITbFRw0HbA0hq99ifXCVamtmhO404fekJ45y4WZa8gMOsZhCcudA99D8Ap0LhrVH
sGQ+eaHTxus3WHsAdVljeYLtXOHs0XrSZFFElzzbJLmj+BSJSrs1RefgNzkCqB36/fTJbnGIgCCa
JmVHi19B2WqY837CSisNgDMMXGhmlPh+u6pNj7iwWS6Xfh3roIW0HdD2G4jApdqRJS8T4nfnHeDv
nIdQPrlzhKSa7GvWdmq0jIFKu1AFblaRWmXOVbFkqGEBqgbyvT1nxlvZnPWnNGm8bA8KPq9kz8eI
Dtd6XH7CBebpEWa5mKMxTewrr8hYskZLqvrOcGftTm/kAqbdrl3KLJs6Pwet8G7YOhnmIc0G64tt
96t6YfQop31JlHJ+MCU5hMEgauYRkZvaC1jguO4gXuWXsqptbmpahPDNJXGcaHa0/mn1epcsymwt
5KFn6fhACqTOAiHWwQvaFfTYx17Zi4Oec9tVTN/mh1IIBwc9bZpMP2/6zvAT1L1yr4nF6IJycOzv
DLI+ITyxUbWdtmrcgTSWscW4OO9MX0AV5/sU64YPqchzK0ob6I+gmcT8Q4icOci1ly4Nh9Jp+8g0
a+yf6mSewD4rLEahaTNvCVS925SvZs5+tGM0fIXiQeMr5hgZJUyo0aMzhbdXW9P4OpUo2EI4FuNz
blaFxRPtimKv0WA+dBbqZR87vG1EVZPjgWrr3pVm5YSFZrKNXxrFBH5zrEmAWrWm1QSNnfZdVFDo
gHa2s+HWxZu0gd9XqGVQuevEzkSN7ZIgb8wudHEyEx6tEAnTZ2uphm1lFAWrMoRlZJnT/G2Nmaxv
bD0dPsYrvFLkFen01XTW4qrAsENHdrpFh/Z1Ur1AczOjyr5PvQ/CntY8cDOlTnxt6arSH6p+EmjU
59QlFSdlfRuVhhfoweyQ7I2aXNkT3FWNxHrnTb1fxJqJaOBhW4EsFm5xwhtA9XMg39Vv6W5/t9zZ
MC4bR8DZyrqWpl8b7kqGg7oQ111MpSsCPrEsC8pZGVwQQObZoBwNKLHWSbDP0gtN3MDlI04sqDB4
bCGyxOM04QEFtotQI9GKCpDHm9rhsw5rZh1HWWh5uHSTpT8jwc+13WrqXXEj6pWGvS/SVC47olGn
OkyT0mg+rI21FsPO6ESaf3P0LBM/+lmxY8qPTjaUexMDtbX7OHPI6davWPECIoZoUsy8/tBN66TH
0WjhaattTOoEr0WscEvJpdBL6AAYbEUMO1Wuja0Gwlbsrgz7FV7lR1amevHZIdy0JMx7qJgnMbsE
na3iGfv42cH5JJKVDdNSosuPQ6tHMOpnSdXL21gv8wuDX8PeZvh89ePOLF+YrnvUmE0r4Q3TdCVQ
taIK5Y9eI0CqswmyP09Qcwp9bh7UCilTZFqrta9pNJRRSn+T9APYKSvc7NGvK7o6rKkj79M3mPeS
oJbsg65bU8+9aKmS9ovJz0bHm0plbzT9OO2VCjeIEEfRnl3BYBXuLq7m6UMJV21fzlOhfB41FsnI
TBxNhEQSrdNuqopW86Imt+aWdlLSPwijygdyZkEBMfBxhzEq1zy5UJNGq5Hsynn92LZjSrSPa0r3
qRS4dPpSONnziBRwDbSiZ/FbvXH1Isg5XCSngeJoAA3mPswl5jwBT9CSm3S5iKNkToc0MPQYaxEj
q7V85yJPvU+apbnRpZ1bl0qmYFgkUhth+5CnX5bCML7keS3Sx1zWRbM30zW/RZTPhNU2WX+BdnxC
seu5hrlTvDJnx0iV5otTznoV6JQrkqjVNAwj+sE160g1W/euXrryp1ZUi0NObjeo/uiQ+so0qGM3
ZebOfF86sv7GhKg/VrW29IGlx22yX408xwfE0Gz6rasNClX36c9NZGHuob2HH4vSgbciyqa6GctF
Hpa8l4RauCY6WcGy71OnUXO/LfrxbjYLOBFLaPELND1C9kna7NyxhS1eZpfVbCfQuV6p44ohxaDo
LMyiLzuOcLHWXtR1yq5wRNAso5IFIVIKykWhoeVGDiOA8cCu4MQz+R1S3M9itZ7AtmSglsmzNRnt
rqu2Gzfx9fDIGRh+9o0s/Cme+MlxOd5qzpzd4h/9Q4K1kRay5NdzUnMDoIRuUrDuiO4u5VPHd33O
fsaZpQ/H1B5qWLRho8dTgH82CRAUrITdHhOELqKnokR5kehskEGIvw04JTzlivmAhpeYmalnc+Rb
eJMT3zVrxn4cmzrc1PUhodcNRvC2DgM+JDYMb8EOOB0zm5DNPL6vQGUXltVGu3Jj5bjmbhpOy6w9
mmoyX60I94O2X9xrF2uHSF8875NH//HSY4sQdA74lj+ok/Ios1r5UplF/TDBE0aZ3pqPrT6NHwDa
ibaI0dnXJK1v3DUhz9BUHF6319aGeAusFynb+30WV9jAMYqe0FVPD5VnrYDU63hjWlUZ1E3LngoW
1bet6nGd64OGfQZ6lX690kd7DCYMeXo/XZc1wA5wwCV82CLfc/Mpa8rsoIkq/4xpzbxT+sLDU6+p
Ayue3WsSizPB2NSBnZSY2xLF8tA5LIdpM5gX05L1x5QCNk4J6lW/lkBIeLg5cGtIVHsfD0nBSkil
z7PLARcBrcQHKNOfVE7YB4yJij1W6fqXlbRWCoBl/qmuC+APO1Gd2zVdx6idXdLG4vrjotgbkV9k
uLjY7SUUx4VCM+bnMnbNcRqzz15lpjewvFUgTbULZFZO/lxaylOqGs0VKvD6Eaux/p7ErcWORjOG
VWwmHctQWIidylA01tGISJr6MnLa9NdFPdJlEk/tQFV3Let8p+PvCxrbdJecQTNIYJjPL1mTYypv
znGG441n43rRuoc1yRN8XUV2RK9nX5Zdtf50XcU4FA34wVToWYgd3mGd1K+2tJX70ivig570ymWe
pdkhk1Qj/BRQP9Dm5E70Vndnllr2mGV21wTjUFyn86wcKUvMBxzDmcvG5WVAqBGx/mi+ldvDZ8pR
1U4ORe/Dzhff4yJZiYYR2lVpiWdsN6G0XeDfXJpwROOSXU5VnT0D04hHVL/6Bd7Q3a6JN6posW2e
sauSpC6bMYLwFmUQmwrclUXRKco50/sdn8wRJdaH1Ws9EHtUr4Fp162/rjUDuC4mfZfaox1KGkcX
KmYYF9LWLsZyio+mLYrLobA+mbGh3OFTMPt1Z8pLS01VxuM6iyc7lc4NspV7JgznpSIzJSrsxLhz
ivhnb3ZPA/fwzOkDcraySvF1Lr0UdMeF07GKvHvQ16q/KNesPeCBe1fWg8F3w6TqLxgXUU21jTvU
GOy6zH76ko0ZYdsrB+B5iDNyvg0OIqxLhgZqIxFC+5zzRcwor+LPmrEUKWcoymTBMnR4LOl6b3s+
8drroZQNS3Y2Fz0bdGKS2n2rduMM6F4P92kt7JCzqHYPmKxilJMZJCJ4NUWFcIiHYvFNOA3FXyg9
3ENTsml121K/tAV1W19OpvFZWoTG+Epi698QZFeko3ldHBU4LeKDO9j5zZyAdvlUh8rYd4Fjk7Dh
beWBZIoAbCSLruKDl+53jSkWs4zEtvakt+vlvhwBsnynKNhuxV2hMoEMNQBOhvdCHkB9ELEE3uER
XLUR1oUyqWZkVil1YqvNNSyTStA6IFdj0I5F7U5DsFo8PF9ZZoWVOB1xTinUdBTQ3qVzp2wMStCs
igNZ6RrLFyXHlyXIySrX/VJJjCehJBqgWaXZGWdAve99fAqna2E2zhLkWuX9aIXSfbP7vr8rx2rq
AHLNJAlJ/Zi/1woJ3eSqGJUR9a0Hgb0itUsCeEi928E0mx9rqTC1IanMihDMC8cNfPKFvB6ooiyg
V1Mho5ETkRd2S9nku7yzu4d6FJnte8gxHJ/VF6LFpW33XGL1Y9KIbB3D76d+jpHP9hb1sKkuKENp
iWt9wHQwvu47jfTlmp5T7M9ZPt14ltQU5vRkoN5kN/Kj0y+Ujeu1i59Mq5hZb9slS0KTrdjPoS1I
hIdDl8+iGJvqOGNAi8x7inXnWjG2M/Pi9O4KKx4LxMRmwUKDCQ1byoGd/xAucdN8kaPLPeBQWNx6
I4Ujn5mWp6cnEvdRV+jVEuizlE3YaIV7Pdale782o9dGVR4XNsWddplDBzcWFZwHbOnY4L+zojdo
sQHHkwMQse3zPNKGkSkyq1H1h2g9Zmfv1a7dAhO2arUXaqccltj6YlgVGKxV4j2/m6jC9siRy6UJ
lgVz2QO77b7flczbn+zGiF+SnJUnWDAgunezrEuvdDZ1RGlvjRpKPqX7Q9KZHHeJ0wMwrUka3+Mq
QzqcgjfRSs0Psc5OybACCExOWx/LEReUIwMw59TnYre1Q+iFz5NCnRjv3KQgF87szZavU1+MInJj
b7xeRct5zBs76kfSrZwGzLVGSalTP3KDTqouh8fKGXR4W2VIfuZ5UfS7oaz07qhRc7uul0QOD+oq
TLlXBJ8Uh5EGMeyuNnkYkZupeIPAQI9AbnitZqFqjJYVZquExp9rL3MDI56US7pD4gfuksYUOOtC
frjWQseHC+qQmwbT/2dt9vI6aLJ0udVnfI98gHJgp3it62YXm1Z/M6SwxGFq4FSMn1ClPY6Dkzj7
flhwVUDRh4VWKRHoBmYSE6M1tpzILppa48WHTTrJ3vY1TC5YfXo5mx97GkDFh7bp6uY6R9djY0up
l5iNLE5JE9glqfdns5QcflY8h+BCK6naflJtdiLUs4flo9sTtrarmeso19oOXDqnqfxODCW+GQp+
Q4bfePrUhH0ymNPOs6cyvm4WCwtUqqIWapvY9rp9LYsO7TpKeh1hluymoWELsGIZvOSDJ+6cnnnU
N0drdYNqrQp5txRaq11DyOOG4Y294FRStYNKadwohr2N9pqT6NTwnGK8+pzjPHq1RFPBTuFpoTqI
I9vE7jCy8Ckfa4yGGl39NEMJW1aEmf0wX3qLk88X1DHH/q7r0OLumPL18cHqXM5Vu0E3FN5ktfGm
e+xY2uYxLy1sMrDOnaYP8YJ17s9WqJVykaIJkxfubCHtY2Jp2ocJE1CEaTJPvW8iNaSdgn/mmD8F
2Aor1t6iMVQfO3a5XskEhPWSz5eXNTcZJT+B34JMR01gvkATCU5dDhP2PaSEyEULKsOyf/adOX8r
LE5qAcexmSqdunR2aV6MkhSAI9WZ3vuIMbONgrTA9VCRQe3FNoY3nAUVKuVlp3X2R28ujPl2BYH3
7rNSp/ajZdnIjmgwUww+fPp4nAMWzyqs3cxBuvpM+bycdkpqdkrlN1rustfe3M2KG8JFVCpTdCuN
da9ZWlscQO0TNcBxQeEIaU2jl3G2XGabfV5Ns8mndt3NnQ+imjd7iSn4slOdVnHwGYwVMGFjMWTs
hWwBk+pT1czTQIoCqDAcMku5cj/pWargMJAKZf6I7jhPm1DNq75ScKzxxLTvYkt4d1XeL8tlLLws
ubQ55EM6D9i8hQaNgixs5Njm5QY8Y7mOk2Mv72lOxXpk1YU13pS2LujDe/CsW34VelrAyM284Fb2
wmmea41e18NSqk1lsdzNipT7X33av4UsXmffSc0SP/t/2/7ad150myVp/x//9urf3gUbX/3F7j9+
/aDkRWxo4Kt/ocqa0UMYXtrl/qUbyv+8yF//z//fP/wLNnxc5Mu///M7mbf99tM4sryiDrcMo//1
6x7++vGvGMWofam/p/94EPjJvLT1P57rH//433X/3H7Ha+kfV/xr9zvCuP2w/yQYHedfEMEmGA+r
C4IkF43V9NL1//5PMEWEAuT8/dI/0zilr1qLtk///Z+ob/9lQTnATlm0HMGMaBb/hTAqpvevrR+/
sXiai5jqv37nv6hBnuZ/qy56rQmm/61SuuAn0Zci6Jry1+sOeJ4tcy9YCgO00d0jxp/Fbb9q9vOo
mnFUGnharn2h7n57cG+gi79yOf9fG5eragQBbYI6ncu7EIWvr6rMXVzOJkqGshjCZrjRrKvS+dZ6
V2t+T0kuGNsPnX7f9PmOnRkuC2Wo5Y9N/WCyHxunL4OF8YbDsaz91uq472gK5a2DHh9LZz5W6Xi0
hw+42bJFY3sKSZzlOEk8Npq7q/HrUyB+vILaeIedwlDvx5QttNrscrnXYy/onfZc3/p11/rP2z2R
NhhtI5CJc7vOg3ud3TQ+RTUf67NIBO2t3Bkfyk8Uvmiv+d4ZKcC5K58oUQAtFDVmnQ9ie6AoNk+3
cYsJab6jQ/dzmK2j2f18/91uYO9vLfo/b/ZE1CMse6bWziXlsdtFzS7qQ84EPoGZ+/ggjuwuo4f3
L/nHGH49moyTMcwhdEL4wxXTY7Yrb9m9RdMZeuDNS+DVTaqbaiHDOhmwbFdphepKHszO99WFBbfu
kqahz/upyr+8fzcnobZ/PcDfrnUyWig4OyQ8ca3kpsZw9Ie7bz62h/lS7KfP9U3yklzot7hmmJf1
h3Sf9L7xOBM0+/T+b/ELBjj5RDft1yaO+aUtP/ktTIzJ2jwvi6BTdht2/wmbBjR747KTtp9i3kLi
3Dmi7I2h8+qaJ6O10lpb7fWCaxrFbsyGfU1xz0/AgKk3nUMAf1Fir+8QvxYV0Q+hO6jBTtPEO5ec
N4VArIDWDZ7vmEx8SDyXM/OS2uSgGMYBzqyP6lVW16YnOwTplvvcjnMfpNhxRnqi8DAodN5uIMft
dqp8WQrb/HtDjzmSYsaWKOjyIoCETx6KZikak2CmYBuUolHRVTv0vCy+JDiF7k+sZCE229aZeeO1
oAf9LDJnYkkgP3X+MbQTYZTKEbrU9MoOhpQSWOUmbcS5NDu8P8i2qeC3NwBXxD3BFSE13JbHUz4S
1dCYZ26HN6S7aEWAo/DQc4asrUd88LCbEItzySF/oXvR2k6Ggbgd37//K5xgOix+LLG6jhqVmB1+
i9MITk16o0EfRDvonM92lkY7Gu5OHswsw9fXrMQOU4ivqd3WQdZ4REqn6CqKTFsCT+kh/iEuz4ja
T+YaC1aNfCEgMp4Lb/702a/C4/DZJTLqDZuKDulJl7lsmiO9hRd0+9OhpwNwZkX+pQn77VVsF2Ux
tonUgpvmn9NZ2xB5r9QpF13m6kFWg4rFlld8JF63OKSGsRUL0mXFDpxIuNDKF2PeaiLY1LrrSFeQ
DnV95jmc8KXgbYbLF6UbpmPaoNynvOWoq6mYmrWJUo0GZVYtxWXsjEbQFG0cqbH7g/bjhScygRnJ
AvHpNfYZhfefjwVOEboVKyWmCJVspNcbFQxQGw1nyRlVh0fJz5woz+DKTe3cTx2R3td2rk/Rislv
epByjR/itG2eHbUSduTV08pUOTfxtzNjdvv6Xr0svkuLQQJIuf1jn87NydQpY6OPEcWKCRsG21vv
c/xqD7XVVfcO7EDjq+aINtlIKHj1VYaktHSMRfPXts3v3AqbIH/SqRDQZ1zXj5luoIA581uezObb
WmnbJswQ/BslT+tkWaZl2TuTU9sH5oD4akaEh5NVQSWhSuyAODItoozaYR2bqBSqNeXYUCjfdW7v
BdmiY94Ym26w9tYdX1yxn5N+OINOnX77v35DBxJH1dlJkwhjvH67ODt0zkAjH2s6ShD4d7suCaqp
HmlYMeH+IOUubkvMgnBZOlC0HfEva6sdsZ9akJpIh1RnmaL3H9vJzPvrd2Lo4xQJCa8RXPv6d5IN
LqAyUe0DVv3YqpUdyo1ZM8+8nNMRxLvBV0Blct8EmxhPvL6K2tMHq/rEOXhr8qLiLhDStXMwxVHP
ija3h/j7YIWwQluLR7qHlNgFNX59Ka3DabexOMRDFnxfvCzf95WWhrpRF36G+PYRJUDzPFBf9e0e
iSQpUW1gNbkbTDMFUmdqznlu/DLVOP2VNihwgyAhW09lv5PBJOakVnyI+z7/MZeG+cEbrKOakESW
G4XYM8mLS0y7vYjmh/5RW2gCT7yPaMZsO5SxMlx2dDBS3xndftfiT3tRrF2179G03DcsxzttXNvj
+yPjz3eGGYTBSQ1BNu/vlMYtWb5c/FGphtBQvsoywtmwMlMPZUwyzvuXOt39MQo1l8GhwWjAhtO4
e/3SrCLx7Jkg0YOQ5vDotjk29alDAm2BwbnlD16ffGXS615SVLGRTpH/IJZV1lFb55YbvP/bnO6I
f/02NPxBAXDsc5n3Xv82kzXz30c9PvRD2zyIKS4+mLPVfZDpTEI57q4pBXprwQ+8t0blR81XRfaF
SZN6RdHWRf2a9x+FhST/OE5K1+zzJqV6TmHTK6KxH42rgaLLc2XlFt3IylLlHsN5zoGtzNe/u6pt
j9bjS9AIw+V8f3r27dO6GZOCm4lRdkXYCTuB0abrQVW7fkcTt45qNcEPRtEF7YkV+bvunHOBeWMo
ceomgmjjIDCo2P78N927jb5wdTs+AG920GICx+7jsbQvK704B5htn/fJt8buzkWqvU20uDG9vlSu
jggZV1U5pPiNhQNFrpB6Q7fLl9kNZ1NNMc+0Ep/i1bko8m2m/OPK6MS5MPp+NOOvr1y69bTkRaMc
OrVtMXajEY4tnY4mckWaVsj6/7B3JstxI9m2/ZVnd440AI528CbRB8lgK1KiJjBSDRx96+i+/i5A
VXXFkEq0rNl7dgdlVpbKFCIQgPvxc/Zee0POs77NGJfdgJIu3jn1/7r94TChuqWENsE3OGcPLa8y
Kp0hAlCtCnHRl+iWkTLpt8wzYfsP6vnPL8l51chj9eZyZz8psvJM90jxOPLeeodKl/ZREakOQVqg
h7bJxSyM9D1v2m+eI+pU34GDA4IEn9DbW5yJjj1EJeGxDT0Iuo320eX9v9ZdtKT/wdfDtwoUBvcO
Zue3V+qkyQClMPh6HE029sys193o2Z264EJkgfVg69PnP1/y1y/H+mdwWzkI0ao6N3hZcQ9Pl1t6
TFK/3LkpU66GRI9dr2f+OwehX1+S+VK8iM7M4ODc9fbb0dmve9HG4bGJgYCudKfg4I9akCmTLWAx
1wGCMmR3aDvkO9/y1+cGm7VNLixrgW1z7beXHpAh+azp4VHgTD5qKKyBVnTDde3O5SPKw40+TNl7
ldf87r19N3kpGEDMtb3PSnhWG8axl+J+8MJjIcth4Ipm3VKbwmpaySQv2W1HDlxof/r44JmBcZGi
pIb4F+fhczHI93oBiyv07PNQZmDuFToWMUyUb+8C6/SQk9rjHyrPKTa91WQHWVODOhKtv8Uysm7y
2t6Y4HyOfhOPF4nkgOaQx7EPXL1aMZYM7shWYCwijeLA264uqrgfP2Xo5LcNDuJtNgjnMgri8pas
DnV08yQ5pjnj0pSj17HF8nBrDIE4taNIL3QRGdu476qLYfRAfXut+0418evvzppowoHgXGXjzD1b
nnorKnDs6P5hAIJRm9dTTZ6I/Sln6NO9ZyT7zbXmioWilsMAXq2zPWCIC7fOGIseo8iVp0r5CCZD
/dLAMMBsKf1AgMx7NuBfDo/zoWPOovPIbKNgOm+bMD5qp7D1w2MYB19LQ4QHp5UD0RFedzPpqjko
N/BXqQ//22uFe0W0VfDOLf51B+AjsPpzWjNs+ExnD1WBIqidwEEfE68gRsDxXzRVhRuHEPetQybE
O2XSr+vVYjrEKEyVPrPk3j7DeT7lpMuEEu3NqC5QwFenaTC7q3Qc3/Nz/7q1znMDiDd8MxAm+tnW
ioNR4fjK5XHwnAv0L/UqdjMX1XuT7hvuJkV8EDw4eu8gMunfIxb9pjqde1MsW7OVk/t7dmMdSkWt
mzS4/EWBwnqMvGMVCrktfMShPO/ToRkz7bXpUmPrMZu9Ac70MXI69N1/3iJ+fbBnHzOuGh3MF23S
+c9/qqM8xKfZAB/3mJs1bYFq2BhMN59V2otTLYXOOHTs3rnm/GK+Xarma5Kn5/j4GHBmvr1mUMd9
M9ENOzoijcAIx5J4Hbt/59n99WECLEko4eyjxuS8HKF++mbK95SWw7w99rlub1OzMg+ingTSQb19
p8H5m1eVa/HUejNrSGeJePuNfCQKVo8E4JgWTYdV2/6Ary+5xP7DEsvuQ+iWnh3jWQygSpNw5FRZ
77w7v76q80dgfLygYgBOvv0INXBLYVHtH/HOqXUf0N8ZgqoAUBBAJGbG+853Xqr881+RypQOCasw
/cezR9hq216NQxEfY10gJnXcYcvjo22QUCAfCVTUIJNGUceGlawND9OgbNtuVYG43aFeCVaxiqJX
XSE+aTFlHMYW5yyVbbDtI788FhoVwyQrb9/qcbgHkjycgknDlEAf9gWNwZ1wmvbxz2/D739IllqG
lnOD6hwlFiaGJHOuiY/MQOOV8pwMBTa+Oxnk4T5268tKAjvCAqk23sAfDtGov1MnnjlEKfWxyANJ
YGvjxDhDVt7+khjZAORDez+Sc19hu7GMDc8MkGww7U+27cQ3GoIQUhIGrJ04F9orM7e9T4bRjXu9
8+TBLMh/6LNp20jUZY2DENsJbfuAatO/QkVWblxK7IscHOLKrSN1h4QIDZWmWfkKW+SL4C8ntiLf
N86kv2PL/916A7eQWp9Vh7L77DGtspk0Jof42BNCsmtLUjgmvG1bDVr0xmwCtGxlPr78+Wf93VLg
QTiALQQ8ivnX2ztqGbGGN6KNj5WjQCgXQ0HPFz+JX9vF338NacWD84WyQ52wzBZ/WnUijHYGkiUe
IK0wVlGgh5cqxNNgkvy2TyjI37neb9ZSk62ZJxZmKKeKszLUL2qLoQsPrNGgumcFiEgRq+p3nsn5
XT5717kEe5XBAjMDqd7eQG1ySwRFU3wMcKEc6I9IPJEYHJuUw3er5z7e3r5Aat4E79TZv/1+NPNd
HpkZUXF2PmvDmAgT04uPEP7UySDaElOrX9/++QH5zeLJssl2QSEwL2bi7fcbQyXpdGisZYNvbLHn
Badx7LSD5mrJnTPT1v+T6yEc4NQyG8HPdl2QElndK+4n+J2t7TUF0n8FL5xfkyjB94aSv/v1KDZm
0IewGYWdrdQ4RMjQcrma2xjZpexVsmntfDqgZlyT5HRyquFTqIXF9j/4kozEeMsZUgEqeXtTfYY/
dYAS6ShLU+5xhlS70EA7H4JpObkALO7+g+shI5wvZ9CeOn9UKjAIWSeTo10izierMb8KYn663qev
2RX9e0CT35SQUJ1pCzFU56043ytEnuLmrTgD0fTU1r2h4sPQUD4imHaPmm4VW380ChquvjxAOZHv
bMC/WdSoy0GqMJkAA3Zem8dB7rD/Osmx5Lux39rD9RDXnweiaA9/vrG/vxKPzozxpDg/ezsks2w/
qWSKujMOtmHk14c6Ynruutl7gL/fbcC4XCxQFvT04d+crTRj3A0G4VU8NIQmviZiqo7jWLk7Aler
Y+Qo0riG3Dv1xRSsKYeaT3bXvHvymi9yvtyx+6OWndu1cMPfPrmloGURGGN81DWCSHWnYWMVWrAV
mT/RRO6MbepmxoFnP1zHuSzWoUOqggE68+BnWrf/8+0Xs1Dq7PM4On0cE3aHRZPqvHtsacIwiJzS
DgRnGBAHXFl8J3eEvPrCldMeodNoYYBNrK9pDWkBaXTQXw1Vbz83yFbpNDvGg5MP9akdamIIwPyY
2Irc7gIJoXgarR7H+li2KXYF2n0rPZGjXJld2B295Llr83uaG+pGEf3i7Zh2Zt+CKO8RBJeD/TyE
glTGGrMjB8iVIcvp3lRGep1jxdoGFBX32PvKW01IAAXY6VsMNTapdKvKGgqxqQInwSIc9ojsxZQj
j3ZIpryyiD8ZEK6LhoY8s9oUY2Ha7FVclXNMZoJ6FieEx0XtNv1SiMl7QljKjpsNqn/1yjE94fGQ
Hy1tQipaouS/jJ1eBCQ1u8zpJSl45iaEanOl10Z5GiqzjTciHrJPZsNqWNfh4OyZPPLZxiFUyWq0
ZLM10Ee/VGPRPGWThiXXsDNydqOm1R5aPrZcNUlIiNcUZcZzhjHogTySCGd86yQ4tvQ2esCRjkOR
oZs3rCYVElFtxPZV75Xf+ih+wmbuogtNc+MTWaX5cDBHBrDXdNv710r30m2iB6g86RQTYhLGLlRI
7rd7kw1RAxtChurSo7+TrzNFDUaL1nKbraij8aOXdMmrK82uxeCrwmdMFdgnyKwdn32jddwLpt9W
ulFd5F6X0yhfSMwK/CPSUeOo1bXIV3HWqeupLeAA+Fmf40KvMIPuc7vwvkRFhsVY4H6co49UcCLG
p34IMEnZqxoNhLEdtGCCjKFyl61Oi0djo0X+9JBZEfNTFRTAQpLWneGWsssfM1EOxV7YfnuwCNG8
7+vEOU7SptMUO/rJs+3yntAtGt6Bqpg+uF3X3RHoSUwzwHZsQumkjA96wGpyqElavpr0Wr91+NHJ
Ygkg/6wc6MsDZqBel/uS3MODQn8/roNsVN4GIe+pGB18FhWg7zWibyADYV+11aYwyfLiAc70r5Jo
UTRM06R7tObD8pPZl91r2ADJRowHtmbV1HqJASAqvvkkUT8Ie1Ivk06mCQ8zjmqrHZEpO2Ef3xCb
NtrrZrTtVxv+DMmiQ6WTcojCp+cxlIgBB7t+wNUy+90DdIkkONrOS9PIMYMAJYsXcrP6eKsZrv8J
6EC8j6Y+I4/Ui8psHUbz35PGKZ4B5ELgWfrCeLVpmib7oCe/k0lTaK7yhHSZdcK5ZuO30nqKwJtf
5NUY9zBHDRWstZDA0lVkWvlnv6fHip8iIvcVqXcYbYWZigvJ9kFcO3h+Eo+qhPAei135E9BWKcl8
wsOFF5x51VrpQEd2xHuP4zaFCIC7c5yIqkQcnt5mIm9uizgcUXET2bVhGai/FITifNREbB2zgpjQ
Fe5ww8GXBzbR7wfxNCV59xVid4ayKwrx1RtREjTrJjHIvZmQPyMxk6l6BkntzymiovlMWD2mLnga
0KkASwdf+li1T/2YOphEaIoSPy1SE/d5qWSGi4Ayh4ayNVZHn6S7pwav43XaV0GGHQk/FEL/1r6H
lSOwPpb+fNjN6+FW4kn6EDUlpgdT8ejuFNFA36AN2V/1gMPPagJgcVvHtdQQFcRtvmnqzuZRJ8j6
lgU87DAbCZJArWkMXwBSxBgmk6hjHtK1yVUXJ8MrPg/5Co+lJ1qvQ3CyCmrd7zYiIesQE7qPf79g
mnTJ6Uh8gHKAv3rsQzrlvdOAOeDNI0eyH1Wyji03vQMk336xy/gS5MpHHXSb2pUJkh4ONCq0jolb
l/oGEme1ydCh9hsMtzRCcVmVNcSdqJC3pbT0XWZUbo5oferCi0aTwFeZXml3pNk48TaCPXiPx0Te
+17nv0LwzT6EZItmtv+RoyNx3Y5is1m3LO6IYwmCx7syjduYB/i5VB3xwaxZ/iccu9rEAdeEhZbl
WTBtvUSZkGKSKMJhIMLnxKjk0+xLdZFD+fxOUzIGFxACfRdYDy8Lae9e8b2wAlOtDEhAjxkKyUfV
pBX86y4dMIHg8yo3vjaTCgIyU9iEGhI72bKEfe+NqtiTEWpepeBgeLYHDSISEasaIai9X0OTAajH
wyQTEpmrvPXjlc+QhMggCHGMCcqWkDDqqylr8N0PlSQPlGGfKjAq96Si6d7gH9umMJ67Lmz2fdh3
BHcZJcyBItT6Sx5mjE6uKN1uk0NBKTdO0Q4uPKOivW6Vj2R4zJ3iOauq5qakQFRrU5CYtnIkjee1
qSWYQvoyRBZqVp3xCVMHVuBy8osf58i/pbz/f01TD+rup3rtd8E/1c+q+eVf/yGbt7y/HBMyIGI0
mgGklXDw+ods3vuLGQKyInCYcOsRwP9TNS/cvwDW0ar45x9y6viHaN70yf2hjcF5ccZ1Mn79O7J5
Ksg3VaVLewnJNvEbc0oMComl6vypVeG2yk6DTs8xOiHRW9d14xxC9nOxpg47yiBKD0ERYH8P3Qoq
TglWQh5s/MDyEdIFzjGyqGx55xpVlnwA54a3jTWmhqXCXTHXIXZDmi0NK9h11up+vHMxhoV7vW+G
cOfj2nIuAExn7oUzNUKST9rUovqsqswa74OihB3BidxPL+I80awna0w5XK1yYiDg4DiZ4e0lQKdn
fcgCYEqJ0ifEBoSIr4LFM6UW/1S9eKnCevZVYcLCY0UgPPKxuuFNxDOf8yYujqywnN1ZcnFqkZ+H
7E1fHFz14ubyZ2NX7Dii2jqCOmJP9HKL+avrkrI62cq1kjuG8IP1OEciZ9uxqlqsYzCfsLJvCM7p
+wt7cZhli9sspmNHe3FxofWLI80fR+NDtPjUusWzhohYXWs/nGzEtEIEWBxu9Wx2a9LxMU3sAlTR
bIPzygEgwWyc5u1PqNWSdvbMebN9jpOAhmnbQowUT7O/zli8dsHiu6sWDx42tA77vx0ZctdUHLC3
IU06THvG4uALpTVpW/yi1aNVGcTBmbPHr1vsfhQdWP/KxQaYLpbAdrEHisUqOKo0GLbVYiFkm8ZO
2LEf4MOdXYZ9KKxkZy/mw2ExIoahwpSY+BmXtvJ5GpJSQVVrclFpa9uzn5GynLW+5OCWbUMi6Gms
/7A/ak1wL13ayutqMUh6s1cySNDNbcVioWwK0cqrChfhvVxMlu7stxy8cXzKRnAl20ppc46m72PO
rLPBILslgdm0hUqAgbNS3nOoowERi70zWKye/mL7xGbMPmgudtCxI790lyceLs5sdoxGDqNe2M6E
Ch69xVQqgnIiC9CYUh6xxXjazx7UkQb6SSzGVH8xqYrFsAo5plAcmyj0wKXJ9CaVYwyFaXa6UkZ4
amMsBljgquhbmeVU7X5YTLKhNRtmm8U8Oy5GWsibdXYsZ38tICastmJ23XqRwuBvL2bcbPblOotF
F2hO+UjJjXE3oJ+iAcRp++s4rv1gRXuFc1EzO34x7mL+5SCAzk2Tsym49GJSRMdqZq1mi3E4wR39
4pO2JzfBYi0mMhaLbjI7jnX8YfG2D2YjcvrDlLwYlOPFrNyrnnD1ZDExZz8MzbO32V9szoJQRuBJ
i/1ZLVboutGwRasewWiA8pYw89rG+lsNVnubR6p9TWZfNQZvLNa63vWnikcBtEOf0CYvF0O2DbLr
Y7LYtFE4Ydlu3HJ8dqIKI3eozaZupPXObbpYvXsnIOI6nnxgcvpiB0/SGGt4vNjE88Uy7iz2cXux
kuNzxFYeLxZz3yqxmw+z8zxSPc4PzkYc7bTFnC58mhycpyVh86NFatIBZNgAe4q1/Asxufjcq8Xz
HqF5gjK4eOGLssm48YtHvmP1uE4X53wqTLTGkQZHMYQP8lrZs8u+mg337uK99yZlXo6LI3+azflW
4Goa4aKzZ5+Td1ZsaHtkxRq2Fylx+WzxT024IlHqtfeN3kAACAVhanvc0ZABbFiTgH1mYIAKyOdd
jbAguzVhIEhOOQGlcpPOqAF7oQ7kmOjFCs3WLE0WM5kgbS2eOQGghxnMhFQ6mrqtGcubnJ0qMjPq
nkBG0HHkI4gxcXRRt8rJjK8RlndX/Fzhdmz1u8QO+xvpxpswKSHypGFyzyTlMo2r6jbx8vvUaqKb
kYlv7mmXRS0fAgiW7AjmJaey2wDRNud6TBWO192KEeuyXl04CWRfXNOlnq1Z/4tDhhMVC7tjbHrk
7Xd4Iy+sWj/KcAKK0ZBIuRLNE3tcwgcI7t3cix+TsX8qEVVtdT6Eo5OxWyv1NdSHPamnT4y2jkEk
AUtLYDNh4NwYJJUmvv0K4ekDpl5nXXdwD0VglofOmUpgPsmJcy+ej0bjzBe/Euf82LiZWmuqvajM
xvpWGsNuxP1+agkluBgITZ02SgeTYoXRQAnYjeu2a9Al9fIDbbZXA0pzCDTEk+E6YLiXUjzyvHPW
VhWaEnEN/sJY1VDmMt2CnFmyyhUmfLLQvCGu19uJKHMCSuYk3OJADjeBOXh3fu6Yh2lKHPYVDjqD
rb+4AMIgARcJR+WC5nCUXgZ9cdFCOlsLDppWM96kUXaXcspBbd1qq762k6+qtk+JlsWXhHQPd27O
jkIHOyGyNQEdOlwzV1Qfsg4ehZGN2gHty2NfR/mJn50TK6btKxJPTbSTQ7/34Gliu8Z8mujWncR7
vu9sZ7T3flLvzVxzD5qVPFZZmmLCZ+cFlgW2JVaXphVAvkFGVVnJKfCRbzXQeEDwZMadoUykv7a4
G+rKR/XU559ts+baWeXdBhrbyeTo45xfm7NE1tetR5TrmsRd0WxskEkPXV/m3213LK4sFGP7pJPj
bkQLd2q1objR6+arGYfiWGn5phix/K5GKnhQSWbjk8dcfeOkcNOYsRnjuLeygz6GxYNT9ukqGfR0
lTWYsuBiRLeo+7qQlyrtrotKcjqTWcLuypETqF5/m5RIS4SUH+pBftSZAN0ZlKprRHz1NorKj4Hq
ulXah1/StP0MmoaSZkZXP2ihXnxwNFvsAloAX10jeIz1bHpMASIjerOoXyYwGHhnVoh4ui05znsB
v2tNjzk5hKX4TLaKiTTY+qq0ZO24YBIpZLeRH2oPLkRMtUHqubFHKFlGHFyVJsFIQzvy+V1q1qi4
Suh9XsP0gnAlhlMDh3AVSduP9y7DkGNr+UctcZqVz95VoDo5jhrI1bThJAiVd4c0Jb1VnCi/2iK9
J7/702jK75HSujtN68cPJhSWz2FbgXU8SnT/hNjaZFny5fPS3FeF1eTHuNBJw9iyoJrEzTUyD14R
OZf6rWmYXXIy8eN5ADtaEte/VzBDB9wpSWQJAturlt9IWU1zX7eEdl6YzIrwjCAR9tPvAWZzgL1J
gGQbIgRna1KBCz3O8+uq9iSJBGnvdi7bawJr60vnYb+OtgVZYkQKUxOgWb8GzqRohSZVRLAwzmg1
YF83M4Oxr+fBQLuLpWirB6iP2vBsZ1nozmg06ihxgfKHkdVeZhI+7Ic60wyzvGVKrg/JVQiUPM9v
PRPad3PbJb6ZxC8MdMMq2zRBF3zXfelGGb7Xgo/UIJ36bJFitGKkXk9rkyY1JI3Ocoa9EqVzH/v9
uMr0Okl3TgmHs1k5HZxvotdjTTzGZCN8EsIs9W1uSkP/WEbS0vIfI6y/dV79/9MpPgeg/nun+HWB
hXu2iJ9e6uglf/k/xyY9t4fPf8OPc65hOX+hDp6zBFDAcJ791znXIOGWf+SQ/DYLyTAq/uuga+p/
2cjKUCsas1WEAdq/DrqG9RfzDDoQQJtQ22Gx+zsH3TPFAX//fMxFr8FZmxGodaY2MjRA70NgD7eJ
VouNrhmf3aSymNvo9OR5+deybrK/N5XnmsTHMD/C/QVikvn82QCp8dxc5EZ/O3UgA3ktJiKZs/ey
KM6HZfNlqPhoqTLwZLZrnE1YjRI+eGYa3W1tyPxKxtlhkjFNclCTm1ijvyMbMzwlIGyZmT1AUQ/f
GU2dO1DxcCBMRGHlGkhObUecTcoKr1PjNI31rVe0HQjXxN/1JUQQmo+ITho7ucgymGmBDKN1VsGJ
15KkgP7spwd4JPbKBrdzqaRITgaZ9JdhV4avwunkO1qwc00NnxPph20StsyUH5UELZ2fZW76JK0Y
HVN+S8dX7pycWZSdh9qeQYZ9mGhQshlMjbX2BepRbZAbgOfPhpTxOrOmry3oiC+52YrrWK+rC0LR
h5MMYv+QYmzYtb0Qe5pnSJ08/CWWrm57Z+yBacGP92wf9VBjdDCX9PyzEw8PP72Ytz+mkj+HKP/6
EPBoc/tNrDN8Tf9ciJxT44ydsNJb20+smV0zQMuxoyu9D5s1hYW+VlbdX1tB1m9lPuogtQmj//OH
4F39eUDJdecxPxkx6M5MbBln71jROD2dq5j6K2/NyzS1P8ahCZK5d9RudG+waBlr1ADyvcdvfrx+
GtSi5JntnvwPw6k1u33e/qx0lRrmhVl427uc1YCtfUwBaa5lbGsbZv/+AfbwgxtQmGRgyzda3b2X
Yb1IX95+BLz0fPHZ/IvH8txnlBt+kWP49W/cuGj2bqhZGwLfXdhuUb/1AjfdG+MD+xwF2dhTSU8A
JzmQUSNOpHhUxWUiKphIQKHuEnB7MsrmujPnNGx8alOT6RMU2sl/x8Mzrwxnnxo3Nu0PVFhYPPR5
0fyp95e0VglZxfRv6sh3H0bmwNsWetyP7fPfojnOZa7YJ41ZkD4v4ZiUf5Fom0NRhCQkTTdRDM4r
VNp+oGd/ge2KPpwNRKuthxdQnK+RItJrctjwFTSrPz+cy1Pw5suSxWZbIEpmDyyP6vz0/vRltaSW
kM0m8yYXgX4dMJ90RRp86lrfu20D8t9WlUiMKxKDaXNi93m1bRDJGwVriwenSopn2z5BRIRMbExB
D0YXe9ax9mKmd1DrB4SN1byXWPXnSdXi258//q9rLBKhWXqBAouNjMD3tx8/LBCJ14mv38jMvqq1
KHxuOG9vY1QU46zf6cJVp/z4FFdNga6GaeVqGLrg6HYMe3aWBFtsjdL4bDPrYSruQrPsxBie8kCf
3nsh3/aUPX7wueGNMROJxGxzOdv4TPhHHC+69kbEWXVvMp3fMx9zmzXKyp0Gkb1edbl7mY/l8JjR
sYCQZRB7GyFbjNdVPGdKWMRnrkoQQzeaK3BO54TWrpZb+r9l3X8tZrx/X9ddFPXXl/ztuIKf8EcZ
B8sHF7FHDe2jBGdPYRX/x7jCgtbDW8wwiHoN4x8/6z8oP0L8RRFnkT9L7UcC7+wv/595Bf+AKBUe
Wv4FRJF/p4xjP3uzZgFxQFi9XJ/eNKnC57Gx3RD5bWNikfRlh/jGzNRVPBUccq2q9t0Dzf+0Xfeh
Hh+tBrTvTnOzDdTUsaZJaLWX4eT2qAjFEyUTnNXIG+7Mqn1WRbQRjDKvGW2Pjxq61w+mVvv5ulD0
B0o0IZgv9elqQIaJmLZsb0khrk6NnTnNhegNP9ymA4ftrakh6tv5pcjEhRsl7RyMKjLAArwzUbp2
OLafOMMrhm8eYpFghSctSL6l9gwxhWtqEa0tGgvfpx9KTwO6BzFsOw6BiYatjTMHmndhhQOyBReX
AgkMOUCv3nIv+6pzqsvSld52KsdYX2UxZ04R2CDz9DrLICKHIefhuu+PXpGbsBwB9jPpnHKS7Gkv
0jQQkdrmQCHamc0+i06gwEtzrdPCMPe5ond2H2h1ybg81r3iDg1fdGzawQov+iky9AqpNv1bMutc
/IK1KP0PolGB3gNLcxoLOicosUt0O91KM7TsucqGwWVcWnJsrbBRJmEzdTdkZjCAHtv+0dMzI4ZZ
Eg/qGu8af28/DzSFnfv2i1AhOsmIKKL0g+5AtGOCtJxoJyMOs3DHeZLibEZ8ZuWuYSns5DZLvNjf
1OYQPBp1iLWwjL2giRnzO4524SfEJ5UMtPwUjLpru19Ch2wI6Dix7V4iqqYjZfIQteu4dtJhqzyV
eytEuV2yHrgoAwuP/PKd3cRMymF36es0dabsZVKdgSjFCOiU2CSEiW95Kie2jTIL11M/QprvIxu8
Wp+AOEBJYcOrYcbxpTXjetwMw2TYa9jD+jPM1CjcZhAD9Qezxte3R0YXPLVeF76kKAOm1diBUl7Z
UeLTKY5l8qDC3may7I2ptSKeFuIdBwpVrKUee3y3skAu5Ax0YTRUUTe2VabZhpOauGlClzoFrp4P
0wlIcLUhnCZC/OtZ311LZM7KHAPvEuQAeQwEwgbd2irKhHaTZrlXgOZQgtEypz4W4NLxw/XTPekx
mo7QC/k5kirLPyW6By8+RaZ5TGoRgZ2eYrZiWN3jh9quZbWO+kS9ImBBmsUP7n6VbqMwPLmD/gm/
//goygJxRinGIkfRFSfWJtCFEaytqsgSRPEwLk5qlMLf2wW2wxWBUnl+GdZJ064qrai+KYLPg21n
ZTF65ooEU1rdYZsfiDQ3Thaj9mPseemlAc2P3atUVowAyOqmzZCMnX4VenqL9qFGRsYNccpiN8m6
NreWFdBmazoBsyJ34MpuGo+paGJmT1ptT+V2Qm9RokLwsw/6jA9H6GBdOzporzVN3WgX5Tnq9Dii
P7x1JDyONboN5d5NpTukRF+I8smtw+ab8nNf7GjnDJ+iOkvuPdIQVnY9COPgWwL8uSy6gSgL/iIU
lK473ECzzQ/UBZLsz9FgOmcqYj3qvQ2pwtpNwdAkO2Fe0Yyhk4/+oEYi5u3AwWPp7Fwr/N/+Cqi/
49f/+180G34q835RDVyq/iVq32zE83/wL92AhbAY+8fSTZnVAT/2YfosnLENNFzs0XjRBeedf+7D
+l8G/4nDUYgK8cfm/c992PvLnhMKKSLpwvgU439nHzbELPf9n3IaWAtbObYUfY5qdok3Pus6jImr
IIOTs2Iwyc9XIeNgJrugZwhS1mliw7uDXVwiUrKJJlzXyumHlQafDmocsiRjzTMZZes8TArYO22B
MsaJZHBhFqOK1nkXVNnaQaYTrLIIb+3aVpIzLXO0MDipxEkYtsK5zA9cafhSh4B81lqgz+ln5MIJ
Dk7dcDFnh9Bw7zzjziHy6d6LMLbAvSSCY+1bZUcAkEJdhPwyZSBRlgZ5Y3oBt0swC0dh6Vb5kYHQ
oK2MstZPGsgg75A3qbyqowybTGCZzBetwYpuM9Od8mNPuq5kXNLU3abPC2/ceHnQbpN0jG70qUU5
mXjXNGq1k+nDpeYL1lZ8R2Jp9MxM22ZSUtMPx3AgzAFKaHQrBz94Eug24NczYXzK28CyGaDP6gje
Uwega6WJh8AJQvXVV7GGxy3MUxdNRa/ZF+R89eEudWqn2dKzDTbIViOkt25g0dyXY11eA/8q6MDg
/WEYohemca06CS/WgZvOOmT4BzIxjGmP+EDIu1z6ijFnKNpDaUVtcNvWlVDbXsAiF6Hr5YdYFOXl
UHEOenVIZOLUAXDue86AmDXbj2+ZRDoMrLjLJBJFzkNgGOlVU8cdMoZhGvmnXd0z0fdETgTIUH6R
STut9Nx0rU92aPZgQuplpS2vbTG+AGQn5jXjNq5Ei4/Hti4C5M8f3QRVy5qialozJElXjMHx/yko
RyuS6SgRUeVEWwRdN23qMwRQVDsdO0eVh2vf7fG5DgkZPfu4GOp3JPtnR7n51aFPwDmO/zM3a84N
rlYhfR6RSW3KMIp280B5b+qEa64ov7MeVLjTEZVFlceJ1OoA1TYkZuY5BCK7F+UliVnuXekWFpHN
pTwFuZE/jvOdY1L9XkvHYpU5e835rK6gBYvvVzfO/ZNWOwZ6MtMtQ6KxolUciyC5DaLG8/il0Ryu
Yt8BKhMxUiIw0Ww+o5rRh0tRmom/FVXTbZIaOA6BR9ZUrwZS6L47rRN+9webeCzNzw8aDasHE1Ec
ygVoJfXahR1wKc0ceJ3MvzuxdxK9W1wXvIg79HtlQeQC5pWQBtQ3f7TjO4BV7ees80kvMrsc6z3R
H8JdN9IInjJb076NYVDcVZaXXmeOTzpQUIlSIUrir1intQz5YETd7lWWkMUlOUC81wlezDVvV0u6
3mB6hGMC36IF/fb0HhuD2/XSVJs4iez7Iqu7T6pyHhMZmYcxTNujrYfJOq/luK0QCxBT0rqkQqrm
lmxU4+h0UfsYMDHdJGk3XnpSkzu3apPdqJnd3+riLU8nTSF8yazsggP8/ET81CfxO+hpDjD/DU56
9ZHhOcqMuJx2hdJN6OZOtdPZm/jh8Xq906P53ZuB5g2PGfMDhyb92W3y/Vp62UhKXTjYzjGfW2EG
YhMyisbyg6d1xrXIzHbXRU22Gyc4M6oo0MX6xQ45w7TVE/9bkIXalTWaGbN1z7wYCCQ8/bRH3/74
1X7utZ51kuY7RJ+TkDIkeji0OQu/vUN0fAa4aFJtUi9mO6nTZqNIM34gg4S9Yxo5UDQAnOFMjsrc
pE6gtv/N3nntVo5sZ/hVDN+zwRxuSe6grdTSVr4hFJlz5tP7o7rPGYnq0cYYMGADBgYzg0ZLxVCs
WvWvP3idMkFKiu8sv+63Xaird4ByNd03WTirPGFWFXTpVidCZjsYSbvxM5kWcgBk/t9APf7PkS8V
8IS/xzNOXp8es/wzoDH/xG9AQ4d/+e/iSdHeKyT0M0yy2Xj4A4ih/pgXZExuZjDU4sj3bxADfIPu
BsLKWfo4u8FJ/6h4ejdk+7AcgGD8rproleCEtXQprJqOdM00lpxBD5tqFXWx/5JYeAo5JLTEp6JA
L9aImvg+NfJxIxhYjrntGAsP6B10c5VEfv7SRqHUOxiTJ9dh03tPdFoN1SW1UPrpeaQ7EruE3MKF
DJ09+LHY2GQSDDmyHiE+sRQySdd+lU5wD2qp5dgoTFCio6ozcS0uIi9BzSThfiNaXv+WlJZ2nSVW
dBV1WXzlZR1EkGwSjD0Ckjmor1OLkzRt+6t0bMIzgXZQ40Zd6J+0FbqS9axHClwok54rCYMI+qeN
1V3DKY1QPsJVMlfXWv8sqFGYOoaOg3rb4bjsVkKWDZupaImdlQjvWFnqgBogaJOc2DytLagZxj6+
98PiJUEeEs31zYp3CDWhhGaV2B1mQj5HQYvVVfZJp+GMrJwifM5vlUA6S7RMQ3VMNmPmxF48IlNv
Ddr1beOv5SBvXMFsShz0Epmdji6YJuFeOna6Uw+iuCuSLiNgB0beg5aIfm9nLM4WNSXsceJeSkWw
MaNJFGwds6hx+VN8zVWhRCk2a4adQEr6fReZ0Vlda+K5ItLT5uZGqBxJbuHVojYYlrvBKInexqh7
7TKss/HBNL3U2iAUU5GQkPPFMRaLxlWa5NC/oU/6P2cxcOwgrfMiAtmKnhQDQwnuhzb3IJzo4GI2
qW7W6Ki4xAhObqTltqUX8ZzkXbwRKTTL9UhQ91tKx+clDOBL7SbIspITZ4L+yvOimV+VrejZFjT1
xkHZcUTJKuD2Y7XpUzXWhYDlAVzTlTpAprSLyIeUUIUqXviRTjCgQxRGdRHWJCvajRcqGgWG6V2J
SP3ecHoCKyJwpxGcWIvrK4JV032Cs0LiEqGC5aOuFOUO6YR5N8BZUzforcVq+//w8O9T6exM8ffL
6Xm6AIfnv/5rLdWsH7NdCgsJQvO5FcEG/etQOje3fx9CZR3yug6IzKHxF1D873VUYi3WcOGj6J2R
5H8IBr9XTR+W0dmbYY7rno3oZsn2slQJGwJd04h8ekkwFczQsdGJ1yR8iYj6h1H62YWT0Bx1ndmV
p0I2YDQYtwN0IZy2yZcVChBKW4Di+lYIHkGcolB4Z5Gcd55dptjqvHNS5kg8HEDtrPC0Z7NuoKMo
NKhF17PMmECnOI1BWSVL2wtZ192IYxng8Vrk0YirgpypLpbLFMi6WIoXTSMEd9k0oZYyA3MmvFFg
DDbRMgXZKzk181aiH54cg2gHUJ/qarhPyUzE9W2oCH6NLQOhUFiWlbTWNEFPVk0j5e1aBqDcabjp
epu0BDN3elSa065SqjmyaqyleGXxCXFg0JIwXtdoYpQri3id46GJ4RlCCIr4/yGi6xb6I99r45es
dWbdkumVQvKxEZeWws7IPTl24z5Q9p3ETTr5GE+Q/IzqgOD//Qz06dXOdA0M0iy0zdh5GYtKMPEk
qt9IV2FCWQVgVUuQke31adpvdS/RLyJWSNfTQNUaOTDOxFpsdEdPQh2VTm+YW35x9vPDV/CHuo/t
/9NRCIE1jsK4H+CChABXXBTGEsSJNOgt002h159Jgj64OeHJ5HMPzU4mW3b9j8dDWGioDMpRBtbC
5zIT85YukaeS8YZ6WrdNFd57ECzQa+b1swQyfKBttzzqQSCY9RmgShQkqIz5oj8W/m1Rx6Zsqaab
+NxaLPj9Ts17LPdDLzlwazM49PHtvg/FMjITcdDNa4uOfU2yC0pnxXTx/ibMAD7jc9gXk/qr1v3b
zvOXYVh+kMnwb9kwv7rdhz0S8skPDdcXiIP2CXpcw8o1DowCJ+nz7agyomYwMEAwmeGYIZ+fXNwP
ao/SEpGo59WdtdIHTcBCye+VcdcpuBhfEz8maveJSttjk5Hr+kZFIOPKG5EF7pEoWGls5omqdaxC
QTwM50OPrIVYoF717iMouoXtyzl599iKFzIEbznt8c7pRT/bIgERXi3yyNNTy8dQatsOk36r9kIz
rqamZQIhlCbCi/w2uKE2md8oxvAjbokhNfspvQ8klWrJCaxpTGlXEbBGsZgBEq/J6kn2vYJoz246
VCZulMiFtQnr2lMvMqGcC9YekBBaMCzo1J20zq+OOfCglEG30wqJDALOAqwhqoU+NGfvBBquc54w
aHSDdZiaQoaEbp1hDk9jnezM9EyaiBN1G72NEBi3NWjVcZsPKTMxTcnw8EWpiejPYPdJ650oNO8k
BXgMVxohXcmZ14uFfq2nNFsck3gg7QmoP0tWsKCLchOYdZ0di3nm3UG6FWrXmogyuhugszxPkZhc
aHFMzrVdl1LY/JwQHUU3qRVE1YUylm13heNLgZVfGOfhKVrTorPrJEuR1HpFj0DAjaAfSWu19sZ2
20xFVxKrOUTxjR+OKpa6clMW/uyTGp5NbSbIxxO9rfEJCVbGpTRmaZ3jxO6NbpmaVbBmRBP531CE
BI2HqvY0xklCcL0PiQTOgdaR7xvVxQvp43HU2QiIzXZLs9NS7ElHwKzBNq4E4VpoE8u4JpGclOMw
bM1knYeTpQI3Atxd1wjh1T3JEMFwg97Uz1Y1unsyx9MELbZkwiw6T8oJphSCgBLOBKWZou+wS8bs
kERNKXvgXRBgDAWixxGPalPr5EfZb7El2kA8T8tn30yMvnd8jr/gHKYV9jRpFYg4Hg6BsmvQtdo3
GYJsG5Fy7LuwYLvsOFE8E1isavHWJ7sYGRhCD2NDfrqibwo1JwiwGGYxQcPLNTd115qi3QiCYqwa
rpueWzYF2bqsUDds4THn96PMnHSnNu59u22sbHBRQUO1TWrf81Zh3Gp8Yv1YUNP2ldfszIYO0Cop
QF9XKvByb+ueOV6bo+efiBnx2KsBbTcdLG7VWjUm/ju21qsV4apGoaI9GZDOYVsFKt5Ckw3cVFZI
CR2yETQNh6uRYMggGEdbL0i+OlHUElkctnjduA3kQjuOmlDONkT6Wg9hbuDVSG9p1kLLZMKtyzI0
9CM9pQa3jamdWcKzOSfWEIIwk9zN7FSOO8s/7zAc1q5wXJKFba60+LlJsZid1Z1mFKxHRR4T5+35
Vyo20ERIlAKbi8k+AxEcQxMlnU5HXMUSwa0nS0m55Enn5XLlOP9w3kGwBWNpys4GIUon3BdQUFjb
gX2DFUidaNttiIbSZb/clYpc0rN32yxJQKaxToGQZRBNoW7CHrsN/wCktNjUOOgA5Jq4J0rsNbh5
LbCasUOsYSITYVNrrbNgwBPGGsTUVXAqPWBqteA5EYfNWHPQxPsWOtPBPm8D1GkFn5wBbbDqsjVN
z5RE0r53VTnXbkbNCi8Lgrf4M9k/80xBXOWg+/QrguLoH1UO84Vw/JvLcxxJZfxLFhdSirXSzJF3
sjoa+pZF3H9SWWmIOvBEwzrBh1XVDzzoxV47m43OmScivMrZ0GtpD4MRjaQKqtq7UtmPbpOxbiVD
Hq++v7Ovo1B+EfGAWtXQqP4XNUoHQyEoOvIg875TUSj60aaziA77x6PMbuGzoexc7c09uY+VUJlT
USRpiJAyaMSLqlblI+y2jefvR3kn5n6ognhkKogwbrUmVRD2w4sal92tyUiF612c0GjikgQYe+oZ
PhtlvIJ2ZhU3Qyr005GMoiDciIIvPzSs4NZJlpddc1LioCJtymwQTQeUZWR6R6XVXX9/lXOV+eki
ZR4BRzVoZ3xCPJXPz0Kp5R6GRQL+VCbGSrMgTWtFIq2t3GKHMP3BDQQ1/DWZ/p+a9Z+wQT48/y8d
4X2LBukxff3UE55/5Nf5G7XMD+pzVhm+MhAwmKb/OoALmvkDE1xp7i5Ac4YCDAL6+0QOMV8C1eRv
M9ckUZtNqn63hSUO9BJ/n+IVhBOi+j8BNn8tp3/NFkjueFBx9IcjpiAEICbh82zxsQjSI85RuFmE
kmkX9EObtSlHdIOhwphQXDlGneu56OXY0wz9bYoj0TGiaCwr8EyJvC1YnH8ToNJCWwrcNRFJnMQy
3pVSuibuY/5fmWTUVUQ6yDrqYEPaQZ8I66yiYnNSrY8eCE4sC8J6jVbZmEYd4plhoE1xvV5Lj0fD
lB/VoUUFBik7JUyMli1R3nKVGwhUPNqgxB/TVbAijzM4itHi3BpNMXfGAhLmam4IQoUS+or449qP
6INMWMI0yKfpRMAcM5zErNQnsyNgycWhKpDWra7HWFYR0kEFhetR6TRIDjD/96jCOGtrIwaTZk1k
D/E1Vm+DwUygqklgPPemiWsF0ZjTWqyadHAo0qwLCGDem9q2/rWn9fV1peTcjmX6yi3h3sGlPMiD
ZJcNGvQWeLJxOnon4Jyxl50jmSHshgY1SmGzQUyM5ib0zKPCN4bHCsON2xzfgYcwxL3a6TjbknFi
6STl5lIU0rK0EH67OHKBao5CdWpNvczZ2vdIjRyM29xvk9gOoji5SqsUuxQRwfcVttFe5SqyYp6V
dNsEB2W4dRcmYoeqT8an0PK7dFMUtGS3War7a3+YledtLre7qkP8Z8tWJkiuF5ctodKipJenqikQ
AhwqUBCc2vJVwR5UpdqbUl0G8Hq67NGD31STnYte0vUTn1/o95ZKUG2Pd3+JFgLfKe7VnDm0BIeU
NYaarlELkPXaqVKRS2p+dgFInW85wgyoEXVRy+2o60uEj5lhxI6pFOGriOTpDkievWgcw7RwKI6E
xpHn3A1bb5KoBUAmGNuu666gP6QAAdtikunemu+ojnBpwVbHzbD3R3DZTHDNgipvTRu5eBSQhNkK
4Q47leEtNVVC0gvBoGMZmQjbLvykAGnt9MS6GMuqGWw8FyS3VYXqbkiaxN9JagIVUif1fN904L81
dAVxkK9N1dfKp9rK9eh4RPmwl4q+M285IioEHwOj4JyjCbCay0rw9nRG/YYCNqOTLqqJQdR6UibF
pQC7bZbLCZlZooDlDLwNkPSecUxoehsUkVg3WIpGsMkk2sUnvdz3p1IuE9Pcixx07dpv0hrZfP4O
UflT8xMOR0GkuiajyY7QFaP0V/XBoEDOAzV2QpzlcY4to6ncZGMktbvO15R8Kwq53thxmnGODiXN
9x16KiiB84SMVk8o25JTNqkmK00uCo1XVCskpOLXcSHlQbmPLOzOVvi2aM2RoA31lV77AofetLFe
sl5HkRdZsfCYkHV9boUimDsuUtjcqkOkPKpG1D30RYAg2R/8/syQO3T1gxcMV7inQHIRoaJhL+MZ
k2BTsnQCOz4OYCyPZXFfKdJUOrJZ6/celvAQoDVtJG2bc5ZInNFrKan5G+4zmCMVkTapDvyJcRbz
5b24KfWEAKvaMoITLSmq6tikP/8C4zvj6UVTfw5O1LbMJGJkz0p8tmQ7z3BMcgxhMp+0LFGQZMDb
oC1Qs8kfUSu3F6Wlx9PGIn9cdDjclDiJhZjR2HlT0TAXMOW4KvDb91apqhwTIi5NbtcZ8WQP4CTa
pp7CRF2hljGwF4Ktd2RNVtKuSkIrzjSZhIqnpMRFHZF6IKsryzcNgtgNw0tXqGiNHXQ/EnwCSGvC
isUN/h9VLi4UVfXQQwQgIl2tSsEZxUEIV2gWTmNdB9qMyMTFA17zS9xBaJviv+MVD7FZdw9tTo1k
61OFFiopx/DJ66y2dcVIswY7B2jBX9dMu5SgehlEeIzKsdyYVUW0cpVH5a1c5/krCpPphVMbfZpU
mdccOKCjOyayyswfanylWj/xYhvzNPo3pCCD1cRS4Wd2EtbSm9ZDYHLatCfi2uN1XTRQFx7CxBtX
WK3uEmThKPgJBGPxTMc17gU60EI3dldqE44hMIgOS4Jf2G3FQRsauxHzFsGELiMeTwXrCbALHzEi
ZGSsAELUWLZAkEkEDpB6gj2GpXkkdx5Ibjfp8U3XGFrrKGAKvovAwTgFv/ETt6/Sdi8LigxHAtSp
3aiKl97pEAKFo5o+JnKtsQk2QtCFGJUJPaLrxugiHP9Qa12BE4i3nS7wdaQEiklOiO2eeaFGLaHW
6Vighkkh4XiaFGCD1Oko4vM8LUYa+LAgf9Xw/xMlZPdacf59ReZY1P+B29jLY0Oi7jISeB75GR1s
hcyr+d8R9CtZ1Fd/38i5IIO4+lRJzn//dydH/kEPZ5Yq/VUS/u7kiD8MDU3Ve9wLyqq5xPyrs0P9
OoeMAatS5M3k+3/RC9UfCIlmsFrkvPSu/lyk936X5rs45s2ikXlkmvRQZRhnccwzVM49UsFmVVeF
eioZabQLRfniw8Og5kDPnn3kcXwZhMMqQSEc2jXYf1TBn2vVlt4Fn4hSuZSPtE8qSduW5T8MTyDW
bj4Sz1STOY8DneSiIo7MGgtoUa7cpvTEY/r9VwGQxDrsBEA4dKi/upZ/C3nPZ8a/CvDfw8EL5dGZ
uO3Ob+jj0bVW8WZDBF+5XgFF0htjyxnoI2DLovVOJI3hTospLUBos833j/PPI3NQ5KQIMXSpr8qb
WdmuiIyMWdqJr3cZxXeRrhBMzhZ0aQk3Tx2PIq0eD0APC4zn/RFz8gGAn3XC2OF+vmcS+GIvTRjZ
KhXD7vsudWnQ1U6AifKBvtTXobCHZgz8negCMX8+DxX6Xpt0NdYDPkwDJxcB5EqrJueNKHT3++fJ
qejLuzSIhsDTl0wG0SDU8vNgKSB1XYd0KhM8pXqnzNt0F8qGv8ejSc9WoIrVgwnvAEO+UuHwM5p9
e5RobfqQlJ6ChUXQczwh2+G0HDvvBlZKkLvsauEb2nzFHrLMuBsQtrlqMYhrj70dj23Kp0oR0V7l
bAnOVNT1HZaM/q2KgOJBkILwytOhRjlajLum45E8JxInU6ueU3Ne0laBOvT52vQR86fklJ4EphZ6
jj55zQktCz2z1baE4I8Z+3SjgWE9e1PVqitC7JOaP5UBqQhJst7wTLUERy/rEVZHSZ1oB1TMx0Yk
GU7RWeapFSn+o9dW1k1Ty96bkftM8zYpshe6n6V01Ee1RhehSdJrGAzkj5l0FzB3aYmJhDlwNWqj
ek2hTUmbefpA88aQJ932gbHuI1Man3ExkUJ3PlFKgKZpdBbqvYA2McI71mYbTLKVD/rduprZBRq/
ZN6WlQHtTDbhd+Zq85nQVvE1g2vYieFjDUZL31gPEMogwxOOSadIKxfjv/G50DMCDA2hPO3iqGw3
KIyDO1GLwiuxD2s0L5WmX02N0gOdRkbygjMHbA/6p+JpHwnlmRyN06oxRD+1sWbOnGkKgvOqscRd
Wshqi4xDEBK7qkzKEiApFCs9chndFpSmX3djC+FnzCVtcjoEJ62mCFvsTvQz1Mv1YKdWZL1YaVJf
hKIYFhtRDiLcfZKKtnowzWUvLhutgwttdOPBykECUjSeBW8QRqNdR1n4WOBLTGR2OWhIXZtZ+jp2
6GPGrBjOZfwO61UnqXD2Ql+etoGu5q7vlYYrwAaPtw353y9jGnHIHcapqR2shaHX4ZY1vOFtkd8k
fTQ+1rAqbwVCIHPIspOGByZnaozDpEK/M7VSHu2uyjuMmYxOvqWLkzgKHlbpOswb/agrKnPjB2H3
1BKjc4lna+2G+dS9NU2N8KSXahS9QSZeYGtcZweQ42UDkRUMlwCWbFrdmgSrEOjm46pdtBPGZDTq
3bGEr4y5bjmam966zvBjhXC9ggpm11gNCy3RIdm+KJ975Rg5hlNaZ5p1MqTnfVS6MJug0ND1S2Rh
PeBB/r4g/U9UVMVrtm+q19eGkur/QB01B+/8fRmFviv+o/UFP/UbliM07gcHaySJhPQRH/cXL0YA
EfsBvosyANcBqGezAePvckowf1BJSUBvSGTxcKGD8O96SpClH9RYMwdCpThBAiL/E2RunkB/lQU0
p8FEiMGh+4MqGb/Uxb5laIPW4sOvXNYCyoIw9iucZHJj02igD46PHJivaeCUNe0/PKqDRdb7wIST
wp0k04kG7zJ1IB3xza9pAF3ipZ67GJVb9mRMh5wdPu+UjIKzCF4hIKIKZRak5c/fj5Z1UZu2YPWT
oJwKRvnqSULgYOGwi/sXX42ynSGJq+/vbG4CfHqkizHn8vIDTzqvk6oYIlG8qAM0KoFvbKSak1sh
+j/Nojow2Fy2LQcDh6cnAXoLA3VRCuQC7WwWcxFzKth8VsyOWSbxiFjCxj9b7IMDBI1FL+v9ib7n
idCuVjF4XpqKdG2t0P405IsKzzTsLOuTyithZMdHWM1eVeooHIWgc6W69dozrZkC+/unK80zcnHH
dHhgknNKpbBb5jjkCicxq8nlC4ZSTlpVPgutvNhAVDC2fd4i19HxuRI7PMf0ALcsAlDlFv5hkUW3
gJdHAla5XXOA+v3lnc+S43mZZo2WVc1aNEPQC5hSkYTGz0ltMZiu6dticG/ZRkFWl4lb94HX/vUp
MCCVPMD8fISgt/Z5klUdZFiznPSfmWb5FHjhvpKEYyktynURjb0jNPJ0lWQUTQGYCKUKbes+dIRi
LI5mCodLgveeVu0hN4Uv6wnXZVDnoT+T8aBdJpeJ8hD3xCAYP3OxXHWJdqQ23kMatSWuCKa0CXTx
pK2maDsm0kH5zJeZwdj0y6BhU4TLprr42KvERwHaMbbh4xNtRG8WzifXkj+sudrh1rDac/rh2WbS
KhgOiuofWVK3yQ0FlWo3jicWYuoDtfqf5oU1t/LwlZlleYtLEmTWV7+UeU1FFf9kfwfh99tXHGvv
s9qUD8zC5cOHtM5swGdcVKGr8/g/T4o+xEa6ZxW8NK320Srlo2rGgIXyahjkh2BqroeQFPmMDK0D
3+TnEzN3xvamQOsgrI4+Ny4By4GDovCaSbpUrX0ICBybqN/wl/d3CMs74aRsVl2L1hjFPXK+KERT
390fuIblUv9+DQgZZfYS4kFmWeSnZdeHCEnPQbrsIFFi4YGD35Mq02I50yqHufBm6Osh3OqC42cO
DMXgyJvs6BCz7MuHubyMeUZ8WP2TKhxxHOcy/DddXVfPUksKg1t1jmDs9MzxWjsqneRRr1xD2qnC
gfm2EMr8fhMfnsJiCjSoBzhuM3yfuKG09WU0JTCE7Mw474Wtf61KdlA5FW572GXeZcnPGuP91wOv
Yl7tPi7Ry2ewmA5tlGY44YjSZaunjlbe4zdqtybs/uGZQhmFml3BMcch1vl+4HcQ48vAKGDZ9FEL
qsZi6+1EMLqRZMxLTgxQyVURZ3/gVwfTuG669HwsS5UtW4Md96cR55eqf5jys0zdkXLfJ1eGT/6A
su2UPRqetNiFhAnE6B1OZXn7/ZW+11VfrpTvhU7p3GRdBgtjPNFWeaxIl3G1HqwNatRzuJXm4OQt
R1PbyN2hoK21yvaYnpTP3Vt9pHGy3wzUZQkeApuyPaPbJKP/I9rDFdfaTZ27M5IMa1dyrHYrHyI/
LORNv+bWO38E/xaWqmUxVQToCwSlky/jbNPH2/Gxkk987AGye0NdcebA0NTYhioXvyqjFbank38x
9deDsOoyF0usA6ud+qdp9vF6Fm97oEFD7mXL9YxORM6F7xhnZnfqxytE8rqxQisTxadYl2KcGQzr
tLyOiEQBvDfbc/9hbg3MUQbHmrgVQ1vQ1rF4C42rynG53xnGqquwL1XJ/9joIC13sXmReFu9skXM
Cg58tn9auz7eyWLtssSmaYWGJxtOD421tYx1km4887EdbxTl5/dT70sFR9wzwbFsk5wvJB320+cV
SgXxs6xMlS6txtEvlHW6zTcEpZ9aD8auPP9+sPeU3U/zfDHY4s76vFCNgNCxy7Z3C4V/bGRNoY7v
qbEy8h1BCFZG1vBGjY9pkyuEiFA/DdNl2G/zcadEsB7PGmklFnZ8UuLTkdvahQh1cjX0NsFCmJa2
mFDsw33cgYPZ9Z26JuYn1k8j0IciR2jTX9XKdupOg2gVqW46nii+yw+Hz+QgB8KlnB1AAr/uAO+3
bAEC4nxHObLY86k24Ttlo3Q5bixkVSXcg7X0rNz1qIPktRdu8BPsDDfEbzx2qvJAfax9+Srm4dmE
+c8722Ox+Ap9gi9KwRO3iKRUoH46Fm04VmAIjB6bzmqMzjJtk2MRtR40Uuud4QUEBnOWRrKz/LSH
C+2tyRuy5eiGHinokOdB473IOghrl3FyMtU3kLjoOm1DFPHxqnotC1dO76z80hccMs0CGPnm1SQd
i8VWcM3czfpDK/1Mmfsyr6ioOAHLBKYtgxTrgtbm5POQk4C+Iqk0rvwosnre6L4dFOBApyVKrWGX
4QCCcJ1IAPgczlCvIx3qwQbbtO8n+jvd6bsLWmy8XtNJaT0M0iUt07B0BPkmUk/62A3OYZt2yWnZ
nHfheafv2uhY0ndYPsL5kPdahT01XTLyqlBb2DA4azr+6N4Cd+Cl4J9wTpoiGWLtU31jPBfueBlc
aI8YKBt7Zpc3Ha31nm6jnZt2dWmuvTtdtpUbgEhft9U3thZTs/ub9IwawDq3fuKpUqbrvnNkyBb8
lOwWO+Hl+2cxs4a+vhxklJzQ6JSDU3xeYWRRh3ZEo+ZS2Fvn2nP0YgELP6WYZ5MtJK11Yd2yXJ9U
O+0V612oMuU5954+Uohbd0Fk549wOtKz5lJZFTfpVXmkvVVnTDmR2JS71nSIzhGew0sC/I7hAQkX
9Ul9lB8S4y9L9/dlkqaVTF1rqnROFjdhJISkWNwEDxd3Zix2SYFOz8h5qaoN0RUSmhzdNl5B4MqM
UwUy/e8fo/ylnOcTng95aK4REiDC+HwFfY03DP4u8mXwQhBFfY0vdojdgmupxDLZoDJJv06sNYsm
rALxTrbN4/oqu+SFtkdp4SKux9lH6U6b6z6wzck1hM33V7gQ41ARzFcIcxUAiQMXp6jPV2ilJP3o
Js+oWosj1BV7uGL/1y5WUejUP5tr68A+eXDAxeJWJWkr6PPMyiqOErb+mhVuQTpdRfvCnk7VwM6o
6rIDq83BYRdzIYvxtU/nueBdz95Ldn/WvppX0kX02D1aN8mB+vmP7/2vp7q07MQo7Pdo/o2nAcQ7
5iNe04ED5z5s/1uT7MNg80L74bwCs0Ynq4ij2zhBVzhSWscfz/McOchITFV+F+ATNKiJTT2VJ3jV
rlXBKcx1yA7sXbUG8U0/rWmLPk7EFV6rbtTsVGW6dZy8tHOv3OdEvx2YdX9a+z/MOn2xvASRgJ1X
yFJLH4Bs6fE6y7c53Vps/xHBPWPnmUWHJt5cpyyX949jLjb1rG8S3YclfklcNs4bxJIJ1jqr99SY
c/LjtUBUwGWE/X9gaz+94tCH9sdbRi8j44Y8qyQXExDJVaa2UypfYpP96I87j1y+VfaE+lklP/A8
TA/U1gsK8u8v+68Bl0xx2e8yOGClfKlb8FBwtHI0a52OVxn3juAOsqIdNptMPjaos2JRR2p44JH/
aRMBSvrXLc9mRh8nZlfhDIJJlXzZXcEJ4lgUYFcHcSi++n46fam95/KBG4aUOiOa7/XUhw8A2mE/
jJ4n7omsjAPoqO1uLNcdYRkFNM/Quv9+uIXjBwMtxlveV0zKYQXdfh/TjzG3UDGbbpPQpNGdCV84
dIupK5cXiYE6y9Guu4saMRMClANv+NBtLz4ivNo0r++4DFPamcSm905a7yT/PoTUhRL2+5v+upUt
bnrx+WhRPsG9YjQBz+PQKVFI1mu8AkRyUxBe0ObVz9NTs3c85HjDkXifJahpT/XZ196NMaP3MOpZ
jyF9P6fSiTcB0gTGdwp5/f2VvoOEnz70xZWqn6edFpMYRItb3CPdwg3IL04CZTV1mwikECOCIz8/
xid7LJ16ove6yfgghk62tfG5VM/UmWnlhZyAEZIUgAnVaW/upvIsrgDAXExZnCFhHT0JphbP4Q0x
h47GxqVj6ocHZNk67egmSHFmQRwH1dLYp93L93cozc/6yx3qEq6cgNW0fRYIlSYERGDI3GGXnT8U
Vu/A0h/0o8pwNeVeiY8sjvbTz2RwmkNSkIUZ9e+5/2HoZb1ghpYYiAwdqCsDD6Weh+C0jWuRpMOn
IDsY9h242y8r5/w+Pwy5qBgyfJZ/v8/kJBePRGfodp21FvUXDLkm8VSxVkZ9YLnW/zSojBZEV+Bo
iPCfPk+iQBDx1CPGdA8K15RHKnxMbL4VwJm1FtC4nQ+t4w1Cr9hy5XAXxWuYsBJIXL+WIeI17JpH
abLx2hkFigI7EhzPIObGVXtbu+zvrVPRPPLUZ+FhvPeZiz6/unEDgiE4l8l2d1nh7OttCKKxTk2S
UtBnSRSsc6EaYpNhnhBZaTfqrVluYMKYuEzijXRQpvyniSZjiqPQK0LSu3RVxxaklf1GEPfI4Biv
wub3pHvTYUGsDe+c6FQie5gF5KQFT4SmkYrD51PdDrvBASAwr4RLzOATkwdwSoGnBhj3bJV63Zpb
XNGu4tOU7xJq6QoNZNJtApzi6/VA8iF8bjgHw7UlrFr1rRV2mJwrudO3a9wmCdyVN0BFEw/zNtCB
41+97MjkjAYqHB1Y975Ucky+j09gscg2Vm3VbcR8r+WLpuAYsQmFrX70iIjTloSj76f67F3z5cP+
ONpikQ0EcxRQSop7QJaj6tngVZvpqi+pH3OflcwxA1t4TchWlu0m20A9q3acMTlXPVcPEUQCFq+n
+BAC9KeLmpcaqH9Y2ryX1h+2V+iEYhhPkbQnXQFmNcGrnEu+v/Gvxcr8mDVRxxwFLzKMDz9/blkZ
J1JaDdLeCOwKqz4yiHO7eUmeYElEOMnMXkx2XtiZv/Vvvx/7nXG4XE0/jr3YL5RBsQKVQLh9WNvq
jXErvprFPAW12+4WlhX0biKtDY7j96A9teT4tx6YypaQYY8o7QO+7X/a1D9ezAJt8y0x78Ohl/YY
lU2pk1+kmiPWLkFoh1pNX49Ei2e+2EUyNOFCWk3Svh6zLfnMgL5T55KwZ0on72loHFzWgng6tgd2
6IMjLzaROB0DcfS4yQpVtWKXA/KNFRLimhMKroKFW5q21rjGwVPg/Cq/e9WLrSSNI1WBVy7t9Yf2
prpnjumPk2nj8y7cCK+B6JSlm2DPeAjs+uOO/fG1Lqp/rUamD41e2mvKpSK5agfLcCOeUUAq5zgd
vrYDTtS86enAdFrkYvzar+nn0m7HnZ+m7qJWtRIDjmYvSvRDsDZ2YfcJ4/q/2DuPHsexLI3+lcGs
hw26R7MVRXkpjMJlbIhIE/Tu0fPXz2FUDboysqcSvW+g0UB3ZVZICuqZe797Dlpv1Nvr6RX52apD
/1S+FDY84ORbHF6nx7k6SOPLIqLPtVtmumem8G1agcEi/PMs0lZGLD1Db+iw+H//ZfzXj/8/X+6n
5TYKKq3Hu6RdMe5J04NNx5BBoD3Rfuzq35V5/+UevxS3cAagtljsrX+9nyxa0KEyK+1aYIe0NAS5
zGCZ9AqIGpwihjiCeFNFh9+WPj/wHr88hn/5wZ+eBtDETtWJknfJsT1bsQfSNqrTdab7juWpDCn1
67xfz880QlJ9AyvJ6tZQNQt8HwAzDb/T1k2H7GMdpftpPDJrYbZbE6iDdbLsu968hssA3b5HStqd
53EbNL9ZsP/ltvjPd/DR2PnLnuAUsaY06MU5BnotlWnJ80E1dEq+tCOOGs476frvn4xfS5LLcmWR
GSEMDF3kc0Aj02aQJWiurpG9N2a888mp0YhfimJtZnv4i024sbttrXrS3E1QBEfugJrhWRiz5CYr
nkR+XggLDFIR4IxvxvkMJJuBHUNfyWpfD2ebW5NdPkv1S9ydm96fs5fM3Mtirzu7DFhBOp8qLGxV
VvtFQr1cp6ai3UfBKW6uv3mzv3wPaAAA9CUNROTeQKz086M5xQJ77shBwK3OJUc7k1xyByxVc7b5
k3T3dnuXVDd8W/P8GOZ7O9nMGW3ZO9GsIKfhyy0quONr90fresa7NvnM66X6uuOsxiGMw8NFUXxm
0qKCe9sRkkPm1RtG+ke5aez98KIfVagktNkIwQC6vfv7t/fRxf3pC/Dp7X3aABQxTxgJeXvm6MMW
Nrk81F75xgTSwd336SZcRrr8SN5RRbZ1Png/tFGbU5DamHJDSa3ivZnegofS/QCs6/CeKGvI3Mz+
MBlaWuThGWJh7hA5iw/bfdyZxVWqKzPzhmbX2kxUemq0Fpfc9uC389EA3xehl88bK33LO7/Vz5TY
m3gN5pGOLROVDGlRT0OoiG6jfR3rVfXK9VXqm6yC9w6U3NlI8Vy5vwmQ/no0Wj4r5FumqhL7p4z8
86MgtVgjaRNyNDL9Sd8so3XM0hXh4gzwbHNbml7T3cJfmJez93iw2h+/+W193jQ/vYBPZzPZ60Nr
1Zz/HOgo9WPVXmyGzPTjEPzmK/7rLvnpJ30+iVXCIBPFYVsN/Jar5TS9aNadbu+Z+e3KgxvsUnm0
43VZYrvf/f27XOQXP58NPv3wTycvNTfqMVieyXryaEdbGfyYjTUe1EUidWr6vYg2YvSD4BDLrZZc
Qrm1JHNlK8zTOFR/82p+6QF+ejWfFgCGVAstSCLtmhfH1t45dCc637yW38nt1cQHmt+dyZbf4i9f
yb88Zp++kiR6TDnrvH0CjsX0ve73uYN303hW8/sCaE1z1+UvfOocXZgZ2//92/314kPgBLCEsbA5
Scz+Evxq9GwsZjO95gLuDjpAhgnaPPZbd/4S2GUG2Xs2uVx2r2HtRsd0uX41whjWjc1tqCB7vZ1k
cGHIDbrgNL07sMZXmqYwHma9cuabtkY+fYvCTT8P9pkd62FupPzNYWt5PH/6CHkTTDoDuWWsY5ni
55//ZVNcWvU2yJv0KoslVGHVoz+ybW3//rP6tfvPdZxBFYMJEnK3BG9//jGtPRpKEtrRtXasL2OZ
z74RMx6slS0tpjTQfKLKJ5dVjXgandOOprrR/+69/rosfbwK4qNCUIACZvfzqxglmFMkIdHVGmll
pg0WgtpKvIJpxr0p16VDbApHAUoyNLLlTlFOTaJf7Vp77ABq/ebpXb4Nf/nkwSYQsmYOCyOfoUPI
/3SSq8exxv0QhNeRH7Ku4+wajUxWqG34Pkj5WyXYp+/K8uOE6VKSWkRIhEU//TgIBgKSZsl7740T
8hdtoyEf9+pWfwwyVJvw03etbki/KvK3OgWuZKilcmzU+aXs2cWr3lYY8KhqP8zybzRAw65jQq03
uG0y6u7FLCyawOoXWSL7zan3cwZoefFLSd7h2eHYq4KF+OkpnaaS4W2SD6AEaH3MNeVDqRXmxg3S
fdBmZ6HY2r4IGXiplTxaO2GugJOlh1TV4BBtq3yayjrFXqPv9coJt4ZztKJJWSf2mHii6/xeGL/7
/eq//oI/YlakQxcSDTMVP79oQGBdwHiUekUieolydTXUuDoGJ27AbAUPSpwqd3o+h3TdR3uXRVXh
F42ubhNnuIikaiEgUiwkXnqa4nzad8xGA308x+S68Ver0W3A+/S6buYUYIn+EqndgCdQTTzGu2fv
77/Bn1c7fgUWASzXIlMMDpv//PxuFvyZGwu1gRDr1tsk4tMPlQZo1FjAYUFA4MXJCxII8I8NZ6Mg
JEhjM6fvWSVnNomt54CnlmoUneUibSBbxpTgwtli9tDwStnWd61ul8tQYL5p+8pZlYoM1tja9N/c
Az73QohKExZFkMf3D5Ijaeaf34o6jG7v5pV7n1SyPALRetQ5auaWfYFiaXulVTVeFkMum6mVGqMY
LjlOdsz0TnrIIAN0g5IcjCyBstWWa+JOyVo32O4/PvH/zLf8t76Us/7/AZcrM81vf50T/vjzf4y2
mDpmL4AfDJTarN90z/4POANJ2wYSCdSetWIZh+Tr9udgi8E0jEY+9/8mXpZn+885YYN/H6F+vqKw
hAgwQ6n5N+aEYUIuz84/V3XqgYTceAmMSZLDYsDm05e+6TDdgPjAvmwoi03JgEPAMq8ujqXFLV1A
jE+8Km70/E3LgWx45qJnMj5MTZnQOCKLqqWAEVgp4RrIJPlI/mzEMJbmKu7oMuQFHDHRY4Kyo8r5
5ozkBDajxGfEibNr0am7IDo4aEeCufi9oQbBo27aFP1HZtzIrrWIGqRcxVZE5RKOvjXmwP5qrQZg
oLV18c3KC0jLK2bQFnez1rrwYS5abpsdOet2RG7hTO3YMktrWXifwyX/+278YYR2azf1687gTr0g
b5r78Q93dBIJACdS6kil3Q/DtKGBE6RG2HZjeu5wq6i3jqIFXxM2MI2RxIkCyLjqRmDVTzURjGIP
nAfx19TaxIpwbEOTzdxewvpQOmcOnFUOv/M1DMfpIUus5qbuAMV2gebpwxju7EKLvjWK9VQGxqXl
sNOHozjpWbtlMV0lo/GjiyPOqYNNiqRgSyyWU0hRawQ9Wjf3nKQ8K3AuH2dUXqvaaeRpYQ77ouR2
k7vKiZf1HKQED1dxhYsNpWSfYI9t27dxuEDr2RQFp8DcWqe13Xngpad9XNFmkWZk31utOLlExFl/
T+bCqWvNHe74Td3QjZzT6mma63Mlh14/K3lZHwbZ3MxTxMl2mkjA2EN0NwDx3DD6SHWybLvDODaX
OdAFl+PFDbPscuDK0xdKEuPFioRJQE07qS2oLx6MwIbwl4rrwItcaV34RATI2MlISe9yvTdWoB/0
VchtJuRwss1HLHAj0yceQc/HFgcbbB7oDrkeBdu+wqhet8EhSxLS11Ojn9Mxs/CeBoZ6ssPiyla/
1mX+VKVtuHZd+kOp7ERMxWis6BvMVfTYS708WJZ0V9pU00Gow+iouj+otYTrgmAJ5YV4xk8/yNOg
0IqabQ9gue4PwQHPzSUE+CD80jDMhzJ0ldBnDiqVa23oE6Kf9LycvNrFQt7HJkV6aB/FppfjJbZT
CzcIbWCQx5feUCuP3/06Slx2qKjcCWu67+tyZ1cxMKWZdgY3g0e46Rs0D2Am0NneMtRagWPRTNhI
Fs9CDKQHkJbci7TqJ3JwU3fOAOXxf06HKOvmY1BYxqbp+C+7sUWwKi3rtlOCRNmrNYqJIigAeIQJ
hb64+qoV7Vov6virxCVRoR1MvttVl1Y4Wec3wO3GqaUmuMaNaBwWo97RtmAWWPFAISEdicwYNa3v
rm48J52hdUyBifWrGiiiFAS559w4JxzlV1aiBOemM11PzydB+sxxb3VMab0PicUqYYqOb6mWfR8M
rdhUba5dcAFnxc4slelU9pW2TRgEYgo84m/XRWWvh0FV/AHfpn6wQ70Nt+A4mA3KTaKCRbtP9Hbw
iw4x0kY3kgbpfFFvpxxiIg3EDs0PaiTgsbM7GT1a+rDvToORJPlNXivvmtLdNFH1bgWW3nhGrFjG
7VS2D83YO2tAkw+pXVXeYhaAD/8IACejY0CXXRXBgXHAl8kuMuUr12k9WlnOiovCPtFU8rqOysFN
CwrjW8P410odCoxJinTPCJAvSHGSVRq7GcDZUrk1regg4+oSF415xLy36qrMvMl6vM6po3SsaKjr
1J4UKIe0kYR/x05gaO8YdNy1lTkpd576hxzy4F1G9mtGJ9Ho8Yy6RpqvZpX8E+LF56CfzuAylf3Y
5vOjXlDJVAO33ie9cWFk2kjJbZql4TVVnr6VgVLchMUQrjWRx2tu6PSAkluwvJeJqUvwO6mDwMRW
UMnhCVjQRwQdUwkrLSZZBV+Y0Xvmtqp0OGrJfG7M3vD5PvGPrFF91kB+eqbbRMqdBqL7SKiR3C5/
sauS8mq3wdqZVf5HAxVYILlSKHU5EazVRt0aZiUuwGjbPUM8zdqCzTLsqpolg7n291HUHmuOWM8N
G0ZYkl6OJ/sa4A0gQfJii5JjMbP2Rb0rnXoz9py/mqw5zTgcpmTed67VveQ0QVcMYO0LeRLzfqR3
0mf1TVpP7KYD5TtD8OyX9VMoVVycweh4YBFcP9JxRjXp6HXxN1Y6hmeiUJyB8pr3BnbJ70b/I6sy
3+BbTd+vadLbmMUBGO6dC2dKaOO2DdKTbcNXVav6Jp5NFAq5pb6Kpr6f3OKURca95bxVrehPuEHX
YyN3cg5uIAucAek0O2XKoRSUVE1MLSq/umF3U9niMETaOW+1w8QMQarvVWXcjFm8qgMyNK034qga
JflydTgrcXciqNx5haY8TpO4WJVyw4UzZw5J7nM9/MHiO4R7GwaCp4vohlpKtgG4dnKU90q760o2
lSYjsTA+9y6gqMRKMHsyRe/iU1/hEt2aeZzF66FOv1Wsk2X1oBtfHZqPPTgdmXzvMCOFY3nD2WCj
olxT5RmxgjeS+q6KkMQmO5+jsRSBhlJCr6FLqURMSrUXqVxzRT7XHTOdya5jq3aJJ4fzD4cxKriv
nmUr645SeZYMu7zoLtbM4vM6N7HXsaLYFnu7ZXu2c8EccOYre8t5kowTRx4MPvVcr4ZuYBtgMY6T
ddpU2zDuD40+7lqtxmD5LZPixomN2ygv/bR2vBxONfxLzhdfhHLKmfjytBpnnJOgJerdc94tq+Jz
SnrKyrV1RnjN/C5VnXVKj28RmPF5hQcYWxCAZ8tn8BkadeM7Sn1ygWnQkx36nk3bLe/mpvTMyISc
q28infPH6N5UMLmbNN911m3doBHn60CqIkr0c1F2YlUPYFu5Pld3QME4i3BGZkRBSFz3cLbXCyh8
pwb5fja2YqL01xvbCEeQVvG0ZKAeIFUcBjh5azsYtyRvb4aRgUWr1lDFuVXFNhzOzd1cK/pemENx
KBUR78KJc6nTbYa6ac5l0vLdL9oXhquMfVKVoLYsBHQpNeZY3ulDfJ/LGztKQNflWr3u6vkGwthR
k/1Rb31pYKbj7qf2ENNslsgyvRdYap/ocvc7K+Q3kNp95XqL56PE9jmlt6477kP+ymow3TUc/mvI
ScSbhOh2OLdiD0vJJqfyKrkH0iSbTo5K8cnI1LVgv+P7t8+yLdUnA/XagBZkqECIFC9mMUSHYWh4
us0gBM9hcexJVHAcjh69Rbq1t22QhGHE8XBAdDdR8UfLZtREBOn6mSJ70PnJhYwlxTTu8rrzZMIp
dAF0rGb9YrZ3tb488Ua2rjoDqabtsRevc0yBQzmdtFid+P3ywazSMtlHNiAv8Mh5RfokLqfNHLZ+
wOGYZgsNBB7WeNxllkoIR21XI0e8IafBFuSbSlFfjJiz5gincKquuVleEuwkK2R+j40qn5e/Zcns
SR3Ta5wor65Iz3bf3iua+t4q/ePg1slybSc4hLmuhUUHGdJVbuYB4MMUbOos2eRjfVYz7aAYOXZh
jb1eJV0w6lfNbB5HcjZG+bXJ+HqB5l7BYj6qmcUTYL1qzfjF7YYvjrTPYaf61lwYVBLcjaKH2yKu
HscyuJjUl7oytDbQaKnkyEL4Yasaj4MNF8SyCMAKR0z83Zo1F2+FAtTEE5jb9npM0CsiWax0DIWE
FWS0PITAkdA3F3O44VKwpAHHrem6r20fS/xuY70DfLiuONFDDPZRJPpdW/utkeEVPriF8cUJxmPK
s9KOoZ8HEUekSOXF6r6VSXeTlM4BoBhksarG/THuRMd1Kom+zA4GeVFMza6o1DcKyutRj1dlhIyR
1TEJYLIE1jpq3qPWPJSM4Cm1+wb38cEN7IeQiJHFaBFMdzyL1vhVpMdAYf7OrECZ6Mx4okC8sZJ+
XOduvg6M+Qg7cBXOQhwAlydHa+R0bYpq59IytFl/Q3gmbarXK0O8qCD7YH77up5v7KFC01gOG9ue
7mM73oMYuUArP6GShc+UeKwyPjL31yy1fHAqEBPRS9vN2maCyhHZidrUIZpvSoambPNFNVXfaN/D
kjTUXNzFU4+FpAOwJjn8teuRz8gsblSAp3lBEUVwMg4GTlUh0AQds6Dodya7Wxo6K+RzzI0nrwBe
zsTwn5r2xi7Gay0ipuy4rIRvA+fJ9Ti5m9CyzmnUr5N2eCp7o/aijN1jxjH1UE0O+4NBdsRrwkvS
gOQLYuXdMtDNOtimezlvgiacjpY2imydAUFXubzU2bc0dM3uFNiCY56altxwAtlM3IYMJ3m2u9Rm
ITRHzuJgU4JvWRQzuwT4nnGyqHQJNBZFxeyEbQTceuZ8Un/YFHy/aUMb3kvKaLxxLbbeokrmr67a
5CYTMm3+LoOCZb1OEraX3HCnqzllNKzVcJrqM96PZG+0i44J+H6BodcVdcPKvyibHExeNz13OHrb
Auq+l1iGLKkdtvINQQPqJ/1DA2UHIZjSFEeEAjynRxWlTSHaKJ6G6DVzypxLiSnVg/GhmFK7jriB
+6GechJ6Tl5eL14q20BRpZbBuLEtiRc0/XBY6ZF2sT60VovgqtMj9dX4sF51HwYsRCKQz0dlmjBj
jQVdUw7JpOqBC/LyBXDS+EOqNSoKgKAql4GP6alANsmHy+nqQ8elYJ59RNGNpItlP7yIGFsYrdRF
4zUsRi8z7xa354ftSzco8m/SRQI2OwMo3KBO4gsvbHgIla46DbpipAxJz2RfbZuHJl7UYslYpQ/A
7sXjvIjHFLE4yGZVuhmXO8zkuKsXRWbWLDeLYVTZXjGnQwStzYwDnF6aQNdnM0R8Vtd2jWaqF9Dm
bRYMG6MU100uytK6DyD6P2Cehu2fTz0wI60Sg3ICvZNnHo5xYW0aqxiYNlDnPPWNuUBPLqxYQDW1
cGObH5rsYDFmO3U2Umaq8GhzsiQtMGuLXjv9UG2bH9rtNhxEC5dJS65aC9uAI8Ei6a4ADGGaWNzd
MQzHJ+1D6J19yL2HP0Tfi/Mb+BH6b+TykJkGpODlhx68/1CFU6QvYGEOE97M/1RD/9BfQdT4u2ro
84+m/a/VW5H+VBFd/s4fFVHqnmSkYGL+guA2zH84lEgFuh5G4sD2/KUiqv9jUb4KlXQKZWtamP+s
iGr/MPiz9MeA9FBldf4tBDdAhs8FUdWATELjibIkMBznU4vaSnujimIHxYObHvrAfGoNq7ut4tFc
d1Ua7qx6Hlb9YGsrUWbz0ZnHW8yA5QY2p01A3LQlxmSuYOROTp2KukFV6PG6IJ9vS8sc0TokEJbN
UTe3wqTu0arTsVc7dRPnVsuVsA5WTTvGvt7U7O5pWvpdAV3MteDpwrY5yilridPUpdgYUatchtl+
UiCh+UofKzQirOQ9AEV2o7da8Zwqk3ZbdgaNm9mSt3QF1YNtDflJ9C139LIA/eFRkoyetTxqXu1q
HXHRnn38FVD6zsFY+rbVHhK3/1Evl/qos+9DVVGAJszfDZ00kgX4dWUMWGNN+arHL3oXX6nTnqA0
7nXGs8XEKTPap29UP2l7jbeiBC1t1a/FXH+VktO53vmYjUk6VKfSHjeIjCCTWLdI/27zgiIVna7d
EGgPXGzXilVtrcAf7NvCSa6RrK5MiYC3LuyLHuY+SwToL81vZHhMs/F2cF4S9EUGBD0ps60zuier
GU8QqCnWwMDB3vda0ylaNXp+1zbh1Z2oM9sieW3H+l60+bPlzKcotY8AAL+k5fw8NBlROUqwZfOI
pMWHDbMxquJuCiX7CVNPRRjaBJy+NESKUcivhBLc9D2N8pyT8aB+MWA71j/AsCG/Sk5pXd5jHyvZ
MsKjXbqbMW9jzwn1o9CoI9mxc460/L02LGNF/8ZS3AuV8F3dODdwvzc2Q8OzPSW70EkwpggPMN26
TUAsr3Cg3HSh8GsZvOVp8Z3s4Vpp7xQ9uUmiFJs1R0OgDdpO6Lcd8hxFbub5S0/GG4tNpJH9akF7
9hNXW1V/q0p9l7JsA8D0ZlNuXTfbsqUS6bTbFwV8vFTmTROWjyJ4KA3uItm91AIO+OO205OtongM
mt/GSrhXOFpIPfHdQb9gnL6g8rzohbOpy6e5eQ6Kjsa2fJ3tYF3lYmdWqc+J+jz1M8058zWW4W0U
4H9Rs5tJ0cixlvykGkxI3ZKbN7K9kr42vXYIAP0KaOG2OnnjxNOpUdrsnW2t62daK+HFGTXQfpgn
9TeeoOMsm43Wq19SHXjhvRbxe6p3RRDUq7wf3tnE79R0uBY9VT4n2oY0adXR2NvFCxYnKPeWOJqO
4jtVezIG94C75jHuxLppK2+0zw2pUyftNpJp865/1hJ7Yw5nh3OGONLyq1aDzRD8NJ66KD1K6wnz
zkENs42RNr45Me5cGFs9bv2mCV/dLJs5nQd3E/JLe/nyRY77oPW7urs36x/5ZK6NZCO51ReCyfW2
90RJ/cDZW7LeOGpzApG/sSr3XGKHX6U7WRbekMBxjumtc3YB4++3MOgtI78RYNAzW+wmPXi0C8Vv
iGwqaU4xQXHv0CcdFeuuD2s+Bn1buuFeH0J/mLdFLv2p6HeNaHwRvU6muG3aplmHIPU4czwFdX9B
hvLsqOY3zUlCukuDPxeSYlfrc0MTVslsUBFu26bivFDtzPAQpRuzX47S5DZ1PWQamhEGabqPqqve
Gq70MhxNlLaYy5Jx25AZzDaj9nVypu1ozesQVsQsGS/Bb69avp32T7oK5FzK4D0KZg8HCgH4Mj2i
DaVxndhwxoNjVRTfK9VQWdAD+ilc71TdxJvZb6xouFIAHVAYa72PWzH20ipzn52ialj5q1c3iOQJ
W2d1li2+gsZWj+DqbgxlPtVTyHWIluxxUnrnpgv4tuI5Ae4QJ9+jrr/B3XeyXPpe+AOTIxjRu+Xk
tCo1jYfD3uX8VQKIkLxbTf+SFvO1FdlbV/YXEOTRsY6kgtewUHci1fpTW+nCsyYzv5jsPPcib/Tb
YTK0i66+BODcmyBbAytaD4nqhfFjFFrMlzSwrBsabFsntjeNex7c+C3jDLhKq3ym1IPsMWx2tGDu
wM9X22QqHxUiMilX5yzN22OxVVLqMkmR7tuRkX07pDTRyECs9WA4upkKvANkKpOTMFDCGJ4IRbJ8
uuoBaikr3mZqedQT56WO+sfShL8dSftRxjWXOH5ZqQ25rau7U17cxrnIVnoccAkRGlnCfDz0evmd
8tS3uTMeOKfje2e2IwhT8l3qjalA8tE09aWyquCtkjS2Iprmbcy3AwwC0fwUYkYYFV7Jmd+Luiqk
PEYTpi34ggydfJYd1zSVOYrVoFm+qibPlByh3htJuHe08ZzMb9RRXwbmjciAjjLZ5uSouOPM6yJR
vqup7uNaX8UKiPiiHtZpaEybqZ3DlSaySwHOW3O5bFrL/bmfX9TOeFemWq5mzUX1iv+cDTFkpnuU
zEeN5ome7ynNggdtDl7TIbhzq+jSF+7LYA5vg6vfCsEOZbbfo3HPnGoI9X4dLc0/NqUHAh7FFgYf
+VzRq1RrFcZ+SjXeDiUB7aiy8hMXNI2gccc1fxwMlu/sig5pZMunkt5nzUX2qATMRtQbNL+zlyFI
8nQ3CzZlpnXnFoiwP07tU1EjAejNjJh7EhncuO3wFEfpmRhOzsIcVi+CWM9aMev+h6m09sYpeBrG
Tlrge4XDCFjcHuyWGX8Lc59LTNii9QQYN+YWpOX9Hn5seooaK0VSP6nb2NQwp8iOZkPTOoSml3En
udNzSdNZ41N2bE5LM90Ki1w4ydBmO1jFNkPZ56ndSzV+qWPzFIpK8XI3uDXsAYFFqB44XgjWKcau
WvcGhuF+ZBkx1GEnG6QGYytXhqlewvQrgh+UFVHY+bqYLs5Qk3mkYzIoFKqRSN/RBA99o8of1LQ4
TEQynAiUZI8TcFMZxbUeo9NckLDNlJb0XSKrA5Jn54iRDzRwi6LtUjnNeG6dMbt15LJ61imt16R1
F7bLVNzlzJOlrnGoVHHnhJOzH6LqBblbuDHiXaMmyv3sGO4jOfCJGU23SlT2NPi4Idc/MnX8xoe6
zbdwbJttVBvPtMSg/TTK+//kJRkSpTdGQgP2Venb/aRiNXOUluIuVIUaY0ga0lkZq+msS/1r3DCs
2+vfOw6aZsU9M/6Tnv2f8Ml/6xbhsf8/fPLlR/7jJ3X7x5//46olzH8IA/YpPFVGC/+4UP0BqTfx
FnGb0gik/JFK4Wf8GT5Zbl1/hk00Hdk7k2LEAsBvOWRH/o2sCQG4n29WDDcaOl1GDEqw6cHgf0oe
V20/iljQsC5dJVK2RsL5/XZOzYgdJ2xx2OA4GpdjcohLJj7pIszFls75fGPPdhbuLeroUKlMXam3
uoFlfBUnc1sx0ZFTqbIxtaMn7A3bQ5IzPacUur44ZTrTsg3S8tkh0ClW3TAUWkXdpFTswevCsnUo
qBpLISGQjtnT8JCiqOnyp9PEvyRCg/moWSHJhjCrI6PCoCIT5T3NOjMHAttHGsx0dYwwWq6QXer0
upRYJ2emhliVvcFADnhygoTaed0U0alVcR+dsyEuIvK2qk79MpuSfLnlOM2tYCLW3IcTWQYEH7Ok
415NIMbfnFZlINyJLCOUUOpiJ/I1W0lhrtip0D2MS1mkMykMI/wUdW1LCz5QYyoeYujEW1AKR33g
oCFG1UulMdORZvpBId+RyKTMnwrDqfvXaWxG+UgwZyS5J8ec6hBOwZwEQpQyVeuSxjRyz54sY7rM
Ga3nO3cO3Ncxz8dqz12xj85jTBggWw3CMpZJKFyagdgwe5smupf8ISgMyUugK8w/3IVByM1nI/+0
GpaDw5PBalfJMOcypiUma1Ng2+UMUl2fZ47172qsTFjnmazrdHOtFYhjHpUhyK16Oyc4gxj7MvLC
pqcm2tFoT1ld0o3hrlsH6Te9z3pK3VVSUNPO29bMd4nlyPid7I2iX1n7AF/GtmTgXHHTx0Ct2rfC
JnMr6FgUa7doOY2oQZId66yrkj3uS5mf7WhQ2YYKW7zAsJPGLnRnq2KoKdfCXRPpU+CVBK+9uXOz
uyEAVN2abn1XdR2lMyvi7L1qBku7Y/Np963eD37t5N2jXg3uS6vm1VeamTe6rJibDBMY6lZqmHel
IfNvuhMSJzKNziyppnbyhc5OLG/GxMxeKnUkaB9Sai9oRn2ZQz08h6FuF2tRcbtElOPiFSu7AoyV
cjWqfl6RFcmOoAGpRJiTaF8HMVZ3WTSYr7opiQDoVDwDgkYx/flsNjbOQEe0Vdgb80GPj2mhKpul
1GoUVbFH4KOuioZWkzNyiObb/M7dsfSphnI1mtWHPmtpKnY6A1UtZLrc1OV96BT3fYONXM/M8Z0O
pDySptV9YP4mmV0z9c1E7dJrk2OV8dxRJBS58QDRlEyT3PKzAswGV+nMQOzSBkl6qEVMeSGOwSGu
HTm0zqZ3gya9ZKo2Jr5hVVH+wnOQDN91i8IQgAfU0Ze+z6FN5CJUrC9h0kAZSKaRpBV9ZsHJLJqD
Yl3MWa5cZiYaZib+ZGzfuJxcLGJmAyWeck6j99Sw6O4qgVXd91bv3o5jLL86Wsp0TIS+N/KcsWVU
qpjjkkFsR1p04JSeFyHbnofJzYvCl+r/snceS3JbWbT9lY6evBEUMBdu0IMHJNJXljfkBFFVJOG9
x9e/haKkLibVrFDPXkRHd5CiKBJpLi7OPWfvtXvoy2rSzuWqIAZXvWqGNmzdIlY49MqBrD4NSl/n
nqJoFIoqfjvcFXWcmOtQFEteXhMm9T4RQxFvpXIOFC81yAtaZ3MYAJMC3xT2j5pRWSMnW4jArtYF
Mdy10ipk1x/rZm4d8MVG+tUccjW+EmVVlutWK+pa3s5VPc23FAQ46OyqUtNDnbcZn05DGy9AIdKj
Ynj3hLv6rk78VfKIBvQbpSJmeQH3nScTD5p3HgBmX2qim53P1J5EeDc3Y7lYlWXdvv4X1yFXElis
BtzKXlqF766jD8o4mxpx9jND4JcyHKYXpQ77753i/xg5sgiR3ykwteXdoHSn1oLHaqjnQuU5GPvU
ICx36WprW4ISIg5GaX5DKTs6VZk0F5PPTfHrt3bGmDDfrroEcWBZxQ7+1mt9/95I4rItviHfUdFO
Uk+OGnIBmWmtMOcYIEAcbRj9IYwrKhsqcVGCQSthODz8+nUs3dTzN2+qiqFRF7A1GmcfsZ0WZqw1
aMiCPKAhEAdHHrW0S62p3v36Sj8aR5Y3DFoBH6qhQrrQCHj88cu02DejQkEY0ga5fafPvrKem0n5
wEn28/thbL/EzaP1hEn2ZhV+t2RyonZ6JBGcz2zuh8bGvxsGuX9Efvq73vo/rpu/eEO6rlkYCUCK
KT9luc6THge6kfuOXvvFwZqUL+GgBh+YPv7i/SANBs9hAv3BM7R4Bt69n9TQZY5wMYkKkk/xEwhm
Va1vtVdqkuLY/9tfEUlCrEUVNjZ14lmByIzT6DHn2w4Fw5Mk93QDgiT6YB381TuiDlXEsgZo85+9
o1KvNCkSAxx9LS5ChzFhmxySPkdWmRdN1a/+/nta7DIwz81ltHXmBDEmBJfchLROjAarQU3KtS/N
qffrqywv+v1tpFJQ6ziElh2Ri5xbhU17sAeRC9sJdXpnTU8fkcA7Nkip7/ZFLn/525fjWMAkxlaI
pCO06sdVYbaWFpWNYdKTlqLHkaP9QUpt9VB3dnHCCCY+oAz+vEUSmEWjTSfsYTnLnH2IwUx3iiQb
Gus2Moa0DZ5BfNO+75XTZDDuV/vsgyv+vEq4oqIxaCJDQsMX8+M7DKJAY6DKFSu1KNazCT6BR4RN
9zCp/vb+z6WWTQM7m7CMNzbsu1tMF3nTp/FoOlTfCAiSYVgbutrdmSSzrANSQ+/NZtA+whT/1Rtk
8XMXKBpXf7OJvrtqbaQBOwgYZKK/+42EwN9TibxaNyXH/V+vlp83KsXmyMcTm+RdksnOPkuaf7lP
0es7CnOxQ0RcOXVm029/fZXzW2B5jGp45AyZn7gTzoqCnOx4ZsbwyOoUUE5SJ9LGxrDgtVPaX2aM
Ydb/xfXgdsoCpvuyAf+4QmI/SCcrZlpnm/G0CkWdbLpITE8YzArygswg++Bj/PkmoDZgcGrjZuIs
/2Z4eveNRd0s9Rg7LUcZCPJRc2ztjhqayZ1Qx2Ff2zbznMmo0E3/+o3+5XXZVaBgUXZp5zb5duyV
mhQhHgFDJu7SclLcPEX5l9d6+zopcn8rFajHfn3Rn9eMChdV4IrhAWf8VBeIiARIqbFJ941qZhxN
Kmsv6lDlH+zOP98FzFc0GUsNz4JluPzjl0gjs1d03FdM1lDY6VPwhT2o2MRkHHzwhv7ySnwlNFy4
mCUvv//u2+tjuaaLq9hOISsNYyYaeo6YG7HVUb58xH78+V6gNqYRQkIhGQe4i3682GgEdacYBGsU
frpRU8BpS/z6EGh08rTyA7Pjz1+VMHCFkm4OwEqnyfPjxWKzqP1Zym16K70MHJOcGkkvfs+j/I/V
zplvfanflssQ6CZTJuOrPPsAw7Ac0zA3aeX6M674zhgYnHWTCgrOkIrcRn1t8ZnGvRk+MVepUbDI
OAQcTQrNcj1xe+hw04AQQbrPZfODhfSXH8JSUmD31HFVnb06nZOm32i8a7M0KtfwmedP5H5+sIh+
vhVJXDSRJ1AbsS7fOmzvFpFVDn5odYwTwiaRjsU8FVeBrCUrxWrK28lsq6dIGNoHCMSf35q+1MwL
5sbisaqefb+DZPrEhSR4wflYNyFh26vGhif96xt+2Z7fVzBEESypi7Kmc4cRsXT+kEgx4UhjYzj1
lNevekS4JCHJCZ2oSM0gBtU4g6RTWMWZOOp6pBkffLQ/3TIYjVGW4C0n0sQ2z5eXiRg7a42S66Pe
OnbBTNtC1Ap6jXxi2ju3Ueb9+h0vS+LsHSvconjLKaKBkJzdpJ3tl1HINg++MBT5vfCLJWmj6AKx
m5V4sD94Pv70NeLaxk2NcRAQsVDPM0HVEmseDBSIzO2grmwf5VpRjH/7IbVchR2VIt6guD5PsUwx
fFllqOlOmiTNWssLZaMnogF3rpKUnGTll8rX+w++u58Ps4tdmUEWJj+dy58Hq+Rz69e9QHqZ2Dg9
cmV8igzlIbcJOgibOz3rXwTSDGH2d2GB2uPX3+MbC+DHL5J4ANugOUSJisPy7AZp27kdlCnV0Qfq
tScJed6FQdy5yayPV0ZFG82s2vi6arphIzVqs+3Aclbiy69fxtn3S/0Iq3J5GVR08BHks/onVoo8
tzVwZjFZyE7ZDsTWa+b4QbH6V1cxoG0v59vFO3r2XtMkmOYywl2ojyA8oiosccwkygcf6XJ+ePeJ
ktC15EQtFQAlKtlnZ5tBlKsDG9EA+QO3Aj5E37Cf8QpEtWflmj9sWzwdBUmQBDatp9Tvy7XRN1b1
+def6NkNurwKm8woCh+Kck6My278brcliL20wrlsXUa70g3PD6T1hWaM6lpiCNz+vXMpV+MJJ1NN
LrhwHnDLJ//uagaNsiAfjRbUIsOIhC8AZ1dCLptjmIP1Ean5bVH++BELRj/cM8jwYJyKswfWyLi4
jpSydwE9SAW7Qm/ng2PUjTlsetxeLQR+01YhYtbGdFfZvCAPRacl4SBMCcwUtT3Hw6pjPmI817Kv
mCvRoxkAJRQod71RZECCrXK0jWuiZSfILmY56DA8ldJeG74y4y9oKZoLVAiyiJ/fvrr/jQP/qcvq
u1W8IqL6H1/zNmqn03P29V//PBX/yJ7z/9P8I33O2UC+/9buy7++/7k/FZiwJ2hSUUgsrZ3l6PJ9
LIgC06anRInFc4dmpM7v/OFJJ08Rsyq9GWVJU3zb2f/wpL8NE0lo1OhwsKSE+XfmhBBPf7z7VSoA
XhMnRp6LrFFx1l1I+6EjEQw3G3awXRwdq1o7BWXxUpSE9YRqyn6Alkwz7jvf2tOX3JtzdwGUNCUd
RdF4hM+y/MksCbqVjAae7Pg1YFQxZcFRoAdDDVRY5KeSJ9uqnyVfmSD7FoHTCwHMoW+f+0h1KxnK
C67auWmOgG8YSVom1uHqGdWmqm7jWzu+xHNTl6tBOFO5hsdskGe8t4k9aDa6ta+sq8uWKYppYhFw
w/A4hg7cNOFlmotKym9dFRZeB5V8PcWOA5Rxipld4JBjaO7JYHi6Kzu5xokTFTd+fIgISi5c3YdQ
51gJbYmNmpxwcdhil96mt/EqXqWXfvCtutfkGyRU8oIM5kct4VE8H9N1utYfJZ+AVCf7jCiqhJ/j
ZIlzJymuXLgVfrboa6jcAPCynLsqPRXSAxMHR7cAp0BFBVNZuLOTquVFFW9kwl5n2DcS1LsgWvRb
Tkjazy4dj7VdbY3uupA2YbeuOpz/ipPmqdsgclQ2zSpvgTuTv/Q0geUFzPsqv/0sv/28/Bg+t9++
/xg+q6/tN/X1j//13+JnBsIbQc6TeNXZiFBTqGxa06lv1v60tjdVclSxdQsbVxn+GQ2emLZPSxKd
cVCsZbp+avEJwd5swv5z1Kf0GRJMj3IsuRtW4c0o75IWN+XGUdxiF84eoIEh2Ni1M/iXcMYVfT2E
q56ZXXFZE407X6K40NRr/i5T2fBjx1CxuLTq7ZKWNzOow2HOD7m+DiWyeFafRtdC/FOD7Z7ceV/x
p/k5uR3dsXY6gKyfe1dcOrXHfweOVkCJcszPm6zexiWzvkskjU4Iz1LewO4lldAY1xizpiveZ4j5
AjdDu8JBPjjibroKX3w0Vs1Vhqc634/qNj/4ZAttww53WIPwJSWI5jVoLjPjqO7Sbh1s+ONF+DCO
N6P2Wc/3V4a8jqUnlmog2NkFHDe8MCrQtsUPbE3FepSCVRCa5BThcOx38BPJ9Y7EoUa9qo1XYbfV
+o08o7ZZVZKX84bRLZtOW12MkEAlBDEunHDdv9D8i/KIYWVcYypqj9b1Z52OrA3GM3Rtkpj3YegB
FYc1OKl3jXTVkEScLd38ehXLVwwBh2/hXXS6WK1XVrq3vq0XeDrq6OcLydEJdaE0BKnrzvMaaALh
xD1Et5PshQ2TSM/WjhjY0jvpsg89/kZ18vTAa0D1Ya9ewADqMcm++dGjFQLKmzwhHeGBw0nA09Uw
EhcyAk2suULSHV3NMGUBAHiTIsorc5a20LRS+BZK9ILPBvPsHq5i0h5zZOJlcrQ5tvoMTXltduuV
V0QXEI7JBPQBZWB1k1XfEkvQE3ezdPQg9RU3M2VCWHYrGROExQZziSwxbuRt/iVCOEelS/aLi/Vk
sWi6yOL4tfXlEgUDL41vNHbGHa5PkGqyq5ifE39yQ/OrPUiPbbxO9W1a7ibtkIH8TkvHCu5C5VFY
Ou90k8vrJH/I5Qc59cr+gK7pWY1pOIf4TSVXnfdDetAWg7flcUB38nWXXsnTHcN/Ua774NhdmI8D
+6HiAN29xvjF/6fFXr78Q34JEfLi7V/z777/DpxO/pm9an5joBPw8/Z/vXGbr8VFNLrNsGNjnA/z
44QlMnASZs6M61YWni3HuoI2j0pMmV5Y9hpc/PGF2GeG0id9IrFbJe/aC8Qq6rinKsNpIVOgrHJS
GWwBqlHpxqwJQgx2QQlLildh5rsmbh0iXpyBobdFxAS213JX6/eZ58PXtVYJTeN47nD2+cYTuJSG
4T7TXz7VnMYZ9sTF/Rfw2bxYBE0tVkscN7aKvLTondrekCmSdg7jbLt8Sgdjna5ybEBmiU3ZsZ+N
Y/zSkWWfNK7AVlWcjOCh4PEIJdkGMByvTNOZw/V8KlGcCxfj4ag+5bVYtZwMgh5A+jhCAufeQbBg
qbM3JepVi/82Q2AhVc90qLx8r3PTRu2jAMVXChzUrb5WTVwBhb+G5vot0FMg4GyxNFPijjQi0NEJ
WC4leeHB/ikmWouz0AhQM3IR/KzqTr7KCDTzuwW8Csh/vpYLhvFB7wa2BgBTcTuh7Jrc8KS0PCxO
T32yVpqUrrKi9obh2xAcrQY3w7AxDKzEkRyuY/tK0oiFCBHfOsy0V2KKriM9F56EI36MZpr1tiQc
pcGza19m4y0Rpw7QHWivwpPzakX1weigDDJn6Oe1RP9WGj+jIj0lsXLEU3dppuMDKe5f1BwloLgM
8/+iSr0s///K+lbo9CmMjH9VhN51+ctfJX7/+8/+rk/TSf1mXIXEkGMe7SXOrN8LUV3/jVbF23GI
cxfqZ05DvxeiqvHb0h5i8r+EkdDK4A/9XoguvwXH1YSaxytk5Gb8nUJ0OTC/OyERKm8wAVqG83Q3
mTmdHUIVUGd2pXdiZcrQFzrRwIAPn2Itecm6EAtEoYzrtPpgfqycHTrfrooKQLzNJ1XUdz8eA/kX
kYELF+hqCb6jtYCEh5S4MUi1fS+i01QX7F+Gtomz9CrQQxPNMw/4pA7v49xmN5G55+U8Fuv/nai+
+9lQN5I4zyHjP4ssD0VT9MX749Sff+j7SlaV3xjM2ItWRNbIQl+0jd9Xsir/huyAhj/Dk+9Hpz9X
stB+o1tOY5uFv3TeloSm31fyos/kaE7ou6Iyeafb+3dW8gII+3ExcxNx2pOB/y9tFQOrwY/LKo39
OJuNBHSGXNU30Ppm4s/I/KzqmNTCuUlW8D9DwJLUGYW87tUmfTD18ktQpJ/7SdvDAHiO5dz2aP/O
HvHYS/hqD7hJNzixoJK5HntwvZ2N/C5Vm+cAvv56wguHFHkxjtucIKrhMojbma6g/zCYyPQMDER5
kwEgRpEcEsvgDhVaxjIgmDzAwdaNV5mMZQOp+kAfX7lAqKfe1gPEJGU/xnWwr6WQtOb2qxqXlQMY
rzvli5pZytEO+F1jOoaiJ/wGWnkj9F8Ue9iGRnXKAWmNZvKkmoQL91ivKG81EoW6nYIc0evt5Ei7
mZgZHtw0orJNHqe4YLsx3Q5zepqbSt35UnpAmHi0JsprIYsLwEnX3SRuCY62HHniPDjZzI6RPl6i
PUm9Xut8ry6oxyVN2gtU5109beNe4kSjaPnGjjPPSpqNWZhgqhiQ4kHRnFE1HtqGmqbmeaY1oF2w
DzOfGkDiareww04VTRxbFDeyPcExgxIFErWe6100YuUutZ0lkycCz9yCsDKUYJoB//tZA4cZzR0r
4S5NfP7Lyry3G8iuQK8eJtMuMPlQDdFS3thZfY/kaq1PvrRtZzW/mDB4eTF0JKmpI8/XeDFD8JrU
I3XkvCkBnq2SPFR3IRKyVdzMuzz0b7N6wQLg2xXJjK0/XFDrGpAhUXsxqaNmZpJ22OFkt5Id8aZb
oFHbSjcuonTJUYs3uVkViNOTaBUkzQFowWEADuVKsWY7Up3BLDGLJ0UpTTfJyQaW+grmJolbjfk1
soCzIzwneyHB019pDIEic4Mq97UXypHWIu6LhoN4opouGKKNqKByF0q6kVWCC8053MYV2mBZm55T
efpscyicrKpZT11+RAT4IIHUyYzuslJQvjf9nU9sri9SaBao8lRopGqLfStWNgDUZmTLAK8GYb1A
iduMViLWRk7QpKzkOSLZKFqKqv1gyluchjfEJu1kmPMaYTeGlOA9nRRc8J2sOaXA6sX6efDxP8oo
cldWZ9woFjGIyVAcpagKvLyutgniLteXc1x/8C0jNZ9giNqrrNXJd1EzarzgtsxROJfYPSf/cZhw
oyRq+1JFk1PO4SuS64cpz6u9RrE89eJ1Ns1nDA+HQA1fTbkJXWnU79TaTF+x75DW6e9GUzlixD9q
WcSJqdqqQWe6oABWGLM3saFc1nm5MZPx2pbwdluTfSzS8Z75znVQqV5UaLeVGlyXinQT5awWjuBq
NUFkMvI7NcZX6SfK2kqnjSHTiBBYr7QCTkuonUTjP88Vy3vWqmu4WCs4AhdtWW7nuBCODBlNl+St
EgOwyW1965fgntt0F1tf1DQwcIsUt4Mi7Rs/kZGKiWBV112PG4VNIgFqqNPV2aYD4YlGJl4ts+53
nIvhl4wPmhwcwIiueCDzAdesKWBXd/wioXygwdN07jCrn1iivpsmKlh08rfjqqL5yoZTSdJeMbq1
r6npJSRw6IG1vjaK7q6am3t1yEAkBKVbj80mKZTKbWUS0HwafZvBRi67MOgsaVgZEaSQxH6MYgps
tbjo6emtrD7aZgdiVm3jwc7vQ+s+s8bZnbRizVF1WkmDdt0vtrmABGAZwkc2qg8J3LzW9tFxTq/F
VMNrCxq4bpVYR40dbzEpq56SLtFAnLDH6ERLoGbR5x04M+OgGeZFViyJdJBfNG5dJx7mFZXdvW7m
V6bOzdbN5Mr7ahky0m0NR22YwHfdp8jUb0Q6u7mabRXNuFJF99jpTQcsBNGyH9S2k9Vsa5k4hZMG
kWzuvzSFVm60IKPdU8TX3dh/zrCNbsgGXb4/674ecoxRQ82VCuxwevY8hJHmIOG/LioZIaxU0jBi
yzWn/nHo+FUjAuhpeQFkWLJfBp1mYDdq+0HOr9gKFrPL8Ggkynzbj+FDI/IXIzCOGLpeJ6FeBVn6
xHa+q315l0Kj4kS3uJS6B7kmcbzjVOh39c4s6Lj3ER93DHMeYUXn8OzgdGjkslNp/RJuBmq+il6g
iHCIDElUnE0CotP2YlKtV5Ts+YpmKVr4WnvIjcxchUYKb4fUgnEQPJlSEMeB/W1g7rme1Ay4VkWa
w5hHgRdDnToWVfB5HOQnK073s8g2dRHZDg837H22+TqP/aHoSEBgcOHMuVSuyx4VI6MAHv5B/pgr
cbU2gqUXOz1ksvS1V2iP2EO7EyQOt5Ox4IjMrW+b14OZXIiivUJT/VzMPFSBPDiW1Z8Yc7utxim4
bcaDZRFOSXdzW2CtWx7njZeNNkkChocRryVsYbFuaOoXEw00X+c9G1d9TJISbzI64N63SrcsuxvQ
MKR9SHRH5JgtYzIGt+jGr2Og3DKnL1C79gdGSCceHQkg6cUe5steHcdu1jKBRvK1xmNwnaJ4dwbm
SmtRJFeKJTAMW9dRQUu1mzvYIj3GrFngg4uG4KUZrdTpAQ5pInltVGsf2hzKp3yOL6hoEjYbmkJw
vR4HQQ5tOwNFXrg9RViTwE2TNyqzJ/TbLQ/3dNv3eexiQCg9bPseHtNTtpRdbQf/M71Pi+abhFa4
mEEjhrn2Dd6qJ9XWoWdeRaYtjo0OUo4Qfb/SAgWun0rSc1R+MiRId3OIjp4gxaTftTrxOK29CRGs
Q1SdR9qYM9tDsx6yaZ1OdBhDu93pAZA+JZk/R4b1MilZ65pBZzmdLl9OZgyRZ/5U+HxPBjz0yChG
pxxivpLkuVFFeNAITwnRduIK7G80lSAHxP4brbTgG00NyznXCPegWSEkcs/trsMzXWQ9ScGw0exM
f9a0mXy4CNdMPstebzA/TlCyZJZBE6QfAqea43vdynYTKNiqNxQO/hHB1mgHlIwxaN1CadPyATBs
KFaxnoCylrEX+fGGjazz/F5YkN8iSOFFAYlLrnsMSeCiagH/0Erh7rW6OFYZ8J+pYdeIMfn0te+G
fvA4jBWBaVOlbTS9BYuu4hXNWjlYh3rKvhgM9OvCyk2EIG4stiC1FqfcVJ+hmcGW5lmwbqb2xD53
6LX+yE4OXkeNiEnJn82UrytinuwMVkOo8US91carTsb+KbWtBC8sgkQak+1WNemlMWnCS3XrvlWn
G6OLPg0z7rssOjZN/Gx2+IVrk1DeQk96Tw2hi+st0MrJJobbqEpKAT+dODmasacE5tdS6wyPfTFa
xcl0CTTTERVsO5pOVQmksOmHSwnsJR5B7bod2ZiVXD4NuGJbobUHXA2m10nAA4ZxM43tIVO1PYRt
org77UuJpvlgjsPtXFr3jbC8WrK+DTPoTmPEXJHiLaDTFBplspr1rFgj/OPWkkwvzXiEaxawyCFn
PtQXJj5lGeC2PQ2fppaQRGH6TmgPx4mRpMNmWjtt2a84Uvu7OPVvhqlPKZLjhi0zfk7G7qgo+DYR
hhB+pg4nhtE2o4pYuFrYzOssAD8pY9xJqu6a1Rc6o69+aavi3icNL566VZwRvt0vULZpvsNI4Dtx
Wt3lTVB6CT3URp2eJBCwdBWxQdfjdKf69XGMtbvMNy4Bmt4gUTqwhjO+1uEOs0MFUFx/aWzyqOV4
cANp3Gtxup304SCQqAVIA7GfxlRcps7MiIJKFN1Vny6Zbpn0VS2qC4xwsNvKdHJAn18GYCwImOkP
Q14ktGhZkFOTruRu1ldSqtPaSPwtZqcrtbR3MDC++VrYbUC4eClPFdy/OMmaQt9X2fCYQH3epEH2
uZMSTyciRxK5dZQtbKJZm3T7JDROwo4hTdIQZi9aB0l8UVb45mMbr2v4BOCDXUcuu52cZu2WYThe
eknutlVpE0kvh/ou1Nmu7QKc+dS1VONsq/spbGWv9dNhr0EMQVZx71fiMGmNoM1uP/egG70mbSlw
bfhecCfLTqJLkjbSOuqklDJFBmkWMV5obZZq09p7HEnJmiyYaCUP0xPQN1I1Zf0qFLiqpyb2ZNTj
rpw0j1qbHdUierCq/BD5lub5hWZ6JQk2WsndKAqap+YQALK0B/5UTRnYk2Wj5TWjE6NcgZEj06ZO
r/o5atwo9HNXwTt9XYfxi6KG8wFs3D7D0433ly1x1KSNKMg9kePOB6rNcdQM5JMWZldhqD+3eg14
zoxPrYS/tkIhLJEzXCxXHPRr01wClKyToIp14pa/ZIFWSvg3rIIpDnMQPwPYnYWEIMS6DQ2Ywwz5
Ci4tpHtuV0ZM5mVI7BR8YwZXmDC+2GVEEN9MDEP+OmnpI2iuDL9eRkaQRSu+rmZnGpPBa6U0Q7w8
K59DlCg4FcvQQzNIs7fEUT1BRziqtvKsgA1zAQLSzif7k75LeIv1PWSPDmdnJsXSSEAeGhO0WNP2
KgUDdCbwhxrHyZKe4vA6oxBsU+Wg54rugHu4mwnx4xgCwLE2CcM1HYWBaxP1Xyyi9qbY9XtKEI0Y
0Paq7AFftyV43EBswz65MbRLO48rt6J/46hmvcqg1ZTltBdFtTfkERCypa8j/F0rvAkHW5YG/vr6
KQ9CuiaqzqbYGRD9JDXiiS6uW/lpHCp/p5ZinXPIBU4MAxx8orCqx7GHGO1X80NlGlQxE3RRbq1h
OhWNRt6SqV2q5BAWtgkXINuNxXCdJz6axTY6zUVxiBr5gsCDi8VIEhr5fVPUd1mp39pJ8aAMCjZD
IJjg07bdLLwwnO5oIwinZP4H/FmhMlGpgtQh9VL1k1+0itM1c81ht3uK41PWVPd1psvM8ppkqxrT
l3oW+wom+FpQgfnMNXiCZ/AfuiUNLFRcfzZUVyfMDckXWDEtJy6WNKG5sXMyiEMd9Gq0b5nOSv6r
pjL0KT1AAddRP4WbPkifDpkBg6TMLnpoLfKYcrju/Ut4DelOt/w9AGX2swnuqBF+bczqWMqWa8gZ
SnVO07JeHc2OuZsJMs6InmYSQLorvXxG2eeObZKvTKlftyU1iQzXomuYpkWKv8vaU1Ojedf94gb4
5OzkUZat9DG8nTRTOsgD8bCtPkEx73tqfVM+TSbj1MS61xqVeTn/gQMhSNkm81JSeqlWfNFncCRm
Pp/w/7mzisarq8stXfRT2TB88wGC1s0dvN16nU/Peqw/m5Vp7pLxW5yOu5hOQgaXoiq7+aTPJhFM
0heFV/QoGMjIsvWUV3OxxaPypfB5FxaM4RN4XGiEwnBVOCQrswKP0Eax6qXEBvON42wyk2yFi5hu
XQyP0DAEsM5O2ij0+bSRrL2i4EaxYUECbmYeN7YUOkJt/Y0qivii12Hy640JjbHVFG9UaAMMKrNd
UBwzQVj67f96y997y79PPH4p2fm/L90/LrqG2dG/1Tr//nN/Tkpknb6tSd44vjLb+rO/zKRElm2E
3iZNX/RqNiq1PyYl+m8WUmnkmL+3l2kK/zEp4bf4a4S8qLZpF2P6/xvW/jcl3I+jEtJkF2WyCS+N
i/Hq3mvXJECScC1C8hLISdYmZohT7IN11WZG1KoCBShOvEEPb20oitJsDNseqyH2cKg+AFDX+qxM
2zEwdhT4rdvoPFn+t8L+XGG/mlxsixyqxnNztrj4JfKmf/1TsjQGbczSoO7xE96ZPxcWU9LfEGOj
TIYgA23MWAwnv68sxfwNjaKgq704Ki0kzH+uLJgRi5V1iati4bEoxN9aWYsI+t8rC03vMv5j4aM1
1QR6sLNxGN6bLsUobaxBATOjn9BYwOs8sK1jlqf8S40RDaIhI1SKyL549IfK2M9Bpu56qPceT/rV
nAMGzZTo5t3nePX9Nbw3IZ+nvqKT05dhI+sdgwqpr2fy0AhXltqKnliAQfE/pX7uI2ghQIiAbE1L
NuXQBMg19IbkSPAF8GZHewFMEzq5k31pup2jqfQqrWvupLBvKGaKRqyEpBTbUhnmKzrGCv36AG5a
XIC5cOAnid6diwyeihHL7aorfP+rimVuaaDXOJ98gsmOkhAfWWfP7m++Bciki8ZZ4xtgxzhnIjYh
BV8YjJzJZMm4G6lohrXvI+PyK8XcGhHMP4rGeWeh4d/UEmdPIuak3mkm7AoAc83oQmohz0W+DlPK
t60vFl88+I2Pom3Pxqdvr9RkQ2N1vv107hQMLQ7gsh2FoDAAM8bMFO4t3fbqkGWB1He47OvJuh9D
MjjnuheXs11au3iGYpwULZoqv1PHXesX0cGYp+H7DPU/e1h+VDby6oSmCISNyBqRXoK6/HGfpDUC
NGyM9XVZNu1t0aJRgmoJJURJs20WQSWTp+RSwIDcN/hjj3ozfGRQts5jvpYXgU8FSdLieGLDPrul
8qZYGBXBEt5hSOlFDsCIs3lmlV4skqcgFuWKQn9ymxSCR6g3iMUAnNPxu5+7Ololda6QDTirHlJh
+Sjp3UauyJXW+rmAnNUXN0OTl+DKpGlrFGnCbAPEoAb6dTMKBbFg/Hlqano0hRw/FMhwnIbZw0MD
P8HNzH6TDqpwa2m4I4wEseGASFFM6oxcTemiu1ADUuUYgdrnG47/z7EewJSmm56uwUzrhWvQOlvh
vwnvM7liflPLx0jlTITGQ6CvygXnWW0K+l1R21hMgqmV3ZgnziOIbYrJ2G85DZk6mpIUaMba7mXP
VuI7k1HFqpE0pHCJJF4HI0s/g3GomLb56J+U1lhpRiBXTj1Dv6WHmiIGSnWOYWADsq+SlCpupSS6
G6V8vkOL3d8sMc9Sl1fRgxy3tH0CnovzmFWfbaMWJylLp0NQotVsVQaHJXJtzsYjKX+iap59q3Hj
LMqPljW362rqs32XgN/HTB/T4oFLBR/jNObUgc1Y6ce87eNNYaSMh/QYFVgvld5k9OEG7nx+xPkd
frXB/oGWJpRSkcpbulmob+r+KVc5nVimP2zkbpqfzLQovQx44GVa2fUqGnr0TVT9cMkH/xMd3Kt5
khm99Z2uIURk3kSb9y4axpL58v8j78x2I0fSLP0q/QJMcF+AwQDjpO+ufdcNIYVC3DczLkYO5t3n
Y2Z2V2ZVdaETmIsZDJA3kVKEXO4kzez853yHMc9jPiH2JCVFQmelBe61ZVUqDCRF2J5ZM3vVlgr0
TcF7P8tMXXO0k2WoCbN6cGeknLk23L2DUL1Xqn+Yq7bZFR4pTEMmVDC5dgkoOBgeUypwoqQ05iGc
feR6lCNtG2R8iMps0l1nKOMYT3heGftBptfrcttM/tu8NPiIm+mthJH2U0vlFFZKpreO1byr1GDo
0/AmL4U+bd3cjZFYgx/aTLN1rIKjYix0E8/9p9GZmFwDNDU6vLSwGU1YHcm4dbTUAb0BpX3JQW4i
7f2opDLP46LdrZOvMnbkbSH9yBbucCzXMSl3Y7wD/95/FaVz6xjxsoctcl21ybRLy8z/qS3eDwhc
DMmnpOZky3k1z6oiHIKMT8ykQ9xsiPrEaYz8bErzTHVS+m2JGffjXJBLBzlvIhX2CfPOwt0ZcTMe
aCrK4Iss8OVTO5mPYhLOVmuDnyzVkk5Quju4Jqebdi6WXZFn/SOjBmL7TWffdpaDa3UxKJgo0VEF
Ah5nr9m6OJ2AIOvUmc653lPvFVURn1bV2TTBpO4rDTj2O1owhr/Azi5MqHUrpOUBXHWWBOnBkct9
YwbLtTL8al/iYgcdjSbRzi+JlPOG551zkS3AHRMw3E5rG/sZ0pF8SNP4hLa5nJqqiu/ICC+Xvpow
ogbuwVjGLMzjGWSRMOjuKIIc5IWT+8xB2iYdvgvu0Xf8QRozczhTNyRGkwP7am9X0kaCezc/zs1U
Rkay5PteWAH0XiDcL0OdUyxRTdxupX0aynn4xpgzXTe2EFucrfWyJZvJECwh43EbSPRdXEGvOcUP
Ip68Yyp5jIHn6Djret0pBbO7rZDUz7PUimt/SdyXDOJAHXaTqs9N7NuIWdkbenZYYIq411qfjEaS
lIdlLDEdVvRgGF6HmcmfgsepXrBF8GbdSxOYvW5KuXPps4FapWJCt4Yi1+Mk2U2Swq2iHeOlsV0j
i4C+yRbn9LDc5TYDDFrJNBistSH2+dK5+8brxUm3aHTWM79GGiAoRIgEd72WlIgefXnXrSy4zqvS
I0yV/HXKjewJAp7+3ZLyvwrM6rNYAhwVTtAeOW46jyovsUAmgXk0pvw7cLuHoQyQYYLhdfl1R5Um
FIOkVdVdJXNeH4saLgHjQO+q8xh21QJZIXeru2rpn3O7oaLOcB9YptKTZSljO4lBHcsg2OlmA2JP
TJecJjZvdqwtmMxrsk4GWFGGhqSPGNmhl0TK7lAAsoW27GQ5xaN+Vw9YNjN/okfLnaiJFaLX7kaH
zGSB8hxaKlORLrJ0R0r0s55jBnWSRocKpM4hgWEfDmP7Irqk+aCgCHSsiYSa2auz0hpFhPfM2Wee
STFAaefn2rVVaCEGH1zibtygtrmlIDIFs9x5d3bvp1HKYGhXlZjHGfpVm9IX9s1Q5R0F5DbXNyvf
eMAjU5yJMzlPFPw85GnlfSlTA1eKEpgbdHfN8S0ySLsVRZl/AxAdrmrbra7y2MsOvnLqkLokhi+j
ypyftczKb4ZC03U3Ak8TKKN4PWa1GRkL3Ko8aOW20CiCi8xOTxbMwm3uHeUYK+aiNM5lIakTE2g2
gWz/MibNIHbaUEv/LMAwYBz3E4CU3Tjr9raIR80Aqa8aHRuHVKX1MK/ELiSeuKzj/dJ1aTRphMg2
ztDT5UlLIbjiobXWGthZL6+wckze2a0s3Ea4JRb5VVkeZfOZ0+kkmLmAmkMdtMLet/CYC7wRXnUx
4nLg+RQwtmEE1ffXvWc17mFl1WG1NcDJHnVddRhOJktMd0M9dy0zTMXv1nrSOi+BYVwZ9pR8Y/sJ
mGylMGTNhv3VNZc5PhjSy3upKLBwAqmuPUbww8acEVc387BabLwkHy+e7+IvX8xZvthUlj+hNeFW
Gcfyuq19Hrqzo0VeVgUfetFTh+c11rbOfY8YzLhgh+qTFvhz7QwDHxxH8A39cZRMDKm9HZa5ZLRA
owQmA4KD+9gA6xaCYVFWRLnd0mzTWSaASBsP63Pf9/mTV9ildlvZ9BbCbU1uaTMqduM8YWSaAv28
YFK5Al1tXMqpid+8THBUoTS1aKPRg4mNTJmtfS0il1eJatcqrr6NT1qlx6fC9DqEYFvWxxbk54M1
2h0utEE4G1MfoWdlhnkQ9jB/8g6wTwOS3rIHzd17oLLxKc1G9mZLNbF7UsYuXurxs5VmdoKiAOtf
xFl2a5qx9dK0uvXOXtuCQDwun7i/l23MdJvsvNZ4P626x2LpZdJ+8KrpQcQMGIamfq6Q3iOAei9g
GeYw9tXGNfPrQnNe5JL6MLItNqzjmIYEsSjsKOQ9ZE/rAnC9vyyTt4RDhg8cSi9jIdPt6vuYp2x+
yE2qLjnEIqHTfDfiXO9A8eZaOYqwdmKsFH3j5KcqZY69tb1hrC5tCZ3LieO0PxjFYGhXKe1k5h3+
5zTfLJkovibqQGDWJe6XSLTurPvjENXYW4+iNcvXNIB161KpgYtvtWu77aPWYOrLSuruW2RjWBZ6
cKONeXZk3+qF+dxOBJXB72GnFoq+F6sjaZS3NgL0ssy1TSNH/TFNk/z0Azm/pnZJXbXXyYssxPxF
y+KbKkZ5gsZErUvatCRGpEjfXerpInvBOINq1JsfeVwy0zW75IrJskkb4/iUdMJBi6X6ZBqSK1mr
9pXgYnqoFbuFyG2H5kPrUzfmHF3qTzDi6Q+TiKR9mAkX51VNdXG+wWGTfzEmv9VLLb/m/q2uWmUy
/h94+QkKqmVFmlExJFmYnj3Orv9dFYEbMUw+je24r4pCR7PWca0FQllXBVvkbep0Pf6vCktPS61S
ZCNWJJu4LtepofTbrwx5bwP5MELvbzaV1WiEUvx6Auld6RFDtDsLGiLx5cIHQ5zX8QtD4wYbQO33
VAVw03hqqG7mpj3UBOHi0mNJTT2Ibw2jTZRh3P0J0dyL3wl2n74WdQz/QwMXPN437Wc5DuqmkPmR
dZenXFz335kyVL9pvdEPKOuyse0JrXexCFJxc+htmZBJK6fACCFvdvvEwLVwbO1WXvGef9d6Nte4
K5yD1eBoqS2NOS4YQp8KkEla6VFzgp6MR3U39RlWuMJ/SbpuCW3ZsZm0xEciiUFoOfeXM7bxY6zo
iCMfeqUqr34im9DRKeAU82uS/ZrJCOx4M3T0u7pgQj95oiz7ET17mCGecF7k55UG1sh2cja4xIyz
pLnviA+V6pSU/RdOCB/hyC5yLn4C6gnUiE0QpGhI7HYog/by53JKIT0y6SS+vmCPIcR6YEtXnG2R
YMnp1fRIVJiYW38RRlc+zLRIACqs5m3cuhzmcmjqT+3SqIiGbAxmeSodeEW2Zj3Awc5epmowmUva
OtVuSpjUONmYfjC2yRdgl861ym0zTEplbaVpJW+sOGkU5KNJ0FD1uyYbdeaNrvehD+K5heF37RZx
/lkVlTxXEKC2TrciB3N5xL3wYJOueovTsXP2egmcGpNQ/qNnr/ySKn/aZe6UPLOx1c5NMBiXthqn
j2GR4gYzg4x0PFyEI7Dcpce2z3AWyNpi+7A05g99SsiiGDP9jhUGH8JgLAZHu8Tx55KpjvDmM67K
zfznXxdxH5uK//7bGgT+0VAXlCVp/6ty/bc/XWU/cNE23/2//K79z2ZNzMq//6Y//cvyv//65eRn
swZt//SH7a+h27vhp5jvf8qh/O1V/P6d/9Uv/q74P84t0d0fkDb79V9LsuZPRF9wIrrNeWbFYsD3
sTlU/kGq/IcI8P+83z5s75+30f/6t5efsv8p6n/7h4bqf/pP/iYJW84vuM5xsQc6SCoT3/q/W9n5
CiMGBCxezUqWMf6QDrZ+sYGzYIHnbxEnX/3nv48aLPMXlGILGRJIwxrX+EuCsPmrgvc3RfifvvA/
zhpEP1iCakQjTKqYqbfjHBK6HXCMtssh6zN7gySR7htnvMKAwzFlfCZ2FA0J+SLHplfBStkAD5C+
hUOhMLoW/JQhkNcFHpp331dxOGq0pFbgW1jHEnM/KvfFEmDjszJvIHUzTPXFbN/oIMm3ebZ8l07y
ZmtpvZsXf7poJRa+WmGlKav7qSW4VUERvht6bKBseuxja5TU4PbEmOapjiYeQTCrgnUjNDaiuxcm
iLNUGRB6hwzzzLQ+jbx1Q05bcqO8LR13V7LiwBeMFLzkaXtrY8ALHZ9jPuv9Y2NbH5jKruvKvddT
yLeOLkKLTuKQb77GvMA4OXvug+wOc8cFosVVmvGEcah9qQo5UA3jwyF3rCnyiQmEjklppPCCva0P
5pYC8Currb5B4NKpkjCet5V5qYblMi86bTY2VIhqRPSddP2nTMsPGbvXSaqwlvrUxlgcP0CeYmxV
/YSCJf0jdPdha3hzckE1VFtjJIwoi7OFZy6M6+ChiMtjE/g3g5ksuEwa9VPI7psghqQvPFlBI/Ox
N/ABITVNtf/RxuoYF0zWzQiSaQ4wZsPkg55l76bmkDLMgs1Li5PXrVEmGPq3N+4CaG0ocTnmOZWY
VqqzwZVJL4/mjHGkZFm7rhEvQsAIAneGxZiWprFtrKtDIw3vYTI+vRqvwZDK7DRn6UOamKihfl3R
jt5jJ1N8xkOz5C9ZtjxVqbdnIs27PNBl09WquaUYu7n0YkI9WwHZozZpp6WWb1Kmwb5queKwVo+1
1e1Aq2761Iy3tjN6J99Z8kjQ23GWxnzxaGTZa6N6oneEGoEC4EtotuSUOUk04N3Z7h0Cr7phhXiE
wLAFK0B4lkiB+Abpu8MAHNIvue8CfkE5oL7U6XZssw0n7GNDzlvM7+Dv8Z53RGvdUAKZ72tjLwAx
jVV77hIzrPW3kQRjkCv8QdVWixkug7KOidt1ucPNEdxi6Nl74lZP1Z79VB5ku+C6wE5YuhD9rGc7
c9CkSRWQW9homnHj2dhiEFu2uscmeBz34umvryv/6aLxf+F6wGP3P48q/Y/y86PO/jRM5vt/e7ST
UkIt4uFu6Dyidea+//5oN4JfTNcGIsqkjRiT4TIG/H3WZ5u/8KwPfN2E/glb74+P9uAXl8WIeQb+
RJAQfOkvTJHX4ccfH+yYkPWVThSAGTXdfwAUdUOXdeC1qTnM05F6hL7sNt6Ya9uGytl684c35Z9N
76x/+HFMP+AuAlyh5wtq0d/NrDunypE2izTsRWO/LkGffeo03nWU4w3Nla/ZQ7+b/BqyHRO36ZOY
Nza+ksHDNa4716LHt4TXRMtPfqPiOSm3WGcIVQRQwe84ELtIp72b4fS2guos7b5qwqpup+M46DUp
m4B2lo2CgvFakBmImXHEDnKJa4o5TGIDGdoz8+rZYbCHYUnk1l3hiuY2mKqR10IX4AY0Knsvuy/t
kdoMP3sVcZscJzLbVHcsfoXX1GYKtomzlnGMLmoMbX0Rm++BpXkdWQwP43oAgYfgSYn/Q9UVnTqO
o61RdK23qojQpubRXNSO14komxep4urcTG1+n1C7xWnVmplIliDYB27QDr+aPhIVQVLuuttxhASz
NfrZGH/mXtG52x7oy3vSBM5NGqcrkYN14NWXA/rJKEqTIvvSnEDVLXX3rE+Gyg6arNhFE1qZ77yi
r6uonk1Oi36rdW+MK+OXLFAl+qXjl5h6al1OeI8WliAKOaZ3zH1yRSQa/os5o2JgVOurT/IY2bRr
7JnlcqAMGLOYzogiVElg3E0aGYKD3TvSIbhvDHf5ZHEW7qYB07M1ZD7AAc8e9f2k3AE7/ST8M1dt
S0UQog4GUDNFA6x4LAM0bsE0uprnvqdqdW1WvWl/aJXUzLBccivZusWcYgqCC3g7T/34mYsJIWUI
lp7HdTYoB+ubHLsNE0XzydYdej+KRYEv5xSV7ilFnPWwmab5qW+nmiLH2qbkxLXd8QaJn5YoOVZA
KuK0cSL8nd6upphV7S2oOz+zVm/qLY6fNbjNJXPx8QHR2yJ89wvCfG5s5nLWH+vEXLXcVAiC4u0I
YcDQhdymBmfJV3talypzTk1O1Cwl+I8Kb3pnsScIGCvXkpRJCfwcSUebNE652XTIh0xBdcRmZ5dH
hjUzrn3P1D79HBZ6ZGqa7Nerjo2d7LFM8aNj6j8Lf7VdK/ZNWNlTrXuwhMPDwRKoZTvDUoTRzMI2
qXGxTP/W/NWrhQCFb7frCvJbrWOKAvuZRQql0zJpbnQmF8VmMApEbKwM03cw5C05cL/kbuZlPDoW
Rj4m2ylkFpOROElHbW5pANLnAKm+KntjZwbT8ChX0R8XKnrQli4OOokdWNkMCZV/Xalao295cbqv
xUI0xw1mDO7G7wK0L+Fl/Ufr+oguk57QupX6U/k+zT2xX3Ng3BehUXnJ1l4S6+dkOVV/xXTAkzvV
Ctnsl9TInFOgLeAZyORPW1PVot45WddT6boCIhCHkN/6WUKsbZBV2UaKFN3PkssiNjazwPfF1QQ2
nFyYwGq8+RmdS39sy7G+Z+ICYkAX5XjrBAio2wVzKpH5wvKq6P/g8vunc97/a1l5EuX/YqGuv+Dj
/2mh5vt/W6jXNDHcLQ5TGBbxaa3+mt/ixAbnLA5arJPMTTB2rVyvPyzUjHxY273V9cWl/h9nMNZw
Gy/P+g+x0tG98pcW6gD72p9WauLw3nrNe+wXaIax/27pNANqGUF35Zs4bvTPbMy9W1sR+5jZSIeL
zsRBslwc497zn0av7A/x0GlYtttLR0ZuDz9sG/T08vE9OfWx7PAmf2MzSHhWggUlgzi9BcDoQzdC
nMzV+KPSxftCt3Q0ksuJuUL3nlWVWzUEKZ7LpjiW7jKE8D7pkEsoohRG9t4p/w2lErmnsc6zip90
N7V2dY8BNe7EmSmiFrJzfmoxFlxDmP4Zswh2zUItJilHvZyqF+bq41Z2s3cymaLuLbOft0ZleNtc
k3guEc9+2Jp+z0vBx0q4emomsQ0mTjs1bWugJGfzJln8DPsRo76aGy/k0MjaO7ljFCOzRsXUn3th
aLs5Geot1dvLrp9Esm0b64syXgAhsN82hVPtUbPGx7xs762k/YoL7cUeY8QkmTnfGl2GvsrSx7gQ
9oGH8CFo2OprRdBh8CXqvYx+/Rsg+y8R1v5/FGMMLvZ/cVMPPO//vPte/8Lvd7X3C1gz9smgK3w8
Y9yfv93UATVNwCPhnZlI6asL7283dQA+AA4FPrxfeWyrCe93YcV2f4EGDTMQcCkQNRyYf2X3bWJZ
+/NtjXDzq5HUwKe0+k+dv7ut8yQD9b8onNjBiAEJf3VQgkCavNcYxNOOEOcpgG4G68hq9QOFuJRF
qHfGFkM4mgRB2Qimj4EzDzMgpLR4mvJmq3Vc7XBXpvRxNlFeyDDsY1BiQUXggRXMDQm54bUxKX7N
HuVs0ehj98eRVkXBous2jPUMdmqwYo6U3G7M4rWXTnOxAspjhxMxyA3ZcixCSmBPZrPSJEWU+4I8
V3tSLqguDhpXNRUXjvTvugCd2n7RDJr0gplqNe/YVeSHS325SZlXRPECyCkmhDMp8EAegStxNaHT
i0WLqgL1qJzflDH1HJmLfUd4q9NojKoRqmX8SlnqAWYacj+hsgxWm0jem5rR23Qy2ve+x1KQ+a8u
DTZQvAbrbaBdkqN9rV5GbTAJ5JnWwQuqaJQEMKUrT2LQn9aIeC2np6EgdQ2NEo5V8dRQwgggJwuY
fPmApEoAAVZeN6FmqTO2poM31iE89t1gF8lpMtk5Bnl6sKd7S8XU/NXq2QPFJf1HL7hhgsDv6fjh
UBkk79SNoKAvrI1q2BPi3yy5l951ubsTqX5AiN93ZnXR1XtKuOiuhPn+3OA1eDS0bCA63Dz3ZMzY
VbxXQbPVJ//FwLpY6ut+vT31lGQ1gmGzpGWHPeGS0HLJMCuJ3LUuLhbNoaTrxws+F1+7KuRy7ikH
j1qQeHKZTg7WRPhK1pH97Wb0MU6JQeKAIBu5yXVyknl6z4T3YbLz7nPphunnOkxjOXLU/MF6FSWx
f0vl0q0gC1F2d6yTxBPEBskuCiyVRBV2orBqOdtsqB27mAvmNGE/EgqTz2qon+aykBtFvuqQNXO+
63JqtnodTMIA51ZZRrhOjryaztWamLO/nUhdLuWd6bZnN9ZGgGWETxFlMCddE91e0ziRHMhm584d
vv3npuEtBdFXFCebYawkC8MsgzbG6rjWcLnJVeseY9qorIqyvtQ+KA0kgkZUwsTnyAbY8b7ypMLe
fy7QeWSVNhsLQqtzdsxhx2JG3ew69JCPZho8ZOWPhVT7nD+Z7ZlvvXKtgrbC0Y7c8X2pPgN556KY
EgeLVLMfYBumhuLYeQZ0QrVvw+s35vOkYXiK1w60jg14eheb/H8LMBTNw6GQzIvxJc2aJHucPXWz
fiuQwebEB1hg7xaT6ngXGw0ui1R1+KVOpV+XlyBbNl3QPnYuDADvaKny6MWjGVWOccDY5oaJ8ruN
mTNiNykV2LSW4rCofavMy86On98ahbiyuuEbmsJ7JYhIEwV6bZLF26cp/qPRug5MQF4DjARqOZ35
h7F0yevSEvCdygZ1mPFYxEEdxdMyHlMm7CeOXvIGJhA9vh0zTiRvbi2OIGGu+StLQNya0nkQVnNf
+NNVEeCJKfP6u6Bm4bn0JjiIoJ03nRlzuFjjwNqGD4zehfsiyXaOTE+JLg9jql0NhR4JuIvCk++s
3CgUFdKYY34apTiUcX8WtDLHvZ+HXv5mV1OYJzUlm7SO74i8DVD1qMBOBiKNtgY9DwhE0n3EasCf
VXurG+2GyPDUgTbMXfU62Gfa7whdDiMdeT0OPDdJv6Z4ovHCMbD3LJxsceeDvdNX16HlQW7YVIv+
PtGwd6EQiSBsTdgqkzAuPCxle/yf7rHzvWFTSPwIslsVxznKExtJL+7pgrW618r0AcsJHdi+Jlkn
Fv0HATjayJsSNB+H+K3reNuue8EI8Jp74JXj+FVUJ00E/n2XfbWEGBOGoGQzc06rd7i3Rm4OisBq
N9K8m0w/2ZjahmDfWz8a8AUJtwZ+Bqs7z2w8q2R8d/MqjWI/PpQ4YAsJ247LsG24ZK0PTn7onvXW
ylDyfRugRhnF64Fb2Wt7H0FQGBmeke510oM8z0xPewNFEXldlWxkZRd7B6MEzeaNt5l9fGAgQvNJ
XEwKxQlo36eO+4BSh6qql3SutZV/TU7rnQoQWJqDAndWRqgiKCMPmXlBjkArhrN3MvUlWvw7307e
qgwUylSHceZHg7zY9gNNgVxgOhHm5N3OZWQWdI/1xT5pVMig4SZw843fHKW4yOQ17rt3DTtX2p0A
RW/WE/XAXHJkextUmDWJwxVagqGnB0mjXTmqBM2gjm73VJXi1W/necNT8Awylr6/xJq3NQLtxo+R
rlq33BEcZz6Jfz1cwXnpKFaIukG57jRetKm4M/nZR3vFK1dJshxaeBSVd10n095Lg5C533VJLLsZ
+ZTn4MuexQ4wSOT78Elzh6hvWuLpGbOzyrvjAKaR0fl6xTJMbsbxGBDBXQc2c9TaxRtWjsd4qj9t
6HKKxsTNVMVRBZWw4gomj7Jr+mZ8GGpjlxZwQFThRmZif/Vu8NIbqNtT0p9s7nxaj5m8L0w9wSkY
2jnWmEnXDpdKUPuh7kEeKt+Uq/HAU4u1rfDi2lP5aiSzOqqOCDxBwxUdsTBf4pfRx8dO0SEYBFCf
tWwHxAkug3h1rOpRM+I7o1uMXde3u7SLA0gRCFstzkzoNMlrCkjJYIUvGlS9xTq3oEBj2tYBYjQk
6HN3eO5d2CSVvRb5dgOjIeL9usnOBCdP4RvnpgG4mB9BARM0g7e97zzenQ5oaV2c6E88IOeses2Z
slZ2B81gZUCP8LIWMt4xJ9kvVRC5KrtphLkZVvyDJfBOeFEAiM+ougcMV3ezNtyYrrrX0marrLh6
g44ADcN9KLr+Tde/q8raD803/tDTJM9G8pGAXaL88jjpQ6i06eBh4i56MrvcNjrbuvoKV/jov8fm
SR+fVyJKDNYTOP/Unpz5BX/WttPnQ5EfgoWnLJbdOUUfDZ4t5m/+9MHkjMmE2oHPzfiLo4KDJMAS
enakdIcDlhPWjTpMBmFlgs75usHr9dp8EeXaXk1A0/I3PudVx1fzwZwQhdlqn42lZLqHf1IbHvLJ
d7eZoAEwzr91n1tpKCBMTZes8ZsNxJjrPD0atndW5RyB7dCvUcwgQdo/xNBRaYjHzc+bg0HCX0cm
1OP2QLc46K42izqnZhjU3LmFyfZNfdZtB5JqoLcd94fhmyczc49lUlIzsqid4zZPPmH33u/uDUkV
L5dBat4N2benk603gGM0+omCypO11Ldw5bNoqXwiw33Bc3547hIoFy5EkSw2kNtinGPTDkvksz3C
l2LrdK2VcCtCGRuhLHhw2rB1uPbjYpuMlXI37tqCTYxW8VnkfuPvesZNlTxZztVQKVI7pfXtxstT
M/ErEFQCCzV490FuxQeXQ3JYAvpoOMgzX7pzWvFJWqKPAsVn4qrVY6Ddl3XwTr/0djE0GjKNG8as
x4lUJjSg2OHgUDFZO5X6xDkAWKiTPwzLU21Dy4TgYzbyaBUBdkmTRurGv9JLeTKEeO5tZsnB/OKk
03PhmVdlZpxZJ8KJA3fe6GdkjCgz0yu6oQ6mZuKDWoazktgJW4AUPLMVoUugQLVp73CimzyIzXa7
Wt47V9+2NpjgxZ2Jb5NuBvADIesQaNR49NnjzFtOnyYQoXWKttSXsTZ9ythBjbhj/+RXir3uoKfb
KV/2uMMxPidO1Ob9h0S8Aymt/2DrKt7cmuc/9Rl0UVeuzcODwMQCuYVIOQ0bEYuuE8V5bQtAAqS0
NYxhHoUUh8Sc911rWAcEKueIbyTK+vgBeSW5LZVWh6MU7ZNYmFLj3Kom70bDoXijlhwHnAFc1h6R
6QOnxQmm2+ylsRGu0Q2XZHcd7LyhZOvf8Waktfai/Ca+1UyOeqNlgqnu1W4mqr0Iqz14A9ZfTbv2
UUu54H2uyLZB/MbpYwC2dtcGpOXQ+Bz7mnHY+l6qvRA2YoJZe/G75ga3ua4BjXLYsRtmcTPn3oI1
s5D46gG+0B/A48D2EFqaUxHE956wdAox2usUJ0FY1/UtxuEiHEHq5pj2BWwP126tbZcVGsmL+sNw
8/w2yxNJXHeRB7/0SwgCBpAatm4dzJJw8nJt7zeavDAzIDogS3YGK54pGwIaT1nI8OPRjaoTth3t
R1MrU0IkZB9LTlpOTYhZmR8jWKRdUw+4GRmtgNtYm+ukWzEaA4LE/mffGiBS2zYPZ53JjwwWnw9p
19bg1tzlpu+KI+7YO4mHjyBWmGZkJYrxy1u6zWQvcPFEEsWd8e365aVe3BtvIEex3iwmwC6zYvfY
GxqnvyZzw2Wq0xuFYXbf2Jxx+56PDWulG7ZOBQxNWPhpAQRyJpLvraCWVBj3VmseZunBGuq2vVXf
KK7sc0Hhru2/CcgPU+B911kOMK74KeAYZPC76Eg4mNUPP3hOJuPZMuSDKO1HR1XpKZ7TH8xUPhwh
35tKvnnacJ9Z/Paabd7QOVDCvnM/Wuxak57Bg0jZMqv+KM02ghC2ybKvikP8OXWbLPJjAxvsaLkb
5j0uNlvaLlE1F8lGIh+WF6E7ya6hLXDTzbgwfYhBmsZcZbkzW4UzrHxvDQT1RB+JODj9TeMx5XJK
/OruIK+WUqbXXl5bG2C2YeVTI5cwzNL1Z8kSAoYYjDVHwmz4TIlkrxHylgcNeUa/z/cmBQxNkryU
dfrQ1OU1yZDr1iwikj01SLavMaPZiIU3TIUR0/yeEr1luVYum7Z52s4+jsIy33Mqvy9bovAFw5DZ
mz/QdE+eiFcjcfKdsc0xkvxcduNtrY9fQQ8XiE+WQ7/HrHOpX/3F2yGb4lfxQGt1NTg5/1XklL1b
GBY3dRtgX/WS0DMjvCDvWd7fQrg4OIu7sdaFBGvrtoQutcUixGE1gQ25nMAD7wWBRx/ZEiveeU3V
6+Xw5JiVBkceLp/ydiPYssKYoizDopOtHACskQFPKhz1B4HH3kvQhwbQAkuOjTCzkTcMyTEbqg4E
qhR6TQ6kDrT/ofLlaaBf1+/b42AhaSjYjYCGim4zB+UlYYs6j7Fxa7XWde9jbba0ZyxaY9hoLbYF
0iD6JmXbekhkO1y8Zk7ZiqrjWM6MF9O871/YEQ2XoDN/IINvem2JjImtH90zK9Ugca6xRCsGLy2h
o9Sas+vJWzcnmpXCyIaBo+4AiJQJaDx3ustpb1zVjAero9MgBzn42rfmaWoLRCk8Vpv+f7N3JsuN
K2mWfpWyXjfSAMe8qA0JcB4kao4NTBGSMAOO2YGn7483O9uyqrurrPa1vTcUQZGED+c/5ztjUq1B
2PxuHDv01VemrCAv++eEtNSYmt91ZQHUq6fmEptSk2vbaueXOHLAv9GqjdDUsPPi98baguu8aOON
Sx36DklbvzVRdeRlA6HSu6dq5hNceEjCfoLmrEx1Hes+HKsOwybvINXJ14JPXiPlMcGdSfR0k5dO
vdV7j/CKLpzA6u/vOfgmb2owpzI6LJLXyK5Dz0KWGSbbxm4UJReyg6DIuSKb2fwuCw9r8gxCA6to
YMvJOjhdfWuHPD0Ns5pDN60YzRsCO5A6LCabMqkexQA0y5+bVt4xHqNOTR6ISU3mngqQglZpqf6U
dRfahuwfsmHeuHeVonItbiK7CetrNI4bgwrcDVbpvAnTuyu0H2PnwiKfv3kCYY8cw329/hhmmDrx
xPkFtyzWKSJwOATnC5g69TKX6fyJ/Tj+ySvEzuHSlBoxwRgMRp9uY0kt55CTVPQoSBkRRegnaJkX
OoexeKV8DidbtI7vqBIP0MJARbTeK0R9x9mO5r5T1o+Zon3k0KBKO31UdbUxs2UzRjEXMr9ZzqDS
3jRT35dae5t4iFdjk9w66BqrOLJ/etDF9zOK6Uz4l05JdtQMPaghRFh2tzXa4tkz/5jg45m2hhjH
b341zkHZmGd3mL7E1LCLNvV+bPNjyhh0J5bolt2pUMLY6gppiigi/LKer35xf18Iqd3aUj+Xrq82
ejwCe2/M9K2IPshJnUR/88tb41SwzNp9FDnxFWHKsYHU5MVWgraC6tkYv5Zuhvie2VWIBSuQ9FNY
nTqn0W9J+AN2OH61S9qa7ySq8RQIZDkkPQXy3BuzS6q09cKuhDNcC7QK61TTjRxFlnc0j4MLZ9Mw
UEAwzhzcmt2vMLgLGM3TGGnc31L7Q9NLgkS5Q3qbA7rDVuHlHsA2m0ST82tWNjNUxw+dFgyM0YPh
m7LmmNnPXewGNmtZzxZL6VxYxemxqJnVOIg9KQJQp2e7WJ+JjXckdTDE4cHZx9x6ZoDwYhrnVT97
byrKWhz+RFg1q+QmTaYUuOmq6j867dohSuNZ96QI8UUHs33nbVE/3IEmcheWoyUiJKTHanon+/qj
ufHP/alyRknQpdlqrf7eFyzAFODeJOBQC9g0tsS2giPnHjrX3juJvtJA12TjdvTfcr47KtIfh7L+
lWNKAM4bhUIWe79nOZ5INd+XCu2ZhGhQL/Z64o2nTeg8jta20e+Ls7+t1B+G+b86PwmW6N1BlICw
Oc3ed8YNR0P8zIcyoJx87cz61nHhSuF+TsqwGmC3PyXqW5SfhfdOsSe5xi+W7KPfjqExiLWTf3Qp
FNGDXqZbGE00qSyEx6ZLV9ibruPKYBgQqjSI+lQb2BW+6fhH1uwqRnluI8XoT996FHFE89yuEvJy
lW1yYLPXhk4CUGbeRkveXCffcMnlDbTig0h+JcLcV2QVtPEBC3q9zp1h15bWLiVr1djOg109eeZn
QUkHbolwrMWtLLjQt5a2HcQIHajNr12aHyPubCsODKHhFIEyW2rhUagbbXh0lul3acVftcEuqDr5
UHgiyJr4EbPmYWHFa6p0XxAFXiFpVYdWF2+APVdO89aMl4opSDS9Gma6kfGPYpbQ5OtWvFXTdeox
y5ev9ax4c6HpOUv5sGiDfqBNeK+pWz4yiqCVb+uoHnuHd7DS8aQTfVF1HIzme7r0+1ROz4X4VUzz
vXzxNnbWNpurlaOSwIiOsf1hpd6uknDxet99GWxYzpyfT4B8t2lTHOv+GvlD/WykCXqTtmsyEE4M
k8vOD9zoKc2iozCddaU05q/zhsB3uOTTmj4qNn1v3VcPDQmChW6bHL+t9VyB9fGEKM9OGsb9r0Ec
iPEBMSTnyt0b3NmU4eM8MOMx2hP3KFB0pTwvOm8d4mRyyL19ly57LT5UnI6JeAAc9tKwql6L5Vo4
5cbWf2ls4dlJ1gcVu7uM80Oinq0xO09pCGmMDQQIHcMyfCApYRaP+sKCr8z9WmhpNbGkr8hUGPvV
YwHMvVFvnoXpS3SrsejO6Mv1dJedl4thc4WczI1exQ/Cx19jgH03dwkY+JaOn5wJVg0GL7M4JqGs
peRGwH/vAQJdGw5LgHxxAUVuFeoNvKyjXZwdDp/aru6RijZmaqxq+a2qV7N7w1CaCvY/6d6akj9q
1OCpkEMYIxejs9GWnAyp9toaGa5RBh0jWN+G4KG3bGcJiXKSa48MZN1eiDXwxGEinT7M7HHpSGxr
K+QVsInyVFVbMNRr5OHeZGFJWaPExvKXwFLGb2PxnhK3ildt+XD3IzKoYPzh3fG47lETWhPEZckI
0GLYXlBJnvju2zxPZlgvwy7n+sXxKczrZU/bwIpJAd1lGU64YVU0NPJmpe6GJGrd3cxAA2dzRKMG
zlLLHJjXJGw+hbFqdDCS1txxPQPYYSDZFsOpW0jDgD+99kn0OTn1L1PjetsPb/gUmrdsLKoDXg0O
hUYuz7PffuTqfdGXDpZw96cu0lNbLpjH4F07wzodZEhCs9cJT2jXPOpXd4ncn+dt62osx85KztdI
55eef+nFLe2opyKrPzR1+mJZd+CmdZqbqNzAAVZiTlczU9u76PucM4oAFWyHZZaGJZ1GpeRPzp9T
FZb+62y8NtnFFBH0aWJaMOGgh6wAPWwi/Nvm+GB0fyZT26d1uxfeJ3bIW4YOK9KHCAuX57ahu8xb
4lDhHSaV045U7OchTKJ3MR0r+wmd+9KWJifwflkLuvOwnSNDdU3/tBR3XGFvfvj2FBT+hzfKk3TM
gIRltrrjE9zGY0EpITQuZ302v6r4t4V8HIAVCn2Bmywhc7pp3OqCYgCALwU7llsjVHNeZKen+PDs
XWl3+bWK2vzDWSJnk88gYtl4QogOXohfzkOT8LUPbto8VC5zoG74yJdqnRBhNwvzMS6x7ulO+h11
DbczcfZH0r0pAO8+j3cNjDakuWqHjV0GWcb3uSHrQG8P4uLs7kZXu/cL5cx4W+030a5LtTDJ1XTr
UuS+d/TSfnweF+vT0XnOK1/dDPQh5bc/Q9/swU7AnsjjnsEXmj+MQgURj6mIUo++n+lg/zRn1y2D
d3BaLpVLv27sz5lR+8q3DMAUJSJLPDqgZvz5jHW7wVEfO0EVxeQGvKR51OzotgzcPwY7efFFTPzd
Q+dIIgnzDRj8LisN87EkKembCQfs65RQgDpr0wSoz/z0kyVFSAVOajIAuTasSiuvn6ddjQ2TtUtP
ozeuhj5fIX85ZrREbTHgaYeyGQw7dOY437iI74FFk5V01Vus+DSayVKh1b5Nk7eDjPBJrccmd8Cd
Uj35io+TS5jYdMUEipyirbHZMyPexOB4CWPspdBPva9f3ITiJkCLq1oodcgWXO6Ygk4qb/WgWDR9
6/NNenCd+WjU8YjLvKLOp8rtYqNLF5zQSLz8Db+dlYUCnWTbdZZISMRn7sBFyQTLbjvxc5oPUqzc
LkG+zBP+3SCbs+3kFGEnzf6gmbYTMscxj4PF7wQ5ZUalxWwLwdFLbVg5st52enWzTVHdasLCEEsJ
JMhYNFuzyvqQGK54cTt5zieIolw2MVK50EsNye1mlEQryhqxYkn0/qlBdwnR9I2HqdATDPYzSHIY
uUyrB1UuuCZEOj8SxGZKbmEG30jB7RhLuEfq0CBQIf8MHt7HSxUJ018XcW1+TKXb/MCipulLGNNa
TmhNRd60P0tKUZAfL8M3z+DIdmIO16Vu3dDMQf/PZcY4GDvuueTn8DLMIxcrIraQS2VsjStGFLQR
eAgWcqbYKCnEA5Gx19FHJLNktMswb2ySoTI/GLozmq7lQNJj0UILU/KqqyYj0KVOed2S+u9xnnDU
BbxATkd8J1Vj9Tuywfap6Sbzs4Xee4xxPHxzjp3u0E0O9zoxm2SigSvqwYr4S4PW5iQDp4+l2k26
VZ0cDdmpjnZ8Fj1ro7IPVdN+96Mhr7afcHdkIMmuq0CRskGh9mijxelu0vcJwBnWeEonjGK238fK
p4nK6Dr/R08VEU9L10bat9t7Sdpkh2lW0xPPnWYrEw3lN0qaziUW47XchIu5+G4tN38a+kjeRvKs
jFCWGvvX8quPqnKjl0vx7Wc0rQcdUhHD2FHSEAoCJnvsBmh+2sIBDss/dHQTPoI5ejnHg1Ks/WYC
Ol8N4trokfjoudrsJY6ys5gWagRbGxI9VwjOOZJzVc0GI7CEGgZm8cZaIYFTD6YXUePwXBv1Kct8
BMIp8bayIaZheVXL59YyUoly6dAQdsauqzFLVJb3Je2xDJlp623g4G+54jr2f5OnMeBFwPMdwYOc
I1qhNzqnhAMaNUcp9tNrN2rqzR1JUYlWOA+EWwBU4EtFrpS2c2zx3F683HSDERzkAWOTXJk+kJ2V
aiBZs/6PBERju92mmnYHfBQ6mfa20g9t57F/UlF6M3qKnziiuXUY+Qx0uYPNQZ1qNdpcjgM7Nvvu
jCnEIgBQz/HDgAQcctUcH3JH8fv1nsZc2nAnsud9crYN5sFwsmk7cFJuc0jt29yM7XitSf3Ni6Kl
3TRlqnZWWXi/xhx0BnjZcmkCdjHtJnKMP66rfelRSVVkNkdfZXs3jVeMnWzTMMIUO1WFSBH5Fz9G
N2kL2n76zPX4WFJ7b3T2g4qakl2zMkjPSOoHKtcB/i0Bgb5ZRWQ+IPHQo9A5sjBIjuaDtsqiiH5Z
9P51jo0k1DQvM3hmRX1C3UABz+wxoI/83iRAeAuY5KMr43mroik76m02As3BNBS7YN69uu1vUaHS
R8ktoxFueck4TmL7mKKfVLbztIqa2DvLOn2AjTNvEwyTRtXqm8E1GeVGCzqxBJyTjjJ+n3KXSrvJ
fpvqqrlafaUexL1HY8yEGfJrCd7rKNohI/XHBuzZ+30p3Ng+Nykhq/ll0kc+BL4TtzgX9nZuwY5j
MOVbZLX6nlz1/OwMDrqLKg1OhdhoUhSKR70VwyNaldQYvpMTWHn6SPA7mTLgsplm2TIo+vIlYZYQ
eZO1wvg5HaN87g/e1DU8EbEWKM/wvq2UtHlGJm9TS+a+PEOMVRruPDSQWfNXNiXwX53pdz0wMycd
vqXpmFlynyPIFGqpLm7tc4nKOg75fV5a+6TN9Z2jBF/hydyCyNksne/t6TxB8/fIc9R6c2i4bT/K
yhrOjC2tjdGo+WzO3RxqfcEzlrVVQJrHuamocs7Cm4brPNpqV9ZN/urVGZqThBw2YFRQw8VkToKR
P9Ujzjtj/qB6lW6Sux7bi+Q208FwnflsiX7YmhlqsXB3RaJe08wrHm3HH04jMO43bPM6mlv+biA1
rEutM4JFQbFq65IAowWUfaRFNeLU+OLbwzvUNC+U010erediePUmk3ZJegoctWocMgFI073ctQ3p
CFvl4gyrm9l/fO8sujNy2mJm5mIxqqTtSFzvkLgteyKRdm06wik2L13jwH8AZo/Wg0RTT+p3FJk6
HSIK98VEPbhyQFYq2cIc65mlF/enUYRSldiDNT1iXlzWGDOg2oXuVFQBB4aeTYODSJV3kk6YcV+i
5xUYhLnELNEvEecGlXOjg23IlyoKCMHkn0bFRxcJrAVm6QNQyNO7A6NREyGOGNdJ35TRdxUb3mlG
+Gtw1wQLGfu4yaB3+7W71vVJP/AFzXewfV1i4D7mTMaSoF6ARHO6drfABxzmPIbQLrpI+L3rfBf1
QEMYPSlnr1N81yDsxlyg5z6i0haYEROYhjoIFaW3HmsjR0xvrIEaiJTyH7Qg/lnvrSjabtfgrZtX
XnpHgMWeQaVT193TqwiD6iryoUc4wsd2cfXCeKCCA9ytiDIsn6B3Yfd22ZvkjoDrq0kFnZmx+pnK
JoV/tzggKUbU6fyeHI0mXx3wvzLTSfj7KPO0l9GAfCabh5zcFNULLm8dze5cj+im/pr7evnJi4I+
3kWfcwDaGrMCc7zPYFX8Cw+GfdVYyTegQYqDGMe0xh5jJ48aJTchXYL9cRoQyqekN3aLGrsPOrnp
OfVtTtMmFmyfrNoZJasOy0lwik7UR8H9gSex1tAMe2wez0OkiAbnWXn2o2jc1MXilyshoAR0tguT
WMf7BymgDecZ4QIAJu7YIpmXoKW9JoU14bVXMkk7lRE8lWxJe8erjIOg/g4zkqrODdy8IM3m+apq
DD1t6t4iJpQb5ZrZR+KRuMLzuvTHQRtqii8d6AzJ8gtSmSS04mPQygDnF67qX3XYaXSCpnqLTNdD
xvGYK2XTI0Q7RMMOO4I+t5eiycxtX4nhqvSICXWau/4LoDK5gytHaTg8p1Crh+7R1O4bg4K0H0m3
ZCXtlwU3m1dhYFpm7wKQk6xP0munBFzi7zbmzUxMQelpHDcM2kE2hQSx6fgBCfW4ZFnHZ0fPDxYf
J6vWymWJyO3MeGMx+T0wV9wzGPYBImeSrkht3lSpys7RnPGMRHHGszCB3vp0/Nl/9OJzETH8SI6+
/RCVSXmgT6b7ahRNNE10avJli6K9cp2eI0AbLRvXuO/mi0a6FbXSwqTvq6M94jts+5VuWJhqy6NV
kaTtWx8oUhItiofeM2OqBzTUBg4o9h+mEtYHO0cE+3ooSPzUrv3Hb7TodSirZFcgZzA/Z0gPqa7V
NQ72mRO4EvpqUBSEGnQLpofwkm1ptDuCf686IuCw9hYjfvDMgwe8eogq9L12Ynxct8seOghKTYwW
kzL2FLP8GIBGa/lyirzhVYMwT86Zf02g5dvz91+m9/8OB/wnpAZBTuf/Hw5YfRdxOpTEAf5iR9xb
2e8/8PdwgPM3jPwegRpBnPYv1u7fswHib7Z1D+beaQw0WmL1/z/ZANv4G2AIh4JKiLue57jkdP6R
DfD/Bq31ngPS/x7b/S9BF+4k239K5v4VPSAq69uUxTtkDf5dMEC3MlU0pWOTQ2Ezx0jHZXR4Gwrr
GI1tvxH4Af7pffl/pXN5G/7vf9HBr2R5BBxgXvP//3xS9RV3//o/jP9JH3s9ZbCw2Q+JPho5dkzU
ZS17ZtD6JHzOaHKgNHky3/zB/qOb7S1L5e+5bMgcauamHezvhDMymVG6Tbr32qR/r8PYGlqdd/mP
Xysfz797sYYgsuzh93Vgq+pYDP/tix1mhqtIvoI9dULoo6WZM3aT4yTBfbDiM604dSbZrvd68dxy
83zMU7rjk3biFrS8zHUFIyaumAbCzKfRpmW9U0yHyEh3l8JMPuwUxy2eKJisZmP+Yj7x2FomMycY
A7C7xGHxrnHqgaHMzU03sZa1Pf0d4xCPLxVSTWC7JXebKN0RLWNtZlT4W4n+ojihce+5G1k1g/XA
qOhwRpOLKXa/CZYs+h3MZrv4DLNboeIT0V830Dk3ryGL/SoXyqzHpUB76hIIDJUDujJhYX5s+lF7
pJPY2fiCVQlmmkktAZfnZnGtdTHAVNX6i4sraBOVHJywYM/mN6Gm/LvDf7AZqD0JesE0xB60UOem
hQKZPnVei6+0rN6S3vL3rue+L5Z8svGY1+zZa1BwjI44eW8xSOVbt1kWukl8H8h+9GoozBe6Yplt
FG+Q7rMAAhZgAtOmcqPXTYdlTTv4Y/MSz6V+W0YyleUy0t+njWQRpkL8ZhyabaPZ3PL5+bumrocr
yNdkzcXUPqcc0ssk+5pSrXwo/Cg9EUgejKBCUNumXP5XeZnkW0ZcW+wAQEf6Rrf3to9AtNL8yDpS
1+ViWaVqoxH4zuuoa9cN84eee8cqFRE+cPQrnkDrJc1LZiy5v/cX8YnznKg2MK31jK5IHK4qKTwx
H5BM2nDol4qeRYx/adLWF1tjfjTmNeqvvN+IckaXSTFgPCEgva686CdzkvgLee6TWqKC4V5R3jud
gItJp6wfF2IIQRlDI8FhxfXRM2pgji0FfYYFiGJM4g0RxT+Vu6SfwtNep6Qwr/Ag8xN51W4rpGYe
E1ye7lIX743T6U/5jNaZ6C46TWxHXSCpGDy3Awdd8ZdJws6SaV25kqFWJC8+ZkiCfWyr3LyTFVjA
u1POpTAy5TCkzQbhmjad1q10rklmmM89XSm8OTaZ4xb3k2zq7BJBmdvkhW//dklnYD2HAKsPEKEt
lTzAzsXFboNOzErfRzXL4pdGVzf8lBkPaFxs2n4mpRLt0gQrloQYGbRGT3SolTAA4mTXtqUKPW5G
t8LCZWoP0t6Kyqovmu4vH7Nwp49hiazHYr4bt9qESco8JlQv4KRccQftqm44tg7zx9KepzP6qjUw
mPLwzrjRth/IcVGGOvwuOMU6BjZGWbSh3id0K4n5nE7ui4WGbpmdRR/dBGqk9obQzu8DCSIP/eNY
0prJCGNjtp611R28rNPkNs3KNEQXdil1K/mgmq9RIWnHreV8RFH3WpKXZ3JSYTlPJSVxtsQPFk8E
fqxq+FxEKS8GNfU7t3XeMlNkL1zZuseOzlP6TYz4zBKUkj3ojDCPvSrsDJsYQk/NaFuj1BM7837N
WpVtIcENj7KRjAjSqngQWT6u3XuDVuTYMxJtjicvpUldRPITlQ8nWlb3P2hpxiqd3fhqW4TxrdSl
axG06Xsjk19zSTFhOfS3ftaNLUgu61jaIAQHTb+Son/WhPWmbP3VZuzscFWX8TkvmmSXW2hPa5GN
xq0zdXWwC2HsCZd0QcEC+W2oCt8vD/BOGhEGE45riASVLGlAGbPY2COp8k0cB2imTI7mwMVdsTNd
yXPdlaPFRaAxdzSnoAxA4hGMQvIUbjbcyKtsbKo8TNXIoKYa5MMlI5puimiw8BYm+InXVdTrzxRq
Kd7Ztvqx5FDugOaZoU4YJzu5MYhMN8LilhZfxFZFkDZefbTkVO8UyXikLzdyf9tGXG9MLY2C0fcT
2ocKtKOyN9sD4hl19YUDPa2O7bNnZvIxaos7nbyYd7GytH3MtdlcxYP4s6T30lnbG6Lnzh0Mhlx0
FQY1oMBL1KjkADeueoyzwWAU0O4Nz6eWj6uyuQJqMG80vV6o7qRhNnZoPcTW4tpB6SMC94ntP9Rt
xOG3K4vDkE0BljMbUy8eDNPHTzxCHzjnZKd+mtoaH1o0FX9jgP5ceGo2+qBxiRcZUwxhMV/B3jcw
5SHX5Z8GMMgTgthr3XZ+qLHHf/ajWx/FYHEDb5BTjyJJcnmRgyO3HMjR52qDYMRSjuVVZpH1W5tx
3ILmXHbKGp9EU8GdnN2BmTe8NIkCFEp/+E7KuLh0qqxDx52M+0DjQLInDykf7B865iebzi7fWq7m
KA8wz9gN6mQ3p5UOCo6ZSaW87FzoeswkdXRYJsBG4dvy9cdaE0wOlIa3LPc8TCiyuX+GmvqwQe4W
tg5msoCNWTZX2szSSz7hjBvz6OSxAxGKnEhqKBtdnI7KfTZkWR4UbTE9cWuTG61PcYx549JdIj+/
9SXUWR6I6KT1vvlmcu4gjFBVV9trLKq6GMCNeUsYqp/wOPSanjAUdr1TU5jGPreM6GdwibZ47BhH
jUKBnWHJlvFR9pN2nrknCVofGzgkr6A25cSSrakpIRxHddZBz+SoblxPMed7sY7YZlrebu7VACzG
TIp1UXXoYUuSBVhj1dlq0GeF84P2buHQqxd/U5TqYba76u7u6VzGr/G5TQzcXIXwg87B+qWVGbnV
v0RRaRPR0x2bPjub0f2gyfclVdEO+l2966wpOiaKGrd4VNlbrKXLpiMBuc7Z/o7tSP0Q0bVBbTy6
tQ/YFiSxkzSifdXpvjV1F1ynMq5DUdbTeYpnZ2sCeblZWP96ujyDqoqfpo761xGBDpCoLra+eTcj
EhZEd6ejyURb3nksP+EQ903gZnV2rA3NvBJLcNZeb1ony8HzWPlzv11s94GxDmMeVeMU8PJv22qi
ja0hJ7oJ9XYetpCBHNwq7gtGmO3MA2jMdTCY07yexqbaQf40LoYq8P7Y6SmxmCRWrfs8MXEle8T0
2xrFV1VP9QHMzcqxS/NVoiM8xuNyVwRrpMn2q6Xv5Q4UX0XjlK9yPef4nmSP9DRZYSrH4ZGRFJAP
c/G8Cztp9joObJ6dGdesjk1z7N27GXKCEuZnzndkMirrVCteU+Dgb17PLNvOZn9NohS/n8wq5yER
1fQwEfsAsh9jRlkc1yeTMQ3odDQwH20fYaFOs3f8sBweqcYKTJQoVOOivRhzzIFQKzLW7vohMspn
qyPDKAyqWRUkq61Ja5vQ5vSJoce5KWDUAxkJe1crTiaWTdqynBX5IYqFDcxNdUsduK+PG1u6GJjw
iZVuSpm6y042JtmPbIcFadb8ygfns4xgjtbyceEudsZ084dh+SdpiOS5vrPijFgwYimfJYfsQ5km
74WlegcpnUyCb+QB8hx0Ya3gNFny5ZtA3GzyZpz2WRo1a+yPcl0U9gBPtbc35TyXQZ0J2HSNktel
XJ5gWHobsIuA8DtFMiZmrJdaD3ySdyW0PctClzeEelyzJTuoNUhKWeroS6N6eCU7clwjx83Zw1ia
zwmGSz3O1g0bGG45bNTo9rh8q04+O1aenHKCsVsbdwwUP+oyaR/ANVGeCxs/FX3UHWDhhsYGEnUc
Rj3xoFOgsELztTYgc3DcLz38P4YwcD+9DSKcfZuU/MKOhzN9ptE4M13yO9m4UtBI15NjYrPs9Yvh
W1D6GJYiDrq/XKl1O9Wm6mqVKWOHot/EmbccK6IaeES1NjnNzGGqCbyp2bXAwAuNWJprYOBhjawd
uOpkLU+yNanpS4tyZfQ4IKDJ9QfEyQHXWA4/qe9AK1XpcsqV8nBb129LUf3Wm2UK4PO5xCIRTldE
scbfcY4CDsureBLUktQgvAVfVHo2cVK13oD1orbWNWJcMBf93SeIjYUkWjzsQKTu/EHbzRUMiZWr
DwzNymySfPW4Yi5R/xPnuh0aGCuQemvwz0vPMF5A1gjaTv9oup8pVtibS49CW5mqj2ka/atKBFUH
+bKgc9WMCTkhrfyOfLKBbrtReV1uU9u6dSXkGVTIxzb3fzPceSr6JKZO764KL1wj+9l9SvFM7wRD
rXdVOem24UquSuel970apY68btHMF/2+0rk+sZckI9fm++4QlqWFPRtkCqozR/365JfG3ptlsc6E
y2hD1F/dsJRPeXwP0Fc2FbhxfkUOcwJ2lgV3kk04qBzgLaa8smbwD7ymD2d+LeYY2dCor1zWxa2F
fs1sv6KkUM03u8ap4WVu91GLnFsyKHKmVTnJT9hWuJruV01l391tDOjbhfsSr2/c6MBAMFnwwEp8
LoFI+5IHj18gBJt4oGS+3PAFCh2qsba+4gisq9MEmHjTcQ9fu9HNB1F0nioqAAof44UjnBf6TndW
3POhR85yShdurovu4/ZmXVzAVj6ZdaK9cuZm+GI6856kevTHJRSwJt0xHEzdDhaZd28tXZ1ujh2N
joN57fq1GdTczwPNnuQhc9D615Yp9RdqFAnwFLp2XtA39gzFu43b1nfoYpl8LxCO/yxmS1FuRmzw
vyXEv2S//0xCBPDxH0iIdQfc718+q69/2X23y3dcc9n5/DeKIj//v3Ej0PkM3zBBArkQRCD0/YM3
YgBypbWLyioTDglkIH7mHxAh+2/CtW2hm8Jy70wRlLl/aIpIkY4pXAK96HLC8Lz/Cm8Ez86/lc2E
4Zq2x1+ItGkD/LPBofyzxgdPgdTQaGV/KV6Q9BR1DxARCu9s6BQdEKmVDF444+WrxY4p1fHaZXBI
j8X3kIXqp2yT0WeGd7Abps+4n4yXLgEYSEx7qchplm2bhQrYOgmmkYsOCfkejqAtisbbk1CehkCM
CEIBiSSMLcpBcLnYuqqAQXSz/oMBhbbMfnQiFQ5jUWCnzbXiVeMUyWHDAUe6ruy7ESxCij24omdV
TTECvvqalb61cZKfWn/wmacXnv00TQkgucjmjLyqafkhuiUHLPi2O/EfMM/sjHQUGUZen6EeifH2
3Psl9spSdO3RG/HmgbwonDB2h/aYWoX/pJc+fIk5Im6EDsB1saJQfRoiHO/4+hoyIiOKAuSxkhn/
gNejz3Vam6ooB+gSt8d7Jw5sOwdC2DrNJzta6cucQuhoIPqRTsmaG2m7/qdLWEaOhcX7HjS5hvnJ
L1M/DcypaD1YCp1v7har06NT3ubpuJ7t/8XdmWzHjWTZ9lfeDyAXWjPD1OHudPaNRErkBIukKLSG
vjHg62sjoipTUkUpVtas3iQGilDA4Q6YXbv3nH3s+OC0NuUkZsOU7mITZi8zoSnTDqNFeAuCN0Cr
OMwBIs6pTK6tvBcvVqfVvBvBZ7zXhU2qjd+A1p+qguIvgPNHhyWTpyTOmfV4StMSmMo4fZSIr7rd
LCuDGsQuihuttphPt7cBLKgJjotMY56yVA0zRG7EDVeiaBjKdmOMg50MzCe3s+zzIm8Q9DsE2Zy0
kKQE8+VDiV2LahQ7hxDaR0SnbHq8F81jLnXyVmHfQXIFuV/tWhgkX7Tq2AJI2NXWQS7+H5e2bdZv
vG1IoWzyhcmb0ZyMGylc+qVM344ITNz4UogRFAbnC5RVKhbOJXM9tE5Nl9ESaPI8pb1BF+4TEkI+
WitHlxSrMD8vqdfz82Zp6Qfler6RYi3eMmPT3BWkb+30lDgEDpSopcdAxJ+GsEvgy1Y91iW6v7Qt
ys7xNKXsiOhYDKJMecMYWg6Vxfo/yMHncW3mlz7ZVNirgb0f+UR7ONGqCO+1Qtdbd2O2qPcsn6wv
irkCVfyIttmt8VSNxvYpCHJ3gmTu8tIRB6aXsyrdQiC0pLeyB7AuaFvEubeipxbOU9AyftuREDB8
Vu6Wedf5xGDssa1KcMM6pamO5LLO94FNMQRe0EpqwJjGkDNMXfcN4xvmzhA23l1RhNWXzJTuexjr
7oNeeOswytZ8cUtBp22evyIUnr+Wtls8EC3mLTDl7QqnMO6f+ayeCrxfLuyGh3hy4PzF0iF0kHxW
tEPGWVCDe6XqQkyn9oAO0Ymr+1ksDJvnZLUjOYhd5212nH5Y39Ne4tAbbSIZ+JyoD1FfV2CFApC2
aTxxYh9s378Y+qaEcwBi5BueL/95CBOilN0FdCDP8ywDtuYu3JtSxz4hIsPy2OUOR+5cFem6F2z7
RAEtI+3Q3nKqt3LRDtUkx6BdSmTBdDD+yNEdTZnqD4wLK3UZxKHz1I2UoSDKtiI+5qD0pD0BwkzE
BfZi4NYC4xs9UqrT7XCdI8F/Z5+wqn1Agwr6tA1DxgpRBka8BDANXZGX6cHimPqlrzmJMbTPSLQd
KFzXXTObDCUZxQfZW/jKgsgyOahR5JuDvtFJV+H9VDlJ5fM83psQ4RToy148uLIFK22KTa+xrk6+
F8rbPC7DSpIE5EwyzTM0TsWF5NswkWzi3MLySjTprrJXemyqQYUXhTSRWNOJADhNHCWnqDUCtqRm
jXoCZI6pNpXwck8VmQGfrLIg2woECxYSS9n2DQ+WJqq+G2iJtRk4nr3se4K2nCRxvtOjceHkcxDJ
ibdfy/KiW1bLeqRdzn+esmGFkbTawTlIVw7qElFBQiBc44TWYWTTfglnCTnTmWlh7gopB0kQjuXe
2IKw+LrmN92HFiZ5gCPCvI1VRST36Nfjqa5jeRkTCoMtM+vH9yHNSDu0BrFp/wk02VHEI1+t0MhY
qYYuDjC72BOUl778UJH8xfBu27d/mBayr8N4V57w7JADinSBmf24r/uIsVnJkVSEQ97faStJz9m3
JUwW4DJuXgV72k3V5YJZ5H9RM/6PIOf/0yTJ7Uv8TVX4Ub5CuvqpDOQv/FkGevD3mSfbitBHz/N+
iA52yX6VIP6Je5QEQaL//WcZGAj+lcuOZAtJBfnjaJmps8tZQ0leLYfKTfxb0cEA635+XKBVCsH4
NAi5EiPm8JfHZUJ9VGRkqbMP2JysFt7WDvESOTJHjJXTh+uMxQv59GN6ZMSZPkA9zL+3jc0pDuEC
tk+qpMKGrmsy4FSdt7xmhBq1uyQNs1ds06HYtdJt8Y3kE6oqutyF2oWD8j6to20FGEQcHy0gDZXV
IXYqGoZpIpnI2jSh2QS4CFGP274wSBuxhzUJ+HiNxCMnmwu4/6FFoM02a9UIJ/12wCA64slqbzDt
VTdFbls0jIu2/gwveH7OeGu+pvNUfM62ycg9XvccOzf6btiw9uhdWghcyLE1GV4xPkwQ7IJpbG7d
GXTgHkSVeLZ91B077TLbQkQ88yWMgUzPfGKICHIqC1BEC4X9WdnyhZzlsSfuy6FHqhhqgaVSOybP
mar6GdM7R3tXK3zPhqBOC2sscSf6a4DWUtIt1PIN+VHzqRwTwUC5G+G6SSiT76EgrlCyrdCvcIby
S93nWBoA4KEDNim+YYky8btIyDMJOvKk6CRKIDRJZXfTJcNaKvHY13a6rztIKTv4WA0B576kbzrF
C5hss0pKp9wbZnOuIfBfa7ZAiy3VdtvbILaqLxPTXKxfYxuA8i2ZguBNwErmAjF7pb3jXgx6on+V
ETYmYFCl3ndSZvLkuY49IldJxRnuwAKF03mzfeponVIZg/TrFWHpRam9nd/pzEYFlBVflniY40NR
tFsMmWdQLfeDGwDXnOh0JHUO6nmEmLPs+j5v0EsOtftUEaaHxW4Madm6q+r8XU9JZh1ERTAaHack
nCFwAM+LYlvOqLDATj/iFs7jXThpZjwkYgmxM1D/cavzLd4mTuq9rMWCmn62cGrgnBMq6oxT3bCT
x582sfNXNGvkl42OHHOMA8iwsTVKuzlNRvM8rXT+GKONdO2OtkfEGOOyYMEEWZozVeTldF6UZBLz
EBHec0Lxq0Fu9fmAdnItcGHAlYUGxoJATOggq/i50R0VRwf44uyPs9z5KIouoEHm5J9de/EJMhs6
CwlzUz9v5e3XQssSy+CMk3n2LaysSe+8dlWfJ9HUZM4dWeF0OwY2qfIYDvHIPioCug2YV5DqbmeJ
r5kSmngMpFbDzptb/HwkXk44hBoaN8fKwgzQh4ug20uj49FO6IDuY3fS8KJyt70kXbnYchtQ++GV
aoeHWWqOZaIA7U2Z6SJkzLqheo2tFOkyItriwZnrINv3tSEiFOty8G2Nm+puqFos5iZTDgzmFg20
sGKy8lZ0EVinJ4XnyPOo+mgq2UTcFk2ZKi5j2k8qydcXy6WfiNwtmAKUgDj2j34xlPWRJMpCnBlJ
XdqH7fKdLhFL2SD1cD8wCmEY5Hmc6fLUKk8FUXF00oL7qQuGexqe1DHoMNCrD4HrwUWqne6zW23u
T2OD5mUpMeYJcnc9RmXvj3ME3p7ny5kcano6v+tb1i32ZUD+A6sP5wyUIMj0rpMuXvgpxsZwfkLJ
co8S3XtIDNES56TVj3dDx4gM8Ilrc+ist2FePlHlrdAjyJL0gux75kl5mccJMDs/VbY+WxH9m4gr
pyf2BxBFxtWZs9dpXz0HIOFB7gkWkToQ4uCt0uXW2l7TqjZ9+akfsLdFeN6C7nwCfbPJ5OtFcXzK
AKMskxUis26MFZzwwqtPMabum9Qq0uxAkIh0DymaPdoJhUVF71Zd+44gtLAuOlA0lPVT67/5tik/
EAOr6QzncMkTUqf507yYeTzSlGVt6VFfUdspBfQJ1wpmW5Dd7QxYhsTliPBBeTmEFaYxQHMKZFdV
1dmhRdT5wXyrF9EU1/V3tyvZH0KOqvZO4FYD5pNDaTxq4qM61A2i7Bn3LnA3ptauL3DV4fEHG8//
tk2dUe7mlRHcLhXFAAInXlh/VNCzEfD168tlRVCzJ13A61jKytwhKX2BYE/Fi2lnFK2Nahv2xwHQ
5sCSn2VbXLFXud9VbLuPqOqrx8Iaew7pTti9s1Ky6+Fj4F4Zlxc3S+yLfp+IkrdmUVsEZrJK+1i2
XZjji7JwLmE759GppVznCPkz41LNtzewysWNddaWq3nnJMfK3xcsGnnSBXNkhip0L5nV18ceET72
Tc5N3BLhdi0nFpvAgkLxXFxYCLJoCidh9ZykTVHt3dqF7MqiLe1DryQDy8pdcEUiUF6hzgZWdlgV
suhdFc+41cUQ+jcqLBv/2C+FuY5VDtQGPY56LisGX3xWK/nAoxeqfet25EN0fvDUD22ZHEuLNx1m
jQXxJ+fYdlUhL/b2KTFiSNRpjwzwU8b+FjWN8Y6W6XvsAF7iAQKkE00A65ixJZoW1iE65aHYN7Ng
k65M5V41HlPt234hm27wHZfoNC91PxqzjBbC0XL+jKsTEGOVzt73safowGCPp6DKJhxegqkjzOkE
Ls2ggOrtTNJt1EWmluIAKIyhahHr0WGiQLeoIUd02uesnSPc6XK4E1OSPFNKricGWFpG9InaDnsp
XX4sZiOGICPS7pnOIRHTQdkEX8IMLnC20Hu3geO5oLAs7Ax65DNejF3VXYlGhoQVuyN4S4x6+Bsz
JwvnyIcMNR1a5dAhcqpM3SNsGa+6JJ5J0SaSDuwd6jGQbxQCvO2NU995hbVM0UiiJMreqXRY95eJ
CA/E0hRhlI+gmqY+VR7hlqAaWPdqseU2LRjxsGrTQxrA5E6HtB7K9zIJYRLGPXdCPDOx0jsLndqT
jPPRpXGQgMGJcWIyg20RKzHftLDe2zb/VJXElOpyVO4iCoNpvWXus83DAP0UR1MzxDhXtpeSYmCS
4cEZAxp7Sz2WHLV9DXdXd9nd6DbJI2VoA/TJEA2BkdfAC/DXoEsikhBDRrlEmH9kXRZeqqLMvilb
8EsK5sLrxcRYZTzLDE//CeEBfTiEguVmngk4ZdeULHeDg7dgb7ph+OxmobrDYOcXVx6aHTCFBrs5
4p6VsDy+X6qD1vclVuPE2igX1TLDNmk8+jfjAqg5VWJQF+Qk55B6CPv6rGUzvsc0tFJ8Z9Dxola3
5t7raCAfPKK4KUsZriU49PvMvRm1Q0QX4BoiTmgOAT5hTDyRy0ijCF7McW5GWGOk2VKJIrkBNVTV
snuUjmJuB+enB1uHdAK0o6fyR8Y0yPCytVhjMM4a/etFJixXUPT5y3RGbGZtyMCmF4FlzEGPsZv6
Facm6RHlQ6smtNt+0rsXblHN0y1JnRnjt805tSPEqLzqc1Lq91Y3Zd+Diir+bJom+R6HMqFB0Elo
ZHBgIYhNtlppCKkFoXiYeSROdW65nrD10jJrYpLHYWFOrM50utSDQhzzabGsJDlMc159LjuYklFV
SHU/klG50t9GhlE3rC+F2QyoBM/et9VKcH3ugT9j6D8XL0MY0vhTq+4/BuUiUymaKbxAi2UjNOps
VmpkMoFAKOSL/OT2Q3NfYY0Jjo6eDXGYBArsgzanzOSJC8DztYjyVjEp1FI6aODtWdWowIAymI5Q
Kbs5yJYS+cOSdlipC4QV5X6mQz0dkTUmuPc5dO4nLCvhgW/TrMeGL8SC1DKgEbNnb6vpw54OYTvk
uT7HIN+TMJxO2XEgdVhzrOCXODmgQoNTzXEjpZuXNptBGrvgznOzDD5CH9bWSReTDi8zgVV315Vj
9up3MmgPflZhjpmrIqWThBr664iVBnYZyyBxqHpoLkknj0U0/LEROZNVHElGZ6ysnYIlDWlHW1/I
fiGkM6YIJKydoPTXXuZchlDK6anF0jru0wXHxH6xx/C8lc2Cfz+E+HiYR8VnmPMpv50cmx6tSJF+
oJoFJEfWLrqyYdULBwmX2N79qEypXstO+t1p8asgY2qbonscp3BY6cQotsSwSYMrOY6zjdJJCVbG
xuosYKzamxHtWe6zO3lgl6wpSM441GSY2gejDLKvbKm3jUDRjfT89t608FJPEzpPoC6hoVLPeHuw
APveCqZVpDyazEnah9YRE4BAUdAaTYLQfaDp5liRYO+dIz0kxXyyOVE3B17i6rKS5bhfh2S4lLwn
9cbGDVj/NTl8RbdZVep50J+3Zz6GFN4VbBg0JegpsoAP583kg7NjM3SaMytH8Y7THh3CaewrEo0I
4mwfKXjTr2b2+29wHtW2zocJJvSADOSzJkCrcT04eZpGMVqvT1aTTfMmAhAp8oYp+awbgdcE/1Pz
inTGerQWX3wKaIPcrB0u3B0MDh6s0BIwXwRjVUM0mRirKBia+I0QOmhKdjlRHcrSBsMsG0Jej4tn
OAI3Xj48oAjJDSBnPJs72VrDM8o/6yrEi/uKLALeZE1ggxWNxeQBN/LrrzpjTREoYDtcXX4h+Nwz
xJ8SdEzLn5TovUDRFR9Fn6yI4qaULrZVJfbBDmoyyp0c93GCoSaNRuTNH5m7uBjnas20A58faXXN
tC6wZIbc5yyX20t9W/eF/J5AbIScphlf7eYem9D/otf2fy2Pxfv9bHUsk9dfwhu2v/FnG81V/xA2
PTLOPn90vZh+/md6g+v+A80/vSvH9R0/oNP2zzaa7//DdQQdUdvHZ89MkP/df01TaaNBBeBvkS5F
g835t9poyv0lvMFlist75PAZcYr49h/T1h8cE/6cxYz+eBnmJGE1QiO2D6zAX2nH1zZa+NRMUVPE
UjF18cVHUcLejAr2X2ef2TjxhGqFc5iaoLjp/Cymi4TYHX/Zqp0YecWwfnV8a+PwdXXP6QowUB8p
/hj+tglcsPau6cLzBp/4w+pVIUFoWeIjHgVMBYQlddjnrEBaO8e4rGqcJdgfK7dM6DeEifMN6V/y
muvAPOXpEl8N8cplkW0VaDWaRtrnMigl/YyYfiCCrrEAL8DO2qZHRhhfmHAebRncup6+TYPhq4WF
y8zq2goQGPG+hrrf03U7xtNIvC/S8sQcCE8BomBOcVXs3N6BGGwQPufedEBYbYMvZ75rycAb7kxo
e2+B+9SFpIqC3cd0qvBVhQS7x4QOSHHq7ea1BXcdWwhUVX7ZtOGjXZj7RYHbt8A7rA5/c5TzzkqI
MqiA3ht40YYWY1+3tI4Q5LeJ7EBOKZsppbcBbZlsx6kVNQwf5Oh9TWR9XCp9PqiwcY5WywajEJ5m
vPaWwCffOtbHQnx15Bj9lCU5zMfuPhP1W9LaEts8RAbMquebUlGgrWoABqnis7+2R8jDacnR+75f
7SOg2fOgme6xKkd8vV878ZTTCqut50R5x7yvL+jS7Et2o2IQ1yCA+ZLMbg1rXAzenHxVbdxBs4eh
glITnM8Dzp3HibwFeitnCZspkXmYqDlO79U4HhsmdJBhYR4V1IRrQW5Gc2FT2+O1dS8JWSArzL/z
4/BAJh7AVo7w5K6RE8dCKx6EXV5SGEZ5xsRNhij7PI5V2tJRS8mUyfnK6ymPHNC7wXHNn+yyPLLb
HWhuctfu45g0l/3gnyVh6T0M1ouo5XXdIO0p2vdOzaiBBNA8tAn8apns7/qkO5gueMhN9X0Encs4
9MmXJc1PaO1qwStvlQeErbdVQ7ADQ8icM7DJST/XoTwsYMJKc5Mx6PVcSkLs7NYIQC1+iGcLPXSF
wUaWdyFT7Md05mxiiEcr4/IkiukU6NVBzdUcXHCxIs7a5669HqHlcMaIAzLyuidakifX4vy5xOOt
rlMClhY4n/7nUhMcbSvOhdmEvRHSKSTOrlrs0+TbDXPLFo+nnqnX2eH3kEmPTkaMQgvweMQXE3cp
EkrgA8yrzwM0oygVrtHf7x1l1M7O1M3sM4xPsmtaBie7KS+YtaNjG8SdbMw5MOl9bYOBE5CEduSn
7ey2j8K5uIHleo7u7GRE8N0gq1d6Pk48Ia6lsSZXQ4QQ0xUz8QFoju+8lf47+bSTvjAcbfDSUnou
6adCrBtGo7lHGH1JV52ZfD4TVWJhSu7KD9G1RNbHERPo3QBwO6SxAMSjeF44zu86WqXsnNBdhY19
F2H9uMSnlHzwlWOhQ6+t7rLjXDRnVcKxZNwARv7tDHiVEFYaDvxIJR6vTI+7saeTKNviU+6IT3rg
+YvdxwDIAalM5Elw6yq5kI4+5UG/y2gabp3S7BIsxR3HuBuI8dfIt67s0RxwXuyrlswaEZ6jUo56
6Kku2I20oL81exO0FRYGDvG8uN9NU+6hXOyEGmCGE8+6jpEDLjuDFNu1a4Y4M4WVN1/68XLr9u2F
qEAZkdrQOTamo2SPO4a8qvycTg4/TyFOHQ02cD/MTNQAoby0DwXxdTvPptWg6uBt7VAGpopbCumv
C9EBzkZ3nmcX0nKubae9YEKtIwnQl7rxS+NBtSLl8uj2Pc0u7yq28xc6bHvEq+cUjlHrr5/sZLhO
/STi9Gcw0pnImy+WqeZxqtrIH4Nj6QtIN929DTJ8BaYbLIEmZn0yJ9I4b3taS6ZXBxXADSkGNO/0
Yft0ppYW5x7Q8Dlde2pTGfELZFEfqrPYkheDHO9rv73aliMTp+Tbte658T+sOIymDbnoyW8GXKKN
70VmdxwtJlKeKzgxGA1liz4j5wBM7ghVqTYX/ipPo8qvcm8hoAaS1kib2vbMzQycYnI1oOx4eXEJ
HczXlOyuPrubqfcSmrFAzB6y5qtuG/MuUzAh9SdFTPIcZvAl7Ot2sHA6xZojb+hoWivS1CirlanB
2mdzy7In0bcwUKjj+ttgxMCcaWi+uJ0cAd10WKmZKXvhvVfmswPXoGdrId0NYXbodU9mDcsv1K9A
EeMpCO62JijSW7RlL3WqEQwuOnjDXuZo8GSAMTDs9dVV4OW4VNpi07rSqghu4zhnok8rPnz39Lyw
u6EafVxCPQE6p/kPPqhM+zdK3VFFsHzg5eVx59aHtE3IAS4Fya8R9qIZPs+QzwdjbByBvtzImI3B
5D77sU3zeuTWJxvp8q5seK+viAzRH9Jx53fpdXZ6w09cd29FXvDupHNfnbX2jBujkFYznqXKL9tN
xhgr0gUSYJ/VUgwwdAc/7qC4L97XQQzcI3URPpI2DuAEGx8BWiaKyuzlPOn6qtRjnp0XNqbH83qQ
hbp2Kk12QLAWqIJHxmV77Dx9zVHUUv4ulfgyd8sAtvVEV3ET5eQqI9qHSFKm/SyxxF7DlYpv1n4g
F07jAvcPhiZUTAeXI9LezQGb0LlYIa+P9OxDxMwObKbNMxLuobfggNRp6AmaiDPpGYlDQbHnq2pp
E/e9R1pr25cXvtMQ0ezXdknrTWf5hcSRxqqXZVN7wvOH+9CI3olSt+n7yKppOe2LQBF9CSXMgdvO
jtEchlnhwNScxm7bIc0ZztgUIifEJgh1KPME4DZAK95JrRn0ARKzTHtpaECQszOQh92PjQZOBe3d
3fq9pH7OpbOCMhTMN6NgBit8ZY3CIhdkjAdylcoqT0k/D+XXkLiM9ZROi5ftu1nF/bFty8k5d+0K
+Bc2yRayclgF4D1VYOkLb1m98AJuRzVf6YTREpo74t+TsVfjnWHWdbPUS29HS9OhTyjbLKlPYp5t
MKeOJJivo3WBn8+JIaxy9o6dM5BBqKeqEBgGAjfDAXE0s2yu+GCIYluBf9fC3bTcSlFrdDOT65A/
hPLk3GYCA+d40hicZNIo/+CBlwmONJpCVO1dgT9nNkH1GhK8eRW34Dl2bohyFwuRAOlhe7lPQ6yZ
HMKc+pIDvBmmy6bBMxsBaOLt7O0hM9HQ6TY4R6nHmATNtgRUIwxyssEq/JeuIvj4kCeTDUfEXtAS
lZXRIJ8mcTmaxkKEbRXiau6DMt/bcRoT5j4iw9pZTOJJjZiMz6CdTDHKmBElSxRkDVPnkOKXP9Fe
1exbI2H5e2p2ZTSnnQL8hgyx3qEU7F+WUU7QKZt4Bv5Cvxy6YB4X23E2h5IS+wuFzkTyKhonL4WP
KfiOy52s8ZkeknKtv+m+nd5GVEOg9Edmr+yjcXCVhWPz0bcJaeMTdvqFGcwUj3uO2XAg3U9tyP/c
0akAhpun+E4Db1ygE5f6hEcq8PadR7WEfWT+4vs6QS4wmP3q9Hm97/PZfQua2maeEc90C5vZyS6m
Iukvy4nKj7FuXDFarwnkgT0TWPec0dfsOCV18hzIpwSMSZRqf/yGEXEpb9Tkm8cCfL9HykxJbUWf
J3z34av5lMDDcrssFlPXFEXeU84SHQO4k+zRFqP4mKFEJT7JxofSTGoNQqs5QBBe2XPzrtB0Md0k
itY703FQknNjx+hGaaRCK2tNT8QOfcWvi20x3aRcEiHdI0e8k+DmfQ+w03/zsUMMe6s13otL6Czu
Y1/i8q6XrUeEX4N+cWY7vgZoqpzvydwwtPCaCTBrGAQFRftaQ+ppaOhRKgQtLb61qOVD3QP4BL9W
9O+m3wSVch75+YaWTIsdiRr8SJ5w2Zjwpw8HOK9ZGuEUY/JZlg9e17Y66soyxugNjq2N4C/FPE0y
ZPttl7wYI+jJdbnvK7MRAFB0XNCRYSIYVHUiolYV83FpJL4YAdTZ7Gevbu/TOLMG7It5+sI7G35b
+3WmPbqKzUuEfWXL1UqnbueJecph6KXmoQQYd7/xT19lGOCuCNeKLWxdO8ouYzOAO0CLaS/qsusw
nFQpbbRaN4YmU50z96Abg6u39/rVP6xYzhFl9Kv7xsCpeBv4J3qCWCKDK5kPpNBPg8yP/n1V/f+f
CilH0RH5nyVSNx/z/3v5eC1Rzv8ok/rjb/3Z4LFQyf+D0EuBJIpZB4J08V8dHuaI/2BcqOARkE+P
Dfpfenl8ofRxQluqgDaPqzgR/rPFYwUuPaPAlizhtpIb1+PfUcw7PwvmA0V3aRNrkawgA2RbCK9+
Eta5NsXeBCzyGdmwOgZJsnyZyfvdNVVj4ccf3K+iHyqHY1o5XcdxJh/Ah6SvMJ5BDARhMT7/8A3+
hdCPu/5B6Ld9HuFwYz5jJwRitrMJAX9oOWUrrXJai/6zoyd1SdJee7F6QAPAcgX7319qu7V/aQq5
FL0ymmgKHRt2AWFvvJAfLxVyWNXS5C9NfAahdwUDrOCRKGZ8oKsNGp4yK/98V9ABJh/1X9zeX16T
nnbIhTl1/NpRQ3O+YL3lmijAdvUZPqkoPyR76/j7W3N+Zp385739cJ2ts/fDvQVymuaRFMaX4Wj2
1TG5SA7t+SvorH3zN3e0PYv//Wv84VK/YFVa6XB6yrgU2A9uSkS013fYBqP3dn+CGbkjvuRvfjn5
61MruB7foZTK5ZdT4fbvf7i9Etl43OW5+zZ2ub3F8yj3HCiT39D2QWd4Ju2OZglLY0CLpyGvohX1
BhenqRpGbhIw6Ya3SDOu8WrMeJ1bNXQGg47pIVgIj5Da3i44Q7mzdo9xP2N8YC5C8h+Kj+LWQ6iE
622u1Rv6f1SwPcsxGqXF0dV+zRK0zB1EyeeYRvkJ9cJEoCd0QsbmxPWeAQKfvGjkBULEH7vAobB8
j4C4jXTeMSdSgeWofL71NKPIripXj/7QVs3sqjnOPzfMn+NonEvGDD3ry2dIrXiOx7laOM/3S/OU
2egIQFO6I8Gbdlp9T1Q3IpJo4Dfucjz9EBjqEaqwCvt+C4ji3HWJhr1B/aSdHK0T2QJkx/mj2k8c
wcB/VAk2Bi1Iedut/eJez3nIbUPE0vXlqmPatqHvd/gwx0E/LMJ38r95yraH6Md3lR98WyV9N/RY
FuHh/PyDw9sNs0B361tKrX/WOdV6NY1Q+X7/2vy6+IB4dHy8FrbgSn7g//LWLB56wcaO7bdGEkA2
kT2yQ/eJ6LijAvj9pf7bG/rHtVjn0JxzY4H3y8KrJSecrC+dN3tmHeRijcdQedq8wC3yAUxCotWf
CAzJPqMpiT/KJu/wW4SqeBllTN35+8/zF7eOsQsyEqbHgA3ml4/TMzRlWV649QrCTuBY8zF2Niji
IteL31/q5zWQl5WFHSG3hCLN8dkmYvqnl5ceT564Y6WfWSHLI+dZRlsYDaJlyRIEHDFeRwFNJ7Hr
8KqPbf34+8v/fKfb5bcLk0rtszG7kJJ+vvy6oHp2UKk+Jzln3zlUFICGtK8A/9DfLMM/P7V/XEp4
mNo8lGhokbdq4sdlShE/ATDG9Z9btLd3c0E4rZra8W/ejZ8X4D+vsj2ybGGwvqBb/XyVPqG0lUMj
nmvIPlEmaZ258QAlGuElHGXf+vL7L1CpDT71r7eRK/K7eQDyXaoQ1Nz+Lw/L0Ci6v3XgvU5ZXrzp
DWF8xlgEOmnGQZwYhomdE4w5CuhdVWG246SaI+hIFH2YXbWmAKAYyUJdrJE2dMdplvUbHhALjQ1B
VemhDpy0IIFzWNm/CER+M3JzoYOKaieMx6BoyBhaMMMDCk6u8fil53Pvs4EnDqsmdJox/7YmoCSh
E0ACPK8wdHVnOEOc5bBMw/ASZwinTipgdzg42KyZNnizeWriMm/PQGwxVRGdFd9gsY/hK7VpoY4r
Xfnws56kf+2isaohSSY9wixo0TktE8+am4Mfjs43TEdVQ0mh5XSOhKsediBVhtu5zslb6rs5AP1h
Y2gD8ou3aM8Y0HsyfqMeCSbnP0YqVJL3oQm2iRIcIqcJbIm3Z5d1zCmQSUYejopD/xqakwmZI+Bv
OqW1K9frUcVrfsKz57l3acOw9lSSPiSOxC5MtzyKmNvxgZXFqfW79MLozOUoMq85MKne0wHvQF8S
uuCksI3x6nbk3djNHJw1SU+2CIh3uEK1W1bOXVhlTEZUzmTmTPZ4bwjBNXSLVubRpF/yuxDw489z
cki3VLBe1pBSZGiz8/otjKKQOFlMK5gM2VptDdRGj4ypaNO7MEmzoOB4nsysAEXsJ0+rSNRDUeCH
O6ZEF8KsGBNvU5KK8DM+zvlJMwwoQTp1AeIU2FWHvCZvFjBDADhtiKX/ZVr7Gj9AH6KaytdOb+lg
OaALgwptjw3OzXY42sr0kjSUhahyEcv+vExBm+1XWeI1QsBGenkudPqEHb790q1r8o54mpjfFlvj
5Wz8Ak13CRrpMDHAh3VkEPC0Hm6/g53V4eNKwOF3o3P4W3Hr8TWFpvd4nq0GztKae+lTM6S+swvw
p0oOdm5xZ0l/GCPUzbQ15k6uhzFrxVnCae9J+MNQwwQYa1ZNB7xv1Ngu2I3By2IGraAg0CipJnxd
tCuf5hh1kiEAg4mtrOcsslBlMARYZueuQUW/HryAGqgXnfCPXr22+ecyFaHzQiWlsm8FhY+6Gcok
vaXdZT0yjMM6Rru0mK8qJD35lR32ZrjMgpmWpOqXvNxVS2hfJlbHeZ3QQVMcmVfN02H9D9LOazdy
ZduyP9QESAaD5jWdbJZMqWTyhUipqui9C/Lre1C7gStlCkrUbeBgH2CbiiQZDEasNeeYwMjjJQLt
4YHmgB6v0ZpYW9jn7i/Pb7yXUosz0AGGnTwXtccETUSFCgWCpnZfxW7BvqXV05toNIyGpJbcvYuN
Qf4xZm0vagrjqcl82rMSyZt5UWsT/4FUQD7PoXgQhojXNL5Hey5Tiu2WdWfwRyIwCXIMuYS0Ioih
c8VeC1V8tZbmrNDyBrpvMqibraWCnMxIp+rYHKZp9RsAFRT22JXpg4aQhygDiIAgr0WPcK3zXyrX
R/CYUY++k+4YPfZV1j1QPCSLpnKC/l5r3HgXYlrlUkL4bmhqi5CQKJC3SAxdnZdR9+0VZRBjWsxF
rq2rFeRtaNpAdwadIrcK+xVNXlKwmrd+UBS3YOvSQtET6byWCcgGChyjhhqnwTlGH69p/jpOP6wI
9xtJLJ60dFvZWvszsnqSvct0HGCTgGhFxI2WdpmQGnkbQgQENhc7PIkc2s2dILEuXDqwyeF9ypSy
Q671we+R+h6ODZE73jKsO/bNQRvoKLhZvW4rqB39arA1/TnQE86PiaesMy0j2ojznW7B3AlVNv5w
ILZ250bskEJoAEyLuYGBeS4HtnzgGVTD7tQ04DYl0GKHS1YrVLK5Q3Th2hW88JQtY+rJfao6SeG6
sJ9sJVuJ2cPXbiq+/+CoREagMb6MiSBmmGAvSWJav2BEhdOy0UBSbSpkftOKHoj30gKkadZeEyL+
bWIPMkYMc6FYIN2yefeURj+MXN/ipppCrVs2CDRpjMd+pi+IaGuRypO42K96mvZqFRggRACDNw3d
lamc3addjEaNpBV9WJmTMVzGMBDy9YDI4dcY8+diEQHinhoFH/WGHNd2aXcZTWAKi9iH6EpPLbzo
1qi5f3ZEnCrU4mYZwgYG8gqugXaw3XUCJE6qX4uyrV5Urk0jtbQxuxg6ei/It+va3KShU7oXosBB
/9R7cUifSRlM6pwKAIlSpRPKjTIdG/tD4GKZUB2qbBCatudTBBvte0tLgrcsV5x4/DJsr0zIhPd5
oqKHBPZYSVofiCNqGqVcjh12UrTmGUiXmF0RMUY1NdjlFKJa4jMQ+3ddL5sbAeQEU1BjOH+pVWCA
JR7b2ZmJ1hTrvq2nfY8kZNoMNAl+xjLof7mqL0lA1VB5r0qzCm4ogdq/8R95zQKXDmrFGm/FHaYm
+62Z/OlvJuB0uKgOpnVqV/ghrBZDCGXUloNcELrqQc8G0GddUHHmkg0ZLgSOj2WzNtHaDxdBpY3n
k0l+NLZpjmKWnhBeFVURUvjYlzoQH4dDKufA8Xawc/kWIDQnX5P6Lpne6dC8xt3Y3LR5QSNW6yMs
rkPR+68K0jq3TKoKYyoOdihOI5VxYHbBb81J2980VGeAgGEkf9m8jldBGlvrtrjLrVRHIF/5br5p
OH08NYNW82mdHBhDrTkboSZEi7BzCtvZSjqm4Vq6QThbcEVx3WFGp9swAcxkjXDnc6Ztins3K4hi
qQzjZ+R2znnS2PhqCs9qmB8RBOwEYPGvIRyyBDXQ2Nw3tF0q3Fd60a74Xoa7NsyTl7hqkK/o9Jz3
7JXit6w3cSVwHlXmMm+7+FaOQYUDDh5zsilgQgHlD3vvyYj19lZkSuH/dayYdG4svrAxm+F6MqNH
T1Zo1MjCe2xy17AWQ9GSjeDgfKdF6QtrV6XY5bHQQjvaUNfu7seceN+VYtNJ+RuQO1HRvstqEPCu
4F8xlPI2Ci9QuxRxHG3NTnoZOkdjyNaVSqqAhY2lCtW5T3KfIdIfdq/RB7eayhxhfAaKYovCRwKV
EBz2OXEV5nmG1nnJbPS3E202kkzjsv2J0ppdpFSSlTACIBT4ML/R9sS7voDzt9SMjDDOMutJ4GtT
Wz1h1cbtLUhMpM6iWIVNcmOuBfC2n8nUGi7uCZoLy1KmUQuYNBh1EtXboLqMa0iTfo1QEk4CVu8b
s0iyfYmeXV/w1iD0Dz2YQBAbcPCScAJm7xXMQEDpASQ5oZALD4dBR/qygIpvdk6MMFtqJV+AvvOe
yE4pbmnhtdvEiBAiWy7tpIWXEO++CwIwrkWEAe06t2BmdqmOzMpX5jA8JPUEG0YrCijnBjRWMOrs
MegrWfGs7feQXnTEXC9kWwz5mR+nyUPcV3NRJQEbdNaZFUuIPkx2s0zJ/hgIQTGGaaPj53/NxzG9
RYoesUzxeQfpOXtrhG7oxN+pBgR83bu/fF+2wcVYZU1JPhRgqiv6FH42roMyxu29Kh0kK3ckticN
vHDLCjaaVlDKScj+RN8ylP5bBOQtWnIuFzfZRKMZ5i1xqudm6zQ3aZ2Y7YVlsnQuAkuncpJXZe4t
DWs0p/UICSokLtyGI2K2Y3NLdarXN46vJ1d1MxrP9IC8N71kScANTsNoXQsD5WeH25/PKw0LUqHx
FxqkIeUojJGF9tsglHwa/CZCkGvaU3RTeQ4tTHKVh43Kq5iNel2XI1Z3TsMLCbTjpm3ndHdaWrbO
18Ttf7sESiAq6zl/UTBqte7cpn+OfyG1OddAjwfWRKERrynC451Rd+HeD/QSmmUb25uqr+J7NyCn
FfEIKtpFy/Hltup71OfR3GgFETQ6f7DkWSUBSnn8xMHPv2ErQyrcaMLxs0gSX5ldHVjE85gII4JA
6K9eEYxketTJfcWrtpakkfMCcjK+Z1K4r3biXE+k/pGLZClmGThZ2/3FITYdl/5Q98MVH+RuDwyX
MDM5+v2NW2t4AWxkcdEqLdPi0WRJ87djS6t9JidrGTSWEAXkytTb4BF7YVRfA0GJAhqt84UpHFXh
ZYZR8sb1Q2iPoUahfEmYqPOsUW1D0M8BmSyGSRLRqdlMMhag4ndXZ3wAyjJCC6D1A5CUkko8WjY0
6ygUQ9k/Ye03Xk0E2GyhZyYJ+XvBeBk2VfNoFwFzLxGRsM56s8gfcvr3+Ypk+Az2LWptljIihO8y
AoQe7LIqfdDEZN41HqnAOErr7I4YpvQnh9Jsp1sDej7fTrWnXM/ntIEA7Rdn8xCqe5nvZGV1r4Oe
Do+93+L8glCrXZdpUha36Pz7gFtpazWxM4bZ3cC0nkgu7LNX2mPAQNgYyJcezwQKGj/EdBn12Ihx
OXhB8xrQunsjtsrzL4Vp+vqVrpnoAFvbsiBdwfR85kfUT5nW2z9jVap7GcC2Zpuc9NcJESvs1J0R
YxSl/upH10bu3vHH4i5rBABLsr0RVZpgTu0LZO2Q7gs0Tg1CDIJwiwFREKif8Q0e0iuB9y2Z5amI
rzpKzuwRcnf2HLKi4JmL3nUWAkzH2EzyV112k4efJvA2raHDWKO7Qq4dBjeIYWWYYZkLilGfyO7A
YLzxQtE8N1RpKPYPQWFtaUTboFQTjJDXlhvg+EZWQvGLLGb1FDt0wH+ZjZvl25E7SAdynJrsKjTt
0l5X/FBoLl3d3zsKFSu+CntoLvpM9OZTABA5Xog6CmiGukNur40k7//OdgYLrlEBNjvUnMjG2dxM
8RKtgD1cYB/yKbtRX8UhrBe/LDSH+W3ATTuXASyUCxQ1HSgIPhnJlRYNAFfDus4vJbFaKPPwMPEM
EAESuVUhusQwqfySzZJLO5gTM98+ASxVbjD6yWhjTBYp5PjXpng9VEIAks6Vnl8GleUlu0kjJ2sZ
47mBD2IHdXRBLLHqLoLMyKorj2Sh5Cflh9x6jEZJXZx74eAqmySwvlSbH7YPtoPPW2yGt20rkmYJ
6EMzlkrP+ofSNMQzRySF+UxO6WMIr4p9ns6FbfDf5mT7sfchhpL64CqxLGubQppBKzM1VXaGgCqF
kxGMtA1SNn7zxqIofpLcFj/1zKgYD5mDhMtOEHyRIYUh5DyyEo7aqPPZWxlVZ1VnfBrHXznZNVh+
KMrcxbQO8wW98+rJSK2ZPZoyH64cTDkcMUWSySsz9UsUmVi5nwmhyVFj97J4yNIRNhTVfC1e/h8q
7qYsMWS/dBB6/pRehD840iPx+/vS31FB0zFsQtJs26L1yN2aC4Mf+i5+lhRxNdnuS4Sx9rqIlfGE
+T3517LpPIotJJVRfS4VzwXPD6NMk6rGFgPCS5QSvglGz10XqXHiUo6qpu+DUAsm5sBgGT2ozSap
TRGIqu2L6pxm1RPieV5I6HWOWbAxhjV0osA+V2EPaqYUs3gMnklSLDfw80UpJ2pbF0H9C+R7qIEW
Rqt2iPQtZdYcDbn5GLoR2GIFEfz7Z3Z8oaakTUa3jI+gsK25Hv7hbtZDa0V2m+Q7z2nzM9Be9ZXG
RmZJgKiPNrFr774f76i+zgfVFDoIDtpzkFoOisMNkjBn4Fy4S72yXPEgNWiyIIdLFz/3/89QQp8x
IB8uzSnkMAZCUEGBlXFlFnxZ4VnV2MG18ur7oY5mPr16pgkbH90QzJmDma/1gFEbiDe7tugB99AR
vBll3j18P8rxvXMg5GHskJJRDPfgWVFtakn4SfOdrrEqhBxJOYyGrx313hO37qvr+TjSwTumVAU2
Rc/zneYG7YWgjgkrpfz7/eUcTb1Z4KDbc88On61wDp5PNeiujpcqJ8eZsM66cPObIDCrl7FCITe4
k3bx/XjGF1dFW9iQPCeQSvphakaT1GndThV6sGE2F2hljsYn0eRPxC/4dIFQnucqePDTVt0SUKQ2
Wi0qKpXQPCHjQtZCr1Q9K6vVT/S8vniwjm54/DhX8lV57wZ+mKmQf+u+5K3bSRbos8agv9U1UruY
sLx+fw++uAUQGHn9JBtf/ncwhWq6I3yZVbVrhxq5NHjRFd0D/8Si8tX1OLbkNTdm3Yg3/4oP15O2
cD8GK2t3cUqqfDhlv6cUhwTysvzESAcKFZpNLulTfBBc5pA1U30+D6U4HDpD0DQ7/In+OusK85wi
fn7DscY41yp/OMfyH24bnAqPaKSQqrQD2dtGY/6RGM9PrAPvpKlP6zhfPmrJPEm6YCxv5sHPKS10
xniZd6GVxwRuOj3HIy+M7bOUfYiFtNJJTIxAlXMeVbQ7VnbTlN4m5j27JYHVerb9FhV+Yfmxt0Bc
rbq1R3GBeCj0hRe5GWMBSezZOU5UXXBeViLbagRY/04F2c6uHMpphRkq/aWJnFhJr6YwuxzFZN1B
23duNOwS04m14ujTNV8yH0nUMgbvsXlwyQjvOs8fHLpmZYjajRrlsmPnuGnZC6xCV4bPbALaPb2y
afP9ZP5imvH0TezfzGadZvHnm40+EyhDaHQ7QXFhx+622vYoUjdWJZvVPw/lzb1a+tFor4z35/5h
RjvCAPkEyXiXykwsNJ1dcubkT3FV5ycu6qh7isBgnjwG6kNGnK19H9+dUpOBNGQ+7WjorCfNdtds
ftU6MYY/dhzF51iGT7xDR7eRlCUSnQBU8/rMfNTPIyqyjFl7Da7N0Z0laSTGT/bWCJvpVZ3/421k
KN4Od746lBTOQXcdmraWp1XQEyhEVckHAbrpRsvA1kdwxPdDHa8MjDVvEx22iSyt7sEi5IwUDP3S
7XaWH043Wlv4tySWKqSO5rQsADCty0qbTxzti+Js+4zWtTvXolCuyNK1H0/8mvkmfloY+DVQbi28
nLaYEy8/3+QxzUqdxJh+F3OyxKGOhU/1Xr+ha0qrWBngHrEM4bSo7XsHOteas758rLNMp+jincXA
RV++/0lfPfZZKwOld9796Qf3R8MeQLtA9LsOQOS1lSX6OuwwVlPZPjXD3teAg6uXmKMspjSiRNM7
eO65XQ79YHZqpxGLDVAC+XyHiNATgHYbZ7zxPJdjl9uZ6tH1OgoGIpXeWS2Jsqe6A2RUc2rAIo05
0lFw+hQllu40ZJCE71VMCgmXFPQ43dbcqFebSsmjMWjaIzHw+sP3t22+LUeXMiPqWAoQVBxOYVP1
/pRGQu0GODhnIAXTVe36+YkPifHF05l1PzqSJs7ZR8sAbkXbGLN83OVGWEOBcuwfsB3LTQWM6T4U
kLjARziLMKuMH04c1bdTZ3HHRpgJY+MGGwdg0RViN+uck5868RrPk/XwHghnPi2Y9HMIIvs8mQ1M
9m00xeNOGRIET03iMnaalwon0G3Ykwf477ccroPpcifcWV/yeTiPnsYsJRh3NC5ofPoqXpeBKk8s
vF9cFBIZqlx8zEjEPVx4a9HiKDFLSFkEP1J3jQj6GXF5EsOkbbHr/i+uio2LYEFk5eUDcrAimJ2G
yMQrxt1g46/UzIJ2vWsm63++dx7Ya5fvsseqKw6+zlkZRPAw63FXjRMPJ+2116wozBNPCOv44YwA
BwhPUaDJYKzZqv7xq6WkObiVFxs7P3bqSyh56sG1MeDBm6CflFG6OwPZBY6jwgCANN/fFZROF3Yj
0utI5jMomi3DSLVsK1w835obsQ/3jKsuoe9JbEx+Ygofv8bsTx0PDbGOdR3V4OcfbMMeyX3NMHak
VhNiWWUmVksrPPEaH7/FjMJ6Z8HjhkwqD3YoteaKDnG/sYtzzz+Lez1bjWQLrbx2ECcu6Hj6IpyT
zKb5M8MrOf+UDzuUWBeth19L7lxJmX+OVF/2JGNtPatSOK7g7X8/sY72KcxZhtJtXhiWgvfD1ofx
RiPskDTp3o7rNs6cRAJ9M2PbngMJKoPKfDSe4c0vn78f9r3y8nntcXhhuEpz/pgAIPh8naZMqWfX
OKeRZJnkAY+t9qOsbOVfFczuHxommS0OxXIObCyahjZ2KJ9x3lfxcrI1b9dYtMWXhu9RgP3+px1P
qfmXzYUUyUEOhf7nXxbibSk8U/q7FuXKT17t8FfmRMmJUb647xYfUcpsktQqpHafR/HN0vQ1Avp2
yUD0HC7YagX4EgxcENbVjwhC1JkY8uDEC/7FqEwtniSfb6SKh9pXoxJ+kFf0cDhcEMNlGNafJInN
F+JGwjOjy+U68dLk+vsbejylEUbaNiJC9txc7cENbcYKj6g3Zfua3e8FsDp6zWlNib4pwjO4I93j
9+N98QC9OXlU5ynxf0cFCVPT+7hS+Z45xhaR79o2QtZ3Yk04HsXjAzOXIRwJ9+KwtEjPsTLr1i73
tpx+e7HVrPSG8KvvL+Vw4eHobXP+5OWkgOnph8+L1pVZIqiS+9J3tixM9pUTTmIRwrY8+36kw8sh
L5l1B8EVXhX2tWL+5x/WgVxQ5i3Zp+4zstuvJLrepQoC/+b7UcyvhmH2cdJjmaOCeLC8YYtEnUbS
yn6Khqxcd7WbRD8mwijVmWYocTPaQbylOeHh5a/t7Iem1+OFV/hpT+xyL+G30wtAld+amyk3cKhx
zMkF2pvQO1OeEeO2x3zbLqIBGf1KK4z+zptc7xFTLPBBPauxm3s19PcTL9bhHJ9vH4cUZgRlH+NY
6E0yZscBm9s3GGvsjMV6zIaK+DrrBpFCcGLx+PIu/s9o1sEbhTTT83OP0bqW9FTRtnJVOH5y4pqO
Jt/7Nb2vFzT0vcMDJfuNlvQCJ9tXcaIBGxTd0veqepMO/Z/vp8XxSOw+Z5347Heidn6wGIZNF0zT
WIX7IOXZDZrNoW5OiZwwHaz+eSgLvLjAasA2jMf1eZ5nObyYJFXRPteVeZUWA72sqpWXrPD2iad0
dHRlM4iXARcLX3OWv8MlYoBj3/S5lezzFm9sXUK1KdD2IzJuS30lZ5IyO5o5dXLM/T+9wCIuajFc
h2NYAEylr3Ric3E8bz7/oIOL14LGThpHT/YFDb0LaWTaeZCabO++v8dfDWPN6xU1YdhFzvwV+rCW
1Iab9XUpyF6uA30F0EG/dcVQvH4/yuFelbtrS2v+SM8bCM6/B6MUEYq1oS32eg+3TaZ6d01pRF0h
jfee2gx0XCM87NNjiaDWJzHu++EPP6Xz8C6FABZLOEzYJj4P75DvFaISLPZ04ZzrGMPXgmWlOxMS
AEAgkUIlWIb//c5+GvRg1+SbYYUO0C32LYmjZ3YwVGed2/cnpsnR5oxro+yJAZHrYk2zD26ttBUK
e78o96RYhs8FSgeEchX079Ho1mWKJis0LLr7zNPujCwEG/u99IoFuhJ4wKz9lNakt/7+hh8vsYSn
CL5S/7klpfn5hgMQyoPO9Ou9hQD8OtUc+eiiD0TJmBrbrg3kieXvi/FIOqIqCa5QQNkSn8dL0s6J
Yo6Pe2pqEylmznBbVQ4GdjfXt6UVeZvvr8+cqycft8TcdVopNIT4OqI+cA4GFAAFHYEude87tSE3
cZZJcxE1LdqotnfDNy0Z3Edv0rXfbQKTK0K/fR7iIseSN/jZj1oxW1cV384LyTaZ2DR7IHEHPGet
L7oiwQeOFcnZ1GU+FAsLRPhfu0UdcuK2ffHyA66iMMgKgOvysJJvKamlpBo3e+gDM1LGbYiY9P0T
N+t4FM6oKO5Mdiy0duVBJaqLBroQ4dTuZdYo4hYjHe1Clf/ztTCKx0tg6oJCkXvwukXpYLcWwr69
PRHTaLhADBA9i399qXEMmzhhXZpxFu6Ig+fesORHYECnfcaRb6NHk79GQRudeH2OlkvBm8w3j0Vz
Pu3NHuWPi/Ls6gBw4nV7Oixasw5DCz8LTBeDUPe23sZC6Rfo9QiuwjgAXRFI9Ykd89ELxS9ADopT
at4jMcE//4JsGjnvCL3ft6FmXY09KaHMYxRXmULeMUvdv3+hPq/QfHdp4QiX8yWHZKbk4Uw08q5r
yHOY6BOWTyg+IWsSZqXQdUtxLiXalBDy5SmjljFvvv7nNf5vWNYMyrG4C4+raghj2q6UxrRrR1Hc
Z0CqiToeemS6ie2CoJ4cB9yRE5DoaImw1y9sTNns4uI8/bfOyvtPkWC6MGs70iKX8eAtAYKKlYEw
rF07EX9o9zlhEbC6z0rldf/U+3wfimvlOI+7VaezcTBUi2o3zWsbKwlmmrMC0wu6oNA/R2t66oB+
sFC+j8UpgdnMqdIDjXiwjSEGNEtrleo7r4wC2L7TmNwWxCoPKHplH60HM6gfesJtCYrKaYGjOe4D
Ip5InrzWBQnqRGNb3TlSQgwsIih14jPA8t/kEhTJrRckwSUqJu1BM+jLA7gy3QfXqppf30/Pzy/k
f1fBuoIrX1A99N5rcR92SWNk14r2CdPTNhoHP0dr3FhG0y4rNYz3kxp0YIZl9Qq2o9+OsZOfOIt9
3nT/v/EFohjXYPWh8fb5dYzGRgMNM0273gDG3mjo3CI2TFhB6uLEav3lUHzcDAqYPLbD/X2v8rbV
2krfWRHu7c7VpgvPBwPuNVhFvr+r87br4O3jI8r7jv5mNpYdLNkiNUeR646xI8QvAcSkgXbxE3PZ
6C5Us4TiRltp3mUInfWfyhz/3U8HT7FHGZIF1jxYYIsydvoCh8lOwbF/i/lyrPm3rbkaSo5R2pDX
8v2lfnVXqW6I+WhBofuohVHkoUwnjVcOr+UKz5J72QyhuwqlUZ94uz8v3fO1zRZePuou6AbaP4dz
pQdf2keV2FkZS+oysaJ4I7yqejZt/sYiCvPw6fuLO7BO/zckJA0KLOzyua8HQ+I3bX3o+/rOjeve
2fSuVVZrzFfh/eA1wy5XJRLrKImSu94S5TVrbn7tyDkwmD/xxJ0+nlQmnyvdkqBoOMYdfqERdfbs
9+b6LyqLCJFTzMZsGucUYeoXGDLj9CGqFQrPvDTfvr8Rn3c67/dhLpvx7ZypGUeapEkrpsBuhdgF
btBfphOhjbqHOPn7UY7nEmIaGnsUJHlNdXFQUQDGMYW4HL2dqVUzXxQ4d1j3+wDu2ImpdDwS2hjm
LKs323m6iZ+XHVM1A3m9bQwIxzZWRmxlG1lr3crVovbUOeb43rHl1Q0Hc61tzQ7bz2OFtOeJ6m2T
fTlHPSSK1hrCTXMdBOiOayhLWwMT3Bo7r/WoDbbFst9C5spyJKZ4XJZOhwoZ4OKpndAX98BCNGXN
uikyVA+rYBMMVlfrnHQ/EBwB2DDqlpDEgjMzojv6/YP96hbQSRC8v+gSWW8+3wIUziqUMsj2eaOy
M33Ki3URWsbF96Mcb7WkAxqLCDpJ7RBV0udRWr8BdEAy957UTHFdU+ehv6sPmHNkhAtBOS/oHdrV
94N+cWmEj6G65vtpQUOZ39oPH1A8ghKc0zzoIMXSUSK+6EugfN+P8sWzYk8+4wx4//nrwaU5oa4p
NcYVZ4DUX0ZhhbAAmvomT/z4xAb5veH6+eMlOW3raOh0NsmsfZ+vyEZr1dVEbexBAxHcnHut/eYG
Wngl/ETdMNMrmu62bPFwGRKYQookJ1q4o+PYy8EN7XOOwXaC6yPV3AVlOkHbvZwwoLL7xaoDgd1Y
DGJqHkwV1slGhxF2SbiiiAkhGgDCGxhZxKJTDrOSgrD+lzAT110olcpfipJDuahYe7CNzeehResI
/BzIkJ8LckFeslLyG5FFdPBBHe8BKWz/u+sS6rUiiWG7eSbthwv0m9rrpGclaLmSABVd74MKl4zq
MS27VflWFzqXGSEGgpqGsHAitKk1rxoH7zrdAz/+7fSViTuHTK3bYcipnxVQodXKbQw8mm0+YzZV
XEvtqsWipC8zQmHB4ZZ64K9izM3a0kxa8y2gPnffBqH6W0hc1vRgfIz2ykmrvZxcQAZ1q7uvuehS
POdBVGzt3AVFlrUJifLKaWFc9+DVvGU+iQyPn5qkvTTxSWDCQx3SrjN3pn3gAHQfe1UDkv5+Yh6U
F1Ev8VVEg2uiLGDXwTv1ebZAG3ajPGjz364mAcv/zTJ3g0V3ch/yApxJTr07vyji1yS6N7AVnRj9
8O07HP3gNEfQL2wrEKG/AbttwQ2Xb8VPa9s+23fSB+S5jLqz0lm1Z98Pe7hpPhz14J3PhVsGlsao
qaAXMsk3rIuXmlYvFKRYpPJkmC67pj+xvH1x4mB9cfiG0BunhHq4V06V2fMG5vUeEnFBYBPiliuS
Uf9ERPbelt5sKI80dR4ZHfIXsyEbGcPTA6E/3Qb0SLiqjDbZjJ0sLiw+tRdTE7rAvCnvBHqrLjlr
Y4wlvJVcnNo68b09fE7oi6ne6+bMwQJU9o75+LBKhjg+lRmN9T4f6pKzb40O3i6M9ffP5YtV0mOL
gsyFSjdQnYNtd59WpNeSsLWvOizGozd4q3GC3YoxUf4vhmKzIhwgKHRanINpH1higA0g+Hh6QHMz
O7BXRtp6F8CfxhOT/IvPGtQ0l0Y8Pf/5U/P5DfMFNs1eptleC018xXSS+FCTMXvVa1MVLurW9+5b
4pXu//1mvh9skSZRfDr8sIEngQTl+Pm+k7W5IpqzoKXki+UUueGJfd/xxp76OTt7pgfNf4Qzn6/Q
EHnsKdvL94UQYAYJmV6GYZicD1anLcRQx5vvL+2L6oitw+PRXfQyyKStg08cGN10sAiu2us0VddV
RfMhiQdi8kwS1CLd8Z9IzQ3XNfuvS/KCorVF4//EnuhwEeEECvkJualFfoJNm/jzRYPvVD4lQx5r
jFOspYG4FbL1f2SaEd3oju1vMn4i2Txjsq5GoU4s3EezigoJd4CTMBOY/v/8Ln14Iy3yJMG2ZAaN
C6N5ZhL/MSyr2GCgIo8bBd25NzTFied8fMlsK8Co0eHlKEPh9POY+ZR7MVsOcx80U3FZYegGQa1n
wLzyorklpBGKQdNlW6eqm7U7Nf/m9uEUwzWzTePGM/osiPs8/kA6OOYKYe4hJberUVrqOp7kqQ3/
u+794waK4wTKTHqITGbcFYdvzkA/gg9mJvcUvSHtBnnERghbsndF/ioxcy7ZaOnKQpX4TJwMTTma
nNBryFq1i2VIkgBpf6790noa4Igiq7GIZWIsQJQTj9Uvaui+97Be3KuuEN22z31/3eK8ATKdYvst
aE7PFi7/rzMmxZsPVnhb2k0WrwxmG+ldEEfDFXwk4xwrfEm8bNrjEApEP71o5mCG+Pp9/PaqCqc3
ASYIiXJqTsQuwGD75fo1lhEfqu85wDD3wgDkq58Zdg9BCHwr+fE6AZbETBDfSPorvrMKiRaO/zVh
QfJaREFPlrZRlzdFkZkA7PNc/0GMAL9exUpcBtLK3lQSWYDfmLjLLA9xF09FVrULvEf9rsH4d+Y5
FiRFX2XaeGppmNeazw8P6xTLrInIl0/tOw/ww3tB3JwcKqWs/VT7/ghHqs8ISSusGRRv2Bds+tCL
EqoZ3frNHMGKXRd7b6Wxn4ZbHGbRagzM6I6sI+exJBSSyHHlWIQSRf0Pg3vSXeapp514sVB1H/5s
CzcPNVZpcWymrTX/8w8/G1yDAeUfu7HAy47NmgjLlzqfk79he8erOKcShfN4xkqYovLqZecb+kM4
xcXeisl1WtC/LPyV7QS+dZa2ZXPdBk37moax9tMj+qS+JNoPPochiPVdRF6trlpNtdMyL/TIOeu7
HoBMSgThGy58wjq7CnPMggwo77VvB/PVTrExL2pAJ/5i8h3lb1Q6JGiOgNOSoxb5UPDIWccf58F/
Iu1imuJoaaRN+QZMSatXSaFlD6Bs1XiG7Nwy1oPnkxsCEl3GTDo/8X4CR8vJWElduGd+2BK06etk
s0f1UNxwug22JAa73cJoiunF89V4ZbpR5i8J7Aq2XQLBduGNGnYZvU6mOyfqEm0VJKV23g12odYA
cOJtoHfKX4UeYN5F5AJ1WRlJ5z3bRQerom2Ilo3a0X1Ng2LaZjhBzQ2UMq0Bpj/Q7K8t/UbJdnyh
FAzWodclK14y9s4fK+nwArIA+3d5krk9crsi8a7IVA12RQMfaxGbZGUuwZ9wnIFjDFxGQA+2rba+
l0B6vaXe1AUSybSTb8kA9p2bX8hyjaFXAw0VRfFDlVaFvtVrMOSrqRv8Aqx47aebJm+CP6mfDdrj
qCHkXoW6AdE4rlo1btNqAjEwoXvZq7Ioxx8eWaPxHXAAP97ZpS819HpVN2BSNiKtuRe6nwIq5qNW
xOfd1Ks+JHBwtNPtEOpoUNDCava5Q1MeuHAdFL9ibJANuaOwvVdxkOgAkEvqP4siS7sz5BFgTjh5
QfHG3F3+cey2fXL7if/EkOE4zCSt5oGY6GZjl0ktNpPvN9cZ6Rk6lujY5BBGu/qSYzNJZU3QkTWS
EVEaLbPK9GIyQJWVLoCQGMMZMZYVnLAu7s4H0ZTtckjqsl/7mkvCnd5pY3KVuXr6h4KOfT1asSQY
iOBv2EKDYW+pV9ZvlmiIEqH1Yl8BtYvxXSqfQ5AqQb3AYwJshhYoUjCV9DnSt7CUcVGOvaB/TIl+
uqAzmuuXnRWP2ppSmHntNCq0VhlAa3djkU1rXoCiqu4D1Wv5Rd5mZXLd2ySF39SDcHBaUDS6MDpS
bvAK51W0jLUpfQtD3/nh+q7NbRaDVuICEgGpH2XmbLlCMW20MWeh8nu7+gGlVPvbtSX69zHSBHgs
lfmALtLY3w4W7JdLVRhBcI5k2zs3QjZHS2Z72iz1VhQmWZ9DZ27UoKL8h1WSrbpsDL8hkaXowVDQ
6QXrEBdu5lxUYdiJcySAoN98PcDqPA28PLgpGhgXBT98UbiqfHNAZqADNemubkwe8bOHiRvoepD2
YPbMKLjv9TarQHdrxgute1+uDU0l/5e7M2uuk0uz9F/pqOsiGzZzRFddAOccHc22JNvSDWFJFpuZ
zQy/vh+c1VHWsduK7Mu+S39OGQGbPbzvWutZdrmM42NPmosbkONTvIyGwgohpFz1qFxa5qspF9VO
+PweUeMnIGNSfj/S5TZEk4Q59WJ2qW0etjM68BLYbJ+SnPy4c9JI6wsaNgQ1IB3DlEUiCgdQrdAW
glahaGwzpCge3Ji6RtCRD3a/sr6+qSHf0JGmSBC6E0Tkkxe3pE9x5/0EFFvQ1xu5wj33BiP5Oq8t
0g0xep3DxNQbIjTjghpLVfQW6BzSQoO2XVMrUpSDmi2HDYhgS/lc3zvDshH8CJ5NAyLGODbERJ8l
FAPEeo+QykfxH6v+y2LVzZvXVeYTkzhBYbWZWF/zbFHPjerZlzlamvFkTVfWh6Vt3O+83LUJm96F
sd7XMr+HYGeUERuLQaDM7kneK61NZS25S/bvvWHszLQlf9ZK5QzTQKYAfqjGFOTx2xj/owqeJNRV
gi3CNStqHTZDrS2BO/gFYbQlbfxonTzzUCecxkLV6vGDqJ2uokGlZQ8Y7u2HxenVlrUOq3PXExT1
SGkz8SIx+/nNNJc8CdtXxmVrav0lSXniLqsqh/CGlJ8i0mW49JyqBzxVa+kzc4ZVwlch2SEwTco0
BzderWutnMiciJeFiC32kFSwoNOSIcmt+pSJyHKiehTX7pmz0PuJwHxkrHamLjUyzBxwm9OQWvu8
aDifVzXza7A0pf5opYX/hb57KfG6qcFm65W5Zz3oVdaFxhBvMuucImz1PH2p05lU/YyxeGH1wHlJ
p6phpWZzPYmI2LD5se1GObGDrlW2r4GCEGyak/pFpMhAolqVpyZURYYxlQMn+eYQ0z8di2kCH2jV
KhEBLIUCTiBREeXmgm84hU0JX1ZXATYPAMIOT1DkyxeVamtyRiCbfsiWlAxN8gGWc3MsU4dsQSKU
AlEW/RfbSvqnhryYW38ypDobrMFK4Ma74t6qvOYzGrTmtiolqmbGL3vBggP3vopFrQckKeQ3jqe9
OMrsK1o9JZPpNGtDhsYqBcUA1MIzdrPhE4ef1IY/Hyn3A4asSDi+YE+ykWbhJr8SjwjdHOydmRzi
QVQZQZKNZT4wcVsZmWmrIPuDXg3Hzt6sbl0aAyb5DstqHYAq01WaigGYZemk5o8Kxrm4KRIzvkp7
faL7wvw9wKxInQcmdBaYGfoqIY59bnxevBJspEYO1gM1D929SD2vyg8GSTEAtwTT8V3FXDuFhMFM
y+PEjh9E0Ux2yWHoSGfaUzHvBppaNF4P82qx2E8LuSYTWaH9ga0GX1NNhsxy7merHj9ZlPnWYw5u
qX6udIfcQ31V67AfvMT53noaBEVnXuVn01KCvKgJPMbZwNnvK+1tUp5n7ASAuch1/SIL36Wk6QM/
1+ETO5EFpufJT42CYDlC4qYdcSICu1Lt8ROSI1BIUy4rP83GIqdrMAeN/cb7G/THHJyJR6Zpquvn
inkm2fU+mNlLyaxBUnZP1lep2qk80+ysbM9NCJrJfmry3vkCrX24JDHeuU8NazD3KCyMNzI4ljZy
ygQmV89Q7KJywsy17wZzyKO5qK2GTt2gAPWk5nDhF12r7eKJuLqMSNR+y75phkinGJVGGCb7GmtB
bVFP8zX1OBoIgNGVQjm5EkaxureLNebzoV5FCzYn9aYk9PiC9Yie4Jwxc4llCGHETj+GbHE1SIBe
/QRvUGuOS9mygQAeo98kutEDRvMluYVWWb6YvbOwYiwqz/eQu/LkkhCU9CqrqBtHRsxBjrwEQrD2
7kgFO4yHGqcWZWP9Fmn0xEbdc7sv8JMndeQUQ4ISt12+No3uXrOV0LS9Rk4BTL62d4GWV0YKh4vZ
6Na2yf48kCA4ursu6eGxLHnb/eCgrN8TmNR/Z57W6j0wi3TvQ5hPUHE54pgbmrWEYzGaX7VYWzue
O2eJfcutXWacVZk2FpnHkTe2bhfwL3afZj1THDlKpTWg6eL2GoaZPu9ngwNbZJZi6YIZKFR80QA4
uixRwrihPiVFT9jBKsTOyIryqijxPIBac8QzWFXW8NElFwqc6oZ57TR8AzXh6HuAQroV9MOYVo/s
wLKdNwMtwrhH1HNjY5khpIqstdBPFCubWMA2kt6+JmE3liTwS5GDgFdlDSwt9U0wcATacapwcuij
cgGDQiomFe4DlsKpPeidAEZZELF02dTMPHkKhOwyXw1xW/qDskOrTbIyGLZeMocdXXMiaE/Z02zr
8zfdWPKKJN0ZtXTddn4b1R3wQfLwNIrV9rgZZsHSDJeDwx8ABNK748uyppe8E9abD6/582JPRnYs
NIdcQk1mGYe5Mv6mq2G9KTPNIli21+3vI3mgFgm7Gpwx5twZ+WtWGv1108Y2SDqw6i92rOr2HEQu
CevxuOViE1PMcZxV520yWyCD4+I3etiXW5ii8BbrDsxOZnJXiOZ3U7cshMzbCzQ+QQKzf+kRbLZG
46CmKZqmqbwuBgzJBAJMrH4GQq8Zok1Wp2eOW8lvGhv2ZxeqVx+SsKpj5ydPjE/f1GjHZqKUP8gk
Ls37fqZRg7Orm67QKC/jWezTPzpQCZ3fFBF7bE+r2X4mhM5vopqwbztqoNEQPr9Fm2VBgbD4viB7
ToZ1QxuQqQu6BM+WAyc3m7bf6yz3JMcVsQHt03x+9cl9JzYtA5+wG7TBuuG8CLqTBpFtsfhY7j1x
AB7uESESUp0ojvZA2TjYso4oMnaJd8yuCWN1tSPZDyWBl+SCGuct2LMkKsyRerupyeEhnba4TMsp
XZzfcV7uTaDfpJD2Lv0sHJc43RIgeKFtEVR0phljZe7ERFMcs3hJXiZBhult17TbM2ht48s8p3Sp
WBWH77Oclms69dNNmpVLfLQIaVDsuhrtmgwYmKWWWY+gfSj5BHKe6ys9X+BZIWECtuXPpvkyyrSL
z/11ReO6uJ1zpkpX/VhjYm13AqOsFgyrJcvIn8r6ntTL9kKa1KWC2iGcDSBj0d4RkzzgQe77hUom
LKfurLCzzr4h+cQlZnWqYQ6iCSrPRjGz/aVvbl1g9SOCNjaBHIRluxCgaQ16dgVSyfo+t66LHyM3
WD/JA5NWKCSnyMCd7W4KBmfsH9e1JpShdt2So6RMvYuZBJX4QpgWZY+BbRWQPel09xuk42ElF//S
N5tJ7jrwNlZkZ657E0vLuc7SZn0tO623Qv4t9SaL3HmdFJvnwOd5PZEg2RE9nLriO8ZdULU1iU0Z
lJzC/EYVL7nLR6K2OJynYgzg0bUdiX9+c6sI9cU/V2tMLg36f5ephyD1Xa9bs35PJ3mxSJMm/JN6
xhAzjzSsymwKYNU5CMhJjwTG0B1Mp+2/tfAK3/5eFv+t9HXSyjtpn+QOsVlxP9FMI93NdWngfSHm
pqCv15MRG1sfFMBPq/7vu2hUrd6XrAhY1fU8povmzBBZizJc9DfNzQlilB80a/5+Y3So319p0ih2
iHGsXmdtvKGszZXM0PFGttsEbPV74d///UmetrtOb+2ktt9UZMB3wGxem5wWOE+zSm//foXTVtfp
FU5K6TaEVo3o0+qVWk+w2di0l2n+4Bq/1RS38YAYB6UsuhXEgSePLW1sGk9G9Vodu4MVuQft+K/B
Nv6re/zLJU4e1Lx2du/NonpFRr5ry1dpfKRPO7ER/H6JkyeFk9Ag6Yi74ETG1F+JoAuKLypqd+u5
/ym5XUN5+Pu7OW1z/Hw3v9zUNjp+qcXC7Rs64v6rV+kNBys9qIFC2MGqq0ORnFXaV4xbH3xKfxxv
v1zxpJkj2qVr3ZwrOjiJABgn3UdNyD9+rL9cYfv7X+6JeiaLFOW0V13T95ZmHR1SoeP4PO8+kJ/8
1ps7fXonlewY82/qDkv1ipniiCA0XNyWZbaIhvaKAO9QN7p9Vv1ojQ8jnf44TSDQIntmExDbJ+Od
4vHa0KCsXt07dBznYKjPawAPQX6w7igV5FF2RQz+3XIJsnr//zBkfrn0yXdAo2BxUuFVr6P/fZgf
OJgkUxt55queXGuFPFjm098v+Mf545cLnnwV6Jorc2nd6rXki/P7L3j7Q1KjPxiXf36Zv1zm5FNY
aTC6JQFjTCHG/vPtLTHcEaFDH1zmj8P/l6ucDH8sGtIcKOK8li4wCbZZafrB+/loaJwMf7FYGgp6
HldDfm6/o2RhbDEV4Qxc6yN71R+n3V/u5uQD0KwcypLBtWovdPf2k/tEfHL5wSMzfruKtxmZ6Duj
gYQ15py8GUCHiSXW2XgVzjzdovkitHYkY351sjVa5CatVX1yRYPMhLhUFSGbxfw5gxQQDbOFZD3r
yjkofceK2lobQwN5HMLQxvvgFxXbSHzXkPOJg7KtrUtOyxY39fuZxxRDo+edip8RjNKJ57wz56EL
60qGVFrTNOqV6b2V2zk2aIaM5AssCCBTRrNzPxmzbxJoa6/Vhb/E63OOMYBe/2ROfcB+p2/OUR64
kFo8n4ruoEnql1tbPBjF6mEBNkkIjgUut79/fX9elDa1wxY2tjk03t+Uq+iwltvy7WVnpLvbdeB8
7x6TB/8TJcujrK8B03y0Ev72xk+2d+L9Ncus7FPDZBdUehl756c1vll4cA293+QjbNpPB+u7t3Zy
sZP5BRk6mUklm7vye3qdnuefvKNzi3TP5ah/CQctIUH7R/nB2vHHSe0XLdrJmI6NsbORLbDPW+5W
/2vThESe/f3N/XFt/+USJ6NxqbuspLfJSouwDqTsJ41xqPW3eTs+WtSwq+G7L19+XvN/vkP5df/5
v/jzCx00MnNlf/LH//z/k3rpMM/+36GXx/bHKfBy+4H/4l3a/0DpS7wCCRKUKDey5f/hXWqG/g9E
6luuBQoMRKw+P0WwYi//499s+x+4sRBsIWRHR+e5/FRXDz//yvgHojqsdnj5UL1uf/Xznfw3bvGf
L+W///w/qqG83Ry+3X/82/YF//cHYKObxaKwzTQkk242rG1F+WXDBL266zp6JqES4hGdyLr3m1rs
srXUDnblltEvT+b2n//wr5c7mc//eT1+c5TPgNVcJMLvr5cLb4XYyvW6Kk+SLX+9DBuRiP3oi2rf
czw+4B2oA0zMLdHdjv0ts9FpZr1VH5uuWs77af48201+nmKZjLSB9KCs6CiY//0X3T6Qk+ey2Xnx
UxB9R234ZObz/Zo+NiGt0MPaJ1VP8lyiR4Dmq9QHmsPf34BrMzq4GnmGWyn0/ROhDWroCLPbcPSl
Okzz7BxE5rm7EQzPkzv7Hwm63s+v2xtwHQrQOJkYXQDfTt54Sh2sBAbfIuyFiQD5yQplXqWhKfPl
irRK0shNzfvgvf/hJtGdcDXMjBg4TxNsCkqlXWFRJtrALaFGMlxAXH4etcOizsxae/v72zsJX/vn
TTJEaKaQn0HAyckU20MEMYs0V6y9lUx/EgAepJFDra71qvuW4ZSVAQNIuzPdBuJYTBPzThWe/erq
dUEMpdmQO58scBV3TiMJGJeonLKQe1jnKENC8NAhD3qRU6U/KdKcJhpSq3cH/tFQZ3+/mT89uy1R
gv0+lWxLP5nL25QUBls27OJG3bussGod8PGuYNZzQDiDcHZ/v97vQx/n6SYsYoD8lDu+H5B2RgkS
82tFPT5VF1odu0dRZPquBS8Q/v1S22t4/5WRYUqzm40duaw4vN5fyjeK2evofIbTQs3WBGx05nnJ
R87kE3sUo4EplrMSkj0MZ0yeJxUjm9K1KKhAhiTzzrusIVDPyGLvGcKHsctrNAV2HkOFlfa6s4u6
PwxNvQaoOZzrv9/vb98eVkyGFrZe5HZsE09mv4S4BURkJZylMTYDb2SAkrJuXxRz20RdOpsR8Wgf
+U22D/rdQ+aieId8tK/ogP3TQC53ake19UzoyGNeMPn6g1hpIrRAGlAedpIDygQvKlI6qX+/3T89
eFztTKJk4BDB653cL2l+0FBS7hcBhhvoJFCFWSYFIMRSXLZaYoQTBsjrzGnFxTButoTMTQIvFv+a
jPTnCODXwNazuXu23Jn3A80YyI8iqb0BIoiET0tr+jnAv0kEkGGS+Nr5iuXxg+/29+dubYpZeig2
fkBCid5fEweEblYKNJdrF81hGYUKV9oe51UG5y926y70apOyzphUx3/5uQPy3FZzm3dvELP8/tJ9
rLlqksg0wRlleIvb5qIfDHkwNx7Q3GP2xN+7AWVQD2OtBRswkPuPGj354ATx21yCaplEYLYr7HTY
/Jz8IjMU07ItvZr3TA2cqH7CR0YFn3jyPjoq/jaXcClSIXSugnr/t4yRYlKj6G0XTmTlgXOEY79D
Wrt8MDn+fhVGEZ8TDnGX7ddpljsRcNIa5gldh663eNDK9POsKSf6+wv8/bGhegY+i1NlC8I83ZX1
xjR7yYp6pGlc8AuyzA/SyrfuTiU+uKHfpyTWFJsMq80IjGPj5MuIMzUiLOJSQHf0YTc1lrYHGuLs
yswZQ38d4hHlVJdf/f0Of/84WNC2DAfy/5kLvZNdT6pgzFRirMPO1XB72Jp5MRdxdTka03LZ9fT+
S7bDgdN/NBvSIzmdD6Fkb54xdj+Yboioff9x4DzqTVVs4FHyYM/jJOMI6ykx3KapTt0kN7r0UA86
wKVumJOjY9IuwQWCLFolA+/AKs3s2lq80YYOllVpYHlVM4ZCc9Jz9ITOsktdh02H8qvlh1kq+xuc
C608JlYir2RXJvSVYeuRLICvjMpkAjSqXYzqC99fP5FX5sn5ID3PK8IERcgV8ti627lVL84bs00+
ZbFP37VzN7Cd5UkPAZowsAZ4wNY+z8Pa3DTdqH8n3MRiV2KQHhcsfoucDxc7FozVZgyhVlnWnaj7
ukDfOQt8a1avvvgcItpdTT4k8QB1Ou5RH9oA1VoSr9HMxMo+s4ZGe4nT2f7Cjr2pEXwa6hvGue42
p5xch8pN3TNX6danNdOnbDfCezkjR8m0L9O5LB7rum8ETSldPeNq9x6s1nfXqJSJH02mOWtB6SIu
iAAVzgMd2lh/mUwlHi1kn8WtEtJ0I7lgzwRoli9aOFVzJ4IyXimokNqxzelOq8P3QzaN6YTshWmH
0MhQO6ORVEcrGmlXbuWKh7Zs6JdqmOaWoPYLIw3titT/3bJMHU2ewvauNEBDS7COuaTPXaBFPxvG
RnM3GGva7izsdUvgd+7wMImGw4GcoSzQwEutx46g/yQYG33pwqVroK4v3dg+lbohuzBN6o7jy+wT
qoGANt6v5DkT8ioMVqNVqua6QaPOk0AHRGuPVrWOOn/FHt+ZfT/ts74jENv33KTYica0ZaQZTlqi
OmMQTelETAhW2ayMHLxXdOOm2uR/W3r1Ff7ESmXTb7XHovJBmjHA0WqY1bBOITHt5iURugPSfz2b
v7bk2fth7fkKxc+iT4/TuDKKAFnM393GdlE6Vb26Rf+D4pXibEN4xeCtidxbllqvF1BNzk4nv8SL
smEuDnJwgPWBIK7RDfd1N0TkIsdI0dbF2Q/Z1HVIIZSL9zLtjFtRIHXc5WNPKHwcyyXZDTKdrtKp
yN/GtUGXbELj/Fo49nTrrPpQsj1eTS/Mljy5hogzgM9mXE/7JK7LElSaKm6aUpgP+sRWnkqaaI4S
6GVOjUcfgnKctmRqioxZNPWu8zxVY3XttR7YZtzymAQkhzQ8aO3QdcFiVynOysGg0+rI1olW3s8d
cnsPWbZXOMmODvSiIonuuwg6T81HUtsQUsIOtKtdmnnwlROCmt94/Gy7+r6xCbEHPfu25JKYodYc
tX7XDwUUitVd2xqZhAkUlMhI7UL2lMWjyYqTMporfV1D1Gk2cjby07b5I7UuHTtH0DwO1dBFmuWQ
R0unHs3vkOhaj6y015OwsjXsHJVW2FPQ9c3ynJk2Od2tptLbXvN6MMFDRwEy7UowxI5XO98EUaNt
kOVFS6+wFtMOA6hC/YFG9HUwBn7ZWJIFUvX58qmcOEYcRnQOMpya8qzR9fjz9m1bB5RFygmZpcZH
zWr8r2ACkLIa+EaNgJYKgCCXOQ6bKHmOP/C/y5WDoj5dqNlAYyu9BRWelAoT7jQJCghdktTo2ocR
VBjqY8xYi+gu86K3FyoEegE5wIFn0VUTMwNUuY310sn6QfRrXgYZRoVXVCH9U8+5uD5MlOf6Y8zn
HRmJjli1N0F/ItxcZjPMyC787FQpoYi4SedhjzGAXl3huSO0qmnWsVpQBb4h9QFe7NhkvhHa+KJV
4NjbVG3IKTtINzZ7BFGJ+VVMrXffLLHeH+xFDE84nFRxNPtJ5Ttj0qxvxIYJJ5Bgj9pdKTbNRyIH
ddXTFUkBh3c5Qm/pX/FVNk+SiLUXB1XRFNldLYgbN9ypiApRjhfzOGnLBdUBeaN7CgeA7mwoSaZn
+3XFuQAnXWvEE9JfieS785ubjIo1cvYqQQdmUMy6MgaPzqTkKJ/vR8fu8JEvRGO98Tqn6vPU57YR
xbhV+gjX74K2q0/EaxYngKFaxk0026X7gCaqgFvg6oASSLHMQwwWg35eUwnraXJLRDF9mU3fOAfm
MavJat/AvJQmM7db1mfxmHrYr/QtT4L/2ukss+18SQObCAIDnf/L6PlZsYtRq1lBrpxYRGmDOhnP
98wpvRzLxD16KKlsFjTgrMGsL9pRjTXaCxw1CIWUUZsYnBoN4nCcrdVlBk9M31EqSwt+IWkxsbur
JDIPmal2EFad36h8jpdIwVTREEHHMWJf28UrBAASKadtFl9ZwHpm4QmvQ0M5RIZwFFfgfKAucVM7
y1056IqnUbYs5YsxIjNanRogG2YI9KhDX+CGmUsHHPpY5soM8x5gfLRUbnos4w4vi1vm7rNHtKXJ
eoA6MSDkZwN3SrjcAe9WXNZAvduwK7ZboD7SflGWqmWUFm6+5ZLEMyYAbeGjTEbUUD0GlG+oVVE2
mcjNSpIXXfOtHOMSC5fECUEtZWVqHbSieiQXDuwWZFrvxfATKS/XyW1IyxlUyeS4WJ+tlVsI+tTM
LtlntXMo4tF4cZWr/3Bwp0euzmYKV9YYvyWjV7t0P6jy7Z12rW9bTtUysEyzsSNoqvElvFXz1Vzx
jRfViphxWGwkMbOvgjU329si18SVVuNrZ9krHl1Hm2+9VJOUNFJYI/AE9X7HBAOAOyM7LEczvM/h
Wh/TGpG379bZFCoErZt6SRt+1E26Ptq2tO41KFUXwlWQ6ZToWrmr3KF7RGWGRArJ8hCVMbmzV5YJ
LPoMz970dVrJWaU3bOpX9eyKJYSuPXwd2TB9nwe/M44S48p9XFeCeVWw3IRABZddbBW9ulS2m32z
bMIFQx8m6l6onMTpvspBBCQjNQCc7Ckflk7+3jm6d5qj9UAdKvK2/0/IAry8xUNJzndpmNjMM8wd
1DWy0bhb6yUmAK9c1q+qdrQ66pD1XGe18lEE5htQemAI+RReZ7/9PFsTTqIR5fi9miAN4LboHCwl
SPlriXUi6eC5VDEwZ+pj8fdBmO0rDp38Hl66DszSGEQT6FndPZADSZEn7loCqjvHvZfN1JyzzqFD
8kt31iJjBvMHdrBVfmQhWXYx/tUpWHqMzEagC9VDSQVmHe8yo0jgP4JDkOd64dVH1emYEjRy01LU
fkJ8g3fKguiAk0eSr625y4oi5KWQutnSbcvFM8WCBn2X3qb+LvXL7FkhzLQjD1EX+yl67xSAS5Ve
WIs+F7u2KPzP+kCe+5nVCWxMQre7O4zNJYdsX04PxmrjJqJBnQWdlZWPS22Lz5x+/Fdk9Mu94fYQ
tMcs1eeg0iGBRLy0deEgosePxPaOcDVh7ymi5jSBd8Wfqk9dinMtKtxNpp3p0rxRsoMeEntxpgfI
UZnfPWIUHtLKGeCMy4U9W4+2mF+OjYCCbeJrt22WsF1zlKiOY43jCWmflr9uDggvWPul+bQYMZ7M
whDjedM2i46xYfSQJ5p2Slawm21bthL87S43oQlEld+stxmAaJh6ndu8wl0CjFobAspnnHaQtJtk
NI5oup0zB9fNYc49sbNYSfJwNBbnrKYcwZsZhvF2XiQ7dcSdwK/rubPySBfdcqM5EyEXi6A484kM
SBJK45WYGVaS1fgBIHz60UmtdYPGEw4k7kRRQccCRLhEak2oZe2pltNZnU/zrrP6dN45RUHbAW7t
8Ni27mKiIyCfI4Dgp34odHDRaA0GRt8sX6vIc8tU29UlnMy9Mw4SCVwV06+w82ppYa3nFWOpjevv
I5sh0KRxzjHZx1uQh1VrTHDHW+legXbOzb07zjPzgLPhJF19XuAXt3NOyXkrx2mLrn+y0nixAxej
B751b6CZUSz9YkWTUj1J1gsuisTf+Ip5NwY5Nhc2ktRmazQ09hRTTTPHHw5e/4wjEEIodsYlr3Bu
1/YM20VbEE9kxmmAXNfQg9EZ5/vMK6dLr61z4qDZ9yOfbpY8GDk0H1U1MuDiorE+D+M8nfv0R76O
BnRidvcl+dF+r+anWNDrF5S41H5V7AdpJDRi39mqbznMsVTvGs2aPyEvdYE0w6C9XxxHG4O59qBK
ePVAcKNBW6ULyd/0nVBjX1CHejbOnwn4ZWbDMWTcouexf/RGzxZfkUqLVaUs33yz715ymXjzddat
zaNdZQP7wc0pfuA2od3Vqm7KT/gTzG9Du6Ru6FnSgoDuG5g00hZERSD1ji8HePCQ7yRrroxI9dbx
znTN+rXrW7JxkdPTl+qw+14bRWUXIdkvzMSFq6mztV042c0Me4d8dteKdx17Xuw2aVnuJ68VOXa6
NcNCNy/tF20R/hjx8o2bAm9pTg2sHaNi6NAwNHpnn9P6cxCKZqPkxisfwWeHWySStYOYn38uZ29i
QLTNbel4UdnP+YsqDP9qzqr+sm/qaQyUah20vVlTPG5eg09TEms/Mk8hJ1sQbucYX/LJDSfw4nVQ
s3O9WpNtTiH6mxRu9kk+irPcw2bIAdQ7COV2j4AYi+5Mx3V37M0OzbG/mMvBW9rBiToyqJJobQzK
C75pJ8+4H3ReWF1h/2R3ZIaz8ooeST6O3x3uJB6oMjSXY7PSsxAgdKUQa+SJCewewGxEEVHL9j2h
SWfSAqvChpk06JWv2I4WbShJsU142lKO6bWwRustaxfrB2aq9gKJqzuesXnjNDdPfvoFsLv9IKqE
+cKJy5iMFVllNwubBT/kxW0NcFXJY9unNYbpzLHeVN5lQ2S52M8elwrLfeQJMsCisWv1c+oUthfg
W8W5MxglW8cZ99mxBvSJeQmsu70nRL+ZwzrtsuLAylrA1ptyDEBy9VJvl7utdjFbKbosjkMZc086
cmbWPJZLtnDNSy9kpiK7TqbrnHTTp7nv+8suXbQnhbkMCAz929Caa8GqvvgVBnSlTHYFrJx9qE1N
q87zbFiSPSfG5ntb9bG7ff8L0PO+TopwaMrEu7aMSr+r0gwlyehNDSWHstVf+9mDptz725G5NmX8
uQA2kISFUbgDTgkje7D7yfpGHLY7H8teWT8WJNyfleWJJMSKJTNOUwkoy5qgpT6o7dijFqM4gQQF
JZqLnEmY/5zX3oOp26V/SMn1rSNcRUwpkq8gD2gdFoxNaxnz42SO3qWPDYwnPkp5NFvhYI2ysOiw
9RnMZ9fBhBOI2uqqI7gBe4zcps3OyRIgh6Bq67gDX1i4tLTjWXejqidOcg8wj01vl2U0dwrfKcMh
c4YyaktdXdMII+eosMrFPuAH777EbtfeqNSkUK0T6hxTDXIqa18qqjVhVYr2NV3YaAYrm70swEA9
fIJvr0moFHn+je4PJ9OU5Dbz2PIxs8bU5Ezs9KHJ1TlWObaSgdVyvgzszrAVu8MynSL+1utvpqy2
n1ODlk3Q9IvGYlgN2Ve8bpVPU95qXWxFcQH5Ilm2mPQa3vNm1lrf6KB5lytb+w61U1o+s8TNl51R
OjLaypNEc+qTLRn3WWyTJIf9NNFtp4qsHph6wLQUu2HqWPGtanFzU5wQnjqnlpJdcKBYiLECMziE
qrOc9VJL14mI0JGaQpCPDTGcPslWbO/Bexn53cy9Vftp0KzQGHHbtL3pcDgyvcEC4Iv5j+QhMT6z
/m4AbFfIqxlsjn0scRVWx6wuwH/TUKjtnUy2QZk5RXJTwNb99u92WRnYajVeLhXF22ZU6+cJXuf1
v1dxjssDjkBoFZUg949F+6wtqJHs/165/q1gDsQVqBBtdBszlzjFSTqEfsTrVCu65ppFsWCoLjXN
HKIuc/NrVWrxXZxhYf77RU8Uij8b2sSBkpxAR9uBHnpSL7dUOSG1zxQit75A1K9vnnICig6tpbIt
kyM+GkKle5y3aZRWs9hj3Vn+1bYEt07nEsG7adEyOIUcaJhVsN5i4l3nQZynajAOS+rNd47erx90
Sn/rs2yX2kKeCSSkGX3aOBJDCz6drEoa+KZ3YeWSwHQ5NB80yv54FbR/9CI29cUpw7azZWcol02+
mRjrruhr7a6q848CQX+/CntQn6MEEYab9mLr9vyisbHskWLs1oDF8VfvKzMWyF/oPYh/+fXQAtue
mEkckPBOQ9/L2cjhnff4BqQ9n6ntRlBPbob1LP3gUn/4CNitmCR8bqJHbu39LS05CV+x2trXupOc
r2s3hVpSZBfIaCmrrr2/G9zW/aCd/FvPiMaNSZ2aePmt9WaddJPNcpKNwTpAoZvz2zCyN58y5Rxa
u3pWsbFEHZ3WMM7d4oMe2Ul63M+vj4eKcMYULPvIFd7frq7FW0WRr88cxURUTjEBZdu8k0dRL1+N
RjcvtVlQIYOnSy5EO1zU9Gf0/83eeSzJrWzd+V00xw0g4QeaFEx5011tSE4QNE147/H0/4fzS6HL
JsWOq7HGjHOqC5XI3Ln3Wt9y6sWq8JaFHyWoKH96FMAjCdRh1gm9d/33f1tSepszuWl4FPjrq8e0
nTJXDLTUxml564dxAC2htg6R9oQNSt2wH7Qm29laOzmA8Li/DTFmzbASrlma9U2ul+DRCDLaB2ph
fLBf/rb6EcT+826ZAkEbRo1f/1QFp2pgdX3pmGKanjJ7itxZlf+ztI51wI8cbuWEyoRcwE1/tzb0
AAeeUeWlo+XCOhel+WlKpOrh77vwn76KZSrrt0CzJcx3E/2h5+WT+4z7i5pqu1GpsxuID+uj1bau
pl8FG3wXZEt8Jw1E0Pt13qtTM+QFvAZGS9pFHQfarWwwJwM+h5eroeraMWJ7o9Wih14WhHy1fVpz
308A0SbExpGFEB+tdpKeS32wvv79IbzTzP73o7aJ9hS8jZos3sfIiWGKRcBVyKly/acch/Xnvqof
jXEpj6pNIZa1c0mwRU8TxBzN/kzEYeEpZj9ejHCOCHqfaJoqyfj697/rt1eCFUBmpsFqI0SbcNxf
11ljk6pKp7108oo83LCM6WkNSujauZEelnp4C7MCwMds//j75/7h1yKdfN0YdJUu5/uEcu4fFjYF
FkVqUHkOgUXpGNBxHeX8I1nA71XAigxaOc8r6Y5onndVAL3dFaYXM2WF8uMNVYblP5tVL8+YIXdz
KjtDGNuXsi3Mi06K2IYosY88IGJd5e+Wp4aqB4k7KsK1GPr1QWc4Tntq0wITsggcBJjCy1D6bEy5
bbjUzgm0rck+0NGZvjK/Mr4QyPzWdAZoC4mGUY0j+JrisgdVZAY3UqaYNJFVZ9yjmQ5WqOWLfhxr
7G+TrNm+0sArdYyaGMG//25/WC86ylcdfgNeTsCFv36NHA3UGFRQJVIjnD7rYUwcLYWzp3d68biY
gfSqMF05SzbD279/8vorvXuA4CXXegAppK6+V+dEmtxVMq0UJwcZ8G20CIqUkcA+ItuRH2t4kB+8
GX/YtgD/46GwiMHiCHu3NxaMXYUcidzJkBI+omrrr3OhqR+czn94D8AaYxZAToc85v22gKIjThSb
OWwR1fVdLtT6pNGevlp4tT+g8b/zJfyzBa2ODn48tINIqt8twanTNTYY0tybTonwdOBCtqu5PyoD
RqyoC5nWjbJCO1/mVYlFtW3G/EWJgxOFCkbbof6PnzDWaTQlQvmn7nrPzq7Id077Ic8dTVKSLbS8
helmHn5wkv6+btDoIFuhhGQXQB7064olNnnOVF4hJyST6xUgke4OjT3uCgS7l7KgZfL3dfr7L8rn
EUDEPgPMHqbzr5+nSSkcN8HnaaKI/VZjAkEPPvCjsv0oCOePHwU6muNOkH/4Xq8b0wzN6qnKHLPv
m72+6pGW1Jr2eowJ5O/f6ve3gc+wSQvlDcQs+t5la6fMssyMFTNkcenruaFto0GRPviUP/5W5G2w
TBFVMfT89dlh9ZLTaeQLBYwW+Zn05ljQCXK6SWMwZ6QfxVD98QH+2+et//5vBaE51XJsNTXfqumX
e41reIOuPPGjKf9ItPunj1I56jhnSfEjK+bXj2og342SwlcLq8YCBmcqTttlzVHqQ+2D+9mfPopz
TufWCcflt2ytUIzVpAyMspKq0/ZDlwbYzHPlUsqd5P59WSi/fxZqeC4Vlk6GJJfc9crzb08w1wtm
xh1qgkIRyrfaKNHFaol1q0i8AlRUNobT51r/nIqlY6Qu+hcjqgMn0as63xR1YLldvI7n4q6qXSwV
ygdv4+/rdv37WE8K6jVbV9dj+d/+PrmjYqx69ldjSisXSkngh/SVP9hj/vAUBCW0ISilUK6+1zfS
qUelPZiENSC+2EZBnu3r2lhckGr1Bx+1PtBfj0EsLwC5KaWpdmml/PqFyrg3MjwIGUNZ6AQucxTz
ZbKYOc5KNxUbOTMV4IPW/FH9+oevqDGY40i0IDX9RrQNbARHWqsziZpHA/4gyFOa+kq3m0R6NBED
PfK7twdW+XIRgzYc59QstxWZxi7tapl+FImAP2SmKU9Kja397+vw978OxbNh8BfSlaDF/O6phADQ
KrlDadAIq79LMrkLvUzvIAqlj3Txv/8ANtcx1hNif34A8504t86B26RTDBpfsgmzEEAABibVkzvK
muQGZkNPfY4+aiL9vo7ttU7nAGNzlGkm/fqzJ9AZ87pClkyuUPtsjer8aDWL0XywAa9//K+ri6JO
BQYsm6wy5b3jpNIDvbTSCcE7TdbDMoHxUHt6najLoKKgVmN2OIzWuJfozW7sjMH433/IP3xPmjEU
yZqpy9x913//t/c1bRfQyrmSOFTQtmeXfQLqbwrvf/+UPywXqkjg0Ov1w/rHJ/bvn8L+2KBE6Ehy
CdThsZuHB1wQ+ScAMP+Ze3mtuZBvY0EhGAM+Mcvl1+8z11CgR2lA5CHbgR9U+fDNlO3q6e/f5w/b
MB+DWQGtPk0e8T6QeAEW1isZALVJanovER0zE6CnkK1mQmrj1A49o81g14mOEVM2995kjN87vbW2
JCJkPoNxBIPJ3DkKnpL/h0XFslrvXpa2Xhx+fQapMjKdYGwH1a/WTy1aKadImWUs7cRQjVeaW7gR
FD5EydqB5le7f386v62pNSSUlxY7EPn2v20O7I5N0OtqsEmSIX2OJDs9m22Qf/Atf7/hU1ZTG9GA
WF0bFJvvviaZvC2HceTI6BcAsnUR2dOAWBUogfTzjTS1dnZiIY9REKZ5ebR81ZRo2KZo8Dwp7juv
kTLzOWLy8t8P4P97TP/H2hX+v3tMneXtexRz0r0VHXTR/Y//+c9/8N8eU8X6F00veuQYW5C7wwn6
3xZTRfxLtmW6SKsNxaZ5qv4fh6nyL1q3ukVTE2Y/bzf34//lMNWsf8EDX394CjwD9Lv6nzhMibX7
dS82+YsMqgl609zWKK/eRzDPYWpJpNOts/fSupeMYvGv2Tt65s9JIbV77rz1Zk7ARDYkqTpNb36t
U7XcSHPz2hRyvYL7UnBiduI21jdZSx/iOvbCCeR1pbWnoVrh39BGl1IvLuQtHM084V6Plndj0Akx
e4hKjCP3vKaONqg4ydvpSLjDrooQ9i5M1nRIAXZ5BvR7lpBfJFF5tvX8i5HL38sx2IEv/tlKNi+b
epAr8zESg99rXpS9RPZbOR0H+6Vb5J0eHMIRf098UqxnNHqXlsT2Ta0hHYD4HMxbG41Lrerf7eob
fx3NmrOMAnATMHzI4/zW2RPil9SzGNrH9Us2FPs5nTyr94miP7Z665hA7pLlvmRngWuNenjc6NL3
JIUTZSx7Qh4uFnTWqQZVaD+NwLKogq4JqNFCd+gWbSrIr0uOszE6hAC1CABpjHiL3FmjK9u/hHm1
5VmuskE7PiN8EN2hlhens5B/tfqbFEpPXS23DOQRx0rtUxN+ZSaxUQLupPcALVgmkp1ST/6sCLcw
ghu5o54eCRRV8jnSqt0ih2TZcKU/Y1HfLun0PWmmLRHIsAwmBv3TeCIL6RrNpJTM0W6I429p40+k
MFcMXFMQbDNgrUICjCi2cYhyqVB29gDVULpqHVI7Zv505TU5eQj52Igow1RF+3BrxEuC3KHXZ6ca
b1l3SGjVF8NA0ohcbIhEj/ZRX56GFIBtShdBD5rHEC6wqdyCgkmkqbpZ09xCY7gD0yWqRp+3rVro
q2CoZ6XmnyeUVRvTmB/C0jqqgwyrkxl2YS0+4zF77Wb51Sg/tjpPd2FODEWzcwSWCW1RfirymwZT
zRXlml/4Irf5NkTi2pr0OIbXiqngvsOykuhMhJN03NSzeG6DCc+ksRlzoLYzgiSSArsBqXtxRPmV
OENbXo35jG78Z2JOl9bO3KJB3NaVMEaRA6Wf86qBhTci5siPcd9utOI4R/emHt1adG6vf5377LkJ
7V3IsDpjXq7Lw61FfQfzGJdOTyNc4TiO6fnARFp8TcleO9Hfg7jAMwpUbLFcGFOXLsk9LdYf0Ioh
0s32mSYBrx7Pcyl/tzP9czQrrAPiHXatVLlBh6w+b/Za+dKVzXEoXFQlh1W2RjV7hMOGtslm/iJr
t9kYdqCNH4Ih/xmFOj9LN8eONioK67t3F6FfgHt3X02o13ZTHqJ/fo3OLyIZnzP6jElC+8BF7mDN
yedICl5Jil+Zv+rP1pbfMJUiKbcGmw4nG0QQe6Doj0LKvL6BERvCjF2Q707Ww9RLtZ/rIByXVC58
DFx3BEmfoZAv0NNS8yrNqthIiwU1g5HcHM6zO1tSCD81u06mXbrK0Dwjw3NQHZ1lOdvJBA8Xxeel
8mJd/5Smt3SMdwA5WnYQxO7flQC0YZcvrlHA06uib4pVXyIsLYKZtBP1C8TvDL1CjODakQNtuWa9
Pj2yiY6uYs4npeCdbiLL2Fgl0jJTHEVm1vcykk6xJmt79nRtW8/PPZq9RRPDrQ7NT4ECaHcotXtq
ChJQYiJHOjRpFnJNYHDtfUYGmDPdf8jb4ppMRri3srH3jbBadkGDKqxUJMNfIt5JBgKJN6bxF7jP
R1wmXl8GV2tAvS+lJ6vU5ic9l1+bbL6lSXJMTP2iFK0TaMdeCpFNDfEb1pLHZQW+xbbx1gQMQpDl
WNy9k2hn4xHwxsxKDo2WT26uTzfGN9JntbO5oxsRgWCzjkK+BVa7GZqk9g1cfObMa6RJwYm7X3OJ
6xp0zIBfq9Iy8hKDehd0M5LJai66C0KY+AyYX2xSu/esWCVTSZWGvbCwIsmV+owcN98ngWzsrc42
7lKj9y7KLACGknwOEIl/6npaaoYxxS9NV42+PkfVAwsjQUwWxidUIdMxJEXODVut3IGeRnxiEeyY
hVKNqwdXRD0bAedgkhLkuJzNxvbrpeFHw3Ij9dE2VCWH/ey7LsPbUtBLbfpYTu+hhZCz6RvLI1ul
3CsLHhVR/qi68K5I0k6t4avO4hHlqXoKcAm7oql6r2GrumE64HUZbKO4NKrW+WrUDd+oQ3GHZdqs
7Lk+hhtKETK2dFFcEO0yk1yG+kpLFNON8STpU7WfEpONce5RbIY/1fXAC8UXrZBlN7IEsEY1P6RV
N22B+PCQK1jd5ATMU5ruO7MgKbRfckxg6eduimQ/SizUKXb0moXZBmLeKZyqfo9W/R6nc3GG4ph+
7+RC2lTSmBwCQrZh9uuQxZOpcmeUkhutti2eTKZsR7TQPs+dQgCga55AFddChQVrcLOQCH/RNWnw
9IJwO63CoKNXeYcsaP2/qb2MiLXJr0UhvqoY27c6XItNG0W7vLaeRlVc8aySfVXq9amXKQ3MF8Hc
dIs6XnWaZFocqZy/iaTq2R0m5ndIO0lLsOZdaizaDntN7Uj1eZ4IJqROWn6GcHJcW2pkJzOa16WA
ymWED/RpZC+ycrYAkZ25Az2rcbtvw/kc5crDIpk+8RO7Tu+fRJO7CvpoplXfJzP9UhIJjgdk2/DY
4zjbct/cGgRRxJMfaCe4FK5SrlWSfohbfWunjbMysRNldEviKcY2Oiw54RRl029J2OCEqs+lnh7s
Kb+Gdu9k47Vu9V1R0Kuuqi1ZCB5uIsRRlGoomj0p5dXQlOrCs6d0uBMQYh+qrDA/o+gajsuwhMjN
4CB4kTwo10wCs9vmY7LgGJRbjN2NLTtQdoM9ygVrm4ZQkptimNwuKkGgI2Er4KrWpOlBarczT8PP
hc6oHfRdaJr4X+MSqr7eKPahrlTzuGo5vqUSJWNESsxxaAgLjMJO3pbVEj3AneBIjERJLsWQS660
MMUxwsz2Ra5Nm2HodE9tBa3RhQOpsOvlOKBBfVQiO9n246Lv+ihVTkNTJl/meKkfy7ItgUwslEfk
iwZ3jeB5TJgGQj7ceKqGcmsarrpArFtXurxLsql+bTQyMLVRNdKNPMTIpaWiwGhVzU/JMiuYgshx
Qf2s/8wVBqNlN3YPtix91VHzozGuk+5idSYZOmFJIZPXsnRJ8igFxl3ET3I/yntiMtD9R7L5gBvX
dBPosvtMMasdXovaA6jVOEsgOnY+UnWNcdKdURnzQxMLTg2zVmef/UNVd2ql7iZ8cYfBjj+Jtp00
X+lk/VXJROwsgxK5zLqTG/47HDl23mI8MvA1bZLKCp4RYNt7TSoWftR1QtgE1Cd4jhwF+OmxSDFw
kvKgvqoJkOFcbbODqpJ16OT5Qo1YzebXZaAUlmoCIdic2n47mnl/ngop+QRL3tpPij6hlx9zm9Iy
q4YfC+rn3TQgYJOi7guGYZkNUZVcE9DuWZTWY2zrW33CixOGsdsYZAkSPkaf7lCHw+oyIT6UJ4lx
JpTOQVFiJJxetJTO2jxexFRqLCVU4UcK9tat16hxojRwT6bBF1Ub/YyZDDmQxSmWlZMdcQLOVraX
+/IJl9OzSvR50gFQ0Sa2p/KJc/WgtpYnY1hxJ7K+PZJ9P0u9omwMSfGn2Ky8Wi4Xb0zam8Bq4dRM
PclBXYNkZJVeQnDORHmulIiQ6a+swdLJ0pH8DSN8KZEeV3lwbSFGUPnJ7b4so+iAr9/epIIYsg7L
Mwhg7XUZZeH1g+Dhm7DzhPWNsLSBcyAqNsYcx4dkJuZPiFreKIDin5aMJFdm3fbGoLXgaIkifBSk
jVslzfOSQZFO07SjPbswNcmMQ27abh+boR8EWXmtIccAp2Xhrz6xDVlolTdV0iE0NV9UEKiVL2Ws
Oyp4c31otoGMl76bPBPvEohzpKaSV4XdSZA7YBDeCYwN5640bSfU2fQufxZz7NU4QjFCoqyNXLlJ
zrXyWil1/cNWhh94nVdjV1e4USY3foYh2lF0WQLT38WEZxs8AC4DY3qUl35wJ2wXLlqd3u2pRzk3
pPxImMOBHs8llFrSluT+VkVoi2JTt7YZGnecFdG2IlJIb7UAdaGB4ywgmNbLGDRyY4GK6HNamOd0
0NPtIsJ4p8eq+iqD2Ny3kUFWgJK2hq/lsn7JugJHf5vV10iNBw+5bYxXKbSObS94KXB/5L5AwAVX
PdN2GNaigxRnxfMkSbZHwFV0y2DAOB3261eVGf/WkJtmS+R6LG2mZbJfcVAsNwNvwXNCtsTd1Hux
o0Xe+X0TdNDJM1t/FXqXnaOhTs5ZIdn3IpMipy6JU8Ahqxjca2DFK3Kcv47Qx55WucZXEka7bwP1
xqFbeukgw/Fv/b5Wumc88P21T4vkIOGr/ILyFpPrkA7DVisaCJG6ndsXezS6T50ugnuKBeZR6WMO
pqENqHexquRPvTqrXxZDi1KXZiSIyUnUgava1bTrE+yH5AeYTzodVp9QhOmS6pV8XJSYu5jJQjXM
XLkHopZcEDLSucDfss8bs74EaazDVzEqtv4kUztQ/EttnDgEliM2bq5vlt4Ur4SjBiyaGW693Gh3
NDfRJ9wYTeOqWNxfe1vvhK8tk8Cnl017mO2aZ+VAf4gh2C+dFO+nMCapxe4a8TgpGJy40Pa6KwjV
4NEMHNRWazvCiqOXLNE0rzaK8GaLIfrZayh1YUJqGP+CculZWmYUbBe9BmQQkG+x9CZXROzL85GW
K2eEvSamT0OAg6PwwJqoXjIWp4hVG5NqoayN9pbwWrCnLtLAcaN1xlMuNTfO3XaDhKlxAp2+Za/d
5TziHgOLPwu40SiTlDuUnKRrFYvyw84HY6OStUMDKHbIL8jfZtKQL6TH7uMgH7yCm7rX64jwSDzy
UjslUFdkW2FG/mjDpVbZw800fkj01sYqPFKGpZ+LciL3Zhafmjy/YDIveNfl8MlCFbeR9QCndAEP
PDdJ2aiKZThmI9fL6OdCt4TuPj5q+bWPgr3dZ96okaUhsC5vGrEcLJmpUJepxI7VWCjHhf8uG0+l
yHzULQBhuYWpVe5yK13vkQ+WmTJsWMZhZwQ9sZ/Dg7E8J/qyIY+F+BAKN/xPZR89yXFHl0AtS5eK
dS+b5U5vGCn2oxJy61Oqs6jeOnFdyMQY9WncZEnOLbsyHSU1dEgECB+kkZaGWeP7slzbPsa1r4o6
4x2KO8JAwrdEKfwkN9+qKc6ei1w6t9PYeOZKrLHzQNspoqXqFtyv0qS6crPa8yh/SHDrmKQEEvEG
nZ+G01dDGDc2OfZ8pqd82x9Ybz25+kQMw+zQx3aTYBgJYONm0NXrJS3BjWtlqb7Ft8+fr0DaMCTp
hSQ3r81rLqZ2dVyjnY8yiFGfAKZtGxi211jh5GLYHrAX0y/UA367JvQ166Rmfpgkn2tDuRIl812K
7NFlugg1QUpnplvMZvOi1BArr6aCrEi9Bqy7H0V0U+q5Qj9FcB/+EVQAOSlfDyGmzU3dWmwtOR7q
9iktp1PQW1SZafnSEDpmVxaxifbgEDMRbxU5PQ/pzu7Ne0/cHPT35aw0MllMJAYk9jkMAHn3hCHv
6gRwQRW0uteqFX0Xe4aCAWmSkLgLe/bohUV71GKA90pT2l5hC1BVOPoAgJ1kGkIeNq/ka7gkLEKj
Ll+XcvqpjB1BdOtFVG6yxAstcUk77UBAvUtT42uG3fakhcapXxPWUrgz174w8A6N6nRN28bcjmXl
imgm9jHw+hhl93oAYg/nkDHts8E62Jjm3W6q8kUdFxw8Ga3cUepGHgNWhGlImg3xC9gzskk/SbSe
7qrKswlhEDld210IqtsacfiQk6++QUL7MnP39urFvpAxxfMq8kWmNdOCZNEKPx8w0ZXhc1qq2RZX
inE00Bvi/Yj25HH6VsAqbaLppmS5/pTTZ4wtVfLDHA6ClkXmtixr00eXm2wTQhggfJTWgxThmBrD
m1i0A3/JC2fiWQKJm5vWVxsUxo5ROlthwtkYhDGyE9xYChEnU1XIni6Vtzqw6TPqpChZabwVQdY7
pDHV3qxZR1itDtHx8xcOK4VaP/YGWkKnPlVoowoZoIQ8N7chVqorpcFZ6dojKEbVHUZNda0xeUht
yWTeHL4pQ5R6g7F8x1wrNoYSWvcpW3jt0/KBPhqbZANyIIRl9mCkdUrtUZLqSFib5bfpIg6VXumn
GXLGtZREvGsVO/bjsac3MxcoodB8cXDdMiPA1loZL6TRbMfZ6lxhVtWNg2dbkFm+UxZLv3Y6LJWC
PdjUk6ti5HdLx20+qD+GavnnVOIXCUBcsEQZIFPauEVSP+vmlO5CjR117nyCIDc5mtSur19U40uM
2OhKyod6jfo9VA7XFA9DlHmZ/FWiH3e3SkAUioHtRMG5uOEmpt1nMadbq1uGpyLAT0SgRX9NClXC
O5jum2CRz3rUA9xJrM+9VVMoxpja6YvRaGfj7Qsc/+qYheggiQNjmM03napTIuO/tAP+sRdReoyq
wC3k6yD06ZBIZY0BmkuXOXhikOiY1qASSo3hLS9EYgBF76Q5o1ChO9vX+9QO9rIinccw3pCQt6ks
rO3xM0WwQIsjdoCOEk/XO9w7XJDpv77KJNzBASKpV8tNnaDTXlmNnduGPTdNlArfvlU7gtu/mu8a
7Ixr+mnYfkrrrtjodakTHAU8JYh7bVdodkQHgbKr7NoWP2Cug5Vb8xmS6mck1e5UprUHMiFiVLIk
viGYXtLtlvSDnDKbCHRT9tsu/y5C85jWxYmWnbpP+/RTM4fyceiN5pCm4z4nu3uXyLm56QN4OJu8
ylymFqhcwVe+ETfYbUfRn7L1sUs5b4na1ochzjpPmTGbCTJBhuabrQQJU51gCoCPjKfRYpHHgXlg
UNP4uUUmlQqC7JAr7feeQeNTEhhvUYHKLdQOPa3kMSokHzcuJ1Joj1i4AKZuik5W3CnNW7zb+td0
BfEQeKo+Vdb4xDK49YRiuZUavlH9iBMgo4M6GvpxIvI+HBIiE0NawTbBp16hYqAfpgAeQyrjkcJU
2pM9FlZq4YiFC2WZq+c0mW7cGq5GGL5KPd7tXMu3+hIm2zoRhzwkn6WpqQWyHKN5Qi5zbuCNEDaM
KUpbQB5cbQmoYavSvTxP4D+N9kZNzlF/MPOdmT4V6RlxwpVrKxZE0w9m0+DsNzLfhJ5TIGAo8NRu
6oYUw5zbMD1E36qaMwSh66ApD71EfxOwlNc1i0RxY1+xUhFNC1jUt7M3In7xUJGAIpcEW074lfEs
7lS5u01dcte7PNzr/XhVMBSSR0oEi5gvfcrgqJZ/BEbMTh/HuORiguiSNbDU7EFFpQaRb4uOwS5T
Z7zqX+RG/kmpvTNhqq/mTV+arbtdJyeuVdcu6H8UWqyerFazNzGpoJ4I9fE6S+GxmbnR4Yl/haov
E3hZcnBfSNd7sEOCdSe2rcU+SOq8KzotcRe73RpIjUe7tV0eP0msI9Suen4YLPlaceaN8jNAKso7
eBv5uM3T1nL1jITBpr3zsxIrw0SJsKZqQ5zrbV6HjpXNzoxDOMyb9KqVy7GfsUnwa4YhDTKIK2S5
BNEPEYVnpeAWLGRBQzgr96Fuv5ocmxsExBezkV0rvBlrk16RXkkOxgA4J9ehxPNrkZy3gQG+XEkl
NDejSqRt2pv6nh7LJ7suH8qB7zJN9r7omUqFW0IjK/5WaZvr9mf84JueNT2qKVPP/scQcT7XhCfp
fmZcbBvxuxGtvroz4YkopyM/49YIcxx//+dMKGTWgDeKgi8hZ5tRjd5CuqRQnubmbBTSWZv6A6Nh
AqWIlB3MKxlExzKwao5iMrd1aEU52g2vofd2x9vfkRghLBfNL+04g+TUTF7uNjPep7qd9DuMrTWq
MlSe1HIkQrfVw2DY0MAqj1yWDxqsPq5qSBjCnvsdCv7RVVnFCfcPOtZa6wJ8kDbKsgZpSeGuVqw3
u2BrBGuGzVMs0G3Id9wkaLk2Sd04RkqOntDmFb1jIc7gEoTGGxEbwdL20F8Bd1FRybNNHZiRN1lK
D2nfHEjDeWgS1ByWdo0IVT8QkbxF/wpZwO6O+G+ig61Jow+W7xVH6HVu0r0S4qyviMfxaOeZG0jK
vZO02cDzmY5QZsxncBo/YdOOm9nk3gnfBAb3aN9NdkA3LjuaXkWmbSVVq46S6HaJRuLWsDzmAkAa
N5WHAYjEQ9RFTNJs4s02VUwxJYhlrqLWz9PuutSC+K+EGmfZdvP3Lqivsv5YlMGuzwec9Rn3uIaZ
cFb6ohVbnPVorQhi6mzucz9aUBqU9bvOIjq3YOvax0niF/2wRUrurwmYdVgz5zZ8GzprqRBbWMnu
qJ8SZXDM8tgVlRtpT0baXiFHncKovsRCcieMoKY6Vuuvpn221aL1+jbVnK5PxYvUAe9XjZC7DHA3
PKdLz7dDpOfHxlNE5lPavGjZ7Ad6egFT44fNPsEqP52wdmy18LvNNRzaC0bUVR6A36IRGz37Kar1
tEXXldqQsuJPRjf5avc90nxZrT5lSfM1mKWbPK4yA9UNh5WzRkcI8UrTnbJUYMj+WkSZU3HdTNiG
687HxOl1+KdymjKZ8TnPAWbiPcdhYzvUgAe8Zm5lyplbA5V5quqSSBOFTl6KNt4x+kzeLwSBQ7ao
DPkxyczw3oRtTZIkDcIKP8q+bSQbepAtHKE28TdUVdoWEFvG6IZ9yGlafPnM6ktyJ2ktMIeMZeuY
WoG2qgn4qkjzzlXVgzBUi3HbDZCFyrzQXopYcHmbWrb6RNBftBst9aaouuLKVYjT4g3Wq7mjkZuF
P1vNDPdyyhadaHL52ivdMFOvRpPXJFb1CJPRcJYsuWahYm3SOMFhn2gW6bpmAjlLQP2jHHiaKOqd
sMhcVWkZ7EE8tIMduKZ70kjPZgfRiNbq52CGfQRxwTUzNlHsxA+trFkcVi9MzsttSczrJhgLiHVc
E0ijdzBIhUDmyuAArbh20yD7LhLjxvDuBWHmnozcnyM6zq7Fyt6hU+9w5VGyPHaWdbAD+rzVpF9t
k96uHKhXiBl0mmwEZBWTsCr4xC4fE9jd0yNW3Zz7y6AzFjSDEeiSzNsyRoQeRAdNlONGUruHeZzW
YWl+a8Zut9jqJcy0K4yeL5LQH0ksPiRqhwW72Sb62NAjGFN+ykXahWlyyyCxUheGd1IHD7nafdI4
XUGILJzgJM7vqkzy6ZcSOq9F93pSbwTauZZEl7pUVWecmD/2jG2U9BwEBI8SPfNNT382Si85MsW9
wy0VLQktXxV4z4ab6M9uDSkKRo42UE/IGCoXtVcGFI/iNINdGUnRRVP7B6vrGMIswVad0i+9nSaw
W6q3Poi+qXJJeQ3VsiH6CHastMOl3W3GiHBYSdmqWu2bS3iwDcZAqC2ZbIdH4JQvFIYXVQEHBVzp
Nsm4y6P5gqJuMwc6FMo8PyUqx2mpWrx9TUiPYN2Tyec1wHAE4zxvipYOCRQP4mWD9FO1mFsrGg6K
9l/MndmO3EiWpl9l0PdM0LgTmJ4Ld9KX2DeFlhsiJIW478b16eejSo0J9/AOb03fNFAoVFZmypyk
LcfO+c/3j0uBMVhVheupCAW3lcmVJZDfpiq/TYKWs9+JHtXIUtY1tACrDx46WjHUTPtWGNPekN2t
LJJNSK4iiKpfmoFJUIir1kKBGNqaZK/tw5pSPaOrt07h6Dt7KqaNzEfdnxMNwiNqd6xWjZuRSFHm
+l2ft3uL5l74JeGLiHJ8Ly3lGyQ8gzSj+JWIyV0XiXNBFTxc1U53F43iNnDHG00Nb+k/8qxWQtVr
b4u+2eCU9WC7391uE2fqDeVDcDUy9eFmYwnlul42LCw6BV5Vv8uS+NWkPAoqv8bRNcH3b42Lm1DE
NbTWldGSYsm1fUJyDSPHh6l7dOz9FGs7p8ABNX/UcI2X0lr0ACZuKqrZrLmkcm0L0n3ojpf1ZANG
GTRQFxG4AjCnl/bcZn4tgtskhpgK62Fe4WRHWYmbLRllgltVtuOmqu1tYgMrq1Nu7i6kM3Xh6Ie5
9VOZ8ytkII9mF/vKLPJV2fX6Ctfge9nqFGiSiX4F8uZgUJK1CCVc0ekCusrPsJEXliseKLV5duJc
k+O44Lo6Afqjzsn9clVadImFfW5v9Xry7AIj6MrcQtgCcJTgtpfITtsuyv5VrPQVU46KJGEY7Whl
f9U56k8jAXtp6J/qKv8e2Pnl5PavXVb/VJRgq3ZBCKyS41vrmh/SSe6VhRDC2frgmIvTsrWPK3BG
WnjlJi1lqWw9doCgol/QFnvfsF8hq3wC+nPTimnJeOXaTZPVV0A+bqNhVjER7FE0uPnaLdlHOzop
wZ7QKjlm5J+S7AtB7l6tm5esi74MbaBvuTlejoN4nvr6V0FhFxRPrpD+Vp5UlrYgAbWdp9d5seZN
S3bJUHPWWA+9kD6ukSUZnR9H9R1n8YXmTHcO1pIEGNtFpWFnYkORf/CMHOn33KUzcFx7gRNeJUV+
S8rOhnxAO747VFcKJMmFg4A8XUy/4o46VkOkKgen8zKVSm2GM1+ohFdNW0HiIGO2ajU5UdoAV2p3
ZPBK4HtO3avQXhipFuNFHNLF2xtkbhGoCKS07i19EepVkEYRHgl5/mnxmi415fssJcqo6KlT7K2I
e/7EHpdnHaPMyzhaOk0rqmShppfMR3FZUHhYN5hxrmVTke9mrXI8KNsKjc+2sXpjHWjxLzNxHyej
IzmdaOTt8q0b9t+k1XmOcVXges6WzYuOaKi34bkWoAcN7gnRpjKmYGVUSDQs89mVsUfR1CTL0fY+
brcweIroBcjiJ3M0ostidLGg1zLzu66ov+AwsqeKl2HgnpVX1VcthpE3jeA0tHCpSn2Xrfa1RAZp
UklNpLlWWAuoimBK9l9mF9nEsLiF6lp+FYx0xyfxHjbLHZ/rUnHRpFFSuksyw6tg+FUaNYkMDUSG
s+gU3XbttRvdjPI5thPDk5a1T7TqIoQcVdf9g5Nl1V6tWFqmCJ5MaSGW6BDFTAJZoztcWPr4xUxq
6waEsO1R0X2cq2kVuvmlGPsbGYOL03iFOi7BUbMxyIithtxStlIhygn1r0F538DTpWA3bxQ9oGG+
o56VRw81uWlScisjcu8FykYZjp9DK/tWz5G+lUPy2Crpjx7lYWC/6oQNLUXfwQQSSbyvya0ybKt0
P5mw3WKqsGl2vSyLpNxk0bwOk0+d1m3c7iEmHzD4qeFNDfdalSJHlaywbNrgObYZMZZlj4+1i8IE
UOkM6VWEs6fiqP6nyF2LW3OpuOcFKef7GoTZU1zDzmlUHhRRqnqhTTJ+tdNi3uWdrrxCJUj9LOqL
xxkd5C89cjhhNLkRKSdRPsTRTZybw+TRkGdQep3k5xSl1g2C2nwLZguQ6dwll5Minf001/rGiYr2
aiIEusrNNPoeYKrCkc69VQ8ai6vTqG7yQG12Cr0Dq4Ea6ZfBCl/ocL1uzOTFrqklYSzdUmuRFHoU
W/PRBVZXfTQ311kSpTe2nqt70fbPbcFrVAOyoL6uFM92lQJhpf9JvxBYDFPQTH82YbNmz4XXomww
QfVGAFFRIW7LNvoMKBsxm/XcxmhMRVzUyyXqzi40zVMK9jedYvtTnVjKfeeS+NRfSgKLdRVDgOzU
66RK7+rUXIVdsFNIQOzIIylbKsy5X4MG2cW9vKtj+wEhW/wwWJVHkwj6Kex2Lxo000BW22hlZ90N
lq9f4lheltqPpFNB1nIDoTIDYnyQ1OeTdJtOwECpUQVq/MVR8Rt2aRC5Ela4sam5hNZdafc7iuSr
msDOFq/KQG0xUnZJp0A0qL/pyffZhZgYP7Nu1+SDXcRD8zcI09Omw53UCGE6R1qLpMaZ5hfdDi6l
ivbUtEoLasVQES3aF3AofTIlN2FS7QHQIGkKEQ5q8efGDeRye6nZVQBvJa1vYOYqkgJ5lnJXwthv
2Pi0mM6IPcTju9o2+o0Td76eqcEXWDVY95YE1mCDRvAV3jiXn6MCQG98WcbTfbIkk+CJBT4e7xjB
ti433BEsddM/Zp17FcBVXYVQojyIVuNem5PQz+zma5PbLzIgBaw16fdAVRw8+rJoo88ukX8VwUEb
1E1fLJUAlGxplaIKxQzCA6/vi3SJWprYWtcOh2s2WjZWyMO6MaPrMJ03/Sg+z7K5bCUy3cLcxlOI
YDlxf7oamyQJFuWrLUax8E7C68SCeegoM44lw7bPpm2qAEVVYrqa4mTsibS0AWDuGKxsN/gZadQA
JZJX+ruv6y66suVr3KpIdXDD3Rk4Rq9hVr9w6LJ4BvRw5fgF1Ch2Z6hdHQ51iuXpanCxNQZ+7GU5
LNPkR1O1KNE193rAdWPV8Rcm4tGVSZidVY2EltKSc82yhK1kcPxYr6IbtHUrdmeXWoRNbrQr/dAN
nyYZlr4Dj+8VzEjhqWTcvFBUFwgArptYfabGHa07IxsQX5v55KdZm/MrKNT+bjP4q4aL2+q1eJTN
66u8fqn+9/Kv/iipwC/+X//n8C9xnvrzJ3sv8uXgL/zfjQv33WszPby2YMn+w7Rq+Sf/q3/zT/vD
01S9/vu//Sg7aPT8aXChi4POCHrm/vNWCj/7X48vWf/ys2yO/6U/ll2O/Q8HqIbPw2JJA7GH5l5w
kvLf/w3/538wLKDHnd4Ene7zpWvjj2WXMP4xwAigx8TeCg6FTq/Fn4YKof8j8CISNGeAT1r8Z/7j
4e/+1bL2kWMXXe6037xpbaNbg75ljgH+zKU11lm6hN50ltlIAiZ9tsxN0gdPlDmtx3RUyhcNACDC
Pm7JG3Zr6Xcuwp1V2wRkm/veAb8Auu6OeZWtrdjJNC6eKpFJC9QbJTxT/msp2onSVJVDQwSKcBtC
EyZ8p/FgL+hLxB5YFJ+EmcXfAksvHlpLp7wdRqW4N5tQXQFWTC+rkvK+HYbDHg0E92Xu8lxjmppM
bmnb3xtJEwdk0rnziqm3Eh+GaEPVUcITiUNV/xzFClYxpplOX4qkrSYvjSxaB4J2BleLK9k9MlZ5
n4vc/FlxmBgeCuxFuwN0W0VsEpOETrFakavOwFnBF3NW7vRMM0nz8hy2l5mx7e6SUYxyVecaFD60
C/XXprTnq1ET6aa2NeNbLGn/WhOmpANgOKOk620ivVtBkXsBxT1dBFmueplTDN+0buKkYOFzE1sM
vS0XJX7rVD853ZADmPpU8ZMqg3QRHyD3JSLC24yUD48+6tfLHpv4RZqqF0PVb4tBXpBVhihvOb9U
rttPoYbfxEq2S1p6njmj6lFLkrVqO/m1yJTkpqjyOwN1zk/wzpwISYM1Jhm1ssfwPW/DfG0qmfop
7CIrgJTXlS9QVlXd0/Ab24Ewr76ok/wypiQKEoM7fpanRPAVkZBsMXfFTfdrbkg99EjJKxjWKzeE
Ag27eN+HvwK4Gmy0pCDxWPiUiuamVaV6TZea7snGNb71TfQt5Y6zlqbCkZ5Q5L8EoBnB0AYaatcD
sjky9Fs9ri5sPBE3Q17I61gq15PV3YTtokyHJm6tc8C8vBSMt3GWU6YVRYHpPqhV6zotqIdgztA+
zXae/jDRTq/MachjpB9Q3ZlAjvN5noXuRSIRSOWnp5lUxUbLomondRmgIC0g6hNA42fRcof1uW9y
H00i09xQUn/s7Tjdjo7JJZb/GyB9Boan+GUNHQndUeMwgF76aoqWxoS2A7+YQLLu5JdBm+6zUjeh
CApg7aLvrsjmrspESVZa1H2zxpxqH0/tFUKn5RyghRFxi1yR493Yre13dTbY5FYcogxUV/tQRx4p
oqrdFC6wlSGwd6N079sg5Z9Hz/GU1u5ry4EAYVXLUdQ3d5UpUZSgW1uVlDiwgkQ97zd2OT/MMHgR
SSrECTRbKwjiDDHuhjSMv5VcKr40GK+SHgGxvzamqtimlpaujEy7L9UU+I+TlLSSiNinH2O4lcaY
b7Lcep7IEqxlOerfNQS0aGdEq1NM7E0mUNAQak4AQSiXJ66KBNxyUVyIu6YzWU3EKMzVSfcms6S/
Q3FMT+oZ8Pna7OlTmnrguIp2ERLn+CmEbNShEAX1QnPxFeggOtcldYkFgBwrDW3kBFybEjNBEKqp
paDWLVr3WRttcaU40EKo+SLFG4PMwXYrq4Mnw80V04Ov44Q3kJHbjTGZM+n5WG+9brIfjGohA1d4
GNyNJi0jSGDbz4RnweOIaYhxV7q9JEGCbCBSaFsy5h6Y94QCesDznEPfeix5psTTB2O8S+PISjjS
J7Gb4W0+hpUbPEnA8jvQqO7WaSRCKsNOkRhVLemLKNyQtKD4Mo3KwwAKIV2lY45dozAS/A1mUvLF
VLjbHursbT+M4orsQTWta3xG1vztYmsOI9FHZZntajbH4AK2w3g3JQkVq6Qp+1ezW1YYHK2XuDA4
M9yxCH51rkMEjlIQsXE+Vqxgq7Iei9puxVVmS6c/13t6BM7gcNNpY4QsZKmqqQKUOTzcrMZuqzAw
zE2HE8TWraOLYWqvCcFeHIQmq6wKniy3vMuoLnGZjbcJbNS9CWlXH2u/s1LapoJ8ZwnnjGHRUbP8
v36XuVip0X+LndkRxszgzu1KE9KrnaEpRRfynEU5GggTJU5oW74uzyE9jluhfw+p0TvuwtpS6dIn
oHh7zmtIiyYz7oHLRu4NSVl9VVsdjirpxXIrtWBjrtIi3dFlFmI5hEqnSikGp81TUdaf06KOPcuZ
27s3wdKfcOStg+fvvvXD6EMX9oIuQopBNPObzfMm+tCpE6jRFPOBlIgObFqmzGx4nsvBoj5V6/te
zE8CAjgGSj+449CSlZWtF0bKUxpbN1ihSqpuSbcuC+qAbgnl3cREAAe6Jz3Lh4Vl9isvsd9r2+Ri
WUd/H88+lTn/OYxcD21t/4s+ttvX8uYlf22P/6iDEPl/SEzMfP7PY+JNXBxb2Nr8C/+Kh3Xxj4n6
FQtbTNxAzDi09/4rHNbUf0zi2qVXH+YaLb5Eon+iYVul85hIF3qd+O1Ty7/0Jxo23X/Y+EFAOPQX
65qqi78Jhw+DYVAosPhQMBCOAZPQXWPZT95ORx0fP7cwI582Ks4AM3OGC/Ka0Se31OX+zUs5MfcP
kWHLWEuzNMG3QcM0ULejBZmYYZZSLYl9gi/jOyyW1kLngbX4gH88QnMFkdWMXQ/xR5H9nWPan8Et
y4JaYghuF0dRPyYgMilouCfvocSXhZLSqePWumdgywDHmKGlE+QX1sBe+PFjH2Hn/gztAGOAjmPw
C47QD+PQJRj2aOhu1Sx/nJpJ2UJCH24AHJERy10dCfmU09Ya0hYIEjO11gPhd3zudyzcgf+39fz5
Ha4KpX5ht/CDDr81LKIKdxw78mUbx8+ZUaKoSky5YybOm2Cuy1+5C44PpU3XoslO041hhcOVheHi
GdPeI0TC758CCNLUOBCYdZo4mnZzIJqc4gcdRZOSXCcFiso1KXV3b6kRkjz2RiyZA0lXAKeG5ix9
j9reLEKA4bSOEt3YlFuukLOrrpegrT7non7qm9kQO1R2apwX32FWRuCh+HLRS1g7Q/xgqP1IMXkR
5DaO6TdF1G7hNDaXuMAUG5o7Yo/MeHsG4itOfDCwTb+dDIFlsEkcfjBHoXYUBA4+Z0YzQtSuDE+f
m+yGXmNlj3eUTagX0sE8hU16lUYp4eFoFf2LbdGD9vEkfr9P2HiQmhpUHYrKsJIOfwpX884t2jD1
izbRfjbwUTa0IcqtpJ1o+/FQhyHMv+bGm6HMo6eugigIEQWkvqbWNMdOdA1d1EoQfCNRM9119E9t
Ph5wWfpH62J5u2zR2Hm79m9a7Js9MBZuomRVm/h6RA9cq9fFpWEU+pndb1nl70axANARiZD+MI8i
oMLMNYXLHTNqQDApU+DM82xSEaBCx6XIfLGJV898taMY6Pe7dJYoEBkEW4/Qj95lokxKPNLh6lt5
lm+6PJ3ukpZNMM8U+c0gcbcxqxEFHLBMClwz2oYhZDG1fWxTZ63oL5AJIgKNZopPcz+iGvn41b+f
VuwA9nL8mTCG1GO6LRtVVuM5lvltKSkwYp1AyjkeqEIawZmh3k8rRwVsazo6BwBQoqMtp2SnG5rS
WL4y9yGliinb88OewjrrMYmzwzOUxVOPBlEX3I1r84zm8vffzKp8LOeWPBjYIgOhEAeACTZAHfdW
pbr+379F0wQq7ugcsAQMh0N1acM2ik+BT7YUfXmDulRPomwzDuM5iPTvnflwGjtkzcjUEZjoxLBH
h1lqtHasRtiraanL9pwbynRRcmHCSoi2VZxpuRqunC7Ub0TZTFelSQ9C2VDSW+flZO9R3bpUHKbh
S9ZqKG4UOVq+QYnnzAnzfrUx7/ErtpY8pMbGdfhK7EETLs0lqR9UotwMktS46MJsw9ame+rSkSgL
2lX+/jtYoI2Q50P2Brl3OCjNFVyX6R7y47ZEosNOSZ8LStQIVwpd+f7fGuwYplQ72gxTc/FfcaVx
uXTHZFFm7ZR5dM6snFMzGdAJ2weoLZ7taHo51pSKgP+iVT4tvcwIQ1qPqcoYNUmvjx/qxIbFd3sz
1tErHBBINgLHFjIUNNtENa36oU5vHlaCwnd0JMt4yJX0eDud8nmhlM00WC90MhvI/YUapfW9wsXb
K4euuqIgaJ+5v53aRaDLcRZyfYNYfMR2IpXlTH1U0mZAMLvTuxE5lHSsxy5yy8/keoLdmRfy/nDi
hWABTq4cBwPn2PO8VCtpzYVIfZrL7O8SXtHr1NuLXm+UJoFi6w5fZB8Vd8VgOqiRsFfeRyJG7pi5
6YzsVQvUF6xHaeexYsNsz5wwp94HlCttWTdwa42juTGELvMt6uH+dnJ4nOZBUVZmWSvPbLLpZWFN
5V8fow7xq23BzyadgJPC4RrrBqnbgz3mfhIK5Oe54NyINTv9LG3+F3anY4NRW+Hef/wdlnl3tO2B
qF2gw2LB8y6XuLe7eRoJMUy5zP2USUedbAp8EsnlRm2c8tYUNEbNmshg6YbjqgxtcWYanFiCDM/d
4feWhlvN4fAaNIC8pc3K15wCnxRXxSaqAmiDYHz8+01MaAZzThcEKZwoh0OZJfFwJgeOZLtUvLbs
28tEtjbSikGGZ5b7iV1aUCLiGMGjwgEfejgWEhYL66Y0812S+SunEM4mzQySiFwZKHYH47brUG19
/ClPvEuTm65tmKZqcAIfDdrTaBlQtg39qOmihzawA4/Ow+kSnX6z+Xio5bMczRqLtmWu66D1oVIe
7RapY4ZioEPYD7pEp08eLXOQaZ1nRpFcZajtvHiU+R6gy6+/H9hcBiTeWVDj76frELCfK55GIepL
hm3ylyLSoq2+SOfbrtP8xHHST0vUe+7qdGJHIEJQ7YXpvpD+jl4v5Z7GKOOKM4LmmlvQzr/mFqsJ
3JVIlJb6cCb2OTUco5HEYDcghD96xX3R1UM9COR4/FP3JITtz+k8V891VGQPdadNZ47dk+NBiVOF
4EbPOX84ZWtLqXVNGRSvGmV7VXBYrVqDqDLsF5RRLs/cAd+vEAqiLA+VwZbvufycN1Ek3B7U1l0f
+XMAPYRbr7yQKULCOVO7bTMDbevqZPPx5HkHnFOxJceiQdiwVCmWqkeJmjhPMThz1chvBSGMZ2U5
yn/aqMatnYzufamPReGPISt65eBjBru/VSZql3TK7DE7bGjrMVXEFOoYdjCS1OZnVoKhp+UicZ9t
eoxvIzpGaVsNcqx+ynLJd0Z1oS7GYKZ6N9GQAmkO1zjFi0Nd/QZzHVlcoHRog0RLqVRUbmic2YtO
hB40IFo4BJGG1mzIX4evujE6mDszjUy1pDktq8YK2wWjQj0/Jl7qwJbqZ5QLcHYyD4tKnf9PydGD
GBm1sFqslTSfLhcNka9oyjke64lcAL+NWW5qHD5LWf3w12kxLjQDblg++BSNcuCsPZQCJU6qCXOH
LzqiJQ03LXxu6b0chm47daNCBwetqh/Pjvfbp2uRwSOPRLMeAOKjBZDrYjKi2IQjKjDEgyJYUK+a
w33eA/34eKhTn4QbM9lTHlk3ycYcPnTrSlpCcaHwW1SA7UpMenPR62ghYxABgu5QiSSwXTTSNeSQ
HwopdQTW4+B4ljU7F1Yta9R6OQoanM42AMfKc0m1E+sTSrnFaWJhj0GV4fAXYqVOGVSGkY/oS4PJ
q6VIF+PmilZSx9ew3FtB1jkXDbw/VpY8Mm+FQJly+nFlI2ydnraYIPRrbRo/ySiW6yTW1R1oWbTk
DTjoLzQHkkwF+nHm6y+79+GJdjj00e5uKeow0g3MVpcMyZ7aHzqdBpH3xx/+1FulT4kIT3BuclU7
fKshPQNUadmA4lK39uYM/qBLh953gshEwQRQcBzVs3ePZeYeP5uOmhJKOJcd53gD0LBdzERpRL4o
8CPJyDZibNVlnmUq84NLO+bGWQL8lPIefQ8ga8ln2Oem/DJh3v8IkvK6TWEATvzho7tVwPVl+RFl
nOu3hjGGyEGy5sbKpLzn0/af7WaILkx2m71E7LvH7628GqjiIyfVtGvTnIq/tE9b0ki4fAkgqMTd
JvKco3UoLG6bjU3eiHi88s2MTvoCmSHqL3ugRwqHSu4WzT2cwnwrY6RZHalZ7+M5ceQi9edH6GR0
FwwqSqFlVbw5Cjsxhr0S8CNaq243PRftTQ7048ptIupeijZelrSYqOtQZMn3FoXRNd2GduPNQWSQ
aKj0M0fzqY0Q7wxijqXkSlr98Pcg6an7usHFGsXEtEOdQH9b6Dw7oXluk3l/+eD14yLxOzupc0Id
jsRtL9cndWQ5pKm5mxrD+NqTTdtW7kQZVyqgVsBN6TtRiOgm6Eft68ev/tR+AxoXmo7LA9PMeDi+
QF1i0UXHJmeQAZzq4FUviu5pbIZuh0gx2Wu0tq6HBpzpxwOf2m1QaVE3WZzzuP4cDpzP0WiDEmRg
tVoE7W52CanIODOzltd3vOSow2EOtFTosAM7HMXCU5fMB0by3YIriFXQWFFrNp5b2uGT3qAD//ip
Tu1u5rKcSKYLCvXL338zkZW5XeT2jDfH2nRhzo2K8hotDq1DNbLPIHGQoOW4E56JcE6Na/EWdRxV
TZq/jt4mdMdZTagJ0/0/xdtes0EPTuqtNcS/dCUWu9rSf338pKcmDseU4XCT5GGto308wr0YsFEL
5nKeB8+ZA+sujSa783pKQp/daGnqUoRz32IKe27RnFqe1hI8kxdFRnV8Msc2zCHbTWNwwEXudXmp
w0Ftoh1ua8aZneDUBHo71NGhWBTZmPddTlfOQj91rMZc98gZkb8XctNSdzszYU9+SEourksmitLy
8Yd0+IiugOEcZHTpNrPjXFeBBiNlpMc9xpZglU/ZsP34W556nwxFfYQglCl0tP3WKedeMwIBLOkQ
90Ld0Tdtaberruc0+HioU8uebZU9VYfKDQH5cIGkwKNcAiiqg6TbNng7zRtUgMmZUcSp14h7ADli
QJEk845mZypBQhi8QrBmcXMxaU2woWpNEU21R/UyGZTpq7Dp4rQNGmncupK/4B92W62t6x2hIK3W
PfCbVBHUp+BheYaeD76tmdWZ7ffk7+Q92FwCsQ8wj2JMG1/mFFv7xJ9hIACxBOlQNaZOrx2OONC7
Z/qZLP3x429wogJK3cIAlm85giTN8UV3Gu2ySJsm9nPoC1ea1n3WZTw/T3CJsF1ndkPUzHYNCPu1
M8t9b2nD1cc/4cRzU6tGLGBglKdTCD2cBkors1AWeuRrcdH5hjriozI28c7VFcNDBBWD8izHMy/7
1EWLZA3CIUq/ONloy696szsjRDXDqOHOUfVOs41ocsaAyI5oSp4LAIEZdoL0aCAelbK/UUSx4BPr
ONnElGr1Mzv2iTXHb1mE0obOPnZ8/+kMLR+BA4Y+emJ1g+3zdGv3IXo7ferPlKuWyX50CFKjQpeE
dlsn3jta3mGYaW6GYbEvZCqMizyQ0Vc9t/LF3FwV2yKM0tdEt9ttFMJIWA9F0+z//nOTCuTDEd4Z
hrG8jDcvfjQgCo5dGfmUnozLoiv1/WB18Z7e6V81SGn6Gvtu8/GYJ3ZusmM8Ntd9bRGmHY4pRi7J
dOtQsRFoVPUk7PcYMDh7QBTZrqvS6Pnj8U4ciC4nvwp6hFPROc6s2KMRVIUJQStGv+DjslhsLAk3
C5bBjw4i5VU6q8WZ0+LEJOKcYAGRHrNQWxw9o2sqYzIWlFQ4iBE0GoO5zXQ13uijmd5//HjvXidX
FpXDngq3aWOBcTRUTa1t5i6f+olCjyR3tHarluyWhaHAeA3Uc4Ye7xcrU5VDCVsV8rgwgY5CNyhC
Wl6jfAWk0NFKLAbTDxSIVKtKTWsIxmLaSxSCfmj1YoO8r3yCP0DvEziCM+vnxKNTyNZUjkYDveHx
Um0H2H+qJGNVqlDMDRWDRqDHMAicsjnnof3ufFyeGmscl4OYhJBztFKSml0rhMns5WpA7yd4qcla
TxXNnGf2n9MDofZYBsJqannoN0syl4QyAMgVD5xTuA8EzTgFZpXrj2fN+4OYOw0TlKmJQ45NwvFw
mFIVspsWFKDRNdXWbHD9NSdDu4r6MPhWt9RuldTq9m4xhc+oxOStEY3G11ytzE3Y9nRHFu64gppF
hx3wW0AL+Lq/9n3TnZne71bv8jsJfyiAUwPSjncoNxwzd2F2Ao8aiwtN0aPvbRoGn7GgdJN1BWLw
azkVlQ995Jwh3rtFvAytq9Qc2Z+5Eh1NdDOv+6Ggn8RTJf4mfVJrTzhqoK93k3Mn4ImPjq6Q+Iss
sENl7+ijYy2SWgBelxrqFF50WTKuA6HEzx9/9FOjUMf6XcWzl/vB4Tefg6FEY5MwtQKt3Ltz3V12
VXWuIn9iFMpLlF7wUFmcVZZT780EnsH2wOyeAnoDa2s3QaCEWWZmZ06uU6P8zlRxR1c5q4+eJXbR
zDg2OAIwS86uqJVk44DEPHPLODEFuEhxG3a5i/M4R6MoHf2NsJSXalWc7+ku0zcQN2iLqbpzZnnv
hiINjlJxqW+Y6BgWc5u3rw2doJOTBgKdP42NPxp6/DmN5oLUWx7++HgeLH/UQdyxeOuwntTF05Vi
2dFQg0FTXxYODNUk4gJoXeA3qRntMrb8dQvn7RbsxVM+SM37eOATz4h/D9cZLvcsauPorGrg6Ujc
ngNvSJ34NivoCjWqzgE0pzln5seJoaylpsJdn5VFJH/4OqtQDZ2wFa5nAjZcJ7KHGGlyD77s3CSd
/I+f68QLpbJHyQ+xnmOyaxwO1ls0cprRAL1ypP+PdnZnvGwCVDsrpW3tFzwTqs8mTJWl/THMzmzl
p56UJBEMPhV9zTupSApLp8oFcNpGOt/igERlHuYTaxx5yt8/pmWSHWarEovL0uFjzgjpIbxPyD9H
zcKIQo6TR0ouejC6OXTW9M0ZwOPc4nMYVMnXj8c+9ZT0KyD/WDzk340dm72SuL219K0S8sMstn29
lyb4nuicgu/d1kL/IfIx16KmT0Xe1Q8fM0BqquOX4Hpw7sR+pOXmolOs9swDvQteltISQlOdfIJB
d+bRKM4oQujt+gK6zYsLK5vCNT2SxQ0aLW0Xjq3199PEJsyHqIOXAG3YR0eMiZagKXFo9PIY9pAd
ob2kTq7s6Ac2z5wzpx4NbT26OOrD77VxuL5okap0OHqQWb6QJXgqQIwwtkqMPDXPGGQf7z6eHr+F
7Ed7GrrdpXRKVsghvjz8aF1BKmyRBXq2JPmz6qcSe8RsyoRfTmH/kAtrAKeQTbM31brTANMAk664
s8BsCYqxa5W6b9FN/enj33Vi2vKzXERLXAMoch5tQ73S6C3P73CwR8U3lSO+98Kwn7aTM853fz0W
1f/lvZO5XvwID1+BWRrBNBYwdOO0RHFQ0rKeF/TTRnqubT4e6sSG91vrR1cEOlL6hA+HaiI7CHMJ
pLiBb4OfCR1F7OGiBMGHi0KkN/2z0833rZuXrx+PfOKFMjKnlsYmsOy1hyN3JQB5Z+Ih50SKVd3j
cFMh88Uaqq/Pzal3xSkybioROJ+OKzLGUIdjAZozTC1cWNQ5ssraaMUea55hm0LU3kN9zTeT3gfb
2kB+qdmggELXKP7+HMNzlp2I+w1p3WNJazKLiGKncLxpQvDUz4NxkRVCeGbRG18+frWnPirCGbJy
3Ows5NmHjxsO7gD0u3Y8zbCV2z6eAPBQdcZKJcEJIElMbrMwCIwEpPSZS8+pr2qiMXNoVGGZHLfE
NJpEYuY2jhfk1Ws+2wNGQIxMWWU+k+A6ORKRD4k2RAckPA8fsjbcego76RB4gF2f4TTv+rT8bg2D
e+bLvd8Fqf5jAk2sQ6UDn6/DkQYkeXCscHdKcqSDZWwXnjk0Bs5TpXWF7em5iPj9kzGeYaOS4Tbs
kiU9HK+zynSqFjaNHNrXJnCyXd/Ft2NtjNuP58mpgUilWAZvkSTObynLmwAf0x3blJWJuU5k1js1
ZE8tFiek2j53kJwcaQEHLItdpa5w+EjF5OqAPzBasDIBNjI2Mb6p83HJhCn/Hw/FmcUl3yZcdI/L
rUCMkwlCJxAYQBx7KgspwkYATbEEu/X374+AdDkQOI9J2xw+Fe1XSya0sjw9wKYjbY2InkSlRcSg
Wf5fD0UbAbcxjWCY4tfRnKiUmkTznFmeWYO5WnVdIHaVVpS3ACmH7x+PdWK+L2k2qvjLYyFGO3ys
DoIDzLDCAgtmf0E0S09vKDC0Uxa2PlKT3cfDvY/S0IWi8uO5lkLlQrx4e1/K7AK4rRgssCxt4EOT
wxPTzuK/TTGx8fOp/qXLYmUdPZSbG/pE0tki/UCJMqdtnc/UtPsgkeUOISCVi48fa7kCHcYxhwMe
PRZNMBAmDeahSOGBCQPHCJIclP3lbNzEgx77rVtUZ97lEhwdD4rswaYfh7OVJsjDdwlhJhgbnEe8
rsita9cdFV8aU7ZzxijegN0q1vU82nv6jox9XkzD88fPfGrm0JJJ3oNQgnbloz2ZayCCutiwPGWc
F9ZcCizNkPkm56vuUPuKM4Ka5aO9e1yHDh0SB9yCreOduexZefrEAlQb82sSSMXCamkwL5zcKc/l
804ORgM20q2lrH6cOKy5oKZ6y8ONwDWA6YbjHo/DaacGIvnbIjeTlTVhUzHDB/n/cnZePXIjSxb+
RQTozSuLZbrVavXIjaQXQm7oveev3y+1i0UXO1FE6+KOgIGAicpkZmSYE+cI0parK1E6A/qpK6KA
E1oczBsZuggYukDN3fY9Dzicnk31F8+cGLgRDw/vDgXSa6N9pIydm3JDmqXLLnSH+sCbIzhc51Y7
jH2qvt57kv1RJaF9SFlmG+WaLr5ZT1hk3Rf1abSdBuSjqdx5ahXv5LsvS91iQ8WoFCVfqjNbH1Ma
kFm0CQfFNhVvPozakMPmNK7hvQmY+dFxGuXT3BIYqYA0LrPWIiOd2Kh2kGHsLFvm7jg8/BxAby5B
xfU2k69m4TgaLLteUvqzsE5XTmzsREcy72NxJwTekbRlS2WgNF0MNmK0YESP3ICMCsqG2BhRWV3G
kx1aY9AlpbPz9IpHaHsdKZ1QuSDappa/OUFmA8GzFdrk8jUiZM6izIcmUewLkiHKoV8QHYkQSbrz
YqT3Xu94RCbhAOwDjbjt8i4Fb2PbGFZguXGBXgzkPGSOCXUb+sojRGtUGV8nSi8cLE1OMMy0h8AX
8S/XHxKVUAWxuMUKwBdFp0WH1B4RDnVnFkvmdZ5b2bxbIZjsBMVFSnzIdB0XpRv9fvRWCIvGPSiP
zBTleWADBBo6Hb3rBU1Go7prolmUyQ2QX2q4IjoI1L+sreR4+3u9bJCzXwwxk3Xi3xhKEef3Wei5
zhBAu71qBa0dD2owz0KzLLJC9wvaS2V6t0BI/p8Om/37BaAfLPqZM311xbDj7R8iu410vhisF4wA
RAjXvyMpjaHSNCqolsGsxNj3DlqV7vrvbSuyd1FEiHRLQUcTmV5baYswjDw1InoLvXjxoZ9wYCge
zdI8lTVk3kzyJ8UeGlL8R7e3kThAjOszPA9rzrVR3sG8ztbMDnJPgeWnn1dYXEZolYBV1Wf0IWEc
tUuj+IurCAqI7JPcBdzxZkeN1Kr6yKX8Pc+wy7Y0kg4ITzZUqkYDhl49RHTn9bsL8Az8MBRneIGN
Ry0rfU5sNJeCslLtp05VVH+q8NsRXKrHPmG4c8eg7NAI+DDzYhbO5s/hfnZ4FWWE8ifp7YC0Nj3A
9VM9Tt4cfru9LNl1hNLNpnYBTplveP39mjwyHbgd7QDIogETWOQexxxVJ7fKvI+3TcnOJxVKD3A6
w0HErdemDB11kXHCcdtxyMytBV+AXUMU5dYg9du52G1a6pKz+dyg+PtnO1jpcPYyZwbJUpONb1CP
9gJjMIuDPbg5/NnoqJjelJ1UrXPfNnX2zZ1a+2h7IYTdUIaeb6/+JTiW1gmYCTF8alLMtTfX026V
tvRskqu1KZtvCRhYSLXbGkHFRLGK39UET+gxRuaP4apMKxROcVI81EaiUHgoFRT7lrXvXo1fEb8K
SiLmSIg54e7b7FFnDJo7E8svDDEe557aZ9/aD8tcOa93gleWNhcIPlaGRFosQeH9b91m5XleebZv
77LkOGOEkES0f1nQ5nWBfHpVDWg2g5C2+MWESS9g6BkdMnQEd0IsqSnQi/AlMfdAenC9c6tVVuMw
qHzPMu3hKaqL+zprPq4G+ku3FyW5OHh0WimQRuERtvnWlHoVs/FUAJwWRep8QjRHBdh2cV20og0r
TXfsSXw6gBtaGvg5Wunm5ksNKexhBsiCYHIYrkk6xzgsWqleEKJuIDGtsuyTg4DCXlVPukxmxFxK
KowVbGu12uT1zgxjWmBVK5J3hg1vtwaBW5Ot4aPZwlR2e1slaSztRVr1ooLDDN7mA6bN0iI7sZJq
aelETQUBWasdoNjhRpQHtxyKcxst7tspMbtD7OXDjn3pNj+zLw7YM/eUjkNfrzjEYDLN9QJffXbs
ct2971sg+wZI8YO1pHuDApLomTYukxOEI7QZtkGCq0Zzac45SsdVV19iBxGvrFLBDzSQJXZhl98Z
GvR1MJPqO/dftlyCIOJ2XA0PgPj7Z8td0rrNHdxKwBh4fOYlCtEvS4xDslTt45oNDZIuzauRVbg3
whMKZPQ7+dgb9wZgI+OR5pKmLoVAkgOUKvMyfcCR7nGUyPwBJRGBwqE2Qfp+vb5iaXNjXKhzrnbE
rPFo9YcFip7TSNdgZytlN+W5qY2Xg1ZUG63csYNqZStdmCkvuRZq/lKbEPISCJ1u35SXZECi7c9m
meI5peq5ifIcyM06anWkk2Go/G4m27x3EQxEo22Ni/qgtohbo/A8jm8qQ2G0K1uSKBhTdAwVpk7+
zSILpWKAHh8QEXG+3P5x4ppuIlBOlGpQ9qU242yhyK6xNDlEC04QFeHwQBT8c4qa5u62EcnHFbPz
RO+i4ER5/vrjmmoz1M40OKh3MMIHP2h6nrMa6ojE2ZtIlm32la1Ngpss/ewNIdRB9gKN5cFrV0cL
FLtcfuqx1/1OmrnX3jEN4BRHwPPZV3vqTDQ3oyZTDnDJoorj0ElwjsU8oFhZK3b76kdWkAzR96Ek
zdu39SGOp6AXAQAmsFOlv5+Udj7kLRIZ8dS4O4npy49LYsFjxEATBRzC/et9R10mU900RyFPsfTH
KYUpHyr93r/9dV86RQrKBAwisRcxyiYyVWzIUFclJSclPju5c43Ui41IyCHL54XJxrr82E0TjLI0
F14LGSJzIlsTWT5AenPLEdL2DKDQtLOCsOcR6DS9hniomU9Ln2fB7VW+PMOYoi+G5ydhI6+43suw
CXMjzRsrcLwyf5vFqXpZw6FAUlL5/BeWSCbELJIrjF5bEmDrGYIVvpqn9CCjUZtgJJqIdtaMnSjs
5avCf5/QiHCBYOXFhIBaVWDE89AMnLBML1GXfMWV9SdnTqEhZSLRz5tsbyzhpfu9smluvGGzKBB3
dNicLGUMVDdCx9nWm0My1/EpyaZiZ42yS/Bsjdvjifp4P9G2wV6DRMHq6M0pig1v51ZLV8UDLYrq
pJxb7rm1dVajDC1w++OUHSYPsdG8Hm2/ytb5othudL59SKT2KMswtEZIy+jc9SGZptwe4Vwygxj5
nPcajNInV4ekqEElIoisbq9kIL3kdCCpvxBeArW+tjf0RZ5QEuWkZG5xUi3Y+8J4md8xRo7sjT64
B0Wx0dlujXTn8ZCtVAxnEm7R7HqRlNhtl05d6pmBlfXRpU1nUlClLy/trLZ32qJ8vb2xkrIXo6l0
x3mt8SjkQdcrbdoRGWyDspceK+EdyJrqHrr01U/TCdopKx+OYRc1SGLFyg/XKL9ombpX5ZMtGXyq
mIaxBbXZxm/zki4t7Luk3jUyS42VOhHy4Ip118Eycbco2R6iR+bcKHMT7dE8JzfYrFlZvGmsmMwJ
FD1q3oyD80ULB+2kJEW/cxulS2ODKQQJjqFtdtTkiT00NWUMWMPqozqihzo6sHgN9py/qTQ92jk9
krYC1kjRXYqYiKNsA2dDb+epgisFvy1QWNGI8Elhp5RNBx0i7aS+y5XIPmgwNL+Dzaw7F16sHgw7
83YeEJmv5aWiOcygE1gs4aeeRfA6ONCexqJFMO2EZJ8Rf/Ro046NwPI0DG1fGM1R+h2z8vMs6rgu
4Cji0M1hyrMhzyJ9sIKh7T1qxm2nv58sI7/rqZD8NAZF+WVBGn3I0X160mHkPc+TMu7V46QnDCCD
mHmDVGE7YmsnnTGvUU3J0cuGS1Fl8VdEsj9EyFefbl9gqSVRWYAfzWVUYeOpGD2lEBASjhS9a7wP
F8RJBlPp7lZqGzt7KzNFPC9uKJVGGuPXn7RR7WhRVEzpi7lcEtgCUK1Cq3hJ8r2XWmpKeF/woATq
27H5qFbMbkrwSikJ2CFmZPrLmmVpENpj8vP2BoqDeJ0SMKlAZ5rYA4wL/L3Xq8rz3m1X9CUCBqHa
7/qQ8L7AO7+zdxJHAHcOwFaQn3D6bQFQ7ar12kD7PUinuD3aQ+t8ded2fFBs/X0/RMvOoiT7B+eT
AO0ybUaxdvOp9HyaR00xzSBfaqa9Mhv5ZIZ3vyvVMO11uqS2mPUAu4vJF6xPZtdNZlEmHAvGPRhG
1p373jJ/GN6afbr9qSSvMu8x6Ru5uQAhbj5VX9IqdBxiqXyoDfM0WEb0D7LwSKXlw9oaEA+7CQhF
T7lnaHfa+YIyzwK/NxkdEHf+2cYgnZXpdbcQE0yqk56m1GzfdihjBIqr9B/zLIcrwUnRE4/wS/dl
OqJbVUFkdnsLZJstLgWnCHIkWqnXp3WuwsVtZ6LlXjF7FMJ0lCJSl3kSAAcIIdw2Jju0gkj1fwt7
lEivjdGD1ic1LEh1Mo8wK6Wt4E/W1J9apoSzwFobpCdum5Su75lJcQSePRtzvIxuv3RW4Jljf9dp
xXzstdh9F2rJHvel9DQxvgd5q0NuuoVgGnOlxnlDujhXJUyppFvNeWYcCclc11F8atzZp3B22s+K
PWk7YZfMNhQFrugNiQd7s0yaG1PV4DCCqki0B4945BjpGoqHdmscKWtOxyEqvidRne98Utn+cnh4
mmipUljzNvu79utIadYMytZRz06C5uOYG+a5mpf1+PpPydg4E2B/5o3tjQ9CQ0fJVptKtF31v0on
s54KO+/OzLhYO4uSnVNTo65OqO7BCrvJsRTK2tDcVXZQ4FyDsRvNp3FuGVFc1Og4zM6P2wuTBVmA
YejpM8RNm3Zb4JlBCae5AMNQ14qRoWzru7hJrTdzqJc/POq0HxdG8AKlYrYsUSbrn2KJZjhmkm4H
QiYp/zBaizsU1X6x+I07SLxRH+yW+BLR6shXWmV5qCuQ6murfa3rtaYqbydvGrON7soQ/KanFiqH
zK4pb2ZQgUU5vVAEuQ63d0gS/OEiGTxg3ggc3XbmLKwsawgnnm+klKcTeBAnUNXI8LuImGGcmUOD
Z3KPX1vykF8Z3XirOofbMKS8K8ZyxkOFBMQ5BGS+8wzIzpoA7BiooxJibiuIReiFyTQldpDU+ufB
Sazz2nv5wVLTBy1Uy39ub6S4jpvgRJSYRBEcg5R3rq/rougT03CaHahhpflqEul+W9jTY6KNxSVS
a8R50kn1jZja3xQWydNt8zJvYVkcAOBBjHVscb+WlyLBkmK+SeCpDLsEfogWOT8rQSvvb0wBeQAd
TtyyzRdWyLw6U+Bx6wpFZZjSyyMZf/Mu1dCwum1K+gkZIKHihAQZlcLrTbXCrC4gFqWNPSX0cspI
f9cMkxbAxgc7VI3E+G170l18Zm9zMOForLsJ+vnAqxU06Bk0OZDCrUcPacEdU9Kl0TQXfEo0G7fZ
j+suydxR0AuibgrfUKfIZz9t6jzy87IZ31pm8mp+UYgMKKYxdIcbYjpGLP7Zg20XFOzinmo/g9vO
oRgS3W9CpAa9NHz1nPTG1Oa7NZ2XDCwJkMOKvEqiDUPQNeW4U0WWXTkKTDTeqSJTFRFu5tmCum7U
WhS5ncBQvE5wyKNQmYWad5/rkXq2YgLAHHUiZCLX+rvuzd268w2lP0DgHkWdF7rRzWvWheHSwVxv
B7CEuJOfZmAtjHH0fheVqRzTkvtuG6NyUpQoDzQ32Zv6lx1XdDXog/GUQrazeVMqE/JjAjzh4YZy
QQW2LibfjV3jw7wmabjzVEhXK4aK2G2Bztl8VKZE89IKsaZ32uwjNz+8W+HPDOIeNio7SQrYGJFM
dmrNfrta816vRhaI0Smg1E3LioLQxjydQK0cLNy55sUFOmVT+XVQU+WDZoX9SZ/4uNmIwlFbdN2O
w5PmE4LLn8oXyRNQ8+uDNjvdoLZCG9bThvXnaM79iUJ8dXGr0bs00KM9OErV+qLUcYC/yvSpptR7
3QzZoykUDPjSfHN7OwNkKB0z8At9ZWpY75o8hAIzCqfl/4QzEb+MfldP//tiPddJkvklup0QuwrG
CiZJr9eapxCBpCrQc0vt/jPzTjvFQlNvzs3+SKVib7xeuqo/DwlISHo12yNc5m4S9gAhO7NND+tM
58lel73Si+zoigiAWhsz3ASD14tSIlRh54HEt9Gj2Tgofbu8bXOoLE8LLGdoSXYoVh+56BCrkiJr
qAM7+fwXwEWeZzqNNGng94Gv4/pnwPyLpolGpS3U1uiLykuDUu9U3iuVkwdVNDuoiAz1SXUrwzcL
IQBZD+EO7F32fZ//hq3TVNMmyTqAmslCk1lZ4/ZB6wr9kg1a5qtg3y+3n1TZB8ZDOUyvMZL0YjDZ
HmbTdiJKxmZVTZfK6vWLhwrBh9tWZJ6QUgOEvUzUYGdzQ6eYqiUNRyuYkNL4GfaNWfhukY+J743h
uAdpkbki1xS1eAZqoCza7KE2OP1SrsSvipG2DJQi2HxfJ4gTH9zYQFsJdUEmCEq7TyO/hyV6r2Ir
XS1xAwykOAPICa/PkdlOY650LaUFa3JPddEtlxW4EpML87STt4iN24a1HEsxOUT8BZjs2lQ2LXa5
0rsJVkst0HDMeu/gKEsZ9MA4jwnkq0G2FHvjElKrfzrDOv2VF4emKWEkKkTnNrPz6q6ys48VA2Zn
Ff6FN8oEL2AZcVNff4QowlEI/oMt2ba/K5Nk9E9xLK7m4S26sOsnbUz6C8Olu05WdilEQEvZ3dCo
w20/oM5EW+RAJ5a3iLtXcOa8ndB73Ll6smMqMjZgUACD3O2KECo1BziDrSCmhfKfVXblFLQwzJ8X
hBIDRgiT+x5iNZBC+bQzhCI7obha8PT8w8XbPNbmEOmxxYxbMA/xeNfFqPaG7AYamNEe04jcFNMK
REAQaG2ZpDytAbIXUQaGKK44Lk7/vZvD8QgHwl6LSGKJfBJpOAj6eYm3TqadZs0zM6CezpCYB2hh
wvtxckFgm/ZgnF99GqFNp/vN0C/Fw62L6SJtnI0qtYN+iZKgNzUF9lV3eRtnZJe3TUleBEwBb+KI
0Gfbjt3aJrNPRkqNJKoG5XeKpAOKsnr8bWgbBzwtYpG37UkeY9pdwn/CaEtYJY7ts7Dd0aYsUW1c
ila5pfJuKhT1Yx3CgebnU1dP92lS5+5pdluTAcXVyX1lnpYvt3+D5AL+0T2iEg46hAzs+je4eWQQ
LFP5GUw7/TR6w3rsmMj8fduK7MBQ2GeSk8IKLYXNe9+uZK+QGxLcaCHSd/2U/GwGdOxDwpCdXEhm
ipEg6g7kyviwzabmldehKDibgevF7cVwG/upjIhsbHWXuk1qihcBEXfghjRLr/duUakuz8yCBc5Y
r4i+h/FdNjC1PThRshOsSD6T6FN4sMJzEUBqXZuy7XZgchThoNFI5lOc5M4ZwdDocPszSQ4kwRiu
nw6WIPjZpHHm4AIpEa8NKXJ/nOrKPS7TQoozZyiOjFPx01O6H2aYWXeDFb4eYAjEBVEDKhxMPRBO
XK+xdZ08rKi0wmnS1e/QRoJv1xumo65Ne3GLbDshGxGdLfSxtC0qibeot7SVXlPS6trFbcbh2KDs
t7OdcismM7keIQrp6fWCwibrazq6JoFBVV6IUPQHl5m5y+2PJjmFAtcuyPUAL5IVXlvJvB5ltYb2
SoSiGoCAcSXZH9W3TMd8f70lRmDw+bzW0OFv1lOqbdXDN0MhvjPNR7Vc9Mu8xMkhs2l43jYlO4mQ
98FIAA86OdjGVFGWtHY6AstSyzXfiGrD10Ilviix88VQ8tj00VBRL+0wQyNsIRa345plmwqTIKOV
uGbRqb7eVEIuRq5KgnUmgNUzw5ufKrOikhkb6/L59lJlpwQbyKwyMkQxcVMvVcMyKwrIAgKzaTtB
Lb9AKtF4er6zJNmWPrejXy8pq/WpYQSOy710w1enN5K7dXEbZhvT/NQ4a38ei9o6xkoV+vPUNcfb
y5TuqEh9wCpTht76lj6t7anveALWqcwfdJQrPjgqqhtWqH18vSXkMkVUyRTKC6K6eV1poiQ6/bgh
yy7I3Xrv446kHYJce2dPJeE564EghNBSIAHFt332gs/e7FZ5R+sPron8lzeY6r3Vq9n3CHzDPbxm
xaM1G3uy0rKdpEdBO9ejX2Ft+2EdqIk8hTozWNLM8OOeHslYhv3FA3gQ3N5K4XI3SY94bkShBZJH
juhmfYZWt6vBjKSSqwyB5BmOMqmq/E2MMPSp7a36CWZ45T9PzfaqPJJgDAkCmH+xKvQZN6ZbXa9H
JY5pdWa6fi4q+j+ls2Y+b4Rx7NSy3YkzZUsl6qO0IcbRmCu+XqqS2P2CQi7XMNOtuxFOH1+fwzYo
jagTrUbdr/qyPSZxP+zcDJkDYK6RpohgaINr99ryyGRCs3L1Auw1iLbPMWraXtnseG+ZGUJbUbqj
/vaCx6spzDQpatGGzwrze4WYwrmGSXMnUJHdCCIIwb9Ks4IVXS+mjRkpiUKYyFazeaqKzDrXXaGc
nVopAW9b9SENlWrnBZSujOeIcwpNzws5rb42Ot1MWBlNwjyYdObOx9X7dfsqyBbGYwTTG1zulOe2
X6lSYo/GEnwyukoHppp6H3rO7kC43vlJXtT+UCXDjn+RrEw8fgL8y8j9C7JeSK7VSl0UBiGsYRh9
J1XrN+2czDsgbbkZgS4mAwBguFlbEkdKww2nOax1yu96sfJPWu3sNdelVmgiAwPHnQBhuD4acWHQ
o8iY2XdqW7nYkbKkfjMM5s4JlLxzcHYLhT6KbKDLNosxi7FS04GunOWk5mOpKT9CeHuhpzfucwBa
7/p2/KbO6Djoo7tXrpG4ZtgcaS0JenpICDdL1GowEkUYCdq1yHtTdg08smZmz36rzaazczikxqDe
FRNevEHbRmsDM3VrJqLrUyzekxr2zlG3CrrH6lBX8/H28ZcaYzf5eszsEgFef7yxi6IFyKUTVE39
G+fYfEBrFFGDNdlLA2THRGNWAJ0VGAHhNru2ZHZKCSlCSHujaNoTbCTT6i9rvey1OCUceQaeEM4M
UQsXXAvXhvJJpZTX8LHUFq7KetHjh7Euu2OyOOMlr5jkC/JpNYLGTtBVnMdIfxoh4z8llOqjQzvl
DWORNozdwe2tlh5goMXUVZB0ocJw/bs02P2VdWDgR+dp/Za18XBPxlwPfjMP4Yn9cD1IaWCh8xtD
zZKDnRV1sxN/S15fMDC8FX8Kuwy+X/+GKm0YfM9a0BckAm+LqRiAGNWqn7b2fGonfTfglrhXsPnQ
poDVpFa2Dbi1xAoHgyIHldzYvav6Sjkv1tAebM7dv5AFzgc9Srq/ONTk7QKYRjj/gmpDTe3OUQqA
hllnL5/1Cd1aT8uHbwVZzV9cVmrUVOVcJNuAT11vaAvwOYc4Gs+gQ8fth3ro/JfpeVGeh6ZVzdPt
IyS7Q/DzMt8q1HIAKFxbG81oSaOIIxQD2M6ecreGqNpsnOUvRjfIOuFiAFTEKdm6hQH2F4U0irmx
tX7ntJr7s4Hd57/bq5EdRqgQxLjzn5r0ZjVRb3ttGOLoVOrDb+Cu155CpgMPcaIPpT/NyV6qJHN2
JrVGUYSgfrOluUK0OfIAEsKF4LX2ySiA1qVZP5yGMsx2LprUFGUdomuaohQJrr8U7epRQzqDgW4F
nbGuN7JLOzbjsXLjPYSTzK/QtP5/U5s7bbSmU7WNB6ebwcxCb9O7sOf+a4+MJoTOs+dPq7YeY7Pt
/SJ16p3+iexIAuCDCg2MIF53k1FXfWrpFi2wwOxM65+MKZQTbqXfCQVl20lCRrxEOZNPKNzM84Qs
J5GeUvAW2RK1lyVc0FkHtvgAm/h0un0qpe8HM8ZisO5PXrv5dGlUgaNvIpBGjRZad21OKnvQ1bH1
fAVOTlhXmwgnPUeUlB/tNUIqBS2NqvHtxda+gvKfz3rZTL+m3lSqnR8n221G3AEIMOtEGrX51h2D
TblmiF6AWdSflgrcB8DfvwDSoNhBHQ34k0gSjevdjuI6dDONQfqh1cKjY3bfK7VRLpG2/o37FGOS
RI+gkiiZX1siLJ+tSQcuCf0w2hV20cJ3kKsaiqSZrXs7BAHSU0S9TtPg1SI1E3//7BS5TlR5c0Hr
H9Xr4qtHrfCS5qr+sSjddKdcLXv3BPsJ5QP4CJi8vTalMmsR94VAzjBdetRJe4PSnahZ60vkT840
3yt2rHy6fXTFf3ST1pPqgrYihgGzsy1MaksZmwzXcBfbPn6Yrdrxca116TdepwZ1N+4h5aQGCUnI
nv7ARjYbGqKt4BbVDKUdKurwgWjej8Zh2GfsjPjfuDL2mkbSXf1DfMzJEHavdxW+HMVbVLpuEZqF
j7nRW580pRhO42rkUKA0iXro4bzbCymlt+6Z2Y1HsJh27RFpwsNOqn5ok7ymOVbvDfrJN5O3CQgM
jY5tL6AwbEWPBa9DSbZB2mlpC2U0KKYPjLsk44EEEfrz2ydGdiMEWbb2J3HDo1xvaNZm3QjyhzZm
bNqP3VIYx2gynbeZ6yY7L6JsE8GHMipAoES/dmMqUlEUmWlJBdaQZLFfqGC7fKgTdpM12SGhuIXK
EkEsA0IbQwsdqFIrmHnvxgqBj8ru11OoTU19nPWSfkfuuUdvaPovt7dS9gw74GIdAAuojWynnwZw
PlFGghXEjLecU7fvv69tCj4jTow3lqHYJxssxQFK+ZZZWNPbcTjSZ8shjhLEpBRNtmk4FG52SXYO
xl2fBou8RquerBhdPh95da0NbGOwP4IfUlbfHCbAmBNw+cmvB9csD/ZoJa2PNMoAdFvVi53nW/ZJ
wKjjmUS8h7zc9TGDM5vvnIvAq8qNB+De0YkUOgu8Xi1Tf3UaLYAvqNrZEqlVoB38D2cIBvXaKkP4
4zT0xJepoYoKY2X8TrM5fQOV4/pYJZTjam/aIxmVIfJxv5ogvVPF3OPGR9GZQlEKdr0gBhB2gq+t
O3RlGz/BC+McYqDFXz0gfA8l7x6KEKpN2BAm/7odxFy3D6TswonpJA4FiCxzGyvoTmyPKqSfQTnG
4Zm0AbI61djLKOVWmMyHTZjy6nYQSplzkL0Dab09remdoU/5g51ayo6fEh52+7IJqhvOEP10IB/X
n3JOFcNoRargTXlHFca2z+mczecp1de7fnAqvwohwbfTWj3f3kUJ/5XooDNjRZoCgm+bwTqDBidt
nblYzYYn3VXUQ5gXy2eY4afhqDAMPpyzzNBrf7Tc6QFF0wx2N/HBi9l6Mhst3UPlys41WRMZNSEM
db1NbFGFDawPneMEIEOXH8as6glYMBetFr2G5Pa+slcH1Whd/4v7RDZIlZSCNl3/zS1WyjbK0F2H
Dr9okuJd46FaNyiO9Y6on6gGipXBeaIg0+/pJ8sWLDIMXaWkI3Qir78+cVZidRMLnsLQs97qveP8
oyNWqP6jz43+lC19e+ysxthJbSQPMgMAeCxAuWKAVxz9Z+GiWbdLyswZJOqOlr7Lde6vthbFr65V
/l2tsdwxJ3lAEDYgNUUqQxMkwdfmlqzKGipSHLTBsJ/ypQ2DmcHTb3ZYGsthGT3zDWQ22kevFDLx
q7JHNS1bLmWaP4MInPMtZeeSt5Gi56YrerNh7SsjtAZ+RkX129oOngiv3PXXzuUS2eHmXpOJgw8Q
zGfWi8vVFguELG3vBHNXx5+7ZtTPzpRFT0zn2L+SbCj8xe7ryk8s5YexGH0AS7++4yclvoXfAFgH
Xl/Q39v2d2enCC3MCyVQp1zPrV3DPcC82iVcncK3bUbzmFZ3ilPWFumOW5OEX6RyNPmZqyHh2jJk
DIVlA6TG9FIky/umr93PTLa6d9rquf/tbLU4rS+2Gmw1LQ7RwNkCaAqD8kcM+UkwenX6SEjg/Xb0
giEML9bRlg1TTa+IDLL20ZkipfYXtVT1UxLx+/xSTbvqmNBlgmuxK2J8XavXex9C/gs5CZQReDm3
rWRbGeJiyBIYeUNnyVG/6YsHysnGTjAiM0PpTEBE+D+yBdf3rLGqQq0SzpwWxnEVLEkFmq7J1/zD
7R2X3Sd2GwQYcANSzk34YQ1V2nsGlGXAwbLooA1p81Ht9NDvSVzgfYne37YnXRejLzA8oGeNv7xe
l2Zk5eK6BNiJu5RfgB+ovxx72AO/SFclgFGAkVnTlgi7q0tTXRxYnop1nR7NKqUJAht30ChO/89Q
e3tXROL74S4wuZeUPMBRbHx/5dIETNPZCWrUAvODCidHeTKsuI8O8ToU0bnSALcfTTWJ/729n1LL
1KzJbR3xx+a5s2vXWryOPMJVsvTjYobRR94KDqZe2zz8hUb1sFKW4LZVmTei8SOoZWgMvigcNnOV
mwnuj+kvu5nPkTsvyYlSQRdoqaE0pyQx4t9xm3jxoQyhPNhxhjKPRPGLChdgcqBvm+22V62E7pvS
udlpDY0ntYy+emXmLb45N3sDN7KzRDULOBAgWvUFMXXnWQMBHKFVn8fZCZ3NzA/tpXkoo/DHSl6/
s7VSc6LXK8ImOlGbB7YJR3MFfuYyiqGad1O/frCWsjl7C1h2Q233Jj9k5wdonwa/G8SQZNjX99Fs
hwYyc4RmYjtZR58MlCH53l3gbVy9b27vlT+iiM7B7fMjsyrIgoBWsKVc0Wureu4i/BardJkMKhSF
EitHxYr6u2hNvR82eiYHlKF2uV5kW/vM6jZItiEZhuOMxoSydOqTBzHYqXVHF2pavv6BiGfS/WHQ
KWXYif2o6IN5amByDLR+Wm34mgA/2rFqfGIbuw9RWi2PyAj0T7e3RuYgodwSWkcIAvLUX2+NoSxR
V4GND+I5Ws+VV4aP3TDX59tWZDcI5m5xh11emG1C1C6hmlm0gQI0EAA2F6V5UDNbDQjd+tPrTTGk
QZGRDhulcfFVngWowIsLx1wIULO1z8/VGsHamEF1ivr4XgIm2zugCgLxCMXpC+2MwiY2KzMXpG+a
ZycEqZRTrjvj61H1PF+CaBifC5JA/IpnC5rTDBFsQxTaiuU3wLzoorfrN8rBe9AS2UcijSSY0oWs
8Fbjr1a1oc4bUGtKS+8szIzpYJbQPGURQf6rPxIyRSyHrh0507aVVq5Zmo8C8lgxK/oGTvzsqANH
PzDB+BfOm9COqIYtJGHZ0hyYemYy2g6mfk2SEGb6ITtVVNd/rDDIv/6doLbmgo2jD0GnYPOlohEy
gYn5XoIbpz5T24+PTgLZQZdqe0VfWWWLtE+M5wgMC/w416eC9CfWsrR2gjxVq7OmN8ohQWDyuIzR
4JeUmQ9z5jTHzh0XP1wipuwKrTnH61z6sTosd11p5TvIGom/o+eFjqkgBaf/u3lKFrfMW71k+eqQ
NEFP+SyYKo2wWLeTgzUNeyS0UntQgzC6YzMzvY1Zea6RSGuAacSTooAj1az1uLSz8XkxQuMSxq2+
E7xKLghTNdQYUDBneHsrkTF0BmyII8GPMtXT7zStoruJKOA4FV6zA+z50+TZZCYUj0xRF9ZEArzZ
zGzKQ8B7PFmKVo32oerZ2kdFazvIuWiv/5Nmiv1fonftECi409BfCaghgYHKqmGMMJ1Hf7HIEwMU
U5hInjqnfk8IrDnHeG0L1e8sb32qp4Y+Wb3q46eU4YjSX6OcwXfGeOLWzwnh40NhKuVjmgsiElUd
et2PIoRCflXarFo+KvaDfYqJ5SPmcJuRWl7TtP/kaz381uc2V/y+tmE3W5ZSbQ5q21fLwYib7J9p
rYb6DMOeoR7TutOVwG6L9kOa6tbPtans93ERee/bOGzXoIOFbK+tIG7H9e6KNp5Gigokgj9FwPDM
p5oDnCSWNoJQcPX6S9csaOYkVn9uLKs8ew50nbVHUNunocZzqH687f1eHlxhndeJEEjwr2yeqAHR
o7DOxN3twujt7NV955OFWm9ta+zMwxTr7q+/sAjCCBkw+Ix5ga/Xmy2cG81hltnFIT/aAEEOi21U
T5oT18eu7t0dT/gy4KK+Sn4CqSwrpZZxba/yrFhfRjp9PQpvUJvE/cnQ3f5QoRZA4qwtp5Rxqp1t
fXk9MUqTCM5xpn5Balwb9bI0Kgy8XmB3dv65XxOdGuRoPYYgiHfeZOHJt+dHaGlTcKSIDAL02lSU
Dsq0hKSVMZfxUCRK+C5KVWuntig7J8+tiF/x7JQmizEnpU3VvEZV+z5vyuEBRifyvS6HuNiAFulv
PhttKGB9BOk8m9cG/4ezL+uR1Pbe/kRI7MstS1VX9/Tsa27QbDEGDBjbGPj07+P56a93ikKFOomU
XEwUl419fHzOs5Sx01oaER4PVymL3l3bDADz+dzWI3CfIL9eanhRvjgXMPL0AGMaEJxpE10PClKn
F4Dpg9aUrMT70KdlqsqJvdX8kKSyt0OgEAauBZRKUYTYPOR6rqSwAhx75XcQMfEnnilRhylEY47E
jvdOALySjV4KwGW4qq9nhZeF0cMAxotIuCZ3U5BkyB3KTxBtH57DVQdpGLMjxvvehvlDNkexFF2B
bVpFV+6Nq4ulpAAR6vPs0PHd1MZuAQkBLjPudZApuB9ZdudpxEVwK0KoK95EUps6WNMYwELOqXuB
B+yUg8LIX7EF5B8PlhxnyBX05/8yKJ7jhreLEunm+PkyppBGAvJFtHYPTr/8RyXIuyvLkpm1NDpr
Oudootu1BRnaEGSQ2oEAjrC92TvQngFxsWnWAgXYLhcNgYF52VXZwIY5d1myHlTktlfUn/GQtIIS
gPiJ3PV6A5WNSOxlomuhGzm+M72mc91o9U9TLvwR8MH4PNTEfqc6z8etK8vp4MPuzRdTxu1ohHhu
omk0qKpzwxnzjap/onqc31GwzdPQ1xfmVfr3/S+6N1vUduCIifgNUPFmdQc8TdcKTaWClK4P82Ze
PdZDZ3enQSz8g20NsnCcZfxWqrl9JefY/ef++LuzRZsYtFtQ5JDBX682zP+saRTTWrRQR4YiRdDk
fiXb51A5Tmot6oi5eaMuYj4vdAIhU4b6HTrz5gf9Fds1jBan0geVspGd87DqNfplHmVnoaRT4P2q
c2uw3EIt3H7ynab6UAG2dpAVbMMhfgPOTgRMANRvgUTdXJgzmhkCH3kt/DZZcg0kRVYHdZvV4CoV
99d3dyjsJLwPANJCuf56uqsmzO3RKykgmaJe+1Vrn2RnD5+muTviO+4MheOCQ4r3JTrNW0DjKmkQ
CwEDECAbw/ehx/A00E39xBrrYP22sQ/rh4oJhKpwlwBatDWOnUhtAcFB7MJtwyq37BWygPNi/SBI
61/XUKD00s5n4iAr2JtfiEc6UlP8hWvzeim9ARyhDo5jRSTsKCshToMuI68uvD50HtzbpQAV4VwA
QAFu4naGpcQUA8daiykxrI85mhcUBurwgaHf8W3xmvbnGi8RNHoD9+SsQ2xDIwdCjQexaGehjUyq
YesCJnPD2YAXiIpHadmFbPRni/jWY9DBzabW3XKq1gl9GZBPjzrKO+uM/NUUkaCPCF6K+fO/TujK
gta1W+IUeJ44Z4cQ61QFM30/4+V7cJ/tRD88ptA+AFQAdd8ttY51KLg7YeMUpcPjIsY/zrEDLWrK
3KXg3qBeJTGUE+HP0eW9mpuDh/vtTI3eBtiD8DQ3cWBzOD2rn20r6JxihNtJPjNSfSVJO+YLWdfL
/ThwG2cN6xmPLmM2gbrFJuxRNtYjrEWcggGRlEWsVY/KdtfHYUiG1BuF/HR/vNuVdWz4FgAWjnhg
uCrXHzGOR7AKoZ9ezOCDpaOtpwcRyZ+eGpq3gdMPT5ZInEcbXzpdh67N74++s7BG9RLZJij6KHdv
bjW3bEvS+5MuIBjfPVm0+pcFnLyNRGOf7o+0M09kJxCpQpUDJmBbsaolVEu8xAhF8+jORZ+4zXto
8i8XEnQoeC9SPPUE3paWW/e5X+vkoFzxh6fx94MIfS/EWmi2YKcCtrrFoiiOhrzopqUIG7fyzl5Y
NnaKF58LLfOQVM8CxYgkg3GX+zMeHKFPphNYZ9SW9bsWTyf2ZoQfZ51WLkmGTAYUDj+GdbI8SeTq
w5MKmUQNCxpW9NKKuhxTzmNUuppIleeW6W44+HS3IQfNCTSG0b3C3NCtuN44aIpzh8gep7+M+7M/
xnPhDLZZPNRNWjJQRMOyD3/f/4z7o+IEukZl8cbiiI0tpK5tjEqZcs9g2+mzXNT8Olk6+e8449nO
pq76fn/QnV0KuHFspEAhsI3CxPVUQ211yQKThSJoS5nCZ8O7REE3F7OIw4NtujtUhDZaDDVCG5XL
66EA8fPGUEZ2QcXgnweAoDPEYCuDvCQ7+IDbnqHZkcie8SbBOADmbIaC/jLr+qqxCxbGTebRejmH
ZUxT24rDN0mZWEVIxyfU78fi5cuJfA7ZHfB1t6xQDV+1ZQDer+ggd5rBy6k9O1UEmzcnIAfHbud+
xmnDBW2uKPRvttYMAyI6MDM1MhDwai6A1X1b1mQ8AbtN88ae+YMc5fg4ewDGp91Y8wyQS3kw352Q
jhOP1ztg8XgXbUMsjUgIOuWI7WPD5bpWTD3Sqa5+ctdRD94UiSPNpp0BjbiK0fcFLgg4+etN5MWE
uB7nS6H8uf9I+hoVbjQNLxTecIWFJ+iLsw/DcERDCZkL+qRbC44mRD0ODXe7iENKnqwuVoCxeSVk
GapQnPp2nj4uInI/3t9Gt/sXyY6xz4uQ96BzaSL+X+mHr6QXVz2WVQFnlJnCFjzore5z1Y3dE3gl
P7oeqDMrsA4agrdHFLEAXSYsLj4nnp/X43oNkrplxI3pBiJ518gGDdqGto+0aauDI3ob7a6H2hxR
Miu/bnpEgySuGXBsEK9sSRC/sUdPn9ZyGDLHW+VBBrI7P6CLbLC2jc7YBhFi93BIrQZ8Taf3668A
X7NfUYD7RFcsOTgZt0PhPYkgZ+TiwGneZs96CEkgxTIWCnlftqBQ9Ly61Xt/iKwXx1XAIrBdAO7G
MQRg+fqjQUiDhmJcgfgrxzZjEOw89SL204ha1vv7+/I20zAIDMQanHkjb7G5LQYKpURQ1zBU5KrL
oCeZWtHITs5coxiC/ZguHezyIKADEvzycutVSBDZPqRsUfkB+gWEvOupasXWHqbWorBXyi+ym8PP
1RR5KYpFzuvelV2GJEk8dO2g3uESXU8SXMp8gslZm5EZHY+D6LD3kQFvd0xea+Dcm2gUQ+95LCGc
XrBh1RBuYfYnNEfQ9XLiI6+22/MSO7g38aRFUEDJdLN1wyksmbeWXUECr8ugb/lLh0PyWE9SFP3k
re+rRR4Jrd2GITMmMkuTv5r88nq57TYqeYvkrmiskhhjaDcNrWl5XppW5dQYBPJlcU+JqI48Zm/D
PPQwoL6Prw12Gxq41yOvgDYS1rl90bdVgMzVcS5DHc9nS8EdcUWi9O7+xt5bXTwvEeuRMhh46/V4
bd2VvXT8vgiYjgtqR00GhTBaxKvwH+qx+YJq5lHLfW+OKCqCZG6UMhENr8dskLQj5bP7ouxnN6sj
XgFjVOEw2XOdkT4OXxz8cHL+Gm8TJ3QQiaSnTl/M/kBTlw/Rc7/I7mzHQ3iQm+xODUUuWDfg4sTb
4HpqvdWIoRS6L3zuTym0QFFE6AYLuGhiRIuTl1fwMDU8f6DVi0QEjKHr8ZZetBXeKFjKuSEPcdP/
npoevsQjFCtHFSQHK7l3Lv6gCuAQgbx5G3GFG45eE6uugP5Z8Jmg458lEaV5D0uwXHAneg7E2GRN
7bGDW8VM5PqphSYdpPsxGei+obVwPVEfVOe2BWunqMpKvAE9fXkVsqk5qDLdAAwQZ/8aBoiQ62HI
MHiLswRdgbY+hcizJLnnj+JVXJJ3JcyKH6uIVUUFbHQ2ElCzqhqr7WulX8FeTiKtn/0DpuLejkJ/
CKkfiERQ3N984TEe8NaWEYTn10UXvJa8WAXszW2+6lNcyaOa5e54CVIEcKNNqXSzg4UK4XAKMk4x
unHzi9lT9HVwXW1n0yJYk1a0n37eD0H7I+LRghvcFBY3ISishcQzHZ925sJPR9T2CkVLfnL8hQCB
Hh8x2nfuLogNBaasBvkQPHOvv7FcfMB+Q78rHBa7OWyR4yxek+4yDFwe7Ke96GrKpLhM0CyCEPL1
ULHqZwiSxPh4cZU8+3rROe/66EMpmH4FGTDEvEUB/HZ/QXdGhf4W2lIQXDWiTpsFnVCMjObJ6wuI
54pLP0/WA5uAku2R8GeqD52sRrfqYNCd0GD0LCBf+KdDtRWArAHKrdek5YV0ogkVDb98bjr/VzB5
Koe7in5soMf3XminPTggO7OFlhNqTbhI8Jjf6lsKCBKt2oOamaNLlXUcTAGdEEiku1PzMQpHJ6O+
e2T9eMPtwgUNISK8tj2januzxl2HolroDXEOaPAQFmiirBAK5lPwA2mxfyHSK5eCwUzuDZuBFH5a
all+TXpCh3wOLevg2tmugfk1JjBCYQroP1i7Xe+zxUenkzVubFwnl0stlCrWkddFIEeBVhp0Tcue
vRQIiEGRdsMjFUUboAG2CiLQh7WCqmnLPKqq7jNWu/uyjIe8cBPY/w78f0YB9ghAXVRPb/B5Tpmg
/DWxEho4zHvlSTH/A21+L/cHsj7M49SehDcEqaS0f+qm+CA2bWOFGR3FTFMe9o3qgFn4v96jnlIB
fOL9JCdqWF9VnffoEXt6HDTq1PcP7d5ISIZQsgEGwVBgrkeax97TkKSI8wEPHp0GHapRaRxz/s3u
1u4AybE7GGA4hjr9h9a0GYwngV5XF4D2YG1E5pfhmGk0RevMc9fl4/2ZmRtq+wUN+fb/Bttc3cxL
ps6XAJLPZRP904jKfZDLEp7/wyjmIYi+CDKibTehCxfPKScDtgWX5uRSETxUsYze3x9ld+GABUFz
GlcE9v/1wkV6gOMq4PI5lA7Zu1KTT4DCqdMCj96D+dxUuczWM/qYgPXg7XnThYLOReTWgwfOKgCq
qIV67T/c75IM94d6GsbKyXgJHW0I04qzN07xW+RIR/rFO3EFDhgGygFYE8qlm2RAD5zRWACWD8lI
+ji7jZPaDg8vkLpecodY66MlfX1waW7zAUwciRcoHsCuI6Rv6dMyrP3KpjWCWTgokEu03adyZt0n
Ni38jYXX7MFH3RsQ2bPpK6JmCo2G648KIktJGwg/oflcguHEwSbFcrt5vIbWo1MfupDubCKMBgQV
tECRZW3FGSbSDrXyE8gIS6d/iAY2PVb+Ep4iJOwHa7k7FG4oFH4QWuDFeT21rpzapNNxnJeu7nLH
G+yUoxJ94j54fS8+GiiFGglvwywDSvN6KDGHeAC0E2ZVc32pBvJjAA/gnSPwBro/0s6VAC4zdG6g
JQVzlG1+I2trcuAGA/2AsQ3fLZM7fkErmIK+FnQf8YINn7pyJZlNdIlytyYHw++tKUyfcR8BzQgg
9yYGlOPCgdgGSJWhqHZyxMjPOm5EPi7zj/sT3YmcqKOh+oqSE1Ttt/iQCm5F0TwjpiUMlGbuW8k3
t0mGg8tgb/sDhYYzByqvARZdf7gh7MJghCBLLkfNPsiRVRdK6inzhYofHHTtsvuz2vt8AICaBgWo
1NDuuB5PwXI0WgP0XFsxqTOLw+EXDwb3LTTg3SoF5rk5hVPcPZeh4l+6SJAjOs7NK89EGCORaRiu
OIA3VWaqkxA13iQH694mJx2MZVZy1f4Aqtz+NFZDd6odokUuh9CfYXEjZAH7w+QDOrkMYtkJjT7T
hEz/YWNFeFXDSsA8hW60EUr09mS3JpB9Xb0TqDNLGnvQHeJoBh4c1r1vDkkvcOmMEvgNzskndlxD
kyLJVw65gbzxVr9NFcB5IOf4If2A4FUekJp3Vx0oJ8CbTccfQI7r744Y68UCFOu87Sv6qeZu9QC5
quENr0h4xoOo16k3u8Y5fbBJSuyg+0QlvNsB9p9WVHVt1f+wA1YeQWd2LjkcMtQyAQvCzbMtarTE
b5UqeZLHo4ObBmv2sAoMWC2obw6O7Gk6wuP1dP8U7EQRxGX4jZi6pineXK9GMPCG4EkU5+BQrngp
eJBjD4IJtsLzmt8faufAoWYCUEcI1xjsffNT/kpidQCQusNwv2lqjQVMtwF3CMUAKnUjM4knwiVs
u08+Z23BVkhZ3h99J4hhi4E0iRiG9+i2cdUTIeswqZIcOEXvYYSjO56IujoIKnvLCUtPaHsYXRm8
Ca7n6E/h6pUN7lQQ5b93QUc+EezBJ5im0oPV3Dk6wFkZdKCRwEWSdj0Sp5zMHcMaTgCsZT2Hdk0P
cdUsWoVx9ub1w/312xsPtHhc3nhmgny6uVdtytloeyIBREUyMNObj0IQfrZ432VD2x51kP809jbp
OsxfTeMPKv2oN23mJybS4CONSa66qjvRik5QZI5Exl13eFyEtT5UPJ7SEeaSqTH9TSk0c59bD9s2
0SJ8UEH4C9J6bjaHqJ3DiU8fLMjep0b4iHB28AXQjrn+AK4CJDVJ2iQfFfWwnUn4bmQIX8ArlsX9
tT8aarMWLW5MwToMpVubXWonYujVefRtAOGJg221c0yQ5yPdBVsQbd5tFKpIpWoNoY+c+w05g56K
Tu9q9QfHZGcz4X0EzUiIDUCna6ufQYD0lQPsQiHyauG7dmtM0ogIpxh8DbqSjMN/76/gtixkwg1g
D3/qbDYQEJvHHxquaxmGUKsq4bv7yYlRhorK9tka6PJ1QdXvNaQVZNqttD2Y6c6nQ4aG6t4fYA7Y
RJtd0ofMTXSAmRoDgxjKBmmCHvprn3B2UIHanaNRWsKAxi7QLPpf8bVaFlRMXVLmEzR2foN3AZ21
yrI7DhFpXn9dAuK+jkarvIxcjqf767s7TdgLG0YcwCVbjouxuvEiKIIgwa/dz3wBvGiJg7JNk346
4g/tjYW4ZzAXkD4GhPd6nn0deUs4h4gMJk+AL2r8WDfNY7yC1fTyWaHoYl6BaCUjTbseCb4MM96Z
QwkBNMqtwiMKiEQ1sV5lVTPR5eCK2ntrA+sADDTwpaDxbQF6dkBhSxxXZa6n3iVpwgL5LXRrBf+v
2E6ttQGTpww/r5K3sGZhftZ1YjjYsDsBAL/BIC3ASjf19+s5VyXxwf/qMGc46HyB8DP/xPG2OJjq
TrKDoj66wijc/aH0XY+Ci9Pqwz5C0W5idl3ErOpBqAuMTreT+9ASCk6WI5yXuqQiDKBggj2Kcgay
za3eou32TUN9u8xXZwy+BbYOP9aafHzxrrkaZHMOk7rq1sHBILMnSjBNcNjcviInxrU+CGs3WlD/
m5Ch1kK4HZKHm/DSCIZilqdMXCPsp4pk+8l1m/W7Y4X0cbHm5sy1V38mbj1nwNQN1aOIx56l0gb6
fZqW/mj7mMltrm2kCKiZoPwLEPi2q2HpylP+6pS5qpz6jMLtfIJZnjFgKnna8iPplL19ZKTE8DI1
rfntWyVenCmAtwCGc0lVNukIjpFKURxbpwtaZPHbeUKN6jUwE+IoQ9kJQ0DsIWXHSUG95qZ93Plz
AmqGlcelDyQSNO8/UN5ymGc1i//yXONPYxza4QZosq33WVbUau2BQ2+1Tp+JhtsoAlNeaIfRy/3d
u/cBTQ/+/4banH8HbPq4F9rKq455eTsn6gRJ0umUWEpmnYqdg/H2ljGAlBmAJVDCAODwOhI4CS81
DxYLsjccrfHS8X+5dP7CHBV+vj+zvZefKXahR2AM5W5A5VNUEem4+GJL0i/fVw+aoClkNr4rDjni
2Q3dD+axDh3ftkpDRqILBE78lNuAwwrUj1B99Hl+/zftrbZBuKIC54GXujUR96A630aWbeUiSsDZ
AtVwesMho5B2EHS4gKerXurRbiJGZEA8eGfilb9FdiztwC176a18lI1EDh3BZ0tNQwEdktdrErD/
EAxR44DaEEq3qCFtPi9VJdoITo01jzv2UDMFI5kYhBdqfLDvr+XeTopA68GZBGz4psuJZLxpdI1Y
CJZ4+amt+69ArCQnJyL/Zc8CdAk2BHpvyLQ2UddJ6pXRcLbydXajr8tUvRv9UeeUukdsZfN/2oZT
wCmAngcMCGBTM+e/crolqpphSbA/mtkV+dD4Ii2t+Wjl9nYhCsDgImHh4hvNeDwuV9R2cAb9cBnP
sdD6C/CAZWq1sjmRBgzp+19qd1aoBINzAZQwFIKvZ2XZkVq00WRUTW/nc1Tzd2qpgUC/P8zthsAT
BvABYJjA3rqpqNgrZAk7qyZFUIX9l3YEYjgbuqV/11TrIA7ypp3BkC+B+YTLCP/a7olZujPsN3tS
rA5bM08mydmGdV02Ra4+SPRN2nm9KSBFBtsFoDGMxvoWHTJAXwCUCx9nSnvRD9DVyLkbtC1S+Eeq
SwXg7oPDAxWka+Anc1p6iz441bcfEL/AsGVAWvlDY7v+gPA6cSvNEyt3Zt0+zZI5j3UHofz73+92
W5pRDKfWkNlviOzeJBdRjy0B2IawzLEo+wb90LYuKj5YHy2no25+f8Tdj4iMFJLHBgSyLVGVywA/
pkYSFKDG5FKvtIT4A/eLCp2NF1/pmNxfQ5nJ/3Wy1UJ0n/gjKca+aXMZdPLVUOLB5JKwfH9/Vrtf
K4RMPTaNizxiUz6ArYAb15UihZhjGFA7QnywSXIkqbu3dugnmVhvyiFbIpPiftKFFTRdezom5yoY
fhJGphONYAx9fz67IyFyAHaPHPMGajGW3up5c0lA0KTkEjql/b4bKOtTm6J4+/KxAO03HFzcmrjD
rj+TE9PanqVl5Ty0VV4BRfcgFjEXIaB8L26SQUrFPDfxjcD/38o++swbqsWSlSmCsIeVeORhdDh8
poL5CCWztyNwIQPF+6c0sXV+sUNNnF65VQEOqiwAZnCMah0/vXztjJ6Bqe4DIb3lnfrQEvNLyqtC
j00Enn8o0xA+BhePk6Poe/sO+IMbRXEZ1WVDDb3+TNOcVHqUAy1WHKxX3Of0ebFq+w2qsd+DuLZz
Rqu4uD+9nUUE+wN1LLT/QMDYonOBOm+ckAcV4C2+fgMPHfIavs7eQRDcmRkISdB/A3/OoLc2ZUbf
sgj3xoQWvVN6mRq9KQuBFAbLvrbeujWhBUUKfXDD7ETeq0E3EYM0jJOpimgRjn0PWEE3vaXwcXzd
+v30NR5meUCC3FlKiCmDbIErDY3orWeH0q5wXYLIzoTwMnzN5AIhxyO/o536ipHZM5YdkKLD1t/s
kro3WhMQ3C5We7WKMolFNkdjWfSIKFlYW+5l6jpylqCEPuKDw0HbbfTBrtkJXmB84/0RQWPVmJte
79Tkf954BJpbtTPnVqTdc0WHGI+suv56f4PuDYUXNuIx7mgAGTZfsRVovIEUUBelzcbLMFs0XZ1h
zcQYxwe71NTcNimJ8etCpRPUUvQMzZ//dZuByeeyvmphmDHFy2OE6/MdDEias8SN+obbpvww9S1F
rsf6l4o2YnYYG7Ag/A3Do+1XhVBu5JCANYVFrLDw1rlPISfvZB7HRe4O+kgAdHdZ/xpvk71yUrIl
8DEeWMIiG+KwyxJrFI+QKzhCE+0cftR2DAAFeEakdO71ssaaSbv1krpw18r+PjO092e/rd9x6kdd
2qIO+A9eeOz8H/YNHoloCiLo3DBnFc58UENvo+ABAJP479oHQEWcx4Sr6sWv/wAJemCEitBrxlPq
eoK2MA8SnuDbaarzktT0s2sByTBCavlgqL21RP4DqjVK40BomRj01xbtR9aOAr3GAgYPHeixvD8R
G1Yo1TL5b1bd9OcQDIWD1GsnkAJZ8P8HNXvpr0EjGXgWnEBwLiJ7eAwlcbKBtv1jrxR9jCf5UuUb
cxZMAMWbCqx58PWvx/Mr6Pg0ZdUWYOc9M6Zxr6vqjBQsPJcgJmd9Eh/lEnvriusJzXRzZeBFdz3k
5C52yBNN4eBNYZ3B8CLLuQzKHOTroEp7hKAzHeOXd1ohygziDyAUxqtne+rDxiZW4i60kJ1QxTTC
wcFKIvlKquDXy48D4JeGEGj0mbcW0VbdA5FY2rQAVz54qCFandHZU9nQW+I/nDzo2QMCBlDILfrS
VeU4RVzQoh0peYPeDcWNmOindXaOONa3Vy7ekACUIi8z6KVw89lUHaMjvkZ1ASha9xag1/6VL/mR
r+/t/jc0SlT2AKPzDdrienNAVGIqlWFNeTC8hQKAOoWxAhe9t3/whXr5/S91+zBGuxiq6XiGoPwM
ze7r0YSzdgkdgMGOuoqd+drGp4FYbwLV8DSqJv0gEtlCOE+WZ8+fj9o3twcBWDCU4CENaEic21p8
pWBe6MyggzVlGUDBb1oeYTzRf/ATJSEjzAUwk8n47v6Uby8jCFG6KHsBmQy5q22bPG7qyO/iRBR4
Bk1Z0whxhkeylcFF7qX+7+i2gQGChxDGA6h/q6o1l0k1WcnECjAh4RFbKwLpcCK6pE/dMKoPsOS3
GQVG+0MAMTIAiNebb5kgkIVjA1HN0uOPGoCzfIWgQ+ZGgAuxuHvPSs+7AKbycH9B98YF7Nk4AID5
Bl+u63G7EQRO6QKD4tUsep7stn6jQ3ggEW19qJgrz10NWXp3wVa+P/DOlwTmyhBeoKyFVs5mYGqP
64SFbQsyjvriTM16cSOlaqCvW/vIimV3ljGKK2BPQpt9q/smvZmHSsxtIUCWQMdCOSKNBLNPjVre
NFzzj13ClqyZwiPU29400S35n20KLqrNd/XnyUUJ3mqKIbCRD7LJO/NynS/daLODLbQ7FCgZYIMg
fuGIXH9KGAEiilJhVjT20A0DYSywRvLG50N3cAz31hPQIrB/AZAEymAbeXidtLXVt0UTgyAJ7qA4
D9bUgxLsOp8nb3DPixuoHGSQI5N2vDZvAw8ufcOCRbUMudRWpFhMWpCmnGFTACOhyUvx9nDg6TY0
KCeJymFQaCvtsspKb14QhLAbeK4I7+G2PtduTuCBNaeeXOcw5bXFPzjoSZRpHXq8T7XW/oVZKuRQ
d+ftkEag7/w7Wrh/i27xyY8lArEoi5I5YanoE87BU4UfSTr4kYT9KJwsdbbQBTeLyyqKcWg16wfQ
GLoB+aX0/pnahrPLPJWxzl2pPJmpAf8lBmogLFsxYJRTPQ7Ngx00TGRsIO5XCq3uMZeyWl5DSILU
Z0WU9U+wBMlDF5JGpM5MaXwmmHXhKgqanOxn5WaoSFWi8E1syRM4beaDVQswIsXoADCEJbzYoics
hbwJlBB1AqGUVEAq7FnQyv+3htTqmHUQhP4d6aVuLg3r5ZvSJ9rPfX/xPkasru2LBQQNUB4TXnrp
0qNseS6XuP0wEQeSh3Nk06c1po5/8l1L/ASqqjE1QNk+qlpG/tPAY1ql2g0nnZW+NV2awePO63gJ
7VdNaGvvqZpX8hkPAPfdtFL9vWO0/QZp6vE7sDMD0DS0HWHR4gTPsIUMXNT0e/dbLyz2Cm7V/tuu
q8QvxwKYILNp2z0tbYmLwx7xvhCOvbzBNTMOZ6V49bbmjUVST7DkxxCQwM59ScM2m9yJ8XzikKdO
beggVOnKRusnt7papVMpxuUpgYjBkFnKdt9KD3Cih3UtW53JVnlRMXtRh9I/3DPhV+DPQPoJqATF
KTRz5GenEuVrZ2kkzcfBl1/rypoN1LWJSBbPU/vM8Tj57dZI/VI8m0XzMAHR+cNWumoy3s+e9+wq
UsNci7SQ6AziplO5Q3v2BXaZZZ8tyTo9joLIIYf6QH+ZvC704TBWgpI7rKr71E4EElqCl7PMSsnx
LUjLYUsGrIT/GyWtFjAhsIbHNFRk/hKWkNR/ZBjsJ2gzHstgAAFsER7ISAEAtll+aAg5PTUdD39B
SAtXV5OU61AwBj3BooE+UlN4kerfisSzolTYyWinJJTVSaC+HaV1Gah/XZQ7f1V2oh91UDbt2bZW
96OMGHEzq+9CgTUpbaSj8E07YedCR6b2CV2yaGgTApV7i4oTqaZ5zDVjDj0t9tT1EBd2G5ZBzKxf
3q20XsOi1SRkEPbqw1djq1Wcovhkfyfa7tBYB6L2oj23wd03NM3PicOQM10Ys54qbyI/oOmyfAik
i0KKX8+LkzXOTJ5rZx37DFxd6v+0I5pEb5cGOn8Diu9T7kdcgrTvDzPP1nL16i6fm36oTgsA2BW+
Bt7ZWUcmoF6UCuEODWxM8s0fLMd/V7qzB58PIQEMTGWkdXuZXGeAUp8leCVTkFOC70zBl+k0RGHb
/wuUENC8IyQt7GJAQv9GObWyu8xvq9LP8CPK/pFA4rlJaSQr/Zo0zjqlAMLoV9HYWD7ElHugCrU1
jvXXwPKBrJidrtPZGFnRBQo645QqxxYii3CgxMdp9r3l3I9ENam21uA3zD3JM7T3wsqDjLOzvCUN
8p6Ma4EzFg96JshRW9Z8T8AhG1MoR6v6jYTdRTymPY8q530T4/2frWFNPw3KsZI08unUwM7PmQB5
gIYQlIsGSwMTKWbZ5xVpPS+Nl2qh58Sb1JcgIGWYRg2J3Yd5tZC24aKPqhNb6Oyc1hU6GqcFyvbu
qwWKPez3tDqk/OCNVSfe92Xvf1iBRoeFQ+LL/nVQuy59ljFUMX+1Vul0T5AySKrXkT237ldI17nx
czwNjZOjrGa9H4ZqaBEQiB8Cyym8NvPC2fUyf2lqehYA2/9O2ki9CnSj5QN3EGNO0QC12Ick6jly
eaoqDlEq3q9ZF9YhPiK1hJc6oZZnryp1fYJtOLQmWBmp35VDbe9Zh4z9O9M+WMGoCSXPmrJT7nPN
1vbTYM2yfAwJWM35ENL4faRshxVoorHxBNPB/t9QRV0IzFW1fLKkmtpMIQOkrypJ5/CU4Pd4+aoS
OMz5izOQRzsspzidW27Rh9byIayvYmjzQFxJiCfPpwH5vsipr/OxC9Y199t2GFJbisZ9LzjtqrfY
gLzJQum1Fs+Yje32OkL6BXl5GoFZ0i6tm5zDoQl5Wo++J8FQJlH0HoAGy+ZZKBQrT72k1pxP0HyF
3JhoxkWcWkyGPw+CAARrU9VIlkGxQnspHVX4hBrpxB6SaY2SE7XZgrBpzQqlsxIeen4RE07lL+qt
5Jv0glpkpONxVPQq8D61ka3HVzVxYwqUHxyaPgDVHdZ5B9w+cBW0Ux7oCrFbqXWGMFEiVqQkcYUr
9HmKBmaBWQCD7YRAdq+ak3//H3Xn1Ry5sabpv6LQPTTwZmN0LoBCsejJJtveINjdFBLeZML++n1A
SXOaRU5zNREbsXtxdKKjSMLUl5mfeY1hlUK/LktDHz8agJlEnJcr7OuZOaNj7d26Wv19L92p3PCo
bh8jwoochlQpqIr9VBlL90lPkfLUQgEGqdhrUhsR76ptDOZPVJ4XbWgDsc8fyRRROeVwXqevHZZ5
3QlT6Endu5reL5FsO8GuiDiosZu8ugEYL9aCg85ahoAlbzTWPvcHrwOd1/dt2ADBmkJv9Vr9S5D5
eRNuylQWOuJzG0R+DqE8YveqpzD1rbmNZpwP6DpjKOVFulmwAygd062tb6KWC1gviPEsYyKuh9Gt
llgMySIuzbltznutLPNd1nflhREUWnWoUPHWI2Mq069jzneIoJtflMDpQUJFedaZ9EZKNQQhmE9n
2YmhCuYzZbPJhauZTms0l7P8tCBecj3WSwBIuvfmJBrqbNDDBNrS6ZxuqY0sMsXmNprq4zCKYMA4
xE2tMJ/Vcl2PytGoOHUzjRa21A/B1GPAhHtOeY2+OVtuBTBK7Ay2giJ0BtvMbjJdUc8YdlFVYZGq
LNjBihicjj1MmXbU2+Za7ZXUm2KntKk290tSUkEXqIWVO8talms5170VGfTQsrAR7mwja67KMaLR
7JoE4zqmVynMGPFdVrmay6gZkwKYOq24OnJKnyzYyFHRDFkQfr4vm9lZLlrfkfaptIVlHsp6zuaD
Iw3VnqRaorh3MCXVgklGXwXufdcubleQ9wwyCcCld14a2rlTB5ed3ZTqss2FPXBvLWzW0PTWxfbD
xfa07hM5atd+9Lq2Sa6TKkjZA3WS9wmXU6cY2vNxMlf61+as1MFI3OoqBbOR7ryuEOrUTnyZ9jv+
o2WPvUgrh3Z3LcfdiHhkHbsavodhnvukZGwOlR2mvcHkHPkPmYVLUKHZN4+D3xzoxrTaDpV9a3qH
X7L93uCvrScroIw0nDWz7+OKddDuTX3xH7BvbJPQUAA2D51McSOgfsxkbAWkjueTHch7b6W3Gdve
5EGcqVM8DnJHqv66VaWmh7PrPQH0Fa4zHhuECPPSkexEGvrcl3MmNMQHOVrGndEn2Tdn9vyF9ZI7
X8wpcbpo8oL0VpKTmDvgF/ZBc3V0x5YyYNpGTSMU/iJGYuJjZssL4i/RTqwc0moYMJW4llbQzCe1
5LPaF3axK4BJ/4ELCi6VLUPSd5k9zZ/VVOVXXWnRG84KqPIXRVva5B9dkjo0MaehOwhdpvBHGoio
ZiKScecahSVi9MfsMg7a0XjvFMLrQ2UvQNnghNfXmHLIKdJKuw8iOAvmTTdDagghVgXqhLqr+76u
qjoPBt9vD3NVTp/QAwwu8yXIbZYcsHWyB4PfcMdgkYes8PaysLTr2q4HtmBh+acDjqPfCzxb61t/
GsxrAtPqKR1S7Q6gg4crV1UWZ2Adkvd2pVUyLKgn3iVFkpLQZ31zz2PZ4twTdcplMl+/nrUlMKJa
M9Rl4M66ScIr1+TcbWb7o9TJYnmUZFGHfHEbayctB1kOSrb1I94YrHgrGBb7hDKgT047vyu9cK74
fnZ+k/TX+dL1XlgMeYpIQjPytnXOunN9MvVvtZ0WnLMoL37Fecv8rjUp8o+LCvLLWXWcbP4w6llY
jmw/MUvB/pSXnarjDi48lvfKccooCxrk3ZcsH05YdGoNjTQzTv3e3FpHk58ibWaVMgpmfTQjy1aD
FxfWaFw0GTGKwLaTVGEuy7WK6MQm9SGYbLtGWgCN7Ngxc+2MekJL927Tu9/EoAHwWce+yiii17Lg
hGk5Q1arDuQVmdhQh2ktHWMvOQGg1DN5eFRLM2MlOCJ5dFI4RfJVrUNOrTDklhMD0XfdsDHBKFkU
tynkHmH2YbBo7nJnSd8g30RW47w1JX8buJteonJc125UrEt5sg7JNId1Vln5u2E09G+4LrpDlHZe
Ue8rB6vUsKd+zlm/SJZxLrjGt8ILynTXOAZJfpG4tUEV7wCjaGhWzpFyS7Pc5dhnF6EBX24KxVyP
dlQ2AIzpGOHuFLrTBCZdq22YN510H0Yx9HPMsZ1KDuayM0Ij0Dv7pMkds4jrucvHeHA8lE6yRgWR
Vo/JwhdMb+UgcrfJQ6PvBz9y7VT0V3NStlcVSlgqRBUn8C8Tyt3DWFbWR9BYyRA2k2wk3imBdZcL
YM20eLJ1J8rtbLAGE6NSXe9J682cZlg0D97wzrUlDM/BFXZ+VndM+kK43vY9totyOcg2Dz7Cq7Uu
8j41vmD3UJcXa4bOGGfq2rXRVJfWrVljjn6T1277kNtaWe9XstrHeeUwjkpu8Y8GDg07ybJ6l1PF
mCkkS1TZYTGboaSyXSsVtT34a0o1xyGBcPr10km9lSjNbNKWenW/tPU8pmelrDFrdCffHiP4dQ5j
MtupPGScZkmsYvPNOebKMrga6mnxaOTQaLlGrbUYQigG8tZMq2TdT/rcPFbFvIyR78wBKdWcOHSD
DFt83coSTji27WlPzTt+5zQwMvQN6wxFuXLgrbj+nO2dbsZDfF6mdVeljRac20qY10Cfjbu6DXQR
6eMynDLLFJROnpff1razjGFroloWushE26HvlPK9kdjZV9Pq7Uc1q4CpdNI2J7NCciyibqMetymB
HdZh0J0V/jrKUNU+AppZ05YJm7qxPHIA+E1U9MP0xWp0reQLGFLGvarwr6tNShIglai+NfakphO7
CmS3451igOKmrvkuWRvTCOd5tapQa5B5P7FKEoKQd9w/tHpeD2E+usMcAsho7j2/URcORIEmrAmH
677Jy48ZymuPmXCSA+msNiFIW+UkINI9Laa1+zSNEETCtgvoFNRWV9Epx++Uma2ntIqssTDOVFZm
2YlVmSldtZ7mdoiF44xqVpCy1+VTP2WnLiblbcRECBRNo3TKAb1qzCtVeQv+PmIYex7cNg68jDrF
rcey25i/Md5hXsfwLa+srtily9QQ+oHoZ3IB1X6l6+LpJCTp/C4ng69xEUKMKMwnV//uMNROQ9Hm
pQ9TqZRfK5hgbtj2PYXr3M/+Vd/3DdKxVW7cWZpufAlKMRnRrHrzmyqD5jYn6tfI6czxzF/S1os0
RRpy6g4IENOVdJozLOkCP9JyZe/FQnGLtavuTWFh+LMbe20yaWRpU7WwQ7XZJwdkyMcuMIpPMtfp
P0h9SZ29StrpqxxF8y7IGzqXMnCluXNax/2ciLnkpdFxWhkpW/rXzC6siwkQ3BTpQsMVa/XG9Ls/
NSSFAwUUm4Hp6J9dS7Q0s9IxJX+aOnnhotamUa0X6wVey6uIxmAFlWUGjXtvyNw+NYux+FQ7aHDF
QjruIznXwmrUOvdOeggR7oS+FB9p3uZfjdJZBlhgzfhgwG416S2sJEIutvMCOsYAxgvD8ubrYoDP
DpUK5g/AN9km0GNxiVJsg8w4bRuDFCqpKOBaOY8nVYJjLiJ9jn3ovCzVw7JoFhoj/qCJXZH027aN
Y+51V9KOoWHm+N9m0cnHEUaYDGvfx+bFUrTJIw91onfApbwyWmTXfdMlW29MWDmPC3vzB0DizYfM
kSYtiMwhjUi0hl20LLu2j7ys0KZ4tQzMohov566LXuo+nQjmdMgHBqO2mwO3285Dvz1tx4mtYBqs
7DrQUqQrXU9Nu2JEKDIa7YyTaKIqejQUmRRszto5rYYKd19qHfuDyoHsXDkF1WHEqa08loeqEExX
opzRakWQ8lTPstm8qW2PGFqR67AiMU3ONQNPpKesQWT+oafPS4nXuLY4s+g0lrESeXnWWvM47itd
U0FoVLozR4M7tkbkY4PBzGK23TE0pes9ALvo6YXMo0HeyT0hGk9z+STIjcmKUiYaiOcUojgv8UPT
Lq2cUn83WoHWhr6yaN4EqWODcygsg9R89Bu64TLv7qZRL7Ld0NizClUVDOKarn36RZmIc8OfKdSN
qhwDIN1au9dV3ZbpaclR/65pxAhXQVABxFDamyGUsNckLPaZnLU2GruPcAswTpQc8jLulrG665VH
vTrMHhl9QurRg9Fxg8sGwWvkQ5WariDy0SwK4BmvoTm4HG5O6XgdGbS1FmElp64NDVqOd2Y9aeIQ
yDz/TFJEMaglrYd+eEBnBmZnJe9cLcnsQy+c5kPe5s1pWlvN58y3k/fDMk/u1klGEV4xm/CjKafA
iVYpnTOvLtoxqtKOwViAVHYTzuRr1clcOf582tC4+4xBkn2bal6RRR2HfxCm7ALlTp8MY8A/Ohku
U2v20L6iF2OEKI7QcKt9R/s8U21ci9VR9924FDdN0ZJr1X7j37PA+LpaPynOmymh2Oek9s13eqBp
2WlhphY4XdXWW5nhjvyMNp7LlJnLYpQINUhlUyLa1BT5SFK3OBSZu8QfQe3hCtzmEbMi58RORxN3
p7qwGw5Lt7llH6lvmrqcc84HiFS7PnGM2HK62qKtNRqXZHMjiwpileNf9C0t04ueEg4xQAS9Ds40
j7fOZCxfhnpQ2VmgJBtiOkjzICtXeNG0eZ5ETeL4j1rnGNcpmw6LuU1VEZfeHLxHZsegLZvV3ucl
6QAaToHyCbVk8O4K2dc59hMuHL266lsvzALUakK/aD1xkk3mYOx1n/YA51yXenFXl1VCe89Ji9Dq
vUFuWa1/UjZ083Zz3hn3g22X7510sK/woV2w1OrRzI6adF5OwCbYzKKsOm+RAdUCdLUCIT71akjk
AVxsih1OUH5bMsgRYbd61EdwCvRq7/dJqcduHTjXtRpYJmLOGeS4qT3T5yT11HejK9pbj9HYH7bZ
jTnSw6RE7PG0XUM/rQAnlGvqfC1tlX/Fwa5L8SbIh0OKeWNx0dQDhafJYUAl43rzGZ24ygn71JPZ
bW1tRDen7pubn0+GX4IoAAVvIApmi9BOjn27E73ru6ZzGUkPNklYIPR9q0sDV0nh3OepnN///Hqv
4CS5oI1zg7/pa6I89nxwKkuF7AD+Gzho1suVlcg5KiSbaCqx00qMgu4aNcZpVcppJ7Qx2A9V/paq
8hOn7TmkkJsAH7kB1zfZtSOACsGuYPiLCpR30p+vxMjdEKjie7a2nooRVCenFCny2OG4Ck4i8ugu
3TnI752hp0LD9ucv5SVehiEroCoMzGgQwtB9/k6UaTSV6DD5hGFdX1DRN/edVWVvAG9fGVnD4EaC
cuOSICh9/OYXWzImWatYTxGSY3I5sQG4znlar+Lknz4Q6B94/jYAHfLh46gSDEi7Mg3qOCjHIBxE
O50z9NDfmMG/nE1jMBv4KBQAyMFzcYvtHwBwTaVWy58rHkj27AGVVz42a9ffO4kLI3XF0K7Xuvnu
54/22ltk3uEYAH03E4Lt8x8uSnt6ckg0qngV3RQ1/mwd7KBJ9lI09RuowlfXCpC7jYoOeuMFGUHD
CW0FSV/Htkg/tEMznljjKCMGe/UFDhzJwUQucY/apfzQWGsflaXZvCUl+jI2Ccof7uEoNlNTS61J
BTzvjHQQiVVZXwitNP85yIEwAVW4ce+RUTkGa3p4IS+0RmKu5YbUA0MaOgktcrWO9leGM2QGeTGK
zwBr3hJPfm0P5A1vAn5YPiNB+/wrhR25siHldVyX9nCReR1AykX0QAva9ovSGCj/PIRevR5KPC7g
aRRWzA3w8UMIZS30fK3s0Z/VyyWmcz9Fjla4+9FhODdsgrw/v94r5FS+QwfsBWgVj713+45/uCBU
zVRfnLKOk6psxWmxcKWoMZ3kYpnc/KqfLfVOSsZ1Na42oMcnpshWoa1uaNqjH6dN5ZxVQ2F+/Pl9
vRpaiJuh6okMufuEPfnhtgY0LrMEmckYa+XiizbALdcQeQ5/fpVX3zb22kC4Qc9Qnj9/eDHMimLQ
BFq20g7IAq25LoyJSTUF3yW+7W+BR1/ZlfB4YadF54mG8TEyXrhd54xUBzF2qMGpOQxqz5jToYsG
8EtPlHO7en3zT1394Bzr8GAIYQcFZfNYqXTtCsMmba1jWbfJo+fkxQfYUctVa8zr6WLDzH3jzHq5
OT1dEXI1PkigA4/po6Kagz5bRBN7jsqR4HXse7sMaKX5qxdlAL2juiS8l0XRxjM8IBUVoJiff7cv
oFHbPSCY6gKhBRx5jLtW/Wjn+aIR2Lrnoma1+meFvVHeRvrvdZmae19v/SjvyuGfKspxZWgavHKk
HriBo6hirGapJJeokuO3fRhUl8YAU2TYLhOuUKP9ljj4iyjergdzC0N69qkXaRNH6JIua9XgemPm
D75w23LnUVF9XZFb7SJz7d/y03gRx1xx4yBv5iiAuo7VFuYqYCgI1Bsuy4gTnefK61EAVskw4DkH
6uBdgafw3tgSXpyu20XBwntIMwG2PXbizoax9tGCa+Kh9eswCFZIkkwyAQuWb+Uorz3fdn5zlQ2/
8FJuXTNtpiZ1nHl62YWOVnXVAeUwww+tVVcnVA7Fl5qXe/LzmH1aGM+ST54RRWFw9CxUlIOOQqcZ
AZYAD2pjzZvdd4qKlvZYgBd4mU8WOmnI1X6g7ZfHXZv6HwEl13QBxiS9EKCzGFGklEACfMedEEbi
h6XJAPSf7pncInypLUlkLPGCBUzyaY3CTZrYb5v6oNFXiwEftyd+QBtIrMv4hnDea9FNaxXAPfnc
dgw/36PToFOVTcEft1O3RM5Siv2sCfsc2boC+av8LYLsS20THpDTcGO9wWrg/55fsHUrJqOVauNk
sulA68l6Q3KRzucJ1lXX3uKuKu4XYX1Wmuld5Xpd3bjm2Cdh1a/2bStBvv/zV47QJts3JxXkg+PD
cFRtN8o6aWP8b6s4kE17oAUjYrS5jL0H+uGN/fuVlWagw4E9BVZAUJuOEi7aFVad6hOvPLeyw9Cr
r87iprGPaM7+5wH/4pgnn4MgT52Ftht8gKMrrXYi7NRkepKTLcvQ1TPrEbG8tzQOX54FW/wgxMVX
am9lwfOvNJ1wbMH1q4uLutX3IH7QlrYs7cxfS1QXHfAaXeJZp5QMbwlUvSwnN64ICF12EjhiqH4+
vzTe50HjTVYXW0wmqZ8LMBqeJ3YKSasxbgfbPVXNNMSmIM+xVdBei26QnyiR3rLbffmtYotogWo3
HFSNYT89v5Nioo7UwWegFOAnB22e5j8CaDs3k3K64Y2IffVa5JVU8fT+EXl8fi1mkD4gaK7ld7oK
y9lCc9fI13BeliL+eQi9dimYlZR7qNFu0oTPL1UPTtusvtPF+iLtHSFWnppJ9b4wuvyN3fllsG6r
EP4lUsJoVh7vRExNLJCvAV/lXKwypEEMRFTItE3feHsv+CTEDJLyBq8PHzDOg+ePBGWsm+whx0Oq
Xz5I5d5rUCB265jL2HFxnl4t+k/ehkXotK54Y0m+PPs2kz4452zzT4Imzy8uG91axMpTVnrHuGNx
mvOMQocZVaNTNK8gYvq1/R9ddHMvZycgqzh6YkgIRgtupo+93FH7stXdm4UcKta9pAVxQ7XkMH8L
+jfaHq+uTo9h2t/XPWIFmG4n9AKbVbBl7A5TN6anVeUbe7Nu5b7GkXKH6mF/WuVBwFmj+rvV7v2H
Gt/qt/b4V4KLko9mEdkhfZFjQs1qpygPF3WPDcjgRgDU9bMqb7033vOrVyFH9NBudvl+j95zhUGC
oErv44Uh646ekzpvaHJ/+cdLctNi2CikXIjuy/MQQovU4JDs+hjLrvqkHRcRY1xnhnNtzG8cVS5/
6nnCBM2YsoYSDi4Z++zzSzUo6KV+Z7JUurKP/RKLzlRa9ePMygr9Gb2cN9bmqxfEAVrnGUyox9vy
+aEwFf5sABLxeqZOyDpO8Kp3ZeF8B2IAD8Epyje+sFd2t20HRWMMMRmwzkcHJGbMAguYRqKYkFpR
Vjs6rY9SjxZe6huL4bXYcHBxhXPIEYEW8PMnA0PtzWWAY0bP2741JgzAdoGbg9L/eXS8dh1Sa4oH
NFxc/5g2gj1cK4oiRYpX+X4cJOoKSshbtmmvvbcnk0xWlAfVcLuJH76mgapWS5OpjycRIBvLyGCf
esO6c2qW+M+f55UNEyevzbeC/IIHO9pDpOGosZ9bzOBsa3P9RXIvySTAlzGbL9Gfd6MhG/+xRCRh
D8OILuPWh/WOjctw2hLtmE8yNirK96Cf+sPGsmgXabxx6r3yJtkHSPlZ0iRRx8IBBvzCegpqGSNn
MZ5NBQ53OQTiaPIZwv38Tb4SGbxGdIK8TaUAauHzL01u5G+SKBmXGLrcMIvyQls54xtx/soK5mwz
yE7onQbOsbWnWyMBNq82cV4WS5yLRhxqJnD4LTD8o6H8P8iFoIbSFEZdls3wmItqJtIyymVQcSPg
fg/67IVdTS6YV2L+s/PwH9/m/5U+Njd/bnzyX//Jv7817cJ8XKijf/7run2s71T/+KguH9r/3H71
v370+S/+6zL71jey+UMd/9SzX+Lv/3X93YN6ePaPuFaZWm6Hx3559yjpPj5dgDvdfvL/9MNfHp/+
yv3SPv7+67dmqNX21xgz1L/+9dHp999/pVv9Qyxtf/+vD68eKn7v7iGr1S8Xw7fs4cVvPT5I9fuv
YDN/81knW0G/kamZqPz6y/T450fGb2RZdFZJIWg0Px2+ddMr8fuvhv0byRiSUxzJuo/oGjErm+Hp
I+s3lsU2lkE+faOg+7/+/fzPvql/f3O/1EN103Cn8vdfnzws/32ScWOkIRvdm+kXph+I8z0P/n5x
gJYkstxlCyCpJc+CWM5au9cbgQLC7HyrXIc5vQjURWn0G9jQkuVJsZCeAWp7LDOHga6nvOW2Xjvf
Dp3KXh+Un4oLNU31BQiEvNytTdepEBTpcG3O/YVVBTbrzAwe8ADJbtIlWd9pWWZEqe+IDgNvsXHS
FJA7ablQIIxq0fcVVpB1TNEwflj9+jYr9AFOF+izw/x3e/r/UkBfj4/MYvvHX4h8+ct+qL8/KOLo
/4Pw9jk0/uPv6HkR3fuHvnn85VSWD/V3+WN8b7/2d3j/Zm6tTsogzJ9RPtoSk7/C2/uNfGU7oPgU
fu/W4v8rul3zN6ZjSF2goMJhTFXzX9HtGnxkI1xPWYVqPt2AfxLdT54SP0S3TVsSAymCnKkf8oXH
xSc+gejDDbUdZV4mb2UeGKeIkN0Dvc9i9GCTUxrGJDnDCr4D7ZgTQFPZVZ6U5lmWAyIl4HfYVYq7
VC9g9WXiyp8QXQAuU9zOhnfzw9v9a20+W4vPCzDaONwt74VjCBUCbAOOasrJb5O80WorQhdUfkho
s3jw3Hr/vrUaF4yqjcsvfblTNOEn5l720L0TwHHxyvBy4xQiFVa1iI5U+xyk9MGCZgg1oVQNXcsh
F6GTQeEJaU4/IgqkrnToIFd5B/e1XexCMFjJ11vhmpAVm9W5Aw4C/dMOwL7Ay6vApWtm8l2mvrtl
uMGjSpL5nUB4L4cPrxU3wFP1KCu91oxqcAlfAuiib2XB2+77Q969vSH+Z1JC4Iyy8caPkh41lSto
0M6MNtSYk6tlH8B7+gxZSJMHMYHJFG3mWVCScZbPUhNk/jgbzv2AUkiGt4pXgwDJvLjUF2HE4FnN
26yD+w0dwYGJYltvKT87z4/9pzsm6eRmHUv36KEd3TG4A4n/hmNEvQVEXdVJeao3zoYd9Os+7DNH
nOlmm7yHx+JA5BuYcLlr2u89BAcgOqWdp4WTpS8f9M5SH5KqbbNoSIoJkGgixbsRXNwtLIdhjvp1
AeRJht5GzN0gZE7WnH9JbEx7whb7ibiutC6WwVrbpB+W+M61ijFiMoDnmT7VfjQsail3cp7b23VS
Kk60duhQ416KGXaQuPfqKfk0WEYeASup3qnMax8GndvOnRVm9Rq0w6GeUwHusvK1z8Ic+sNi+PK7
JC3GTapEE35oqn7ZjSvIK1rh2g080va6qZYyCwNlZLc/X1LbznQcMBQXFmelzjTPOM6CNAjHfaJr
RkQvLDvpvQQLOS93+9Aq/SSL5rRHrWbiZAq12uUVGWmAI9Rgv6PxXTqRpvF1SGw47R5NMC/3YIlZ
ugGCKkWWtPSt7hp+YcAAHAC7E/pTml8GS8tMoluTHik4o10uh6Q5tKLup7BHgN8IdZviZpZDGk3G
eLEkEokVpxxsfkkjSrsFQRsBpeihrrXhQzk2q9oXBSq5DWyUyxoXX1i6bpHfKYxHYOElSx9ZOkot
kLfTpuChFig/9qQtFxBpQqO1W2QVkqVBlgSzdUuXmMVKszpHRFteQsd1XExXzfZq1WadQdUkzppp
ApeVzaosdmtpdxei2pC5A2S3m8x0rzXpz7sa5JU4dMWtOXQ64MBV7HVmQnvGfd5Hd6kcCXHAEXe9
P0Nl8jLtXG/SAWlLp73OkUH97HblfIEQYPnOXAP/rRr9lb2CjZ88CYcHcqjj+WNprhDIDWVCsSC4
sqWHUU5xc9VhwQH3x3Lx4QPw29BUeQMF8jTke37sPGV8NOsY32P2d1Stg3X1wdTlZiTNFpNnrZ0/
5/Rpz3vHPJf+WJ7CxOhOMJ6pWHgiwuq63cGAFZdagPxm0BIqk9Tf8h980jk8ui109vG5QDx8E0M8
qk6N2W5mv4StjH4RHh62N57krUS2IPOGcM2ndW+1Fl0gmGehM2oFSz8t36dNoqJGQD91rVE/GRCk
3OEP5R8y4PDh0lpFJIXoT2FnzBXuFtY3coIu6qTzlqnNU9f6+AG4fTrpm7MNvZ7nyeoy2OgHCNg6
iWbnF26dLzOESnOpD0kBKD+hbInyvA8+6WWlqSgv+uuibf9AVQG6VOEIplLeNHh5iMeIyX+rSr+2
t5Yt9IAWOH3Wz3tg1CASDQDQ0TShpxEmNbJZWcLn2mrI+3lQ5s6D0oMeLcMyAKJLZCD6HE9IFrJm
Wr09b/pl+W7qcPCB5EGOlb12nSfT9er2GqBs18vuTeUyZNOLoL/m58oHa0lscH2G8C7zZM524HnK
Uyu3k3cOFsxXVZ0RvvoCV6CHMgNX4xySDPRPbQr8cwYqdh6RFmR7icXUoS/YrmwAep9M5Yu7MsmN
T1VmmHOYmWIcI41e2Tu7kE3k9c58Wq6Le6Gr7H3nVurBg2m2Mxbp7pIcTRrAoEKsbzRjjiaOT8ci
QCn2ZFSStpTnqObOVxBmi2EYEVDC9T5x1uQgejuPMX4xo2o1oAjVPB3dvOoc6eklnoYZ+h/dndOJ
uwx1zU9iUan+wtVc+43eg7Vd/SjO0EzkVN4Gcjqyw8/jTKbjAmxa59QYq+Jj11n+uQaPwUptY1/n
rrsnfqwT+An4Ywg3jfqu+9yNxXQW+FN+YtKtJ8JsK1IaaO+aousUTnV3zgQESkWa7w2Iee+7ZXV2
hS2GS21J0xsXza0QTILzuYA4DefBFSdwXqsDiLG3VGlevv4NHwCsiBY2qTHAn+cPSLGV+HT7eUCj
MG/S3i7O9MEeIh1SEIQkes8N6hcXRtPNHFc7AMBjMKOP6cL6ZvSBaMPgftc50t5a4ketcQKDOwsY
WrE/oS+DWNfzO2v9Kql1tzIio7bzG3T/xlhb+iEyPLRBfKM8ZH0dhMr/5ALYJLk/m4cp+Efdz6d7
ABC6aVuhyLShZp7fQ5bBokXfF5pfO31zMts9jMFo7KGurG9gNp7MBJ9FGhUT7s1k/KaO5+fxjjbL
JddKHflGmc7lzVh5wQcejFwbPtEJAmnalww/zCJCpLO9kWYtvzSelX4AJAEzNplNGY6Oo50jt5+p
EG6b8bVohkOwqjQLu9Ie3XBdGIUB9FlPcrRs6hACdJGfVGyVl6ZLNtRb0m7Dfgnwzyma/qGGs1OG
Bg5YZ14azH5sW/kbs/Wng+boqQEZADVgRret2aPwo2CD2Vh3ejSR8ezqGUsv5vD1xST8FYC8bWM+
AxmMMynNVSgn+7rZ8Eu7dpgQHQEsfidzOGQQfsY8hbwt2m+QP5a7bO3PdXA+91VfSxmW7QgRd6n8
/qGzV/8DqYKzH7W0UaFRFqTXDlISE4gFI4YMZIebzsHOZiQU5XD/rq1qbb9PqDd914Mq+5w2rv+p
pBN5bjGB/zopG2p5C8jtouhMt4FZhcQAhK4GPRVRnBqrAsNRdbTpaWbcu2qYP7WIaJSxO34wR7d3
9z3z25uucG+pUfIzZxMUjJ/y33/UyPhv+23PenQ/7d/9v9iZ246M/753cdnU6rF+TPvmx8bF0znz
Z+fC1H9jgBPQYgMuhmrohm74s3Fh+L/RL2WqQ964AeY8PvmrcWFbv6H0TfpiIgZPn8IhcP9qy9nG
b5iiYZzks6cyosGb5e/Gyl+l/58d09fbcvw8e8y/lwg7M15haCpTMtpMRfA+fr4HaY6GgpZVFlFJ
0kUjrOl1pKJGhSUCoJu5C2fVzkzuM2Xi0bSQzeAeWroMu0BrHkrDzN24XWYZj1CJEK+ibr+QUsk1
hrCG3NBaLvo92gPI2lRu733HJnKCtF1VQXnhmP+bvfNYjlvLsui/9BwKeDOFS0+bJCVNEDQSvPf4
+l5Qq7rElFqMN+vo6KqKF1UlUkgggYtzz9l7bfxJY6bluVvLLEZqpzbfDHXCwEEaqgFCpdNc0wia
mq1olC12HY7DtcqCXbEBDfLCVqVkfsgmXhQQsZfA7usaRbfZq6ZfDuQ8sjuplAdwOkONgZdXuyMu
S5LY89R8nRlQn1QlxOhZtkb7oKi1te7dy4a4v0AFOKbCokycDLKJjSo67ymbNPgiwA/FbQKB9LYE
MfuN3UUpOJLalHsVTkniCFHJZBUalfkFI2aJmEvpWAqCxDAqF0cP5PZR06ojpSf5WmJV9VfZagbb
GDXNeqXJ6LRYCx2trTrL4TnDHLePRYAfdptlBtVyquRXKfS8xom43F/Ik9Ce2laRO1LyaJgayzTM
NqLpEqexlVS1V1mlJ41yNTt1Mld4ZMVcL7k28nAjmlWNE1+th4dawJaM+H+eCegE24UZNmhZ93qc
mgWe/jn9nvaaepq0Kb0OB1V50cCREPKam+zNzbK3dLcEh9GcZkxgezke5ISvt5e2Vi6xMTOt6RZ6
qdl7xTLluPzAI9jsAnUBZV3T3hTl5NdWb0l8z1F6NAU1fqpZJR91uRM1D9qasmfPzAKaoWXlXLJO
mCFhWHdGKmSP3OAkzAD4CCbPFJDNeUJQQGpqA62y3I5atblKp6K5WbpmOcjVwtbSisuBpZibz9wJ
RiU95jLvyH7QAO6TDYQqKNTqOvHCAB2EEwrhM0QaSnKhHaUHFf/tc8wUZqGX0cHKyQiPBP8zqJ3u
YNExNDpe1gphqIzmiyiywbUXludTmAptBPVFaRZehWl3B68jOI3JLHIMC6eQA1EhHx25jLNdXuhZ
Q18x0SnyaSDSQzL79Ka1CqNyTGMqWpt7qFQdc4nYcXRyo04OplqhIaau5QiawFIC+UjXr8xCAE0q
1Wp3rSZDKeC8G4fGrScx/hYBQy53i1gNJ5pc4Z4Js7Q1ZCHJbL3sCqaM6dzk+1JVql1bGnnta7mU
AGkuQqVwAMxgt1965TQHo+gia5tujdFs0TWs717QAWh0nTxqxds8FkVc6oowHXHUj9zEBRFtjowX
VT1jwe0am1WUiuL/X1HdvA6PVgHN//yG2sQvzXPWPTe/vqDWX/nZWdc+MbT7MRgXDfRTP0rDn511
/ojODoMjRBtoZn7MlH6+oRT9E3GvlM8KSjJEnWtD7Ocbav2jFXLNEBLfBl+a9E/eUCjm3s9NNdKN
1lypdXS/Umjh675/RZH2HSWooL5Lkh3tll11zu+kz2u3uYNdZ1eu7r2l+3wfOcsR3mBtl5txk26N
g3WYv2nH4a3bUdJeFedsJ1xnb8mb5Grb7LxEnvE6PnaBXT+3nugUO1YUz9rKTrULt3RHDstueIuA
CMh27QAMcOvbeq8/Rzfq93hbnrSj/AyCBx6shHf1sTl3x3Yv+HTGrzs38wuXfssufZRvq+PoBbfJ
TvHLO9mRvexm9upblr4S5s859+KtGjqWX1yXt+PDSH81stvb5WhupmP/2O3qO+FaeZX3qhP5IJeO
+ia90vx6E7jdNvXEveFj9P2e3JR7PuWVcjC2wWN+t1phX83vQokonXwNJ9z2OqGOdq3bWeua+3of
cFBwV9eWr23Fh3C6rveVdfPSn+I9tqJ9eBXdzHvren7kEh45h++yV/jBbrHjve6InnYorg3bsCs/
uw/O8q7c8AGd1jkDG/ByrzqKe+UYuTAQfaYZ52Bf+KnHO8ft7HwzfisCv+m96LO2LfeSb/nEBm/7
U3DbYJ0VDsFXY5tuQKNl7nS7gnE0O/BjW4AL3zmx7q6UTH4+OpELF75k0oEVaDxou97RncKfDgqf
a8Lh4eQO7+D7GS2Q6uCG1T4vx3wb31aHeoOgJdnVW83VnYTzQsbHZUl20Y66Y1tuwoO8L87tV+Eq
P5k3HOGJzKvAFr1oR3fE5LKnm3iju8adsq1bO3kLYW48pYfhetyY3+dT09nDk3UH9+dJOXT3zbWp
21K0gX6niluLD6rZwla8in3JE13IkI7k98/mft53hYMuxcsP0rVwz/05OHFUXMf51vAluzzx+y6L
pQ0s5ZDRn/ANvpFN5lZf2FDb9S3t49oG1adccdHywtHdaRsBKBFd6TwFPqG/Qu6LsVMdB3+Eq2jn
L5o7ufUGzWbihKeb3LFVp7xLfPrOvrHN3vzuHIa2/igXLl3n0eQyfaXZGNmmB9bKYazlCeQx8Snq
r/lpORR+d11SQYCh4q94S7iNRGfaUU6oEhidEOTUcW0e203vS/rnHrSP1X1nqwNL6XsWHLTc1jVY
XttJOXX2zWvrQ1mYvGJbu6obENuO1/xhuJ3vtYecfjOVSX7g/9OgrM1OmTntK4ky9vSAzV5yMKRj
33Jm2dG5FbMjiM2CzRg28EKjjW2P1j6DCzBvxddJbR3A4J7oBRtaZPNzvV+eCpBL1j70alei47cP
Xstzf4NRB2caFmVn2te7wkuN52wfX2vnmrRNfTsb98GVwbLU+fO+OKob8kXFb9pDjcrJba/7e6pA
w5EUH1vBabaBDQIpeVR9yYmdzAXcmbIa+SUtIPAsSWNn7JtjqLJqaieASKJdmDljxwmf9OWsVoY7
bJRzs+cJtvUHUYbgZQ/l7TC4Rge3NLNNgJen8kZ9M0GyeJMPTVHe17EfTTsjO2XP8b2w0zeW7Be2
UG+m7yRgOWLtPZWlY1G12umt4PFM76BHaq3XKc9cX/Ezediy+qS7VuDk36rmSfBS1U03FbQ7zOnL
VtU9YIVK5hUvIwWevjXwAOMabg50b9svzG5sLG93tWO6oeTq0UGhTly8tTkF64nLN0CueKK776Tl
14jxAub50c2C1yDOfMVX7vtlm0c3k4RDYC976SOsFemLejDkU/EA+jZ/6p/ihRIMDuQWnxnEkHEj
YnvSna+GvllRfo9p5Ov6I2lslvgEnqPcjpHN9gcoPUIFsXCXz73lasumxIaxm61nrvV8r6T8heP9
eG88ck85BTf3VXcnDg6h64xxmn13m7r3xBxqDt3uAqOkP49vkXkMLfz07vjUPom3omYPvsiWSvCp
2Ta94GyV3i0ehBvzrt2+ERRd2LnoQhquToL6bJxEoXf6z/U1VD279bVgPEnhXeEr14x3Js0uvhr9
Qw8zL66NjYxkvhwEZ3olL3hTYIS3jR1CPqdz47vRmz09AGN6SlymNtGZv+dz5kS3EfVqOfo8HJIr
RHs0h9VJtk76C9sVO3YTb4BpHe1YNuyQzEr9SVlZQJtaH6govXKmKrdNsDyqy/KWg90cXOGRnWL+
xVLB1Nhyfoo/i8Vn6brpvkIuMdhnhsf2u9JNdl29as2Dda2lh36fW0dV3Li119s8VL07TM7D4Hnj
aw6PPYFx5yQ2G1P1KVzehpMEOraqsOSzTnrVCWQVazt+UHsyWFdT/uC297uECcIAcCWOxRteWIWt
v7amjcDjUY1VX0/zJ6I5xxNU2/Q+YAtXQRr2ig0EmmTf70YX8MmLeWdeUWHHbneCKdmSdvHCP7pT
tp+PwTXVrVu/gKfYcSi+1MoB/Xo0GZbRbt9WO52Xi/o12vUvVW3DsXxRbsatetAgdgyg3GxICUez
dmHcaDfSVnd7V/Y51xE6kW9MG/5LpNoiLXdyWLnRSr+IttyrjGnjnmnDVjM9g1zaapfE+2Bhtr5l
VzgCZ37rd0HjTgtTFkaz+0Am9dAvjc0+2nOTcTcPJ3akAAj6bew+m9togknl66Y/6vuguxHLPYzh
qXPfxMYRf7bA/1Hj6Fzm/OdSxvKua7T5Vq5KqPbyh/4XNoxW49ZfqnHUZEX7bX5XjPMbP4txmaoa
zR4qQZEALHzWSDN+FuMyMhdyqviXhIyKljG/9a92kfWJ1i7eMZVqW3unc1GtTwi7RPpIDOQwm2r/
qBa/nHKjLDNU4PJg0Zl0gvJ/X4kz+O6mxQi5QZrIOsAeSR+Fuk+ujFKIDj3WKbdDreUEYQXjDmrv
vqEDa5da/JHQ+4eK8d9tK+J6+SQmKm+2K1wJeljvP0lH8weGSjHZ0LSJ7wFcyasnX7SXfhnFx77v
CQ8azBN6k7CzezZAm0Yb4a22gkbJSF/pVl1addsNAxLqWpfiO6Galw/6z+v49eJDmhrqUh1zzir6
vJiDDnqrBCMdZrse+sQXEkHZNHS7qbxXs4qTm0H1QZ//t4EL18WkiSciZDUYbPwQKv0iDEaHYA6B
zIi/RAKRL9HWQGB3L0iiYIv6TDaPPiuuEPSf41SHTwdzBbLZpNitGcPZM+eKkKc03oyp1rg/7vN/
9KT/32wRrzvcvzzyR+bT/XPxXrr543d+doj1TyYzciw+ik4v9od47L+eeXrHFhIaeU37W105qwz6
5yOv6Z9ITSQXiMUAlT6/9d/7b035RKeZbtqPleAfPvLy+0eetCPMqCqx40x6aGGLP5RSv9xQasBY
OKy0yjXwqkB1hmxHImShys+CCeLGLfNhfsJaP5ybafqaiW1AizU2UgBqSyZ5M4Pm1k21Lj8MbZJX
3tLmRmUrpWAKnjyEcCb7uB6smyJM5vYwTZIwu02rT4+/XPKfje93mrcfD9u/H0bmbFjwGAUxCDKw
4vFAvl8xzBZhxCI04EXHJbIIgqyjfhOnZbDsoT9DGTLSLH6L5cY6GHiDvsVgEXUgj6RAOHEVh5nd
GDHB1ZVGAK47yFX40OVNzDwVZYmzACA8TLKkJG43hZSDEHg1G0GjHu/A4Jqpj7NUjhyB2JFwKxj6
VG9buZspBUQRchIYPPBoAE6zz0E/ivsxHxrKqXZET6c0ySjfWOGYP6pzvLZlW5GWYATwo7YZMmWv
Fe3CwRtDHA5ulM1B4IxiCQatATEM2HpiAQXApieaV4zM+xGpDGiBoEVLMJjoABmOmgogDAl9qG4i
BfmbY1W4dezWGMzKB3MNajHlSz5ORmfegs+L2eAZyjh4iRRbI4SrtmWbnsPj2OqA9igjTTjWRV/P
5l7TMHdupFZe2H8YWfVmAprY18RiH5LGzJ00SYpml2lD8yUh+l214wQa0VYQ6rqxzUhis4Rdd9nW
TR9+0VCM3QxRp/R+NtFiJrTGHK4w3veSLYJqjFxZgGTtSZC0Q7aGAfop5t4wNQhvSK7zeEDKNFjF
8hZ0DZv0PBqV73XaoK0iSm88S3C/BIYhkfwtlGvG6rC/ID4Te3klRZSR1+VUyMd61EfVzrOSJ2CF
ruVK2DDGNRL0SZo4LudUCYEAG3oIKzVuczTPU62112Ie03SRRuBKdqkMsuIiF9OO9EmRKERAP0rX
BMoWoghVtceilM3XeAxm3dGFCFFbArRScsqC+9ORmgKAQxRaFQ3aVALyFDewTcF5NdP1UkRj5wqF
mNTukgymehQEguI2U5YMzaFukuX7WE3czSQ3SqqDPKSEKkrtkdEe6hcyCujLP4/gZw10XKL1ZdZh
lrITXcAoE9VRBl4oVWPogjZW7+VuYM8hMvQV0llGtTKNY28rQUYY+SLCIvRFyFeCE8dztuP+m1t7
bFJtI6i9SKkeCyVTliUYn0AWNaPX5GZ/Y9USshFh6DpCsyXzTlIQuJwVuU3A05YgD2JzGr8ytsgw
KQoon+yqaMgi0cC2RrsZhRkWxhJRDgWK9Aq3r6ucJSrmbU6iAxkmi5l9L7S5O+VGWp51mZSntg8G
HgeU7GQATuFBDJrxJY9CfY/YPFk2YHMDQGZ0lAzTbLcw7IMziAe+7Ejg7hvLqnvF21dZO1C97cLz
TXDMXq4S+MytWAXY/4xCepn7ZJA2BCqYn62eSduWORt4Dquq2L5Z1qDE65DeID82Heg+BBGUSYkN
X+jAgDMULx0kZd7NTaXQ72nriUVKEozvGBikZDdwvV0YCWXs94LRSV6rAUF2YbWyQSPioSycSJSD
ikFf3Rr2YoVt4DUq+jRZS9snrWAqgWZRDPbhUJA0mYvgtSmgCCdwB/z3BDHwrjp3QsrDPOtjz6Z1
CRduxJFIEVsejfklDeQSLgUxSOSJqCFTMqkl1pHjpQ5YWfJDKg0BqDeojTrbCalFM9OypntKWVot
JwXVCmIs6KfCEbTIoI8SDwS0iAa8ozaeaMfwvwMbl34KLxT5IaqqjIAeppVQw6o+C++wESQDjZB4
Ch2EsUVxsMSZfVeECyGxGfQFsT3FBIo5pQLO1m70qYUaSR0o3YSBpIZ+lCPYJZ5EytkLpVWyIENE
G+B3qZTHQPa78CpulrrbCo0acIVgdJvH3EpXbD9I7WdZbqKzieYB7H2W6m9yb6mTB0BrGI46C3r+
psfInSKecd02l6CTOZiiQiNsZGvZQ8RjmNUmOtvpSi7mQwhoM3dHU5yeUzJCTmgmKxjEmPhfaZrD
/OCuZswSWCxZ8Btb0QbrJd9bsd4dxjqbH6JZyTJu8ra4xTVjXhtRKt/KwdR+b8xSfhmHYmqQfyqa
YvP0psS0wMWh/2ClMoMnQeHx74KOiICMhRuQ6xiF12R58aoADV2ww+fuIvoiCKWjWXXt8xwvqeEV
RBSUuNFJpXOaqupmJ+6M7iFWyRuzp3Zh8NMOhjZvA7JzRP6quK99cx66r1hXCb6ZaQgj/CbgAAXe
qKWvkaZpSEKZIiZ2XbZB4sLbgjIczPx0lneDue/6WQkdlefjRlfyCQE3CaapXY+zOSMuJwwJ6LE2
IG7lFkPcEgLfhNwfLGhcVC09yk1p3YxN152nXISCXnRjcDM3OLyBfEcZDTYMTj9jj/+/PP4Pi0rr
LxtirFyv395th/n5n5Wx9QkGB25+7PzsZeDc/Gs3LFmf2N+o7HAYgxv8yL8rYwQSBHSusafQECif
VyPUvyZT6idcpsy6Vq0uikCK5n+gnfiDdAJnica+Dn8uh7zkoY3ZEBeCrgl2AH92H0z6cg2RO4I9
YHVEyzb9lWqMw20VKsKmI1VhGyMT2v5ysf5Q13Kev2wxV/kG6Xar64sCAXvVZRjbpMcolZp6jYmA
V1wuYn1lSEJzwGph/tcGjj7Ln7Ui6271lwL6x6HYxgKpoclgsBd4X0BPudBqA6xO6mD6oJ1cwxYu
6jZN7L+f0g8f5LsDkckLEHAlVlGy8y2+P1DakVlmipxTCUubXJJy2oI+Q1afdYN+NRIHhv0rqBMF
o2Fs0q6dc13Y1UY/v2ranJyaedTOAaEqs6voDf5RExfAOZ2lSdqyzOGRqMcOt0lYEovFoja0iO+N
IWWaJtQg2OZx7Wyil6q+TLGseWVlkBg6ZZLSemHdjW9E2Bi418awsIdkVbdGphGLtjxT6XuLuZYR
UqhXh6bo1MVvBGTBTj9GRuQ14lKpeyTqzP8/uGqX3w5WHmSktBnoHhH1fXHRJkXOAkMQQyrC6VWv
J1y6KKv3fz/IRXuBYINVPcgtR9bvD3PzxVHquh/lWACcboSttBVCdTzMwaQyX5HMB0qXxpMEiirb
pKTbWqEkXbPfYP/U5Oiipa53cyLfnc6sKJcGbqYPbp33Jpj14wG3QeuLyxBaBvvm93dOI6cdCUB8
vKWVCQZoidPDbiUOPjsJJndkCZ7/fkHk9YR/vVc5IisUFrI1elHDe/n+iFM+abESQA2XyyF+kHKY
tBRYS74Ny6x+JYyqWogSGPInrWZDBXC9Mr9i4dRjT0pibXCMEWOODNA394cUC6STNSqaoySr5mcz
WORoU8kpIxWaaUBg0QrV5j+/ZrDa+OQKnngYgBcayX4pki5dCm4cMX9YmqzbxMScuX2nnirZevv7
9bpcrrhcFm5/lGtoB2htXDjPBES1yJmwGoEOD06BuqgbKD/zdSEEygc+6B+G/ouvZk2nxOBHj5AE
x4sTi4ogFXRKZvYrsQg9LKus2B94wD0tpcuwrU2kPHZgSS16ME0Nvy1aY91gajENB/4Q0nAxC0Wy
knQhMXcSTpmH1pqMGz0xIo3pW61QsnVDqrmiyn7RFQl+ucrHrvrW9dCFXchbzQ41aYwcJx6Gm1Kr
2CkOyoTthrTOTnCw5IgzvcChFuwyLOQbCMeBdc0f6rfjMmsvk2ZmJSZxodqXBfps6OYtixWRMQuz
2jgSr3A8zdF2iOpo3Pz9q7rs/KwPE886piZEbKzG2toZ+qXzk5pWLa9GAluNSqDgklzlbMfliTEg
kYHaQ1FmzWfCctBrLW2nM9qWgDbVOGWu0cgmb1PWYvgi0at5oaAKPiO512/0OtFvDH1QCyYOYyoD
COysxwaCQWfXhN89//0kpPct2B8rgsWqiAeUMF+a1+sN+ctJdFmDEEyDsE3wRpL72lwMyGqDEoVS
ix2+iChxNezPGwy/nduqEilLpJl6jV4HZJAUqJ/qcND3JjvkJ5LQNGcUePW4OfuA6IMn8fIFu17w
Xz/rxeoVmI2EpIzVK0mV0ZWwhzpai17rg0vy+5IFchLx++p/VTTmDO8vCZymYYiyKnS6PJpfal2J
XQ3G3pWqReEDxinCnHqWaV6DGU0FAZ1W7OKu7W/+/jnWftv7x5OPwYaelZqPYl2K3ysC38KgLtmf
YeNysq4Y7wSt1B5kFOII+sbcruihGEjh9OaDQ//+mqD4o93HW2w1X1zSc4060IQex6ktREvvRwDi
j6ipSTKbC9ZosZD0D17OfzqgvnIaV/sy9LWLSz4txTBghwsdeU1VKuZS33Y6za1yarFSdkb+wWvp
9zuJdvFqtUe/xdXF3Pz+rueuiTBZMmfI6sGtpKFwiBr56G37x6OsHCdNx0bMDOX9UbLJWne6nFXU
WOq2HcVmXfOMDyrcPx4F4ZfOzhOjzmU1OJoFsVUW54LZC0CekNauIHKov9+NfzrKD1ISDwSEokun
QB6wQg8qgQ1pLZAjiJbYY4ufffDs/fEokM9YwDEYS5dXTAtzhnVrmI1Bl2KwwSBl2xFF6N3fT+b3
RwtbC9+KvHrf6d1ffP2iPMWanvPFEPs4+qUyKX7Fj25SfFY7Hqf5kRwsFEdpoXxwguvY4eKpViQe
rFXTLjIxuMSVoSdV6iZgDSOaWPHEbinPZEzRq42AKpSLhUIn7RYHGWzh9+or+Tpn6qDACYK4/OCh
W2+/9wsMRBI8fMwu2A9CKHl/e2qYVogX7uP1YlfPBDMjMFLUamup808wyf+4NfrhFnp/LKYLzPkA
1qBVRBb5/lg6CcaTqBJHU4LQfyQPA7VXY0WYo9k8qKqjF/Fo+DEd1r3WpLFhm1kSIH8tA8I2wz56
rLrRCK5z/pa7Se0RgFN+a4Kf9/hz3b7pF9bjJe5yOuFtgu59mIfVxZdio2rJGwiZyIpD51i1qIUb
1RxIvvv7PfX71VSp2HDSIANFL6ysX/wvL9KpqaJxDmgFhQP1NJpfyRHCrt8uCuG2fz/U76slNQOF
m8wNtGJsLr44tgnZpEoIM4W8Er+N5dwdhS4ktlC2vpd10X1Q6Px+ZprFPJ0ZLaWJgjnq/ZlZ2A8U
hgqBPQPRpR1ZTdTpXSIhNwQl98FlvPCdrQUJJ2UoKGNxxEG8unjJ58SfYYhMAuClaLMr0Sj2ndlW
+4UMJj9YCtEfM8V4zDNTvutbq9mJSiq6qaSlu79f5d8XiXWq+EMyoKxcwYsvVBnMeFDXBCUDJ/8T
/a92E0+0Am2mSkpPyzdYdlmG7l6Kc+2D2vz3S76u5jLKXnar62Tu/SVPZ1XKiREO7K4iKSdZ2NC3
MS4PWsgfXfDLJXd9HBFLMMWU4ery7/eH6gOwc62QoEhK+le8foIbGHL4D28hlXPBPsP3ilAZN+HF
QbBBV1KN89JJjCW9Cpm4+PMUCUdySsoPDvVjP/brUoNnaCX2MMhcG0+yuV7bXx7EJNVK4hdxCpB2
Rg9TAMGwmQOFNtQwT8Tj6EqqKdtFJJ5yZ2BixhSjFAxVpxVQgYLTxOSS5bWZMfVpsThXTVEf6y61
KiJep8G4ZbVBdAXbWROxAwrx0wDlC49cs4zlTdjXKZLfMq8+Ym78/kVxXjpbUR5+kYn25XmpahXm
i0C+eZt320kQLLccpOyD5+9Pl4+5uYI8fRVIsLy8v3xzRPOmzxrkk8VQfwEVgRuIfpOQsM/Txmtc
DLnpiNbQ33dtQQReMQgsBVEWtZ8V2sujMzcmrg2C8Pw50jASA2R1qlGtTNIHMV3g/ok7CndFlufr
qg8a2umKUmCaLMIucvolCT6qLn9rRHJLrLN+ejIszbxOLs4Jl3231PjRSYJPzhIJus/tuMq959jY
q63Ki3fS5LupyuNzEA31UZcr5QOpy+/fHg8aDxjHZ77OY/3+svZ5ZgxZQDr9GAyZz2SFwLR4+Qjn
/4ejUASuFY0KgVy5XLPCgcThEUceHfiIqC6wZLshGETv7yvjb2s0bVQI0MDuAKyvjJyL65kuAwW7
NDUOJcT4VBu59b2PDSzBdWCe+1hJ3UZuy8mzYit6CcjGcgtRJs6INIX+I2jcZYIBgOL1LcjbAvu0
iEpkXcd/ed4jKScOuyAxS5Hv0sB2GCgPpCFSYX3waPzhNmIB462kUcrTzVIuXk3VDAA5FAj8NaxS
648QcDAb6TAZQ6dt4PeSvjyEhdMYajF7ldwTS633uSHfiH0on//+Hfz2TVNhrJZd7mzQl9zT789a
VEjUTOIWyWoXxEcizjqXPu3g//0ov/U42FXA4VtdmTS0aeNdXNyZApZQb4aiZiojJAexAp11bt60
XJYdum/WqZiQHyxNBL2iKvVTzWg7xkyVI8amWSAwehxCBJUSiaoic2FnCYTlEBVWtMer127aydTu
VX0ePdKtdPfvH3+9D9+9CtZPjxkUmNOKENcvKpe4lBltijXhy+qs0qaORIbuJS4MDW3r3w/1+21I
K43WKpsKihf8Phc3B+PRIJjX2G2yg4vRCTSGHyQXjZZFDlTcf28NrZ02vIeyyo3FWD4wCZFonlHm
mYj5xfgRO5Gq8MYX+g+qiT/cK3RMQXry+uD2XQc+vz4hcrJIZZDEqWO1RYK6fJxOQdJ8oKxj33B5
tSFI8JJHRMTCwPJz8ZLv817qwjAnfF5OyGCXg0Wjt2hli+RP2ajFHrsL81YpODZxaOb4JemKjvTX
1BC+5PEsPnR9KT+phZ7c51jpvMkqsoeslzG5WEI/PkliO505fACmQs1TV2lm6SRnkVLa1N1A6iZV
Ec5q0ArhTdkSGWOPuYCNs8Y4j8hmnLQTwcTK1zSWhO85NtLaGfD2EvBmBsHjGpBLXGtVGLtW6qxX
amyz4pWlThBazIUk7TBnFu6YVmSodkRVxVCENEp0Aaq5D5idEA0tgx6xDRpk32K5Hu+XpFMDTyUg
ngTKWivRdTGW/jxaY7hgXoiKr2heUDeLlYSPqhczmuEyJuDBl+pZe63hCHTubJq44RM6jTpI4llk
UFBaGT4hkOkitzLv3OM0iFmMcmTWvmrROK4tuwjlNgMONE6hDrjTCrMULZO8Pp3JAGpwIw+RmWwT
okILexoQ+Di5TC/BDWhLP7RFMQubmDTru14pm4cACBY2DMZ32C0i8ubsMuhT7KJx96jwiqncwWzT
bwCXuq9mNCdH+BXR6IRib0auni/FqzjphSfncz7vQKcgj7L6Um/dJqmbg0VyMbFMZSl8qztymZwm
LpZH9KDYbZUhFORdixUa6XmRDYEtt5kZ+x04JsGu1dF4KbVlup3HwLrVjJ6MDfIGkavMQd8/dxL3
DxSZZAkdpQPvkmtFhaYiWZZTkebtshl6sbui2VR8jpRF+aoXJV6pcG6kxql6Rno+WmOZXoAulBG+
oViNfJlMujd0/JHXGUqQnwB2W5M7TbLe0+QO4CXMfZ5fWXndmt5SKBQYYlb2zVWPBHiGF5wBdBPm
IClczYBwYSdmXXdOA/2Rjrm+WJInl4z33VKx0sLN294gvUoTBkct5TGnVZs2kx3ova4TuE2D/jor
RpwvetFK6nYwCx37+SwQUabVDUKFmQkCVoZEYi88zgDbZDOgKOsXtcCjwglfrYEt6xUsFq/spE50
E01cDFuc4zF1VRAOB6G01BprVGpM/pQH3bmKhYGpTp5En8umIg5zXJbhax5kDRnKxlRHfq8bmHYD
NlfHYEmih0HuouaxH8SZnFWlGhPPStW+deo8xT+lRGbREwhYJUxNtcTSEZZJtEOGSbeaA73w6iGO
GTA5EqowHsxFrm5JImd/Txk3f5sG0zikVStnG+howznNi6bFpkCpzsfJiy/dIEUh7DOjPYaknqf8
Pbmwk5Bjf8nCqP88VaaC44YyjYhaiHY83VKH1cpYrPTci7OuHlJEXrJddWZxHMbKijZZSrnqxIk6
IcRQ1bl3ulbEwyRN/fQF4tYMph389U08qWJli0bTq/uqymRxT6hU3h3EMNSYyyY91sfJVJBPDGlx
F/P1lLuxEiYd209hKQcSKI3SAddOcGDQqLLk1m1nbRAZEb+Skzo7+ihCs96JiE9sXMYM5WnOJiYo
05hY6JrantDROAnEDbxsCUdkUo2zY5pz9DaF9RJ6hRm0vqDXxp4UQ+EoK3QUnZk0zRf2Rng6Anq3
N1k4oHBlKkQlnZq5/BpGiOEdpUI750bFyviQq3WVRa7oC6EWKU49DQkpUaE0zUxDiyRA92hE1Q7Z
yH9ydma9bSPdFv1FBFic+SpSkuV5jOO8EHEccx6LU/HX38U8tWXDwneBRqOB7g5FsljDOXuvDT+g
94AinOmI/p763rAS8MwlLSA3MolJYB6fCHH0ezyMQG/g8SkyuMsN0Ru6EVp9XrU7y+8AfkRGa9J/
bgb5lvr6mrhuTCbazNLp9bO5zfFqtaZd3btLq/4WlYs/yu1786fVK1TmQ2yygkwy9QmYnw3izHIH
xXxRdwviyVLVOtOjSzRzv6RjHkL/tpbbyuuS18EtvOnS9ln5znpPlyPc9okeUOpz9ISJkg1RmA16
jR1zRHuUDOnyvgCQfJgNjYOoEdsxGh+HDpZQSxhr3n7MhvZh0TN7l7Tiqk5Xako0XrgdGqG21PlO
U6Jh4letcV9LW9tXMR0lMFVhyeeOuWreNpa2KfPhsUrd27mvHr2RMUMPE6PVTdqSWmrlBw6Y2ynP
/+pptmNLfbBHPaAUQ6K2cx2hxRt6H6+nKMOSsezZhLo6s793E+cha8tnyQpvNfJCQdl6qMF0Tmq8
sJ3iNXPFxu7qq0W81MNjHhOrZf4hTHdTCvdg8SdIle6KPtkS4rhjeXV3burlYWp1gqcKrGExO5sp
ltsgrzcyfwE5SDZVQ2m7ifSbAT5PSQppMtxHlYt4l23ffEYz4oJSK/+tiaMKCgUCMamXiNTcOdTb
dp+68nEguESH0yOGsr6KpoJpl7hk33XvrLk49Jq1cIflA3rXZzYdj1LLKUD2yfRLr9zuTFfuvlbL
Lyext630r2IDb6/X3ZtG+WRr9ZmdQpPIe+Pea+I74jkPdv7kxVAVSQceOBMSDJPGF4yyfttM73kb
43BYs15xfpRx/ySa+MpKjAYZ8rTszSU5yNn06F5ODyU072nUBGwJ99Dp5hO4id/oWoO2N+ywgCpe
TcYuogG1qQmDp5/zc9aMW5FQpkto3+i1/mCkfej7URU0nk2BW8P02HXOhnijfY/zwcT7msDEC7Ux
zhD7LttWK2J+xq1T2j9HMT1r7U8TQFWsZX+yvniTEZ2nWVZ85fNlnOVbH3Ce55c3UTEPQaGJQxYL
85eX8uJnVQWmNs3nIsEbG6mLCatpsgC9MPS3mgG0bYvlLTV/TfTxJ1vdTLH9XPA9bQAchoujn8V0
iu8njDYjtS8H12xkTFvdq98skZ+pebymarC329aGCZbhQuu7F0OT9Up8vy3S7qy2GRVZrKO5H175
8G9qD4ltrSpipFymuLae7wciBDeR2f/Jhxzra6pl9FpFSQ46Frk1nLi6ommtX3Z65O5YmL3nhKFj
HfTJvjJd68xT8kyP8ON6TXeZoycvUTq2K44ZqgmhTKZ27WRYfSMH1V2dzmcRm5l9IvO3KkNlvpTd
38woHydPvLgdzE4pf4+jg8NONo2rH6Z45lhr95YeBVVdR5d5ac8/nMrUfhkoSN4gcsQqMISrho3O
HiQmIDlDQVCA0LzzvQYijc2ZnI0kuyw4H1K194Syt/6B9BejDnRdKTdIpCGgZwIMT8k0KVAj5ka/
/MyWUkSBSlRahSP+Bon7fsyvXQ9L0FZBc3kuzHVtkQZ0wqCCUPDXnyLHC82snkbA9LW+77PYoqPR
aCK0pEhvIh+UV1DyVbChQpPjBgMoGGrzzAavMz3vV12vW2vTm3IB84l/gkp+ncFCrBsB6EzBEtaC
yTDbkeNF2Z5zSo3UVifnTGyoEE/MkV5emxvuWvwudau6I5p6vrecacx2eZzQGeirrJsC4FMRlnW5
YNpuO897S8Dz/uqtMWLsmnV75458XCHoKI/AUC+fmL56jRZ3YypE8pSOcKPPLWhCc6mwmKssH4I8
6TtMkO4S1WyS87oNoNJEHHm6ti2DmcXl3sPEv7AOJoGu+XK75OkkNrDvoU8O2EWRB00Dwk9hzWxD
7Fl0fxppYeStSs+599FOlBuUEFhGO5YThN2qzgvK1I1Qu2Si1gZJyBPvgAxNFLFGN9qbuC1GrBlA
g4bQnEzqcpo7scWdjJys8oS62HjRuguSMSVG894sUIRct0ywoL3Zo7lb+lbxhZ91qQhNfZLlZtQG
+z2rWl5f3Q7xs0Xkj7mx3SJ5FT5h91sn77sfWg9ZtVYSkxnaKEV/MhpabnuROjwxxOpXrleuqN2s
h8eSx2vafZ3FSx1M2NFaHANtydjxG3lLjDipNOkslqciQzQVUruIfritrF6J3zYM0MGV+A1B1ucf
B725saigX+XKFHidx6VkW0aFwQ7Sdu38JQhvsx2bzTE+JxvaV6E3xD6oG9miW4AqqF9iSOq9M2pL
eRfEjp/e55OA1QrN6NnNm/GaegM3r7Sep0yjUlurwdPkoRzXPUzlhrYK6RZ6V3ZduewzkH3/YvI2
/CASCyu7N4xs3xDaU1Ctcx2EUAvc8gBLLf0Zz5WJPThL3THwSge53WyYw6tuxfWt3mUmHzYRFxsC
/8ofU14gAc6Ktf2LHgfaZxHxNZIGV3k/Mx8xz2ZRHqiDomqmgzRFse6Q9JJcHyddc+nBO4d2FqV3
Wizxc+OnoLGbOkN2EzmTj0UhU455Zi/deN2ZpRdjTqimV84ZZJJ65tL3uwbHw5Vw26TdmKWWvDb8
Dz8dwhxK1mDPwLULanAImrL22ENIqBsuT7u/FVFR/SZT2wefN2jG75pguSvEEANo1FFzQV2w8f6j
sXG+S0W5cDJwS+HtS2llBecleLZBR57IACHTSFbsL0exXb8Mwt10ll6YO62G8w8sahRy2ywg+s7i
BonjLX3ODsvWtAx/qLroPa4S039w4qm65Y8dXwoBeRTOACy7hGAiTtucJvG1y7Z/R90c3bd1Jl/6
zoGDpOQ6N2VUDjgENVZCNCpn0fEqm/rkrOuqpNjFuoqbbVdb7GhR5dOW8P2U2gd8YNWEU2phDciM
pc+2ni/SZxEnxXPkI5HdWO7Mv1NN3tHycsqbjuTFia+/YEOpNTGS/Yp6ATiPcunUxuzL6TLttCTf
joqWbzD2nNsDLJZ8LyPbgAOeNBvoh97geqeLr79Nrp5CSLD17rlurLqnuIkzKHCcITlf8ghk+6xN
vReSzMTPiTUcaGFulM6+dLEnyZIiSjeiqSesFa4wp1R6PLZ3VehDOvDhCjIb5rGqNhUNeQwyFTtH
qWu4qYtBw3TUMpM2gW5C3eW/zrv7aqo4AngQrtnZ5vPwgx2tRs4JrGbFx2LPrCqJDXtFVfFjrDvy
qZaETSLrLCdrS9mCMdFmPQu3P1P0CEFguf0uAZFP8pqY/QNjLp83Tjk3JKhPOV6b2rYTsbdrTz8X
PRKkkNBZ7OSZk3gynLCA3CauqtHAg2yni9TnygeNYXMWkX4NiHOxtP4CXYRpbUmfZ7RjBANIYGVa
vBWidV/aitSRDbJR/bdiPjN2Y9PpL4PTLX8NNTavURxZ8rDMrXvVT04Cw2KKozuVpL6xL1TXP2js
JNqgkClDLOrWgM/McuN2zyF6LXMBnf6LL0swGJI2VeEkKUFtiDccXgsmLowARa3S0JpbPw1lPGB+
sPuh35vFiCtrkstAvIszLIAPhrKhkqs5gLjrqMruKAdY+rli6er4lONF7ls3X8JcWvFNLyiJbT09
YnOTxKOpEaNVFTbjivUL0hkwVbtrGAy4Ldpkk/sp1p1MLfhJBm01SiWdKH6WqAHfhM4iw/o0EMQy
mA0ruEa/YIbguuytxal/Zblfmlt3HstAFdrSng2lyv/QDnCuiGPrr2vpMKZy9sQO1cZu+u1NeXs1
xj6VplL3/gkGLK08+77q+1VlFTUHFtO1L0CD52NlVYw+veCKgyOnwpRAGe4B2n5yohONsf24tEr6
CKJd3fBR59OEOCqtWkzGPcKJMnAAjb0lmfAviFTwOSW0mm2FsconDcnE3BkbHHD6W+fHlrwsGw9v
tUllAq55HM9qW2qN9+xAJZs5ZHeS/W/pcjr2wM1qTCFKcMDKLE6LUVckf1zCSIHApJXVbGvPks7B
hCTobWzV5i8YPTSINWmu5qs8jTixUL212G2nTTfDB+w9ruFnuhsOeUOyTt7O/VXSu3C1AfS6D2JY
aPfRFAYibKrK0C+IsFjnKpOJAkqbznaR6JUYr7pvvC9TxNkqS6xnmbbpuIExJ99ltchXSK3ZcEYr
Zsb1kiODD8qudP4i9MeOQmTTDBWH+dB/HrseCFxm9Bjw/RX9H87VgDPJdqb0pTeq9oWFsL/NWahU
SI5A8ZwMPftzVWcNshJ2f8aulrQSLxcT1w3HdwuZqyioK4Uk/fbQWwqr+NmlOeKFurPdjG0Os+/Z
xEFDQ92dADFJl7E/yMbz3yySnu9jhQZi24hqeZkztGEbrV8qsdPVxN7YcGUbIaMfU85OTCwb5VEK
xfHTtM9AwqYnw1ohJladUX5qR0e0sN2FBrOH7hT0oFmD/VNosuB1VKm4tooqjbYKtmAcIi8qSA8Y
kuqB8GnJFpD96iV3l72nzciWsFflqG3lYKXv2lC2cJPnjm1zPCePmE8XscknL75Ix0Lie+2orHWR
xdm7h5tOUHnlFq9CQu5Oe3t8/P6bO8oScWErEMgOrEG3+R7oaBy1Uut8yjyCSWmEzz0Gtcq3o2cg
mFTajbFaMETkphgC/phZ3ooFi9tG2PR3N0WroRVy81ljnm7G9tpYqGdtOmTlN4bynEcM2FJjfS6X
YUOFMP6xjLoznVBd/evMfWhKIZ5bRfgOQbA01I6TEJK+TlOefh+U7syxIPYmHn/v5t2DRbPhxZ3k
eNORhnrfuOl8zRFxfmpmx5z2XYPneGOgVcH4DFoipo6rT2cSB3KzHzFWvrfj0l1FC77SXV4serzr
srH8FXUj1DR8Wana+ORrUPoEuv3EjDZyKGyi5lqPdVjOY9dGV2ki+meKCXG6YR9YSFpY83y15J3l
BelMDGxAw6J4ySSNjIM963MZRFU7vpaNufwp6jmlmMV3RNsBD/FTEVO/ZpVgJ/f9IPhi4qWfjxoY
mQLa/GMjA2eLShMKuRcc1PavrAr/NWlEf+JdfW50syv4B9AgtgsAtWt8nN9L0U6CUVMH8UyNdycU
H9CcecO73eR1cUhbn4r9unf3d4sCxbTxKPQNW0tE2kUzrT2p72/7k7+Esb/er4csCT0B7/fjDzI0
Ezp7JZugy+LmSqG5Y7suredqpl1gJJDemsw3b8yKpiKd52qrFeWjQc59oChhnLcEooUK3+LBsjj5
fv/jPndb19/Gz8JoQ3Twcf9vrmqvKqlZBMpOxcaoumRn19F95WXzKQHCsTZrfQxrjxEFL4oYNGMf
HwOKt8zooKiwx5uAZCvZue9+bXG8LLFK++ZYh/Z6Cq8zp985DKSgH/L4Be47xHRJh38zur1+Saai
2g5zXp17vU5TIqMyXHdG9PT9g/lqxjLx2SGUMPEH4Qz6+HNnBEcFCwV2bSsBr5eRwQXZRu7mThqH
IU26HYspBCl2hecOP54k93QAaRs9+2XshzlnzHv6CDHVJ1O/8mSMA3tZ+09145HyPYv2xMD/1Mrl
+eIFQKmqI2e0jrVGzVSIqceKjIaqdnd1GsdwV2verOH8qQfwXyce0Dplf5gTUYau39eacomf4phg
OegatTcx14FjR+N1xl56W1sWiayl3R0Q3cFzHBb9fnLJPqGyXYemO3Z7Js7yf1S+M7BoYTMxgwdB
WXE8hnWhytmltRTYYuj/ahnm78Wbqp1DSfxQzpVzQq22vvmjG0cbjsaP2ix3b60bv/+IV+ZIt5NO
Ue7wh666cSxZ/Syd0b2crDw70aD/6lIoq/lALSA4unUkhvC0hDLgRB+JrlMNQ8IAjpVHbA4BP/un
yP2f52fqTzYP0vEwGH0S/JFqE+txywequ7Rv8KRj3LLz5cT2+4tbYi4E/cJoxWj6b9v8n6enNWlK
sS5pWNCIcDDmWbtOK1FdRmJwfnw/RD9/EYQzrAgaYPke8dlHO/12jDqhvKUMmikficjIl4NG9uah
NWnC52aThf/79daZDTcpLt1P18uiOmoGah6AvZW9n4YY7BwSgC0EfO8mXTDSnZi91yPEx5EIhR3x
7XqSQTJzLPAfezG5QrKiFpgVOPUa0UNmeO2V2wl3n8ucMvIQgwoVHrEsZZUXJ0QqXzxg5B8weZgC
PIG47OOX0ERVY3EmKIOSlNtrc8risDLa7jw24QzGJhvd7x/wJyU+sFx2Xy6ePhYSEEFHF4QArSeE
WjN4Qu1+ObN/FrtyH50t78X5BCigPPF8v1gEuB73hpfQs1FwHp3h6gyupjFUTRD+Otz/vT8c9ptt
cDZtwrtpc+JT/3fuPHqZ/73WsRVZxZzIgL00wcXucceF9vv9+8PF3YnLfP7IP9yRc7QRp7tU6t3I
VWb5PJMxR6XsxEP7t5B/vhF87Ii4kGAfb5brSY8lZxXoglv5NF+2gbodz+yLYjeDrq0DGc57ZBIH
OtRxuNxqO//l+1HyeYZZNaMgnlGlY509jgWhpgDUSIchaFFBI+Fr9A6+kTa7rl+8//lpcikSEEwG
CLq149DBJhpMrWvJHVOtET9LVkmWP/9/FfMzLesscgQ+Eu3IRHY0Co22pLlIsiyHp7R4bOPKvldW
RiMuByP8/bP7rJdcDS7E2nAVY8XurePnP9Pz4kyzpeyWdDflDOczMo+gG6nDt2gnCnomevyLeKgp
zHA77LLKSIYwNRrnRAjYV6+QWFcChEgIZ1Nz/CsajVmWF0mlWPRbumTTwcqqH36X6CcW88/fA2s5
5jXcu7hdWJQ+3i92qKx2ANEHmZZOByS4sLjnxTw1ca0T08dvwhGMSQAD2E/XoMqPl0Gh4hmju2bH
LeU47N0lBk+pILogQjG1YVtrvngEvBQLVJul/kISlvdQlk3ykMSWcUmjYkE2arsSiU2xKipsGkIw
QiPye+K67U+dor54LNQIORB4HNgpTBz9XpnR90FAsxbJJAXR1TTp1k174uF/9VRoVGCZ5PyBj+Ho
NQ+6L4WiH0J/eSwvI6dy7xJzBFwunOypM0DL0aOf5YnB9dW9OaSXMK//C+090seKxfJJ86EAWGPj
OPgtARaN2ZQn7u2rL8nAzYCJgvmBReTo5lKBwIsGXB5kZHuALJ3zbA5iq80oVJSO9NmYN4mxjcy4
xC9VL6iQvawYL/xG6fLEZ/3F92SYPpZGEvVM8oyObllLcwndErUz20bgMga6UgSWau8B9Am/n0G+
eLoGyE7e6ErH0p2jkdPCL/PLNMEtYBOggqrP2DoTrvLvr/LFIsMrXF0VxNJwX8dV3NgfS4ScKLlK
1XahhIXzW1EK6zYlcqIDRXj4ZkvRbGctmoOqTbtwxBmEBaOpA5qD7kXmyfmqR54eNMin0o2QsX6J
OR5VZOc3IRi8/pzyfBO2Wt2G5UiT5Ptb+OKdcLJk4aBcyAbj2NBooiWdRSLgnkvX3QE4g3Td6+RK
Ulr6/kpfDUUT2CGaGpdjEh/ax9kHl+5oU8ZlUjcX9vcLOK4tBuXmRuOYeJeNVnwgKKO7y7vFOSDZ
p5OoVf7197/C+GJkoHx3yXNlUge4evRBNM6MpsajrDz3uSM3CuXslV0ri/JUJJtQ85L3bk5MlGe5
vteMKb1jDrLeZm8mR5MhwN9aP5TAGUPmXuvQLdg/BeIScgNGk6Ue1cc8Yh6ieZwRW7kd9VXBV7bZ
j1mJ6sRD/WLu+ucngFSD7wY+x8dnGomWA6lQfEi1qX7QyfAeOCuOG5PayVbok/8EAiE58Qy/GDNY
YHWMhNAw+evoRAOaD2XxxOoMfgNlxiCySzm0SOW8RD+xt8eT8XnNcqglUO38p8M/LqTRXM6TMsk0
uNQoaDa2GCFHJwll6jErEJTpY03PXOJCBKdQ5vljmi/+Vo/N9q5KiMpFGxYqf9Auu6FK+VDTUo/C
SizZ4+JgPaGdVaDbHJo6H7ZtNhUS3t4/cF9Um/Z5DBjmt5HX4ndD4OJrTQ2r3Gq9Mq6h2bkajQDb
wW0c0VPE7iVL6B6ihkBOvlP5pNKyZP/XENq2cU1Du+0TMWWBGPziGkur81PLK/eizhsA+0ukz9d5
u1AxHL1WXKMCj/vQGg0tCdy+bf4ODqlDm7k0anTUypUdAl4NQGEzZM7j0NvimUDb5qdJkbUNsMY2
6l5zPcIgCIU2hpBUGe28nxqajsxk2bnvJ4omDC3d+0KPHWuzxkRHaHSmbtxQMtHsmzoHJbKNrd4A
ZG3HSEmoQJ/Tf6PL2saqvSKoOW1DtDZNFCrlSb4mb5p8vP86v3o9anqUdE2N2IeoRL1HVlHZBVj5
Eec5fkW9zzZiqOM64m5Q98grb7zYtskVUpKsRl9O6npwVG7ulDaiQQf21kLzK+LsRxeVsQppO3e/
nbqEm0E2c55t3QKP2MYpKv5Uv5oXgImGvQZMNp4WFkunJxvCCeEVDlpvpDutsGhYMLoa9M1WAw3d
m/ul3y9djHQQDftShwK7zPnkl5EKm8Ybn6CwIKfSKJa0IQm7DXTNyC0vy3kEVFXS+d3kFGPeaP0s
CwmqelqEee8kV+OQOmQ7YB+7KlpfGXuJ+AqR26wje0Z06v1NaKDxbrm1S7fRjWZrFYPPWJ1zsn4K
CU95S08KjuQ8aTViBauZra3Sc++NCtGcn3eG6qA0Fght7KFRWohanMRNT5uWl2aGyBb0+jilYUpN
EXkAmX0OYQspVRZjXnNPObRT+JxsP77Re2UyiK3IrLAudgo5jYEDZFvrTvGHGYWaQlvnlbZZpvVR
144Y+72Wxn25JY1ybnYLhkco841s27MIXxnYS4rHWUAfuV12pTNZ4JCrenTOFroLdOGkaExGfoI8
nYEISFUltXmxjJrVh62eq19dJ6Lx3Daafgi03Cnc7fCvbk8cd9NsFhNLOBkLlUXvsCsoGrVJnC97
Nc4d2Y+IMpprb0DlvvdRTmdneUmW0qo/dmG2d6lbHZZmRMAb8/mqbdZ500Ps1jGJ8SNFsU3apdMl
4YDO88iC9TuhsN9tcxZJpFYlzvAQyWcjtlrsDOaNP+QQtdLZiPFIpPFb2uvV41TnnFdcKez60pIT
E2WnDwyWzKF7t/VGa0Cm3UXRq6VU/wOeo0FG+zS5f1s2aHRtRplP2wr16eUk0lp/GT3q9hvg0xZs
2yHyX5AqRmh2xuzWRkLzpJmzcU/SFaUJfSK/EL1oBfTRK0hcK+xenGdD2UG81J34TVXZ8ITyof7x
/Vr7RaHEpcyOe3cN6YOBdLThQ71k2YOEYziOXabfY14qm0AOQqx59nYE1FCLk9uJHvmLlpjOuTZi
bt77VkyuGjYQ9v3xkp5YvI4yj9YmIJUbvI5g5SisU/37uGTWiTd0pGIXqDSk9aRoiiDesHX7wqkr
IlRkaVl/pqFoQJUis9LxYInC3xjphDxk0M3yt53o6qdFjrYKlEqq398/tC82KFCU6YbQUNHpWB/7
8+jtKVeMSHVFbmfVpSviCNlstrihlKs7pVJIMBHnpTbCUC9yu02rZP9mz5FHIkij2X3QZ+b4G2NQ
dzuOclllpQQss1b1DS5VsSz7wsjNEtujjSnGbVuySTSfwEvHizxIng1BuGE7tI3833flQABQIqBJ
4LR7XJOxLRLWSeRMA4wZXgDa2rguNT1/+/4Jft6e4DhcBx5R4Jw1js9zqYoRLs5cBUrrxmgvYwhc
5EN/f5EvGnwfr3I8jOgMT6ngKuXm9X5zeAm2d3cnLnHqRo72WV3jDqREc4mcNKgi/Ivkb/sX5erm
Id+lIbavE5tJ8/Pe+OM9rbvN/5RdHI+AwqXngqCztkvYk81RXJkHuDqhGVa79sq/Bq97n58RfLQD
srXz9/Wu2IptvbO3OLI21ZU687bofU58tF/9MM+iArXyIJlRjra5ojd7+g1s3xpMmVu3HVlhTP+U
2/GL541GCycfQ9Sn7HT0SjOJMjIBExWQedgd7N7Wd042l7eyqesTX8LnmjmASZSWFA+o2dE1//ik
46JE36a6lfDaEIoSd+hXmtGpX2GlOueL0hICqDigP7ZaF09nSd3I7YnR9fnosFJVCCyGcWkzJx7V
86pliQd8kdhOiXnwKHHk5lUVyfGtU910y966iYKxNEicsUzV/KkkAwPIYGM9aMns9Ai5zHlrTr6n
HWyRD/eJQ/1947WgAYMKH4R16gevL/lj9Qq8HeVUqu60rz1/HST/GZ3UGdth9mlsFGvfFbLf8uCZ
5RC0bpU/yHFQKGd18WfJl/RXQmFhp/LRKE9991/8Ck6wtHQgzlOYOgYNDQ0YnhiODAWVydcucP+0
8MF7M/pTmGzAgtwv1C+ySddEnGaZp21Jxeq3XKr89cQLXFfPo+dBjdS0LY5idPaPAYljAdovR8wV
2F0PmrPp6w3QYeciNqz5PDMbcpK8Vt/mVapu+yyZn8DsYMARuXbjVlEUTuAGtnStFJjsgaAmETl7
dDHWVU+H78R4X6eq49/KkksRav24qD1+fHdCw148QSILxpy8OCQY/QEpC85KtRSPhISeKmt8MWHQ
LacXJVht6J0fXW8ccDUCqC8ChzrQNbrc5qzt1Xx24hV8MRg4AXsepVRQiO7x4XRp49LP4rSAv15Q
4QH5jM5GxDaxA+2sLTGCRgm73XV67GKFPlaEw9N5fIkX3TkxRX5+wmQdczSF7EpHWBwL/Ra3mBXd
wAy9gk8Giag9krZ69cNebPMcLWb6dOLe10f48ZVyDKbX/U+WgKDiaApro642CeQhNHf0tb+FhOfA
tCru2owDdpsU1hXZly0mAGsk/87ODpHnTuTQY/8kNkArbxdRqDNwR9RVlsg9UV41PgsDYClx6l8b
CDQmj5vW/lChYjMpzQGUltGO4zfCuD7X9PfMI6ZiW3a+88cxm8rgcNt3tzbGiXfSqjqCN2wcT+Hk
IQOF/ZTj5IxMeCULelVEjfVqAaNN0v6Oiy4m7Ea5r93k6DMhzjAeTqzJX1TNUFszb/FaKbowT3/8
clTW+UacUMmUeY0K1YwSjWi7Op6JPWZyf0+VJu/lMMU/Ooq36Nw7zbjyVVfPJ37JF+/b4Kf460ae
xvxxrVMausxmZdAAoCd/1mOqwmvVWxf0KU7pgT6xJS3gauaqcEN1sO6BjY83bZjA50UHpVEumbPT
Z68/rxaneLDdPH0QYGaGDatqvGc1GDa5J+RNYdrxhRROc+ZW3XhAXlBd537vb/K0rQ+ali1ngsNX
fqJ8+nkO9lY4whrXikSHZsXHH9onKE97KJiBMif9xZxlj11Q7y/qDLSWK7UE7+zYHAgdt04Bg7/4
4Nk7UHz2TAO4yPFyOOgRIcdmja7A7UbFRA4dZ5ejGCI/xKvdmwQLAprvjEzmzeC2/uuYjdOTr49S
347opT38apW81KQ3JCH6BUipxajQ1DpxJ8wT8//n+RgoJOcu2Dwrgeh4PnbluCwJk2Rg5l5xSRUj
Dh3Rqf/H26AMyvRn22IVIH18G37LEX0YcR55cT0+5KWLu5aW29vMhuW2J9CBw3AkCaisbP8EpecL
igerGu1RYCegvFl8Pl7bQdJeaMwZQUQ77cyGBnQhHZISSMSu31EjZVAp6ogYbsb2TeGjnyGAwmyf
MCk4+7SU0V2bL92p+vBXP8sGX872jrQjBC9HX1Js+B1tTLI728bDDDjpE2wKq4qoReS+ifDPyF6t
zsbXUxpMxF0lHodcz+ctsCb3ELVlg+Eulqfk719MJrbgs6FlwvrBF/TxaWkzeqw8wYqzZMPyUFKA
2VIotA+5R0fy+4Xqi0txaIBvuaofffFvrvnPttFRwgSrEkkabcAmOtAMoZGm+VU9Oad2Hf9oox/X
RHAp3r+qwr++/9HTJllDRm1i9cHcFJa6wQlYbn2aroTfiri5xvBNpmROaPkYaHVPg6dzIjyi0jef
86yjQFMTLPbYoj8WG3Lpk1vTq2Nv03aGUCFOxrHceNlC0JmbqecFmgGFFPY5NtabUnevvbE3nV1P
H+oXGjjxDE1FPhc4MH8ITfwx/Eb/0YtR/9U58pxeaLFbxjYft4s/pkBKKlIilr61WFh68tb3deZK
fRext72T5CKRuVnraMT7lg+AMmrmL2EmSjAKWoGUNtCakR7mqJUJoYuNH/0VEx7IfV74syAQlSrf
Zm2+mhtCdoi7rPV4nCnnV/kSjIXRU+9FM/cjjTqDAEqS8F4nh8dHGsZMimWVjsuzrWZIB6LEhsX/
nmosxr3TIm+azPm9MJhQ9hbqH4V51CkezdhxTh3bPp+Z+IhYjcHUIKwCEfRx2OJox4JlUQ7leUYH
KllWaHX+tGty2zgDUBJjW5zliVntC02Oj9SIDiPcT0sHBPbxqvk0D4vs2Ev5Csecja7/0sYJf7tk
ukNldnadUGLWxF2hjWcT3a2Qtu+wL4jFuut0f9nhBrAOMT4sznJ6619W1OxObD+/qIf8U9S7AK1d
YiOOKZamHZXaQCE9cLHbb13dz0PWm4I226p9Q0Xv4SGh5WCyH72p2QBeFqND+GYSYe/7/ov/h9M6
+gzB2pIcATYNUcXxa8qbSTfSZDV02FktwjVDrQo9vru/w9TgUmpby+63yayb9wqo0aPy6tQg07gS
dAExO/zO2xoUDj78lASZIoWH4jd19piQhbJsBnIT2NdiDLwyxQg9JWo6TQuFDTgDZzOnTjqc5mSH
Vjuk/hkufNcJcJuqNPBS33xLlwn35pLn2U2nnOiP7Kth2MW+o24sy2jPqzQhj9SITO1v3yPKPrFx
+GIM01BD8shxBfrXcRsWa0oMxKWVgbVoQ9jWZv9GFVaEXRlHm4z+Go2s5JQo8dMk7FIFRnHCno43
wun54xCOZIp2GbhI0BVa+X+Unddy3Eyapm+l4z9HL7yZmO6DAlDFohONSIo8QchQ8EDCJNzV7wP9
vTNiFYO1moieaLVEJoB0n3nNPnKy7hzyHbGLcE7FqcfBIwPQLFw7lOR/HPkHYxkNnRQOFt+tUIjC
LUlpftCr0HCySbIXnLGIHq0YNXik2sZ7+E8YTFCQtK4SfdF+cNT+tFupbnAWWz5bjTO/JnbX39IT
WJ4+XqfHpWhqoARFlDTW0B784tsnJeTvnU40wjcUwFC7Je4bjMNHTDa2ptbM6ZWWIaIWCE1gqU20
F42oGEwjnU1iNophSDkuPn5/xbyRWSrrT+UgjFOJ1NF6ccjtSG7xKwRCwh369iEr1iCzZ8Bkns38
60Sh+OdslTCtvFKPnhxrGRzfmez5eyyy7HFYVFSM4GcT31AeTTS/qKsKEzKnaCA3aWMZ79VBgJMe
JYKJe3Qoidu9NSMzvX74BJwdDSLiMwcCiSkggaEdkw+4kxeuCHVzdex2FeCdO8+oF/NEmHp8iiGw
DF8DwrnLdACYefuyptNXzpiDM+qG0twPmUa/xWjMrZs4AyWWwg0gtAyh1NDzSiT9Aw+CLPQ9mswn
1sZR/ro+CWAwNuhalD0EffbcnUZRcdUksnx2aYJudKvbJbqCR1es7fRh2gLm2TtzNQbNUtJOK06d
FL/O7Dfn6K9n4K4Djw224HDqI46runPWZ9C78XoEmL1qIuv2sx2bbrTp4lLzgY0QOzgqjaYY8ZdR
1fBHAe1ws8JKgi6plv1YRc5ZFyfqlWfSf4ykmly2oyW3aRU1yOVM065oKAvNEdU8GmkqBP28CO3a
bLdAfOKwbFro8l2Pf1WF0kGt9iiV165+4eIz+Pjxhz8+qXhRGi+wClbo2a+e1m/hIoaJRd95FvFM
50WfEXsdwr6WzraY1ebuz4cit2Wh4SlLjWrdeb8NhUZN3vYpFAxpjjSaC3vaih6GN4zE+uzjoX7J
ZL+dShIvCi5r2ZI3+3Vl/jZW7+DU2DQZ91a1oFjbjDOhGsS3stWGEMKxExCzNebGkI3rw8qecOVh
T47aqgKmTPMGOL6aQf+2X1RRyP1SF/DCx7p50g1Ym6nLTLqxZt6USal8ou2E2xvNN7/IUnGGl2C8
nfJSFugrVOresOdmX2EjctnMtTgFGTkqylFaX2+2NVwCEH6Yk2szcptUBnG/dGb7VU2qogqQVFJu
8ggIyRYE5qDsiqmT0IgpmaVn5MSIfo6FoEtEEgHvF8W/xvRJ97SzqZfYh2qVhVHrNJrqmdBcCKPN
6FCir0VhPeq9ML5/PF3HZy73l6ZRuFy3Hvn925VheBz2yZIj15MN6bUmownBW2fce4ueA0T1qIks
6akj5/1B0SyALgxE6jAwwH0DjToslQDdjv0NmVsVCGxZfXvMnecln5bPZu+etFVeU6KDhUl2unaJ
iW+hQx+kTGmNpCF1swoMRF6f4XqgnYmWKB52LaFPlJu1v/D/yCkUJAbnVaVmVBNkK6TWwkPNlFMV
/qNSxa/ODJcyi4iq22Fqih8jrnQFcpxWylgN7f0d5hPqiQ153BsHlAlmi36TTVuLqvjbKcbOIs/L
ARJkPbfuZZeW8cOsN4UPfSrZ915nBVFemtc1ymM3Mz64G4RWJvwNh26LFtP8/PGCe+fU4zloesGK
pAN2qLIvl3QcUTorfS2V2bOdlShfx3b0osYe4cnHYx2XNFc86m+DHQRoM1x7lhkbNPaiKUxS+xwy
zpZC6oiOSYfV6Zw+M8NoH7lILJTF7sT47yw5Qi4ewKB/4mGQ8vbTG0UODBV1Fr+Zs/I+sxpiD2Ra
gJhzuYglG59mWoGfsG+RYYpY1XbUobMmSql/7kZrPhFgvbPeOK3AuJOurCvuoHCEb3KjVUZS+TnG
umFsK9aZhTD9qfX23gxDd/WIN0klkQN4+9KOuSR6MnjAHsgXcQxyuzt91tsvyQgYcjNUaFVkNes1
rMuy2kGiNNKN4fJY06hi4NkZecEPmAgI5ZUaZxRly6IJP56Zdz7Fr4sQ2P/aVDns3CeSg6lymJjY
okrXI1Z6YeeNtf94lHe+BCVspJhRetf5LweHK4yg2TFTvHhmF5GkZUhxlisy4N+2p52I4t57IUJJ
ch5zVeM/TETd2qPL6nGW4D7gXZjIy8UowVTL/cdv9E7Ks8LQ6SRTOCdiPER5W3EqKs9EqGfCHOQe
OeEy26hR5tpUaAgL52QE81RO3Txsk3pJIGQPyQj8TzbTA7FwV4VIYskkVKQAYbfE7hxtPATJc2BU
JpCsJBFUbD9+6Pe+DVg/gD7Aj40jaitWFKiy9dQG6gWUrNuZ3gXKM6e8tt6ZbEqf1IOhEMARO8Sc
10mtu/iF136mxRUKb2oXGopZNgB0F+3ETj7mWK9UESCsEEBh/NmHPafWQtAnoXEOtAX/brlmMsRX
1aeqRKa0qDWU/xZjCdyqdq50Az/FvK4UP4pN7xOtRCWQ6kBQ3Hr97QTs60Te/97TQULkeEdDwKAQ
enDTagLgEHQ2bIrxkZEbmm7qq453+TcieM29miPVsfcZsgfXIjPMOuyLarjrUe6rfJvV0vlGqZbd
xnUmIiRDZ7ltWuDHyuaP14WrExquFh7YCBwmHXWcUjAEu+RTvmj3Uoe8uxinLvnjujidJQx8XM5D
pLfxqnp7HJo1zNVqkq1fqS3q/sOE8K1YZKDjEgimNk0DB6mu66zukusaLdwiQCw+eUYK92nRFCMA
gCROHdHHKR/ECNxYIb2ydsi53z4TMqgtWFYTXaTaGW+F2a8Sc03+E6HmZWuOszzDFSpUsvK1J8sO
zckTu1GjxPzxBBzXGx26WSaRiUMpm4c5uComSNwdpIoGjRVbBUVdYDcNb/6mpSJ8V8VLj9gukqPZ
MM8A4ccfuavf6iPSO247mD9btYGVDi4ttJt62Wu50Zzgux0HqjSdkbqBtwvMy7QOFjLitZ6FJTlK
yAqw1x7L5SsUUr2LwpiwPoJ0t1OK0T3R4HlnUOaE1tX6UagqHQQNi6iGzpJoKXXRwt2EsNUVIj79
rpnq2W8ipQrqBLWAP58KOtgwlFemgk5g/nZJDImd66joYX/SN/030Rv6XQ0G6osrRvMa/UbkMZD9
wU5bxJk2hj3crafKQsoKkZmoeLSTPvnWIQdwrUHhRS5nceZnqVf208fPub782yAeGAq8MhvUHc29
wxmpC9kpvSoAnjtlv20jJboEwWQ8TLYjnxDAyE+sgHcuPHw5IBsDosI5ifl4+10aEBZNZjGgOYCt
5irBOLDQzOULXKK45CrXy2/CzOYbTYmnpxkpu95Ppa0VYWdpSphCBdDPakKdLGy53M7bKMtf0XQs
kWHKJnoaH3+f41toveDAdJKQqoQCB8F+AaMOsArFek1RRyLdOLmOe2oa0kWD6c+HwpiOwi5bFKTN
wZcZLAJ4oKkcImgUhQgiehvhZsNmRqf2xFu9syU4O6EN0fNkFuz1hv+tppDgJBgrKn0Jp0bmE4h6
7X5bDD0+V7CER9EXRWsQ30arntJweedzAlsjeFujKpvB3w6MNFeBcKGKooPWNmHcDV5QmVW+8cwh
PhEs/qpMHyxtagkm5MM1YgQ8/HYst8qA8JjrWFFeuWjhTslr1WLkvPqb9v0mnwxSZtSrF287OZE1
hg4n0nImCht5fEVB0HJDuInFrN14Cjq1dMx8u3ST2EfdrtX3MR6GyGbHsgm9WG+iQEEH9UXYSGFv
BgD0HpYHJAknTpZ35o6GMF1yALkwhg+JQ6LxgEmUkfDzyUoesZKUFwZ3wqWF6+Ad8BE1KJcsu/14
bR6HfIRFFvBNglX6Z4d2Em5MHQ91IYGSZh2FgvrnxshG9c/DMIaBUAM2DqoZFiRvp2zS5Jh3mge7
PJ11iAqzfWtPC2R9KCkLVelY7BHJtPaeKZpzoVoNCzbDNngt+aIMiXYJIdSKZFS2S6eD/Pn4K7wT
iOFFSOtbczBKMo72jYK7xYyDQOvriasOCC7bXoBfguUhraEtnp8lI6j+BFNXdWPGhrOVmmxWZ6Sm
KBDujJx4U3WF85KoZf4pjTqJDqQsTtRBj490E0gbrSl6E7jTHTYd3cKkbyVUaEZYKrzYRQI5AmWV
YLZRkd30hZ3sTnwWg2l5u9NYZlxyVL4A/TjOwQ3L4YsLkYJtaVk3RogQkY3GOAiKDLm4F6LiJINp
3LrYO5vNuVVM47bt8FocJiO+A8lqX9B/PolyW4/Lg4cCWwMCi+ehfXW4/Uul0tAR1hH3QopKwJJ0
ne+5SLLnxBLLa53T9N165FFRmAuoJuFQS3lPqaqst1Hk4oRQ0D2BD4r+5JPS9sYPcMydGbjdoqn+
tADc12g3fD/xKY8jSVpsHI3E0VRamMi3O2BsQOOpraqgdjdgHTJ0BX2l2Zr2Ou3J0DRmE/JiMm21
1h6vG8/prWBQhfEDaWN7+/GzHJ/VlmGD9aDwDAiPeubbRxFI6xJrIyrZxeKrA8H8wpPGd9hB/YmY
4PhwYSDApdyuIMbArr4dSEmctGR5MVA7Rr6m5Rk9VboUH7/Oe6OsuYkJ5IoO6iElHd3nfs5TRskm
m2OkRsI5Rm3zxOl8PAqHJGsOduF6Nh8yLLORG3vK9Jz6pjRCxCzjc83W2z8fxTBtWlV8lrUHcfDF
GnLjVT4e/9e8qi4oDlLCB88cfvzF3jnu6BsSv65hAlG7u77sb2FCj3eXoTURjNsx965SMY2vMdXn
oO2QohlZlk9x0WcbWLdYEstl8AtNDgEKqo0fVy0NTmQRL4o4Rds9l86J+/14eZJAaESvJBRkg4ce
YBzRWhQVBfRSs/kR5YWOPlpn3GVu3r+c+A7Hm3Itd3Dd0tKz2J0Hm9JAtpHjI2fppMAEtXbR8k2m
6d05yM4sHLMJF3qF68IHS6oHkZ10n2XXxo8Er/ofC04gqbByslywwitW7mBOsooSwUhLiKsOiIOp
LtPe1uP87MQrH7diqBLxtmux1YLzc/DKsSLnKG/wGqv0Nn/wCAA2qUs7BvlkQCqmmlGFQPY+7wf5
wyCVDFDAGb59/BDHMwzsmQSK/4N3jv7d2+UHURlGI/cjZAY73SYz6SEFDInOfnPqq75TVVgVerAh
Ju7GRfaQ1oFRH+dtiUmhm9RY+lh1sZbT0qLXLvA4qRDcTSzrZ1EvTrqhaGVezTOxgB+pJugoE/tZ
NAHVgebH0rmZc2K7v/d03npwAXnEDN045PovxYgCGlaL4K1cVCQHZNp2Ouzezz1s+89jV7bnmTqo
qR8b0FHAvcQ7tLbv3MqFHzJzJGG+smAt+vH8HJ91lADZFPoK1EYW6GB+MI8oEqXPS7+bZAF4zSz3
NpLaf3oNrVBD2C4UG0kbwVO9XQXalPUqaWrl04VSvokirS9omi809i31RKHt6IUYij6oq8LdY7zD
RYBwqSkqwES+N+JfOGRGvCNP/+PSMpq+FjxB7nnolfzh7QtVkYKo5oggO/QDcQaKCf3t1nWCjydn
/Sxvwh8q7hSkKEuxg4GRHmzgtHCWKUIa0S/canpo8tR4MBCTfXSMTt0DcrY3sa22ZxMS6wjfLfWf
zxql4dX+kj2s8hBvXzKNBq+ubPIrsClrQdWrdsKVmLzUmDF9/KZHCRHz5a7I4bXpv27ht0OBJisT
pUOSRNdrNLzKTaVr2EydJ4TlRn/S9G+dnoMP69IARICOowk9sYP12CE144mB/LiEKA5BxKsCCAnz
Jz3Phl3eSNPH7k5sLRwwaMOAd9Do/W64MtMQpe3h7uOX135FFMfPQ/MAlAA9qMPLyR25c9wGmxHK
BFhRjBLxZp9Kngr2pdJHz7fyCVuKqTTiTzwA5ngz8L6vRUuJbuPWhvkjjcEg7hIrHr8uvTFf0MCW
uwb5FN0vCV7A6ZcVN14srBm1AbrvywYG1dJzNxR48i2xJu/AXNg9bJVGte5tu5fmBqIDMDFKsRh6
Jdrcfk4idJh9Mx5RuYj6EcVkpx3n8pzYE1hoxfnrQ/9G6kWNFWyg+xEnmrDqzTwNErvWrzvFg3C3
gFC4kChZoapfJe5rmczDmS2mQsE/KVvQ1wfHCjt7sNtrWlZuhjr2iDmj10oj8cERKF8zJx0v7AxV
vPNUdC7LM44x7Jajo7zUqG0/xU6k47XXzl+k0xk/4qxWXoSaWhViS1ZSb6SeOx7XgFSu8edV8HQ3
R4HyNAFSczmsOkSBGHoEiemJplFgxZhbB1nH2t8vapLuJhNppF0Z28myafTVrcWtBeoCeNOpgdLp
3kuJhQEvCDHti8By19yoUsUfS5lhjH3qE5MzSkNvGyhgOeG0JIvZtkNpNdhXFdmC6ijqmkzTRMUv
29J/Fs9DWZc6OurdgoBan02fQQrrZuCgYvCAtUNZBdLr8UAB7ds6mxrwexNAFKLLYWkzslKd56CG
Ms5CPi7YJn5GYJ1uVCaavtoWrJIYGKKY6tDDm7E+XwSiUiiJViVC1JJ7DdsDdlMwoBM7bFhlthXg
ZEoXD2MijLOmSiD5R+KsT4G9UuOC3FmKH9nSTexppPL1TTxhlmNotVdtYs/CuAjslnyUXrmoaFQP
BJnUnnPwzdNY/6DQKad7T5XNY448GIhC8FesEBLQS3oCqub3WgeKOyV+SoBiGcON2iPd7VeJ067s
fDoQ4AgTsRqu56hWsJ+STRyNzgOSIlntG4nnXoulHS4Nvia/zolXnzpjMJdwgU+JE2+zjEDXi9X3
gIXorEi/3A3nusatg8IwJ/DHR8E7txdFRw5CsGcOzNSDIxeg0EL73kQLVxXup7oqpvuuU70ToxzH
IjA4Xc52AmJ7vcYOLhaKCnqpJlnpKyPdhXHZRqaH47D62YqtrVNZjwB2LjN3QVkJH9QZs0Y0R9RP
bTmcqBYdhYdoRGGEC6+J5iC548FBrOnC7UcdYlBkzNE3DzuFoKqX7qKxcQb600/LjFP4cZFZ4qrx
Dor5o9mMBVHf6qYqnJ0wiuin6JxTdqrHEwjXgYSGiBfCJT3ug4vMmy2no2mD8WSfb0czNj+naRef
yLbf+WxEHqTa9ENAlR12nJFIx0RHUBFpoyHH5aJdthiDrSLxzom86Z33oZRHxxJEHrKmh7qDrUHD
3MH12rfcxQ7y1Jm3kQD3+vHcHONxmBF6o0Ak1muZCtTbzyatLumyFJN0D20PfIYqKiX+ouaLG8qI
q3gDK27EpIaoHVOpbB6fCisTyLdlBvDbSDRyLw1ZDCc2yjtvT1hMU5AYgSrKL8Dqb8lzlzSFiQo7
0h1tZYfw/Nww11DU+fjt3xkFLjgwLMAwtCgOXz5apqzNctopXoz/hqr2hJUe7jEfj3LcWFwpmeCq
uDBRi6Xm8PYb68JxUr1ezZnGFDXrKcnvi1G38REBiR4lZnFGEdC71SYDMfjKgtumK32C7Liwbhyt
yB4m2eBuRh3e+2wUng1spR1PPORxxMunXqWkqRxbtDX0t89oAppYZEHtQWsgH/rpKkbOfuXAT1Pz
dpms+QGkIMpQGLhuSl3X9h9/pPemAkb+KmBBLApQ5+34ud502GpSHHYKDTM4T47XalFoJ5b7O9uX
JjsleApmpEWH6GJL5vYwZhoFTeyBd9mcmQGFZdhprXMqvzuGe620eyq79BpWfNkhHhP32QKT45Yc
Ipu7fYLny2O2ePODTK3kTMdz4EZKLb+NozhF11y3n2RnZNmJaf0FmXwb4PIUBlBmurcee/VgXhOB
dnGUApGx0QtLz+doUb8kuey/gU1MgaJBge82YzNW7gVKX8ajNjZZcj7Y6Vz4pdub9xF9mQctr7Ht
q3L4AYVey/3cO1MSFkiVfoeaDWZUp6R7UXiz6LbLMqo/8n6cDHRsYor2uIGUP91obPWgjutE2aTm
Yj98vHyOJ1anvUKXBejiKk568Jp9Zk9CA//jo+SbBeQVJrqDmf4FuqR7YqjjnbKWdE06l9BSgEse
wAQsCsaQedB9ng0j1c8XVcrQacwu3oisNq+bEn/psMZL9QvFCAECfLSQSvj4dY+zNsQzubsB3qxl
psNnsNtmRrIEc6AJ/+jHKsOxBO/4bms4jfGiJ/m0NaMmf/x40DUEeruUOJAhbDCj1LWPEHt4mHSs
JXRh3aUDIhqNlvWEXpd11UXpQkCTn2IZH4vgrcQZTn8mlMaId9jUzVs9VQsT0kSea8196S6YHGtL
iU1ZE7vS2M+xEbf4rBnKXaJ78AHdXBT3jldJLMX6IrlJx4jUohYKml0aIK/7HC+WwOjhFPhTi6Du
nhZT873uqvYuWcaa9p+VpM84Lnmon+IkctPBa8ansaJjxaGhSJDiSlaEIq7z/HKKclvZYOfYwIaS
Ar+XxlVKLbBNwDIBOY/5U3HmrjrL8HM2NxytSOk2LUaj6ZLPX1qldZIVeRnJsykmWNlUnFmnaGFH
W4OeIBufxiPoGvKM9e9/u0pbC1NRDAhxC1u67pI6mYSUgAGyCR8h+HiFHHWNKFf8ivAg+LAPD7ur
MawqV00HST3bKa5yHWLcqsDVnmFW0JyR3sYQJRz9OqpztP8+HvvoAmHs1UODA4BqKf95+5pQu5QY
tiS6KDRJzkEeND4/YPx9Tf2f79N/xa/1zd/Lvfv3f/Pn77VA1jlO+oM//vuTeK3u+/b1tb/6Kv57
/dH/+advf/DfV+l3/D/rn/3hv3rzQ/z+/4wffO2/vvkDGXraz7fytZ3vXjtZ9L8G4EnXf/n/+5f/
eP31Wz7P4vVff+E2UfXrb4vTuvrrP3+1//Gvv5DL/e2Dr7//P395/bXk5+7F1/T4379+7fp//WX+
k2IZ1TJifAMkL2W5v/4xvq5/o2juP1kKoKmI5tZew3pSVaTfCT9l/BOwF+coi5LuFYnXX//oarn+
le78c70wV9Ycm98gAPzr/734myn63yn7RyXLmzqt+o6fPlwajECtiYsOZaxfKt5vl8aSEL1UWUfV
PUk7mBAxXlC7eXFxqe9R5x82bR9hT0sSlHxJISjjB5m02EdNWqx/t+h44gQpsGANdBxtI18vYO9u
S2OUL9Uqt7KWrKK9MoxRE1qeZ+4IMwqka8cJhHFlLUqJb7EeKSEhtH1K6fhXYPT7qcz3ge0HahCW
y5qTHNx8VmJzQNn9Dz0bmqscrZnC1+VqfjW6WC/Xky4jev+OcR6hP/mVQkGB7IHT5lFI0hYZ4ehV
uMCicOh9mvHIpciQZfc4Q/RzUCqade/JObuwZbUg3hlZUNqWCqcaguVRu0on18GzS6t6352NLA9E
VUlMT1qrC6nztXcm2rIncfSHDSXemIUGaJzaFpTHQ3BYodROQYvhB+JDlnlGwcTqtk69MrUH1tQq
5Ow2wzZPp/qqQBw0xaiwhMPTtYoI+8aA4/PbRvjPevt9fdmHxx7pLfU8uL9rtw+C6UHtAOW8FCjp
jJnXSBtwX0uh3GeZVzmbWGoQhCbDnh+GZtDGDbKrURqCpnejS5CYaeoDruvkZgQIC8ebBuFP6nJZ
H2YlUjkOtu7aVoq8/Nmmlh1dAP0qr+RQNcW9OrrTTTxpYwRZzBTPuuisz5Z0E6pFqpqhx7P+r8qA
8RJ4ArxBCY2GdFhd0/Ni20UKS4SKY7xRh85dUUs1XDuLUI3Eo9QwTKKbHsV+RJSR7soaiZ+gQcgH
pc4Ui1Z+5Yh7UKl6Y//Fq2p+WaHkBi5ipWnEZ5UjmzODDv3WhdmeoK4ZgcrCSjrGoTSPahS0sqKp
A9xJPXNfzei/43Co55foEmsPnTfzm6zaYWuiD+BgZ196GGQKW6NqCrI7xLYTBIlVgKXeCL6uspk1
qkK7jyeWOOPt1Fo2BxSYDHJEbjNcWQ4JvKsaeApv46ek/TXcJo5JnRXaZq9SBkSodeOUC+63NsFY
CDx2uYyQJ9y5o26+4kZaxM+k0NLY2W3JC9XuMueURxswOZ1e8aHzecFbbDAM+VV6picBFmvIiLXG
XNu+hcDJRM/KkvZWSxe9vRdK5G0yszDqG8WJNWM3QdSmADuZUCSXISo4spaGD6Pb6KX61VLa+PAB
I7HCzEa4OS0XyOHQU5sbRacEB79RmTVcKjPEbxM1Q1tnjUXMAFtd5SGBrQYloWQCd71rVT+NqkuM
HiRO1lynWto8u3puaxc9Aky7CAVT8F0j9tIbpy8Q3hiiTCSQxlktYdo5Om7PtaLqIb/kMmpjUw+R
aJ/vRlWwdoxJzM/odRAgTEiaKfdshzrfZtbg2efzNI5zWORZ+jlF6QauSJGOu6SKZ0QV3Jbv2KIo
nARdPzXTCz+9LiYxDePnxKtt5dZrJiFBZ1q0+KBQqXdZ2WjW1ZDGgFiMvhvzYFi8VbsKFYvnnsAG
qdWhw4CU6nj7oylB9d4nVWWgTQcdbjlzAaxPPgoN47NVgcnbJu4MhR6x2WS5kTT9862LCRq7vdFA
wC+p5qGH3GvJuTUOmA7g9udcxyAIjTtnaXArjLKUt8CiSzzXuD17+3yM9NuRdk3t10Qo56KHUBGa
wwB4ZQamZvpNPEzNNUI8QhCJdyZ2zHCWytCwBrXZF2hA1JR0y+Xc0ZvU2JRq4X6RHRW6VYo9KgLD
kslTQoUJqI4pcjO0orHq9mi7TiMS01XZPFOsyH7WIilitCtMjNNrq51unB4OkS+Hmi4CnmXmV60B
NXxOL5qTCJUZvJl7d4Zc0nUya4KWPZWEuEfGyQOCz+M3vc6wM60xU2IngYpbgjSPRI/PdST1T0tL
y+v872PNTOsOPGWLb20XNqnSInrU8GJ83WHhMKwndIYJ90ZX22LUPt1USNJqQeOMg3JfQNoz966i
sdn+vuRBvfKEcta4ALV2mm4mHYFd0/97K/Z9O6CUlWUDvwL0Tje9TPV6vyTKDCJwA8p5AqPVG3VS
/kAgusBbGYjHhAm3kqc1xDxhJZ73ONEBn8wg/YW8W7xJPLtd3uufClhv0fbv5boAd7S+gG5j0stf
p+bfi64dk9LbumJQh0BHOq+6BGtKucWwgd/46DR+dcx4QGAhVRoW/RBbX/TWre19hf4HNf7ZMXxh
Zd0t3wQaU5rM5rPSR/mlVTj9J1sbFcSksQT9hkExcidVVP/I8kI9o2aVXSRx1IZDp1t72WHda1ei
L4LY1YezuKx+xrhZBtz8drylL4mffaFj22Hmappss7pFhBALeAOxMBUkaJVF6tM0aOgNFLkeYhQw
P0/Cda5rR60eEIbJkczEU+tlLKAHIdSSGpBtqwSwVi51X1ZRGbR1XTyqkfD2jTXWVxaWGCO5hMhu
jLEXkjaca5wBL3adDcKxyUMxWfduMrWEMgguxQh+DH1/6+qjlIHHb6BXghKIzvfpnJkhsIrybWo0
ASJBXhx0kU4Om4OYwC+UfB3xAWe+oySqJAGOw9aNrZX1peYK5gDLkM8oMq6Q+M46n52JjLh1odWK
HvWL2GrTu1mQg/MN3fnTUkm0WNFBDoFQoNFS9A+502fXsz7/VLOxfXI1IpgQcKSS+TbnrLKn2xQ9
4VhxL1Hk3veNbC95+yIYXCmfJw+JjnRIo33ujahnFrLeiZylO8DH7TA0zarzxWRDw3Xqx41C48ev
McI0aCbjRAUhaGhQOV3da1SrSH7Kei7vObGhaInIQ7UPMZNmp3oxdpmC5vCn0Wu8PBwb6A0Wikge
54W9wI3nTtD9rCmzywXp4oQmUSe/uxikEGfjaasEHh5gX+vFM840WlMvsmxrFOSwKf6WpoqthlGk
zvfN2Ng7uMerDBd+W3ngIPbi+h7q7WGNlM31UhT5XoW4t+MkkZclrFy/wkz5HNpAc1ZUzvIyzASg
sdRluW0SgW9JrGb1N67GrN3kGASdZXXWnyFI2QbxkmjFpncrUz9PwT47ZwUdl3ozSGZsgzfC8EOp
J/PVToafkYo5aFzUmL+SYTzMphc9u2ruvCjuBJ/f7MQ3/OsrsclwufRJDdwSRQCsAcCmWgyVexhd
UCv3LtRiaO5Mc44CGEdTSst7FK+z2nc/3axrbjjhmwaCnG5dg/Xrv2ta79wjEyGDdtSQ1qujxbmU
lbkgnFSgRGdEunsr9Nn5WqJRfpspdnpHHFiGXRovT7k2Whc9cSCnjYiu3CJfvncE6U9yiQkFO0Q9
6M17vpiRiavUuQ5KW8TDcx+lFeeH47UdFItk+QxQxEBtI3c5GPquFcNZDqjKe65J5bBSLZRsNRwn
F9poaeu2G0Cr81VSR/Zzni9sdtxiPRTKrWoMVx1M/MVjWfyk7YSDXjaK7tElHYo2HAfuqiS5LNwn
0Wpynfb6tkpK6gh6b3IZ0yejHIMlOJhgDHcn6rWpkj/ldj8g+5Qvw4VpVQNtY7Sddl3fudgkOwOM
r7qpe/V2rt3urO9L67XMYrqrCYf7xjKMyQZyZxfLLtEcLfEXHeOCkAq5NNFWYg7ch8HTcDt3yT2B
bAFm4ZiLM8v9ojc8tD+pVmZRMJps8yzSTazTlW5IupAgCDFFk80VaFolvABfcOUVqHmibvEApqcd
F7M3+BZ6HsHgTf12nKJ48RMxpLjrzoKzm16HN9C3pltIWILkr7BqmQY5HtQy6BrdVu5GvIu7oB48
Jw5d7s1uU0L00F7q1NReJC3T6UZ6s0on0TTFzkoJhbgDADqBPxjg/rbLIOSNTaSUXmrRBEZBRLPe
n8eW9ODRcJznl17mdV/S2RS3JBrucG6mI5T0iKgjQ/4qJajFXFn8kHNvFTu1Bnq/yyc03bfOZHB9
FPhUnQF1L2NYUz2o7sRzhD8sLjjvcbSonXWGStRqRpmt3RaNWaD/5Q3DjTVi3LDJE03spJF7F6WQ
nhvqBHhdIKtRPZshnMAQUFL7Yo6EpfppPmWoRMbZHb1r7lVTmNZPgqNru8y0hm+oN865ZnQTwAl7
qQbwBl43sSRTmPTY1GQXY47yftm5wtypMpK5X8Rdbl7UJabDoaK6A0QLZWxxbSPOeHZEHKHuv4zN
dc4dSu451bdmlJRZANrASzaGUElfpoEOd4CmiQqyRjFngxLlzGYvKJiECMwRrC+EAV/bKu7vAR9w
LaN5lV+1mrRfY83p8IBIQMpZRFsY6drKdQ7R8sXTYq8FQY+26iZqJAgBQP1juUn7gcwvnyuJYgn1
LX0TLamNWXUHHP+sqmqJ2fWQGliSl+NaxFCXptnpTqwbG7lYyqVakTwHi7QU4B1UE2xfGDJ9RF+/
s+iNVe6XsWxjvBRMMsExSd3HxlBRhKC0yKXb257YZ0NinNNedukposAu/daueEyQDfqjK5B2h4DI
95+NnpawIzPn0h4srw1jVZoPRp/XzyZm07u897IXMzUI5jW0Un7ovdbcutgv0HVsEoS94Jka+0o3
qKmqhVr9X+rOazluJcuiPzTogUuYV5SlNxJJSS8IUQbeJUwi8fWzwI6ZEUsMMu68TUQ/dMdtXlSh
0p6z99oFN+nR/Bb3CQnb6uUSQLrvbF/qonik6hvEOxkupDBM1HmD4xAoUPcuOQIGVxVq2ZGy4t+O
UNmFmZnzGft/cIZTYLgMkZDkm84ox3ZbpThZ0XoYeFw4/eGOh0a3PKWoWh9HS4/uzvIA+5G16ve7
NKycC0I8s5+2EzdD1M1zcEtVBhJhXboWKC0WC2FJx9407tQfpZ3ITxy/SdFh+kcBmebHNl4vhGlD
cYAXX1zBaWvO+tSQO5qK6Vnapj+FNxC0s2TzGZNOAR4KEq7N0iSFRAyGd4TeVeyNoE3v3Ezkv6Rb
ub9HEpXuqzCT38I5DT8lOk52+MYBI/pGhWilXpD+mLL2bz2m76+YUlaK1850voAFIVywSZcUNHqm
yu7QSe1/taDiTluvN/Xq/SG4QVke/7sJOn0z2WGK56MZ9kHh1y5JJmuWyzxBHHdqZzpOtluf6yGb
D2yWCseWdRGUvj8gTUhoeyILvjU5eRzyUD5lvp88WIbtXdjSXWGBjn1cqvnI6Q2MmNHZX0SrUJZV
nUovrKZfnB2HE3nwtF3fEgZNiZ7RXiSoiObxbEbRgzTWmh7mktBOVCjhY2c6+6YS000/2GMaxb0T
Xi6l/7OZLQMzSpyaTNFwqS4CzHTHYVqYI3EyFihHMjs4z6i4nbH7/EpVkvz0jG466tRydgGLar0N
G8O7NHNfOlsk8FmzGUQeon8ph/SeVbK8qoKx2uEpDVkiQGQih4vDGtsxmoS90rn3BVNBshn7JN86
rcXRllrZBlZHtSJT5G2VZfUuddR0pZbylxj4q0kPxpn0nPLCzQ37iMCK5u5YubvOMqpfQd46u8zv
u5uw7L2FE14jxT5HbyIOaVEP127T93fUN4uD31rGuTSSBDNhCJLLGP3UJ7U8MQUF1K7F6h0uzh7Q
GedruFXpJg+a/Nwc4umOFJXvhF/N5xwvhmOhPXlZjj5mI+plN3bVl48T/MRuNweS9HnBRv+EMFwj
q4t7jhc2EXsyCDO1d8qMscT4PIM+lznHGS3ds1tnzX3dmwM/vhNPESC3criwVBkbkco6M9wNVEd/
l9Dmr30yaB3WyZAwHtlmxUEZnn72lVve9G3bjufoEabb3jeYRIDRWO6NJZc/zTmVHJiLAZ5uNThP
cuBO6MrRqg+F78/Pq0nOinJOHcxeqlxGVIFhPjKMUYz50k1M4DrZ+MkNKuOMwzghH6kpKB3TSFLs
iKbYtU6dukgd3GnfxfZXt+usizpvSFqoLfCHnQIJDPnsmzmbPhwsHxFbns8XaWwkZzP3D+TkFDg5
o7C3ynyYoqAA1tjplLuBNdT6KH3HephJIoNlbHii2HkDn3mmw/nUkphEfsYczpSjwoK6YtN9E0nt
ldzO++aznuPPsk+GmxJrqzxT0mDi+IU75p9lPRHj7ocj6cijl6vbzJ2M+EaLCaASmfaPtVnKHWZK
Su492TT7GQ0jEobB1Ntuzst7zoPL3iKlrkMUKORzIWr5nfBxScWsm36QV17I7egsO50Z5WGqSvfA
ydMgJyZU7vk8de2urybjmg2wex4tA1mOQGuBQKfhCrYo+8rm6t8cDC3jM1WW6qzhknRXTdPe98tg
2fqJLp+XbGg1NeIiPLPS6qIg8zMCxZweLbdioRiX9Og31FAUh3X6W94Y/JLK1P0Gkz3U7IGYTM4A
Hl6nw2x6yx21y/FLJ7Q+NqPdD7daFnrfpMM3tmPgK8iKd0FRlbfI5M5Gvu1hBBEFJcMrxl+u8pQ4
X3Ls7ugtgl7tCCE1vi1SdF+CaoBTYFe7hq4JLlM/+5IltXkvJaIysRQ2BTQz+xoWfXs0kpF6oW98
amLygXJKZfrImRlJ6eAYnLa5J1OOVV51OY1LccZ1sj44Mva+GRVhSkXipFc5v9JAXlG+HbwYcGm6
iPqMWs+wVb2tz8bUNe77nJ2IM49gKjj3lj+SxL4AfE3ZpvYgIt2r2B30ZZP5Rrqzl6HuyLhyfMK/
KJpzBBCgF0wZWl/jkZMd6nwZ78bCaC7CBqjxdmrrb37qcIYr9W8LgeK+s8vs0S4dxDNGnG2HUOTn
c5jKqyJZvGvbLx/I8ao39VT/9JsAbV3fM4P6qq8hEKvIVXP/OLh1ml0aQT089q4wzrs6GL4GNVoJ
rgZFY9/mnCPmb7UIEoqw/miW2yEe83HLfcij3AVvFFNlW7l8R0p9dXebLRXFVHh/Kt2mZtd/9iuP
E6Ajub5Eeq0ExW5mdocUEIsToTnmlBoOsGWjjITRB925YCnJ5i5xVk3uhVGb/B+42HtwkFT1mR1X
TnuvzjhLNapJRASKjPLAxGWk2lqt7NqLYWjiFEM+h6ooDQqV7cRsze0lJxOSJ7tBsszMLi0rIDOE
TnGcqYqPlFsnsc2UzIG140Dl/I3vwPdPJdUqIL0l7cjEEOVUrYUegriOvlF76EHaygP3WFC2C5W2
ZORPxjxuZ4++LfdlvV40x5iULuJHVihFvJ4L3ZJz8m6sskDukM747oqOilccnl+127BSaXD/ft3/
raI/HFW4cegIkYKeaOK7xo0VKsBfqJX0eVCNpjjqxU2LDfz5gcjBMW74bFJf+4XRfnn/2a/VJWvD
ATsWnjREHaiU/sLNB97Ud+SRfg/QJFyBTR0Pibby7ULdGLxtNx4bp0QwDiCMKI7RMD9QxP3960Gf
J1oRmsu696IYeN0rTX2RGrNHMXwxrZS4ALP2qYGGWaZ/xJUrps9t4GLhTIlVp9tgmOZznuduvyf1
mUOpkiMlJq4tcAkQKwNqjEdDlxdjk8T2QaR2ZWzdAiL5bbNgsI8snTvGB46GE7wor5CjEw4U2tEY
bKAPnEgajdSzqMe75LtZ6DMOqYS4Fxl1bZsEclFg3A2FZZWc9gqGZ1oHjKuktNZRZ8zq0e2LqiIK
z5inrfUyAI3O8Mrb93/mtz4kslvg+S/oEz7n6/fsOOwXfkwInddKrA9Qb73mopoSPhdnjzuC1bJf
IQaxdpMXCy/5ZUKETcgUISLR9nYpARxUrHyZaiqgAt7BB59w/aX/t7GMI+nFHohzNUDu5GFKf/0J
qc0j4Mb6EoEsCqf7f68bEE5z6MUtZbZrlj46rwSCiWnrN1J7ePp72sRhTQxkGXV6AJLTzwUnoLKr
GS797DBS4m629EWVdY5aO6aDF3wgbXZeK17WT44SBPM2PWJhwv06ERy3uVhKwsKKCG4qo9cpdBl8
K5OunXaGZmJ/rzp+760yUre4Smw7sSJW/DS/TrTXpBfCdxJxLMs2phVnp1m5p4vXI10RvbtEAoYa
Sq+1oUUxIxUbNWj7UYjYkxGcGg9Oa58X7p50sWneAhUjit2fuuBgBA2GIskU+M2lL7+HV0m5OOto
++CIDozvLUwydaf61Psczo4AxDwMbfPB7LBfq7jWlwO2j94vSWTIZTDrvf5ZF3orlU9fChFpOqfX
RhZwOxuHbIk3Gce+hrS9xnWuejQRyU5mmY2lJfSS4lyYNf/d5d55QwOjzw5hjbYDFgW+ryOLaJFf
mJ4O3H0FE8SIkITYJJcXI92noEr4U3uGN80hDyaY2gZyzAPSRatiOaNwlH+hR2Hqz++P4deLqY8Q
EDkS5p51MMAfOVVrp8rSwHvJeKwCVa+XACj02VyeAXRqz71MUtIwG4/jEGGfO22EYJ5ePsA/kgt9
bir+c6oAeqUa+v+kE6Kl8seP8JdOaCOb70P2/U9l0ctf/FspZIX/opcOhRBYGGZMJGn/rRSynH8h
w16F2ABHUG+taqD/Fgp5/4LDyz/l+M9pmljv/xEKufa/kMejsLXQCq1kCfufCIVOdELUN14MjD5C
GpTwoKdfT41RuN1IWm6KyGCeNtRLoafX8qMt9sVf/r8L61pGYUyaq+weLSWSnZOlH+m3M3EiTzYU
cMd7z+7Nx84zDRNdbCfv47kZH7iuqotRNC3F2qHm3D2ZIZ3GPJi1QcKsbz6lPUrXSNdTgOFGS3QQ
HhX5C1F7HBVZ8LjCCPIUIoKMxHWoJigSGHGpzDTjnDc7x54CTsKOZXytYsv6pGjbPE5FMY8HrXx2
77Qawk/UjLmku4kwtzHhshddQYrWhh0yuEF+SUTaHyPlLSHNqx3n5cWgAAdu5KLhoyNwsuPgma4F
uDgkRvGykWRg+0vwya0fEsF4+88Thdifip2TdWH9BV496OQXWFL0pKrnQSS6Pum2ue7KIPLo72Nd
3bG5RKBuzwdi6t5/7OsdlTG1SuvZScN1SxUwtV6PryTLxsnhikHQL4LsCQTsDhdwg9HCj/fuBMya
i5X/0T7+l1yKp+Ix5jDOhsiav76MP/SfHRjCOKTDQCtmDNc0kGxXlFQPcA/atx1AljrqfQ/LTGEv
27QbmsNMwX9bMoo/MM+8SN7/GPmotQAxM/VXa62/xpK8/ih9VQtAQLMRDR5hU1vQi+JKkJ0zR5kz
d5RlcIFjE+zd8DpIEjXTYyurqy7LRXZMpjKs9uYwmpeQVLBjO5zAn7JGxfcuu8ydMTahPm+lZVFP
KZKGrgJpC/rg5qNuEfh7MMyGwCjraFTltEllIx7Lxe2fe2fsLysn9wYEur54Xlcbc29WlrVe3lxP
7wDA6XtaZPgGgTJVZD0QybFfdWf4GKeSCKxQ9Pk3nDNmt31/yLw+yqz6Noe7AKIypJBgAU9xNBx2
k6XRI+UkDMAcLbzuUceGfm5n+6MUob/gYuuzCNtCS4jBCXH5OpD+GCgVwHsvwQtEvpVVbtpwCLxN
0I/DpWO02W0+UOCBoWpsEPOY1wZXnx0oVHlH1sRylMS/l2jAjfFSOGlzrk1JbDJ+hu1cuFAu3n8r
r88w/34rnO5x0jGMEGat//yPTxr45D3ppk82ujbUocpDsif6xchIxjbbe/Qsqtm9/8QXstrJ0IWZ
yqkJVwcVseDkUjGmErOmnohUZY7dc1gJfsV2VU/fdCuTOqKJPFOhMNPySIBCSLXPK+KA+2o/fnek
UzwMa1LXhsqYPuuWjHA12i/kEytRTQ+p4YI/4o6efbTXnOxo6/BBDA2HAq7FKqM9OQkvehpyqg5G
xAy57xwyKiP6scz499/OXwsbBAMLiTntX3S74tSOoCdiH8sF6MxCk/tmGOdhR9T3p85YhtvSXp0R
7Tx8sIb/5a/huzExIE6Ao0GAKU4GgcCJZNDyNyIT6hpAWzJK8oMIuxV6igTzq9vqZYlU7ydO5Ltz
OR16Wu5sLLQ0Pr///d94zQJIGioATFTYl04+iqsnbrMmRd/F4WHe4Cx70BvxR2PwzcesdzHBDmYy
zl4P+0qULrzX1ohoeZtovIpmVxRqTDepg7g3yhLX/TYpzrexDQSQgDgw21NRpT8wLGbXVC8L8OFB
DEfAJ4L4//AKOL4BWLGwhgQnW6puxsJBHchIK9NhK0bTOOOck/zzp9CithFzr05ddrTXb6BNpNF0
oTRow1vDrd/Q8sQB7jy9/11e139elhemuM2sMZkz7ulc9+EjW8vMe7aclOaw1xeHbrCqY9w5y/Xs
FcnRcdEpLZUfn73/5DcmEodP7C5Uz+jcnPLI7WyeBIHkyFkL0J4XTQlNhWil5gpWkvHF10plkYJ5
eff+Y/9iFTGXgBFzWxbr1ZCHv36vfdLRfA3WbUahxSIgr9zKnCZ9Vnj5vcGGCZx+SA796JAx6Lfy
AiDseCwsb97SGxvOrVLpK0EbkS22p+j5/sd7Y7lnWvEZHWAmAEFPxtZg14Cd84C+V5tXt4XnjXcJ
eZQr8WCZLqWYSAB8/4lvjYDVGs1qxqHtrw1mrueM1iSaThbXChh+v1y4ymiea7I+NhYygm0G4+4K
Xrr+oP731gjAXMW2hpGFS+vJij05XQeUGyAF/lckstJhFLZqAuLn0ouqRi/eoQ8f79//vm88lVFH
tdFcUa8UOF7//jOd56mcqdl3ZpVFpuqSr2pCJbuTuBxoyIHHx2s2LR+5F15S3U+2VeqFqOYJrkIm
+lLK+WMnl7Os1Oh1ySajwhow6Jr+2NPGtQ6eV3fnSY0GE8Gv2Ro7MAXWeTuS8X5O/LHxWw/aoL9X
gRU9dpNp/s7sOE+OVZGgeKO2Z1ebEdIBmIJQL89Z5Sz2MRzR+JKCBK0Io6nblYDr4kXtrTIIPgeJ
i1Ojnznz0PUZhT7rbcQzwD+Wvt70jiebi77QvdjrBh+vk3Dg3HYi8B7sYF6l74btX+dqdPXBln0J
6aLOvRE5tD8NiOZ6i0TcuUC3oedREJtaqf6DytdfTmPmCPdgSshMZkynp7ReJ0SlIMyFeRzaw0Wc
KLWDhD45HGSbFKpRjZiqKsxtNpXq0hAuPRY9m9dhmLtHTfrXWaBHFBypE153g2nfTI7ifvn+WHtj
F2PhxvoDLBS47+karm16+fUEB9Q2a+8njnKF+LObPrDPryvW6cDCe8taxuugBXdymHVDSVE0oeBD
R4WbBuBR8g+VB4krGMxsG8SNRs7JjWkbDAFBLoVvfnDbe/N7AvAJLTgL7IjrP/9jaA+K0pfWaJy8
3LC+WDa9wpxM2w/qeW+d2rlJrbwlKp00p0++KPc3avSCIBe/Fd7eLVUDgGMkpip2q70WI8E6ukJG
29DrOAhbZmjT5+wWfXF4Rv/bLiB1yPoRPj5ITpMsxNBK3STS+Yfm678XVWY6YfZrBYc15rQap0Oz
yIaCbbVCdk4YNrpwwCX5U9uo5HrRoYWfM3+aB9P7YFf9C3JACZID6npu58mrQ/H1TwHrPAybtDci
qLZUdu1E3DSeUvgnZH0MF7odhL9TTQey8A1mfQ8PLFfXshmbrajT7iOA8N8jg48DqZitbD2Yv3zc
P0aG8C0kzzWK184Ipm3VQDpJa1xn78+zN64sK2hEsCTw0sGa2K+/dTFJyelQGRE22mw/ohDcotWZ
UQN0k32orHq5Vdz3v4LkBDNBmzKHUlTBNs/Mxt2XZFLsqKmG1UYiF0Rh15R3tr/4h7rL3GjqZPX1
/Q+8buOvpyyf9+XmCcKWqPuTrU8VWdUMA9UBpZpnl52gRSZnALAWczF88HL+3vBwgdrmepezPQf4
xet3k1RuY1iad7MQF3GDzrrMAK46D502vYesWbMMhPae3/+Cb45DemsmUUOsLfgiXz+1r6i6yZmO
bx2mDz4W7T2WOlZnuzCxGOqC5Cn4S9bG4DJVbIrFrSMHxFIKrRhlKA6w9gNm21uvnAs0tU6qC8yO
k5NV7TQz4CbOGDP+uX3SzdSgjFbJBt3MHH9wqHprQLqUfnDNUwZiUT6Zhg6OImYiL92uDed+VDP0
bCefO44coZmGxbFBoYWJMOCuvTOTutS72EztbJOWwSA3mNPncgseOzsg4UznL2GZELwJknfIb8Ku
DrM9uRpVttHCS63j+7/dG4sXJmoqMNRG6C695K7/MWcrAzFmsU4mf7LU3UTT84idLaQJP8lDI93y
ykYeQIKL7X4ITl4H/snE4BBqE61ByZw3d7LEd2TF9okZoJDX/nSe9ZVVbIa8GnJAVVNm3A1oty6H
gv17FzZlXFzRWVo+FzKAEvb+WzhpW65XI9YtAl0sVlEou6cJ5VoU8dxO9PVGRFefYUUIai4JMrBZ
PAS97I+Ie7k2mM6wGxdj+tJCguyjgj7vQ6fQ2+Yi5IwWt+lH9Ou/93vqDvwu9K7X8q44GVuZbs3S
SxKCTNFlfB0VRIh939h4VCejXw6qDWWym7NuOotxF2ZnLReN9uH9t/PGus7Pu9avgWeszd3X01sb
MYHBPjrYJXa7iHFSb2edyA+m0Rtz1sNHTXuCbNF1NL5+Cp4SPQSrbET5YdLiMcvTTWNjRI4MrEcf
HGLefBi/OiUH4BpQbE4eVnnh4AYCjUozNVEm6dkNdfVF2bP1+I9fHmVO3hp8VrbqUxZPQcS9sJJ1
gpGOeJZCtNsVZpl9UII+0Te8DGC6whDgKR6C+zq96fhlNmmXzO1oDr0MBeCiHtNx6p2zDLfZNw/j
g33mF9jk9Noihs6Xt1FiJD9XIxFg+qH8HowWBTVIir8rbCuIAr1s3PAvc2ipNixWjSYV8tM/fzkU
PByP6gAA5lM6DrVFgcF6YgXAzrNDvagx+bbuB2vc+mOerDOUCSkYgu/BSH6aQ1VWHXWPhKcYADQw
58E6z+zeesDz5l9ynO0/GMkvPIjTB1I142egEQao9mTH79LC6DkTGxHXAbI85s54su202zpLj+5F
zkmUVfF8SeJDsUlK4lAH4vjyKEMsiA4rW85GBVZQFEF19Pog2XeBtKMwTPBgG84lwap1f5ljXfng
zP3GPPeQB4FsZ6xC1DhZa+wFLXDrIy5tuDNxO5XZ0dDmP8WmsdQiYyGpi+txSDTNeoT5Y8dJB2mM
ouSKC5ZNnMtFpOgj5bB7f2S9NcGxrlNRC1a90+m+hhgrcxVZwdgF4nArZw91bBs6a6xIZWX/h9WE
djxeajqgIZFRr7/SvAizkqU2ojat0stMZfKs6akruU0SfnDmf+s3YoqTJsSCwsZw8huR2wbTCF5l
tIgAq6Ml+7NyqNwPCmdvHCOh4QQ4xLlmri2a11+oSLUvAfEzgDP06pz45b5ZBhrI/f3cE785Zf80
K44WOMk2MHgsit9c+E5GhYCqjyOD617CvTYq3Lm9QeU/fzDC/x4VGLnIAn7hwnF3PTmoYluyKHSw
k00IH/em4cdphNPd31l+mhzeH4F//1I8i/4kqz7rADei1+9wzEklNACxbNaonS0AnS5KYJB9sLa9
cfikmgePHa4ugx105+vHFJqsFoxYEA2m3viBUGfG5FUl54vXqeOYu1nU56W8N4skv1ZV2l2InOQp
6s1QWxMwCUXuQaOV4w/EnuGnGbrKlWsv+WNv1rjy338lb7x+j0wsavyQe6jHnhz4yqlxsipkWPVD
ut4SG1or/qBCmrIow99/1t9DmKIBHCtCejiYowt6/V5cEVMasSiU9KZPZkJNv08bcANqR87r1ieT
T1mgBvHBV3zjJPn6uSffkVTTrvdqBvJSLstOSOd73rakKVv5sh2qPDhg83qY+llYEZZQ7yaciu9V
EeIP1NBZ99MARR+T2vhB3Yg3zBd+vSnxwdbeEhcVBBCneJHKQ4aqwyWDR5927V2vF8N4MFt8qOdk
LIn8E+4xTJh2kli/A2xPciOzGIG0jyegvRMtmZIbKQ3zuvaIyd3n6UiWTeMkwacMQYx75IcvuUQr
13xcl1uuWrHTT0gTycDkZByKXQhITG8aPJs2Gm2c5xFGztzYBEGRcoTuQ1mcT0Qsii39rFU2H+BN
Jz55QSg6zIVjbqh0mb9KMF33lMi52i5KjXfUqnCJ14msf0yNlfUXwyharDqidYsonp1ZbPiUWmwg
12TNZelT+GSvXdu3Q2PXwC66XD85HuDyXSgtH2A6dk3Je7LbC0qInd4AAEU0UyyF+jHbKOBA82Ic
5w9DcenHRYJdMqf6RAphmD765JYw60ZQr5FHqtBjJ1cMneCs3u84pNHYyjA7TBgqG9DE7WhZz4Nh
1c8hRcqaA1oKpbngnSxb7BkGsga05p/pBSccXiaO+1agiGKuQhg4Uc9ZOd01+MW+khvm/uz7tkQr
Lyb3PMEpgHlFTNOhbmtjO1tm60dUCSWnjt4vYHv1w/Kjc8b2yQO66y68YRXXwsGq2jV3k81hNZLK
6cONVTl+tQeTgyfOzuXgRhUagjCyrDi4h4JPNZXAh1YdsiB1p42RpamDQjUr7ysML196lBpfZl3d
Od2Yn8nMk9YuiCv5C/+i9aOYuuYpDo3lluDOBjlyPoifgZoh7RmtkTS3rlm3EBRd7JlbB5AzPDLA
pBaMBK3nbW84gj55kgyfrWn0qUn7vfVIAcRZznORBs6u9HPsy1UKd5rCV6UPQMVKtVepRtNuT4MY
NtXU2rd+PM53pvTQsWdWYDwNmQ5+5K1EHlkHSfrJ4W+tjZ57YizMGLsHMONWfestiuMQpVG7l11e
XYmBfJ1NBWzI3hXScqrz0fVHxlmQgCRimCf4RMDefML8btsRMB/rUgGAKNGHm8P1pLPyucgrdV26
/vBcSN3kZ76y8rMOPne01LPH4LSs/lOT56kVdagZRURNFlJP4czWBTRh6e+EN9pl1DqQLvaehXlj
ZzpLku9CYFVr/FUMEFSHY1pH7pCBTFNdG3935wVHXFW5qE0WTWjFxpxAn6RVmx5m4vm8KPQX8UlM
BorxPMRgTecV29bWxeJUHmZcBT9rx0A00vUWFPDWJJOxsWpKIRS72kdc6XWDbLafiOykTfk8ojUH
MVJn2GJaYuiXTV+RcnKYi96rohaKk9zNUBuri8zsWFS6EFDeEfxPsU5C7TwVsm9oIFnawTFLX33V
i02/C8uvP1sjl0243EKNG1K81DmiZd/fLnaqIGKoKvvVhLipIt804i9enTSXNbEICrVUHH4zm3r6
4gKX5HdbKHpHVLigFlNfI0wh464nNmY4VjdGWTXuxkjt4bMJQPHLuNYoRunhW07dukH/MNg4ptNh
GR7NTjk1lwLR3yyW0HhcF2F/9ac0xl3kgAZP+2y8pxqw3IU6QdJToxTRUdYtjj4gUGC7BmvsTudd
4GYtP7nEApxadXhT9035Y+itdNqqfFE70eaAtTEBqzu8XuK5m8r+xlQNzKLWncxn1Y2lv0aTFSbV
8TUKvmebgveQFb9HKcwnnZt2yjmsT+4QdGU5U1r0OAJDJXjFbWAuUdMsHuwwejP3inz2dmPNpNxs
iEPxzwnfHOTWxftxVY5D7G2FO3XqIjbGat6aeVZ+ThyFeJhKl/t59cElkdcV+b0ZdOkz9zUK6XHs
Bt9tSvlPmR6HT649zcvRJCcM4LjP7IbtNQ1P5MHHLwsQJmEFwEf63pjhNDEXxodjxL8bIGlPgLid
4pPnLOUXVu4wuDRJ2/SwIrbNDwxABSao0eiQIyoN/Zfp+xCU3QJ2wWSzigL4Up+kSXdux22V1kqn
x8S4MDod+5SDUgtUu3LAyfTTCNrIsxqtoxYn6GUG0v7SGeL0yuhi83tvEYoRJarUP3UxJ/Umb6k8
n+Hzgc7vuLW3RG6Yht8Ks8AmTni6xAYndXkuaFpC8cgtb2vXjn09lJJ9axBObx1t7cWsHE5c3NDH
jiXy7RCVWIjdY4hSypU5ciLW0m1ua9Vsm4VGd1QgGG+isLLJgtaZH37nAbHDNy/6FOzPYDU7zJzp
g8KBbx/i3j7InBjF0knSc6AfGYcVSXcTDTLa4jHIWpsmOuF424YhqI9JsBjXvRem6aYXbvJjcXXV
bxdX2ddWjJRtRx+rOfYxJuLISGv1w11cR1FPc5CS40Nfu5umnINdnBiu2mCRAeDhty4mSDceg2ev
qatHNOmhvAyTZtkVVVbS3wVp9IUEGrfFsefOM/B517yzq4VS9JKQ3nEYBoc+JYtD4p2R5GB/yxxi
YCPDY+MAtaX9WwAJ9GRnM+bfZ9RdCtIn9s1L2c6NAYjBaG4S7YI9ymYxmAdbS5UcR7yFXyB3Jmgn
sr4/H7XnscB0cr5iaTZlhFRpia/L2qq2lT1U4bZ6UQ/1onZvANNrQV+znRSkm9FoNjYOey+CNTEG
2xhQHPSNcOjifQcWII/8FAINIYlBOULl8sOfQvrqKxVNjCE6h+i00lCmqJR5SdRE11XfOROWNgoI
uADRNAGQiSyhnO96Liv0gpz5DGhYs5lFnr+eSnMjYOWNx9But16Y29deP4Y3Rj4M922cptceDKub
FLaEPq97Zq+tHZJwKsea72UtwwQ2QO6SNzOhbNyACNbfOPzhDYeSZOfb2FQSNpuVYdBquxmOA2eV
/g6rov216MyCRQuamLstRs+/LnsCy0N3VDS4U3M7tl34O+894/to0+Y0F50K1JAdvFiLPZR03Tqp
93amzGmPEcU6ilyqYQcNDKULzSJ7789h2d17vTnnWzHYU3LP/EhJFhySGCQV87CMCkhyXxVClfK8
zfO6vChdd8J1mq3AQMAx0rjLS7yf2z4t8+KswKpxNRIQZ8EY6TBLGhbls8hGdSDB+3Rw8squKqpd
J8rQ2XZjVw8H29BjcPDtOmvP5yAHJlSYuUwANsDeOISTdFFAQZ+AzDDOD6U08k9NZofzTtJiKInm
NFy8qcRpPZgN4fIbdxETrnGrICi8G2Dc7GaRF3o7Ynp9Qh5FUkIcNuajqPzks2jmyj63IR2fN7Nv
LVtRtBW8kVBzzGao3EqIihIdapAfAV2o/DyYRnVVUzKjczWjLohE44z1VhG2PkTT7Jfjrvd6f9Wj
dSFKmmyZj3UR+NXWCeGVQR4y/MtiNq1q55d95V+WDUnFEeeqkeNLamD9VqoP73FwqGDf6Cn+OU1D
4u+XuUzKjYSgUx9tWHX5pm6C9Pfk5zGfjcPKVVlr81rE9rI+HG3DFrOJ/YPdc35kMol5s7pk7hos
KdRJ2uq2xf0Vn7XY3L6abVjfoNYGGVmZqjs0aioI97Sr9VjdWqDQEmPwdnJMaKzTG+gvXXcc4Ju0
pq4u5TIayW4xYwtmwTCvVpEm77eu4lAQmVrYy77sNaALiRcEQjQCNcEMWw31LhTXcZtXOh93bVzP
Gyz/XO6jYizxkLoqXR5Rz3fXWI2Vc0wXDS0AKl9R3RUqLdpdAFsE4KE1AdyILcDMEDMcVx+Fo/n7
/0gWWZA/isqnERyuYH+lRK8Nk9Ft6MH09gfVzje6f6svDX8dShvkLqcBSUUJH3v6L/bOpDtuo8u2
/6Xm+Bb6ZlCTBJCZ7CmRaidYkigj0AcQaAL49bVhe1WZpJ64vhq9QU08sC0hEwlE3Lj3nH3shd1g
9SS65PEJ+yznvBXAmxVaGfch9Gg+L+Z3NUzDpTBndVlLnf30fS3e6PC8PvaT7MgknCEC4z9GJ8+P
/bowIqcDy3hQxjJdUhU2l44JwHSjLyQO7Vp/ZmxYvnELXjeYkQeiVWCGhXgP5uvzixrA3TjsI29z
8tK5RO1P/bSxPXReIa75D/UbraVf6Nq439BnGdwxU+Yg+uKCZjHpXqIcU0bXHbsRcnMO/S7eNJsw
r7qf4djVLgsI+GjaOJUBkx3EohDvI7NvjxtCxktLT6g43AKfFGBHioXfN2B+cVNYHXgwGNPTGH0p
gVrKGTaHrXPWZukfwFsNR7O7FqVzNHvr6ffX2n/V570NJKquZ6K02m2aLxuwi2HWjW4DxCJz111H
XTAY59I1Ij91cH7a8QgsA06UNvKTIwiEOcCIbcP09x/iTznw80/BL0L/krhTtMlYEp7/KqiQPD/f
h+92to7NJaAoP4wHUbgPjTUs7w3IB191Nm910vI2kr3q2Ow3iNDDJ8Mwo+6NH+AXragQ6jTd1BD9
+65Fe/55wOEY8k9tN8AwO+1xBSDkZd2VWxW+a0RH368R8pR3fUi1sq1JPTn9sZ+y+TwADPwy0yJJ
J6my5Pc36vWTsX8uuvLIRZD+v9ShDraOnHXkySjrpk70hm06KFZMI3lonGtIn2/ciF+1HdHlkIdh
45slEOP5fVhRgbYDeB+0D7Y4SaNSP4OqxRcI/VG8ca3X340uW2jtglM0lMw5nl/LczJO3M7IkTZH
kdJYOQfrrez/aA3bO9hmY3/7/b38xVLg+biuCJjAeEi3eV8Q/zFOIdrPrqRLm9n1UZOY49zCcTG2
aDyEtX4C3LQ8+l5LWWQ1/YcKXs5dv0ZuOnn2fOjBt5OunkUSLIuh9Qm+GRqY33/C1ysyHxC3C+Me
VGtgLp9/QDTceBEVsaRrzqfUs6i3Q6RLGW9zaNyPEmnW1Hbr8fdX3X/T5+8i5fseXs+awNT6ZQ5Q
kFMxs8tyVaebrowd8wVIpCSZuYu2owoA/RehM21x3+nqjZ7862uzIe5C9mD3QTPefP6N7TzKKuBq
eTxAiLzsqiU8q7lRXyByfuOknN3rhuahMoy3jFivL4zUlZkDHhJkrwxWn194NGazZ8Vlbt4u4aeV
URVEmBHSDMwpjgTYgJO8rCbUN6Sxv5W0sv/lz+84rzI7LlMPvj5Dt+cX9yfkvZDWkLwu63AC27DE
41wHbyyyr98vJAjoA3Ysu0so44uvyMmq3KxdfSg4Mj5WSKvvB3uzjqrd1EVY++tbnpzXiwdPD8Mw
dgSUy7xgz79WRZvCMDwe36kf8juPhLOkLdsA7u2i3lgXf3GpgHkbns/d1WY6L2qXubEHayTzHl3Q
tCXbqMpUo585bH2m36ogXu+YXIGHhfqW+TRf7PnXygPcZ7MweSE1WBg46PKTcJtaMldswxsBX3w5
ZMaCgwwo2HnZ7D/suQAPMRRmLEc6yFNAohta7urQT8aW0rHJjv7kAtCrqmC5rJHCvvGZf3l7wJAj
AkZ7yqj1+UeGKIgcNGfboHdV/mR6NEPCWqwjcW3bxe9Xj9dbJ4Npfuto940hQX0ZqDPjmKvIyBQx
g2qzuRtIkwmTYFHjT+TkIBWoouavNlyW5rLULqGGB7sQ87eejJIRAuEAuCpsEIYlDuML+50UUR69
scq8JuQjmSCWlvRDNhsMXC8eF2c0VVabG4RHRoPrp7zQJPIteDmiuKZzrUGiz2t98i0ItKdR22T0
ICaCdz5XQZbowDM1gRb+zn+iljn2su/w/cmeTnVYd+jJmQIZt4Q528Nxhje6HHo3gyNr406SB02M
1nLZeM5wA8NEVelY5zpFzyX0hTFlJkMIo9LrrWJKYb/xorxKPoDrj1Non39zB2BivFhrsqzhuNqB
cR9YwkFd9YZOajOsvtJ7cLpkgzZWpvQPgwoWOdi9I8UjvS+EgusNLh+9Ev/UGTtwxg8e1BSUztea
gcODU5TrjyAoaR6Wkbt1sT/y0x84Zkxfy6azaTHM7krCnS6EYrJYiIffP3ivFlG+GOUDETxYJEjw
erF19HlWV+wtIjZMDnrR4AWxHNblDXnk66IB/QC1EPgA/OWc2l48OtypsLCyEW3olMnrsgHidlLt
qkRSN+5wKsA2bB+g0UAfRNHbnJHcqSkuJtmBLYJgTI/Oi4wk1yPebDodmZ3OoS63N1RNr+8GDjg0
s8wsCSLwXgp3li7ifIMsCUuS3InY1Xxu2sJP/917zovOMhhi8drfpBcPEz0Rr+RlpYkkgpyeOOIB
yGVlId94al8tuej2bQi0OKQ5JHPnn69fBv/eJj6piBcpReIVvnUgYEinazO23anMtX8179OiWGlX
XQ5eUXnH33/TV/UBn4D7iUkbIZT5SuCzmC0+nI1P4NqdcVSu2R0CbGfXY6DBwjXOqFPXsKKTzaDw
/veXfrVvc2lynYg7Ygqyz+Off3nN2H0yC4PZ6tJv8YIZ5YYZY/aeRcd6R95QE//+er94dPaKM9ht
VUAPXmbTZbzlxEfRbBllZV7o2n1acd2/8YsGr6+y27g58u9Gzf3o+fxbZVS9Y73O5Mr5jfepok1d
HUXk0s0fqBrACKsqrxhQAv1FPDq1cwrOcVwlqrCF3hJiDPCSd10BYRqUcD0e3JVJcTDBYjrPbVt/
cgIfCJ8hJtaBTtFfV/ayvUfLZt/uKMngaC9FANZ364CUz3zSr1pakQFnrJrdZNtZUHFgGUuGA0o1
9AA8aL933SqhLpCrS5oCDUXjAehXmf0MawesI0YaaOjNop0oZTCbYelFOFwnlYFAIBndZtxSGs+N
m0RVnrtHNnoCFpBh+Z/sDKd1AjnXfsfhe+keO9o/65W2qw3huZ5HSIjkwXIeV4ApD6DYm/bAXFt9
BoRcWonIpaeTUohu5o5OnX2CghxRUWxOd2cYWTAS46IYXClelnc5oisSAHSdPZbGMH9T0pdIB7A4
qC+SAfSFF8ixAM4rtuGvJePf4p/8P+EmzxAovw1V+v8wLgmT6z9etFcYlIsfP+tv7dMzDMr+J/7C
oBg77QQWhEnQIR1LtmhquL8Tk2z3X7wrJmFJEBL215LF6W8Qih/8C3MxKlC0Ujg7WKL+G4TiO//C
r4pEfM+Ew0zn/1sglOdHUQ+vCFIg+iH4AggGZWF4/rquw0rQ29TNadCJO0j8eboi2zj1oVYJZro6
JovlLZX784Vvv+buH7cBoBFUyPl3/0z/OJ9PvieyTEiVgs4tvmFjbo/WYr0DzzXfz4v5lv7oeZH8
1+VgnGF1BEKDEeTFijSCJSXwpldpS013Ui5iOs5HNTNX6b+x+v3yUuAUdsm2g/Htxckom2qm+1al
0twyTA0qc5/GTCvtRnw21V9vHO/Kr8Ounm+ef3+vCHvRLn4kEffFbVRA9hFudgr4wlDdCnaTExxn
52tfVmD+gT0mIOTlcrD9abhxEea9cf1f/YyE9WGdRquMbPXFo4MPM/OJEwep5ofNlZzUBod0YOvc
phLphOG80TX55fWgWNHU4TjNS/P8sQFEK20bjU26ZVn/Ptz6/sbXznxlLmF4RfbN/+py9CpMm845
ga7PL9dTAS5e7jLKCIwgYaTfJzC6bNyhoXdeorA+/2PVuP+rLfBPUs2vvh5qNM64uOZ48/f//o+3
Qq2ygLK8Dukaalj3uW/dm0sd3TR23t8ttiPf+H4vn1X6YsRC0yjbVyB8pC9+vtoLJ8Ij9ECGx+be
M+Quj2qXZdQoT778/qu9aANjJHlxrRc1fIRIrWydfkinluSZirM1Im8SYLEJtgc4w9NtntsMmjv9
LkQQcSsX7V5nhFTY/4svzQOLgne3jmDYfH6Tl3KdabDyQdaIJPc1MPBQRqK4mqd++f77L70/H//T
/PnzOyMb55zIor+zBV58ZyprmXubIChO7IKVgim7t1n6YVyJIYnVuPzI+YNNKnIG2b+/9MuVgeLd
Y8tBTrrTov3oxTIkrSrq1z5v0uZjkYLLJWjls3Ga1mR7+P2FXn3HnZ2AwYJTAkAQjmjPb6dDrOWQ
95FIA1eOqY3o6k5abol8PTAccuHy4ALRnpPai1m81Vz7xbW5yeQ6chaidf5nHO4/3pe58B0S/ND+
ufVcXNFYMM/McPR1KPIK2pP1tAh3vMi39q1+26u7S4Qhjmv2Z+TSbMT7i/WPC0+12xLvKTCU1+1w
5iKoHtFbXq44CpOCLG94T8Z8IkKNXkee9W+sE69fJhpUnPOt3R/GDvqSDUJES0RpqkSqNm872rmz
MZgmmNeRwCxSuyY6LXRWD0zYOIbnTO3OiDW3DhZs+Tf2u9e/AVxB3IRsQhxiwLM8vxWqhlFLoolM
yYwjJCcsnwq3c+LeF+3JAhSU9FELzdwy33JG/frCGEf34xsWohe/gSym3PI7KVO/tJojlt8ISWjd
njasrLd5Obkf9Dq/DwVj6t8/8a9WTZiK+5CRTiFDRnb559/YXEGoIYFEC1SGKjE0wCkzhBM1FoP5
xtz2F98RgiPvL5MqNryX0vDFR2Ayo3RM217n14uIvKPy7flCNlEQa1SiaMxU+NBGXpH+/ku+vjK1
Z0hliAmRFsDLVp+zLIFW5kLEWIN8IAPQ/CU3q49ydcn46Iz80h15ykXWRu9+f+GXeyAJ2oy/+Tk9
xwwYkb54nhaExDV/f556/RAQBoMDytw85wqN2TtyMIyL31/uBUSB5WPfaW3yHdgNXEC8L65Hw8uO
+lIZCUet7dtcwMIObEHIQoBi5hwSB3Kdkb9XHORciut8i4qbwDCc7+MESbYv6upA78u9kItUj4Y7
zGcUKcsbP8b+GZ7tI/u8xN6jUS1oUpwXnj9x1VoMosy8JfEl2jFj5jjpcpA8+25dng0t5pjFaDy9
cWfo4Ly8LlN/Jgp/FlyUmK/GRWHWj8By/SQLdNvEpjcP21eLSV79h1uNTX+Lpq7V1w36AvMqH4vS
SZGgkLU+e8KpTxIce3nSSJbrB1V02+AhOKPBR2YKAVxfiV0xoVE4/EQPmZiaKHYHJdGm9J2HXkC3
Qp2xVrbe19leu/ZswpOvEqRTgzEeStIDzbQJ6my7DIXT1OfJsUzgErZU45HQ5rq5dQjo/EbQfON/
ykYl8htEnoNMss5Zi7giPxiBoDGO301NYMSlIfL547YqwMH0ARDVtjzrZAjaPa0FRxMRI7TDc9DY
FXlb2iGqGql4l90TMoqxgcCpjiAjMoTMxylc3J+V7ND7eO36GdlNO8Qh4AWPKL2ISAtKsiIOmjEk
0UcujMPRebf3pGws04Uh+shMZN0Q9qg2aVz3rAKIoMZGfYvc2ZFH4Q1w0JBEQhfLwbEf2m3GQrcF
Yv1M1oP5bugZZBwGUsa+Atzo50tISrpBkzQEtzpk3p8sHISaA7mkaFOqiHQF1jGBAlK4jtElbtZa
yCMYgTe4aO1dJrZCClL4A7/tM2OUioExfoT9rWxQAjDQYmMccn1B7K7+psN2vp26wEdLTiDdfDcT
XkjLlNCt6VgUjWXEqyXpp3NoMNAfFd61tfWoMvn7EOOEZXDbbqL7gzH52AJXgbB4wWwLED/fu2BC
ihQIV3FY4N3Mhq29phElUHUJU/aXIjeN1MQ6YpwGzxvzo7UZTL9au2jc2BtXtLlDlhO2Cl/Qjf1h
7ItEIhtHAR7Ow4xQyoaW2AsR2sfF10FFcFjJBEEYqzqy6zsZCXeiRzHRAKdPrFWQ9Waqdbli4DHh
6O/LfLzwgR/O8WT1GI1qatrpIrI6vzjaq8x+RgQLIR80IezBshuWFEVuHsVVsM2PDn1tEnzxxsBr
X3BH7jkPBORl/tx9qivXLlJ3GK02Eaxm7dHF+fbotOTYYUIB4RuvKhuPDvEG3Xt7Ko06sUYbgJSJ
XSG1vUo3V+a6Fc2pscsxvBu7LZwvHA6Qtwu+lPyqZ9T3oH0HuYzoEIyk5krQ2YMc2+FabkAb00gE
RLs4w7KGRFjOk4UJYqVxB1/fYb65WsvJbKeyO02em9279aCaM4VD2SErxiAXg8rvqYLpXM9wEfyA
QbsuSR9mZlN+sIga+ciGVgIkFyY2KCfKovtJZ+1AJQMj6NDUtePEvrQnFNr52n33c8UmRXlquIdg
idbi2JplP98LKytRuQpsrikdjvqda+O4OTmdKY8gG9omrYuhG7kd5hTdr9Lvo3tOPeT8SVU48mYJ
Av3QSduqLqPGnK6LwRLAuNeq/aGromKKq6c5S7ywyy7aQltbrCnZ9lgYizESok4bg3BtIoKuPEaB
6LZx7SQEpk5r2nS1txw4bmC+bVnMn8rRNrc030L7xqjdLkqKLRLnGYZKdBi30LwbhzLOSlXc4/Lo
QXZlHomQrcfJSTS4IWKzZvIQM96xhk85MVniAN6xnRlQyVEcwp4Yz7tJWkWRYr+T4rJqFjledN3S
2vzQINaPsGXJgcztelmO3iotk5lH5N1OEQvah2qu3JkaJOd3LUekZu9R3cMBd2sTLMG6euFPEnqz
6VCQTtSlhb+rpn3YFwddMuMngEJuDyMyi+rgt5Y+bpUy2gPGgck+YgMyESHQTYZM2kZbRg6hkOaF
DXThrl0lcDKkdLlzN5nu9DEwh8A8Ex61YHDKxWMWrv7npm04Xs2tUtBxeWxAldWoFf2ZFvFB6EpG
uP0mt0iAX7g9Q1mNcWHV7eaDCjIsjUmwkBv7zrI0sb8W7Ycqz7w1LbK2vPeHssXR1Yt1gmw9BjQD
+rB50PAgWEBX33oI2jb/oaIZpwB1IU0zn1S3n9VKGXmBxqNbLyre8/wITmytThtiSXXhRlV4XHBa
s6fjbmA7Cov8Z5NXPcaQkITEnUEXfIiYqI2JvViVw8K4ZhgDG6RSceNt04SYfj1pNbaXPlPHjf5S
Nj6gyC6xWQljudqUiysA9XOtWAZ0vp3WzK7x+nWB8XlQ2/ZH2zi6TK0SAeR52rIwVgpfCAoggYMF
UBBGYbpHTXHkkWJZynFA3mzRsKiDvWTGT0t447sGiIy8QJwqU88JkFuXliT+zC1Li3A/w7QvcVC5
xBFXzGUTB/1sf8zKjBdjUQ5KVKozdqJd6zIzAMFxmoQLkDc0+gStH2B0GXgDCooO3o/V/r4I6Bem
UNF3otqr/ih0i3Yrm+v+CJsTAbPuGhclf1Rs39GCGqRXSbNi6usvW0e3PvDvertfEdt0/uylgVmR
jJH7K5m0Y7aARW+EuhRd94TrhlOrE3TBLSBV9Tjqpvo25bW4VJ5ozYRcMaDOVCftd2+uIYwZs5vf
sAuqOanmNfjeudi4MBxYMoz1ZKPygdyBZ2qtGug/GuaLeV2MPeHp5TqoG5fU58c80P2Xeh3NiewV
FQ4Pa4Dr5iRDULAxIdD5kzHloX8yptASH5phq+46hJQLcnB7UwcDnTL1qFFXP9bOXQmCyic/zfzM
aU643qLHlcfaTerS9LwDChjWj60ib2fw5+pHlpU93iJrElg2SKZZLglk2etch9IncDGikFs+eFdr
ME1A1V2t6uOyRRWZT5b+shA/d5ZMUHdBJTy9uOYHbxK5tq2RzlaYf8h1MB/hmK0yXURm/cxGc0EP
a4xySeisRfea3oE4b8Fs0YFibq0RAwmY87IN1jqhYgovu9YYzXgbzPyddGt+LcLM8ZYg1x6sG9/y
lToS3BbytQYnylOGVOUUkzPY5ifLN0SQaNdx5JVhqbZgkZ3tb4iB6z5utGb1qv2hdc/g6NwWP1g0
mwd7m1dxtKdcrpd9Xkcfl07C2gq/U02CzYdMUnRsVfSonNFw+BtNEXtafpotXXxsUXznh3zoGHaN
MlAlQAlXfzDMqUvduQgfWyRwGFP6jFG2oP5+WihE6Qb5wn5sjTl/XAlp7ijw6+bTBjdLPjEct06R
O5K8hW9BNzctXlQC06MlZxxc2wToZF3ej9dqE+X1NCpP3s3e0F+WWTjLowxaySpmSGe52MKF3Jio
WZvzZjQ+uaMVDSNsd0QYIk2f/RYKQdeJ2Ef8gJVr6SHwQiaqh6PIRqO5HWYi7Y6hoQSTS1/N01ku
ZG8felXjHALutTgH3btuc1HLcGtwUyxAxui+LV/q3COJWot2CK8oeffMVtL6iHhHd7IRzRmO36IV
3ia2lrnFwjTU9RWTRlOdCIpqqGzCLD930+hgW1MEOYlFC+dsLE7Htr6oinQsjIDfDWeyfkhIgrvK
jiS0rcB4nCxTixZkRteDCZ25yyPGq2I9+Bh/DSQiKKhIQynQifM+1xoIMkGzgdcvt0Yf2SRoDSEP
bBD1S3Tw3I2PJ0hX5y80N7Xzj6lyCTKtwjnVaxZO9FJl+a6Er4dFtLcQ7Cs2xrPEFkp2GDYxI25X
O3waCzdYeTxX/YOgCrIG+dVY+QJ3GYtEyLXUUIeXjooTF2pxHnNSrg79bJgY1utgIaGpsWGND7to
wyGr7ttc0Qw6KXz9WD+niHiZOiNfR8ugIEh9dupPJY2VFsjGwBtahFgOaVUt9gXEgZGyE/F9Rjlp
ueQ34R5zD+PQBPpADG8fHQ1FxEJslxXG1zbSfUsh3A7lRQg14GQqgkQPjlt5490aki0Y0xks5Nl1
lUEVssC3FMz584SZhlzTdTVMj7iirvo0s3fpROA2hjik/Q7XiMRApqOywHxQUWdeakIw3dSm1FtQ
7IbzYYb9cC+aKXjMtakug1EPxpFEdQ56vkl8FNGshpki6KGGtIG3mBRnxugmuCDaFN9TfW4NheqT
RK7p425bCehcSoCvpTT8+UT8rccPym3lwQxWMo0DvUk/lbk9P5UL7cdL1yCN7qoseuU8heG4nt05
6qa0rIv2e9iTc3qcMt38KHlKeVNwOrNXtIEjk2ph7odVh50uYeBPtK5y4VRiVx23E9F5xFT43Cfj
1IrcamI4peWxtacay9UydhfGCob5PAeN8YN7OhNWErTlcBgkZ18yJ+focu30+p5T7MQGvpUUR2Q5
43MybF3eGRueFPJJovZg9fl2tTNnCopSx1gwkga4JetSd++rGV1bHC4eIafexO9xQNa0DAmT7u2u
G7BCsvqay4d5d47yx9eo5CPN0z0QqOyj4dfegNmdNuqhs+zs3eSaGSkiGC9lWmyospI2BwiQC501
1xPNAyeGkRB8qBqz4DHJXZY/GrzTgXPMLrKqd5a95rUdzlHtjESQLyMlnZAtCpHZbKlYrHC2NeW5
Hx4VMM7jwJFuIqmLGLEY+Yh48JqekiHEg/ahJqskmfu8C9NpVfN2cjOFCnjtDXWpCi+KLkJMtrC/
GhOziKcLfRylGI4T2jZQ1Hq0vdRy8CodPIhAVcwYDq5e4CxBHxMhtSEb8BWEm9ytw0QQofLdn7Qg
00zYwUOo5va6ICyteUf4V5gRoVYC7g864sMOCP1GO3GCgl3PoS2S3zGM8h/daVuXGEyDc+Oi0HJZ
2GyCnSkKmiD18YUPV0ZTrx3zfdRme9aYWNJuHQd8ZfMob4nkndYLpAhLfmTKxq0r4DLwyLd2mF/Z
vQimE4v+NsdtqzsX2rovyADP8QxwR7PsIcRBtR9QMXHEU9mQ8OPh9h7uME2o4ie5ErmHMmxirU4m
vhVDHht/eDo1a8+DVqkquuhLMvgOQ1+WmHMwxBbgzVyzT2vIVNufuvuGvpsMH0GwTtsjueJonbpw
Wj+Sx73YR8/KlousawUWRU1BF2vwdV83WxpnjY+pOcC1Z08yC0m4XqW269yYNpYR1yuW62KDFhcr
Ybftoa46RX43ZYe+Bh7WTDGTgmlMTYtgI67IMoymosuMCxnauJIcLPnvMlMj+urYPdRdS1pkf/Cc
ySluRyMQ0TFkIwN4UxI7ekbrzDy0r4yoP9bUxntCahQUyWYMGPyIumwozdzcOc4TIfSJ4ejmD7c2
ghsZ2Zt9dPL9JzFJk2THn3s/8TligXPMaUyDbqBJSci9o77g6hhD4gUtNkJeTSz9TjQu9uWabf3X
cAuo0LQrDP+D3prJ4+htW5eadPAwLhlQvwtW3KsPWrjDGntA6YMEkOtYY7LuaDlHvrZ/dM3gZoCJ
63KIaRY0e2B2nTsxf2bQ16NXlFasOzZzPOIIxY7sVuTLzyOwRYZcMv9gUoGRJNLOg8DkoVDDQnEa
mcBtSyhOuAaEgv0Uji0sGEKXEbaZxpDgtBcB6RWcITlaDHZ+XqoqBPRA6XlRwaoVSVku0w29hIA8
bZ0R094iwdaJJdsB1VCIaS02pwKcBGO+4pu21XQrKGp5UTvH302UMxwvuhs4SAWsoo1wlS3/aDUF
Z/XM0vp6qPMKnoEJEmtzjbGKS19mfxSsvN8bsqw+DAaytBiXMNy7wp2ZuGyhHB64pLdebriNP4LT
GvTB8UX2JNaB8AQZrSSzCk6S7CjKw5/Uyj64o0LcCGyci0bfQ1LINVmNTDeS0m3CFUtxO7D2bCEI
g7oc1W2pcrHEzdQN3wOrgM6B13f4Sfpa8N0c++7OBapF10KHIdV8648NJTVdl6uOxo3A/+N512XO
gPk8+vZWXPS9ND8ObDmfSCaBA7Di7f8A3c586gNL27eyb2mRzYS1O4np8gcvtnrJT53sc/8o4Duc
XS+3mVnTKxsPzub+YF54kmw3djznjo+rpeyL06QczrDdQGFPnJy13ftL6V6s5Vo9Ob2wInYGw/rO
8jH176mhhY8beg2w1gcUEAl9hornneOYSPGaUI3QGiJTkjNy/5Qrcr1jTs0VMrPRMlNPOXRsVLDx
Q7ubb3xVHA05MEch/wzWARxysdXYavD+TiT0LhRRkoYJ3FRF7jPHU/ykRI8LM5VTAWPDdGpNO9EZ
1qNXNPQa6D3OKpWNHXB0hdI/YtgJxs+NUxnAPhx24+Nszeb3iezE8kALk2mYhwzlofTdKrzKQCeE
B9sd5XCwynrhiY04SF75iK+PeT+1TCJw4HKwz4NxTgY4FSHw5GG+ZGNqqiPPQnjuOiz1h6x1qrva
2TR1TDcC9CxzZWcnGz6LcxRlBOsd8gGnqJl28VeWuqrdn4ecNPMo/0kEnbAoeoEdpPShSSibe8gc
J8nAyTw0Oa9DPLn4imPM/UbH8L7hhZmpMKaUcTq5BPyMcTcZTX+2eofzlCObrE77eYwIWxsm2Hq5
3/eIKetgiNd+7r5g2iYIlpTR5X0bNPOKMmfzsX+A825j3Nz6whqbgZ5D7zfNuSIZpucKinWoaiv5
MTcZfl1EM4v+Aw2bIUqbzcWg3dLGdAn9njwVD/kodk99B0CossRanOiEcHJnpSCM0nG7LjiU9giy
w8+mnoNLK8lzKI15rk88dOOdSf8bV3gdcTQkjfEI5GMjBT6Ts0rWTZDUGoYbLIvCyBviZDq/uRVy
IqEPlsX2kV4O0zOCImrO8hl9DTMol8/K7ek02L74NEXT7MVe6UN8HTmHAMICEUIgDgZZfm26xmjN
53WmI5lL56lkwaKpFMAbx5/koFH1wv60VAP+JVVbMnaMWlxJRlV7TM02XgUdJdABd413YkHgJDMv
GCFj2dRhl4TdhmOaEx+YnFpGvI6G9IeMeYsdgCCYqA3idesn6wj8bo/ApXzmRBOW0LNFviEnADhi
BTGDz3mCRlqsd0aBp/IISJGYQBb6ubs2AaeHp3DDh3TWs9lQ1eRjWMHhKYYR65Xsv9DPJWOKTpxn
J/nc9mcQa/SUF8Zj88kg+vVxLFfRnD0CQM4C7Q98KI5/Xyq6uW6cGaZ65zuD111hPs9vuPcjSkn0
I3cZGlKM4mwKWSwrAedlzMuW/rPK3OuCBHT74HsFpy/b7YsqpctF0N+It2AHZBBpdujtJtu5yB2y
8yLPq/dR3ghOISjivwmYwbBl2iyA0bg480ddIA1Ptk1t7LJMgxI5hsNnID0ct1f6DhlGVNgrCVC5
ViVCeZywiHovaPJ2qvoKj9riODSrtr0Zy42nEDuW/cOepeiYaLXhD7/q7UdyY4h02Xu90yHDLih5
ze3qmK/C+RmogZyjtZ36T/7ghCe/D2klRhnx7IkMMFWzQfpZcSwE5qCUEbajkTEtnxE3zN/1stAn
yQqSTg219PWpwffIdAQOlXuR0QKBfcRjidsnqmsfrlIncDYYTLhOHenBl5UfVF4c5Vsfnhu1eu8j
TkZE0KrJV/eCkzI59QXMFBrc23svUqVIpSu64gQ0wrdvqP44sdQ05LIr1+nm7H3BfIIcyVaYyx+9
UUW7t0QHKvjAuCXyknplFHnqSCF3roxVlwKcRdA4t5PW83oXlqWM3nf2UAXXbuUX41evipyKnkBJ
d5kppbq3vKpxDgweEce+IS96Nb9mQosUwsdsDXMUG+3zWa3bSGIlKVESJyuWCz06/p2p7ShlkXOO
GPL/NhT/n+j2P8hd+sfE+rXodvxWr88lt/z/fycPhihug8hFl4jX+k+B7N+KW/9fqHZ8JhoIpCgR
0Nn9t+DWDf6FaMpGUos50YPHiepH0UUS//kfjkdeIT8sNll8zA4yp38nefD5OD/AYOZg86WVwOdD
tPRSH99xAN1GuKwAxcblqgzMb3608IqMtnPeePBj4VnirbAI6884mf9RERC4Z2PZIiTBQzVkW/Q+
nz+ZtttUIBVG8yCzkYWKuXPZXhBcL5E2ZtQIyTyr0r/uslXKWxJYOqI/F1Ar9ILctr8qW8MbLkES
0gF05gGAWKaoDffGF2xWQpSZjHBvn6ycJN6kpFPHGWoQUXcs62A1v+CeMh2qXzyQl6aC/p54Tinb
NNiTU6uqypwrSb5BcQD/Iz8hCFyfDHxLPUUyEp68MiO4DoGaP89VKebjQnfVBkEnluG+BI/74Jec
TJN5kZt/id92bA6e+i/2zqs3b2zN0n+l0ddNz2Ymge6++HJQtJLlG0KSrc0cN7lJ/vp5qPJBl11z
XHMuBxigYLgkf4Fph/dd61l5ZB/zOXS+uGwBJaGsHo3iNBt1n65wUvr2tsO2juErTaDvNZmHaQEV
hgEUgV4NixqSx5JpQ3k58c/xMGAL2yg/b4ERtq2jjyoqxuJzFyYRLAs5hPvC7PvbNDbNa4iBAZww
1N3PRSGu4SjFiIUA7lzWSVfuYmru3sqjUrC0rzoHeEjnVDeR9qtil+fVaNx10FrsrdIAQKG64B0j
EC4d070Zm9mzNkvvCbh8tC2tlqnQrYv6OQCmfi3KQL+yUmJH4rLNijbYaTjQSichDSp/sopXUXWF
3jqNy0HnNmUHasIUHNaUdS3zIDKDn8M5Cjcs6WomOgg0/mqeJDSLyLLvhijz3R18G7teR55UW1k7
ajsTHGTDL0N42N/AXRuGu64I+MzIK5pn4S6l5GaaQDp11AZXtAMA0dGovsqWhfYpqIrk3ndAFe5Y
vBLgSis7fROFwoY/Jg0CJ9RdFgg0m/XyuplnR9DcKsqs3bPJIL54PQezHV23LOD0t8BmAWWfQqQ9
dMYcOYv6RKe3qHaKuglZMRg9u5tCVPWzAO/e3WSGw7UfYHN1O5XktGtWg59U1TUfPTXpro2wfW0h
GUYtQlnTzpB99CrbR1Mx1pRCUaukC0iJ+4vQQJYlY9MasgYaXJW93mgo+fpGsKhPH4qatvSFy23P
Xehly7+G2tVRMwHv/fFDyqjJcMDlmmaEy4e8czSPPgXaljj6jt5KDUqKzaomT2DeJGEp+yOsdt/7
6kCvnjaTpOxEtd+LjaeWWhMx7PHA3Wwnc/0Mtsuz0Slo8rAn3XPUpd3xS1nXwS1IxCRe9UPXdM+T
OzolygMMrjwplbvRAdVVqmMyLNfl4PB6o28XoIc/mtnDkLc8KqIeWWs4fZWnj3Sd2+xGe05d3CuW
TKj9yXXnlu4Q1W3TkJzxTeql3X3iNAZ70ImKEBQxRIZvrMBSf+ONfSf2sEPL76ozkvccpMhnZVW1
+0yS97xK+8pU1IPMExGf7c6gg/5og1lCb+h2zr1sEv8Kp5y4bKb8EEsK5vCcRgbKddy06cYCDk67
0t/DZjvSMXbAZUYQwE2v383SfbAnrHWu5FqRyrqyG1Q+CpTiDXCt/KZxhUHHPUgErYNkPNuZGT3C
w+/bbWYZiX/rWeU9Vcl3zEJs7SrQWHuRK/PYzzBDV2UCYBxRDTuGSOXrJnT0XQldZ5MnVvWNtScb
p1F4t3nF7mdM2p0v3achDZNVWcbOpp/Nxzqovhdc6Eu/Uc0mdkw6RbrbTxALj37Zv5aquMaLEmwt
BdBRRMadkWIbinEI7IJRtpch/R5lBM0JAuqmMcYHnah9rUS862JycYNE+5cDghLuh2HfsxkzpsSk
M2YCxeqrK/rejKxB4NdsxGVyFabxI47BbeLM8zqXlsJQgoYjwzP4xZSmvc4yemLTecnhWQtTnvqZ
dSrY1ZPylh5kRiVgKZW10QUtIDZaDpMBTtazrGg10vImzy4i9kE0I/ZqW51tlTOK9elnpjC9aSue
WekUJ6tmHE3nYMdY5T5RtL+3c3ZCQmn3mkg/uS0D78Un9sn16emjS7uIouFrPQMZQ1MhV00D9QUf
CdE6GdqsMGzbleztfZ+QOxgGG7vqN1Q1v2GnORom/YPEgqLdFdNzlLXgoKOYixRrSt4UpHe1aVxY
qby34esw88+rFqLUah5bNa2ioGgAniRpnK31jDpKDHZw24jQcGkoNpeO9E4yIxq3j9xbAQttDbhC
QbLpn4bBvxUpvOC+Sy5U6B6GoCT/N5NXVgLaux9JcpFOuqdzmVK4tKbjNOU3ULyyDfExtjyFBsIU
pkgmKSMrk6NRh6/p0GFwB3yZUjIZPGiGgrERdf6M3CIY0Q8z7mxdnd+a7WykG6kEQD7VgX8agwmM
g5oZlgz2G7QoxiGnxE99C4rK0Gxr2KL7wSwxTpRe+oCuSBd8TRlwmpF14Ujz5BfsRoQRJdSuVoZJ
0QWZU5+dWlIo7kvlmy9hU8ivoVHXHm3JNsy25oRRN52ma0rk5QZdTfDFD0oTzUFWvsRR15q7Ip7m
DdIYLOgY/CgZtXIjfTc7SEI7i1ULnwGeS2MF913dGzwfqY5rGJSOse10WG2pDSSXCMpzxkU5y40Y
h+55jJV5aCkLfq09q9li/k1u2WTYTBHZMOy8cfKuezN8ES6pYwG4PnuFtzrP9qYpK++VDYkyL0LF
y1ZBLyVVFhYKYuUHQ03VDOyeVkD5JdjR68aU43vYJNYmrOjRQpAykic3QLCSEYHmrZu2yuSmZ9st
VlnULAqxyPaGTefBpQOuktMw4DIGTyLN1RUpBnA/Swt5FUqpTNxSukDHZgg0Hx+qDlgY+NuLOfZY
btWtv++H0l517Oiv0cp0+8jS/msohuwwCy1OAVyDdQhIctt2Sm1yGaf52hsL6MBjSjc4T/IlKZXt
KPIH95bYKvJIp3620b0YWXOJuSBZ5/HgNzSgu3rntllz1yDQOGBEATZGdJd5FMlIBIDZASKbpBze
kHtNe7tLzS9Nbdo5o2Gez+vSGdHLlXkfH2SVOl/YfZIqUfTK2snBCLtV0STikc7hvoEtScG5UdQ7
2uIoCjGmK0q55GVDX1y7UjuXZtr4J2kV1V0w+k8UV8Wm6wYTLMDQHejyllcJYJe1Kr09OSDmnvIn
QLPWNsz7tsP5zfSKjjAq0Ss2o96HSHtvk9xJDg5j50E1VnpM7CrfRSzaGQlh1dZMhWe/Mdp92dsh
C518OGK0h0tCMOMtTbT5tm+RTZbUxM7Kdd9HQfpnnS/jbxMs8qu8b6ttWvgQC8JKmpdQTcQJUOF8
Ra5OXuDiThOxlVFRvDVgDAqcuEN5DMKhvJrHcEcxOdr79IORus59x6Ntq8z/rIyW1ZX00mhvkvFK
7Sg1XikHxF9Ei4EndsM6P/ool6ODP5jhZqzJ1w5pQyHU8AjR8wtwhtQSvzOddnBDldJ7X4/tCVBh
ewo8L1wjN4edPLn6lqEHUinzj7tHzzmx5o3b/jCb1OQGA/bjIs9rN3T+EdZ1yXiCDGDsUmtWD8q2
KbtmqTEd0k6kZ+o9aldY2n4O2eRU350q8mBlKy/sz4M3q+usC/VjLch32dWFR/Exdwya8pOPjCoY
muDSbqEpO30+fGY3KWIAQj7qxmhgg8b8WVELgqW3miAi0EsS3XivhbkwEXtgfF4huKWRxlpfJd6y
dYcWJ1uLKcQa4bS13vVGTlsLryPynlIGyNWo1dOLLHCu2AOZz9qq012YxZQHW88arz1tBMiiZZC0
Bw8ioUZcJyv/jAXkNlczNkPiBis0mEPrn2Ic8/c24T5QUwrYm5k9nsoiT1ddFaQL+fmtplTegFMx
hwu3WmQIfFRza4xoUVIX5VXY2jl2HnoycFcldS4JVIQE7Shb2wODOsRfBF5WQvF+DRtLOtvFFg0D
k8sviS0F8jWlbNFX0KXIIXaaItlbvW8tAhXzAJrrpRuq6TOKwZw0cp127oZlGLEKqs4v4W0bRzr5
8qKPAYP3Q/IIdTk5M6qb56CY3asBQeaqZdTch0Fj0UJzo0uHUfzaRdq8tYLEYPqXyYOrG+rJDVlb
1WTFl8NSV+pS23nD+lY/ESLQXYxUzm5hTGZ7MIoPKfXro5js7MJ1i/KhHZtuN9djslVCdnsDePEh
siyolIxBtPApuIH5FJSR6BHqy0xZTNIIN6ttlSQs8mfu5t7XDE7N+HkeRm/vloJFRoKisN3EedT1
Z3L62m1MWXxjk6kHwZjpfj9azXBc0AQKuVtk7JZKxymgkwNE1IMd3xS6QodbjtQr+Xg+NGFxWId1
laztnrhzMlKokJbsuVPJU9tD9mQSn7tlR2mCgM854EyZ8iYaPW9X4BG+zJvSf5REK7+noeG3KwXo
97oQ7TWbR3DnDd92G+aDsxZDbg6Uj40MSKjRh2cUfQpgrKrEGYYcUVVp4HC1alruSTt/Rr/qblTJ
qn6fayO78fxqCFeGI0ERCFUzgEkXjSedczM+9aQaQn9EZ7G1mlQBX8+Tb001I5yFpLObQMe1O10Y
sdqVjWcP68q1lhuSLeZZ+5qabM228sJQpX+cuiJaNR6l0ZqojmsHI+SrN/UukPFpPuXdkpEteqgu
Q9I701ZMKWQhyeYiWcUtsNYtPgMK1mQbP9Hfb55h7ZAv0jr2Z5Me1dZFV3REr5CcyDa0uSHpU9z3
uqOT5ZWIedZzVoXvyNDTeyF89J0js+7SD1vHVjfYa6586K46ygdPkwQzDUW+tt9aofyNrZjgWAbk
7D1HNNLrgTTFczxb2bFrk2FntEtUITgeuW0aiEU0VPDXyU5VOz6ZELkErq6FJnzltLS3DLfvnpjc
iiPqDSql86iIu2iqaSW4Zyx66GV+R1pXdpnbeXJPLkJ2hRiJYKtazZx9+AtcllOUttmusafRpHed
9R17n5aFQiuy9Fve5VT+8z6x36bezl7ywqDkL5FCJmoaT7Vb1/u0LKujaMME6WXYpnDfM3oHzMVS
36o2ItYqj/1iPPaD6d7NvraGQ22p8kkNXHQaQJlNNJEwEvBKZcIGkMXUOZsaYkvmXGGb6NFm75Ex
NOTC0ZW4he6MNS3KLO9rbsq8X1OvKaDbz3UnacmlKj/4cBjMXa46/1XXgW4uMlfPPnaNebSPMazd
F2iqzYswivlhFD3N5LEyUFIpzbqUs0ecyaV2ShBfQ5YVzjnLJr0j0iJ+iomEaFjIZ2I+tKw431mc
ddyo5HFXKwPsx6XVCdlDQ+IRG+3CfKYyJSQEay3PyLSip6bw75m/CUQSuqu+afoyMXpIYs+5s6bu
JSOf7KTjkq149FHbcvOBvxeiLt+YF4b4qA3DvwV+MtRwn732Icn6lOpVbJMj1lBuOWBmmFu8a/Vw
MjBUb2PUPPcJaoZtUrhIpgQJoU9oKvMTGaGFiVXFlS+LC5qRzIhw4CG+NagzjLq282NvB+XT4FmF
u4tnk8qaoYAYghuKRxr3ftfRk1E25gY6JvyJSzChRBGTVrJWJBB9HR0S7dZtX1GFWPQyzP8FuMy1
1bpmfSJxTSHo1XH7xqtZ9KO8Ddil5fUz0SnRGfJypNk6pFmdbdm38Sa1yxS1MWQD/Tiv8aiuIlgZ
W6crnIcAnQeA8YZ/xjNpc/OGA+kU0i7SYpmx+DkWiuVAl7qJRajwkXb6ScoS/UqYgtQ/osQXBY00
3TJbk2tR9KLGCtSb8yHvkGMiXJGwga4LIsw5CjoQYqId6M3FOQ8H7VuretKUnGy/NuadX1QZCVAj
2pIbD30W2vpwrJ8RNXCuakxi41oH6BLWZkrg8Zl6tagebKvsrICdr50/tObE5W9VHaiDintmIZxQ
E19w1I2dXXZk1zavBLJSfikiqqs/yjjUrjhJliIUlJJGm+QASSHbb8rGj0gZLKAdH4RGLbL23D4d
IdM09bPh2ryBBR0aIcpHXcdGFFecIbzQAdSd4BqQhMDBeTYydlakusm2nYtrcz+5aL/ESrfkFhz6
rOWQVGfz/orrRNW1rkvQJpDnrBVFNrM4N7DDuuccBgLDc00QyYNACDfeMlzKdN+Btcgucd9xrWK2
6tllMY1O6q4JLuizK5Ohp7gY+qx/YuHfqcfSw9aH20TMNSJ8n6QCMchI7XvUf80agSfvRgo4X7TV
lZtfARvjW2GQ670jJUCQwWWhpjVTeldepVhc4s3AdxjPwUh/ipqWTcku8OzIWWujLnscERWHCG+H
rw8oTI8skFq5T3oEI23nFBeGB5UWNY3ziGSDHKseynThmruMtnhxjwxWe6v/IHugpNQG5LpSkeuv
SqyoM5Nd2tXXji5NAp2rzn3+U1Pl5o/+wD9nEsDPDKBABWhl4IOQ1/SrvzvV0gpFYnPXWnZzXY52
Yq5UMRCoBJyEfGECGgq1/v1nWj830fhQXgvDz3PpotGR+RUKxWKavgyLJ4QfRv1M5W5AMMXd8L1l
e7ex+tk9OVPX0KsdjJI0lx5cz26izLJCt9Lc5rqApImA292mxLWsylGQjmw37tdGB0pvXKIu4lUz
A5NA6WKXJRsXFTw4KDTu/MaMd6HZmCdFaCzybC9t/y4S+Gdz7cfhhQCKkXQvrlP6QD93YmbDqk2m
D0THVDW5t6v2KOOs2SyGiJtWO/rS9tHXpki5739/Zv96Yk36u5AsKCeQjeUuv397+ZyUsvuvfzf/
o+FRG5IS+8OA8uFCZLl3pGIcf4/dmg0ETec0/ZtraS526D+1nbiWLFpBb+KVxydOHsfPH9mWcJyG
gjJSW+TR1ezQ5V+5RngCjOYiuojInSgyBFCGO9SnMmiRDrcjvWbRB52B7RGY4SqObav/my/2s417
uQiBSSmZfh+dwsDyfzkVZQOlsWFCX+X00m8C7Hw3adyyXGxFytrg9+d9uaI/n4QAiggoMzug8cbz
9PNJCAlhqRAb9kj1CzZXcV7bxEiOZBf+/nN+PSiTnGEfWAn1UWEtONCfP2eC0JbyTEG0EB2VdkGt
KN+SBj8QWF+g4/ubw/r1RubjsCV7lk13lB7Ar+bpcjKTkvGoWtUfE08yJvQdpoki0D6IkDfA5J+W
IhQTA0XlmTXW5vfH+wFI+unMmtxTNHQtx6Wd6v3x+z/d0Ym2EkKw8Guzvm/6p7jLZ2ObAu726D4a
8po1B941o5M1nYK4y56jGX85NZ6mp6Dnt4LioJBUTBQNxStUdchuotIP6q2yQH6t7CAl5yVS6IXW
DpxqimyK8QO8hE7YY8zWfBjtVPtsiOOpovhb+kROiMoSB3Q7Bki7Hn8MOl0q9Tt3AEG5oYewrEGR
OlTXBF8gTC9Z3abrwhi7r4GcnORcspC1rmhCeDXmGG+aDm0Oxegm1yMXEe+HWT2wt2BCpWtDZ7BJ
RyZdhcgG/1QJgXHV4QkrdgRYLFOvjvizGgy8qlkVuefGt/1b7Gj8tHGhfa5abfv9EuNjmnst3GUm
Rq/O9D4UfPmqVcle2YpLybgmX2Q91tEO2WdwKtDypRtH+f1FGmThu7BjpkrOccIagPDd5tQTJRM9
lWGEiKON4/hxbtV86xuTYjIl3hldeR7RkUKoRKuFwEMm9NwfWISowCDcJnanqf/u5g6r6CqMe+Nu
TO1IHadqYLrvepCLeEsXUBpu1qTYVXbA+9gJlaStNTflhKyOJdV6amNWURnonm5HnSbZG2PKuYxo
5MwgMqShjqoYmaAxviX08j7WI26Dk+yEEtoYd4mtKKV2pMaIgzK1KM6jrwsPRUlD+boPJ3Ksh493
6BOHD+m54ummQlCD10VCfznQ1/s4CT4HDfeKT6+Mii87s8ZP17oY4u5Goet57uYUTa9FGgCVZh3u
kKL7T5aNfNZKBS2OCTvOVaQI591GNXrsOjKClygbL7u0pK/glel0ZXoOG8i8Syfj9McqbYQ+X3Fh
B2dlNEOxcahsvptVZt1OMjOdlQx8x91ERTnnkExqrC2/f1h/0T0sMbMeG2w/ZNh1Pe8jMuFPjyri
pay2TSynCU5yciToJ95yjIxTgYOUa2028VVK4O7fEX9+HXwBHjpMsz6fb7Gc+HU1YWn2h1Gg6XVj
+kZSaCyMI/xx483vj28ZXP88yKMqoKBlmqG7sA9RW/w8+FJXdQaVVu0KE73/GIdm8T0VdtscUGC6
2H9KRMirfAYpc45ms/qieCjef/8V/nKKw9CBcLaQtgn4sz4m4z+d4jmcLKMsSEwSOhhvqollPKUm
/9a0kFOubHf6VsiJc/D7T/11VcERLwB5/gTTTAbDLwdO+w0LHGXTVYnQ9Wyb7G8YtZZWN3ic5wHS
gvk34/5f5jmOE+1ECLfKRczyFzAKzy5+TFrAc5yE1zitdA131f4eTi1Dye+P7tfbxxIucwyMGZQ6
kAB+XTOVCFZCNSL0lyFbEYypdWbcVqqey9fff9D/6eJBWgF0baI9MX8Fy8S9LJ3W8ecFXJm9um6U
kHsS5/wgHPAd+m0Auv5DzPH7z+XJ/+XOBYnnIIVyA8dm6e3Yv1xAJr3S6yJTs/ZR+bUQxDVNjkBH
TExMWW8tp/K+JX42vuN3NL+5Bghz3F9B99LFdqK2RjA136wqJU8BnYp7zuggThvYXfmtj+ztAQdn
cRGOVDcXkXz6iD8sfSkSS6hNFQUB22yqe0y1w0QhM0nw11lyGF5yYhOR6yTheHK5+eBs63B6Idaw
a9ZGCmnhgtGZFlPjVa9aRUazn01rPKLLKANIYj7TFeQUmXyp0HwrhV+hCUKM6QZawb3/sb/uWRgY
a4Jv2PGLAcvhEa0s001oKYahLgrm+qSXcDDaaeVgHBDbMGrHxLn0q7Y3cH/ioWE0D9uan5cfxSXD
Zl9xuUSbBjfOMPEOMgfsdiUUZNcMFy8tXGxLggBED4vEtgtUjXKoLwr2vFZX8J5lXFlMnOF8I9Gi
IykJHIQqM/xOTCvDcNkMbRHsktlhICt1alx3SAMwcSyFoFi2M7kFcgYrUC4VtiQU151bKA4EiQ41
54lFQoiSd4/31UGsTUzmnVkO77AVCNj2QI8y8U+BgOUM2kxcdG5KxdrNHATybd07h6ouJyqchhs9
JXFZQg/AnHQYEa5+6epEPy5WMtYhhufWJ6Oy3XPZSszSU5wGyRa/dkdu2jIyKZR4B1rVgbcmrZcp
cEod5ayDUQ/tuSN2YRPW2j3/MSdgGeXoBMbz7OKPohAxvmX3XMd6uVRhwJqghoSB6epjDqETtPhn
EtcP8Fm3gUMmqZd9GREGb/zAI5tITQhqNxm5Uc8G/Zl7+MRYRw1HRPNXJDHZuTSNCmxKbUCOVCxz
9+4EgUlPoVa7HG0xSBx8+NFlWlKA3rWF6potApCiuEw0Im7grp5jblzEPbhfbJeb+Q/pywwng2zW
Usl67xXBoiKemDopf9cxtgKeEbAYHxc3bROMh0izq/BcTeMP4P2/JB69rwr++8+fqKv//Z8/4Vr/
KdT1pxd1//3xJpArF63mT/+zLRU13tv+ezt9/t71ufr4gB//8v/2l//2/eNd7oEn/Ne/v1V9qZZ3
k0lV/qQCtdiA/q8/v/+P1129FLzu9L3tvk9/ecEPUqv1SViegKG+rFTA6S9BCv8gtX7CYRzA4kL+
bbrQmv9HNxp+ApBghiEYPBN41UKDW+oT6Ead8BOLDsCavk8sL1sl81/RjS5H8qcFBqpihz0rtLcF
WCUCNl4/LzDSiF0BxhXiZ9nik4BgVB2LGqOqt5NDvBsS6jJ7BgjQH9iDziG1DVyEq4a8Z54bPX7r
Mt08jy3bXMgM2T21Up6ouk/Lp1aAL0+hEj6jnvJvAgBNXwhw9d51Y7w4CNjfPk76v3Tj/dO76qd7
7/85VLDF5f/N/fdS/tvly/T9l3uW1/y4Bf1PcHhdsGt2aFOXCBaZ7o9bMPy0IIKJMiEciN6tJ1iA
/oAF+yY3muCFIbpnAYgPquWPe9AXn5bqhr0ghLk1//Fk3PyxcuWh/ae02Y8FyP8scF2a3CDSuANZ
KQjy239N1UkcWXeNgdOBFWZJ7HI1yWM6mA5QOj870MzEqiUJxBi2rdH2V410++QsZrFhEJWpzA+4
Eej2yMj2KSI2Lua7WGk0UYYTIy/z/TB5GlxMw+sq8TUdmzjxd7GKRpZEqSAVajQFzeXUkuB/WAeg
TKtm9MxWbd/AhxjfzTM1Q5pTebeyIXiFPRa2/czGBF2IU5cv6axo7Ygo7e8UWDvlUx+hU9aJB41/
DUhGEhZnCt1zu7EhPlGyaEjcNkqc2lt2uvFJe276Bmz8GLgwntYpuTKnenRGrBde3T+yxqLrBs6z
2XeJHnfUNs18X4bqPiyTIt8hqtj0JR5YtCnmjSOSjNkOsTf6TMN8sZA3TquiB5MzwQ55GetUfS2R
BB0qjQ3fVTih/v9jqKbjN2qZC2z1nz+Gd3k1vGTJy08TwfKSP55Cy/rkQr0D2Q0rn13GMhL/8RCa
3icePktQx2SJDoKTGeLHM8hgj+uDmAq09aQMOS4v+sc84H+idQ1k0KLsy2uE9688h7yQt/rTTICW
n7cJ+Aru8kC6fMefZ4KumzKgGPWwjtrCip8jIE4sP5Flia0xmHPGkrYlaxnfdkILnqjTb0FKK3ju
8RQO6I90kk048cLI7Na0uIL9HNnp14na8DHSVvNcoT+jK2uGX2QRjY+Ub+01pbJ7t6bYBxGy33Qj
ql6szO5eDyH1LdvPvpMlmZ4HJ4u/aCxon1M0tty+8qIg+PYgmmwkPnco3yxngsVUjsNjPXQueCrX
uI1qZVzUCEbkKvC7ZudSWjlYAs/h1HgttMnytRWPA8eQya/0iKk+OW86LW/C7CZ2HmvCT26rGZ2h
axfDcZbd2uu18w2HUHGHjnS81hiBe0Silrrya9N9ldNgfSauh1JUGntfCMzEEwkiudiTVDUdgG14
JJpidA0HT51SQSCM6wbqVNvB2nehT8AaYCjpU/iqgL1XTZ17u1ZiNAv7qjlo0ha/4E90riKnMde0
Xzt4cfsBzdgON5ZYMZjPcO7Sh57WH6m64GWGLWrY8cJuan1GuDTvqiFDuEEc2wV+xmgfMTB6nftm
Zm6/Udocb0rfHS8HuygvaHGb68jB1Fc5yU1g1yYiKTHuBB6uW52Fj8hC4/XYUnvoi45DyPscozwb
vQof6iKuO2G0rDeidb6xbvaOCc1VDAflveEa7mUYY1LFWjruqeyUF6MF7Ar7hnzSMzG3jIpI8r3O
e0gT9xk1gnsD+C/CLurbF5UkTS9KEnpewcR2DZ2qsyeS8w2pNYEPU2EfMnemRhUX0dZu7eqlLxCv
1DTUSaq99YzeutS20ushVO9Y46el3Neb18UUZZvSq9TlyPdC0I5b3ytncZ5HVPGcBpV/DmTZE642
FAc/k+UeXyiia0C4iClG9WiiFnkcB07ckE3iycYUQ/bDcBZ+Ic/gxJoTvTuYRa6hNzKv1pBcwD82
ACKRCTi0ltHwInO09CnSsB/p+jlfQesw9qMAAmNSi0u66+PWVskMf6mxtg6p1NdpFTR4/INUMQem
MKiNdHwurREagpkTQ1EuFK2BWWwzqOlJ8JL1PGJBPBJFUqwoSzoHkhT9A55UNAfUb6/bcIGlKORf
CKxn3OLg+TDwFxMFUAu81Wj5pz40vLUBq2FL+nKECQF/zirtprM1WM0OSEH7phA3rVRN9i2hXuYD
aIL2GEWJwHPpBuCA8to8mqK1d8SlPWsfJ1HJDnMNTFtsc5l+HlkgDygidPiNu+clTA2IJnhOT7Gu
qo3dQWtJp7JDy0AtvaN+so+dkb+JSu7G2fs6BzGUBXoW4XbShskjksa7YmiaMwG94VG7GQ4Jv8Fr
O89eRnC2zwiUIcEDCAmMgZbqXZEkw0ngoVnDZUzRrw3D2TWd4hxZDhUcbYb3Xqqbsy1b+B02oJky
IPSbzr1lHHtN5xV3gXUode+8xFAoIXrgH6FR065zc5Gn4nVHwF5bd0ZiWVuZOxfWXF26gZc8U3j8
3FXZs0HDa1tTVr3yERRexLGMj0Ym7+YJCVPtedds05N14LeoBnmkUd2OkJL0ACsIJgQekEBt2snP
VoahJd+n4gpWOruI6NWuhXT8VyebpoexG/EegP+7A3yXoSsX8hxFES3PXhNKxUR00RahwzOhcD4Q
3Txuq3oQoDTFDcEmr4kFkcfotpNv7Yze+SqNg+dRGfCQdqzszN+NdfPqONR+kFDriynuWeIhTwSm
iXblM4yj+doOJnLna/uYGXrr+iH+8aHtVwJT9SZLhnobtyTdgjhtjwQRoE/v9BO683QrRLFOXPQH
IqL7kM8gUCWsPRu5oOnD4rWy4SxNqzz2nkubBunYIZy7OydIrieTqJ7KHawt8Mviqsdsf6P7RD6J
SNXb3sLoj72Oirsb3CD7tokaLrfJEH0pXf/YWBrd02SFJ+2E8HODEw49defP6c6Ms35vaP/oqwb2
PkRbEDyw6iYJsUxIDw/a1FQ7qY0TITDvdpreuKBgt3CaItac8kWEst4apjavYAHVJ8dLmo1f4NVt
22B+U0OTboKO5zT1avwFSJWl52YXRiZANFqRR9w5aTUulux3OpPP8KHgmmPIujeonuxEjn8CpfZ3
FuG03n0T6zDZtvgFDfc58ZLgoquhZRieT7+jcc4DFqFtFQ2oE3vGqjEZ3FPFVH5MA7/ZyTlrLoK6
vxxhY5580Lutbd7ykO1ML9bZ2koyOhTzlUlK9nUP4zj0kItuK2uwj0A7IBURI9ntgiHI9+Pg9GLn
1SAEkryK38MhGh5o7NeH3NEofWdbXFU6/8pe1d5LWAZHr9P20Yvbd1IvsaLEFM9WY1gFd1mNYqIk
UnjdNYk8GzSA9zB8cMcJH4haZETu52Z2nSsZ9vVN4EBPkqqc9iAtis8uOqu9LkIPNbWKLguYebum
6evjPOXVGR7odDQSHGx4ZNSqwCb2AL/MWrsVxMtpSpnt1Jz0hIXiX3kIZQKyNAjq7ruDEizBDtig
7m4g1vnME6/Zor/w4UidwhICQA6X7jGlFnQD45SKO42ibyWRpxl7dEeeU3YtlzgQgi0YW/oew4Vv
5fbOKbyD2wuB30+gOSUBaeeDKgKef+fWlfMt0w4nlin7mAsbAYv9v7k7s+XGkTRLP5GnAY7FgVsS
4E5Ru0K6gUmKCOz7jqfvD5VTXZNl1m2WNjfTfZuRiqBIwpf/nPOdbvAJ9k1+oBV4DXnzFZKGbfua
IYLblMzWoeaQ5UVCOgecUeFHKxaOeg4WRZe+ofkM+pI0p9jZtbbTDLU1KqveplpwSuP+SFTu0LjJ
uUfCJmDH4j0ShAQfkV0taivjcDZAAlaIRzaQSyODd0c39wU4EjV5bbFP+wnkSVA9zIOtHnpif7tp
NanS/vstNHEMsHkuuP8pmrufu3PchTAT4j3xC08l4fuUtoZvTeVVY1bqhLCyWjHjcxegJfgiA5Rt
3vR0uQ6qQKjMqQ3XmpYEG7iYptvSfffpprMkzDKIPVNU/m6QiVp2yIV5zOZlDd9rwOjdbzgjyosS
vsQ8I7t4ZWFwW3X3EVbKPh2/avHRVfBseUb16Yrd2vKMBQ8IwZ1HWKePTtDsIAPDcCQHuMsS84LJ
6AUif0bL1ZD7juLEFZYQy7NqHxc3d46wLi7Wvg1J/syo8FtMSEw/Zy0HfzX8bHQ5esaItU0TRbXB
gLwhBEdIhfP3BnoSMmnwjWH21bJPswR4w7F7UxgAWWhhfGwCm9c/nI16BQzyHgdZZ/DAsMhEir0R
3+OmMiKcZm6wbBGX92aoP6dCHfTEqgDotfMtiLqf4MnOxFqgV8657Y8qeu1Mw0+1Hp5c+VR22c+h
CX8Hae2PWnKIirQGKYXdPOa0Mqez4RlW/BAwU9ouVY6jSbMrcsIcfHsIEfPcuZ7OyNsM5S7qbXNT
R31MwIazdcYHz9TZcp5cPmtuA5h1bQOuwfAWGSR2Kl2vAXOHO/Azd6GFTXiS0LNLpsaQyF+KldKB
9voKEonaSW+YWE9n5t0PU5hA8QmPHc1hJx2JHOhZONLHxbJJVMCtvkRnPA9LIVB1dNR8nmTcy6cK
3XSe+kPT1M+VFUtf70BK5rG1nZIsuQP52ZzEmmSaAZQlFLxL9weAHOgluZC/syWxPjJAXthEcWUj
1iYaH2rZ+XXYlhsGj8yFq7uUryF3iwmDAKkQAmMh1F6rVs2vwaCLN8RXvi1rvuWSfIJRq8WftYTB
SlyIu7EhGtXZ+he/3Ykuzms+dLangDDeCOY4L51jD7yYSbtTjRVwKFocvxZ2A/S8r73Gach05/iB
9aQdt8odbsSWdQybWbkfulqcCXpTPr24+bV2Q/sFUilgUNuu9hKznN9Vj7Mx8bJdFjrHs/Rm2yaI
uhI6VdJ9DsCjMmJyIx/hotnzxRmrTTtDWTHlXRnEp4qKO+ZERXxqHRAQQ/I+N115SzpLkgEaaIpf
V6Z5SMH4hdhsnbuYEr0zNg5wr02tXzmT2BtrxBdUGNPOzsorTNKPVBvsnTktVyDSbHioXMeBxNOh
Xcbk2NfOioSWG7EE5w56np+V9fRmonlxhB5/gazGSG+H0IC64DSMBQf9RoybER2KI38z7cvIuEZx
+9jVOLK5RWI9CCuT5yT+kQ2KvSNvYebCULkNWmf/ALxIWJrl1FPCbP1IdF9ZHNvUcoT8Xpmhdi59
ciCJns0sfyWJxVLu2r/JzzzJEthISaFuHMMCFPSn2As2QWnDq+N7vulB723nbJ63ROhWRc0N0JN4
nWTrwRZhrshHAMeqyD5lSGRKRrPwUkyJQIa72NfIzX9bXPkLbvEIddl2BBGjFcGpSMvMEzpLWOhU
oR/imnxjHOkrhDuotxbwoh58PonRrUrUq9SBjlKXd0pLh2yAe4kk5KjeNaZjpTN9UwuLKoOtR2S9
yKd175o5ymcBCzz4TzagG0LdXaDeA7597DV2dm1Ke/aHWH53Ehij1t36XAvuwe48SCs+W4X5LhMS
k4BBDkMOMsZxgoBTSaLvI117M1Pmj1SzcC53ZODXDR66tClfgamALIsi7WrYZEQ58GZ7jpzVL+wi
86k16pE3sZ+50EFHxg3T/+yxtvAtnqoJepabOce5EMmPErrj1SI5uldkgQmIL9TcJNWsPot8kXti
+EPBbSjNTjLJgx9iGYw3CgXmjWXH4hwDK9uGES0OSdiXm9JYgcxR7h6bZqleZM8zFuStAZ/VnlIG
9ooD5ryycKOEugLynNZbLrIRmqQb/4iSjqHAwiq9YVgE+Ehp83xn18bMabsoXuza/OinNj+C7M5P
dQnVOSWgQlEgR2PYsiAdQxluZaQISsSmeSx6MgeqwyoARrTcaGmpHVn14ufCspMdNzxx5y4zu67q
yDVZgdnedTiPIQdo4nMM0u6h74iFd2Zn/cb235/SZdavCL3TM+DYtbwho+ndspZiU/OQbgYrqd/i
YbXSaEt65GEcbjxQEiuuDRuWJHcxbnDGBk+6FdAjRs9j6dtVUT+OTZl89C26pARHfLAiOiaAMYnH
0q2Xs8NVYCtb7vRNVVi+AaeYvSVwdqEWaHuHbKPXlXG2Q35P8M1US/TgyoyDY2OnGPL08pyBdNu2
Rmt/NZWhznrfuifeRUxgkQI+abYD/+jS8iAOBhGpvl7YxqfCzGO/cmbA5xA1gBCFctqNrtHsaA52
CAVMhAXzYURTFYrkQjSpfttZqX5zotU3pByY+0XQDucstux3OMDaFYBVt50HK/NUndZEvyiXbXK9
PcpiUuxHabBzTJm8ABH8rJndPUxq/rQE07/SVIKUY9QcrSA0vMw1wi2pVtNP6wJOfqdM36LPNdVK
D0S0Vxv5NeeE4sUaI7pggQxPg1G34Bnkem8vuzQfeLHRs+m4HQ1vmNGnHh9Ar5wTh3zXE8paDrEA
/2NVpDyioteOyGXGe1H326SAcQdxfw0SG5wqmaWJ+4LCEgo/pjw6AXGKD40w3e8SHsPB7RvxVfWQ
/LtS9nt7Bdb7HYDrlxSa5pPeohokwmW5UsOEiBoajwt5B2TaCg8VmbF7ETBfYLsXnp47zaFW04Ad
YKwfTFmpN5aX7M0drPg5jAJ1p2lTtC9lazwGfcgikJFxfEzo9jwusZ69kjC6k1AVeAlTMaJ8jMH4
hGzOkQ7Hp3A5X8F+2MJAzO/0qTLekHn16+TUebSJQ5PrV0kRwRGAik7EwxyVb4ZzeknLfm23MUWy
V1Bl70MN1qrJyIaZgJX17yOOs7Vl2Ap/jOxbhHhYE54iO7HSreUITWfGBCDSh6zXnTMjsf909Pwt
fe5/nPJmYlv5r0f+l376lX/xvoZ/HfrzQ38O/e0/2PVMquEklgBlUGf2z6G/xfSeYTsKr0vTumav
BZ7/Z+hvaX9gvnAxtdlYy1x0u38N/d0/TBqFFN5nVDlMSs7fGfr/6c3+l/qm1iDqOvDHxMZNxUGb
+OvMf66sKDT60NxIktaAEabZ73KqN9wya77rqnLXlG2O2SzXH5jsM6ClgNFPtARFSudBHtIl99uA
lFncOHJv667zytr3ZWHMxTkzcgdZAXhu2H3Guf1ZqeC1bMz3Be9kVHNgcaz4tyHtZ21mabajDJ5r
tE4yGjAwXXHpIss9qTl8VML5aZorsdms6uO0YH+ktgiaB6WGWynpxi6waXEBCL7qyR3fOx30KNi0
+AmQ67zF/9nTE6Spa6evNRL2XHBLYnccctnjJSjJHFYtSfCiXXZOSFNFBPL/xvLuHgJ7nC5rQQEb
Ld7Llv4YZcwvThF8kCHoTqlMH6LAQEPUeJVb1xrqfWLN6akXCA9pDEyWOuAPsglUhyTTHq/6NzDC
7OSSw9vkbEGTHpydaMI3Ghpk+cr8C6qssY87twWSF9ZkkTmOjS2Lpgbsa8uHQ/4dnWO7lCHc2NyC
F2I7oBLwewwAN0iLRN0Jlnt4bjvno2obRhSqkV+lhsXNCwiOHUyZN+coWVpixiUBmFG9FAyq2cjz
+UpdwOpgonskYWy21enj42i1HHNHXIhtEm0jPHM3ljOKAM0qW9A8o+fK4pHhK9nDxW29quAEIWMC
oFab8ELXaG3MCY18S761qubVmKXCKTvTtFCvwpBbvxjJnAHW4RSq9YRN+/IZPK2DmjktHsn916rq
OrCL89UiDrkd2TDu5GpoY2buILkqfFvRzOmVuHYccJgyA5ixkT68dSNnX1PWT61eM1hrh2tnMpYp
SQ76GkEj4MPzDt7zzlpfQeJkn7REbrpAJ23brTwXhqs1TtKFlLJHEv9Lm0ObbZoEQlaVuwogU29T
mAelZaPnUc691ThnTDM3YUgIhwanr2bgmJgVy02ExcvCHCktuZzJid6p1nrLGPjtOopPdwBJa78b
ZEvJxNRsG8nRMzf65nmsqA4zIrVpAvNnOFpc5YrxzW5NE5MFo5AIeP8m4zRCmX3/3hjhcwWV8snC
lnuIQ2q0gDLtAZLZ3mzKk2ydA8IjNZlBZXNUUnLilcf6Li47mgoyk5tnBROXqZAL17p5b1eKOJWo
+mZuVHBIQPbARGUwPvTTYeiMI/Fc5+DOxr6yigRRSuZvWtd8dTZhV72Ab1KuH0IYGePOFvW8iwfn
Q+vDb2LxL8hNcjMx1PGcTCu2La9pk7uLu9f7klwr+A1KBLK7yp1AMpm80WWrzikwjCO0zuUyRWF1
agsJ+ZvaSi8hfL4xqDDbQH76YE2ICNfzuUaT1DwQiW/cVrNdbKYIl+34ZFjJexyPfrdUi+cwjtwL
AyYXVcL0XuhzdmRtlHuzLRUjYroE3LyO4C7rwMAd0d1ZDddoh0MmJF2ERkZ0B4v2lR3iXb4JsVXw
rqXm46xa6xm8jeOlIY458BLoGgurv6fr8xkZ5siFt+FRs2Mw79GykWlb+D0nMITbsyyQgLC36dvi
04S5+Yi0dwwMQrYC/Cn+ahgn7qKpzYgW6YbzVxOM6Z4oAZF5KwATHELor6uVGKJeXBcyY1hzsZIk
1IiGLy99ob4GcOnZkPKIlqG9KZPa2NGI+5aNLprYGB3wGIR+XmtfC1M77PTUh7RZEtC8wtPZ0D9S
in4GPSegOqHf8vjwetaSmAMl5r/SpkegzJjwOMZwneT0E+jItElwYBjkUI/UoCnOidBr/74d4f/F
jvYX49D+V7lavtp/d7b9/+hZs3CT/dcnl2uZ/cSu8Jdjy/oTfx5bDE4gNqcSl0iXRejnP60KcmUd
8h9dg35tjiGr3/6fVgUHPiL7u0ttJ9749Wjyn1YFUIfEaTTG42s0zf57pxYsc/9mDtcs3VIgmXkh
pIUUB+e/HltqVZt9HNG+lLjNRcApGUjfzt1DAj5g2IyDXlPLVXFqJ4a40RKl+4yVh61iNHhLTS1P
DmUMpmHX9LFTMsKIOolQpYw3OjBcrMfDTwCw/abrknqntbAmoNGwdrWT9arprMplU50b4B8/8OK7
ew5GCRyGwvRUYV4tW0AkSMMWIiEIjiYXvyXFw1fdnp+QoH+iGkLt5FZEhzYuHnQ1nTCbzi5YL+Yp
YqnGCyz7l6XMwzvTCloPEs6o3WOTZqqsh0OceokWSFafehQdQ1zKUp/Xm3K0G+l7PMQ1/OqygRow
lPoH4VFab4SRMCeMwtHI/1EOo3b64GoHlld4OsUsiHKFFsPteMGEC2FlhmpRv1IjIJq9lHPwyF05
XPxhsoJ+GwllEi+a4qOOyBds7MRufYqTwhsz6BdJuPrNCXvzMtkteiSkVv4wnENC0IWb8dtCz+gN
klJw9qAR4MlOZ4tqwVJDioAWcSNvTqRFTYHtc8cNbm2UV190gI8ok+s+UdnmgRl+cAsLkkGnJnSt
FyvHZ3EQKLnCx1o4PbtCtx5aM2NyCNdG/9bYlTwbYLZLO0bdngIm0ZyuUgm6RHOZtvX92H9atD9e
uPhbJ5paTMHwlLx65pqJXzvV8A1cJj1CiGNK2TTFB4oNmyM5l3JjNes5D/vyGaaCxcGqETfgCnZ/
HN1gOOM8sSi4MMwX8PwHOEz2tgtbZE1MN7XfEFt9nN37MixJgVfF4HppZyUfEnvYNiMyhYgrr+kw
zcxKqjq+tEDbwB83sOPhZENVNrnCiSn2TIIaZG5CG3YXuDNITdamXstrAizbu44QJMXxJSa0vD9T
N/YWgtcAfRuCFNbKbmMV406Mcb+zGtML6/lqM4TnaGYC6FW0r+Oc3rsiCDzY8cwnHWo3SKY1THPM
GVuN00IqqYXNyF4+2FOoLny9PKOBZZalKvFTrr+bkirHDXY4Gu2K5R1NRnpxybchWuZ5X5kGvS3m
sAPwPG5hSdq7IVhyMMiWCQRIi7FjJxeM+Sc3fRihFh/ngFG91jGNM9ZxYkGC6eTUZujbRi9OoFPS
TZy6Txilmz1GGeh0fSaZXsCqsKbsVYczZnaScAtaC2K2yfgVDAY+JQFzm16B0JvsVe3IwmGj+CX4
kGdUxPLWzujGU3AJiBuQg+vGnWZq25AxmFWasIqyF1cr4pcRHtdxNBMKvPQXNaf2ZagpHaQKgQei
oSQmUxYxAiP+vSQ0GjWANhcoi7tsaF7wWwHNrNXDrKIfoTtk15LyVOx8C+WajZNXG+jEDxEDp/sC
DOYxzFMOULO2i23b/uqGhOoLI+cWIkjMbirRHWrhaK9EFXgCi8J6aRw9Hwi/K5IX4C0AZxDHgO+y
Tp11FM1+mOQhDzU6guwUgBunzmFXtWXukf67WxYedaQKK0ghnAEI8Z15yF5IJ9AYJvu2woeF2+hW
OIYHQ/+Cfy642PMYrEKCBb4aodeATWT08mGBxPQgFi5Q6Km/emDdp4y55kHosb3PNFtom1naFflH
RQwtzsZPA1DEucYWlVFsuZWqom9Fln2JTx55eFPwhX+1aAvIPIAL6RPMCMgjopgyg4XHCHdJztDR
qE26ra00eeCLIqvN0sl3U5udY8mX25/G2nzI25Y5XQ7/4NRlTfVaiSxgoYxYasFEDq7j53gqN47k
UiaFQ+3EpDK6Akai9/sRitim4tnYYbnQj6gyTOiWCe5bNK9H/KzE+9a19mfI4Gi3VBk9RBEqELit
CPzGgiFblQHiJKI9zdyW3mvbLIcN1QVuvteGqvGzYQrY+Hpmx6laWxXc6sK0FKAU94/HcBDmhfl5
4GPk49I8jOEFG0njhY3Zw70whfEYR4rNgYsySb0OQumHPS/qVk+9u9OsPL2GcEAxd/Ft4zG8tmnz
Y5yPQ8Yrt+zmQPrOjygivaLm3Jd9XfqNxv8bZMNyTonF3ah1Qt9tgoamj5I2sSylZK22zdxzelsS
y0lsqDt8Vzuz2jZ1J96KIBSnSGvL+yzUrZ2ezME91XXOJjYK3+bbJHtuZYZdXuKaFEmeF7d8mAgl
Q8qmDQrr0YDfYxg9LcvY7oTwLEuG/hwNhj+jZmN7Ab9a9L3kcLAGf/QOpFkWPgYQu2CnPcVT+BXT
Dr3F6yMOJFaavTW1nGbhnyDazomb+VUk712wI0RQqjvbUffEoKoTFb7dsZ+E+ZRk9e821ZFf9PJS
0dPwPS994Sm9BhWb3Cm4Dvu6TJHr+eY91oJfmgz78gSeiVkFguMlpOdup1qJT8VO8gu8VO2eW3Vy
4kLcHzMKUHyZh/UtKfLqXmQar73N9S/dqTm+F8Gw08pyU7uJeY2Vi1t4Lt8lecgDd0a+j718bQRo
RbOs2L8IVxF4McE3GlEAPoOWmR6zzkPN7OsJ+TF8pYXyNyFUjBzj2NHNMgZ3cbW2JTLv2dQ5ELnO
th+HqVr/Snh5pMrjPchkw3cNEEESAphXRknCnFc0p7obNahlbXstrOhi5EAxVzbblkvqJ21v1bMi
fPyQpmN1tvXS4OEvliM2MM5MegLLwOoRxVkNT40qmgOfUkDF5KyzZk/SuQRmBTxLm04lkscF461g
E7Pdo83Q+VjOS/bdjtJEGZy1DXLdS1Wq1yQs4IQa42nQKSMGa1LcqyGY/Lhb9Uki2C8jBWE3HD/O
jUHVi+5wdVHUxdHuxhiaff1RzAFaWDiUh1Jzy3PDuvIE3WU6LxXX8rgMcaZJxOh2Aw0ofq8NUzBA
4fGw9vEc0yHoBsVT1wnhMz+y0H0Qds+VvnKtuyYdESKKjAoyu8w+aRWLYq9s3M+lccsf+qjFV0j4
DvxoJiW+MLLlc6THzMEe1/YfCInWoz3RdZ11U/ma55Z5P/dUVtmR1Z4sS70w8bEOBtv5Gcs/I5Up
0h7cWmd6UbUR50t06ffRjobf6RRyLwWP7VHBx35K00N6t/T0dCyErH5XpL4eYXJyP68T6jGEO/uQ
//KfuerrE/a46PcS2r+SvA+2xWijiJNppm8gBR0RjvZjZ1hAXln6KYojsuIxe4K5UhsUEWclJTez
OfTGZmFgfe0iuxQedWDqOaESj4qkkVVQM7ISgF5hwU9x3R0gG8PyO6upWVBFkhwDy8GU0FEHrtro
bor75mAqBlPJzNaNpL7sKnru7pamlt+pXVm8ItJORbe0v3lIChpVaGTcxTUWX06Wrnmie+9tYjiA
NTn91VkszmVm2K8dgboz37/qHj7IV6KG8DiFnBcSRSmukHbp1YLBG6fF/qVipLfDiPauGGj6Und7
fFADwxLnJRxm+ua0I7b/k2UPTMNKFewj2QL1HHuvWNJL3uO2DGetfaYe6onWu61dRlc2PC4f0sSC
RV1DkF0GNTyEmAFH6+e0tBDfGKosVHnqwfcSRFCwi/a+cLQecWP5LB1xF2ctoZ5Cgn2m1mlncq7c
gqBlFCZ1HwWaM7ZUfkuEj4zgnmNIfCwYra30072j+tB32EzwTBc/q7b9sTLwArrtXmjfCUGaEmcW
2FU2KhO1p61l6TPVgdm46DfQf4E/9RrBQjUnbyUuXlKXLhiIpXAPMUR1j/Z63C7G9GUo+KoA+ooN
Jx+UVSvjpSz69+QKzOigI7Fh4dXr7W5PQHZrTKNfa9a80zh0IJHjDVVReqJI9reeVKc6whQacJfY
ihmXd7TUwXEedXDhbth4eTpkp47CMZAwgXvqKxrPQBEL1jXkqGUBzDlJ1GPKE2OMt+IkJr7lRhpU
hwGV8hKWgqGkhRkl1Zov6mNMSnomUpA0aTdWMcAQw5NZ9/DnqFcmmpI7YcvxAVfK3I2fGpXi11wI
48aC/FZ0dfNUJBaVPJ3kwDWjEavZPCxLOXn8T+zrGQzngVPypeI9x2vU5YCmoMOugRdYePd967hr
DuQ5i6TO99o9NNiYSjAiJk6HPKgjZsXJtCMS+9qxqriGsC9M1jEymJDmgSjw90DV95ERjGNjTPAZ
FsEyWvYJQByMYpVbfInapv+MnLqnpsK56NIMbo4zvwMXyw9IZSemPjibDZ+dX0TR1aK69hC3Rrfj
0qSQ34xyH5hUbWKG9i0annaNqdUHAtr4TqTbHHAwvDAUBMRWUzTott3OcaPoJRNp9uGG19hBDcBr
Mjr8S3h3C2BqOF2omQ+SqMNtEDyy1Q+72awvKHqHqV2JnTI4uCEfiT6Um0EJvybhYOnFi1Un7HSM
0ziq1IeSqaivjf1uagCEQxbi4c33mZHOuyY1XjPIKRsQWOmRcVt/Fn2Hr7v7RyAWsaTjoAHuaJti
lJ9UspMpJVTYRotdGCGp5272XIQCQxan/SAPDg3gbGbaHSIEOU9fZ+gZA7n0xOhknkY3CaBzme2E
6An/JD0BJ5MXz8p/lDIikkurczLjCR0IsB4WvOgkoFY+oF7cYytrDunSU4iTd+VhTtrgYFtux/ot
GirKS46diiPz4iO8z8dkosEMOGBHT1Hyc4qM+9bc5a2d3IcWRq4RpZJ+pe5HU+lia+TGR83v5mV6
ansjq8PFzW/98Gvkyspkwhp5tyleSrDS4ezljP0jtcH02vlHmlTQ5CTZkmxkmDPgZivsn2WXfwgl
B36EC7HM+xeoJRIdJN2mLexr6zr27l3s2G/G5HwFoRsD/m/p/LZg3Kag6oZkuo4z1V4ubrwNWEJa
UxNguUWzHI2Kp1JU1NKxr+O4j7TpDGetg0JYY4GTTkXEJecm0SMgLCHBSdMqZyT1BipvL/GPFEN+
jjRtXvGYD50NIDDphjt96d6VxHVBy+sT7fOo5Y4YuFyS83Cpvio0LCNpGdPSOjgPfDrtjncBZwnj
kz5KQz9zluNiW36KcnhQetcxRmgYwdaRyaEi0g80TCMQq7njMmsPP3gi7uIQrRjXWSexFo7ShW2A
nowVzlFMbbrapwt32CZ5i1jx6rhp6g1DO95LxleseCTWzNW8EFgQoSNsRxoMZRgpudjUkH/Oej4h
00cwzmXbcF+p6GkgtCMs3JqkdGhO1eva8eeEOuhJ1PegSG55Nd5gJnL5Y/d0aujITj7SZK/GUxzU
oafG6R8Tu/OwimPA0fw4ZPmlQeU5NuSVmmCTkqWo98Qwis0y1/OWRi7Hj2gMwakau9jcp/kRg8ct
a9iKZ/cQtU71VUlqTGU9F9eekc9BiOQ3pOxum9RacqoX7AeutTCcEPw2FfcstDj3d5EujICy4nuI
Rq4YCe9V3JnipGNEPOGsxnHYim9d01mczHKhZhPNoaBFGj4GoZ9SxzsaW/S+RbZOJbeB8tXH3XQL
Fs2lHI4YIJeN9Mrxfb2JGk/8mw+O0+/mNOiuOJQEI49w8KEQ8F5M4McMXT6rKriONCYFpfUd1O3e
SsRjzk38UHfxI8IYI0cte2yiDtUgA9Gehw9OWVDUmmMb7JodbsdXfF8/qcFId3pGcp1OZqIIwzBu
zKqhwNYsR65v9upGm2HNvNnxbO6wxDxNNk12i53f1878lWF2soA8wDGytW1E+yW+JZDcus5WarX7
WhpeMS13ZT5dQl0dWq041eb46eTsBDSODvs5nAYfDKm2HaI+91Kaj3d5wZogufQiZ+jvhi6KvSnF
fRs5HxkcEr7pCROZETrUata2EBBYpejYrBkn9fPvoWa0ARcAwnA+fs5ZsNqTadIm8r5x3CD2+ppj
kZyCZZ+Xs/IMx0ArRBXb9UP4CaZ0N0YTuohJgUGDlJWgfg4mqa6JYpptv1qNcorC2zhlV3TEO37p
D2DT94ydTa9RWewNYb/LdeHNDlRX8kdQJboH4BavDB3GDVaWZjOR21zR9DysNrZCiZF1my1psE/n
4tZR4Dapt7ksfzcIo9z/jWwTRPm9a1M1FkqV3UvXFjDyspqsC7OURdI3GwMd0+Z2X1bgiuwW1709
61wguFNGQOFCSly1uLv2GXEjPa1/TbJ7DZt2NyXyc87TlrSAw13IlAwBY3XAGcjgjjHXlk0aiFyW
L9thdm4ZrahUGX31M7fNqVePqUuT5KAqvEN0GHt4G7sNXHSGporpJPIura+y281A0DdOYh0JQUzb
RW8eHRp4NpFWh365uowpoHzKGKRs3UKW/jzbQBOgCjHBxO0z6Yx9CROupFBRbuysfhGj9pGaEDaC
KTaeaY155U7melVvK4ImyV1diicYGx/wjL5VMXmh7tZb28Ddo88xmGHGLdtKyQbDlfpJ+nmEIV5h
8I5A4475DXRi5k0hAQ0G0vE21osHwQ8ytJWBR6XQHrv8qbAGBqD2XGH3xJdbQEjajCZQUnxzOrEz
+svsMqVYdREh33j4v2ufJAEC8dMMKAqUsZUTTaBAT2GH3tglNU1DwbAkkt1bKk12eINrNzcfWdW/
TTGiMa4osTbHx5sHnN9DTRx6BqVcFlnu0BLNsKN1kbj1tnLdtaYx6DDSrhZxajCY34rfKhmOok5/
YShjm9AhNafHRvWfoQOISi7Ga6wkVDIjus0UBzYiAqaBHajlkVv0egKtPNIXwDZ/S7HQH+iV5L8V
CQnEgWcYCNm8owfA9V0GVITtStD3eDu2akofGUkQu2G9MatjAlTnNeqbM1esL+7O4z7WLsM07Elu
3GNyeqElicTJEK7T4eA0cXBus1+w4b71KjlF1vCjJ4Gk15+xdN+cvP8guWK/5vRUekot6qRr7DGl
ubJXIrpjWHzwTffQqTXSRbVlGl6rioPuLPups18taX51nf6aJm10QD7yeLccDN1s8+Uvh/NTFWXI
F1nqyWb+6JoWeTqRP7go4pKcpOWJmhZHZlip14VFs+W77422cWrt6psSpdUbkU4nyn/jfapL62jW
kKO4QlgHWx+JkQ4VMXJOeXXePMy9YPyePTuj8eBU4odFKdwGPFDpS61Dh6g45uB5/BlptHkEg+Bz
6D+cshy2zrBKrLQbUHYZpD68eyiqNHoThHOQXWGZnpmen6fMpRLPvQBW0rexWqA74EqWJaXMpWIP
zBXxhU0u6l9qGScaRZqIvJN1M5WE9R6kD1PfIb0A3tH78LkMzHsY2vdTEt5zwJt8qKXYycblUOTW
rSsR6wsLjwbsVpNNxp438dhRxsxRAqgu9QhuzBnMGvWHgVZd/vEIPThKvD5uPWhFJPtw9rCzIEJH
rcKnb484/5zWfYyYRjDGHstbqdUonYihf8ur9r+UJWGhy/53unDx+V3+VRbmB/6UhdUffC+U6ypI
BATOdQNj2p8Rdv4EyBP2S+UQHUf9/RdGwjT+UMCn+Ckdpxtp9X9hJNY/kivjUVMma+xKmPg3dMR/
h5KAWYHs+3+52RCY4amYci2jgzgl5b+52VTExT6g3pTj6QNjXRpMzg+WBzF9F20Tbzjg6fd6jWXz
idDjafQL7z/YO69lua20yb7KPMBAAW9uYavqlDve3CCOIeG9x9P/C+z+e0hqWoq+mIuJmQi1mpLI
U6gqmL3zy1xZBElAJd3ir9x7p8W+eYpoFy4qJ1CC3htxPb3gyzoMPp6e1J9elh2TQQ/sUbQjOCMO
LqvV7vzUeTSB7EgEe6a/tselRRaD7qDv5OJJJPhNKAqfhV2xULGL06jd1Yk9cmB41PzRNSVv9sPJ
jt40d3BuB47ilupMz3LzIN7rXhwkbmaTN7tVJofww3ADs2mwnwY7Popn+Tbfi7wd9nW+fKiPeiAH
tau93ghuzg8RXEzsu/ZA8cJH4ofesHui7P1esRV7ewU2lMaFoIByDH0l8RLDFu/GV/k0OIN9Gzqd
J13A2Wv20+H26cmyTzfbPyxOe8z3nfemOljy7fbYHpHcDhm5QPumsAv7xX94iOwPMuBHwuZecUfA
386eGnjW2J0R0m/EANWYryPBT0PX/FPsl+gD/GzDfkvsBz4rO933bs+/m13jE7C/rTvcCD/aV8XN
7oB82eURf815sVIneSTWSe2DkwQpNsYhmpjEcx+5bT7XQNxDZbrZBnAIvopPPBduXnTUbpNr5NRB
txts6dKvjMGIVBSefGFEM1BvQXjdvEzGtX1Z/dw13eQY7TkPnmYP870L+/1A+7xSs4R2GdGzEJiu
DQXIV7J6Qudkt/WHOjFfsYdv9UXKHPWb5je3QzAE1P19srqi8O+GvAqtTNr+bS7R/oEVugvfNYuU
9dt40ui9CygP7gJ2iM8UetsEoR/JQPZ8cCcwDbLXviEq5m4W73HfxPtrGe9f23kffx9YGFP/gXXN
J+5yI+6JUh3b1+VtYjyF0M/QlhU2FEGVgFfEQ8uVpqARXePYid44Pq8E5WFU36Y2rUuB+Vyf4qN8
Uu7b4xQMj7pxFT6sjwoKi2hSOGLZLHL4hXjIzrErXPD6O6lwmiZPdNqMeZMtan7B302HX7fgMNl1
18F0NPYszVbNkWI6ld2FeYZ0Urr9oNv0Yg3fGVqyQsOANml+/TC8UyqoHfsL+ltb7aflMGAqi3eK
Gx7ia7pPj1g2hu/hLT/S/SAOYF+vxwPH3zjifeMK3AKq2SbIFb+wiKT9if41Jjxsob/rb/qJTXuA
9mfibXQEj1YUX+AE25ytyPGfHX/adKXARaGJncIJSe0Ch7D70dapOiIL8sJZ11Bs+CxR5udory4D
5PBe/Ex9GwegTdhwp8JVcLCO4cn65I1ZNp2N/uBfl51s2U6U3Yh8LzLlCtwcorNyCR8FP3O3K1hU
HpfnOHPpY+o+OC4Wr6VTv2jcNwxnfGEAeI1u5i+dTNY34WMgS8umnIeu4jfzTgvK6LlhFbk8sCeT
dsup9FXHX7wtF2P3+9W9kEK/+RBspjGMvm/Sr+ysHyBI6O84TuzsW1jykYiTY77SUS/Y7U5+vUYn
610BBMKy5yrfKdfEwr+JH+91Xfa9I90qJ/nVPNZtb0eVPQ32p7iX1pN58VbHCMwXmt9O5E8dmAcf
8nWv3AWGI53j78rZvI4Oc7p75XBu9jh1fKmhrvzOyPZMFdUnteUNtee6s9GYXG7L3vt7vEOvsfai
fR/vquuBdjLn2avt2D4vrqfhu/U+GTS6kdN9yUd+ZYuu+lK+vyrczNHgkQn83hvcyY/fkdRtlnK2
5Mze7OU7WhG86XiWfck5sx5+6mJXvawH3oKdjE6xr44knjzzQgUFvwUUhV3bo0NyDkMevwcrkG7n
Z+0wuRwQfz0faWWFqoVNx7YUTPxOdtJfM8pOD/13cuv8Mv/+agQ/juLcP7GLQ50JsLY+GR7FLxXZ
Mebnx+ZI3w92X7jP9vg9lQ+dCzUDoZMcl4+Hb+D/eq/Y88ujFYy47DQeVf0BtAHSSOFii5GCYfEH
lz+Dlhvkmi/kLqn5mdNTPKmfEVu8mk5OL7pqwatwkngPZP8JQmKqDTgrXSMgv+2+K++PqZ0e7p3d
d4HQjyvf6Dem/wiJhL2kgztCeycqtKfe4mCcpHPGaOfKXMAd/MZtXCXY/gfw8daoHeGNZyyHbwTs
+KKH8j0rnM4KuiMHZb4wsDhPR2b7lOZNdnyymrcFIsgXe2+jdwErJ+ol9G4tl+kRDO4Ah8YY7VQI
AjwPcw5ZIDTJGtb0a2GnjDvio73oEOTULeH/jO3w/yZDoY4L8C8Wju95/6udcPv9/1g3SuofGpMr
xaK8WoS/aP4Lgcd/ATym0hFhsjrEcMyK8p9+QkX/g/UcQ3NDZjWHj+5/rRupTjZFXdag6Wkypinl
P0pB/FiB/rJulOG2K4quGkyANBGy3q92QnGKCiHKcGJrCrd7jB/ypKLeMqDUB+pLUf2Wd6rArlL+
jtXGHB6HKujZDOlLfAutJ6BzmBjvEUHN67p7kmv4k3eghVir7hQAI0CPvKihCjLFVrzuTOl2lcmu
ai9rfdIxl2wvPdUP8hxgk3HGG6H+BNBhCVQR7qJHfb4V88Bocbm6BYpDPJfIKCiG8MllnF1V6Fao
5FSs80zVtzlp3B4q/pWRi66e7MHQMydhMIrMkrTf8iJ1mUzbYnetIyZZKi1mVyAdVPK29yMmuaz+
vk7cJayXZVNEiuYDzsGlF2EdIEWpGYbmaNdqyokIr58I6EDFi5l9GBpiZxU5Bo9u+Dq2nuiuFNKs
YnktTgox+5Tr+lhp93gXg3h8Z6wD1DPy5nDytYURujJVuyJ8ojnOl+rIL6r4Jmp43OLVkWZpL4CA
ixqGQtLoV3QD9siImVHvSCG40vx9nkCtoUFjlkre1GY/xjM+hNchuqG4B8QLaJaMgWBLWyF4UpzM
IdLIFH5yn6HYw9bkXS5+k9ZPc30QrHdJx6fDSEoqsDsuHxpGHGY+VytkEm7GXmbstDby2iwLxI5F
vPFCAna/UOLBTJDRKGUbWs/mvIPwEoRV7KFBwFd3rTKngDELEAkvtPtyv2rQzmc/UyRniBWCyw3i
/OC19egZBLoVNisdDnEkMZFe0hhz0STIDg4PL27eS8pjURdtjDuOeDON8SGJu4BIhwP6m1hmclOL
MtGLe2Wb9Hyx3yfBFmHZm4Cr72dTtdv2TcQ1KANqLDVyajxFBW6uU6QEM4F1Xcu90ojQzTBr8qOU
qAO0EQiV6M4WwuxkHPUCc2OEpQrKBj2/wWpe6l5zFMOLqI4q5fwQ6U/j+AokyC7yU96FvFGOgSth
e8VIe5MGIiwb8qd8zbaHHfFYUdmnyafBqLZuF3ckGE61oW0yuYia1R15Lq14cpcQ0gbgiQ6jOpz9
XRlvM7MtXx2hMM4uSrtbKp9FliBFQL2Zy4WUL327SFTNLLFumykhJjlvXHW8SQL6k3RfZ/OlCN2f
7oT/hB7+3Hdi4Ir+8w0GIzUQNwMXIMjE//FzRQYKDqXiPfElOf+esDnpiseMlfgUotVO7ipfqQrC
Mii5a2se1SbdL0bhSWPs1evsC+EUVHnoo777oyL5I+78CNEljH24cPwxw6mlj5IquBzpz+2/IdXj
omP80DiShXdsYTpY+VPK4jKzbHm8qeK7tfErQ3BwlVFow+x3C3crb0x2ZYXQuvhkbXoTV7NOVeBo
co0jIK1HXf2i1semtv1G724afCl5t0/jd8XCyErjEZGD6YEYNIg2DAYaZeQ67t27rdhG+ydn9t+S
I39wx3/e7f+4a//0of5GLh0MdGvAZJil8kexz65qlbpbZmOdM7so35aasIT4gh5MJbC0tDi/ir/5
XtEn/vy9quTTfmgeMP1+ExygNwvmtNlrM8nwFB2ZlZI0xObuCkQ51T8Y/RSktGLD01qP3Y8m36n6
vhReGmM/h/QmXLhViPKTmBy56oVlP2s3kRnk+H/1BHl2V4vo4MPlr0/H39zz6CIW+EFiI8Z25Cgy
v56NEmcM9IOcQRFCPjr3IDK/Mo5Ltv7N57P9oN++oY1ziHFehp8Ayv7XFyL7mg/iVAw2V5nMHppW
wwgSc5CYu6j5u9cy/vS2wIdaSNaWDMVdw0bw66tNKNFATeLBboQjpYZ3Rijtk27aRUW1GymvBWNG
PijGcqG8TDXYO00JJG2fVZ5W0MAxnXIDT3OJRJMt6SPzia0FDC4Zu4OcLFMkUGNLJ6Kw1fsVuxyA
SRphhFWeYi5eUndfuGw97v+OhdMloV1I3O7mA76k6Dx1nxKUFACh11VyO3M6zRAI54sq3jbm4Cns
BqPltoV3ZEiaC7Rh0TAYKBZgH4bTRsbshE0h0rW4Wg45zLeR4rBKnI9zjiFJ4lYyzYAQ850cPVFM
zT222deUEjOd3UW5l67fC+EaZd2hJQPGJIuzwk7DGbvnmRiSXIF1LFDaJcJzPBDNhva28EGki8ys
YYTujPK2UjDnGXRbJZ0tGTTv8DEYcPipTayfBe1pewwje4OzfqZ6jXEmKIli3ZEXZ4B2XxsLyeMZ
l/lpmtksL1+SeMzMxtW3hbzwsKS4ivKvxSwOYuERST4sA1Ma67spfRl8BAoMSgzKU/kOrphA2MWQ
7tLiMvY7UuFZDw5C4la18tU/R9nIoPrHE6ConvuBGnJTc0SJ2Z9QO518nCRXSTMMPmh2FeA/k2bk
eAlWZXH1uGbgRZ6aRVtvko6f3Q43jUiloYDPXmXbpQLT1gk3rRTkrsoeRseDmfdUhJk8P+k3U7Gd
5oa6m0mndD0BStwUvHklqzfkG7TMgVPqU2647nPpZmUDRYs5bv64DaJcdtJQCozlM40bN2XBo3Cd
bOy0iGffgLM8OuaRRc8Eeglrs61OLQYO2aogc0OA8U+ZsR4m/SB3QakQ59bsEsGFwQhxb28cmp2h
XyHXcCs3dtsjVZl+DJaZaHHnxkcpCqUD/cmx9LOWfIUDWkrmhWQIpLQPOPV8MaP+9sWUiKdpODmH
aKfMagAWzRlJPpgsHpf4oKXWniAFuTfdBsyGsx8nGibmsrtbZe0+Vx5HbTwpKuUwhn6QIDlGj2YM
xMGkFDpSnC72iGC6mYzPCLo978QUrnEoOdKAH/UTQxCrLxgrYmqr4gH8hDuGiT0Z/mR2B0gtrGFS
Vy6+D5POekTHJyrf0YLg5fW0l5BO5Pp7JdJ3e1e30AMVLClEbxVwIYw0MhyTVvSSMAyHjUNOgO68
St7H1pXl32R+Y/rt4PHGNQTMhkek9NSYl0GDyL7uFFZchcJDvLB4UAsPWvI8zA+iIu4FOuutKSbk
j6F7jByp7El2XkJR8AyMN0P3CdI+6NQXGIFObMXuMk2HOIzutyUlFh9vsEqv6PCaxKMf159l91xn
9U5mrblkF1UX/X54paHnkUi/uzKA0Zmrsr5Tup0QAq8BXvI0Gjwp2xjmFnkklpoaKdvEwPsMnwiL
U+kvLEgXAIzVZgIudIxXBqfqNScmqdBlrSwwEVAlhmdDPkXcZrvxGQu+rSaclxKjSXX1VEBEDDTd
RX6pxEMnYAzjmodCGFf7Er0tFHpfka/SLsPBQdRCjp8aIT5EW393lT1Z0+jRzOqYVHluW4lByi8G
ZkGduCjMxKApQBnifFIW9LRBdYsYtgx153NO5WjYUWtu0ik971KrsGkhU1rWLXrBIoTLGKm0XXyc
O3u+LczuT0P6KJXfS9ZKAixzTccpLqr7cGHtlD51huitleSm9/n8pbHtaQCgz0XNS98Jgh6A+T/E
BbIJkXgxbm+F7q7J1j1F5nbJBEtvVUdPdsk6kTdFyMAqJFMatCqzZ5b3PBo6idaFPn8Qp5u45SzN
96N5AxZdmhCCOZS+6nG+XjOSogb7FVLEnk6bk4BRw9TI8GifwGChRXDZinClOVsRMpaZWg1ertEE
nxPJj1nVRhJRD55DGTtbUq8AeHBMGc/acl+o4Ms6bItZdUjNLwnbELe8IZRu2JAHESOGGKEcLM+H
uR5GazepiDgaoCT5JuwfM3FH8YMNrCsbd6P4OtEpjoW3SdCMjHKvqXSvBTPpkOm2Fdxk3EViUIcw
d4/KfI/hqgl3OasCUzoabe3SWOUwXtp1SNCd8K2bX0L2Xqx9LEAlZJ+4F9zUmWanejA1b2v5VG+v
U+RnmHtvQogyrjVvumk54UDF3VNTda5J+JrVvd/ND60RHUmou7hM6DBj7J0i+UWiM8yXDGL3BF7M
qKmSqI2zwP6bAbe/EsBtx+rNTHbZKLvC3EB4Iim2+ip72MyDrfFAN2Kln8fsdTTeJDl/lFrdUaXv
BQrTgok4rdwlJvg0c54ygIoBKlGpu8ayu74R3XKy1UdWDdkQxQn9IkxDQ880O3vA7Ec2YhGZsxjc
wDPuRKBIrNuVLyxdEc4kw8XZZ8ucqvPQ4f8gAoN/GTOZxEMGH47Z9n6zjYGR9mPp0HIz1eqg6JXd
KD2ulnorV5o3m1sBOxPxdvRn09p83M8Nt/qpwgrJ9iqu7+fuOAyYlCxSSmF9lPJ7kop2z7TYnGLP
Ml7Y3J8VE52keQznb4KwnDsFtByDDxl7/dJl37Ea2k1PsCbel5aHKsEX8yooZCstyysTLrycXjCx
PG0tSiGztjAbmPuynX8A0OtgVEdeGMBysl/htK51igpmHDK8f3NhfxQD/FMpGBF7yGZRMJTpQ1LB
umPwYq7ZYSXIbfUEB8fQA94CDJkIEB49i3Zi/PV8PgTRAKDFdgoFYObTVXiHGkaFZi1Pslx7ehx7
oP7cfGQeQw1ZWmOps4DsiVgl00MvwtOqF0YwmAzxtSkVlF8evpWTZ/SQoJkvMN4KcT4LW08Kukof
fm/mwu3kHOAdriXjOluHmuCJqWxRNd6L4kDjCogfugaSTyZrQdFKtllp9lqsR4UdvxCm30ZRc8bR
xOhUBy1TIbXL/UI0z/G2SlG6S5rMDItEN1F3FOn5QA/cOufsEeuTGlWU5JDhDCs3G5620pGhSz09
5ExlHiQorp7O5zxj2ZkVp7q/FBnLj6L15m3XOpfvpMXOQxvt8ZyGdhEDZh1ZSAxfHbfMUc8P5Fn3
ESwyU53YrrbO3FzXBTRfkfqpvu4tFqK4DUyAYIZefClGTMovd5pSQnR5g2Pgy3OHGbLBSU95mMHT
oZAc8lk+ADjbxDUzCj434168Uejam7GMRULiq/prYd4TDXLGiMdf+cLZrIaOtIiBCikIvJWbCZSz
RLGbh2+dxMpEKHbqwla5Wt2pemrl1SdSCsftcS0f2RTINb1uq+ar+co9zG/r9yhHmh83XOJL1ML4
UKkHSF8i86XIWFJiapuWkzJX2Bq6/CJM7XlinrX2TZDIU4AIp6n5AU6VW5TJ3Y9d3X9kWfh/Mui+
bQT/vS59/tbH39r8vfzqfnE1bH/qv10Nskx/HN0XmkHJJVvI/3Y1KH8QsNE0cdssSzB3tJ8YPcof
2vZf+IOqtjkXkHz+CeYH32NoCtge5GzEbSIg/4mrQf5NOxLpOlXx49K8pov8uK2g42ftCItSN0Pm
R2GpGzZKnYbm26PGglLF/ukaWY8RLFO73utopwpSFTiPJxjtZqqRFQx084D8OMkHUw+t1zWdy+dm
nnPStb1g0nFexiAfIkCeD6oytHurFrHssWXxf/rU/zca2HaYP2kB29vQ+DAQ102dsoPfvRmiupiN
YrYmO9lV8WtlhPkCeBrZN+qB9+VFc1cRId1NgpXtxVUUnb9+fWXTYv50APRW6swMfpQt/Po54u6H
kjqBm+nCPD22qZid+ilhF9s3fWqH4ZZI76IxPNSZKeyMIVso3RDuc4D2+7JmVLq2xEcsqjlVfMzr
mDUX2Zq7YGobK6jNrt0rqiqpXtVBsIvLWiD/qwhOourWazp0q3pSWyklyWHw5Nd+RJh/fNTFOv7N
W5W2ecVvb1VnooLAg5EN5eU3ubGEOjIaGaSbIcnqu4y0+LmbReoj17W2dD+u1vk8mRaELxByJiaq
emYBlqmh4uREJyCZTfm7AQSWbqxZsQDfbswS1rHaoAlsl1LOuL/+diRxO6Zfj1k3kSt1ig5hZf2p
EW9S1DGX+lIhn93kZ0mavxGfX9HSFdXDPTfeFCQOD70138uzuu6MYmKLHvXax1KMCAHKXOZuBTuJ
WUDcBCCO8vpM8Hu4AfMyPUKCMj8jCgB6r1pbiFBLWzSPGI7Z/6fWdFgSZfAVvRSv5lL5Kfb8gK+x
8YUCCGpZd+jhSdZ8ZHPfniQIfNgzleV7pVjCXSMVBG8SIlthWJO/FbZiLnK1Hig50Elt1t0A0jEu
5lJCzx6m8t7QRuurCtfHlrbBJyKzJRGnsnwSjJyhqMQjTo9AwicRG7dwaBbcz2W+6SdVyVOxmA88
pfVzvdTdqVrL8tLKTYwzFjIkUfvwqEkryQYru6Mvo6PRM5kytzKK2s/aHNqNQpU9OOdw38waaDiW
FJhyxmU6GQa6mcxkIOrW5Dyn3WXMLYItGhYdlWn2IL7iQ40RjmBWuqymkDNKQe49NbfEWylZ2LvM
5UiQbNYit5jNlG1iRF4Rc7ITWjg1Jr2qF5tu6m1hUT+bUPl9lLn+2hgdLbLicIBJKPntXFTe35xf
v99+pE3u1OkUVnE1WuyIf736az1K5kqDWURjwMTAewZtplUdrC6mUi1+GVncLT2+bYHaehyZWXta
dOO5F2SB6Vk24qGeIRuQR6Rs0NWViGG7VSW7cbv6ZaPosIwa0vFvjvo3fZlCJFlnLqlJwEeAnWx+
u5/v/RSdKIZRIcEXtSC6aa0gTkD/4aZOrgET+6NRJOM3iSr3gKS0QvZ06VwrT8LXvz6Q328o23Go
VJVpNJLBfxF/k1ZnRaji1WBWgEO3ebBACLqp0SRuPCySL7eN/qDWUv9339mfX5WHhWHQwSypEpvO
7dP5qXhUlPRIFgZiHsUikz6Lx6l5UY02+hwyhR2EDqhuIv7AUi3LKgtLNmF1qO+0572ODSmePrbU
12bouqNgIUXVimTe6M3sMrdke/fXnxBVs7/dwCS4N9vjTSeJib6+rS9+Ptp2glLFNBTrEhNMB47l
hYP/iJcadTijyTSwYgxEbQNQo07o/etH/QZYfFQ5c85WDMqAhHAlv4OgqIC95O05kxeDbb9MrbCW
S+6khu1HqQg7QpTJYRx7Qhta+awsDR4GiUKYpOzCe12XMX00hRgQTXukrRq5czXDJVBBeblhVJv3
bRijIU4RPY7oDRije2M4myL/4BAtkCG0CGpg0SE8Y0S3BRUpb16QN9dmHJ6J05JIURHENAlORDuE
IvW3ITCsVVzjt8QylkOlm2aQ0t3pdVYU+lmUtasTsYEBLtLo9x1xsp0AlyvIyCXjEdFb6AQlT2ay
TK8UYWtQvnJ++JpK+gvIawZbTZWi9i3ZdCwF5qsOYOpDO8ntVdOa7rYXyvFLjcCXcTvLzmIN2Ipd
9LgeiniADJvWskHhhYCVcG6UU6zJt1WXTkEtK/WLHjKaj8JIO2vdkFyFVJEPUViyYWTxtwfPTRa1
wkAzVxvWIoMu2untSnWJPgYFk2QyTSOWNF2MkGRpbcHEVRtatWMson50jS55faRjDxcGptZaqoyV
Pyh1EkAKm+wWYwIAdaEjdmgunplkSeiWJTsNKaoAcrMHNsU13RdRMpyXZNJdMwnnY9qbe/pBer8I
tRfougqo9vhJj1LKRsgBoM0RBweLTDB/Y5tMZXfOBa06ElXvA6pxLGxcBi1ierNpfzkkdtIONYUq
I7jSVavMU2+2j7QcoB6CwriYI3OHMSvzkzGW5DqkWgvQyK5iJ7zFXTLfLYSINj83NtZ6RDGJGyJK
XZi2nPJykEpkQ7o0fIkypbqdJpyVFJDTncJa6JGQiPTEMlreV2DqbsQo2yvKj5kd6czYzJYH8g6C
Q+Fpfdcvc3ZDihSkY6o/l+ypqQxVp2ur18t1tITkIJQmGdiC5WxemQEUiokZDDAPdzQJh9eEFCQ7
Hs2SMwxKYZqU9PB0c//Gdzjd51r/FrJLhs04y9dxTLSjBqHxwGPOeGkyDT8lwW2fThO2yhEl5cpA
KEFYBNJEw2wA+1WAbKRlLh/WhrxyAYHP0VPUaeLn3ypAM4SkCiPx5wxhtB6lh7AkVZJEa3MaRFan
fitXwm3PBXM7Ubn1UVbRCVboDNqirT5Zi5G+Hmnu9QdTNw8KOKQ7FSiRs5rtAFdWvk/rSD0Ucic2
dq6waZY1TuQ1qVJkv5qNejFoyy7nCziXQqy+S9z0nwUoDbuKe8+jma/1pe7k6oWlKnxtgIxH2LgU
d3TktdMAWQDfGGHM0oOvEmPcIAYfkXCVGGBlVgygGggEmeg0+dYaLbCpPi7KU9IJeB0qddrnEdoi
51jzgaT2aTQltq5WJm1tAH3MY0sPJFBROApA0CZ5sl46udVuDG0WqfBan5VE/15xxaMidAGPRgsE
s1w4ElhrOR8Kp7BIJIa5pAeDZajvY6LvKoupighKkfYKKzOeDGvzg4wWahTro2R6oh6jUfAzoDSy
OZcaLC0wayYgeJ8L0QqP1kRsJd2UEYApxzUYogYNiu4sz6p7QsLpQhKdpcA5jmlT5IOagOk3Y3lP
HQRkYiJzSZCzdmB9LYLCWwc6s8F52KPUJ0h1y/yxDBHib12VJyHRstoxoTiCgJzzr4ReaKdr1+LZ
LCMSnK2ufgzhMtxTWc+Nf1G9sKOl3RrV6ZTqTbvjgsZgZ9UWEHmLb2bE+KIzb4TGeRgBSmMyNejE
jSBwY0tS5zYMjGlLe/L8r15JUw6Ku+hTe5C4j6UOJnuBK2C79usax6VM/msHFbW4JPlGzqo1KbS8
MVTkxUtm+qYeE6aqfg2ZuXdnbSAbRGOY9DUNiOmXkbgH6PjtldIp1U+YHiLVDrfLYAGTcSiaTfQc
BhCwANeWSb5tARlVX4OFOFRxxOexCpUCU7UCqDTSxfXIQp2cLdea13X0BqDV8ABOKUwJ6nKYr1O5
0EtGlzPG8HmVgK7UJh6LzV+icfOFPFEUzDl+tJ5VMjdisi6aV9NjVftdO6uKP41Js3FkWKPcVMmQ
c772BZ+umCXBlGB4IaNvHnmOW0+8eN7ciRmMk49whiF9VfVGJkvPYiRjFSzVQCfbkApkEq31gGG7
6L/GWgR8W3TSmSIwuNLbocJZVJne9hQZyJP0UIsFltcyl87FwGks0aMFYZo/Zkk8jNm8taa79Dyq
Qp4yR6koSSdV27tPZrxXBcVOd9SMEDM26X16rIiV4vKIFpZASjXO117j0xJ6Qx/vZqHAgrtWNL6x
nFTfU/g06KszwAYIRFoo+SkbSobN2ZQEXbj9ILHM211H+v2oaR0pN/Dlr5R0cxxjRpzHENv61Rra
vnHayqzv5NoycKXkUQ8pd0w5YatY3Q/JwBvpypVvo6Owr3dlwWDe2tU1qnCaEq7D1Ddf85Yd0ZBT
YQXLZ2p3bSdrhH8knamlZNEzVZZgV/JZhEtraIL1ZEUVH92cpatdt3L3pVaG9bSsS4wlnJQcw6tl
1t7zUBKfJWuEql9J81z7FOWMVyJH4ffVFNKTSnMCtZuRYVe1xQkaz64pF4eafGbLpF2zrqW1Ch5k
GMiXhjpVXqb3uW8lEL67cdkCceWt2K7qe45tYeMb7CehhDFDcw2MlZkBmLBO53iISZ5144pBeDbC
B+Jm7eypqYYZsJewGLCbgi+ULzurzbOLgevwFpaZelqtrfQ8Rz2lpaU90M6SeJNlbTs1CChkuKPK
N43Q+JC6BiapUmO02xg7N1K/yK4RJvlXZ7DqaOQgi0UrPSqLyUqlHoqdJBnMyJZqPhVhL0KUjYeM
GumNdav3rZT4ZVMPr2sPlqZXaoZaUyXxBAkzZP+kaMCXrQplSm1DIR8BNE48AxqxU1ZrzgA2Dhee
oEpyIzc8pmkKkPZprmJZ0mup5dOWQqhCtS6FO3HegDKdMH9TIdy6ag4woFVgR0jpiBNAbWWqY9n5
7yp1jU5qxpVN2Gx5Arb4zBrz3ogj3BVUvAhNTQ34Auw8H/o7VTFQ+yk4QPxpP6IK2R7ajwacy4gu
9cxCatEK4VaYFlbpUHCDZRVu40nEgxGzl6SMfGE0ARIxB8Ll9LI2X6J+HG6qKgUQV6zzDhXBfFOA
qFyL3qqoqcuUSxqZpadC3fckLcHUsLTRqcuz8Kwzzrkt4yZ9RIN/rita+ZTOrM5KObwLY4hArdWk
XIS4BkCYJgnkvj7ZWWH3FFWN/gp2ynI6NWq/2gT3wbqaHedBTxhp1SdggK2pBrJQ+6uJYZCJfn8L
1kjEylFhQYklxQiAQql8+8pXAhyOWsTTSuAUEb71/ifz2GpKiVzbWmee2bwQ3J1UrCW9+Viy7EwW
8SKCKLTLmR2bIrUfHRN2cyDpkEnP5cg9vRHruzYc7jMhfYhjzH+Uqcqx+PhjJ/b/dfC/Kym3kNT+
vQ5+fc/fh18U8O33/9OfragE8URTFVVNBVeg/UsBlxRKoFG/ddrG0bQxXf/Ln23+gaQrAnw1MU9L
CI3/EsDlP4DaM201JZKAGMxM6z8RwH8zkeEKV5Hlt221pZoae/Rf99VwSMOiqozlaCUsKqQU71Gs
shudpYStC4oeG/vFUxOl8H76fK7/0B5/dm3ycfysSPLC2BYMVdKsTfdAyv/1hcU6Wiy0w/ZoxivM
EB3tVhFkQsOEkf9Gsd30k5/Ez3+8FMB/ik7B+mt8YL9oB6BFCCdPJTG60Mrp5KN1aKbg5W/ekPqb
BL69DIZ6Td8kcBFZ5TcZB0ExAqrUDEdTFzpbbM3Y7/6LvfPYkdxY2/StDGY9PAgGySAJDGaRrrzp
yqx2G6Jb3UXvPa9+HpZ0oEpW/ZnQ+XeDWUiAILUiIxjmM68RVvJsj6q7bkJBPB8nutyiE+psAbiX
MQU+0mig4w46qMPYZCil65kBZLWsLrRJgqFGng1jHiQb5ENptASNvSnKb3kY37Hh2hY/T4wl9W6s
v8Rd2f/qwkD7Zs9IcouwjVdiiLr7rtKQw0Tde3yKUimfzbYvvzWoRtz4wfDTqiPxqcrI1GQ3kMSN
noB6RyQ4fEckAi7X6e/+wceADGDTvDGpven2ougm9TqVei+a27i3253bU1P2WgwLTo8yl4MWn9zg
+LC/+MsUS7SiioTp1wCWbq0p+NxBgWnvg7IvLgyF4u/poeyPZmQCU1Wma9Daduad/qaQVrf+EFqF
V996OKAQZCP2m25Kz9hFJF3tH360K6S1oiu7LkDXjVaFGkZzwSuJKEK7capH2f6IRXSFydZvXzO3
Qe9cpO6DUc+iMlRN3HVMfTrojY2VfqY9u2nRZO3pa/QGclGPXXhNe76onzwQW4H4boZfou66pkUO
rQymYQDYxo8lAimgW6J2R5t9hRzknAYM6ks9u9uOSAFifIB6GoqFQ/RpVL89uFFTdNOHT3nb7BL9
2utSgND3KWi7Xu0MqAWSqKJXP1DQeHBmB9b2qaIgcXpxPzpUtAAN6QjksGlyLaqUbQiwKa/1+jYP
QhhVYbZTTiZ2UZz9DuNZGSjGBk75048UkQisK91qgyNecNDj+D7MCrGzvEADyuSpm7xKgSp4AE+b
9qsu5a4zfyMfSZ0vAruadln1KUI24zFGCnrtojHZ2BjrNuBP1zrOrVgI67+SwmquYloMN27e2XfK
ROYp00p9U5VJtjeQW7iKBzDo1P7HC5kVwdXp9Vj2K+dLhpQYexJK7ZI14V14u9niSIoiQm7tljjB
mKPLkHqJNV6jrm+tzczoXtye7n5gk8NFwFi/gv6SV7iuCUwoXLXuPFWuQj0CUkdxca05prHSRefC
UIhgRXPZUPmu+T+3cbo1TbSFTk9A/+CWNCwpSaEkHruOuyjkop5lURHVm9t0RHEjgmqzRk8FzBfK
UFugu9lF4ozxTe8MlHB04HCRHC9O/4YPnh4cIrireXVo+tqLPYUiZCfwFWnRNocZ7OFheKPFuD06
lqfO3EMfDsXbKrmDPmiLZmZQljWo1Fu3hHo6mCiXpDIW34K2C86t7Edj2RLUlaTBJ6jsH28Ngedh
bbVFfZsUorlPndQBiZsan/qu6UFyAP+MAwiIdg9pONBFsS0lEjWWlo+XdlBaDyNuEDvZRPV9laTy
XLPl/Y0MOY2nkaY+f1fLDrWPb3tfO3p561dQq+tA9UDxBPTKqC6oUPVGC6nTIW9tjK9eGcKo7iME
UDK8XjN9UhcK7UKEpZIeWcVO4CqJ+tPpbfE+FAJpwMs9N7KUI8xFRGJ6fqDkaIBAG5r8Kc2qfBvE
OMmoqcKUBtDWVVRPKPQZTXZm5PnLHL1WUPQcduMcNGDIZREGvj3UpS/01qZHeTPGtbNFxrrY+C2g
1tPzez/Ka/MEATMawQQqizCo6NyiK4fIvElFhc18isBqZKOBe3qUd995Vpzgrha0leYre3G4lC8Q
hR5RJ05HHZeACvztJMBX6TYkcZjmr6P9o3Tk/1ElEZub879OOO5/9/9j/SP5/SvPwh9Hicf85/5K
PGwJydM1MUVX5BhE9/+G3uiW8y+YIwLBEOFwIh3+zV/EUE13/mVwO/8NseEL/4W90aT8l61zY7q2
Ad2KPu8/yj2OLywHEy4XvpZScKMty+HqOt72uWM3iIkV3hMGBD1tX/ElyM9cO8dNzr+GYJ78Yoo/
7zgyuAQnI65J3pMRim1UfG1QKzQhIPqHpjPPnC993tp/H+M/B5P0CwhYSDZ0Oc/3TSDohW4/J3Pa
E1InEL/u3XI7lBfwv9C4Ss3LjE72mSE/mp5ElQVKDp/XWfbdRdToxYyGeGpf8u/5s7kHsHl2kOMT
/ee06Ok7aj7TOso0x9OyEP51jMzynorIQawTRXAwh6YV7SbUTt/s4cc/1+ptUvjBfMDVcAcrKHtk
a4uhPIIfXxCjP4FZXWvmc5F8VUgPS7eG8KqfGez4PnydFym3IsUmBXZ1sbjvwXAR7SDrtw+cjkbw
g1HlZ+715QbnsWN3K9NwYGGT8cwr+2ZD9E0cZGRd/r7wBOCPe+GjZdX229OLdvxuoQi0GGVe1Dej
mKV0utGf/D0+LR5CLsYX7wFjB2iFqMGcHmq5ZPNQtglYjk78rEe0mJBOhus5rh/sEXEFYx3vSgsJ
v9NjvK7K22P0OohC/2jOpqzXosjb+Qy9YWRRkQb76pcTb8YB6Piuyq6Gn/mV/BmUqyCHpL2SX3BY
EpRE3d3p8Zfb/XV40g2ibCAHchlGycJA/hW9rn2H2YJZ7gPqubke/9GXxZkPt4iF//xy9puhFhcG
luKY5/RlsAcCPqFX+ITO20O5k7cUhG9Oz+rDL/dmqMWXqyt6VXCzg72uuqsqADDQyDPnaXl4WThb
zKEdYBrC0Bmz+fa7CdXqrZtUzAZwgTNaN1Y4U43SdaMjn4qjyekZvT9c8/cBUMpFa9DsX4QzdW0h
JmtIfw+OYhvPMKFm4xqbfz4I59bCRtLVuWPnK//N2WrB5biCXtE+D+IX9NEnK3oO+/7Mln//cYiZ
pAtMhoqejhfK8SgRGa3UAxmgLm5FB1MP6ALYHl3d05P5cBgSESICE6DRMvUSwwiS3bGCvQMaf5xm
NVE7H87M5aPP4lqgqQCzMcoyucJ7OeooX3Or9hXdpPsgCZGmjS7+8VQo7QAFMgSoT7WkBqflpCbL
6sO9nqzphSFdaWrjmZnI9zfBXD/6e5DFZ2nKlCaFwyCbu4eDcQnnwv3SPRgb+ryXP58ekYJBpSXf
FNfmDXjgfC9vxtWn/2CeRFoAfBVOpa8hx5v9F1dozQdaHe4NH43GJs7vfRha/70xFuc2qJPQpebH
FzOTSzrm26q//u+NYBzv7zEatSZoinDfg3vZBhaaPlUVnTmqH+xuk6vAMVArJn1bIsT6ust7J23D
PcZXlxBepyC7/E+m8fcIi4e2GSLUdnFt3s8WPjV0oyA7s1CvIeLx28eWezOJZUxit27U4/21r3by
YtjBXdug1wYpchP+9gpeiPD58Q/7ot/cj6vxJyBd1NXX5v1/ME9DYllLaIRr0+JmBSIG+g3F530b
t1cIamz8f1gFnl8+5vn3EK8v45t97VPr1AJcOfYuYvV0u8+moa80+3craQJ/YC9wfeuLt9UsC+zC
e4PD+xMO/kV6CebgIr+L76x772Bv//h2fWlv+I7qKbmLdxIhLJwNEJ/79R+s5ZufsXh3ITHVfkiN
cu+ofQadTMEqPj3CK1Dz1EwX2zLR9anPYjvcwwm/8K7H36B9SzQHkAbb2mu1GjfZFkMdWrKbWXkU
O60H/JnOXJYfnj4LHC0xwBy5LeY5NZEGIMIK974qL3oq1D80Wku/T0/1wwvZxvVFWVgkzNSPo9e4
KdqAOF6F+zC/R7B4jTExkJp1DlT69EAfzubNQIvNo2cajQnsNfYO+DEDln56dogPNyiSJVR8+Av4
9OJSHECdTwYv4/7uZ3qd7PQb/QsgpA6Vy3IzrWGpbcBdrLHduvGRmkR7b/Wpvwyuxc3lf/DGENA7
BqdE8WsWk22zkJhgSqO9mdf3VAzvB/0cQHym8hylxhblRQSoXADHBn2/pSiGylGfjey43vtZZ/+u
J63b483RVGhGGjVkGbMfQBVb00sx9MnXcbKaH3VsJM8FePA7ZQzyKaSffV0Zow8qdtQMbGAg5f/h
DCWGT86EnzSawUj2tni3vwy+Pv7RqRQNbIV92V0vMFYk4tGNCQs47oVVUHUaLGZZ485RShDzSaJl
n1SGNJtUHv+M7yz6EHU6QJOLk8KBUytGc0b+15TXUdXN7r1qAO/RGJP5NGHJcOfUINjRR3EGY4sD
Dog2J6lsuMk93q9oQ8k+3Jgx0E3A/jg9rhoT7z2Y/nr+dURdgy4f50uAYNRQlHYArL6c3tTv0w2O
DE1lrnQqIlTAFx8af4ukGIbIPcQIcO9qKtP4bggc27TS1e7ayjYfOLPaTYpx9V0Nzw5gXup+Of0r
5tvo6LZCR4SCFIboHGJIV4uLIs1MhIzCqNtLy7sfi6fctF5cGOZ9cM+L9E9fMp1KuDX7mc4NJHhe
xxfGFIZx0A++YDCscHTg1tXv09Mx5+joaD4SVg0wYkllBC7ZsusrCpN2H0I56FQY7BKUzYtvyumN
X/noNcj0mJl4wvEY41RrMCCazoZK11UURC9pGPuPLQZq1GwaTONoJI1J9dz6HZbe4WDan73GI9/F
FSP/5YGJetSAT71gbyl+SZoK38dU9i7cqg72eWMN9bBOW6cotwInNHxHIyt+UjSByxUWX3h3geDx
b3xLpp+c2B3QhHCMYG3jTAgpPjCyZKt5GQjaKi6yO7/KcMhJUj2GZx6SjK9awkRx5pp9TQmPF4/6
IyRAA8Xj17ri8fexsQoNcHIKD5pTjHS0C3NFKRzYl59grhb2SfNd2bV2jeq2QDPFN578zP/D70vU
ulyVX5z+lnIObJY/Z+6skR5Ztg77cPFzitxtS1B5h1jExa5MdcwQPM+51Ea6JXmj+zfSNmAd6TZa
rUWBq+lo5M+GiEo0D8wWneLS6e4ryxuuvboQiIMl2t4t/GDnOnFGMbC3956HhwyIpzvDk+1ODDBy
EtQirrkX800NlPOuS2ycUXqAAWbUGNvTc7TmEtrxHOlvUDN0XINMk1T9eI59I/zKbXRxcO1kvoqA
Tb90TufHqyLX5U2Ya+Y3IPdYtegVVHRcPMxPvTFGHZJ7TfaAObU8gBCvfrRqQm4nzoLPvG76oYaK
kSJeqSuasnlfPDZpyts8EphguFRglosMTV9+skLE1ld22iLMKcC4rTCB8lALcH3nNyCp4WtQ1RWK
yVkW/u5yGE5r5QT4MgZaWcL5VcAc1qHQQEpzBvzfhZe7X7Q4ch+Dup21g6IOVkWX2vFXCbj0j3FA
4GulF4X4XFJH3fdIut3R+0OmpUOXEjhzbAOcO73I7yrBbGiEFQlxHVbaVMvK9mirsIQ25B5aKBru
plFRXiMU4iFMXSdtd2jHeMT8IACOiWYNVcJ1W9bgxyZ6c3RhR6/9fPoXvQtooJYY1DEk4ZENnmh5
EcZm4bVmFx/QrnNRM0zxosxs+/H0KPoHw8ABJaChTsjflzmY8PVQs8I0O0DW01dl36pbL8KHp/DF
ZcxTA4R8m46+uvAk7kbOhFtLn6LTENZ4+62gpjzWnMHd6V/1wY+i/2qbzNyigL3sPOaNH1ip0WeH
rHecXdWgzoC36jmK0vt4jq4JXGJuMkorPDuLagEuH3qg9CI/JGlV34BW9+4dDatgZ07aizHeN3mZ
3uq+jQdugqsa+F5EzH3o9i26MtuxxeO9NKYMwpKEuwEM/FIXiAVMaYydB3JCbT+kl0p51mVbZ8Fl
p3XFTWOVJagOsCUghPQtkQY+s56RnInu34Vv89x4sXXK2BRblhKeWNNBRajL/NCXvr+pceICCYlQ
oB1bwZlL+N0dzFAsHiU9dhE9jcUd3ExsU7Oc8oOjmugG72+1tQvhAksxKGonmY2uRBIfXKDx66IA
7PsPN8s8vCvoRgHiogexiMqVSnJvVE1xIDDV1oMavHusINszbakFjIP8l2Fob8yRiQIQ+Fp6epP/
FkUo6sJtykMxtcG6h0sXruKpmbZxqYILmcI9Aq4nnnyMSHjh9btq9mfpdFO7lGCUr9N2TFfFEOvX
OE4CA45D+yXUEGuPpxKQKFE0CjhpCmhF+HI3FAiBn16n+cI4ekbIrNno1PiAcEkQhMfPiKZhJZSF
M11xaKe1blUogggXXfPa2jcY1mHW25xZtHd9jtchcVeZh3XeQV8Cwwt4t6fyEGsWzPsQ4LLTTMa2
1wfWSGttyA6oo+LUp5/Z/h9N1mZIogIQAjyax5NtpNtJtDGrgxvDb3K8ht58PU0JMOOsgPBotvvc
kcWZUd/dW8zXpnE5E2qZ7TJcF1Vqwho0qgPm8g3yQ6G3NkdEx05/yPdHm3Sa9BMYpkEU+0q8fLMT
MRkxm4LNdfAH3GPtIfjZgFtet318Vqfz3ZZBgJg5OTxC5IHWPN83I7V+3RUYohoHjOU1EqnI2/LW
TxejBpwciq7cWJrhn9k0Cx3L+aSxRcEa0v3WdRLtxUaVvoMAY59rBxRb8i08i6u6S6MVsO6Nwi+w
cZ0bPWgPsLx3jecg5dpZTw0Ot0jlBGdir/cflOyaoricjw5R5pxKvFmAyqjB0apBOwQNjS2wti/4
o+ZnDua8F48Ppkm38RUqBzSYbt3xIIkh0roJIv+5suHtKDy70THGo9TACm7bRZ5/cXr/vI/hiXVe
IQHkdTOKaDGgM5qOJqzGPtSh+p6XxoXvYb4QmcGnwdtbqAvWVJ2yvl2FWQw50JK7OC7PHJX3k7bo
OTj4nAAl4LgsfgNlKVJOUKcHI3MtLLHQDxsJT+gK5CNUWVuceSU+DPCUS9edF1+A+VzcCGk2q3/q
hnMIwpkOE0xSfsvQF3ms5RRBYKOl82SOk4tOujFA8ddk3gc7uCDmL5SVjX8Gqp03Of1SXktQ5CyB
rhabHAbn0NlW4R7UEGIX4WsaBEz95fSXfoUhHW8tmtkSMIWaVSR4m4+31liJCvK7mT6HsMrI2Dto
sxsnai6LatInLC265kqMgW5eNGaLSlVcAmVCohUtzy4J0cOoUqf7KQoXAy0zCAZ/g4IRiOwilPS6
SF0fBI7tO7Ll+OuUQs1fAWejxh3olq/BSPOcR5Kz7EsRVP2wojdSuZseLSM8KYf4MSIpeZBTVolN
k4wtCbAWdleyjYJ6Bf1D+0wKLdEvC2v3W2hqENRc3cbnAepbkW60uNSezGqSz7k7pdSY3Ezg2BB4
yPa1HlKMm0xEaHzUUWiMGEa57sOIzfmw5gxqah0U+VMiSvHr9JJ/sM9sTH/YTAjomCz6YskDo1Oo
KDTFs+9aCPq7oli7kwGDTHAS1yZSfGvLw+7AjqJrC28eJAWL+Ln0mnNtvfkEHX97h/ILR5w+JTI5
M8jo7d2Vl0VqF5iDPQs78W9G5SOWaqrq3GXyLjulbUjmrUAxQgqQy7gIFRWBpocXPfe+HV2WoXBu
fESsqN2gKWqZXnzpOSFm360WPOltb6/YaOcA3e8vE4fHhhI20CSdX7G4THLMGc0pV+GzcCv3jmb2
8NwPlbhPc/dgjENVnXmBPxiPmjk27Q4PFTnaIuQskJqJ0YwJn9N4VsgI/O5ykvNLZIlhZ/nBuW7c
e4AF7zBoQ0mgSzeY1Oj4W5LiawNc0eh5yNPmcqwbNGogNm25ZeB5ZSUCbxOGdJabKyDibrLLPbDG
mtdhnuLkAYLsYbbvh6a+CnzUviKShjN9sPeh3vwLucfJpMjblkuSYRneUhlDJ1jnE1jYn0IexTqK
UM+8bGIUWIauLZ+z8GxZ/oN9TpcVrek5WQY5t7jYRYkDMfT46JmSFZIqBJk7KovnGv4fPJrAjp2Z
v4PJAvXQOSp7EwqoQKCx5yjABDZlLCUafUeXdNxZlAou/DaE5dvZAHZjhd+V1cbXlh/ZyNEK9FRB
bmxOXzPzB18cbqoVgDco/4O5sRe3TKkPZaVlWfwcwjvAGvBFOfkBr4Nvnh3d13n38/Rw70NO4kB0
vWxUB6DLLJv3DuVnO8zz+LmfrOJGab71pDnTV0qY+pmJvU8mgT+SujoOTzQx0eIoN75npWkt8ZWe
3O+xL5pHt7eT+6g3MdnS636re0Z/lTZ6vQmdUJ2J9z6YJxkDtQDH1aEdqcVecloHng6dzmcsE8V1
WlECLIQqt3aK1MHpJTXEfEscf8NZDJySOlAV8AL2IrhUhcyjyfWq54IjWlyKDgi1cEpUajG+TLeF
qcF9zzOj/z5ZoyGwnqYkiZFNlP/I8iRqb2wvSVJY151MN8WED+JKFvhJ4IbgP446TJItvFS5M1Se
0KoI++rQS2TsO4G1AkJSWXKvQr7ERlZK/NC73nxB28NCE7OozGvlt8GPAePdYhUKm5zWTulBoOba
Zh5nmYhg41dO+M3N27GFNA/2rycr/unIFg8tpw3Nx6EdzZ+ZH7twaDig21QZKLA2uMHfGkWGMwGB
xvjkBfx3q44U/8nNIrxLSTPQJU288rn2xYhbomVsghnHdi2KDGcQjORxxyhNq2sx8SkaKBJ9Yu9r
dHrvbBS5HGw+a4yHh1Z6xp0qMxyaLEoQl2PBZ1jNLQYqV/RNruy2RdqESuchLzXvhQQYL55waIW9
Irjovk56S89pggS2bfNWTODnbIhPISLSyVYAmYGNK2ZogWinQGBlWfTF2s+boF2LsSegmZoxIMDM
e/vCRQdL8RVoD0R6PE4PFQ4r30qngQqEd2SHr4Zd4htAo2l0EF+MJJ0WyyitDf02qMtEjKbYUIKK
tyrzii8T1Ae5HTsSTLxWEk89amVOv6SoI4mcqyvQ7XTcIs42tRGgZBkHKhlWXldlX7ipm3zTyiGx
V06na7MGGO2YFUKv442X+e7PkILuT68z0zss7QNoT26Vq62l+VmJeEo6ofGZydk92LTCK6S+NGCm
qRk+80ZIlBwSJydfszvj3iW4zFZ2kpObsjGyb8nURrsmp1othqHecgVY136lhYfJ1Zu1b4XDRk6m
5a+HwJvGjeyHew6fKB5UHVfGyqYTkOGAauNdMqVV+OTS0ttLEUTNJlOTfx1MWXoH1GnEQDQ2FQ6u
CBJcRhaQdtxm4YgjPoxGU61nKUamqRetBurrhwp7Vj6j4wefGg7etzb27G9F65SPWjMmv9s2SW4r
E+PnVeCb+c0gSonVN77CP8um9r/QskRWAlUJ8TgBasZkvg6fzd6ML3AlzpNNZQDlW5N3pZ/t3Gxv
SpxyLpyyQIDXlH2A0s8kwnRdIsj2OR/J5lmieFLrCvHSeOVL1CpGd6SnMxDXfIF/gThgLMX3sq5c
PBmnsHoqqwomaFUTpK8mr7Pu3Cas8PN2pmBXmErLYCab22ps4udRmt19oYfwkrXMb4qHUJ8Q/7SA
ljGC6sPvmeaoB3/K/J9ZqFrOvqaM5DqJw/lDuw9d5qivHt1wOJCWplOE0KbhO11UcvbJGYpVr3wD
Vx2k0xFMK/S83Hha3CGrOOTjr9Jxm5sOo+VLp+5ZhhG1triO/Q3aEojg90L9Ciony4CNtsYXYUz9
A5+DnedTdEOnV+vqYAX7Gmte/h36XiJ3nXWYqPaA1YVLs7SfkG6qG3f6Neix/tA6bvLLl26OuJ0q
ij1STvYBfewJj57BpOMGhWvdZB0GWT7q2r5pZJRoy2J66Sy1qlPtvkPB3RXpeIkmYP1L0bfYmOms
EgIa4ItvxqrEsLqV+cpoHONO88lswI975XUamyiICz/EN69x9DFfDX6HhpF0RvEiu9J7JFrr976n
jZ9TvRyv3YxofaX1M+lroD5HGSkox9+R404sX9maHkvOrV/kckD1CcQOn8xLQhNXubJEodWxMAQ3
J/Yed1woEaqwuuhT5sThregj9Gj5dkhLhU5jfqmwhR/PlG/eB4KuBW0aKSiJhigYzOM4qYkaTS/j
EQFkVacomeOClDsILvPpkK5INHfT9t142foQaM+8qPODuXhQkSSfNUF5uZFIW2Q81aAMxHKS9jkm
uY6Q2JMSQ8fM38attBAtyW0HQSqvSWKouyNPWtFHmDxrRlpAvazrh9pDBFOaEVacvUWpSWAf8IO3
rsZ/pra7XdbrCLRQW63yiyS1mgeXa9resCAtsIK+Cp8R8sjGNXwv9p9uw9eh6J0EF4EzKIQiO1QN
1nKgiozqse5/ahWaWWcKK+8Baaw65WkyIgC9s3bk8QeAARhJt9WrZykLFC+jUX3qG/NHikrjveWW
YptXmNQbJVotkdE3mypNh3Wf2hiiooq0bpTd0NtqjFuz73g+kzG5LGrbXcEjkPc6SpoXyO7piBZF
ctubk3PVoJT1RN3GvzapL5+JB99HZHOtBqe0WULOAg1xPJuIV24YXat6RpsowYgkd9cQpnEkTZV1
ZuXm0HKxfd4M9S7IdWUuwGza1fOII9PWCHuMR6bJPbNLP5iQMVcSabohCAey5nhCgzCDMRNW9uxp
xY++c9sHOHQ4cGma9XL6PHwwHwBCsBhgMwJUXraACmDxrR+q/LlqBhTrKO+urNhMzhQAPhiFCHZO
iAhmqfkuMpHQi5xSdX7xHAw8cU3iETspRPb/2VxQilKQCxUVCm4wTvjxqo1C8+hWd+XnmJdinbdm
uC4aABinR3lN4t5uAUZgsUyDghkdJfoGx8NMeWMhAeN1n/PV9w12oasJj2LspFYvwTZbnwVTLPfC
crjF2ilVoF2nGA6H8BVOEZt6HW61LXc5Y0XbaySpdqdnOCcwywlS0AchrdgXXJbHEyQQAFdj+v1n
VbgPjUFkbhTRzyRuf2t1fqbkutwZ8+zejjVf128yZi9yk1qaWve5S28xaAijw+m5vPbkT01mTrDe
DCD1niriwPLduCvMQ1eztXK3ufqJr/rKWenrp2B9wdW2kbtgFW/E6gxBY1kSIHsTtHrgwc3rKd5h
laCC5CrDH+w5LjOhrz3Y7ZT5kO7C9zSW9bUeF0DKiixqBNZWoSwAk424YaDelphbcgbrIRH1lG1P
r8urEMebdXn9XdwvxMI0Ku13yE6BfL+n5eX47KXh8LWFPI/tDKmsrQXTVVsiAZ/lhvdk56FBF8dt
rppcolmp1f3DmBVq17pV9VCWHZJ7dXLbjFWzQVPTRzk/jp9O/9bFHnn9qbPsAx0mHcbEq3Lzm084
kV8S1anh2Z1sbYMOHuiSgdTy9CiLXc9RRhyAR4SkHrYfUtDHG6U2cZ9Ju9Z+Hom1P4WpJtbIdrWY
gDj2paf64s975P9zXP/nq/rHCY5rXvU/xmNyK3fon+TWWToHnABlbgNoh6TL929yq/mvmXFHmXrG
3gCOm/tsf5Fbbf6QTZcKyB4BDUUo/tC/deXtf0H4mju8OHyAFOHp+T//+8gur178839NZIRrS21V
p2g/H2V2ybKM6Cm9zvsG3wM5xOIPpenFY9V1wBxx5aoOTdqkt+XgnisrHu//eVTFvTGTT2d2I52g
4505GfYoZDWRToBmfUY+UF0EMqvP3MT2fBP+fSP8OQzkPxpqLrufhubxMG7WamUWwGUcvbT9otem
trdGrXrIw6QFURZa8mA0Pc6WpWgcREbTxtwnTVFjJFPWaYc0n0B9Ly15mTdGrdxphR5iXm+rVvp/
CFmQc6oK8a1NMgyNXNchgmx4DoagaDOR6nfhmEzNxh+rfMK2CZ+2nY095yFG/RcV26TBZkyXne6v
c0FhnQuyNeO1jXAzjjqGr3uz+nb7S4Rhijlnn7f1xgpz/UcUTNHBbQNprpGvjf2bvs76fVAFXbkt
6fN9bpwwb1aNjhD6irJt7a6AFcXowCkKQtcecqt7I4l6nTAdFfdVkwo3fcxHgwRrcuLAvpzIMrD/
CoBtVLUdm+tyHOpkm3YxwGQ9TPyrsSzCfEvlp7rXqJXU2yixsA9NfZjS6/+VIT+C9mqlkEwszccs
DtETTss+v6EkjpwQHhysVCiiMNoIA0e4f3TzvX54Kqn0UdneEMSXCgmdGAGShmCSSiM3tq2nAWe1
KmymTVRrQ/yuzuy0Vyn9xU7j/MAOB4nDaV0eo8DJvdgm39qgnJo1m7LwjPs2x/2O74Z21Mr3XXtH
Z6As1rABo4fSDlPcvCN8F/HVsSkdtlOmrny6efW2aT0VrFvDxI+mpHNgbjKsCL9aVhv8NCb6TSso
jH1/OSPYX+LRacKdVo7JrgKcikhT0cmnrnawIXID38Y5qK4Nnpe+uvK7tPLoTXizY6wX5fisJUCq
d16E/kuCeD2YEXsCsWi4JV5Dhp5rn+uuLgbsf1233ZRlU13HaRkhbG2PrQfo0g/xYcoxRzz9dM0R
53I9Z7Gtmf0HCPz1ZL95IN1RBwUA9HWT9t2E+Q5mtgjjqkuvDg9S0AwKac7enR5zwU953TUkXMi9
oAsBuPYVdftmUB1NVAu9aSq8nmH/xBQQI1ELLUDL9WvwkH0bPSV+FG+p8voH1Ef9gJpfWqLW7Baf
fYOaIzAz5JJxpaPkqCsacFBR++QioRz21fAmO1i7aS520L/KLRpC2Zltv0BrzTOgG4Woim5RisBl
dhEa+pnt+NnkGfjK5Ljw1fzumzSjXE59tXNBODSj95iEaUdVMxRYXHrThB1BiJp1jUQoLAJaN/ib
bfAfjK11ie4ffMEc6A3WIAFOEk2Taqgft+zfXe5m3lUnfEyiEHTBcWuMNNSeT3+U41zhdUYgIWnB
4Btt0PhZRO6qNjPdrLD/KZjvXeOJbBtbbXYJnlecWb0F7WAea0bTAQJmCWft9vnVevP9cViyK2TC
NWRHhYZZXTxMuHXFdh6BFkOUfN1qQ/8LCHrxvaScfkNjFlh7bAAXOZP3vd/+QGN4kTF74YV8taJ5
+0uoE/P6Ghq0qFIvtz76pqCPtfkKBV2Pvy55YFMgm3VmrY+b2vMCzOouOLOYxIvk6It0s6FpUaZ2
g6tkN1bJuknN2QWjKXCg9rSKRnrUxzGSUajfUIrG27eLAwqxDYrYt0lZFeG6la0WbyKnniCYBIk9
gk+An4Rpk289oEeDMEMG+ElftVoWe+RHhqzWeP+hcc6fdJ66MuN6C4SMbozQh/HheHHKaK3ePXRI
DWrrUe+iy1gz2/quyo3wixVwCQEJn6Jpa4tRiY20w5aqqatpglqiYX6mwZnlV8bYVP7aR2Arv4vG
NrzEAxJF7T7xiysfPDByERFeoinCWRb6oON0UbuZib9A6w4mNmjtdI5Wfxyfs9xoLFINQUKCBN+G
HXy835pg8j23CqhApZ37O2xKgASTHt4MUeBhsWmeIzd9PJ4Ff4GgEbGtRT4w8CiQL6TJNqwxVrcr
Z0S+FUbNurOokQdjYp2DO707vWQ3ZDmKRAcg3azCcnSixkH6CtnZZGuYQIKnONAvxjoYbzQz7g+n
N+8CgfK6mlLAGJhxVQB/ljFlqid1Dn8x2er90N8OTWhc0JKj9AyGvvlSuPT/NoC+Ec2nj7SfAuXU
WEP0AZqlXStfzvya+a44esDmvG4uy1KAmhnR776twgWmKpItB1ZvrhJUVO97JOXRkiqTa4PW0DqP
Yir1TkutO8LqMAwawq9GgYAbdf82r8LyIvPKcwjpBajiz3WSOmoARN+8dctaiEbxu0fDPt4aADXj
izrO9U+U6IkDfeFiXVf2vAnrvgy9CR29JP0+aVXorbSCUvyM+NcrPN1rb9wCNy6cSywOfPwhEy1p
bpLR1s4hbT7YQnxTAGxkssacRx1vIW8oJ+q1IVbY2ogRNjaYNxxc8ST+L2VnsuQmsoXhJyKCedgC
kkrlGu3yuCHssg0kYzLD09+PupsWUpTC3ZuOcLRTJMnJM/wDc79/vgCgfNnsyNpMRxhgq+pidy2o
sgmHZ/h27WdFbcobYcbFzxlLiQfX7OIfib3Yx7rol/3Q6u4vRqLmlUHChY90rRM5ObyjdSp/+ryL
Y044uzO5FHZs4hCgmtVLbxfiYNkts+MlZrJ1JdnS1r9zc1h5aGA24D2BALibwCBUQ2YKGtthniY4
OnRtsXreqibymqWbFp9Lo+geY8bufZhbdKE9JnEy6FehSSb1Bbju0RscGy0wWYH7yGe5n3ud+6k2
UuezWPqFCqJWxeehLHCvv/KpnVV5XBgUxOTfYDTAT26Sniqld0mYccKqi6LJT+FYFoEdNf0IOcFG
LHBpamf0uVnMITS7NKoApRmDRqVW2K/giZRi76ijgZWoN+rDlZ9nX9hccjFi0gpKA9e7HvD/ZBUm
+rFpA0gG3+lsiW7HBlZomNXR+DhGY6r7YIvcJyftFByXitKbCP8uzqTJqKSrkbzX3iGN2jKnHGTR
hFbrCtxutURhZN819UM+t2kbjFnZ/FEmreMqVAy8qjt9gbCBV4027FRMCHO/9dDC/2zEzTSFfZ8k
L4ja1YwgWWH4PuKLlNynC4PLKLVE9hAhY/fSt53+ahZu/hc7OObhkny9J/PQISL1dWHo+5yQsfht
rYAtyPF/fpw1b/kU6cP0pzT4YffAwqhfBkdBxWUcBKABsJiSGVSDk+96PponM+siDOmc4WMrZGIH
5WINNy3mYjgtRHHxPa0V+3dmTO0fDRcLdaeqSev4ztLnP5GEQHR2bksuMSc2utSPmiLnBHfujPk4
Hi7KAXBLjQtBO8ZX6oULXypgVoaRRAsArfbmxcYxIBdFr5WQsNXepxFYcUspMVNL2vI42+M18NN5
fkrRDaUF1NcqPUWsOj1JXT2IMp0LBZ9rq/nUjLMZ9jUEjGT29P3SQEfBPd4x9lXutK8Anft9oslr
46ILx3kdMpJArJGC1OX0R5CymEKxMfOlf2Du87po/KYcrKM+GWmozd7vaU6BPLYWDl9tklwJ0Zf2
fL1NyZ24wWj0nq7u4g3gZbobhc3I2EVobhVGqC6+Fl35vIx2ml0LjcalFZHfpKHMv/zHJjZ2tF3U
qMiVcBG8bBw/J/T5/TlNHdwwxFiCryim3vVt7FCGG03gJeEXqtm8DKLAMcmdIsc+MPpSPmSuQEWS
prNuh4XtTvTCl9R8UZI+EyFG8uov8DVCXdm1bXtjLavq/WI2fPpGIlSs3QrYsBgwJPYNG5vqQWR5
6cdMijgJdOGVSiALt0X7JQdZD/RnkWUodfRCfZlo7Ytm0WXyy3xyH0ea3p8r6Zp/uqwrnru8EU8t
jkNIr7rC0zFymXLtUDdV9JxXQ50cADosvy0iZR4gZpM9mMBaf/U5bMudlk2JgV2dIFUeu3yqgjEC
xAMMacnv0U/mDsPNSPbM/gFrM6JfZX2ddcJ4O4zJ+KPBoQGheCgkP6LRFRjV6llHpyapxl+qjHrs
eOfG/TjP5dT7Uyswgersuv+4tBro/MmoVkxI2nm+Ltv0R42riEY+VWNC1xt2eu9Mo6v6tsgM6TsY
bj1WbS9FwBh0acJ4QgrAH/Oyp0M249zjY7ujpIHsbA0e/RDhMGX3Rn7nVk1D3xwXlW9plCa/JRpV
WWCDCH3ImB18s4ZxHClbqu6POkxQ/Ht7qm8w+bD+ahme9jjnmcXTnHT257qvvKfG7OUncDnjl9lj
DO+bXTTGgUiyciJOj6aLoLIyigC/t/jrrOkA4MSAI2bQ4tYZ+zn9LXqUadV8TbAaa/dpB0o0APmh
tIGRlu6LKO0pwzirVu5NCydFX1vIsEAQVfhvF8LLbm17VtUbhGLEIzLBoGjNpNSOwGbhM1vZ2qC0
G/7XQ2frUbZ//8o+/6YgRsH4QHiTBBTE+OYrBlwzakA+wnnAXoi7EDJUX80PVrKKjHvjNeG58xwS
SABBA3oNuq6oep+uVyTQ3lul4AouapuoYSxPllyM53YVVf7XR0OkkjSE/gu5Gx3BzVJQ/izAlASo
rHG/pG6ePbijogVxM8gDTbh/m6u/ZfNrp8AFLMAkgXz+dD1tMHqcKlqM3LD0DNyiKW/LOM7Jbexr
gqmX7h9uOrJE1EBAxL51n/6TyehprGSVJaAJR/g3+FPuWffl5CpH8CTajhTG/LygZp4dyjEdP5DH
ts9j1strmidnzZF1lrJu7op9prTcXIMGQgyLKQYvdHUwEjdto43LTs+UFl/CSFOSW359tXq64DB7
5Tq4tLRJskmL0LANfsLpbrtNrmH11kRhMmfF7VjY/b6luXecMHq6XYpZ3iTKlB3eP1IXF0Xb7U2L
CB3oTQWkNO1oVVPOkZp0YzxIs++LvSctLgOvbuxHRnxeoIF7+/dKhJPMU7I0y29pfXpla02VVUoY
O475CqoOCzWGqgEoR0x50G+uv7//oKQP7N+mEGEahSQ0dZbLBHdzmnV1RmsCnn1YYUmf7rVmUX/G
Wd/i0dQszXwzePPkhraVx2XoTS5ORBqcG/t5aAxMzTyzoj0HWMYJZr2vfi6UV20AwRl/UVddAzhM
G+5AYKhxEeSjbqRBHC/JkxM14lfZD9QEmI7W97nBNQXQuou/pWT2FYCfuIn9apychrantL8Ba179
N92Jm25URWsQVTz7viA5x4R8qbKvFX7zfUjs8wycWjoBDanGGtmfRRF/GBxaLjuINC7knjTqbhvw
flggFm6dHpUFQ2cMWYEV71JaOa8lpHOxG1J9/DGWtsu8LMq7YOTJO54l4aoDal39dJxhave23muw
hNocoBluttxsU5xhzy5rtwX9aij2A8mZiuNrN1jVzkvdSASmsWQ9o3BdAYec1THGxZOQQSG7iBlB
nyg/uT06hvrJisZspwWJuWaGBwwQuAHiVWZJ96caYSQ2hib+ksBiyrFSsONPqVA7EY5JVP9Foyhy
ghxhgTnMK2P8ZHdoLOzQCpllMLaaKTGRz/rJL7okMXykNVMlEO3YxHewq9TnIvLqHnpH396MLbiZ
IMpheIdVkyX5YRmc9g9yN4zS1WpSv5ZMQ2hQmnPX+RWZxW0kge75qK3XuHgskc6QThq1/Drlcnwl
3ggTlnjOeBy3vvpowHaxqKUwNMT5yqgaX58q8zexpuccmbjbHNSqKvJHY04GLOjr1o5DUOP8LUUa
NeZdrOuLdtRi0dqrIEik7wsdZXEfF6kM5ZMupp/KvNG1gkpPeWYrlsOPsciL8tA62Gv54MOdb1Oq
2MibwJjmvif1lj73aW4Fmlqaz4PRYC1kj8r0K0WsHDsqRZte1WSyXmNgs6kPpNf7S2KGkIuL42J1
SN3eSW/yWbXkbUonBxHWyq3+GssCOU3QZbhDET8ZAuzTyPCbMsLvslzM+fugt9OHmmOT3iepgZsZ
fl3ia+eW5qu2RJjoCqkQhVJ7Yq7nyarpb/RUWt0ew1A8CxwF9LFv1BbgfITplJ20mhl9wqhReS5K
M6ChTFaXQNqaYgVWHAFwbfJkAIuWleULvySvQlDkOSqKgG6No6Z2ZvqhEfTGwfminHCl0DgPuhog
ToYOlO5IrK8mOf+t2meBuVbugm5Om5I2iOy0GVsJBquxb6izOLZxlRyyqr12yV4or5CK1FceCE06
9NhO1wWia03uvLagyJsYxCWO5TuDOR2qrmJoZzEOcKQ9PavFAHfdBGN6JYG50LjEHQQ609q/JK/Y
/IBpztvWs4USTlluPlrIodw7KUpS74f6C9urrhgdblFKSG2LOOtq4OPOBAkDu7a14BhKuQOZHf9W
rKU5WDXugUgF/xuFfE2WyDshsAG64d0C2jzd3Eq2lan2jhOObrQcuRJmOgVT9by46jVx4PP3yFJr
soQIMUiN7SRungxYlgNNKX1REfOz4ylU5mI6yNL7jn1QdgcyHkNJM7H7b63Ir9yk6+k8vUc1g8zI
RA+W4SnkwNMHxUIw1kSjsr32iEtgBZp+wS3py8KmXvlQNrz1t02lMF75loznVhTJ6VpWOcRqb3bw
Aro8Hr7Xc6qG+MbEM+PnvPvjNMJMD2np2GjF5ZmGa3PkmsGyOEUcGnU8VEC9TbM9Ii7T/Hz/lF3Y
BrqakFGZiEJEcjfb4FQVEQTLu3DMxHiva9lyU+ZKF5qevDY7u3CgQbfqeGchqMNFsv75f3LjRFid
GBYzCp0GeoyuYPWIa2jlS4kPKDLNw44/6K7loxdOGcwPHEoAiJItbGXVZ8POl1kxPTwo8jg+FC6+
VCKfC40qWkEELnaV6sj8Fo6Jrnfqs9Oo6TX1h0ubTLnD6AjVI/CVm0iJH2yhTbUahahLFX9LWijf
1XlWuMsZAj6//0Iv7DKTbeQ4UQEEGrBNhRt6fKadVW6YVLNs98nkSagphGmx18wp56kT9YvVRfJK
KnxhXRrIRCqotkSOLdO2ji1TTrPuho0nyAZtDY54nanyS1vEvON47A5pl/4jaPrt0wLBQs26jr7B
oG3qVjCyii0jM+W6tDT34MwcW7Kssto5pGNX2pnnuff6hACzSFSR19hKppeqo7Q1H8pO0DrfofSM
BJGCc8ZugFzwe54782hYo2P6tgdxaff+i71wiBAtQVKawMwmb8X2nGxINBAVyS6e3fhTObT9kf69
eq/kWH2+v9SFd0lZvno0wSEFk77Z1MxF52hGz3KnLXOl3Rlmreyi3B2iXUHXuNwV0B+w22yjKxfr
+SPqPJ5Fvxh0gcrNcBohJNatyCMwfdVaw/nrqLL6qrquOGqwlm7ef8TzO/x0qc0jGqPsxKgzCk1j
avkgLwRKZhY4qyufxfr3nF4zuPLpcBQAC7hEoU18pTnZ66qYs50ok/IOkd72sWSmdaeUCzg28GT7
95/rDRe7XRDqL5U/XAILxcnTPeypr4TewEL0BonHZCUKDythyRVT75zFrB+itBk/SS/xpr2LH9hz
Rq/wK+Oz5hAx2qHCUjRF7Et6RAnYMFFafjFGKGPPuThiYqxcM1Z4U23Z/uI3QQLHxCaCbtfpL8ZZ
Opew8xHs1ef5PhmatHyomjj/nIz4cD/KMe6Fn0b9kOKmbnrdbiSx/Ns7ReeESlOUAuJZXmaHWE+c
byqwHEDJaP6l6M7BHPGbvGbEYWRt9AkPreSHqrfyeQICJJBHLItxD/Zn+FwsrumERWG6OK+aVqGj
VwG86komcOGA07q2AR2vioRg4U4fVXMKgyooSXd4kH2PJ614mtzsZxSZ+suVY3DhfK+qB+C0PO53
WBinK4l+dgpHyWCr0CXej9gm7zNjcJ86VxgPNLCXp0qV48eeWunBrECoZFYatRR29Rw4mVbu8ORG
OqOLHKY37/+28+hCZxPoIeFaWzkVm00Q7thGnkiS3QRH6jFd3O9FXzRH3VMivxnE8tgzI70SuS+M
9PkItRX34JH2gXo83Q83HWYx1YgEIpNgF2Gbq9pNquaLDOtynFRYq5o0A8PMNGOfZ7PuvFhx3P7W
1V5699HQTnnQoCPsMN7Hy5WCTMD4HI0yqp5EFF0TVr2A1KCqInKsPcuVebIZqYC+iuMeuvAOu2Gx
UwwLvGtV2WMcChiHyg6LQjPM7KT4YBlo1Ghlb7Q7s/TEA+Wh9+f9F3bhLPFjaCgCv16lf9c//0/i
xl3vZq4WJzsMGAvsO5ThD4Iyy9f3V1nfwCYMoCi18rnWkhLa0OkqLVW/lzK02TVJLV+XVVTRcfpO
oQCQ+pUk6e0nnyy2ItjQ6KCHBuoGe9bTxQoI35VsUguuxVzFlM11/mItjrwHDx3tlSrRnhJwPwdr
rpujR6et8dHNUxkRZ07zaUxi9a5b0uyQagyw3t+HsyRD54OF/8UFuOas+ubLlVYO15DYsZMRnbj9
UmJ6vFNbQ2qHapIu6hmdGf+dFHOMwhQ257Vk9ezzZH0wwYjsklRBjNhUgHPcKUVRDe6umsoRgFux
HMFNd4zS+T6LYc5uY87g7v2HNs7S9FWgg3qeipeKmunp6Qvp9HhUqhQZsb41IfG2prnIPVlrufi6
MWR04UpbGPs4j4yPehYlf8BRtq98AOMvwkm9Wtu68u88LZKwbiheBI/VXTkjcx79hL+HgquC0QTU
2S4f/zojWHjifN64qOxE8FkGs3kmhU3BhMP8xB+9AMIc2HrhHlyMV9GXngz8VRH/VHctfqtP+aDm
TrCoY7wcB1M4emDGs+VrmW3BoeR3JhB4tcG6zZ3IsK9kLxfekWegOILyGG0QRt6nuzXDnZK10TS7
1BF1WM5F89jZRrxH0/gD1Vuyp5r2xJWDeRYGiKD0mymbaRKsl8tm0Rb9AVnVCE1rSXuDeBOSsvXk
gBt5/yycD1HWfElHiRkFZlL7t7Pyn3jTj3Zd19rC0yGOdt8zZQmUyYoPpmjMnXRLGQqvxds9gX4U
W/0U0M/Tvrz/Iy7tMOkvPX2+gFXO5/RhwX0Z0nXMZtdoahqicj3vCAVjMM2tgWm9KW9ACCfFlUc/
//b57BnE0Ssg8jMzOF1VAwcEEhP1g6lsjWO5QDopVCU92kmU75JVXmZu2p9N2apXRHrOH3fFjQHQ
YOaII/X2ekSQVy/7TGsx9DC87xCdhyCDc2X4syeKJYzQLA0aTSjmlYz/LD0m1KwHiljMP3jInT5w
s4jCsejl7wqkoh4m3LIPg5Gpx6ErtA9jIfpf77/W84t1XZD0g+1FrYYEZLOgqURdsayyU16mzmEj
yPGiQkToEKD59teJoVvYoimcoNMM2Qa5080PcoQ17qd6o/ZXXvg5/2b9PfAhaWiiMQcp7/T3VIqT
oO8ZtztlnrEHDJuoMSRqawUqZYZQRO4nWFbaPlLklrcbE7EircvChDtfyEgGOCa3H9SmGvJbVxpG
toOMwizI4Xawd8lg54pP5NTqQ5OPTLB1ZUn+LDnQoVtg3OJxJFH8oZhts+bWurLz7LxR/SamixvK
SSUNhp5oLndtv4jvSg/6wh9TZxhCNwL+l+nj7CAPqPKj8j61H5M+j144NsY3w5gyBFkwxPqiKhnC
D3m7DBpjAa2yAlTc5bGtgBAe6lgm3yBRWA/LWMxzqDGyuvEW1cjA3QLC3MGyMKLQknk1/Y4a/GDo
LcALQaIEnroPGHjCAjmTXvrSeG16cPJUakGZjkl1E6XGLI8kx/FeS9upOBpdJT5D1afvD9tnMW4g
CQAGGoxO6ods6J0bxreqC2qkmP/OcB3lzpQp8Lj3D+FZpsM7x4BvtXynJwhG5/Sd1zFTpDGtq12j
zEhxs4eBaorlxqJLf+VepTPAX3aa6byJ31J70jKHEbe5WGVdmcKK9WKXUTF23wbUfb7nbqlp5LAr
LE4ZFecXBWoECWhKp+8kRob+qWyVfN6TFamvKOVNA3jGHNn2ahmav5reRUroqsoyf+ijuPuc0Uh1
js2KPbzNFXXS78ayLECIN6KuoPs4w4vXNQhMNPZsm6FQF5WLssvKTyJX0a2vpUJDcJooSsMB8N1n
ryXThXNlzu5TU8PI2uHxbmAuDsinCaWKRpDfOxByhr6t+2BQYVoFXpXkrc9UD8CTOfaWdWc1SSNv
KHcRwioz+TtPS9TGMr3PVD8HzviszbOKSEOuxzG6vaZVhxaKNZ8qIoG6c2IcLJltYoxIDdDKW0cu
RUeDluZSMHHuLERpiupHpnSgyvrOrqAGFUlvB9ZoOzde1cbDPpuYPhNzrHi3QruHoARQaAYNmd0Y
zjmFUmgXVIX7iBLIRMsamcXAK8fyJi3sWA/g8Wi/Uyx9i29mPBhWiCaNsiolxerRHnBpQ0vWEsgJ
2QyB/ExJlN+kM7W+szDXQH2+c7+OHX0q/k4tNR/QNK2QGgR50/uKac3R8xxL1L1xN3S0AERD9x1Q
vTkwuzHSP62eSffTqvQ0HRIA2DbwnTHq/LxvTOhSzL+s29oYEW9G3CKP903SRpnfx92Yv3C02+yx
GbrxOY8dLd+tzK4y7IS3MBycanNVXxyHcNZaZbz3tDj7MhlxitwkfgdWiA7jHDpjU5oBOSCuImpk
4lKoZ/TmfA1Rv/TgWYpY/FmdW3Foo2JIgqieI1JH/rEOjccI6oDK0QKJTkOhPixSs/nLrFG4e/iW
sgmq3LJ+ptnkTfS9NUabUWIsD3HkLB9bqarfGiAbbWAOsUjBGnnpN+yVUVDBnKF9ybQJrpCW9fyo
NmLGBMfbmR8As8S/bCgRMb4gUUH7pR3i37FDzcaICsiVX8GM8nzT1rrquY3zJn82EN+n2yAGsNJd
kxmhyMf5W5/21sv7YedCJFipKxBXAMGQY+unYceQMOdsve139BfHj6MXJcc5Kn+7cOieaSFcQxRd
yGXWRt46HCS357I9XS62ZDnnidHvykhHEIfpBhPbSZEZ7Yes3wGhkXuInfmxBKX2+P6jbteGDswz
Mtdg2oAE3lad19CGuOyZFO+9Qq2eypl41RszbvFmQffSbZOd0xpK6FWNeyXgbmO7QwuasokEmS4R
iKpNbE+Q3nNn0OF7tc6yL0OL3IuFbu8xTZHyeP8hz3IZOtg2KBvYWAxuGGRtskWrg7/paqUD/8jx
bixaPg/mHC1PK5LrJh8so/FF1bv7URgIeVkRIIhMy7/kpdp+fv+nbI/W+kvWPV8LakZcW6NAGkZO
XViDs49VkdwgQPTiiiF9ntsYMlNhWleaqmevF1lgmF9IBK/EL5p4p0crF0jfxagvwxKc5Ed6r3eV
p2TflVbWH0hkoyez6ptfvaMrN//6nKAeQRlhi0l/3NlKuLLZ8GXEou5lX1kfWlGVvgnq59HJ4p/o
ni3hvy+nUQpocA5ofG/181OQASjv1Nq+Y+zgV1xUB8Dbxks/TpY/9LXy+v56F06UrXPnoF8KXg5M
0/qe/1N5pQjlzrayaHvkUu0n0xvFYx/b6aFKvCTx53yQfuTZ8dEUWfFNWKUaTG7q7BYzn7++/1M2
YkX/pwQh/4CEH8T7lah8+lMwgbI9b/KWfZ4U6vyoOPWgQImLqgO9AuuvTgH8u5NDHN9USBN2T2ot
tG9yHmri24jtXYhcVmeC6SndPQSeub5TQb/nPpDc5YvuEBNosBjagmGSOloBPAOJB+1Mte0jm2oj
vQfMowBChISWX8YVyfP7T3h+iHFXZbRPQ9KiHbqdvNJP6HKrHbV91dszPiuzgwpFP9aPmWJHN+gC
i11KjzbM7Wm5EjnWwPDfnBBUOhkMlwzUSZLQLYChc3tkoMD+Bdlo6MgSuvatQOvwSs91/Qq3q6xj
CKQTgaKfvUFIQrrZJGgjlpq+vAoH8bjJzh+6FIMqrt4S3ejmWh/p7RI7XxSRHgShAGlskY+jaw4J
+RieuJSzcqeQNH1H8laGkxnrL1pDfzGva9UI0hHHwgrJeH/x5vLBRHXi0KSDvBIxLm4CDT0Lzvsq
5bAJVeZkZwkYdBVyT0kAdt5EFNgvLJwilxKlGIyDRDDxyuE64yvxitcu4soJpovM9Xv6+aBfiJZX
1KFWntLdjozCOyhN5r2UqHH9FrKfcFAnUW4HdTqk9ly+zJ2Mj7k+jcgAlPODIQu596I4O5pOiXtJ
NMRBWXT5tykGgB3n7jVB/TOQxPqL3z574jX39pZZhqvOBEpQnYLG7Jw7VAVzP2bEQ99dibUAqrgD
fyb3VFL8ZNw3SOuFsP2dnaML5YVROBQrjAuv9EXOxmnrr3LQhUcgg1hEZDzdx7KYlVYFXBQAynQB
ws+D92VcKve2SiNFDZnfYyyF7NiCtB4NAsUvarU/TqqhWP5crUPFRVXUR4UB1ZfaTo2nSdVTROVd
t4NIDlD3z/tRZZt/rL+XTxtQHNMVDUX70987APUsuyGbg9JJ2ydQY+ltD7o+hIkW795f6qxP97aW
ybuiiW4w0trszZjbROJczgGyqc4XUgDlWVHy+D7Oh/6XjFX0aidYeVKv092sOO1+6e1r3epLzwtP
k81/yz22jgVdZs4FWlJTkFj6ISmT5q6JNLTzM3w+rn1Ta6m8iS1vEBn4c9xJOL2c7m2j6nFnuYRN
A6nSwG3RV1VUV70x5AS3C4YLuNsqc458bfqhmLijs2maJa3paLwywFhf4/an8Kap13QPjbVtZjB4
TCorbEyCIgfn2ohuCWNhlreq2s4MRRfjSiZyJpvAu8aIApouLXrGEtt+qEIvOmK9JejolR11sKbT
g1VNLToIbgbS3W0jsLy50k7S78te2EGsGubP3oJ94ZsQYuiaGqKhXkXQ8tcgFMrqEprQ5DvGohwm
Ig08tMZsfiCYYj7H+VRwXuK6O1p2Z41XovKl7aO3y7mlnU1Y3gCy4rn1LBpKlNptkYeRyJTHOEYM
OC7aVc4guubCe+EWWN2WHJWRPFnVNm8E8iliUVUznEs5BVqeZDtlcgBYS1mEeomqbCzEvz4jo1VS
1FU/iYycltPpaZVL3OQ0bEsop6b7YcAUNEzcLL6hGEcA1EX/8/1wcPaM63qoSmKDRFHCmdysFy/j
ghA16+mtcgfuewTSVs67hC+Jhj0qwUvVdldMIc8+/7dFWYwhHtS/LRoeAwE0+zKvDE0jlT/dmslN
26gALVbQ3PvPd2kphi7c5AYUQ97l6fM1cNvciU5ruMBm+2NMyz7pE+tZA+V75WM7m07ySa9uJCA/
gbiuM+DTpWpoISAxhiosomi5tdDC9iePvQ2zJY1ejCgrA4rq+oc9FMNjos3x0eA3BaVdUG5HnWO9
khmb+4xC/8omnH04iPfQSGQygZEFt/UmnWl0OepYqlYhKl7eJwrCCVsaTQ2iFjjJQOPsipLehU23
Vnkb2CQmHXtzsxO0ZDFvqGZYepXj0GDSknCGxhHEi3ft/V56NM7t2+PxqW6je5YKnBJUvpeoR+pB
Ex0qjzHyU13VIkOEavqVrbz0aNTuwBFwbSAMrUn6f2otnSlvbk1OGSYim77GdlKBZ4+mj72D9ej7
R3c7XOU8IZDKC0PuBvucLSbI1SF4mMtShWC+GKuPoBCBsE3GL74X4w5h6PqBpuig7KViiZ2add2V
E33pB/CYhL4VMw1b+/RZq06NnKhENMd25HSPQrHyWDaFvNEKNd4vdYrDO55YtyOjgsT3iqnYv78B
52kcO0BfBsE4PBHIMzcfL8VuBf8vKnn2rqp2ttmL4YAZBNIqZODRjVSpwW5pVfQNfsJ0HA5444zo
cQjaoX+zpZR7RwPHeS+X3PwsZwCYKHMryY+YMR6z8aH0roTvC+H05Bdv+vbw3JW4ofgPISi0nxx7
Ho5jUoq9k2OS4gJX+oQIu7yyT5cWRUuXr23FJ51VDdxh3dg6RhXOiXAeYrN1XuamoamrZfg3j/ny
AY1y8/OVl7PmTSfJDC+Hs4mGEcEVdNQmqGB/txSTUlRhAns++Z6i8I/ZKISQ8rAsGmS5SEA9Detm
MI950mY/2sXq0h3U02l6WpqIVqo7SPHp/Z+1nsmzXwXR4G3Czue5eQH4KEyLjatnOCCBvJ8GLjAy
E/2oZ4b+nCGXg8aYNIu9W+fX9BouhSIXgB3jQGjkvI3Tz0UTqUpHJa9DYGL1775JNYx7O+uL22oK
8gHy5/tPeuGtr+o6vHOkBlfUx+lyEhJYnniEhzaTeljiNhUugwDckPfqjpCQvDLRu4YxvRD+bPIS
IPgr0ORs1D3ay2LKiEVF5ba7JUrUfYbwIAmtvDbcXiPp5k1CiEddAlApqNItYQRAroyqKK7DeKQu
2PeuVSZHkITGlcvqvISFdg+KhZrbXbkT275KnVlu5I7YCEYGUxBimrAPQx+1dyMExb2YJuUglToL
okRDkGks++7eRtAwob9U2D7NicQfNV1cqRUuvd4VLELDZxVU3TbDxewxkek1pmK6HB56/KkDBezF
TdlE7UfPGo27RlRXvulLW87tb1CgmGtCuPl4xiXL9RIgPRIIbRnmcW7fozErr1TnZ6tARQOkjC0M
vUoW2aySCtpyCpJX7HSZBmahugd8jYcrw4Szy4tV6KWsoE0NuZatxY1T662uDg4SWwjqBFrczbva
9ZJbd1BSMLPpi2OnyVEFlxLIdOyv3AMbLWOanCwPC4gCjFEKsKRNrbIwQ3D0SWd5XfGmQMkT53VZ
ENbctcgCpCGqW+lji9l17ltLDTBHjzPDTxAU1pHOhEq/o29Mu6fSG2OHSYgM7JzosrfSHjeJyXMB
MkoDlJI/12pyh4hhbu3yqu+dQDTqkO+guyOPqcQYrP3rdcOjUZ7g6wPfCC21TeA3QFiWZY14mWsp
6hDozP7GYJHoHpcA9A4aM8u9YY3W4R/jHcuSitAyYDhE5FqP1X8yLzV3x5kpqRtwjzfQPidsWrOu
NJZQ9LaHDsrs0QSrr8ncXDqtNJDowKBe5CGAfbpsMdNHEhbLmisx7cYVzphg0TXF1wBUlxYCrUzv
D9YYV+tmW2uF4loqBeIbZTQGZmePH6vKKr68v4tnlxS7yPRl1f0g3rGhp48z2pWh5vMMr1p3uo/a
uCre9Wh2kc6px04a11h3ZxcGE7WVHMBHwJwJkYLT9RLbbIo2LRDnLPK3JkNb3XUgXDS/go6bX0mZ
z4LmuhoS3iSMHE8M+05XG2ccx0VWRVjyae29Zsx/F2PEvahRlce6BWybFN41Ha8LO7oi3tCXgh5F
hbUJZ9irO1QdFoJR7qA/oAKLUM4yEa1hYf9aBizm33+D583y9SEZsMDUZwyBXsHpQ05WVi8V9GvM
7QllY4QoVDRTOMu+oAzKgDrGuZLsuoZm/YQH6c4lVzjYYzPcTK53Dfx28fHpIKw/h3Cubg6USLuo
6vUkChx0XQ7FQII1dt34owDWT359TfD+LL/j4dcUCx0zCgI6QacP74DszpeEuKqUkaXf2g4Zb+aN
w51Au+LXYi7qjWwN95haWm9c2flLpwuxHMDoXF90hTZv2iTMdAMK8oFAdzewwNncISaXgzpt2k99
IRjPp+N01Vjs0g6v4N415wI1uVXvbOnuw3/LUXlvYmv+AKI367+DgQFI1Vf4CFaBsIwZ8Ai2OM9u
62ImOA5a94qrlsSL3FQczPpEWhYH11m5tvr/ODuvHceRbF0/EQF6c0uKykylKW9viHJN723w6fcX
uQ9wSpQgojYGMxiguivE4GLEMr9ZIvd9FOlzF6RUJNUdAn1a6nsot7cBYHuvPLC3CdzgaEn0n2up
Jh+ziRua1p8NqMicbGAVJnIgYWPXID4ATXjVY64sHXL5VN8Kcr9KZzxWjjHdV6laz37Xl+UnjNNB
eQnDjYqdodXVb4IUmPSPwMBrePNqhBqlfZ0tXgD11TYkeK7/z47q8tTOyPtiCVt+XzwwbPHoNQ/a
mvV+hibah0JhbIK+l2j28OBXXhrjdRhRpB9Qo7aW99roimzsFz1Io2r8srazLW/HbHrMALBIKE0c
7+SxVxIeqg9aveDxgRVsu5Vt1bT17GV6MCy9GYyrvQToLaBLWTY9XHRloA2cNW1V+KQlHb231Njj
Bl95aMoC0lXSaBMYifzzv65ooAYKfb0Ol0gxO0HdDlWPzAFSaiHQo/FFaWO3/NdWIlRkibfns5M5
1wUSE5w9I9/GQHSyXp9msy19cM4FHj7j+nD74L18OuCe9IJZBEbfBepVT/SREoQhJArjthQqEEdn
zH4iapeGOjJRh9vLXd6cki7PWQexG83EbWfLVmYExPkvkh+qEbrLlNw1blF/RkFa/GtTi02U2Srx
Kj15to11MeldXDc2Qu+5A0BqqdPx5zhWtnNkhLTrMHMZqKwGvJHhHNcFfMXzKBGOSLW5TAzyx9x9
dBGfQhjXSEXq55mm3q0pwn2HIVcQJsFxo/6pFzOufbc39zLZgqcIa00OSOB3bysdrzMdtJ9nI1ia
Tn1ci9X4QNSMOynrtYiRnE+csfkora2k3GxBV2+KGA2VBXUu3xYIWOeGqoQVraBPOOTtDpDlOXdW
NPMm4RFqhhwiQiTefIFq11ZTlZYGg2vPrY/aoo+orvfuyQLl9xZsgaoEhZ1jTVdO7ZeIUcRBm6vo
W1y0+tvbW3wtfiEG4ojJNE0KFJy/5l4MU7vMhYEDVQLjti6T+3Sw1TuJrd3Z5ytLoTgsS3dsi9nw
TZK5CMNQnNE2gyjTijdm5n6gZo6e+nj5ePuZXoHmm/3lSWhIUlii0qdvsh1Ye7Boss4MnKWr3tP/
aj5GJEANKQHKeT69e/0tyAFThHkb94u/pJ2D/kwPNdhP7B4uTuJUYyj1RG0UcwWwSq2N0HO5/Tuv
bYgs41FpYNLInXC+9y46330xKUbA6BM6QAZ+4LhkcTn7E370OwfVBf6I1I9wo2AALAH/46JVYbX5
OPSjEZRAzw3LrxttXGHyaGvy3s0FTq95FnffkNWiO++qzfyndBkZ0knKMdY053pvqHU54+YXEQgI
JEBqp7mzeX55Calll6kwI1GhHrvZ+D2Cpj7CgVF+DTmeD75rSjU7oAopoOZKPYp16Hc25spBBwKT
s5t8HTzCVkAgqVZvxbxaDdwmWkByM4yIzab/vFBRPqxVk72KeeOFgLxE8Y025d7leC1cZU4E6A6x
DoPD9jwOsIrPlcgpmfRUBfZ35pA9IsTYfbJQsTjRroQ9VSJsmLQryWChxPr3SVXr+2JJp7uq64sP
4HHq73OtFicLgbQ/t6P0yiGMHDthSiuECnGLP3TNGZRYnauB3UAbMopKYNnZ2clOJ+haNEAcRDAE
MAiswW00CDeqWxHDJWta3YZVDVMp6AbhVvhXNu0dYkXLx4YaTidr8NQ32WplxzVL/lVWlc+EmRG8
L0/S9LgRzl/GbJuT46SdSlpWJh91fIm/mHqafsa+xn5cgJvu3HGX5QpybpyHzD3hAwNvPV9Pk/oZ
jQvY3Opq903lYoU5zkV50r25eRgMXEMWRpEPt9/p1ZCz5GQA5QwHYoP8VX/lgO6U0XXAZiUwach8
lKOqEyMI8bEz0/J+SbOqgLwQRf8h09h9LengmxAMJFyfSl19MePFFv4Qq2Ww5u7wbsw0Zw9Hd3Vf
6MnRlkCCmB76+S+sV4ZBXCJasFZd8qD3ax0aTZScegM9COROh/adY67dTrBfyQUYYAFJopKjybOt
UNLcG9EyLrVg0usYEYFWpO96rpgVdL1TaL4+TUhz3n4Z1z4wwIKUBFJTBGzR+ZMqvaM2Ziu0QEWr
6gMMw89Qpedvtxe5cteQEf//RTZnTF4lbrMwmgpQM0VWSmNmqYWeF1el76jD8n/ZRkCuMPyYiNKH
PH+kaO3IASo4SbOdGGVITTjOIR+BCMwZ3XSsZMvw9vNddhxkW0fFrZJsiFRRPv9fAa0Qy0rVoErb
p3r50IxQaZe8t44jFIwHOC2/6YA0J6wyivvbC1/bWLQ2daALzBSh250v7A04Hjs95nOgetUTiHIL
Q4puenG7fk+16uoz8jHI2pHDaesxmgFmUHCB5xm9eOm+aSX+SahzoyLCALgy0ODsRXyMDXhIga4t
8b9KiMijkY+CA4OvEkDIJoYyfKtwcqN21WE+HWOxwPHDxeVtqyLKf3tXL8c9rIXiJMw9WxK6tjr0
DeOtGmaOHqy2vSyPNlrHyxv019CpNZ2ZTUaYBsRxpead8kzpVf+swPuYtAkGdcIRptE652jhHvQG
upW3Z/d67ZjwAFDbWL4yYdt2EyMbYY24jqD1xMVwxNS5OBhr0j/BUfmN68G6Uz5fOwvJ0QGlkUCT
KW0+JwyZ6txapIxrMSqhKI3PE8S9+wh/7Dt3bp1DZCbDTly/3rebJJp2ITMRXgIlp7dp1lSOlRqT
xrEEfLkZYUCOw4uR6zhEu2gun9hsNcVBmnHbnZhWZfTHtFKM09znKEIqCZhCpOr0ZM9F5BLAY8g6
GEQkJT7l8OtM568vHXQAztYNhDm0TmvlTo0tbTiCRW7zr1Qea30XJ9Q6h6HBpvouiZHR9MnyMzZp
KsyvmVbqE8U6YGZfXap4BZ2uxXvhe+VI5yTgHkGGBM69vdm7QVdKyudepa/XavRwkF9Ezk8cb38k
V44e/nZk5RBkR9Rnq2bAQHScUO+BwU1x8bDUq/W5HMd3CGEpd/+6EkerJDkCfDbJrjaXsYL4VNy7
tR0skd3cM1xd/aRo9G8Fkt87qcllrLMU8ypeo1xxexsmVRobzADsoHTAr7ipoh4JpgxZclgCQtHm
I1T5ZWcnry4Klk+OAkG7bVnx7Wo6Av80O+BiwsOgTpT14Am1PNjCTF+8MRYPXqvqOxf/5fuTYxB0
6zjQpXKK/FV/RTJphpaXcJ4CJp6KdMSKqEGc4m1cZ3sY0ytfMxaPjOclkA9pya10MLZc85jT6wk6
IdZP5dgY/iTV2WIMYI5MBcfT1K49Xk9N9KwNahxmnW48R4sjPvYYrO4cLhdeZxLsR5McthyzOgkD
OX/0BOLw7CSVTZ7VaE4O8VnHnSzOlqlCDclKWh8mrHGKR2f5PtSJ/gbXe5IXC4Glwdczu/1PrW33
u1VlzfBslXP7RVNxLzwm1oLlTj8py++2dfGW8wrTPaWm1RknOCHKp9vfhUzOz89IHoM2KvsK1PVi
fK0lwhyMBuUaR2tn9c4utdSF/KnXNOoTyJZAs5flOHKM5dihGymuO/QtzJ1P5vK0oYVAT5B2h8pE
/jXZ/yuOOt3u1ciILWT4u/wNMDNy1nEc/j1aqZEdnJSAutGykNH81yor/OJGQckpEGYdee9ib04w
0JTKHQ16vOpOhFz5NuimggmQ5ADOUrnzf60GdX3MY9szAw+iendinDRnz6vOBxM4dr84/9yKkZ4S
yEPA+sOfantgr+oi6Vm4VaxD6n633azCtjFJv9Y6mie3Y+bK2wJZISU4UMfkLN20wQZbjKomeod6
ukt+oV2ofW7idCdjuExQYC6yf6SbsowxNkcLaGEXDCSLrCqGLMcRJe0jjb4ERs6C8elD6S7a99vP
daWAP19z800jupzF7lQ5gRdDelrUKgkNu1yOg6HH7+l2xh9WobkZdON5ucuWRH1E+mn+cvtXXImb
swffxI0Vdas5vUpw2+Ma5kgMoKvTdF80D4HKf18KFVyGqtIdHfTKeYgC8utL+oxuAOuEacrEpp+U
teWAUpZ1r01wpX0H3IcOkUx7ZKm42d2GUWLjFY2LAPFUGHdNUhhvTatfjTtPK9v84KW61QT2kK84
c3Zz9zkWOY6xeRrPD+Bho3JnkHVto+kXE8U8KNOkTYSpUWx2zK0J47y3f8PeLH9Qyi+Tnxn6vFci
XwtnvhXqccC2dEs2i02M9fHuy1msgJ0+rUb1ghK2Eia52ge6K8YdEuy1h5NkY5AQUudtOy434zTN
Jg2YnoalmHYwlBmldA3n1ujQu1P943YgXbuceaPcI+jXQnzd7mUZWwDrR75W6nf+15xnXNnaIcV9
RC8K/UO6pgJJJZuT3YcOU90hOE9DpgJAWQxT8k6JYPvf/k3XdgABJNJK6eZJS+Q8uFfLUuJktRxY
OOb4qYy7KWgYtsO1trSd7+jagYhmDFtNXCMkt6luXG9FK5LOaJBmc/c9o+l+aqq1SnaOeBkjm7sa
JBRVpZT/Agu7iaHIESuIKKAziSUlCJHOUH/HbZ7TZFQMw++UUv2eofuyc9zLU2C7LLcKLTagSXRE
NqWAWRtYJoEgDNDfd6vj2iftMSHNNI9VvyK6L4Rd4h+hNvHHoVsKxFzmwdF2fsS1fIuDA19ZSbCW
7Orz19muCz5CeusFTZQ50QkNdFpanQPU1wfjprxP0CVLg8V2YuQ7QK7EProa64zh85B+VLHk+yOK
ov4GRpYNHNG8ARI4Ok7so8xg9IGr9hZOwhjfPCgtpoYhWRGyDFkHVvPfP02MK/GAotCjU7wdmihp
avSob7rBshjeAXgAaiaFuv62s1bbaUlffgOWTAWA1EvEDKnV+ab1s7HUUzQkBwYHw5OT6vOhZzLP
rYKlzu3P7fKAYymXkw0GvAO5cBOc2uDkjYi75GBNY3uX24vwUQys7nKMUN+B5NgDyVx+c3B4Zd5N
DxVs+Bago1BieUBolaDybOYdiBb57pjtgaAuNxCHMoZO0u2R5ph0kf87icOltir6gYGKYugVDeSc
y5+e1YvRDN4/hwVL0RSAXC8rqi2CzVsmt9W9hblpDeKla8bRz9aoCHrXqI+339XVp5ILsX1gObaQ
+mgyEJLxBN5MkR0di7JuA3eN1VBvur1ccXtm8a0idQFCBRwgI/gt70vow6Ki0VKGa1UlSMomKyVQ
MdxXrU4zaFj0r0VmrDuHxTYWJUUBPAwFBQU/MM5NpmG1aP6RK9ah4pb4WtWNFeYgFY+uueifk/af
IaP/ux6ad3CeGG1vkXLjaC5jFSPZVNGOuWtsA31BkuTQyPrhwYkmGxndcs/V5iJblavC2wHczOBP
huh5bCqa2qnGgBirgvWhQ6Zqzf8Js8Xq2azTembaZlc/VWMaik8ulWp7j5eS/bXPzbn7P+w3mHAX
yULJSNgmG71a2pWw0y50FC/5TBWOlgieeoch7dewq5c9rZpt/PLkkn8iEaYWfZYtkj7vp0rJHHMk
YOvsfdtiN4KtjfeEl016d/tTeT23/r79WIsLB4VTcilszbdKE2mTOLMxZnOoNqpxj+dH8dDwzx4i
co5wssohLNpUOQ5DpqH5HdNGLbT2AyJDYGszB6x1Xdni2Nr6bPit40JyEh36Lzpc4Z2E51pA0N7i
SgGmRO63BbyMr8280ZzCpO+Lz/hQx2/wuBYfzSZdHV+Z4/lbWydqmKAY+8HDYuA+H6Nhb8O26YLc
MPbp1VyQMcY2GCIpjw69fApRws3zOwDGcfmxjA1VgBuv1f7Q5qL9kGj9aB9A0WpqqDV5+Wk0Vu1L
PDW6cWhxdHuZsUH8lYEWPq2ZOTt+qxVFi4NQPX0Bcxx9MCNt/Xj7XV85q+hDMqmjKOD83Y7O6jRO
wfOtqOF4i/M44hEXDlM6PaoNfZAMk8zTuuZ7Y5/tPcZ2URGR1YDtpQTbbpcCVK1zBwTjHTfrD7pV
dZ/rJjaanU/0WnBw+iJ3JH15ZVP8/LQY1CyzOTAxTapHQ0A3catvXa/HL24/mzjYOaK7L9tmQFHF
bJujlMF7irSo+j/sMYgRibHnmam7zn+GVyIkabnIsCDqLe7MWdUeuzXpDjSosifyyd8a+lj/mJoA
iCIpAR75itukZ3e+JjYojAkL1kyrrHgoxkT8TNeINBBNxSQskmiX6iP/xvND41UTQjKXIIeoW6Wc
rLDtsVTXMURZ2ywPU7Ho0kyogE/AniZvNbjWkkqu435VD1aK8KyZaC8tes7fQd1qf24H9pWXz3Ce
njSXIXB8atDzHUCss4xQv5lDN06SHyLmjDDmobynKsT/qB/hdVXq9JzlqnSn91I8gM342+0fcZHB
y9cA8E/Wh7T8vS1F2vOmrheKNYejZvRa2Kx4ZwY6jr2PwrNzqB2dwg9x+75VfMfsunftKkTp18I1
3zmxpQtfH+IpArrRdd8ie2mLMNMaZTksyIN+E0oUJ7495d1Dno7FfD91eZojKZno/cPtJ7mUC+eQ
hcpO00DKb5Pynm/nhN5nyrhmDrHwLbHSWPv70kUBHxkzg70T2sIZ22UPOeLAIeB5zcAaDJtLHwdi
JIVV5LqbIa0fnL4pT2miNqE6Gc1O/1G+000Mkk1KmX95riAFcf4jm2EphqREygXNj/6uS4rEH6oa
5ygc6d5jwrm8napRfSixFwv1Ket2PvSry6MKIbvLIKO2VSNytNkCClyEuLBiPeXghvdGOKMTPZVO
rbhB32mrwD2usGa/MhfM1jB2i5S9AujKl0j+SbOJ2hyw1nYXVstFy13HPYZbqHGf+wrAzVOqjaP2
BrM32qUxEvRvIYtivKMkifJi6TPU+iEtvZNXDVV+z/zfQByhnkfh56Y7rWGhrS63lGiX1J80tCN9
T6m8LljkoOTBiKwZgyTE7doHU0mVH5UBeYE5b0suulRmiTJ8VANc0WYlu2/LnDlegSxRqC/jpPmi
s5LHeC5G9EHSDjfwLG7je311+uhYzcIdAseLs4euqDIkkBM18mC4JGt/mga7/4FuTPO5iybzPZTx
PP80g8x6oKxwW1ChJMTg+83mTkBqeXImuwLHjqTZThv1MjuDRI7TLwUn3Dt4+eeBN4kBndjJ5Du3
RfpUmbR8ironxvV6jyJ20XfiTCEHBkogjXO4VOTt+leTfZbAt4l2LEAQvZVUSaBX4Lz0zsngpi4m
OEg0RMsXTYlbZC6ZPhdYhy+r80vru1Z9qOyxTz4SirtN8ssaBEY5YzGAHFIgeivWXKXW2Pa9PoQQ
8JRvVgK7HKfP9uc89V8ALO+JwV3JUxHRck2KOpVBzgUIcGojdRwqqeQaG0pb+/gplRVY0ERFyxLc
3wg3XK2NUzQMTXnwuA66w1TWhXZc5n4qQw+exQTdfcJnrgb0ovjNanQfOU/76e0ULdHbCUPFfwWf
Sy1/jf4rX6ZEhm9hNo6XzjYG6Dli3hGq7NkwTrT65/mx6ZPIPtw+ty8Dk3QUvUfObnJUEpDzYOm5
WmKhA8PStBZDv7I1j8rkLM8xVJedpS5PP644cmB5/EmkyaYCrRCdQ8W3WsNVreZQd5v6hwLz5mgW
dtz4g1PW9zNZ5pErM4YTV/V7wPPLXJYJqZQ8kQwiiSg6f1Yn8vQSHtEaWiTWv/BocT5CTFF0H/8E
J1SwvZtwVbRqZ+fWef26z64dpqFIa2pU4K8qSJu7MamR14zajLpvwa75NMaq+tL1a54z5FzU5ph0
fZPdJeidfsuSyfgGjjz7aGk5RH61mN0/mCckb5ucLO5o5ZgucLurQ+JnY9MuftGl4NsnRwh8ICPO
cMVA497HyiqOAC2JofHFWlpRMNYmto92NFq/TGVwv9adiNEIwNhqPaWlurzvlhQxMdceG4Ca/LI/
dtc7k79E0zj5qP8ibdb3TvLpdgReJmJEO7AAWSrjXHqBWuzoSuA67ZrhlFCvdrGnI0CrNp2GXGSS
RqFRiupedXFV1vBuOGXpqCaPJlY3X2//kIvw4C3xguicQeJxYNiehwcGZ4mpx+kaSt3dHPOQsnno
hl6rwxwyuOMPswJ0YVJsdefDkIG/DQ9GTsCzYWnKm3mzcGUhTYOJYLjoc1KdlkjvuNGwo8Utc7Ty
T01iZ3GA6Zw24924iJ3nvjgCeG5oUhifwXkH9iT//K/7Io+VRUvynpqzAAspXGvB6TvTjquL1Ozt
Lb7ypHS9JCabVhQg1U3+hZStU/QRDRAIWvPnpMNrwo/tZQ6TbrafhEk9IjzcYbO0rN/fXvq1wbXZ
ZTAoHqIZsp6lxXf+mGmqUsrFjRbCU8asvdPmGvFrr2ifgHxVLtaUlVIdFDey7ot0KhUGNhXiyJWT
IdDKFWMh1Fwi4vUwRTFG1KpYxQEBbT0L6yZLP5gdg6CTSNZsOOhOFh1LR6vVw6DWugjdetYbptB1
82bVhfU9rRKTDKCptXfwsmLsVGDq7n1XV94rikiyyS23/ILrY81aY4yRBSDUHefmpCqa9nsxnKR7
GZOY/rpX1nV8jCxn/enSG3Me1b5DkYxh1tKEXSucu7LvzFhaM6/3aLN1UdDR+a12qvArMSHN6GCs
UQm54J7O38vYpFUkDCnA3ScMLoy0Wwt6DJ6uoONUNF+YP+vZIZ5GnC1dfY3Sna/vMl/ic0dgDJQu
KRNDsU1QzigKcToPeggbR1mRFU3dT9M0iP9GbeQ8zNG9/OqaqGK3zPdfOqvQGjxpk/ibia1wYA24
TdwO1SsnIuawzMYc8AQAMrcsf9cAK+SqhKqBSv/7uprEw8oNoR+cKvPuKRXr00CScIDHkL/zplVH
YSsz94BMF5g8RqTgliX8VvYVGa6dvxkt71w2Q6hhjneecmpUFR0pUHxTcwA5E/1qnJhevGnhgDlV
nZXfJwPTbl8dm75m0pQMbznKesdHGdNUgw7jhT1+7kVCibAg6C7U03ALlWj781+oj3bqlrWD+BRY
9pcaj1tUHDPt/Qj26VNRNMXP22/mynomOj9kMSRm5JQyxfn7qMRTrc7mCUpga0YVjJI+eswUhJSd
eEqE71Q0tP7588ANjx6VfA+MGrdH5lxbaRIvuRl2oxYFfe+lua+Wedf5hsD9NMsEKv9ZtB7Rj4Zl
+s/PS5ksoXuvQ6zt0ACOUGO5qWWGzcjJMJhD9KOnai7IKArkJ5ZUX42d4L88tTTAOpJaz+gcnNDm
NppWbzbMNrbCBTX5E927sTrURac8dnYKFOyfn4+uJjgHCWpnLrJ9nzU6sihuspg70orua8WfCvQ4
RVr+xmml2aFKb8MHYgY3PON+1Kl1ePTyKPwrfByjLHWraeNjserrW2/WmNkqpujhAUbWqUoW3d6J
nm1O87oiIrpYfcqr3dmsWNWx3jKjV0LObfvJce3hmA5t/U6dMhVkuV4zShu9u9u7SnOdB/n7rpXL
QjCVCjDIJYO9On/QCUVxB86bG7bpor+QvXrNEQmK5as24i7lN95g/DbVSMngSta0Y3LcIU4QmK0B
kd8IzZaYUvotegA4Y092b6i4RdT5Q6Vnybuef4HKvTIAxgig8e/bxKg+2BhvIC+l5uPvuUcU5RjV
sfRkr5L+x5Cq45dyGRYoTtZqOz5n5xgHMTq1Bd5gKT6rNX3Hl9Wt2z9rWTiQk9DJPc6Yt6inPlvG
k161jkonLU2+J7D54dm5zSRg3NdOE3hipi1fKx05g9vHDF2VZp1wWrEck//fTz9ifDI76UQRTweZ
ZvBX4Sb5hygZo6BcSaqDtMbTQtQDxPDEHOo/edJhB5NxirZ+F4klC/Mk48G7TonMAwZAylvEvvMk
jISTPQlrAvQ8p9Xw4Km86xAVNq8MbMXIflEYwG6pCLTIXzy7+xSR7dVhhMosPniW0EbfmVG+9OfR
yJ8VNcUxtTbmZDwoBRhyP+1LbLp6rYt1X/RKv76sUYym6wjRk+rANNArjWlOPnX82buoBH7he/qk
xMFSVdQPSZmieEuZYbwDrjrYqB420x+7d8nClszsv9YYHfwZppqqhTrXxShqiOuvetmJyjdm0T5i
U47UAyYws+vbmZb8RzGhVYdssRs9GMfFE1g1wuT0RWmuzaGlTB6DDIeOLw6ovPg+q9TsPtKduQoE
AnqKT6rRYM3WqZT0nCoCh6C6HtDXXnM5o4+K5MQwJDZYjSmhX+aeYn0WWE3goiLHMX6RLpD5vRgN
MD/TxwE9yVGzUajylM5BAmECy9jgifN7VSO41LNYYxNd/7R4Hl0NOXpgbP/hgmj9dnFfKQKcSemy
2Xm6SBrclDzRt82/Z1bOl6uVMwybMU9S29fLxv5VC0DFIXIrzlNbe9lPNs5rMSFNOZd3PuTL75hb
n72EniBFALcNm1HOLLLZK4+oIiHOqwm7hyyWTFQpKRhfj75zRPZOs7X5T13iJeEqEuUvkByxczD7
uXybtmmMAmVTu/dNIz3fEtddbV9Mla7s/NrLsw74DzWwLKKo87cTZyvvy9SImubIzE9DAQHzuxSv
tR9jkX6ZEvMrD6l+vL1Br2bJ5wcdxzhiVzDqaTNR2JwfdLWrcLY0XXNUbTRjfaOO6vslb1XkObKe
4hz9TbsKdFHhyGMq1YTBk1LCsKn0obeCXugt6omxU3xEyKnSJQHOjt7Y7WSjLbNwPNIkyTDacgr3
U4r5HtD1RWsbxAZthoau1RZvU1wXh2dDeCuTi6XuDj28pvX9WEPrf6MnhsA4F25NsCQpzrWlsoyg
R6P8c+qa8Z94jK0vFp43KS7X3iJOuV40P1YmUOMhQQkb9I870MtVpwSJOzeLq5dUWYaf5TrFypGG
Aq19NdMGtNBNs7ir2OL3diH7FB6Y3v4h6isHkKY1TycLqOMcjExcv43zRNPMyeb02TOxC+NzLKv/
0HJT6R2jAYMGWoyAKaicmlYhBrrQRCvI88q8JtmhdoqxRgdY6sXxFU9fm0Vb5kNi5GP3oHX2mOAx
CfWd7qZXfBpWQLJ3M3Sh1h+0qNyr3S+DDok48mRG/ZL3vJ1qWTCsq5nhrBwOqsdVKxle9UzBrUEH
g6aCaywWs9vJkS4/SxKj1/GonCiDLjiPutWkOSksOz0uCnKAaeyph7GvCQihiKc+F9MOKlRG8XmU
A86kc4vCC+kLhMPz9SxR17grqMkxwl0yY2hnTU8NYvk7aJ/LvURXCAw1VA3wPnzB58u4zIhWuxji
owF6gTqd1vS3uZxny7edabibsjyjLW3vgUau7KZLeQxLmddHwrkpQGFJK4xs0uQ44IETqvGq3SOe
abzQhelf9CgBA7dzashWw2Y/XUxbJQyN/q65taFxjFZUsWlEmMfpTv9zXJfhG623pgu9VMm8R7eN
k/vSqNTYhz5cfx2mqCfr1zrIEkMbRcVnp7exCysZ2rzklacP91bttW0wRcioHWD1KE3QD5r2SfNK
fQh6xoi/UoAW9bFqlpyGINADF3pGYxl+lCp0u0SVG48K38fkwyoRb2gLm53vRbpRHV1hqU9J3kwu
86jCBAmNEbJyaNWyOlIAEBFlGU01DmGYVHAHq4goG1lhfBoVnbI5KYbxiw3xP/LrVnGUAyPEhjmh
Og0D078418Niic02yETTfBgthBmkeCdGJqmXoPikiUb7CR2jS/ylkISSTGQOBl6RkfYH1Wy1mSqo
QhYYkYX4scttDW5Yn9iVj2xu9RJp8TIdVM4SK6ircs1C4moWd9ya3u/OizLTXy2mH8Eae/kvoRbV
c9F46q4q4WV0SzVd5vx4tVK0bj8ip7WWSIPFeFyNRLcCjo3sIyQzJQAoPDVhYRV60I0Rx2pSaw/9
OiqBN+bI0RW1a2W+3c3qygamwx/wruLOEc38FTxv+lAOqfhgRKbz6LmdmHxbrdPDIlbX9zr0T6o4
roLONpeXIsan4lB2EV649R4q8BUJch7UXIXMEmDHMepitHj+9Xblari0bbKjkelJcshj3aDMUM3e
j+wWa7JpaR1/LafinkPT0H1tsa1PNQZz1Z2e2AuyKVhqfh9Q52+eJqPTy5dF3gs+uksVtKZiqq1n
/NbzLiDwSHgMITCw0PMSQ3Le10ROrUZV/cab4uHZS3IxHwrmPp4PakpRDmqsOH+GrlDeIkNn/4bD
0Oz501weJDCGTRIlpjfMVLaNpAWzdKcyRX60lro6CYTo/CymfVwhS3BHhy/euQYuj2XWQ71EUmkw
GtgiGKa56KapafOjjtSG9lySE/fPXlGsd7fPq21JDmSeY5H+NIvRBtqq3VpaPK8VMXicMs17zpyu
PhZq178RnS4O/7wUU2nk4sG20KzdCk1iHEePzlqKYw9F9M5CRCs0e9t9SzNmz6jklV+7CVgA6rKb
Q8OfQfjmuon0GMd3N02PQ9lZ5VGhHp983MiS+5jRv/cyT4v7By3D6GHEKez3MnIyjOOAuaWbjTaV
XZE2SpCplsAMfbWze6+x2+IlysCNHlRrMN56eTFyKI8g4g4ETpechqHt3EOnaDhC2ZP136R76Ge7
2hgtB3o74+fWMqWJfLky5RHMpYdAhUbwSdS9YeOoDNr7Kert1NkJpcvQtf+ffhmMBQT+5J//1Zlo
lRpzu2ZgF1RlqWC9eKP3IXIU5VEpOqpyxZ1ma+ddv3YBzl+AhIzoGn7BKHMwsj5fNC0LTe3nuTpm
Su55fj9gSNJnvfVYjgqke4j+92WKYVgd2+MfU4nxfOrctAs8o7LuvUJDvtXJ6+euWvXRtyabAtAr
C2wINXWsfB1Nifvb0Xl5hGMuD26clM8hU9jmXYlhpvY6ucWRd+fczYNh+mSmh6a1mAw7Xfk4OMlw
vL3m5ccHOQbtFJpG8j/bqiZq3Lwk7e2Os3BAIsdrpj/VlVV9rhrGYrfXknnc+QvBvRyHX9hPLmf4
q8PYX1FgYtBtTXVfH9e18cIec2OvLo6lm1nhJErvpY5V9IQiQ/12e92LZ2QezJMh1GOhnkU3/jwQ
oCC2ebPM7bET7id6DhmdfjM3j2Iy2ve3l7p4hSzF5Feqp9Px49g8X0qBIZcx7wLMV2jiqeqcOiyM
yDnSZSp/ggOgbePE607+fNHQB+GF+AiTJ8hezDi3TVyTYxrliLo5DqIG5xmVvXVw8gWOYN/Od6Wl
4auSJAN/ziVyYgZZHUucCnfEn6/9DKiJKNL8r9jcFn9UFlD+nTLpjkmWKr8yTfIt0A0JoebiYqWq
s/lo4sCEMptw8X1TQUah1NPsfPcXZw19XYuPBxggot8XSDHBKEhdrXU8qryC57Hz1gOb5z6g8D2r
/AoFAODtl34R18Q0kGgPSR5uSSL8/KVrkKDLKE37Iwqt632h0/HEnja7K+NlfbZwTzhUY7UGjO6K
nZLmMrKRfmGyCuyH5gBI5POVp9Ewu7UZ+mNq466GJ7U+nmqLqpukKNsjJV3GNovhnMYH9D+cndeO
3EYWhp+IAHO4bbLDRCVbsnRDWGubORbz0+9Xc6VmE02MsLtYAYZVXcUKJ/yBDUe993owDq4yN4st
Tq4wjL/BG2gXIdQqaEw4Lh7EsodpmPdIfJszBNRpolyCYMEaq9sO8EATE70Ml8pOgOFTfET/Tr/k
ddbtPFJbQ0mSJE0U6o5gdq/nV2YLAb7uiZOhxvah74e/9aQfvuG5EH28v2E2tihbEyYvYkoEdG+w
zV8uQqNp86IedQLLWHEe53HqPqW9+jNOY3Qn0BRo3r1BwSnJl5Brl16WvbqVrH5SnG7uwDooY/4/
J8xiKenr2gfXojF80KfCaGHatHmgzJb75b2TNYBeWEiecCD5jwwzf5lsnAqvA31I2Krl7jnm2H81
qql4VLgpPmJC/hvDceohEHkSBHajzmoa7TRoOM0uYjFfzEVg1dPQ1LIiJ/s+Ds2easftqaAHzmd8
09aR5JDr6ckob4hrm+kJ2DZ2b0+PatmHQdP39UGD+/ZUTsYerEp+sKuXVKpgw7SRWv4g/tbxVEEI
MgFB5PHsZ/uE0FtxmEe08LO2qX3KdBa5neQxmVX+bNfDntHc7UmRItyoAaLrI21u5YX4yyetYTK5
tSly4EI62gE1NMyQDRZ4dFd2bvOt5fWkuDhZgkxr5T//ZaiodfSRgl5+GidteC4zcrIwL+yXIi7c
nyXC8YAqR2/nvNz07AHzARUgBqMRS6N8DeUCleMsymLlJzsaq09RWtrTGUsUyuCLoz9YizEFHUak
dDbMKX9J8rQ/1IVn/cTECzUAN1X/ft8ZIoekaCWVTXCg4iyvNlnaY3WXxpni63pO/J561nxMlHBG
pNr5UKjmf/eHWy/623CS4kfN0SUkXT0rESpKcyvGkOyjCj97HnkJqNl8/jlVxYc5EsXOfXiD7n4b
0JH1Kmr55Gerp0WlakRshpT8kgE5PXQN5F7glNNSPGWl2qEck8QVWU7qtV5/6DpL/e5S9Iamr6b6
v6lTpS+eaK0GKC/In9dR9Ub9TIwH7OewVA3YmvsLdBPqyB+MVwGtABJk1mn15IeIEvSdQUduCiv7
i91O05esSqZD07fTgZ83BJHnVBc7NR516k7gHSkQ3/8N6zvg7SdQUuT9QCFZXUuWx7M1mqgVUeAZ
baD3lfQqiRv9lLZFhaxSrT848HaPVDTT51xgo3V/+A01QJbAlQ0cHhZ6sKuT6cReOWI0QFMyc6XG
OJZMfkob8B/dUGhxUyMXhwKTve/xrLWfY3NJTtwnwz/0UFv8Toz+bFF+O1X5MITH1AMrfP8Hbm1i
ypEugTE6nTcCmW8ST6nqKH7deO7RzMIMMLIW+xQ/+zMew3OgiaLdGXQdCsqPgvAw/gTUMySy5fq6
AktoQaunJeVMxfxvWFcVBOd2CPTa6YIZpamHPkmIxiPH2/ke6zv5bWRpUISENcDedbWmwQ6ydZqc
ypimYWub6k7gFaH7aFjlnhDPxspK4VPJzpOQ03W8q8R6Us4mK4vNJWR/Z8wW+mGKYfqaNoUBbJ8s
KKp+T3N1Y20ZFa4/sDPAPN5qw8FGS/gf9ONId2b3e1JXXYAMZh+o/aymx1zPo/+ycRmH13gq996h
jeWVETbMDin6qq/5JwusHdwBXcWfQXpHvuUO+LOQr/bnTBvy8/2tu44P+ZZIuxJUoNgHyn7NS66E
o4V9X0SBl/cOmCO9ij9HkVrNhyWfwkdTWNZf90fcmp68yzjM0gFhDZ4eKl1tqpYbv/FGtJaVvPqr
UDF9wKK4+/YbQ0kAB++ZZMmvgoe27frIQ1nZV0wEUHLTKS6pSMAcTLS5fmMoFCXlGy49LFbvWCjG
mpfbCP1oSj0KPSZpaFFEZXxQUnuPdr21PQlyIeTansoqrt4wjE27AuZL6JsmaEJSFbv4AZkPscW6
Vw7j0KNHNrT5qB2I9My9iHDrA/KAgjAEPaazda4vnsxo+ICjEvo6kNGX2B4zv8pp+qK1YEQ7y7r1
XIM259NRqKIOvX56+qkOUasLPb+sa0f/HFqJ+GImWfrNqLXyvyXMGnFAGMl8RfzEQYqNgtoXBRmf
2ud8Tv/r6RWFXInRNB2yKI8+pWJoq0NYx9kOIuoGY8hJohADxoBGGM+AuULwASqdY/yo5Ukqaqxt
cxdbTiWsu2PaOOZncPy9RtErrj/UjRrPAZJ1yVHpqdQmoehfrYQMHs1gTAGUvjHGnTt74wmXEi5S
YQPdKhQcrj9aJAysPmYLUYDIUY7Cy5xnAn7v0KqjcaTEZAZkShDZmkFYh1yMe+omG/cMCRnUAY49
67Mu/kVJMXpmKlvfjspz0VvVpQqb4TGcplf8iZTL/eMo9+CvWYv8GNSnKMZSIGLGqwscrEGEkwp3
KPBGPkBGlKRSD98rQ8lVuxlGDkAHlPHWb3CxqLoYVRDWadclpxYpJtjFdvwAw1j3GyOrS5AmVv/H
MgD/5SEuH2Ix2A/tsDjvLM8wYYqA1DtRWgOqduPbIfShp7ROp20y7VM19X/k4+Idx6Jpd5Z2YyeB
3uTmJnbmaK4Nagl/FC8K9Tjoldm7ZEscfVRA1pBkF7Vf0PI8dSzhYe4W7URX973YGDlRqUwG2pFw
4Fb201B615j7KABorZ0KWp0Q5zT3gAqzGViNpVJpiPcIPxtXHlZhwA7l7c7Aq9PTaZO0dkf+pNFC
54gBQRYAyXWO4bh/48l7YrWnwAGTDSKDz0lZyw21uqJ7nMI40JZ2SXwEhe2vZjNOj62pxkfdy6Zn
c0qWAwVYoO9jhnVOFyV7Zr8bM4atTkcOBxaMWNZyXonwmkqf7ChIllE7dxUxJeI7+c+eWG3vjpeR
6mrGpnRVppBKgYpyH//8l8Q7AfXmIBUb85Dl1UONNOkfra105zLJ8stQiOavPOs8+bSW+gPdZu+h
mYwSWTO9+9432GJOXWTNOznPxoUFrVYK6MqfBLT2+ke1UClMIzWTQPGS/wyBZLERxe7RLob0XHli
2onmt9abFAdgNNUHnIfkqftlDZbGRFu/1ml3TyWv9wj6i7tZxn9xk7yXPsYZMunE0GgFGA9hbjUY
ulyC3ljPYJVQSV4n73mxF/dBF/ZwxvjC6A6t0e3pttyUOt6GRQQBVLRU9VmHY86o58mCp3Ow1Kp+
HjrDOTeNJw6jqGPSiDF/gDFlHWqIDR9EO2iBSIbmMTWM7jhEdXi8/0RsrTg5DFg3tDGJRlfvdQpT
Y3YzIwkqtXJP6WJ/axsd/bQ+jHa+7Ua4BjGfhpRE9aEgs8rUkKRSF8fi9kBk5YMdd8XPLtLjg+FU
3bNXavYny+kAmjpKvlPs2Jgi1Syp2CGDRHgY15sqVGwzDMMyCpRSa47TtBCYigRrcWMYduKLzaFo
J8oyDqHhOo/o4t7rOwDhQTWUy9mCe/pkx7hiZaLcc4/deNupRKK8QIsNitla+q00m7gc5azaPHde
nNE1X3J6rzuJ0daEkFRAslS2EWH1XK8dwPc4b6w5CspkiMD4tL3XHNMRdq1I1D2JuY3LhvPI52cF
KdOvo1xUfGZ9TAhXkD2znr1i4CmbSwjoSYOuQhAqZvf9/u7fGpGAQZJhKL5R8bueXlZOhV4a3O9z
U4Vnt6NT5S4ussm2ET0hQr3nKbQ1Hgkfnsryi8GPuh6vjdRlaByLZ1uftGPvmdGxjloozEvs/pkJ
d0/ZZ+vzyYwBIiBmWzjqXI+34OEeisqMAnskts1Cyi/2DCUXCNWeT8zmUEChYAnAi4fqfD1U2QDY
HkwJf2rqJUjCqvWdIrE+hTxL7z9lbJI33g53FoaR10M5S4ehV2nkQW/oyyEKe+WiRjS2YyBKO7Ht
xqyoLTGYRMuAllwN1SSJ55SLmQfz2IgPhl7Yj7Bax+d0UfY8S7eGks8eMR03B03l61kVDSI5dpxk
gR7XWNRmXVz7ZtOWzSEbhmlnCeXvXgUb0s5HcoEofBBAXg9mkBwvDrKKQWapzVfkkZsnAbbqeP94
bVVtXUSkOWDSV/vG5g2weC9lV7NA4B94Jnz8I7ZC9TIuLujjSqdWhyyBryRzj7tmWl/i1nkvGpTn
FikWHnjiCa6UNQi14ZvWXjqyrLZTg3hy/+nDpPij6afuoZrScGfDbFgiUJCQhGPJAKb5tnrmJuTs
ckNr0iArWmILuwtNqsN2OAZT6BUvHRXFi9KVzrE3k+YDgMHyi4DJ9ByVppn4VdEYf5sW/JP7X2Lj
e1PGA8QGV5ZK3voN1Erda42iSoMlGVRU7hV8i+JszyNp44mX3Xh5tcH8vJFjCWdiqB5ABp97Rj0k
U1Qwxjo5CRShJbPP0+jYT/ZITONOTrNXCt44QBTSuBHIjKgHrwMMrIZm9HazPMjzOf23dJToORob
+zFxy52K2tY8AZ2AC6SGQLdmddfpvTOUfGjkfMvWfiQtyR6ICNQjVXvjONKIfA6tLj0TCpiX+99x
4wHhFaZvI4HGkDLlGvwSICPkodZWyhxp3Cf/dZYljuNsDLCqEAS89KhX7CQAW1Ol5kw9hxkAUpf/
/JcBu3ixm2XEOSPr1eGEdOhwEGmCARtaO6csbdxP4bDUB92Mqk+/MVVAWTRcUTkEvnQ9MrlOgis7
i2yioHbIqnn8U7jzj1mdprNbenuIua3dQ+WAOjCptfSnuR6O0AML5HTCgXawyr+m1op8bdIA/sWd
/t/7Zyb5iQQcMs5xV49KXbazVy5qHqCeYWNeVmp/l11efBw0RDgNO/d+3B/v9vBTVoMMCeqMSj6v
2PXUIGCjb5IpkE2SJfOBDFWvYljMHTHz2wW8HmUVawDbzcoqx/C21XPtz6EsKatpJZzhkV7B/Qnd
ngKuGIJe2ZOHYrAuRGhKO4s4X6QJQex8sXX1B7wJ++LhhvKUl8MecVo+htePJcNJJIfJeZcEjev1
M0dLazI1KgNXIgAqclRxyHS7flWnpfVNCOMgF8fUpgcFAYc3DVGjnWO4OWOP0gDtf9QW3h7aX45h
HYJlUrGfDyCauUjolWb9hzWJ/jHEJ/ac44Ku7KRrW59T+jLL/gviLutQdSjNOIRhUAYq/bRjVifa
eXFjjxaUuee2uz0Ukmnc3HzSN1LWL5MTZt1S3mnKIO6Hjm4zDYsXnTXsD0jMeHtqWRsfE3CTTGlA
C5I+XX9M4NCdiytCGQxKjGqLQslkKpLyANst2YkFtvYN0kgEdNxgNO9WJyJrPRWPeFEGObQysK25
/mSnkPtTY/JO86znx1rv5rMbh4ALQj389/4pub26eQTo34FXoUxJ8HM9U9XJYrdydaT5qsGDeEk6
VSIm/AALN/VDc5of2PNzoM7FsFOG3dqtUoKI2IrEA3Tg9cgQZRcnrLkKusydX610/i+39KFA7Cu1
fQAd4/H+TOVTsD6gOO3ScZKwK+CG1+OlOYYXkcp4qrP8M2qL2aNIOpbPU9w5fl+CC+rjLt5pdWwt
r1QxfkPyov62GrTC/rrJu6QMPJMukAiJpvDcxdK7sDLwG1p2zhIv+aopffT+6q8DrtYC6Q6LSxZj
r+drD/YwLdQxgkYs/xpKKV5FljiUZbGqjxynDgazwFLh/iJveBvwFtNqpw/ClqIaej2qUrq1PXhW
FVCanTI0qZXc9JPcNn5wQ0TdMeqgkz0oMJUpnDkhECnYRy08nGEyftZi1PfkseU2Wn128CAAQKXz
JVi31TIgiq32qapVwWK12gEtmuXR9egHQpEKd57szcl7ULvA8kk5g7UfiFVHwjJFWsFBscegTgtY
VzGE6fpAIMt7aiXDczXGyzeEeQjCSBqHT7MV9efGTL2dq3kjrQIoRReJudN7gF9x/SVmlJappRVp
UDhx5ofdUnwHZ1e9TlqYXFwYvATdbvFg4XEdVMgvnaALVTs/YiOokAkOGsVUuljp1eWmdaGxKAq/
AZTAeIjyAeaZqC47e04eotUnBhfGQG98FTBw1zPltiyUMCPVj4j91JcmtsYX0509CPttxjoTJsfV
wSIObZ8VO4m/hnnajuea+kG8s/83bnM6zQidyoW32AnXP2VKlRlSXJQFiybqx37U3UsGl/uxrBAZ
V4zQeKy6AfkUAyeGCfvLnevmdrOjbS+FH2yXCICSzvXwc2JCFB6gzy1zgZsGUGd/MpT4MPRKG9xf
9dvr9M2hiL4LQnJQKFeRN97dNcphKm+9nXn+aGv116HOZkQKpuJB6XLrmznZSC3cH3VjV1PTwWIZ
jRoydv54PcOuarXJoeXil1qnXwRGUUFmivIFN7AxgDjiBfli619AxF/m0a2etEkUO7/h5huzsLZs
qvFyggdZwzyVHFHpzoCAOGsJuLIswVYAn9kqP4zqoDgHzV2sz3E1Jx1053YqjxbA14f763Cz+vwG
GtQ0L8lCyGdXH3pUJCRxQtt8Ca3oEb236uyYTXqMU8X5NPY5BLh5lyly82K/DUpn1gSZT8Vklf0I
TSA7W9foeStVjZl23F/CGvFxMRfflCgczvfneFslkeNBXAA94YGiWEfwmH4Oho1Yr6/khfe1yu36
sfVi8VgvqHAZVr9cENgcHwkYnI9tn4afIHlYl77z+udqUo0fTdTN1s7Hv3nQZU0RZB3NeRm3rDGR
XCdZZaitJGgq7qlETQUqf9n5ZptPB8tDvTdzAPrqgzB3luPmbMuREbF9K88Qq692vgWbwevBBvhd
7kXHpm3aAEXW1IchtAdi3JykLNISmBHarwsIBf1hRI7CwXfsVnlNwAQcKgTKL22RwqHxPOXUSg0D
lV7vTjS8OTJDynSeIH/tbO7ZS6l4NZN0rQHhn3ZqtBckcsqfUq7yXGlu+wlwPurRS6EaO0H/zWPF
Astv+0YJZ9KrZ2QwgdVSyx19dMH64qFKDON/EaXdPf2hjTnKp0ElJgODQB3w+grDp3cqxYQLj1vU
xXkZYjCYBf2+l7a1luM4ivFcGUXzyZl7sP/3z9TGEYYiwu6R0hUUMuQa/JJFqUpmeO2UoW/qFMs5
NEYS4s5RgV+G7qmAQr6zabfmyssve9Zw+9E6vx4P7w7YI3Y3+CJrU1hkbR/AlUV1CXcvHGmG8B/D
GaOHbkmH0/2ZbhwXpEsgXVPUIDtd35C0xrUB95nB10u1fJi1LvvgGmP+r1Zr+s6m3VpU7AYIF4B5
UK+RP+WXRUXF3+iIcwef4A8RzQEZoUC0tXjOYQK9IMfU/nl/bhu3P8ggCDGSPiIxrdcD6nqEw7po
BvD9sXmM0jl/yA0Pc2a1RAq5DU2/n5Jyh8+2taBvKAdqX9wN69uYm9jVsIAZ/LSKp1M46O3jWIvo
SdGN+De+HY1YHJ7gGNC6WdVSVJbTtgZOSNv0xTlJW/XFHdvCT9w+/H5/Kd/W6ip4pDZE9AhIj+Y+
uNnVtdoJK+PRjgZfSbX+Q69k6RSMvCaWP40a6oOJQZHhNJtabx8axQu/e9GQfc5NLxwheqc97mVN
BqUuNOBFN+GUfzQUXbH8clRj57HLBZhiJQ/NvzyC8Rfc2KMfDaTBCakG2guHmfrvuwFkFGIJPzlx
qI3zRK0uMiRkazUePC7RPjWfe6MTZ+ENGdxOTzyBCN9r2t9weul9kWlS9gLUzUlfgyxtbY4WoyHY
bEFRuAcRQYn9l2pZbh3SPByjx6UbkctjJaVoYFEUn9JmzpFv6fQJLScnTD66Q4gquKWX+ERTe+3m
b1M+TRgjWzhfHJZ+Gb7kgzbuxMsbJxf8iHTi4/xyE69WiiZsbsehMvmkaliXWl4S/dP2VtN9cJCh
iA6YQyfOToqw8czIfU1xniyRaF3+pl9uC6130T0VGiKS9Vzjven97PRK39nWW4NI5xE+DIg7qizX
gxRiSbRO6AQLcd4f4hJxmrYus+P9w7NxD1HuBNcGkAEw09pXeqlrN1E7hShUG5YLn3R4MBc0ikc1
mi9LUXl+Fnt7QnMb95BB54Y6oOQfkQhcTy01kVUvFiIw5BDL/4Z5iZeTxU37NEdZvneUtmYIeA6u
EfuEuHdVv1GHRRjIOYx+XSd5A2bPrD91Wqx8aw0AmqkKRdttI/vT/XXdeDUpJANop52MPPAa5ZWK
EZ1amCT+VKld50elnXxKZ70/Dv1Y6KBmrexZNbPkJUeeeOebbi2vFA0kFCI8odF4vbyg9BKt9Lg8
ZDvw2LezGp1pdohFmskp486jsrVP2aBMlc95y8woVW8CrhRPvlOW9ne+ua6jLWXv1Rq3JoVOCcRD
eLkcu9VxWDyvIbZio9ZDNUMfq8XTMNXGY55Ezp6959ZYCCfRjgKbRjNAftxfzvfE6wwBAUAz8g5F
AMmacEdoavucoiC/E15tjgUlgYeLWAftmuuxSkjf4BmRTmw1JTkj2U1SSov3cVa1dCfx2fhSJGJc
2rRtJeZydex6KBxQfDkJhrp4Z1GbISSwtt7ZDxsXMqVDaLjQNyXcTv6KXxbPMMsOts7I7mtiWhhj
rTm0DVHwR+ohrprHGUOZnbD/tmqHGwxYYCJUVDqpgq8WkaJJw5OEDLw61wnSe7Gi/gtbynxJxmj+
r0tD0BVaKmowFh4a7AE+rMVZbRShS/HQbk8oauObyrwXlom8WUEHXC9BXETgrMqUq5sCyiGdZpTf
UaA9j6gg7Ux9YyjJHWfiqHZSIlx903Sc9JQKxyC5LPbZEp39Z4+CHiy5LN8ZauNKs6TWOS1NDjtY
i+tZ2RTc+hZLLh8B2/qiD5pUZrPGV8XRpw/WkqkXt8krP0G86OP9y3Rrkjy4QLDRe5YWJ9cjJx3r
GBpM0rLm+NXiUJI9uvb0Wpul2OuEbw1GQgPkmzacg8Ls9WC9g6dlP6O8Vzoi+zNLU9QSMRl7Bp+b
Ptyf18ZR4TwyIWlbDD5tNZTZoL+oDjrKfpkyvs5C00+WRIwKtnhgtONeaX/jKWQ8NC242bhC176j
macLr9asnocBb4qI4thBGZo/bS02Lk7uTQ8lWuun+3OUR28VnHOv8e2Il6C9roGntoLiELrsvT9b
ZlYcIrqD4mDikvQa4Q2N6p4xFN9y/l37ENVN9YfuZlV9vP8bNj4phTZAIxwVCJ1rCa/eCzVoe6xz
ZGXF/2JTyT7Pqje/2G6X/Ea4QT1PqlrTVUUrQ/6WX64/u0V4OTJjEjt31h96Y7KOixHhR+Wg4QXN
iaQE3MrOzb61yL8OutpInZZqS2STAdV2OfjZ4swP+RLBZ44z5xB6afKEb+U/BdmvXwISeP8TRvuT
Tis9a1zCbnLZDKmjWI6OSbwZVCMqLXi1KgeMJMXObtr6klA+aEiQNkve4PXqImsvXU9Y3Ske5otW
knjlUFCCLrW1naFuXGhIiUBKk31JCA6tj9WtU+lR2XYTDm64C4nj0tbp06Lo6VOL68KPysH49uCl
TfO56XXfSvtLXxd2cyjMNoG8kFtnGb0TQi/2PwIl/pSku7f+RqZhr5gtP+76hMHCkzQjSeFci1C4
06LbwLgHFPBL5R9nQo76UGZq81nUEL8xrta+vPs4QZPgyuJDsDTrOALMeNllqOf6kNASJJ9z8VJQ
Tj45bbR8+42hIDRJUBLdGG+1sY2RUl87qL2fpa3y2SgzEFDZXHBvNYOxk0luvG88LqD1WUUpL7YK
IugUNEVpAVFs3FJy6+g1Cs75H32ZKieETetLDZby0E5dsnM/bQRmjExYRkoJeHIN3NFnQa3bQuE1
R/LuEmaljVZWrO1cEreNF+AQFBUk0MOTRF/5PPxyNWGIOCqLyYZWCr14tNvso+Ng/Da6kXI0IyX8
PCIDeJhUiE4RL+tBcUpv58XbOL+0tPC28lhpWUK9/gnebJiCheA1UDm1ZuSaOHeQ44IYfK8kHceX
qiG1E+xpIG+vzRhEpMKPSl12qTe7l1jkWWAsmXbiVnk3LkEORYce+hDxJ7TD61m5apTHC/1A36ud
8JgM1Iu6WI/OUdz1fkcCfcijatr7nBvnnlHBRasIhpBhrkK/JbbVIi6N3h/6SD8thZMdo8RYXt1K
0y/0jZ35hDtNc8rc1MgOdoVznVuFw3OIN9HJ0NPxPCjjUAYOounHHAhHUHbzHO78TDn31e0kI3PZ
bOL/OFjXa9O0bpRGucapEtHwoU/Q7O6zynuEFJh+qXPXQxrZVi/3r42N91DKEfKmO3wNwADXg5po
JACiYpu1/TQ8wDdpv2fpMr+oy5Keh77IrIMe9uFz2iIhoMQ9Rq33f8DWrDllErSObtgNynBK0Zhz
Y6IeQ5nccy7c6QmDJPTxzaQPGiU2/EVX9kSrtq4RuQ9QKaAoxV68nnXS6UKvqM9jOVS5L6iuI7+P
+975/tS2jjDtdspF8iahQHk9ymTq9RiGXFZm04ijVpfl/5pC/BumTbeTSd5SqCR+S2pXysINf1yl
kj1q+Wiqjb1fixBVVGNUPtRl95dtd+WrriD6K2ZTlwqhsx8CsXwcVMSUlbYx0bMp4u+/MW+JDpSV
Mnovq9CjGsZ4yHT5PFhhdzI65eeQm8MfdECqnWbExubhCULYCfABHbS1JTSed3qLsWXnt1bSfhVl
r0gHBWEeksxbPkgjxU9maHTvJiYQIoOfpwhoUMhh5OsPu6ReP1RLA0Sf+hwM+8Y9TFZnf5iKaZfo
vjVFrF3AqlJwloqh12MhyAWp1uTLLr1qnuo6nv5EyITKhD7avWS3OoHTlCI8jJ3oSiwZ6G0BfcKF
cvLKs2dW83RwyzTFfMzsvQcvoQUVRArCd6PVTL+x5UHWEQxKVD2pu5zNLw9nnWttnYxe5ycxVdjc
i5MgT8P02R7aPW7UxumCeks5Q2Kd6M+vzjCIJBL3ruQMJ0K8YjXnPXcTQJ+iVPXjuze0zHFlRMCm
Rib8elZtkihFNFeEA8Chz4LODD5FXh/04ft1N/jSMtOlj0cbD8GI66GaecxNFDc6v1P1GWvZsfCe
0Qs2v9dT574iI9r+9/65kYFJmhmRE7zi6wHN2WrHuTI6P8sX52Ka3R+aosQXtAS1w/2RNl5hT9YJ
cX3CnJZSy2qkOK+bZmSk0FqIEGGw+UkUIliUYznWp6jS3h9vq9YlQ0QZDFM2MNfc9zk2I91pWEv6
LCGARzX+RsxfPAk7z/9rQdbgUm8uP3C6SJ/wRFdeFV7gy5A1/Z7F0dZeBT5D8wWGESnZ6qsigdkO
Vqh1Pn9oPuRhgZGsnVQ4F/fptLPMm2OBzCY+Jy1DF+56mYHMG6S1LHNdRHHhIz5gPYpqaI2DoWTT
5/trvBE+0OrmW0JkJY2/gYApyE0vdLB8jBKW70nWZ381YFI+OXaOYmyv60pQFUr8MGleWh10mnI7
b83GS87Dio2MLCLAx1xdxaYj7IV6SecXUzifrC4LT0pfqaffmCacD3S2gHmCm7heUyPpHTtpGSX1
ujEIx1Q9wO2DkjyjUe9GWvYcdnnyjJ1OH4QWWue/Mzx9CnJ5uo7rXGDxikKjDiTPqDDO2TAbR2Pp
uofF6ZbHzjK6M0Y5Ch1bM7xM9W4T7/YJAt3J8SFsB213o2DSjlOTdibogkxblu/TkLvHsHMyjCom
j0JxETojrlKVs+c9cruTyX34L9VhYjSAvderXrp2hVV7PPoVOh0+a61+FHb7AX869a/7C3wr0kKa
ZXA+SbeAFFL3ux5qVvLJSAXVkqEMW+s4ImbxUUtM/JWsOla/ztVUPWGvo/yYlrT8IO3Wj9roNQ+y
JP5XrQ3KMzw690uphtXO1ttafDoReNmTnMlq2fUvA1JSGpkT9hROQlg/AhuHQzs4bnVwVRFjxONa
+Bcte9Cv24PNsabQKjF33CVr7EyHw4Fjtg6JmpcVzaFaXEzZM2GL74APcT+oMEg6G0M9/IiXeolw
J1omsXOT3T4Y/AakpyiXcW/eKJkthagdWHGDH1dDc8bKanhNoq7+qtPH/oO2zbvVPGTJk38Pmh4A
PAj510u9OHGl4wXX+yMeCrgiNlmAgSfhu6jtnbdpY2szI+AewL/YbWvATu94wmlz/u6cd9lv4iEC
3uLaQQl/bmcVN4dCJg3VDjI96vXXs1LSrrQbk8KQ6sUYCLq95heeVj7Zeq/sCUhsjsU1BTxIA9Oy
jscxbMLTtSbRpm6itU+TNdbepcrEeFK9cv56/9BubA9oupJZChqa9u3qZMSxl6iDx2B1o+GGFpuv
qSHNM+PRKQJtHrO9sP/2rUFXj+IWISeuJTwG1yvJK5AYXcv+cMBzYBHGDajV8fsBVm/qfVJdgCYn
WI3rUcw2U6xuIrmYF/3NLWuGTTjaKGofErvVj2kdVs5O6WFzZmi+U32Q0ftN2T/S7VmvyIetUHFH
30uq5AycQ93DWm7tD65XindcaIAeV2mq2sPJoYZMqcdogdIKkLzFaGANRxEuuL87NoeSfxtyiDII
XA2V1XmI/RK7w6gx2yZW0h6xOf+f2ZfuTjV0o1qIYB39ElJvThlR+/UXU1CKkOVELgpXNH5riuqf
qlzcIG/M7KFaFPvZ7MzP0TBqP9MkWb7hzrFHyNv6gPTFOQ/oX3A3r2Y7ZYnVeSj2+TFUKj+yl+Uk
3CHdWdPtmeJwiqIl8aWxVoeox7ioEI4GzYkNMG/AGD4M1oz7vD3bx9DoTcy3YZ9Q9aYuq+f5uTG8
ZOdHbH1YoKT0ioGjU+5eRXxG3RqxNdC86ZckxR8qazB8sQe/safu+P49RHgLfl5GHzxC1x9WxJPi
FmU1+GOZ4mXWzGkw4FhH2t+8m1zI3078QV8IQjo32uoDRh2t6EYFBRiRef1UB1H/6cVp8RCDFdvZ
rxsLKBXU6YOgoQ5zaXXBFDiZ4QJc03cjIwnMIm6OyuQgSzgKb+ft2biikVqzCc9RIuUZX72ooxoO
yKVQXVQX3oBE74bEn6QWrkv9LfLrzJwe7n+yjUqYZAAB+0V9DaTjGuDQFlaOyQMva5lm+GcU+VJZ
HzFlG7VjJabmf3ZnJh048r60YACmzqcGG2uIliJ0Pkw4P0THyC61/u+dnyW/33Vxl58lyXhS0xlc
joy3fimMpJMVKbgm8OCXU3NSRjtrTn036sUDV0f9r22BL/HhIsb6VxGP9ktW6NRE0zwuX810yI3n
ycKv05jyQv3SGThc7QQkG/GerKPgk07Pg4hkdaqWycJUDeViv1YQ0W0a/IxwuTSPXpN9SJqheOCh
0i7D3PSnXK9+47KWzhFSXd/jGVojpyvHIjm3mXAdJzjkeZbylETaT7W3tR0i5tbmR5QdxjB9KynJ
sPoOXh6hnpoxUuaW56qiDAoMJ/atBYe9+998I3KX6SLLKlm8VD6uhzKIt2KEnwgn42Z+qttoJpBt
sZ3AfzQ6N/psA/yhqn5/VPm3rjaaQcrEE8uzR9awioociqwCrhvYkwh0/6hP+XfbqsodhMvGdmEU
R4IEuRjhalzPbUx0LR1MEC6a1i9BsXT6Uywy428vTZ2T0pnxCRErO0g8HFUrVZif709yA8gMKAvn
cE75G+1vFdQmA7aK0OvBZ5fGZF+QFKFY1ogOKd5QaHEIrQGOzNHpa8U8hnHVTQdc38W/KSRfqLe9
+qMp4+Zc9UZyGsIwfhgRgf1TKFliH6NsNHFgGGP8O5M8xg8UDW9dPSaVsOvTTGEsuXAMaYXs3Ja3
WSjhg4S6yzIDOeS6zJAJA1QSUZEPn/RrUg9nL7RlG5c0NPYUj/5UkR3GeYaPVADI0uQFZ0/zX0Vi
fypxaAU79un+Qt/sYbmPoDK+8fwJpFZvRWoNWULjEB9KrWo+p2kjftLPnx5wctJPTudCpSbW2wMW
3Twbb6NS1CWQocK+FgWtnQaBIV4LP5o9j5QcQwxTQFxecAIGFpqJnUfj5lJ4Oy0gShgLrMT6pBbU
rWrEzKlaN453LsuuuAz0DfzO1aedjsXWUNDVpH6IS7i9RoCQ02JGMYTUqzonCTrLbMkh+tnHUnAP
ey2v7KubgFmBB5CwOkBafIbrM9qXuiWSYoCu5bZh9X/OzmNJbhxbw0+ECHqCWzJdWUklV+oNQq7p
SdCbp78fFXehysqojJ6Z3VRPIwHCHPMbqFq9873MTfUVUma3y2oTTcUsmx+HBZeKt7fNxaE3m61N
6GhzwHk5tO1OdWY4Ex9w9RJ0bi28xHQ2HuU8xfezmcZoYrVF2M06Pr498qX1hWBPZ4+qL/M+u5hy
0SVIwIAjziDObW40K+Lg3rRXRXtN2vnSLsUVF8Y7pxVc6vZT/nrSc7t1MzdY+gg3SpySA3vZzQEC
nKXrFrt19KwrTb6L41HT9RiN8Pu8rUYBko9MGyDCQMjYlxkI98bBSraQSXdPp+8anf/S2bdIBllL
Hmeuo5fzI57J5mlNwcA1+fRUT1166h1RRnFLtaL1YqAm+FdfyURfCzuza7FOIhqG+Ar67mxVLVE3
FMXLzd0ahY2DITKAdomA3hTZg+++KzOvlDs78AdenEDE72rD6af3RjKsfIQsmaaw6uxKhjIfJEYI
FXxN/mh9hITv/udcZPuxmLzQdwWvB9Tn5RKRe84mYhUUZnno98Ess0eVkjWT2BbPb2/s17kXYwEh
IkHfoAwAWF+OFWN9Xq6aXqfCwe6Zg6ufc2d1Tv6wmD9K0KZ4TrdVfMtV4D05Qq6/TaMd5JXvc2kT
klSzJSi9IJxzluuqBUpChnZ6ZBRq3WHZvTw4veV9NXCfetbSKL68Pe1L59lF1xcShAfv+lywOYlt
LPTGln7YYA/vZpX3Qzhrqb6afXzNUuNV6MQKc19BFrSps1LgfLnC+LRq028bLkx8pj4F+Wp+SBJ1
JXK6OMhWH6OBTHx2XssP5nFdJx/Xw2IU82c3F8T682id/vuyeX+NcrZZTBMoqSHrHr/ctNwlqRVE
SVAgQ9Zl3v7toS7tCC4JarR0LOlZnoUIcihHv6T3HAm8We8pQBofaiLvZ03oVodi4eK9Eidd2hMk
/pvuBNcgSJmX38lQgadI2ftIymY6LT0ZeV9kyY0FmPDKdn8daLInUFQkvgMpQh57NjtobK472zyi
yTjbyd7tO/uDRf3GO9Dbbj+KSfdZZC7NnO6V0y/pnpAm9kO3rfrPphgXP0RowiyihLa7e8NVAUW+
sqwxQYJfe3aYYhH3Pks64E/Y4+Y32TQIJxztMvs1ORZKDiN6lf+5n71Nitls8GZYE+dluI5v4tUu
Cxj4q4U4yOgfejs3jgH95SvpyKXdQW2Wgo2BtCI1h5ffysdcz69cWlfVnC/7dizdHxTD8mjyXLGb
bOtaHntpb2x8HlrZ3BnkeS/HS4zVTk21Mp5FIbMSA1EcuiBHx1H/yzZEaQXIHIp3UJvPhjLjwqHA
SFPXL1SKHPPU3GfLAv+lq9IrWeuFeIrSARkjNGagpOet89EV3ugsyRAN9ih+K8st6lA7yxh5hmhu
QVyW+0njgze5QxP/99NGZg4M3qYrwrE7uxXbTuZprcFZoDyiQ69x+1MOODL0zekaWfzCx6PKBjYQ
NDhNp3NXF99cWrupCCzSNP537Gv7YOlhpO00ZYe3L63t25zFxpCX8amhw4UM5nkRUecJLGyDxzSu
RL3PNqq/42rjytV4aT4u9wYVU16uV3kFV28AIZv59C6CpWHStNNz01vTSEapix9vT+nyYDyRcAg2
r7uz77QEnYFXNuEamnYpXhFTd1tghfCIlrf5+e2hLkSG7IWtrAGTBvGVs7rovELmyQqKKGaQ4qJh
1cHRXsfhkOeTiy9NYFKGvuqIduEmQbGaY7DF3PTAzytovWpXPTAoYBZ1P/ACoHY7WYdFQS8dgZtd
ydQuTZIcjeSFvb8lMi9vEiuB2uKnPNSD1zf7yRmmpyBQzont5CMyv7T1TYro7pXM6dIskSXkTuFt
25qQL0ddZ6dzKbfx3jStvy+qSd4EKM0cEgBuIfDT8X/YonRJaDbxclP8O9s1eZbGNWLSXVQPa7XP
/cE41WL6CXz7WvPgwnpC1KaxinMRlb5znvvWUOg7X3S8c2CZE6Wtr7lTWAY66wYEAd9okYSbe8v5
5+3NeuHu3LRuN9YQo9NSe7miXKaqabeobm7xzJOZcENzLuqHunRWGCauHWa1m9CsKZsrCdtrTRfS
AvLQ7RmipPPKwKBrm7Wu1wEoTp0m73OYzw0lhnF614/UmbuSx8nPjPKQDX29s9a2/9Bh0Q2pyRM/
9WK0+8BejfHKfX5hh3El8bOQAtiek7P10PZs47JChgzMZdoLt7FuYttWYRX0y40Xu8bx7fV/DcPa
VgE03tZrgJpwHiDarUyMNKMYYAqK8VEnagKk3CpTeRLjsD6ZS9U5hyEL4luqsLW5m0Q+ZlHbtavA
P/Jq3/jCRcnv4VSjVruFCNvf/8rbzSaVsWXwe5J56MJCV24kDOsbtYn/ITTepAJohfvm1uk/W2ob
DDfFlYwKAVoVyXFtyCQxV7V7gJxumTxmgV1cA7tfOmY8nqQWYFmw6Ti7tmw/NkoIjh1JDJxqfAu7
vZ3n867W9frUbaaGg+1au7e/8aUzBkMdNitpO0psZ1mhXbhFPyiro6+75M+FGj24+G1zi1YZtBcR
U2QtKy8ci+UaVePSx9xEDqlBIxHyCoor+6QZit7t0HhxVOhMnRHZ1HqOVi+SKxv50lDc7QEuLBt9
4fzVE6tfJG5jdtCTbJqfWZM+zEvwywmm+Ont5bx0RImWUegBog5bfPv7XzvUUmsxtebSITXgJSe3
Q7gxkO6z8DpcpHpSg7eHuzixDZoIVBKo1Xn3H1deUhvSjGgZuzwy3KreyurtzjL53/6Hoei6bKOh
mXiuXlf63sAeSAjPTfbIjOzonoT4Vz14+uZ/GGmjCNFSYoNY2zn5aw0DqvcFdgUUKoaWlhKmyt+M
bpOlhKvz8e2hLpVmwNd44MHB+W/81LOxUrfLCtiaEYSWihuFmmBa98FetCamJvk00OpT8Z7dgzuS
VXZHPGWdKynCpT2zMbIQa6OHDFDv5W+YieFTR/CQm0P3vbH7/Lul/Tac6UHtmmzO/nuBgWti86lm
dbE3O7vaJiNXnlHxIRMF5c/J4mDv4R0Tgor7z1o8vB8bBg1LQHo+RIAvZ5aSaJiyzwH5r3a1pw72
S8u4edLAO66s4aVrbOt/4iS6eR6eg0mpJ7aTbRN8eYhPR2nQld/U1Nb3lD1KFCFq605BWwoJJOIr
W+hCPkLGSlRL24etdN5+9eYcZeGeek0ylubXqk41IA6oMG9v1O2jnGU9jLKxfEhGkNs4Cy77EWiT
pynVQCgQJ9r96bfUrjTikNO8t6cOVQBEn05wuL/AF7Gv2RNeumc23Pf/D38uEt/qKfXKgEmWtvZo
ds/uewQc2sh2KC2/PdOLp8Gj0ULcjljVHxGfv05/OZit2cSc/rSc/V1pTnMS4oloR3FMH8CcZ3Fl
aS8OyNSIpTcL4fPUVWTpsLLqXSRFnAFGW4ydkxhulBDlRUujrwknXNyq22hgB7dL++yZz9xmY2Qx
Xl0mxWOQlOq4jBvpU5bFnO9V54injNDzaTVlfeW9+PPSne8jgjnAmRTogT1tH/qv1SUnzMfR9Zls
Nk6kJUHnLNgjJ+q9befWd3tZzTWcGns0ka5b8y8gHwzrps1ScE+GVPH7RUzI4JZ+ke+LMVFoS+AR
5CFMZCp84ROJrbLKg64O53k2prBrfEvsF6czvr69TS7tSI9i5IZWREL8nMgzFa5cMeOgTGrWzt6K
V7bJKBx8RoK4Ma6xvy+FZn+PdnZnLnVmVpnFndmiwXWYi9ygtZyW6a1shi+G0aLWLKrsigj9pY1J
UQAZCjwWsZk6ewcnkG/dFFCDsPpmjcjNypOBTGoki6U+BDhsvX97SS/dMXxNWDK88TyKZ3sjXsus
XAS92zRLxJ2NVKQROt6yGDA7l1FHDZJ4024wh+RLxvL/nBcHfuvbv+HSbbqxAriXAczDuH+5P3O2
ovDylnJZkRh3q27dj55XXuOy/kkUzo8Byd0G34WYBf/95TAWXzFTHWXUuk7W/Jhie/orbie08AW7
HvVfT30qKyyTkGAuyl1qFslvX8kmpV3UDoK6YUwjZZrn8kFUtup3yOiOSzgJex1C2ZbrP3rQfRlJ
u9R+mBG9IDHmuexRS5ilfkw7yyS8Lpqq2E2yb5zo7WW8cDoQ1t/atxSUkEvf7qC/jrnf6LwtN5bk
PJTeu1EqjoU28kPfG1ce3ksjoc0CZ4zeLcyn7YP+NVKzNljvaGoteeM6IeIW7olQS4VWBib67Um9
FivYsJ7Yf/LNqJS9IlYjKkpYI6kHBCrLqsjXGibvGhf6nzSzxAd6rJkfxhkqrDfQhgb3Y69rjz3s
xlMZpq5HBrUumfkguQbbMDP0kN6Tq04fuoWlPOgYQ+grH+LCxbGFBkCct8YbLIWXy7OCCV66jPKv
A3TgkC6u3kthVZG3Wt2vpU50Guqy9tzwylJt8cDZBkclgRrf1srfQCAvx9V+4TVpQvG+tQvnUcZ5
i0B+iVRcTbEEyjDa0LD8pzGPZA49flxEEHqtrPcc8WsWIRe2CNmlRQGHctzmEv3yt4Bu71d/DZoI
iQj7R5qMMDAaCeK1G5f82ut6YcFhigPW4zWHxGhtl+pf+1EKChGmHHldVVPdy7y3o7Eb4wOZH5qX
hVX+g6f5cOUrX5ghg1L55j4hFDxvrWL0hM5Lu3YwdBtUyofBunEGw4gCxJ/3b3/Zi0ORhP15wCnp
n82vQerN6mTbUV4Zy73U2t6NxWwB4aUs8vZQl5ZyO9WAksGhvAK2rlLOblk4HSVaxCGAvxRRB2/p
6GngwRrhwTvfSa7xoS/Nb1tC0gbSaJiNL7/fOkkvtvAnQxSyMSMny/qD0/ugAdKuvxJpXhyKkI//
AAXguXk5VDEZqTumVRclpZUc46Cyj32gp101VNegfZfyTNqssFMgw0BDOAeap6lR0/unAlGlnLQc
ynBEVyjZz9aClU2ByKQ71Ngap3reBUEXh8aUd1cC3T/6lmeXAsUPoHd/lMvAir6csONrQ48osv6R
XW8ONZ/1E/WK+PPaah+d/1xyT+pcFPFJdiMcx9nQWodl3xeSG8uP73xzpgNIAdC7marWDXYtwl+f
3952F8Ie6QPJBwjMxqP2+vJXjklTIxFitZFEUJkuT7Lu7cH+3LVmcasCN75Str+wC+DIYWlCvQ8e
2TmstDYWYCseZShAOgVG3qqGbanie61X48oDdiHA2jhxaIJsjHCM5V/OjFhvVGAeO2gvs/L29uIP
u8rzRbmfK/zXQ1Op6Wjaizhm2CGXoSdccfjPiwtdjncU5TaIw+dbQONV6qfzVlsZF/yIsbjfJVa6
7N1gaO/qqom/vD3exdUFMLdRb9BEOYe+aKNBOnElL7eDwQNTRnzeNqK/HakK/OdIhLwmsLmx0G3g
5jgLl+t5Ma3eszExiovgpPvN58tMjEPZ9Nf8jV/PahuKQTaZQUo2Z1u0ww0e52avjQajmg8u/ODQ
GBX4anWVA/b6NFB6Bw9CF5I3FKzayz0zzAuseClItYdh2hnOmNzQFE/2q2fB3xTrNW7+hQyRBdy0
RAmXtqbPNve/HlA0WP2ajhlzo7hvR9Uo3fowitZxw5HT8Q5mYSFCsxNuFmq3d+7q3AkwD3Bk3KEx
P5E02BMWGqHyqzLfoxdl32alGn9lsrQOSqV9vmvn2bxn7XAy1Mgyv4/R8Uj2b++8C1cuZUqeLdDU
tPrJtV9ORNVi8YyclcsdZ/pNQR+tdNTubqoSrlnoi77f57MIjg1mvjeBVMZXV7vtNX/PS99vsxXZ
OM5slXP+eIqyU94kOdeL8Ky9iH1xMLrBPY7KsqJJXXVcuNCzQWyC+h6oRrg+hFsvpx20iW2L7T6D
2eM+VPNEZcHuM3HSRRLKIjsknjPdu15Xo6QTjIeefWu6V0WQXgcP/Azk9yxA5sz9nDXhLFioDj2P
qx07E+4y/nCci2REs7ojZsdr6JQ72bU6/4XFJs4Eik0NkD7KubCEJiWai85to6CVcH38erlXdto9
TkGeD1C+R0SG395lr4s5SDYCsIQ6y5F5Fa5MvlHVanNOawoBNqAxlqiYrHbvWWl9wOZE7710Mnb+
aDWf3h55i5pfPuaMvCmn0JoFqHv+blERnPWkqcEtyexEuqqzB7leV2K4OAxMKv5LQoE0zMvt1Axd
vqo5aCPDadCVUN5S38huWcJeWXkX9sijJXuBwOE+Xqi8ZqnIPk1lau7Q+Eg+9HIs6kOrkuSwJra8
eXsJLn1ueLhb1RzAKf2dl79NdKhVWilna81q65PtQHppJ3wQ/BjUy85U1PuuvOCXdvWm8wQlBN0l
vBVfjthQOac2xojC6Kt9mThOlPTSf9cHOSp0gufbpSZ2ZdBL0/x70LNk3m3qtfSMhPb7kHu0J7Jm
Fwgbcy5PWe9GOkBXIqLXe5pzu3EiQUeRup6n9IYxZVOcj3/slZcbwGZt2KhW7HEpWsPBn6c9BUzn
iP/zNY/dVyPTj4B0Q/2HuihR+dlM0T9YPBr+MGBE6ncnx2ljZDA2Dwwk/gojP9pGLtNd6ZbxTYAt
6ZUAedvLL44UuSmhEYkcwqgAw86K7GpNsmKJYQkP8KvLozXY3b3bKvOu8kx1TSXu1cHaBoMCsyl9
UJE9F6NfurzXVl2TBcer9a4cZusQNJX/6e0jcmFFyRSpilDxpYF/3uxJDRhMhHZAb6Yx+ZBqugXg
LzV1bX8NzRXW4kQ1c9fVyzVi8p9tcr6a3IhU8UhTXcTpXp6VTViyrgVlsqWV5vfBqpPfxLfeEq61
9Nc9XxqR1Ll1vKMzxCYi9vWU3yKFFAdhPOvgUWWtu+x1gXsmuHDVPr29Mq+OMutPbYSeDdgkqiRn
MZwvS3MWPVJXbdYHdtRoZR78aUx38UgQ13bapSpi4p7w9rAXPjuayXQ2YRWQEZ6HV/4Ggw423LlX
qvxrVcnEpGzokMa/Pc6rS4NuIrEPbWiKqKDYtr//FcYRjjYte4JxZiM7Fk4i89CUc2pHU7PIz4Xn
lu6VIS/sta09jHEL7xLdvrPjkyNBCGeFIdc42aD8bX+Qae2Epd8FNDKbeN+2HhXUtrwGNX+9qMj4
krxRq9ii8fOOcTMDj+IdQvs284cHU4nlY5P21zrgr5eUQJKoH+wNwcWryHhIsoWJk8N39EyjrBud
E1Z539e1H0/JTLX37S/4eoOCJGOfAPBC+hrU/ssviFtoMNgOffwUJnMRYbPTHXKrj0+Z7aon5U7W
bSsyfeXyf30HMio1kT++gGzRsze11CMJqgvWa+1y6xDXJfiT0k6jNJ/1laNwcSjupA3PRDp8Dnvs
ndHNUgnGZkD5+0dSz+rXnBXmu4wi8Nf/YS2pJ2wwF5B556BRYSYTS03/UnjYIpy8SsfmrrTiOEFH
nbrnzRR3y4CvB2bMVz7jxVkSjW4tFRTpz9t9i7CbliowB9Fo1FF7Tn4ny9I/2tRorwz1+gCSJQIG
5LwzSaL/lzsmnbUrhEV9B3a/PGoHBuAxaNfxaNuN/A28qJbhsrj+g1Ml3hWs3ut0C+AjlLVtpxp0
As4RU5Y9rYmSHXCe1bJ0iFG5WdE+GhpU/2O9fh0tc6wOrek0T0kWe+jfDMFiRaLxR/e/EjW2n4LK
B9XvTWv21ddWST7NG6YpL7sSr5xFqcgsKmlfWe8L186mKgIbcMs5Xpm0xyY4U1DbfeQ6ZXsXW6I5
LFZ6TQ760rXz9yjbr/jrJqeSn40a9ZzIn4cc1i6Gt7JTgMXrXvcHdL/H328fltdE/A0XD5QBp3Io
NaZjvxyxphAoKoQ2Ub/M7S6k2td4oSos/7Hq5fpt5Bq+pX5joqMrJ/vG8pb+vgjs9KlUVXnrJzak
urd/0sU1QPIA6jCZDpfi2S9CzSHNN3hHjY7WF0/Uxe2S++a3Rpb+TuIgfa32fenUEghtlSvwToiQ
vBzQHfqy7VfqZCoX6Wmipb1Tesn3m7rSlSzm4lBb9RHYChfUqxZR76+TJ4GMNVDEDqtfFTdgEPpd
Zk7u6e1lvHRB0PWEhkiZjGL09ve/tpJXiiHrY9lRt/ILf+fKbPjdJ2rokZp2Ng1Z3JONNjUOcDGy
49tjX5jmH2YnR5OcDUjvy7HXjWBRIfQRjUhYIlLrEYTKyXvq4NUc3h4Kwd0LR5MyFtEAESjZ2nmd
0+lwymhaIPU+Rk7tnZhziXFyQ/MWNJBdP7WJYJpcQ9Z6bM1h+AQPfqacLVvRh07i5+nBBGn7UeSe
+L4ss/pYt0p5IQIFpblbDNVMu042ZhDirrksx8V043GXFn5qHPXg6l9Nazv60LZD/9OrqnkO27Xl
0uuQvPywGLDVotTTzi/ZzPkvs5+z+oRDkFOETafn95jNDHVIYW2L1DO7+Elgb36pJPETzQItn6fO
H7vjstbZ8+arWwNGdjoPJqvKn1LHJmptLdyqcJ3vkiz0kYB76LIx0CcqsLANCTgBf2TG2v4ax9Yr
Hguq0IfFUyTrxKz4feECptRuLtLWO+LTiYSKjXPtIQlWmZ5UoAJSfVn54w6tyyqJlnrpij0NlWrd
idpM5wMqIcUp0MVElU0LaYdluTTxBwio9TNo2vh71VbDM96cbr236lJ3MEAR4ds54+o+YE2LnSbs
3/GRUpEpdkINwxyJwJrNO5WV2gm5JLKfldsn4kH6ifkEwqzBkiv11Uez1WawG1BbQqEyKcCmd0bl
Z08j1jDZXo7g+8LCrZavsASSNLSsflj4R5rsCz7Uo01ahFyri/gIhbMx6R6qVWD5sZoVv2lwTTVv
5Kv0d1D5MYZqUPnjyJnzuXune/iBCIEhpHWI0c+i9ChS61HgCJPeIvRWPaa+r5hpEuS3sStK91BK
tn/EC+U812OWfJ/gxD6DSAxwNUfu34jcMVuOZdta9j413aY6FXOGmJxyYpLiospoG1SYFD4gTbBM
+7j2G9QiUxM8X5y0eK4mzbCUx17beHhVsfo6lqvpgjlAIWfXTmbmHPyhDgp4O5XOH1ApMEE/lGNy
25gGUDZmYR7i3k2cW+HMVLxlDAcs7Ogl61COaLGc3NE3xK4fOgufVUpDt4I44DdqSXhf6YTiEQva
B9MNrJMMq5zY8L87CPC5B0/BDgoLvJRkaJnoZT8Nc5UvxzQoZnlTLa6Z7ZCvrN2jrRT/MiHm5XZy
UlecLJXVH6TV1O/wSNZ9WBhtd5+pxH6aptRAdH0op388j55/ZE0gg494dBU5EL3ec29NqZQNPokE
E6v6dhgOaydXE+setwPXlkqmWfjjzD2czG6z750YCRxXxALFSCPu60OxtFiSj0Ojfg6ev+Qnp1H9
z1pZ1dfZxbphN4kJXFWP9XB9WOLF/DfJvOx+MeaUW8hLmjF0Zr+FWu/Hjh9WTRt87GLBTq2Xhqoa
y5ufZrYhLExgtx9UrJG4nkkIbmcUhP0j5sGkkFVtVf92GZ2OcPHGHikCvGfzUAxNd+P7he2GLWF3
dSgoTFG5SYpyOE2Fr3YBwH1nnydSWTfgE+p8Ow/jTwrG9hBOVO6eAqw25G5sy+kmduX0uR1FbYSL
k6tv3swuoW+V2O3NGM/Jb/Ls5ZvrNF6zG0t74pFc3BmJfz6ysdMygHheyCF46r1xqoBqJXl8I5J1
mqO+FOgYWZUmN7TlZJg72x2MNQST4RgnYg/Z7vs2V01Y15Cjo2lBinvfmpXAmnM1VoyElY7lrjPq
ygjbKsmaA/rYQ/aYJAPa7106LONuyatyPKUqm9VdUNVTe5saEP/DxMcoMYr7eRxvaikK7KL6jtre
MiNecRLLrJvQTwwx/5Ok8Vx8Ir91fplySjAd0UlbP4BisCiq52vdrh86fs60l/ZCaQwd+rm8Nxvb
n48YmsfyjsVHsN5bAKGLKGiKrH+3yNlO79QqRrVvpJ/Vvzx79MrnOCkqrsNlaUQMps2TyD8cPbcN
/B9eGnfyR2wuvZVSgB3bBT1PlHL9r1buIq4ZTu46iI+N42bB74VQUe9kvlStOBqJmk0RuouiCRrO
ptXBvxJa5noJK5BPixHVRu7lRyT1u+Q7kslGEfb2KtdfwhzHxsXoxNPNScWuFft3SgZcV5GZBr3x
qZ8Hc/4CWFEhHWbW5vSIcmLa/8oHK7G+CifrijvBg2JHqDHG6t/Wxlx+OEAFB8VzJDlasg/AaK3p
YZ6TxWmgGQW9FGFXmqLOdi21x/p3GqxWVaGP3tfDR5TP0/oun6fGp8knV6y827KPn9Fucw3N9jGG
+DGbGu3g9hfP9X1M7R6QzVC6nf1JWmjfUpJ3hhHuzGTr7EkUXpfH+9rK7YynqumV1Eg0WIn4yLoZ
9g5IktW9k3QyYxGuHfqWS6hWJ3aWiOTSrcevhQ0lap8ZlVx0NFOantNwieWkTr2X98ljXwaj/l2m
66YTOdls/UenmRb3YHI2AOMYKOCieGNQqsl+0zzp4nY32rhz3yTkz/HOUl75OFpz359a/PZq2vXO
qO9kLeI5DoMSvR478hpdq3cIAmqEBk1/XRwZVnoKkPLJEmcAbOTURf/grIsOHpLC9+NwKYdOAf6x
FwSjQuxLA+9T2aV8FPBpYsrzsJ+DQR/nPMjmU45cgXWqpds5N3k9u9DGjTrIDtoDIhc6xRbH1sIu
qmgth8GIMR4I4uQXBb8xftTgHK1wdUtk6OJmXJzQGAZUozqR0Gm07GV5122KHLtVFcSkurBrzKKs
SeNqgUZteRjm2naiZlJcy7ia9mlARzQv6ZTnqWnAva7w+6hwetoeyFUlO7zIjDh0zaF4BxwcweZ1
MLMvSQ8MPKrH3hVHG1Tju6DyYju0aoEy+Dha/VdjNfsxLGAJ4t1hxNMN3TqkpavWn+lepTjR7NLc
s98txdw909Kf1mhwhNmGpEFqvq104C072C0DWI+0sdI9yhdIG3l+X4BBUxb/vDEV8Y/SRW0l0sEY
V6fFXYt7vEfLbGfPur7rhWkkD8qU1bJfR5W8G7n3WDggtZ/dDV6XhKuVe5K3ik5g1FdNQV/C5/8b
ldlAXOBnPkizMaGYGmUtgnyRjrGlCCuj64x/dN6VNOb6oNUhUaJswkD52j5grTcGR4kMhhtOXaXl
zu9rbuZWN2hSN3AUMCIwhqX/pMt+ao5pWq7TD6JGywnp9RXZ70RMGagRrBOmo+ogis2P8ZTY+WGN
12kVITyDqXmWVdEb/mHFSdtC60257b7pvKnYN2YciB/m2BrfdAuz30IEv1lujKmdZOiByuZcpVnq
7w1M60W4wM0o6QBJq7+rOjc7GcpNq9sRIzcZmmaphg+mMRkGobe76F1sqGrdeyRz7d3Sz8t8nOfG
6olp/aFkq2e9s8M4D0ddswyoynrlvPahZ44T7XYwxzf4PSXrLqgr19yPaUtIFpJJt/Ejl7GZP1qT
l+Qf0p7qx7ulRipon9l1W0e9kPNHBPtUcQKt59+kTZHoSKtUr0cnpcR2H/Adj06xuuwNh4B3j5zo
nH+ovcW294lu5G2XifW3r4E6zs0WklZFWj3mbtl+LXB56kK/MQhRmpmGA2DdqfRCaacAUv3VLn5w
avofLoQMI7SaVXv3ekVza18bpfevJ4cYspk3NeWtndf+v+PodAkyckt8X7dIvO1iL7ep5BLblpHp
1kW6m5ug/DhxTTw5XdNDfaSMxjtdppV6xL/AbsNuyNF7QQXYSnZVEVhPCFwjJU5kXL9fS163my6x
eGl1la3qlne4RckwqQhg+zbe1Mf8hR8h3aSZHwIMxx5yvelJta0Y85ArtamjRDQVZhhp2f0jdZl/
4C6XK+3uqvwy53mRHjkJyUelXf6lgwdZM5pB9RKZjWJp91OWIhE2xvgO7r1+YfgOzeSTsMzJD2ky
T/jK5EFV7dpOkImhzRZEXeMWkKRnZXxI0gwMxJCYeNj1sqvv4nk0yq/U5rrvSjU1yMPR1O0tZ9I/
igH40TcvKeKEzneZZSFeIurLOGZjEwK0W7tdEBetERLgpf/0XtMfRBNUOrRG0O+fVk+W633naFh5
1ID7/raYB/1jtIOVHwydEOCrncgJnR9ugTKrg+HQ+O1Y3Hqpv97kLV/rqVYyuTdHbsb90lqrecvR
VNUNhY66DJ0Gj5H7aVib7igdegeHvKmwfhAB5R8Ch360972P6f1zZ0159WxOhleFSLFV2ZepFF4Q
ibV2sjDPqgbdksoOFDinpv8eiwKkB0lPljpROQ3aj+aA+I7qtUWAi8yEtR7GrJjkbdJCeIxKdLvb
Z0Q1FxnGfqqeLe5W1DiKePzsZH3yzcjX6atcneZLs/jV41Lq9Tvtray4kVwdc5iO7OSdVbpjeVR1
Un324chR/0xZvArVn/67GHx7Cu0WmPfkNfJLk3jBeIr7LvghVb92RzdWo/MUtJnj7pvFcn4qYc7e
LsgqV95wjXOluimRarvmhXnv+nV9n3gEVSEPhQTp2mjjaSzJ1U+I4Jj2YzK1fXea8EPnkvFVXT0U
3Trkp8nRmfm5XAfdvs9N4t17PabzMSvnTO+8dBS3fMn5p7M2oz46op6q9yWBqX3vDM7wbwI8s921
BWTh0JH/x9GZLcepa2H4iagCxHgL9OR5dpwbKt5OACFAzIKnP1+f271Tid0N0lr/eI0lq6Nu7NK5
k3TiTT4SmPuyUtjRHeISncfcjayarDk/+rFtE78peuamCzhG5SarVK19P1MkdVmrOsoz3/Ki5bSM
ImcUm3x1akS7Fueqs6sna2lWcxu07rSex8jJjyVozHTXrtK/BDgy/LRY3d2+bfh06B8Pfas9tcZp
L5CvgbwUrRBvougVwwV+tysnFIlPx94pWJs6QNvEmgARoX6Jyzi4o3Br/nXEqAl+bZaKjobTX/Oa
95KiGp5Rqe3cPfSuo1/Qjoo25c60bvuhH2S2hmIQPN38wwlBH8NfnK05U1s+VV4Wl6oilWievC/f
mLq5uIMmsSgPBnGD3UOGKZ4SI57MOEfHwQ2j/OTvjauSYdjldFgoXVyTpeFhyjhBOdyY/8x/jldW
bdb1i2UnURFVfzs5bMVhDgJzU61EuplEOYUAN6bD1dypLu+GxJvpQGF1r3wulE623dHeEFecWPIm
kicjay/XLnFaGoio44m6B9enFOJs9fAIiU3gO4cJHq3hWrasbt1d+rebbEI7scGpnWfZjf1+BO9y
/eMCyf4pTOxuaS+J7TzagATFjSvbac/Q3xJRkruV/NvmhOInU99ZzonX2nVOCzNKczYeSbAXr9i3
6lZu5tpgE8ncS9REZDI7oFVGacR31J97UYaneROYKTl1HOwVpCj5xyKfyz5Fye/s94RrLtOhjTt3
/pgs5sTDzo9zYGbF2V6gpujSRYu6BHpj0eEdjQufXDMb2GTkn+6TygrD18LJ2xAjU9GUSdHNgCxR
WfRDYtVtbqUuQfiPlUWpfVJjWBwevXILz7Wt5JABWTlPHOLqV7DFpZe4xmu/S8trbqLZRYhrNZVd
X/TKnEhso78Gmax370VOU/2bn/baJ1FTWH+SwBNfhIOIt4a3bzkpt+/VgcQc/7ONt6pPhFiH+8nj
cvq3Trb3Tsy1Mx5Q48uHuViinY0kAPYBPdt+Y/bxaBBdjFumq3Tt6s4a+LCScunWi+4E4q28dJ3n
Wda2dS4HvI13PkzAnBHzHNy2OFDqrGurWB9RtomXqLGGGO2xK4ckCKx8YOn7/3e7r7H1A0Cn9ese
OXp8DD2aLg/97BXrwfPGSGXz4IyvPofE331hUk2JFmv8i1Dj8m4P5JwfNOr3+BBx3Tic/tFyZzAq
8uTznpxqEyvrvWvr+Xt3w7XLJlWK/uh4q8Ixqbz9cer1qC4Ltscp4f4UH43j70UWNXOZn8Xm5c+7
2xleJxxW52217D7rlpJ4JVJCceqUY4mzQEymMMm8T73gay342uZ8Dx9RNQMb8vhMbqJ6JC3ZhtDy
vC7E2CSuRjKP8hb7VubVGFeYxuaWXIe62/4sSG91KnO11kkVdhWIYTOVL0TT5zXJXAzQZxKIwXFq
f6yfJ70I7whQO7wNfo3IDFniNKR4mWA3q3KIfthtzCW02B8TsAR9aioX7CGeVDd/T7Hbj8dutIW+
bf1isP7sdAj+i4dqwvSsSu8uH5T+icCE64PcVu99nvPqsrt5oQ6MDFju/LWkdzYCPfwnanCzQzkP
hF8P/biSW9HmcPEJ3349vwyda/bjhIlpyXZOiovHMK0O+A29tzjvDGxdaY0fsWjNiwm4etQGTpT2
xeC8dVu5eDeN0erZbGtuvwQMBfPRsleYzQ2/wHCC7hwfFQ4FlXC0to/WzvJ48PqhvUQVEpXU7MyQ
975p9tNKFCB7wu6o5uCWcvp0UUGPF7Uq9aDVmLdJWPjTcnKsUZ0j07nVTXMVkLDk+E0H2KU6Rifu
CLzS+dr8bODoG2jz0LjpMgnG+TW/ukebYJ/ybHMj8xlR3qqSOgrFkxVUJfugiez7nlrK6UCyofnD
bKpkak+sblnIjK9Swo7ML43a6Il8Q9mcijr03ofIA6xbgkDutD9sMQhwF8k/81Jdv2p39w9XS/XX
lfEoU7230sM5OO/PrdewwpFuQfTubuflkox70T85Fi5QZqNw5kXQTXiMVi9fH5agjwuEFPt02OUc
jA9zZDExFVFf3zPWbJQoV5W7ZCYMVieJQc3fuoJys4+6rxs+pl3Z46vNAvZVbKwuqRa0MT/orZrv
PKJifN6Gnp+NI097IqlpzPinOhi207YN+gHXWLBDBFCs8SiqgAcOnFkn0pXXYbpY++5UtON4YJRD
eOeKhiJcl+Tu1wltWXvrF1V+HrlRXru9de8691pn5kZzh1a4ifP92cLojy2HhqfEgGcSSWRb2r0v
Zsv/Bhz09YU93r/f+y4ozuveY7nEASZ++0tff+ecWADY+NzuNkdVXcLANX4oUaFN9lhA74O1s3j1
qeZY0mnrPZF6TVSNGR5WW+KuaHg/eVVJMQgtfheAVxPebVERegeHsPFH2dKj/Oj4PvjEFs+qR6Uw
RnYC4uRZiVtG+5sefCaLftuQP+eWgIoZrTUn3N7bnbRwtC4SUA9eHjYtMFBmTuJ/Q0EhC+MDHMbF
l5u2wVB3V57Bp5dX7mjLyeoN4eohKPelugucq0HXMLf1DyCUm7xbupj1hwRiV18apyhF5kt3e8zl
3vyWfYhdZvGpVRUR1YgP3ij52Eitq6y01pPa700jms/FZwL7UE0w/VFL5fsvSoiRksHJn527iIbY
m8141XJY6YrhjcpF5YGltsGPquPCSeDLuvK+1PZ6P40jFMo4xPMvt6hCCQJJzB618HuYDM3Y3+oA
uDZrmtI8dLlc5tdhmaro4BNkhzxAFBrShkKam8LUpXqPt9idr19rQF7/unZfIuyb8rKwCVsHQYL/
W2/MwhNLwU/8LQbAuMIA0Hysq4o+MaTyQ1dNQc82QYMmz+bOzF0WGJHrc4+f3NyqqG6fNx7Q7UZo
nb9H9N55b23XhH1awj6br0DL4YY8QuQvuy0aK20G14DPLUNM1yRn/sS8xK/CiaKI4sc9YsXnHJjY
OrejJax7VaE/uL9CiX8CKQJDZkTAWLLo0d2zrbWHNVsXf9kOliXFbzFPI3p6K27HJDdLXx37FSIt
2z0xfADpxNZ5qrfh22lhMh60aIafYLLl46QWgXsPkaubTu6GubN2zKrTsIr7Zzh43FphUcaXjUwx
9632K3gkRxC2lRF1EcafBgKtPoMom+UuqoLxVTUQZt+jN88y1c7UcdAHzZYptoCN/Y8FPFl2E/i3
bsz7dC4WKsDvql37GtiRSMXLRkK3ehvLktQOhpi+hNvZgVNHFrw4rctFVHyK4QaYHdQPq7967XO8
Tt0/2sQ9jSnKdjhNm8IazhMUoT7TXsovxL0/8tGUzu6f0Z6EW9rRGXnerNzrspjcqyt7lOe3sD0+
+0DVxveE69Aw31SxJBch7vt/wmPjyEQ70gIb7HOwX/0o3TNuHPPYSzWYVBOFmHODalovAtgp0G8O
1Tkros49X3Vf5P/rcK6eYFtJMoMvz/+z2dhJ7WhCC2J3CoY9jQJneKio7hyS0qn2PzC/sIMUifp5
QjIpkwp6UmbWazTlbRcsnTiPupafQRRzcjRyL/4bmy5vDuzc/OEViS9xuNik9kTPoOdH2UT5zx40
w1+v6hm219qpmNNb/9kjB7J/6KscaH3UwjowTlrlsa/6dnr2l1WfHea7HfRR+V1SlmxMR7B3X5/4
XUIX6KvZXsWCZvqlZ//uT4tZrY9YTZuTbEsfOydivXt9qcmIH5PaLs1TBOsiD5O7d2iuq3xb037f
WVlAkyabnjOHc3AfR2f7JTbTwyPGrWE5jRS2AEPVuEn30Ngvc2nCP3NfOjIlM4vno8UOojKDxBr6
e1+dmqhyN/5lD3vpwGSM6r/WyUmG7qwOe2fZ2MFpiUZZZfyV8rXord55jVuKRpLVHdV4jIdejOQK
hRsIzyygEerW+MERusyTwPw2FokVjdae+F2u2xvoJ/ISaRMzwzHSlWdnddEV231OIOfjLjZkOBxO
9r92DNWdQvY9n5Qtya+vAxMcJEfKFYpseoVchde8jLFdpXpYXUlqmQDC0vMU3dV+pK2L0E4nDxQD
tfqe1bOY0UXRb5iJJqgz2Dyjb+I6gnl2WU2hqSN36Q4LlwAAcmEBzJE492cgvAHCN2onfShbt2dT
mV3dJO2izRc5DyP3nhHqZFlzsXO8Nl51jqtCjjde3go+B+f6wCptiiwoGL0uPrLbKhUhydE8tznh
ReAoJBGQNtZ6pK65QUdSRhmbpO7K2L2hUArdBO53XnqrxQN0UP2sH/q6go9EVlJGCYuJ/mJ+llvC
oq6CxAkZybJ267qXtqL79lauIVuQNfr0OZDGLY7YcZoh29twlXe+3+vmEBd5BIDim+I2jq16u7OW
orrrxnVHsju5UHieKXHxj0U/d2euKfu9cxv7r+9uVFSUV30qSE7X0AyunJrnzcpNnYYsNPowFmI8
5kvdtl+mVQzxS+3bD+NUNCjhTYvl1nMHB3zV2sYhifBub0lIncyF/BCYBW/1lUdCl1e+1pWnnCOx
WnBZjDfzLSz2Wp5Gh6CfZHcK/nQxIsG5GNS7Vhps3qSTfWjVAMO5LS8FZNSYqqaY+Q/5Ag0vdkIS
tyaU1ZGZeQ3A8Gm7S9iz1ku81X6YQrPV/TWzY39ZauT9WYE3KDqrEi/GpTKF/9HDT96s+7R1aQdN
XzAyzas6brq1rESxTFxLLRz93oCrfLT7thOutl7VCUsUqCnLq5FQIgvKvr+xIKhfe8Ym751tcNRP
njB9+BfcvUQhEFaQNw2AkMnUWjpgPAgRmXqLtfuu52HUeG1H3Gs4W/JL3kgy5cat9qqLcMy4Zag4
OathzfPtX2Dt/MGFJegVkYZiXhfjLhJ0PzarUR/Hxyoq/ZDztNncs1K6fpVFX/0uZnhkElw6kqZH
J1523J2t/Aun4UAw7HBxFce5icYjFV2Tm4EVoIFgHp8ouAn3gMTPeIpv222gGi+kBARxVOMjJ1o6
rb/ZFBgF9ihU/3XwZktiKlCog9M4y3671bU4bPS9L1he3D7zEb3rC7vGPB5UgbMgo40wuHG9q/Bg
KTnLU5QXGzecXxqYcu23dqpoNx0eu42ACLAxmuaSTnO09QrNwXmZO87raAjaJ4Q8vfdsu3xPvwO9
q/08c5ZHyWgvZfAqI+2GeM4kFLYhraV8gPfgrINZBoRzR8+NsfuSuZYUwFy8rYFqgVnI3AF5U+ID
5oirv5lkMXwEK8f+p/IqxQp6vfO538WWzvE0viH1z+uDWYk8y/iY9We/zuF8X1HnKy+gLLD+zf9/
ld2OlMcXzKzzXFQCsYHRu/zc9Fb2Sd0Y3HexLiRpvFUlBUbsXV+MYeS5Cq3rKHX73OGqJYTllweU
wZOFLqRJDbUf7dFpPK6qkP/5p199fwVVj+y3oDPVj70hOU3Qm9jf3RgG5W0+9DTNQd4F09HZtH5b
h635G2k17AcinuR6p+dmjmk3i3oSREVJYO8+kxl84zhj8a+xxqhMiV7rpgRbo/3CDoT6fALvLvjs
WbIWN0KEJX1n4v4eOdLTNs/1eiAdrvhvRhX1NqGjX/kFpBNkkdcDQw6eZ7nZELfF+luHY/dKdX2M
PmkfC3Wkr9pFV1BWQdZ0hNSTJNL3RBXZzoB+YO/jifo8by+ru1GFrklkTfBWJooR8L4HmrzbEQIg
KtqM/w/JLQHAU6X7d9rcBgJKhmh7bQLtOAl3j4C5rglavNs1R2IW7lNAVynwcH7fDyMQ/9gbKzxo
si7X3/PS2l66yGG276Hfnf7gtXqvDq6Vq8dobF0DUqW4xfJx3pfnYLWCIBuGbe1vpLEYGYZ68O4D
Gsi2A7lXU5ntRsb2geNN2wl5QnTR9NA1hy7Sw55NJeq2Kz673bXR6ATHZVscD1NUr7dDa8kggOfb
1Ie1oAwEIpj5zOsV8d9zXoUxB/asA6LApHnNhYfWS8QoVhdwGpwmeR+sxzgewkfGkO4LwksMD9FY
y/Nku2Y9dz1/NQEZqn5wvG4h0KzX+tFq6/BfsCumBAjXqD3Cw3uPA6PvF2RB5yf4YxDYEBFOhGiv
TRglfokA4pJ7IExWQdj131qU+5ZI1CGwo6s2dcaUifRl3KFAdDN61aHv28UmS3aufvt2ISMID5uV
KUF3wwxqa3TfB6puua/zfJuYRBVkzaHFKYX4Czr/pcds5KfTKsaffOMYu5UT8owsd5SzZPq6SbLK
ypnBOi+qx3k0zfBW1Uj97ix6+N6uetI9ibxtPwegyuMX6+z4DVXbiIdJ5abJUM3k/sFicr3bO3jU
1Fmt/a4ajfES9BCxn5Tg+/MdwVDDa+n7dInxJHMEbZPP8Ucpr37o9oCyUvQXm0qWdWt+B83s1zfc
Z/73ms/Vw0aIzls89gE55JuP1B25RP1OftWSp54N4oqSyY6ewPi96b4MuHgSPZRxkMxzsPzs5OzZ
15SeYj8rt6zvN1tWqKTg8gE2hhE5RNSr6IYhXZRZ6cCAZFtQNG/rQjf2kZyIwX6U5cLJwy45/LSb
kY/NkBNOCKtcsojlqj46E+UsEIggsZ9bS8A+wVT0OiOGz7eHbt3X4T+/280jNURLdGK4z53DlE9L
jHzRin/vuqaA2aEEAFQJVZHzXyiQCR7qRXSna2MG/rRGlIx+axyXKUfROt5KUZgJ9oDMu3QJKvGo
LX/+w7W7btTHiM4c3MnpPgu51+iPxhhIpY1tU9zoeh5hPPsmfnD0HHjplkdQy4tylXsu4ql9Z/du
oKRNVTxyCPRhViLv/dZbKL/EUgDGX8GxT6/pyzeZdyJMCzAjfmfye65ZYHV0zCPaJg7hbhfvyi47
5xxMSI5QD6m8QCTXcaAWZuxfoD7iJF+pDkZEOgrApxFBK+NDVP5Sc6XGQx3F+i2vcg4FFAP+E7pY
hFwOv99zM9IxzVFRyCaZh94b7+fGKr4AWKndtauqI2M01hyzQVGPN8LbzZaariLhkfQ88xdUDwvn
SOqqSmcJwX2gx41YWacP4uG6i4T2Sz2rzkWuZpySSHWredjjWvyaMVe4N0vkrDcsbS53GrfKcnK9
XezPNeDXHxltxkr1HLJVsGYWwbGal/BjJ0taPphqdws2WNV++ZsVzgcT8JFwxlY7W0k1dvYh3MIJ
4KdUcj7LOe4w0xaiuIBFy/bYOoG8DQSiYzhxxZWqtg2Uf9+V+8cyXmydCqUKfp24d+8lILPFU7oO
OtvLSPDvbK77axuFCk5I+tezyxJwXfeH/ilaLbc8jL7Pkxkhwvqa6gZYdC1Ei2pclS/VEBZF2s+z
/18ThCiOGqr53p2mdV6r2losVHIBAT9rTLls2oeMHkermfyvcJnUf1XlLB8EZQRBGnR8vMxp1g6C
JeMlmf1w/7cgNZlPbtBbbG3tLO4UmsFfFSq+/rhC44SoO660M6TcjJeRCm2NtpuprWo9vaWIswrG
4lar2ykP1zYdRle+0w3lbOlKoox12psr5U8N0PLcoI2CO8lD9YGCx+tQIzh8UG4V+FDG7BFPlT8V
a0LqzfpnsSWnDSlO0V1uo7A8rtsarQlYbfGV17ONgNbyHRKnhGq2xJIw7wyPREvpotLyAEba/GoQ
MiLNmhxF9ZDXkTozXrN1zgCkI6e8M7qghrJ4pjvWR1deWQAV49BGSFq8oCX9ehbuuZwduz33jm8e
AygNmU6IfcKE/BQjE8JmhuFsWi77pPA3SBcSCpr4Kaxz6wW5FKKMYpzk+7LA0bXJwtZ6Q2ZC3aKv
Wiv0zli7WZkYFSGOLO2dCLn2tmwawrjnLyyQ06F/6PakQz88JeWQ6yPg/wBhGG+lxy6xFMvvmByq
/6SXh3/RA4W3FC8BJDsrcz06nSqIsyiey+lQCOO6p5DP4C2MK9c7IIKbLzOJOdMDpVv1f2tvlfYD
Ygx/uRk7o+bH0tHRM3xn16Z6GdwnuZJDdrN0TvO7Re+N5Mqz6Y5rrHV+oMAwWJN6FtUdIpOppwK+
sT5gCEskx2jUU1cH3BTu2qjnTlvh99pVU/wfYkMxHSWCcw8+c5X3aOUBH/XsxT/dEgErCZRlhwEv
KaUgbt1VabRMnnWmkFHu6Fe3vb3xyeg1p2Z0miYbUBd6d5Ah+dMcwf8fzdBqYHhR5PbRjBJy3+r7
mkIDUQEHsbW+2uhf1ZHFIjgOW2mb47WlBHPIrqMFxdoMsVhDurUHEyEFeVn62XwVY7c8zkFU6OOc
zz0EQTD0OT5CGza99j0PJGCxxECIoOvfFivSv8Qe444aAMXp87G2Xj18E/jOPbc1vbSyHVlbfS+i
re1f/KZaTWJrhgU0+0vtJHNt5izoWXITWnEqJwkmGG1ywdFdHPHVhjAx2lcPRXRt90QUZx/pUXGx
QMzTdlu0C0c92RBIw4auKX4qjNEBQzfwzC3PhTi0a8tZCAGrXXTHPVc4sfBqI4/b779XN8JulHfr
4KUB1nVAn2iZS26Nvu7fnckF1mFRhV1crzYDVOT91Jxor+vqc07n9UtBA299N3jV3DJTy/UWjYv+
2IhXv91UIRwAq4pjze4xREJJbatxMk+skXOwdBx699G82u1pcua1PZMWb29ZOzEJgzQBBCcO3Uhc
2Fjnzr2PjBtnsagRZnVO/c1S5OErGpx1PDgV2hdU+CU9qygty1tfWXBCZVhKnoRImPumJcvtgBCt
PdhV0HWsu5HmR1Fm+PJwLx57vTTdJXY1rDJPBHz4yrcxPo+6QIg5KE/fx5rbIimsrQwShKND/hgt
ToVgKN+8+KmMKcA51DONBffhwi6UUusRi8ukiqZl3AjUkpUmYButES/dQTd33YkNdn72Zw99WuHh
tE6cPHKHC8fWOLGqdd3fKATYQm8/TRzkexy1qY+aKT/6tByhO1F251xm0An6ICJOkoU+sLehUvVP
GMKTHehN4+UN+3H+ZQGzC05DFr4EFWaxHTukZpTTaTmi1XIW9e5W5Voem1rYDlmLXK4Hq9Q+xHS/
rNw0bUE/fCB19LGjnGAgj4MS9EMapP0rugH2iQ5hboU8F8gsn+H/y8ius23JGz9d/W15JO9BmwO2
9GpI933eIAiWqVX3LeQRvsfYlV1W79TCJjufu+G9rjeTQb6ixZiswDotnGrLcaRCpzyWu3fVGJg1
f/DMokGnLV3mSW+vy6f02+F57YaJtZGi0yrVSO99KEs8Monf1JVJRT03+2XlaQbMbbb8l88/+SRE
OL02IwVSh5YPAsYwXBAaDyoc9I0AKbkHyZrJFfWuWQsuV8fjsO61PEalDgn43yqD+wb145AWxrZl
dvXxQ5tyan4T8ZqLQ6CntSbV2ZWs47OhSSfqKJ1NKq9DPBt7HAqIDPucFXtBFNWjwZkJnmnkq7VU
4XCZc9++a905AlpzcDGO6B7BDvxOBLd2iP8Kb8MqX2htH2HYwna8NfUS8lKDUn3Xud0FRwBo/l9e
c6mmgBPT68TckSdiiqtHAAU/OlTGF/Vj6Ov5dW2FbT6lKAv3MtFCGX+3S2AuahSDBVmfl/bPBlM2
PLQD4VgZ6ndPp5NTq+mUu6Y+uYj15V+H0qrgn61t0yUIAwhJle7o0Bse9fYTZQkAdXof/dd9EE3z
EbAmD8Cx1XB91PfrI6O3BujdGqITP6XYzjgh5hslmiI4B0K5iGzDvTk4IGLmgEW3UXBPZDReChxO
ht9ngG3PAe1+FUXL2WKhrP/XFp79Q+4g4iPXKoPHHPsSUPt2jVCWQE3xaV6BtdO5sqwJmlbNyMht
6X2CnjnDQYe6M9Cwi/8TTxo7CbJJ1NMOguivSWv7dz4McXA/qGWfP1cuul9cI3uceQHRdZR3lYWG
1GmCb5wxwLTD6g/Vw8LGWhyk06stpfLbivha6vXsaegiFFFlHWRt34N7tKO2X4cSjvPED4MSkoVF
fyokwWMGmuuOB5eeJnlgEVB/R5yK8p8V5O1P3aLgOMkxFFPWURj84lewbXLY2f8FsIk/QTWX24fN
Y01hcEWFcxrH+/4okfluN7zdvf6oTIiIK1mXbvkNTNJPJw+C3LCgehOFhEG4Te9qLlz5Mmnfn5lK
A7T13h43f/LGc+7EsAIR1SGDa9ZEEcBesYImO5vtbLdIENWeyl3NL1PYYvTg7lxvWm9p52SzGiSS
MIa8qwNJjzIRs+LsGeYpeCoDZZCyW0V0P4puiq4PzATTYwe7rNNCDHH5q5FbIRNGSBqeYW8cwqUq
vg1SoYrbCknhcJmWsEfLPgYsBHnUModSozUwJutmWzPLw6GSRLMzbEwsgtmCH8J9MrBL02mpbPPG
yzUsZyknaZ8KLr4zTBlCqqmf3HuiTp3te4E+yA98yAhFPTKr0TrNs76La4JNMidkH7oYXIYeih8K
bhPTGRe1mHT2/c/kUUX46FJ+lZ8WWDrvTpsmOiqJR/zoEpf6s2JVvwdqQoxtQIAOvrwyPXy8NqRx
uP7/KJZLCdbczf8mO9rf6wEpa+IMc/XqkXxFVJoah0dr87bu1AYK+K+11oZEXr8AoxM7LzrR/ugF
MrroO5PW5Pa132049mCQTp//A2SpMZe4/VIf+xHHSFpXPGRMOHXxq1Q2JBoz6xqnTbuDt8gQ3Dkt
OgQrN+sGTjQ3IyitcaQNzaDB5dkLZaPOEi5LPA3Wuj9ismhFsk7BdqvY0bmS7ank1h7tckp2DNZM
a16Dj7ICTQwezILJA6MdB0LUu/YLwgijMofbObxf9ND2l40eS6xlHo/kgf3KPDKTyjqRFbgxizVG
RLBfso7RcMViztDf2l7mT0DGWT0Vy1skGZlvnLpkURKrld9q7suLLYL5U485nJwIENocWbERoE0R
J8Uxt1z7cx0Y0ZJG9vOrjyHvCRc8+Em75OrLmpb8zQZCBoej769L+34ofsD22KbqyZoRkTET/GcL
0FWgOyZ5KFe1PfX7tvDQ15hjTpHd2kFWczc9A7v4wNszzt1TFOX++yZka73HUuSMw00YfXad3n91
zI2oLPaKqWvxDZEddkvIsrXYSAsHpxkfFA+qOoQF7kf2sjWo7goiIOCM+JkAJagtvQEl8e2jN0f2
/K78JiwutpqK6/fTlFhGSiMYYJnsIEV8QZ1zH1avgJF5dW7tuvzCHmMbcLh2gD/0sSwdOSPa9rFt
bP+BVp0K/SihhW9N3Vq/+GraLUUm17wTg0M2dCeK8O9CY/K/brAZ72ehhZ9NezSon7mdpH89Qd21
gzTW9vvgUs93g7Z5b1/h3/2Ck2eKwG4kQVU/A28mTF0e9Iy/snQY1GrbTQkmWxBkbZaUcDx1fZuH
izAvSG/FzTyQ20iEHMqCc9tqqz+7I0A802s0e0dQhArF+IpiCCpVxjDSg/c92UJxz5CbRbhbuU5P
BCBh8JQ40t/Gyrb/E2Ox3YyFUwNqKrhzJIK7ecL1q5+RqxUdsAbpMs9e6fXvVedaH3OjBpHOzB2P
zmhb+VmPlnWPxjOf3t0W311GWOlyjsftf5ydx27kTJqub6Ux6584ZDBIBgdzzoLpM+VtSRuiVJLo
GfTu6ufJPpsu/YUqdAO9mu4pKmkivngtILZRDOkdU6Jd8/iiQQR4u82TqrWHLNfnDQoE6BNpAc5k
7r2i9/TOTqK53sm5HqZNlPbIQ1XVOemNT1tp8mJrv/GvAQam4bJpGC7X1eTufIMoj64Xr3JJxT20
jtkyc7ezs4tDUyT7FmODPpNd4rNLkhAMtUq7W+CxLN4jakyus3kZ4hvABxUHyeKOH6T+szzFGNUn
IyCwL+m3MrE8DU5XJsuqDT126LLEHbaqZCK93TwBNO0J8PGqTT7bcld0lKVv44hyjRdBiGRMXFba
wDmnaMfAt4AC1v2sMHijcOCIuJ5HHWeHvOrrD5bu6GGxO2PYWHkKVVXZLT6ZlKLmT4Mp/IRsfh5P
2uPUu5LJSNxbby32ZhSVk63rQqVqu1hZgptiArHPM+4r7SnswI4zFwM0b2FhdLVCyz5gUk+e0ZCo
DJOlgitkAArrB2M2yjc8G9A/VB1NtEvPfWVjFGnweSZa61Me1RbxTB1Vh7uxxab9RGL32EGFgWHD
3evEZYh3JINyTp28KCR1Kgjuuh8R6PnEkb3M0JfjVwYep14miPEYIMmtLcGf0kwq2RrhUDkorwc/
Aisz8WkxjvbfIBbzV5tNwOIF40CNCDmNtk5NNO5ZIeA9QEPEVxOmnDgo81rqnXIqxLeDu9hQ36qS
FxaT+acovdnaLgp+IahJifnRcryPD5Bz2YdIHFSJ0TAMbywi1YTGnjF0i01Of0+sxFP4XFh0Ajxu
ognmBUPsOudciJPHKUOIZel7r9hkCzJBkkJZMEmFfvM87NINeKu3Shn4TmHUKcrSGtn8YBRAQ6ZH
6fgEXJS6PNgoJe5K6ur5KPNpcsApM/059KZ6kT2WB2KRIHVFNPHd+4ZkZ6zatlK7ZjaRtEZuOb1B
a6f1HvGce4X1PJmvlw7pyZ7DPAQjwfNLj4uyM9/xnQGO4VOIjoWJlwQhpJXnqym2J2uDgRVTpte5
6mSBvuXbfPGxGhI+gMZPWkp8VIvlPfdN1V/B0wKRl6ocHju+44Kv3C1OmGEQu5U9Lqm0sOEszDlL
rseWFujt3EaSpSRqUNrHiLuPhsOOs6ZHrLkmJbx6U4klP+eqzk7LjB8AukxqGD1Mj59UvtkPNudS
2FIlW2ObeJ15t2QDKKOwy6VYDz0Z4OgVI8Q3/IGcbZFMLDd81c0PFI9UALQlTNQ+syp3zwBAhkKp
DdxIRluiQyQ3Ml3HtS2cF59jVL9OI6cUK1n68by3u0UMhzHPymPpmElMNVfpyT3ct6bWm9BBkiO0
ubTfHGMW1gE5Obw7wQYF4iUEcy1SEF78YPTK6YJTXuIfLY5I7eWABPlWT7JwCSEoEvZzxWy7USbh
fEGaDvOlPZ4hGCsdfW89tlLyj9DDlL0mCz6WHcA4r7nKLKO5I5BI6pUMU/8UG8YZcAvd9NqhafHD
RERi8v+eeCczVtErJwF/CbwxzN0DGW1lfqpy0Ow7K6mN5FAuTbKsQxT9CFzL0gIiwubipWmV3TTZ
mFoBMI1+LXwf2kmWJSziaNFNuOkia4jXGW7zK0yg2BU5VkrM2u44XeCxhHv3GDxEUImiR5Lae0RU
tlkhp7Wwpsxh06TGdFW1/XAhwjZ5F6qT+sWLJ+v7BC9UpmuzqMNyg/covlLAW/lu1LOPqo8SBH/V
sVBfI8awxQ++pyI8FbEWV6yTMYuzdsbuQrMgYGjM+X3WRQ60Zh8zN0rSgwMneD3G3fDdQ430bnKW
vOtIWZSbaUnbb6pNomETy64c70oE3+sY2y2u/Zo+xlL1nn+kRjPam7oYYT2jJt4kItTR2kNRHW3t
UKriAOZa1kEe+qy+/P3NxLg1Zo+935rddZ4l6cnj3ZnhrWqwhnCg+mLXAwKTFpVn+cpCUY8nj1D4
J2s8Cx9RovuPpcLHG7ijV79GQyzPHHSadIF2Kchb+bDISSCdLPquSygZ1BNgn3RqQFes2VSme526
fF9Jih0zMFjXmkOYhsM3h3n1JrJyzfQgxfjuWM34MKUUcDBk9vbWx6L1mjZJW6wRjxl7s2yz76rp
OJBndtkFsFmCHHWky/Y6hsQetqFMYr2m1tn8huJJfye9uD3xRtTsiHHq3RVVYoYnQfnBiUSTyT5E
aqghVyBtiyMJQf0ducjVssa4hyGlIkokPHF6QnLjFRD+wQzx0AaNcHubc5B2XiDl/Hhv8dqzBWZe
8QSM1A4XEfK8fOtSQToQ92iWnwzujk1ZgS9MdilB8jxuByX3DScgbHRtrbGEiCkSqzQ9q9V0klrF
Bdlzw7jN/M6GwS1zfVvAQgINWalC1j+FznJZpozQzDO9ax/KWviaqUVk4XZ2ACo2o2eJbQxyzbkY
DgJxXFjUqwy7L32eWTfj8pyFcRhHBpTN2EFPBSb4CIoCSisImhhGzWmLkKTm1A1nQbgQ7DZkSrce
cqoQGxj6zPSaulm4LDudGlJoxoHqtILuzi0J3Qt7bU7kS0DgXPM6jm3+ELblXBzzuZyv2yzsr5iD
ISttKWZkk62sL0J0o1isjbBlCLeN/lrg9Bf4qpzh1JbaX55w/y9XntlVMUd/gXKaYbYBcFsURnI+
ibvJIwNpa7gLqcDcFeWR7sIqdEwVu/3O6Yp83BpQjWy2COnSDTkGxTVtwHy0bH3yjrOyLPdhRaAJ
+Vt1+a3JQ++0WCz3AYNt8VTbaXE5EMCs11EedltOYQojGyDPgUEXBVOmNWn6VJmprcMY7nLA1S60
tefVy3ulJaqJanHqdZeE4RVZJl10AVToxNRqFqbPz6qHJyOLnGOFyZu7CoW2m/JZDpsWEWEfaOBS
gPnEE8W7GCkZOPUphrchMBI56eecdJUfRW2jHjM6axJ42om9HwfpTEGpbe1tGekYflJCBLKAZMIa
uiyb0SVC0FvRphhC86Qt92wVwuiXIqg3bGQIZ9XjKpuQneOBExKUtiNnMGiqaXbW3hmGAZiRIf45
fOpLUKNE6q6MGa3IdZV57lvVVTYafQaEZrPIyTef2eEqdZwo4Vugzll8g3jSDfawyTXQQzjpcnQz
+JgyMMahM7ZVzUS47syaFbxE07ky8fZHKx/5IvZh9sbVlKjhCrzc58Oqmeu2TYZPdeWX1mSfkFNR
Ow44UCM5TNLmPXT7LnpEORq3hL90yE46XRMspGC3MPdnfYPzFgNhfEN/ZnWHjGjAD8tZUK3I6vB/
yLFX2cHT8fBeTHN82avBJc+nKpxratoc8T0jAgl1dIxSJahgN/r1eWjnUBBnGA+bYXZHEgPGs4ts
jtxb16QUgE3dqABCRd+2t0WGe56LldjGlDsl7UYltbwLz1ZYJm5TFhvOsBJ3cos0AwdTrM1bxBVI
4wYz0ldn39FhKpB6AK0UIBxFE2Nvqv2kbjl6l16yY2zC12C7871bEYz6Okc4wIbBV8XNrGVcHuIw
bsqP0QD1D7BQQO5reOp2jz7Xu0TP3sGM1QJvgw+sBgwU+nz5BdLBW9h/BptG9ET+uGTxPDce7pHA
np35ASxc3jZ9M70lsKAvk2FY5ZPt18NhoPEXMxbHYBCaqiwYBbz804qi+cOEyAmDbunb+4y/6gyN
QAGvsxiLIgeyxPzWai8UdkBXi+L7TPnJA7xZVfiwpZ12UO4zLMHhkn5Mj2Y1QksAZ2ysiBahGOVu
t8U+ZB6jxbUSvWPhaOIj68m5LA4ls7sRiAnZOk17eUNYNCxr+pmVOmYZOORKymY61QWb2CYTWVQT
TiW0fe/mddwcVRn23zX0B4YoUlWezrbWhDyFZLpiWWTo8hJ26G0TF2DPTcuRncgNxBYbJFdx8Rob
FQtvb6aNf0jb0bqNZ4IX9xYfTxREczZcGb0/9yuf/AVOGk7L+N/WTT+sONzjH4UYGPFvWiQQI/jX
5YcVkzkYFH7mdBu7pLSKZO8Icxi/JAQDE2500aH8evFgNWAGkpggctl5sb+OCExJVmmWTjeaAoFn
o5iX9qGzeU14VfnskYZWRf/IKT7tnz0XfTo+2KV7NMjqeQbvORv461jfhJQW+Qe40v6CeI6aNh06
y6rALzvnntY8ggjGJF3YGjjhI4rEfaBWfmqqa9/qGlzgE5LfAfIg0e2F9GyFXMOKuhs79NxmaxFU
8Uw9pfud2207exkuJqf2FvPq1myyyd2js02PlNqFemW3jgVyBkJAMFSH5He10EIPC87ZV136+cSZ
eNCKf3Z23Vmdaj2PFzqK6vY4JqEHjabIilmBJCnwEeAHfLD8X8CJIOr1FjMAVqGBEqpkhQ+kx8qV
mcu4ZowlvyOeBZ/cPEShXGdtjEq3byJ0AOCpzK1V0SwIBshLszYTpqAdkova3Rj4+ZgMgPrMNS5L
UQRLKXGU21qYt3UbYsdmndQbDLCxsep7hAqrpF0WgZlIpc1+HF0WmTTXUfqj4IDVEbxDBW0wzGP1
Es+Lr/cI/KQbmF0dPSTuED0OOOEhMB2/cygWKJvv4FXcLxVn7UubmyYUEc4SL8BM1FzAzUMNdM1M
EJewp1jtMBjWP7KerGoSPdQcBn1SYv4IsYvO214P4+0iuZkwvxEnvRjg8tl1bRrBcZBZEd9yqZ5C
l2dxpMNYjDkrnIlI0iCCLkehZDhHhU+4Oia5RxhByVzf7ji/p/dzy0K/ilCzdaTbAypvPEz94zYv
iV8JVEIi3NqO/fC+L8zUurZ04R7QBfQJRYMi2hLCnOX7mT7V5IT8jq2tRdNqHn3CbXUAh9bh1PAJ
EUSe5O7gJZvmwiJlzVqpZtAP7Sj9Bws7tdw2fD1n+7s2dn2V1NGOd/S83vdGw3rdV9kWfrdHRzQJ
77l1CwSH7WQgZRokH6bfC7kb6x7lRp6IQu0G3fbuesRcuj0TtzheMKKesUoJKIrV0ay2UzeqO6PR
yD8SWXb52ke1/zKT4eWtc1TDd2jS4Z1CvMeI0ilxbIK+Ek5BNEqMmnlqGtw9BpyJj9wUgxaDWMKR
bXLQEmI0mghnO8sK49qq06Ajk+19YHd9nPRC6gBSJFFfj1zrylpwUmyI0TAirpu3+xnzlHECrLVp
GsaPPiLSzZxDiFW1X+dlDHTK8jH6AT62fy7EtUpuilQAgdbwVIEF6xiexrkvzW2fC9IRSMqx5Ufr
SXWl6q4ZIebJ0UE9l7aVFeBj9sxVEvr9LQ9vyKE1Sv3m+4nzrULa4x09O0zNveWbs88ALUR5YU/9
4vLJOeIVo5f3xF6fWZse7Sfn3sTy36zGsO6JCeAc3OoRxKNA49tgYXz363YRq4Jgmf64hESf74Cz
/Y/Krar4YNlmRPY5cLyxGu2+WjY1dUTTBfETdrJmtGIiLvTQPC9NKOOgMZTGymzEFlIW5TC9Z6gx
hoPlFh3fkJ8X09bW2AnWVQTOv3Ed8j0I3aOPFx1AaHj3ZDZgw3AjdLjbBZAReM+Z5MECDK6gZCQR
bA6BiseeEjlnRfIYiQfT1E5U/JlSsY4gXbxN6ymVMNM9iHeMYPhkKyzuhMIKouJSuCPS+4QxfSdr
JXy0XaNM9vjKxBu0EemcDGojWZy9EJsZFM5auaptNYyXg404GzKS52IcM2zo5kD9lDOcs6iREDP6
eSi/y4Ag4PJTYvTSR89hSlulBfv/hiBo7xzlF+PY5LvyOf6TRNI/MnbxlDT1jctazp6Vvpi1207I
1yqiUaJ4KW5sn4LI3cQ8zBsOQlDcEdSpQS0XCapACcHyzchRn+8RyraEShYe0CKNJCWK7FK4Ia5j
z+Shjxa3+jpvICkOTCe5OHCumrIj8h1KSiNgOPJHnTxWOHwVEQrYsyECl6JmO2exWJaTl/clrpFi
ydUVJtquvAKKdl+8GnLuwSAPRm1mEDwuaCDwIuJiqTBJ2Xm67Fy8qqBmfRLVbz4CyGOBjWu+QPBm
Ljt7xEG8G1TTDNcwq+F1r93szSy7NrlDDo6CkXdwBqzEc8x5orapNjH7wfFebcD/9Ih3LknXbREx
VmQ8QI3VUyAKq1vdGcdYhOZTNlPmuc/6KX0wdUfYwaD1iKEgi3AMKZXkJ27McOO3Wicb9iBdvKUt
g8+mNZKl3vVOMl+iLCeCfLYa91ucITSkc7zns42aNkYM60XTdXnWWYJFqTuToCqMv8JOtzW4/wj5
ApVwV0YuMgwcBVl/kfn25G1Noyh3i8lZCLeuWRNOwdM4WVY11CuS0Xx3M6RyUNuBQFWU+w6B/Rgw
0r48jLZqXogArSArbPaifTmRxr4ZW444+5R4iM2c+p2+9p2u/OYkS/asCA/kNGSF88O8pKm+EBPC
ug2zjRKbSKBkXkfTEoXrTs3oMWOimfg2IlRbYMwWnBFHQpj+SQkEhUUZrWKChJbTRJRQv9N+lMkV
9y8bcPlGEy+rbsq73EhH4xGhMT28fkpz24VHQ2a4QYfM8Iz1iOOSNY5lvuc0lzWXrVG3N+ZkV8Nm
6MYhQa+Qxs7GIgPzW4ZGK9l6rd/1O2iW+EiCHUevqRLoPaBLCjbCxUiHTe/X1YVt60qSKOMt+a4N
J8FX7KDn5QRiFP33zp/QYVUOaYCY0X21WxA2xgEnC8HJcrEKmxjIrNPPE3sSwg/L6IoAq1AJjwY6
P+G3kmlBAIbXVwHiVnu6YSgU1Yp0SCBdlWnnKFKk3oeh0WNyqHgWAAaIYKsLNKHjuFnQM11maoic
67HL/OxynJIJWjprpx1C0uR9NAzPpMgr5aFZYhEHcDRin4Rbnj9wWq8+y3iopytYYK/ZtnnR+sfJ
wBMIjTBiB4dk66KNRfAnkVitNJ8M7fRgIovbsf17M7APCTopBlI3UfgWnOLsVjOoK1JdaZIcuMBL
gsGJyLpuKz8aSSxzPWdTkfbNktAxem2tCvSI7CIi+hbbGN/RbTifmW5wYqsixYBsaz1f4oCL35lC
quJsgO/W/jihBDyv5WvOPxP8bDxFd7pJQXqRcYANmo1pp9BtZfNBclnyli4lVFLI0LfzQAPiC3xj
VDlodGg9xRxd3t8no+aE18V2eJvVln7Hp0N+TY1HftpkVksRbFwswBuWsuhj8MA9fVIdaP3bKBYN
NiKMDk9xUWt1DCPdPy3lstwTp0ESAyP5B7YpzeLj0XZMHEPr7+0WHRexPcv8YGa1c5Y1zGgDXd6u
29aO0z01W9ENZyeoKLfDQn/MnZbD0jl/TK8ICiNQQTaWkQaqGyzvUHVZ897XI2ZJ0WCwJ5S2xsWk
wCHmvYkvoXqqcpJot+fSsO9ONnX9seTb3eFbDrvT1JXZJ9hiayIzowvNQbDREUSKG+XTH/BNgemh
+eX7jZi+B1XY9YZ4Ou0HjR0WOz/1I6qjCiCR45SmuQX9twgQXAfPAvqZKrsitSzKr4irYSnWQ0YA
g2sD/q7rnHPj+SQ7hEdlQjFuTLF4emM2PsG1TomjLpAEy6LUxOfeXWm+tFfZ+N177enwggggE33z
2KEMaaua+hXdcbxhwHezZbOo2LolDBoRVOPn1S06Ccjulse8bwkFg8rnoPhqooTP1gh6SXcmQ5YM
9iWsrGxjZLb7ycNqrFVJEHd8kMkkwG0qAhFXoZNnzomtro92JBPJeIefkkfA/3LYq7TM2Zkc22sv
QsTRLQT9TK84R2D1HDOjNPvIJMvaKkvjwzHDbNkvZZ+I7ZT2iz77aopbtK+gstyj4qNsJMikk3XL
Z1EQuHdJkEtjb+PB7H6QZh9/cKiZrhJEjrdy1BgAy9yqnjJl2Y8sev5V0hfdNx/HZL+JDF9hli8k
vq1RPEcMkk/OsowjFeoRGba5WlJ6zgnDPmTom9DGJaZkOzfnrl1nnDPwtyuF/r+rerKZQxk61zmC
e4MlNO1/cGiGx8zHxPqeoNZ8HXrbezGrgdoIKyX2iBN35NznokcipWn0ZZvK3PFEUpZrr3LQCW2+
QI4V4UHrSI2bAgBMrlJszM0WvMu4X8JkeRVm0zRr6qqdFwBzXnPqiTgpEUHb3MwkGhBmQHQLJDjC
pGsZAYkHDDGCUam0kiujRpkZ+F2kx41vuDkYGqzQum0S1UOtw0UgXBXjh5zT/Iaq3xC9M1sYmVWh
bJHQhfQvrxxvnNILUjnNx25gLjCGPKRWdpgAMU0F4zY6XmmsQt/23Su1+Bb5m61jvrg4Hm7R8cTx
KkOYSh1pSYM9qVhhv4cbwdBf1oZ6plfVs9YGM+AWWJNUoj4fiB2h7mmKtyU7HgoCVHkrfFJNusEd
BqLpFISy3SG8N3HNkSuCD63q4bCnMylRQvdiushxGo2LsLpdjMDgnA3Q5py5EtjgoHVgCUmk6Iru
iBBqfKR8QnavnT0T7YhQxxC73JpoWgqBIm104pVbPPUuIVqom7n2beO25xDdgr9orpvuPUqI0oHC
G63qyCylL9Kxs4jamMbqY3YN80IA1ADqQ5Vf2pmo+q2afTTWGR+sfQFguKRrx658Vl2bHfvKmhFP
bJYiMYptlffqmbMBVW1mQ/BiAMXEXprMC2F+ddp0xMYwAY7bQi2M3aGtdHNmmaNk7Yx4G9YyFWfC
13DCx9md88+uZEr/dCzmvS2ZpFZ/KmqibgLi/gjKH2r4xECmi3Y3JVWSI2wD+EkQJ9J5HONKwzwo
Acqf1glmcpih6n12l2IipzFrx3WC7XUIyCWrHVrphftRoPY7NXNrfp4lRlFgDZwJWH2AIIKenMGz
+wjxPuGws39vFdGQ3YyG6uNT0lYulj7s/HyODfbXWusUg1QTdbuCEliiRaWfc/40luUtAdchBk83
1lZHbifBdZREKdgRqXwZ1iTqBHS5t/l+9BxgLZxpZhOEneHcJwQHv3cu6ciEufjjdeY3YbRy7JYV
Nkz4frdOjGhhmzfO7ASzXekrcndh8g2SWkiSncxnt7Xbt44scrQ1gjF0p9zB/EhpNcqv2G31Fbam
mLEoNK1+YzShiWQ6x6rID4hSQFDyuo9q7NIHglBgpgjPax4rWXek9M/p8IOsrloHA6WNH43UZrgm
gAJKg+wzddPlbsx0wGpLql0t00+fT5AcYDGk8E9ydC9GBmDcSnHv/SgIsx1IniJFJ8g5CnoBeUws
AmVujiPe+wZnnQ8Be1xqxg2OXpOZBaT0uO9ui9i7TZsmXIk8ZPfQduNdokPH6oImyX9GXR7vRZOQ
y9MUI6bk1CGamwI6C3EI0eUd0p1JeWfCLUZ3Ydl1Vl6bRSV+aNQB1cEnOrIgrbw136n3MOzVHJU2
5tHS7dKdiW79Sqqp6Ha+CJdhlTewnJuZQh1zh/5uvnLV1GNgmSJrWheZU33Poyh5CZE0PkrXn4h8
mxo+pncaDs1iRwpU3wZuYUYmspu+v00ojQj3aZNlyQHVAzM1crvuoKS2iJNCSP48lYl6VuTrM78M
w4QAphjIm7aW4XtS2EzrS9ei48slR06kkc7DoqQHoklAF4ZEh74V2Jgui6/BxZ1Hw89xBRuZzM8N
nwDdPVkGLqqJonFRFgM5nccA2p71vdMtLIpVhecO3rMd2q07lM5LH1UuRnOx2A/ugrSQ2oTI3KQw
1mg2SNkQsNCS0ynfUOyQPIrlYo0w2cN+WeEUBNrwawOm1UTDJgfCb4OoYGldx2Bgm5Gkpp7VBs5+
NXjIv69QhHQkl0EHkXFtYocQyYpr+fXG7Mcsf4jIHAkJvKb7doWK0h82JO/iQAjdbIKYC9Vc7NmQ
k2gNHCLzvW2jq9tUYrDfHOj18oI8f4brojHOsVadJnI9lfRB8J4Z9jeridyHkGOt2tiFteTolPC4
rW0PQcca6Q4TKjZGfTFRl/JUIIp463VjlPB/Sj4W7TwQlYEBG2QiqqxvBNDnd2poZgB+pF6XPnkU
pACWpyyfj7Xp0qLjA8J/liyrM7I3HSsSFYcKzJ0cbHo1PDU9FkM/fasXFO+GSjN0yO0ynJpkAmO2
pZkQiIvI+zFHjCdOE0UEmMMYr87ZAnitdrQyNTfWIHg3RnR1D3NlazoLNTcI4RAeZpIaR0RVBIzj
w3CRcxpbVEaES3U0Id6TQReJV8dtwcxH2r+uYhbwH9KKxLx1UxKqLw0sJmDFs69SVlZi3sEBC1vd
yDzGg9Dj4qg3i4jxVqbxbM/rCB3mgc2kz0kl1cinW0M6d33h9GxiOftShZG0DxJRGxmjpNsc3SHx
/XVaxh7zCTEx9sabuuF18Wb7yYrnUqxbqFlvZQ614o2OqLMjLjeZQY9LnDU22qPiNDumbYKv+GH3
Eo94uC8YVeYjJmbRbRsbTD9iNcBnD4dPKDieXn2DAJTTKfxt/DhQHYrsu4/sdA0dpADmQ+CONaep
7JtB6Ee9Irdy9rZ0h2Xfyrh1JxJojOn4V82ZhIMQLJOXO2wwpiatY2hqksz/qmN/HOsyp4lG2YV5
0dAj8mZbcQoAXJhwJ0OIQYF87tr+EXU4T/GioWEjrGCM7ioHRodWlxSkrywIagCBMTvULj3hgK9A
4726qZu47C/hswXju26i8MHqJ3NZi2SRBwxHSYHdpo7L4C9/tO25ZKxbI7BJT/AKPuHhvOrZ9i+r
AqyowAbXsRe67xB23WNpp8l5dkKLZWJPfv5rWXA0moONBdhtRchEa6JYNJC4AoNUhbv9Cwdl55te
mG+0K2J7ZbJvHs2MEp59ipB5/kMt1C/6jMS5WY1/xTNJqzh3Dv1Ln1GL1jEzq5qDB/nBDKuyqtV6
GrvJ3k99lF8sCO1e5zCbD53s0j+0hf6qYkhCgDPHS2n61pe6w5FxxmOZ4+JYPNAvkUsLkuf/4Sq/
qk0iL0+ibERm4qsvLYBROjdUBnFwMgQMK1GMn0bfNVccMabjf/3j//y///kx/Xf0oW/+fzPnP8q+
uNEJIN7//a9zh9ZPfZ2sE0jPpWlz7HG4oT/fzDGNI02wFg2zjZGcxqUXO/bRcSUNyiGcwv7euCMp
57RsnFqn//H7i59/xpeLn5+h5UmaX12o6Z8vXsdDlGHGp0CibNJDZSa0VZLXsW2jDpugHGKCeLJ8
8/uL/u3ewvrB/HE5E1Wd8L88wWWuxi52kL4tbV89mTbp2GVVG9dk4if/bq0iP8x3pK1sQn7oL/vy
GCHLpo6SA1xmVdVuS88v1/hVu/UU0qr07/4qaQGnWI4niSd0zS8lXzIUQ0UQPomTnnvf+Gl+Odn1
pyyG4urfvxDHSEkpvcVtNL+UsuWW66BuIjKAsFyaXAEDrgWr6hYOHIvm76/1twI4foxU9ED6FO0p
/Lo/vx/YbGldKXy58ogcJVB6FkFma7gKpMIBrRjD+vfX+9vHfb6ef35crCsCw9zP10urLiLtjOs1
SPJ3BD8aG9kvxe3vr/KLX0W1p/DhJ0xQDfnlURV1tLCbK2ZN6shWoU79La5R4nE7kwQUe3Tvf3+9
v7/w5Gt7GHx94UEGff3ELQMzbGEixMvNvl0Jx4XMrckokqNann5/qV/8NCyWwuF997iH8ssDG86o
QJHQObGUufuYVj1cg1fJz46Uwh2i1fjfXSc9SRE6gj6QAT4wcf7p/7IVGJQCsEEipTNI5N0vkWYY
R0e1Yvf+UyHjL+4irwUVduQ0SSwyX54aQQfd2b1A6gxhoHtaXfgCAGZWGNj6PzRM/vpSxNGe/+Pz
5v/8q0SIPQUj0flblnVgiMQ8hKgIGyOVf1igfvW8WDNYC9Hbsvp/eV6VQGk4xfyUBh0DNl3O1mM0
pbvYGYldW+p0+/v345e/DMJUuq7jcyu/rL0Ufoz54PMqlnQg76bRjtaSzrBd16af/8GVhG+TN6JM
jw3753uI058CHQ93eNbAyC99FG4aTV99OkXNf/KjbDyVJrfQdewvl4oY6aWVTKxSoyAsj7iAgxPi
vSD9wftDa+Tfd2vancn2hFJDpUit7c+/Cj05opuQXGECcUoUzSPROduIeRwunr7Qz7Fp0Ox1woAA
WRAnH2ff5qz7H9xaZSpfWkrZ6mtfu+bcXjYTYQ8iNGqKkLCcg1M2e1ON6R8W5H/+Wz9PCJiYTZos
XBPiV1hfxhMzKjoNF2avyqWMvxkN5E3QTfQbVUjNrs04z26SppEneLH2gjI885otd9nAsqsDUhzv
Y86q4QNtdqk42qPNgtjP9mligesaeGD+sGGdv8zf/blfno9hoFXNXGWvMqiKqIwhX8OJ/gPaLjZk
tpurYu4SAodJC/n9M/nn3Pm7K4uf3wziUfC5jFy5JcERrQPxcoW6dsHMVrXlDif/rAYAH/gMG7u5
MJMi3td9+Ie/4lefN4s/z8s9L1zq/N//y3KMg0imNuoe7H4ETIYJQeMtmv8DSeH1Hy51/qj+9ntJ
UeALRwvsul8+OtCWtMe/J1dh9+og1NzBx5QwuoTJViQJ/f7u/upi9rlYFJEHHgjxZebxq6yT5xBc
GMcyslbaktWF4aXNzhknTiBaYj37w++zfnVNBVLARCJcT3ytM/YxWjNF0MFJiktLwC+FBMiww+rg
Ma4fZiq/0KEId0tm4HiDqKi7nu2RE9CS0bYHCOkGhhP5mxn9d73GSWNua8Dy3e9vzHl/+PIUsBdb
BKkosD72kZ8feHl+BpowLaRxWCxVjfJeQr1tfn+VX7xW7E0+Uy27lDDNL+92uEywrwQgrNrZJFxX
EpXiOSLAhT9vf3+lX6yvrOEWu7vgttvulxc4H+3/5ey8duXGgTT8RAKUKd12q8NJHud0I4w9HuWc
9fT70QssLLW2hTNzNbABs0mRxWLVH3ogdySAdIfqhznM/YeS7s6RWopsQdj5pW+0EFVIV3nGQ6R+
fWQlqybg4adNlLixYR/hgEZDaB1dpVDetbYKy0KdyuIZ8nX69f5UN/aXhc+xyXOB3aWtX9HAJGED
V4ylgw++lkXcHSUeHxOWuYJihgnaztpufEWb65FPiE23RTdvuVew00HW06KkD2iteayGBBXAsnWe
a91xd4aS/9RqWzKUq+nkNjyf1z7O+PU0WAT53MipoAWUNlGHWGkUIgeOvdppMFX9BY8sZSdMbJwG
G/ySY1tgbixLk3//R/hL87HC4xa9PUvgQYQKV+T5YWk/3/9wm5PjsY7eqO0INEeXo9gKgvJwTEly
Z1/9MIY1nOp4GJUzxXLjCr8yccHh9ZW+E5E2v59r87Tk4teEs5qdZbQagZANY2QiGU5+alRPaJxY
sRdBMn/9m4VV5BPajq0bpMHLSba8noAU5EgX8pAAaUSyIzDtPtUl8M7767k1LyKX4+omnrDCWM0r
QVC7AIRsHaGeWVgNoUOspBjVdoAPvftDbd3S8gTwgqCuA+tzNS1Y+6rddUwLuycRHEun6C1gAqK4
IkOjorGcQoZKBzcfeKxNw6+6BvyOq0/9OHcaGfr9n7M1c5sLjeY5QdWyVtdak+IPJQYUM3HeFdcO
LtR5dJtP3QA99j+M5LooY4Hv4baQweiPk8ETDqtSfgEpo461AEQxRI90cK944+2s8dbxEPKRhr8a
fV9ndVk0Yw1EqwFOUQL3fUCZkS4bPlZeTQ/nEQlp5QGSonO9P7+NYEoqQnrKlczdoRvL+bklCq20
55qj4boliiDAMLLQ1r5NZnbNskrfid2bc6R9JEzyLJQtVx+ugOjg6BMKTn5UdO9EZMZH3HjmK9oa
yTN8QcwnUC18/VuR2G1IaJVGbmev5jgjRge+DhH3FKyqdpL0UXCCrdDfuIz9w4rC6Nv9Vd2apiMc
9iY71CbkLVcVTTTTH1H0ONqT1XwaZyTH6wI4a4w36echdNLnblCmf+4PunUoKC6jLerypjOtVThQ
2ygGkY1mAuy3FgRXC+rGREg+6+f/cN1T/KQwQ2lQVoJWK4rVtuSc0UCACKx5ISXLZ2rLyTmt/H7n
RtyYFbVyCE+q4OFIjrNcyg4iE/SsBs1YV1XPCchKGiKpjRC28+/99ZP/0uruhfDHpiR/oiSjrj7a
qPp+k5QaRwFYyZsa++oR1meOW+f9cTZSNZkq6TakOZUprUKpI6o8iRG5Be9Su9dUcZSzkbXqkTyd
tics9bdGD2ah5DrEDkEkP+4Pv3HihVBtgCV0y2wqQ8sFdeq8swJhNMdAtYYPwlfn96C6ES91+vxc
TbmyU3bdOAsC11PK5BS6DGcdQZPOh3ic0FdMMLO6RLor/m0U6J0R7X2kTDCqzOKh+evVkyRmIwRj
GIaq8ppYThIRZOT7wWofexeZugK9iL9sutNnlCFRN+FZufNNf6/aavNwKbI/HcPiDIpV8HbTYaJX
2iCx1iXJDyvMxE8Z4n+oAnInBKoapXYtHEN4TDOkD9BcwceMMqTt3Z/47WpbwnbJKAzwH3iMr44L
ZA6EnCKqpaqt6O+wT0z/pS+BFyoEhCdEEyxxmGDZmDsX8u2msthUPF64ixlYyFP8xzVpozQcOdgr
4WSI9xgIvcnDkjJ5hM/yi00Y7cxyczjNkY0mV3O5NJfDIV6owV8C5CTVAD+C4zEf6lR/Rv0KXBE+
naV4/fzkiuL4BR1eY47LAR1b6hMXQwMHSKE3GXNgP8ydaT/Elj9gpVm0OzPc+I5YuzGm4B4hbV1d
lEbVRxl+S5BA3ay5RkaJjj0mD57i+8k1DBX/YVYUfefUyMiz3MQU9onnPHF4xfG8Ws6SKm1BL4mj
irsH6KZ6xG4wIeMRWln+Y4dV9U/cNjgJQDLaOT+3UV6ObJMZ8B63gV8tRzbRGJrqyuLCRMn0RP9Z
PNSGoz+j+FPs9A039g5lXM2gNEc9lyC4HErx9bgMTROcQ4l6Yz1O8wmWNWDnufxQ+Hh63z+QmzPj
C1JcAl1nWqtbJclEqMwR0BPIzvm5IIME5u8rZ0R00p1F3Pp8GlUe13bpPalitUljfYTjkUklmRkW
YF8rwclEgQetb+Mz3V/9grSRNEwYlZ1mhgwqy31DfsWQjksayYquNmsyTHgUZXULBYQik4Jf0Tmi
8LFzJG4/HO8PasjsS0LNzRnsNdRJoIC3x6aJEdeBFOAhR1Oe0exEewiPmJ3l/B0r19MS8nFG+0kn
O14dh8lIBzuIjZbUo4xxX4s0b8pC80TdvIcqDp3mopYNZAFbza5VlSFaGrntqe0DyqgQw7wgdAua
0r1yvb+nbj+0jZyfTlGPHjTXyGpPAb8O4OHxocfByhFgrEXxLlUS8R3ZIPtL28LJvMajgWg2YG4i
4v3RN76Dy2OT1I//IG+sYr0r7BGGLigGpZm/B6gh04LBc3qC10QcPN8f7DZZIhRpNGw5PJZBcrA8
rVjvlOgjYlahgu++4s+F5o6Yh6uf4aBLdU08FEGGtmTXtvHJApTw+sqw4CQxPr/CRp99dahSiqUq
ek/d0Unif3gVNS8Ytvvoyibmu/tTvT1FjERWBpmUC5z5LqfaSRZCYoG80ccc7nEVtpeIxufOrt4Y
hTSMV6bMD+hOrL4e9kIQ25EgP+oOnN0JL6BH1AX70/253EY9IeuQcjZwXNguy7mUzgRtLMWFZNQ4
IKI00hcfki7KS5ayM6HNoWzyPIP3HbWzVT7bI2IGh2Xoj0NgT0jVxC6yNf6DcPr+cn9St8eOM0cx
XdUQrabHvv5AoYNLjS2lZCDxNlAlOutsjvrwoulU7qEvRO1DGmsxrHnk2u+PvTVLG9yQDkrBpt25
OvKR6+B6zjR5nEzOIz3x+VQMKFT6AJ93osvmUBK54P7+cuuuIGowfSc6HXe0Ii0eKgdSIwT4+C26
h3vtCbliywiLTy4zkmgWFWlp+VP+SBsdH7sqbYJtWRmz8QHlu/JLqdj6F10B33voW8f1siIvXn1d
MSrwNR6UGrWz9XdEuGcc08Bkc4KnfMJiqfS0wbV29uXWQcPqjjqgBBXQzV3ObUDcHpZ3hkZH2Puf
htnov4dmEv+HfeHwlCRq0FilGLgcBe3JEnGDYEDatqaLJDAvEci1nvzRHnbu3619IcsoEkRAB9xa
HTS9bnAG6o3+WPnNdJld5LFDGsXntB9/vH6z04jjcpHwKprTy0nZrZG5c4rlBlEd9EWNPQAg8uKQ
OyD9/8tQwrDg1qKPaa0DleFT+ovhXlYOBiLo8yMKXVvVdW6LfufevFk/ZkJWzUsYuy9gJqssaUZx
qbE7XF5VqxcXjFKmazV01BhgIZ1eOSs5FMtnUyQl0zVXl5aCpTe8IoSPjAh9LmnK1nxzexMmaoxl
R7EzsZu4SMpOcou/EM0DLpZ1XKSNzR4oMcPUWgTARPsV30TtkmaJ/gvhfxCs5MUJUlBWtXPGNpZ0
MfJq91sI4mRBOM4o2hUQ03RsdpDlaM9TNPSvjYpykgC6qCiAoVFvsEgRzx8dvYRjifzmI5Bl9DkF
rm6Av82dg7a5nmAn6deyoCAmltvfB10SGWMi7TnTEYM2BF5NAxke8AvKpex1+zvpV/JhFM3OubtJ
tuQc/xh4tW0QdQFSb4bzsW214cwbEA2jyIKmqc1x+Yjmeuih5wX7HgviZzrL2c5hvLkO5PhcBJx8
uidUpZcTR2pvbmsXwxM1xIrqEKmIW5JEp/mzjzxADD2jQhpkQt7i4f552VxxGvKoT9FBI9FcDky+
VWl4tXNefGQIdG7brzpmRBdoMMKrVDFfitp1TtjJlTu16a0p0ymnHMj9BxxsteRDqbha7hdyykD5
j0jRR8MzquKq8nPuc+VtHzaxcnTUov55f8o31xPgIp7BlG+poBiA7JZTtovZrCZ0cI7oLyjzKe5Q
9zrGbR6lO9FhayAyToNck5TCWnffuDX0yqlhUNsUoqS7zlT7T2EIc2XnI24ORP1N9lBUzBhXM4ra
WZipn6hSHxkj1wIvhrnp9zq0GyFHEML/b5TV4QwT9NqR/lCPCIK0F2H7KLqHrhQjEq8uivCJyNTp
kkDPpEWzujDQlKqyPtTB3tiF/i1UJu2d3gn6XcCKvPu7YWMbCjJaHOxt2X1ew+kwzXHcPPXVI+pv
KO+hX4lC+DA9xKIZHwpNr08pkiI7H2zj1JG2IHsjEySwIquEQhWhUDDc0pCby+qf1F7+Rh1xfjMQ
GZ4g4eeeNUufOVcgMH9/ulsf0ZY1LuoJVPzXWwXju6DNEnZJl9nTBWI6powxPD8dtZ2dK2prV5K3
g36jNmLfYGZduj11AM0HulJTXIoyF2c8J/fA8FsTolwIkk/AX3TWvcNwqJ1uqnF0Q1CqOruzqB7a
qjCv2AQbry1osStlOUTCOwWv4lWQdkec43D70o+1rD0UYTedMQCbLpAa94qgm7MSxA6VXN3iGbmM
UbRqymBSmFWodOVDEQ7BFR109HzSat65ejaH4vqhqEhdkD7FcqgkAq+fiVQ/NlhjPkBjMB9KTFQe
bbZJvrP7tg4bX4qAqJOi0ddajoV5Qty2NitoGPWvBJ7iNWqhyyWY5HotnhH4V8/F5f6Ol/fI4qXF
V+Ot87teTh1ljRUogbsH+Ui4n1zZatKqJPamashyyPNYMaJDne+gPW5bIr+HBAxkacQUiLLLaVrY
2OdDCHQwQTAZlTrKDUQz5xyFFtJz8Aq18xhhLA85q8dApYw09BVGV9v5sltRhmnzagfuRXNmFUUT
oeEUFUaA32JHf6tgyaKCzbCHCxW04WdetBa8JYTp+6Y29rBwt2Nz6gmrWPlRxqd8tFyCUgnssZ98
DLuKuPI60xwTRPIOunuGmIRVaRrBVzHDdqfEfRtzGNbS2MamxGKtH7gQ9SlldXDdcFc3T2KK/ZcE
4bvr/S11e2TkAEC9eUFzP6jrySXOPGElNwKk9a0Hwwiw00Lm5TyW1ZdXjyRMAoB8S5OfrVMInNGp
y41Ch5po6Cc3mcPL4LjVRZsHe2dSt2eTBrpE7To2IIwbcFlgR5aSNxG4fBdhdSMv0A9XFeSocsc/
g4ZVDgIR8J2AcHs46TcDw+CxyyOU9sdym3QCEndnAd6DuBldzQp32xqjuevYwrhtIkDEr11PWUbi
Lc/7kB7Tej3zPkkaHKiQxwrnDo7vWBMYCh4dzxm4mtP9wW7PwHIwuY3+qPGUnR8Og0QOKbMdXOiG
5OdE4OzRBI5/EjN8fVEYWIDh671T59mIQDpwL0QUAJ7L9GYVaAvVaq2Anied9li8YGTYH5XQ/Jor
Fn5FJcKnSJNiIDsiYlrVeB5bmd7vRMHbT2tzV8KmktQSAoDcb3/MHuJtkAcNJmvEeqw8wMY+jFoK
hRyp5fdJVs07W+n2UDIe/Wc4LAxI+WU5Xop+I9I/7oSXju6+UGQesUMLDS8wu70iw+2HFSpBRtd0
mycxLIzlUKjIjDMaGYNnlXWPu0DftJ8iF9V2rWuTDr7waH3HeqV+CvBj39lUt8vK2HxUYM0mFZU1
vyqdNMRUxwI5jzIu3/tG7F9n/FsfB0NvLqGqdTv58e2yymyRBjCZjwOAcfVAxDNnVOxIDF5tVARv
Nx4PyGhgdarWX+8fl9+tzuVNLSSw1dVlS032upbLmoY15HQ3mDzMY5FnHDJwRIfaxCwViJ/Rfe7R
ynpro7DzF2jcCbX/mH7IQUpE41KAxe5hSDP71ReK0AnAKqmyvMrW6D9EozoV+DDL7avYDiLjEx6N
IZ/+vT93eRWvpg6Jy5J5Cs//mzgISRzfLc3sgfv74Hkz8LYeYJ8qumg4j4JJMwA2QJNyPLQ6W+OQ
Tejl3f8JGx+agoscnSIdIhBy0/9xXk3XRzg2cdjUlpo8kyK0V7W21EfQ8sbO82djDwO6k81FGfNB
/C6HamKDLKTRBg/5vfyvuFWDE/YBoXoMmwbdZ2EM3U5w2AiI1Lx5ahmg4ORLbzW7sOdrqMiVoII0
KPmx0zUI0+jpPBpwVo99q0FcN6boAk3YedPMdfA2mLU9wufWV4bHSmPIAcINJWg9b/QDda0YcRnS
tOdJN3CLiajc5dmMViFlc1QudcVLUwj+ZDLdx/tfeHN4zhYBxGJPr5+6Ztr4YULw8PIsT/QDWarh
JT28aCe2RrQSwcankNaocnP6CkXsYa23dhgvNHDyFOx5F66+QWsD6+jGevSCPit/lPgWXlJKJOcq
1v9DlOTyYT9DCqUesma1BFrntPo8jEikJMho4KN8HUbbOCNzE6F4o7eX+0u7NTVARzRsaWBqJFDL
LwunHVktwfaqenf8aDOAB8WxfYrLaA/FcZviEiLZQTJlAue13sltp2IfGSVsIqPUi4cwd5Bawg4N
+4H7c5LhdhWTqE5wd0N6hWK75rwKmphlUHDLFZXhPGGRap38AgmiomvnD62F6jVSW+7p/qAbC8nl
LSsxElWha6vrBo1TMQQJYnp2UA5YieEY5NFDxSqobhD+2gkLv9Fw6zmymkCNYJBI7sHyu02AjrNc
nTBuBnk8aKie5y62f3OuivNc9dp8GvyoLRBezqYfqDJYKMwjtYrYbyWlaAYqpMOhVWOkQBO8Ld6A
zW6nSzYhynEeOgTlZ8Q2vneqwGYW2Ta+EeYx9vxO0QLFP1h10Dsnu8QR/jHWo+KFiQcp0sz6q0mj
7BWDnIcUyYXloK8KTnlY1KmwOgT5UMT8oBbDYzAgtYiTlnhMTQwVXv0V4cPx4gQga1EvkV/5j7sE
Ub++SdPU5NnbuV+dVgTPBQoF3wy9n3dS3Y0NA4XegTIKhgDqyGqoZqgAcYed6VVG5nxAJyZ7alUr
v9ojIof3Z7VxIGQTi6KMTYJyk9F2TQhQtWMo+t/jEwm242ntHD7GPGbPEC/1Zx0LpJ35bdyVJJg0
OllJ2mfm6ssZs14LHzkyL8vt/F0kIspbOYlYPYCKb9s9fOHWHP8cbnUg8lQ+q6nWezOuV+61dQLE
1tQZy8SD23BV9bRI8aMxS/V0f3G3viPymIgG8AKlOLo6+BhAYEI4cSPhVVDlB1UbJ9SrqPoejMYP
zvcHkzfN6tjTY+GdYEpNCbA8y/3ZaAifBHTqvGqaVXKPClPvzvgXsx3MvEZFPxYYwfxbNXQn7g+8
sbwMLABu8jk1KDnLgS3IIk7vN5qXtKI69WKengYsdw+GEjXvxhZYpT1p+c7Sbmwhl/oP5V5A+YS5
1WxZ2VDrSgbtE5dkJ0ek5CUDAxgfGh27Jkw5+p1Nu/ExoYqrEipCr4Xq7HKaDapgbjejXzqgh/RN
U9vmzWTGePnSzdt5Zm6tKK0C+TmJ41S7lkMpKeywDNkHVEdbFXHQth6c9p1oc0ETpNX1o147ztuh
hCx0/1NuzRFmo2Ggw0QyZclV/yPGRRUVIIM80qt9Hy+hFpHUj0qEkSAafamykzFvDgbyDO6YnOua
yFELvU0iR9W8PPedLyBhCswlIowjbCeadtLErRW15I0IQB+syBpwk+Dj1+IFo3nC9esGQzitf+rc
uQZ2g7TIiV6XfkIToNtBy29kpy6OkyQaVIcZd5UdEljnuKpNjA2sUukfJpEGV+EjMn+spgBsWJvq
5vvMN+yPrhmYn5IGnbj7X3QrKlCqlPB5OpL8kOUXtQyuyKGpDM9OMvTZ08aKx4tZpNbfaVKrDxa+
46cQtJ/XTEGzR+zamj4FG2BOkkp6A1ww9LEbC3swkAoL8/Q0CSOoULnUqw+JC4bWLPzkCacA2+O9
2p8gwqf/YYvxvkV/QWoKcZMuZ5/QckeGTTWAchq51yMLf4hK17wqiHPshN+t3Qw1WMLmSQ5usvNQ
S+JQIFTuZUOIkGPodJeM9sZDVuJzcv+bbsU+hgDtxAuetHJ1regBnhOZiA0Py3ojOA7UT37lA1jk
A84uw1OPY/Prh0RogZNDkRFAMso0y4UMrKJEKayeiUhD/7aDLHnCuhPrGv50/LukZLOzb28PrIOq
FdoSUiVJCvwsB0RZvLZRCJy9VNPjr4A10LjyFe2QqDg6ZVgmHtBfHnfi7u9bY3mHOpQX6eJIqQdq
I6vTMuoqNtBJPyH9GaiFN/aj9jSYlv/3AJ38Q+pP4XMbNEhhT2VuX1uoLi8JpseXqXfVf+5/5Nv9
RApIzkAvH57bTTu1R94UiQiF0h8uAB9V+MM/coCCLyWZxJf7Q93GCFJAiWLiMuVJtM4caAg0GUKI
M34ujfUxciIfe1+ppmHW4jqr4zcXvMQ1xMX2dH/g240sc09iAy1VUqQ10jyAHG1TCUMNo62jHLWG
BGm8GBwDNlDZkD3jztS+GqGBgLLESlABA3jurG44JzbtHrfCydMkE6NP7fpkdIp7wpll/oH3UXVJ
dPHu/jS31pdEl1SXvQVbWu71P25VHMq0sauQJqybKPqUZvrbxneK98RA5aoNITKjvPk9hxx4J1Bs
7SHCHshgMNc8PVeTDTIcO90wUfFdRfeoHfXgSUmB8ydtEuzUFH8HnfXRQdmJaYKGI51eHdim7ep0
sPC0MMCBYsc9xIjKJ7gIOrVfvGmycTik+Mt6sT6MD0ILpvcRudZHFFYxQm3T5EWvRHC9v/Bb+4t2
JYV60Ffc+qvjjLVYjH8BQSSa4RccQiQncaTISaKhTVn5Q+5aSL3dH3PrY5M5UZ+BHQdUelUPiwv8
u+JxmKlll8OzO2v6Z1xa0wenMbJ/ckwbn3j02Z6OsOZO9NqcLVcQiE5exBS2l9tMK5DE8itUktNK
GR7nrMRBNtOUL0hhtY91GPg7YWNrd3F+OU4WyFv6XcvxMmC5g4iwpYQs2p3HkXuOTA9biNEpdm4D
+aFWm4sAxWrSZidIreu4RYYBr3TGRBB3bN/RljD5jO3w6dWfjgqNfENRiSL9XR2XCt2/yWniCS3Z
bKyO+BSKhypHI8e0yviqanjLeE3U4ioKnUPZ2TcbFx7pGVxfHnA8pdbQXwq4Vd9Qn/LmYC4xzKqq
B6sc9DcdbmRPFMm7w6iNxesDMDkEF7oEJnHfrT6hRZ/fiqJciqY2eLnSvH6M8IM+q731yUki/XJ/
gX8XLtbfEWwuSQsiBxZX7XLL1JUWYggDnXDyi+oMRkCcqDDmpz6MUk9G7PeFYY/H0uiK7xqKz96E
V8ppVPFFPNW1akM49ZOPUVeiV4+cpLkTL/+f30e0pYDv4MwkD/cfkZokjhZm006eXQj9beIq84Po
u+oDWLf8R4Ab3EmdkFFNhjr8WvJS/Bnj8qMiFmkWZ+wuo9OMZcBzSyy6qkk87GyRjYI/NRNaVvLl
a1L0X8WzSUHUXRj96A1W0aCmUw5D6mEhNuJIGpo5OiMKLqmPthoEP4cMN8kj/Ur1GT1m1Ad2PuVG
tOEcaipNOxqyYIeWS5XFFIXDgrq/1eNRia1eEpw7VJ2fZJd9PvVRbjxO+KxdbRySETl38581ZIDi
ZIxo7ldCyV/Aw5qXSJTZc1IPuO91iWLtbPDbFwjJPwRWWhP0B8jMl78y6isR55NKYVlpXO1SAYC7
6lORPaFcP8RHf+iKXwUK76xlPpUHtZ38z/cXauNcS8KAjsQNwCfi8vIXWKj0YRVJyziIiCKPAWbZ
j3gZ9J+mnkbs0Qg7vKmx6XNefxtAsGJISVUEtLK6DeK20nu69XyfLMsA5SFXPOE8XxtKcVaSAQGn
CcnqPRTJxmxpjmsm9CqAa8b6wWv5Go5Y0aB62AzV5fdAmcJrTMuzujgYBESHoMEi6hF7m+nV1RnK
iERv6iXEMg7ccpnBHZp4IeXUg+qkrDwk4Gofk57OxgMm9o1iL1LIyLiKZADLpHwrvXlyntU1D91T
hyKdoFdf2Ejdaf6Q4CvYlU9uP/0wwB6dY7V7O7pJfxnRVTnS+O0+3N9Z8oQtfwJVCbh03PSgTdDA
W07ZNOJ5CKnOegDM9C9UhyyIcxaCTU2OgPf9sTb62OBZVHJYib6gqbs67qHLM0edOSizPjTF04yf
xhsLFipNPdTMm4PZ1U39ks3T5Jxds55MfOFhNR6N1M0c4DejGp413BZ20vnbxAA8iPhN4yLPRRdz
uQZDZMyuDw8Df/ZuAl3DBXOZccvZOcS3wW45jPz7P+6FdiihlThG54F4cwJa2U731JSYGmDn0fzt
xr15vr/eWwNybqkdAR2gH7baXm1sd9aYJT02dBAlnQKzIKxM4U9hfnjw4c7uZMq355YyghzuN3Eb
NbvlBDHZ1MAkNL0nUAY8qrhP0rFF2EVMMPxSLQQ8BVf91cGZQdHNMBBxIoP8LT33x6qConOHPOt6
TAWq5gwjM7EPLmY0b+lb1W9ny/XfVolivBRlkHl2r5pv7y/yxgFibDIfkleLJ+Fq0tQ6QnOIGR/F
nNzDhQv38bZpXqZ5qnamevsqoAxmAAIhOpFVrbkQaFt3+gyvxsPgCchrUsbKlzjTxWOgaWAjaM7j
CZLr/i9eDcleGW4jrWF0akUoEdG9umkNVArOA4HeMtEIm4sj3iD+kxia5ClXW7tCAgkB29/mil9D
/JOPvll2n9uq+5mFrfGxieb0lJThiN5gL57pGLXv73+H20ta/jzJJ5AkU3jny81XhKOJuVDW09ju
SorbyA29V+wivExKaRh4STsC5bt+QMwoNtQPaLxbO4npVhghO0A0lfDGE2r1C3wnN/3a5RcMFl6s
h9DPQPDGTrNTDt461bA9oQBAOoVZv4pWCSZ7vY7fnKcoav+pKtQEz0nsWKeLO8/VuaeJ/HB/aTcn
RiUNIg5cjdseftSYGAvkPa9yx/iijrr/xrB5wNwfZesgIRWCGhMxBL7P6iDB6c6LIiQ85mmrnlrF
F16U9QgWFcrrET3UMoCsU0hBeo5X/XKv+FFI8A0F0hm9E1+KYXA9O1TDkx+45U4GtTUrJIQonVCh
YtDVpugA9aWR4XYeGFOEX7uuPdG8w+w8DPcKNVsbQxDmpdyiTl1qvYBtWzulRbifsDp70tU29vAB
z49GE9vS9GLYuTa3pgbzGWU7yLr0l1YbkU5HXnY4E3k+bCKkv7P6Uo9V4GkYuu3cZBuRT1dJvUFc
8G4hM1x+MCBRRkyZrfda4aBA68/uMciVGChJ31z1wOXpoJgAOIfE3znUt4oPDEj/nJImnXTmutor
oQ7aiY5Q55lK2HzKk0lEHvac4qBFQPWuVelq31CdxhBbxU1tOoYD9dVm0s1c+q1jT8Vu7vAt4wa7
BiXURO/Vx0YiWil8UuaVCibLpYH6XTakR4MH1tG+zFX6rcQoCPlweyfAbkSBxUCrz02vOWuGEHzl
DIpg9NATwcHEaK1mpwi4kUXoCOuhV0rXi77LakIdftxDp7CN9XlWL27f1zyINeVUm0p9cNRcfaPU
WPjcX8Wt2w1mpU2rgFcW3LvVDtPpE3RGg2VpF9thcZyVCUtgA/XQozPk+g+lzFTELNTW8OKpjAac
XwzzXW6U5XuEjRCoJnJ0CUmVHzzFPEYvnJjxy/3fuLUwlNFlG46IYq6leBKMCW2zREMl1hT7Y4o9
68mIOuUU0Lz24A8JD1tteycqbw0qUYE0WKnt3Ah0IrKPE6vwe89hM1/jsPieAno6tRiVPmAjhvOr
Dxn0/kRlTFy9SXSKrcBxZDuBMsVyS/txM0O9Ucg03CD/Zhf91wSpzEtUtvmz0vb+AyUfRLOmunhK
/OTX/cE32jckyxxH0JDSFmVNtS2dwW81W96vkAwaL2vq4k00icA9TMVkXSDn1ljUR9PzGGnlcK1T
wENDkwN/pZ++R3faiOnydUYDBxCsRGgulwLHyzToU41vnjXpAyF2fDME+t+tqKdHe6yay/3Jb8VZ
BDpwgpEZHoCo1XAJHopKhRXFPFvtvxj/wGZus9I6WUOFQzteptFTgFjcm9kq3ddfJzzdoMSw+uDV
17ABnfOH4ZLbeorQ3iBdY3yegqGkQziMO7OUs1jvL/SAuUbkpQILaDnLJCtDze0YiaR0PKUZvseK
XRfnxBLdzutga0Hh01IMBhLP/6xujzifpyTDUNWLhD5Ep8ax8KKjRIqPV9NceaK0v1B+xscUyLb+
5f7HlHtjNU3JZJTgXsCKt4YtelAkWcDYXa7Y505ppQsZFsIvDn9aHc08bh9Hu3JO94fdOL1AeOh/
EjZkVWEVSQvwCZPl49Yb9pb/GRzfVCAXr6LrayoUF2I9D95U0Zzb515XjA8T4PbXt09cICGUhm3Z
pUPKe/mBbQz9nFnxG09x2uTsTukHUfZYXM96d1ZLt3xAhT/0Gq7t1+8sIBIS6kp8RyJoVQr3I1G7
Q5uyh+PI+Y4/rXlJJ4qEhzTvdq7j39o/68/LrY8mtFQVhgK1nGSuzo4/qxjwDKOwftSYGD/SqtIv
dZ/2D3PbhV4Y2CFCbVH+ucMW0facGMTGrJqYISWO3wcHqArDQz+OhgchJcVfbcoF2KfYaL5WpRGi
U5Xbfw3+HBmIrs/99ww+98B6zsNjl0YVQulI1x/bwZ2x9432/DU2zg4wXsoJlAGhsK6hmY4T4mjb
DC2eVErxURmHxxRRtulogbk7am5c26hYjPOL2tDmuL+HN8Iu6CXeO8Qj0MvrPaxjbhjWomm9Fsuq
b4TLD5VRBA34VzAKVqh/uj/cRmpFQUxSPGSQv1Ec6arYCUkeW89uSp7O0BY7HAnzV2uoEPSAETEv
6GyIpa12p6gav89DpfXUqsNkI0+yCBO5spkeSwdzz/tz2goDoGrl1YXAJx3r5fbE9DW20n7mOaeY
06faMev83dz68Mm7oTFeBmpSE7ZHbY+1JU/q05Bg03f/J2zVGwE+6Cgyw/YkN14dEQV5h743NGiW
mlWNbFeEY5GMKBv/2Z5zUC91YNSfEQoxsxcRTrp0BO8DRENa7WdSTskvLcqGn/d/1EZUJrGlNUS2
DthxHZvCxk2r1MDEGKzl8JzFuFf3rdWesyCfTlHd6OEBRZ09ybKNUWEVSwyTS0JFb2r5NUI9cbGe
VCqvLxv7C4TpCt/Byjc/qKVuTgf6J+5TEnbF6ydLIxnUKlUrg+t2ddPWTt2bnYksdh87KnKvkIae
k4JeztHFDeWEtDSwDS6pneO7ETnQPpKK8pTVNW6j5Wx7YeEOUc6ll+vUcg+DaaZns6DQDTWgDsqz
2ubd2c382nNtDD7uf+BbswtCBoFQCpHSD+XyX45O3bNOHF0Bnp9wwl4M5M6qQ2+46Y+Jwvr72K2N
5JBC+b52k5nbBy1JqtTzh7jSgbyHuM066ON6GtLfSDPCX6hxAMWk7DAXSvDr/o+VK7G6RH4/G2VP
nA+0ToU0KwmH0h1Qu6pzHRtiM3Wj6a1tIM6RYeDY1XthYWtAgjmNR97UBNjV1QyareSTIK+lCmwa
jmTQ6VOdltFj1qKJsPMpNnY9R4wShdwIbPzVPuhGp3FC7nvP92PrS1Pbn4pyzl4cbIW9serLc1QF
eynAxtWBzh2p3u86ONt++fUnOpdmUorKmwoFo5g4bQSm4moaHNCkG75U7rDXEN+ItPCT4ZTLN4Ks
AixHxCLZnNs2q6lhhUMCkSKe22vojLR1k8hFNG3WlPBFBOaQPQ5zZSrxIa91/e9X7yQo36hkQyOW
SfVqrSP6EH5WV5WnZcCMJ1EbByUQRLMQa7vz/bG21hhdHtriSKCQ4602kZtSC6j0sfLCuO7fB1o6
fUrUHhGIzHEu+VyGO0W8jX0EjxKzCKSXSAbWUrTCpMoBNIXHYKpV75D7wzN0VONwRN6yjf+qSp8U
D3HBPRbORl4gRWtgHZJJI0a2ukONVIstvaFfFgHKOYXoQ3iaw7v4/mpuHEmkJalc01Yw0DRdBelI
dSPhJmXjpUlXwDc3p8e4EfExdJPq9QtJD4z+AZmVHHM1obmY2qw3utZzc6uqDkEC1CspAuc9K/AL
cpE4+2YXnO7Pb2O3uJg8wtei6Yj02Xp+cdEXGfRFz7Cj/KWf8LudTcyiMwQpz4O/C5jb2C3ohUjd
qv+95VfjOUmCsH/FeHbXhv/magZeuAWzUKrG9KaK1eRdXuh7HOGtSdJy4KUnswrK58sg0KV5XaOA
3XrVaIr2xEUbz1dW231SoyH43GY6LOj763rLEaMDAR8NPjIEKtqmq4lqiRWl/dRTqdNTVBAGgfbD
eaAYnsWHqNeK2Ksa1fikRWJOHrSeQus5mKr2Atcz+hE2vwWlzcLSf9TWKOpLoFrxL8e36umc4cNN
ejDUcfZu5mBKGQnDfxs0efBP2JYtDnHoxT/3/ex8SQsny45TY4ziTCc7DXayyJvPyZHgKgdpBPic
CrT8+z8ajDzixs6KamYJIuZdzF3ljUatHtLSnK+x1f9kGT7dX9nbIaHpU6CQem9QU9YyKeEMODLJ
C8ur4sbpn4Aq8ZAzU5zsD1QL6hnsBVnPYwfKZy9RvAkGdFDpv/CI5SqhmSb//o/Zjr0mOryaLW82
mwyNAOl7H/l8/5Ovhq/2wpKDEVZ5I9CAxxZjOVjj+NgqVDjTmOhBTIcJdfEjHtTFA/Lwu9Y4NyeE
waDB/A9159Ucx5Gm678yofvSKW8idvaiTDs0PECDmwqSIrO8zbK//jxFaWaFJoM4s3cnJhQjCOjO
7qw0n3kN6gQbyZdM6PVgaHhUzoBme5gZcbx3jcb50HXG3aAkcVSXA7firx/iT8bbws/NfBXbD4q2
r8fTHczb9VRYIQWmUhn81o69b0mSjrhyFyzkR8+o0ET49aA/RL4bSJeeP0oIQGh/qHzgYN1pGEYx
qCrQS1ezPlybrAy7Lh3CBTgPmtVGdasL4y3XmJ8sHCIeGsRUIyjaXwZ2NdbDQ59mdtgnrfI8CpBs
hwxZjUAXzZsuld8jt1dxK9+TZ0nBkEiLVXoxub0+FCpG8TBSPLRa/V4m5rnFuXzyCUKye9WF/OjH
utDJ2Vsd1WsryZRbrbbcBwxmym96WyKLwIiscegz6wYFrYbkmGcdUbCHndi1micaEhZxMp+GDCaV
r0sVUKUTyzrzVQVtvoDnl73Ydb58/PVT/LEGTetDxX6LUgCZM+Wk12uH/Uf8hm9a2IhUPcMi0Cff
m61yAx53WedPsztYEfleczVYHRqaQCy6DKhS6kjkgA2nPPz6E32vJr2e8A0gQ1GL6hb562V7Xe3N
pKNcWYfeaqZTxEPN+11qiFWJUGfUaX2sKylK1YNR8DGOL76apD/IRgos9YI1U+0+6DBx73wVkHzl
22h01+E6q6a6S2Eo5EHaZ9ld1apF6neGvXyk8m01vkTBHp3QLveeFt1BIKvITRwzcG6Wx3SdvBTr
AUuD9wOB/8uvv/OPKxpRDxTV4bUi10JN+vVDWIoWMtZSNSGUQDtYar04dKUE+bBOb/W8fjwrICfR
2CEzoqn/A5e17aCMiKqpQ93tho/JaNpwu2wtsAvU/nyV3PCNc+KnK4x+FynDFi8g1vL6y+FTh/E7
CNlQl9kUcc3nXDBdHrm1hOk5VrAfW1cF9rZa0QqU41AtcRwkTp3+CQr7P69M2/vvJu5f6mbpUuTf
L37879vma/Uou69f5fWn5r+2l/77T//79Y+88q93Dj/JT69+iCqZyuV++NotD1/xmJb/Mo7f/vL/
9Zf/+Pr9XZ6W5us/f/tSD5Xc3k2kdfXbX786/vHP35iOvy2l7f3/+uXNp5LX3dXFp+qPH17w9VMv
//mbbv5O745OAFU4kH8URn77x/R1+43Gb9CR5Vijz7MxqTnUqrqTyT9/s8zfXf7yO2iBG5PU+bd/
9MgJ8CvT+x1PKZAX2J6RVfNHv/3ri/M5FoHs+MXP/6iG8q6Gt98z5lYI+p99DmR863+y3kl3ADXR
O3i9LtA11TpVjCrSTM26Rqjrq3KXaaKKfa225UhRoIY31eS2d7e2iR0ZeW7Me32ATfof5SXfP8p2
k4FSpkuzNRRefxSkLqe2J7sPhqJbIlE4cTR03cPiirfEtl7v9B9Hugjx+looTSVQ1aw8rd+36tjR
pkiSh6x7U8BzOzQu5hcNX2zZaeoR8F52FwtHW/K+1NRAQLjZr2M/oYdvNqGHv2yEQcYAX6wHiUh8
eKW4XvzGzfKzb/r34S/mdDUHwCDUl9nJSXproFwUlmIYHxxDzm8cMa/PtD8nlRYbcpAAbAj6L65o
axlLAMKsJDThBvT3jZrzzM0VHYqApym4D83TWynJ68D5zzEpq27lJRIwxM9fLxkLHXfTSvh6GUlY
4itwWCJdUZKgr3vlRslV3add/ZY6/vdOxOVDJcQj3NuafPRPXw+7CDyy8gE9QcTC6veuNgxnkcDa
jfpxsuNdDVrdwP+8ghNtgFYJF09k6rFbOnd8gWdf2gdLkH9EpWp3bYjMKfEIYZvy2MtVuauA4je3
eH/lCIssST3eOWQhTvC3I+qvk+DvO/9nK2OTeaVOC1fy+wn398Afklc9As3SAsfM9cXvkKjfewVG
vb7BNfHGMkTD7sd9gFsr08Uy3/jwF09qWU1UQ5HECWqE7ka/RxPI80snTe9rt0pc3xiSJg5Hs1AK
XBx05+xYYNF92VgNlTSQw44vlBoZxWbuiQc0ssKzpgBeCydHOi0Y5sqQhxFMexW2nTSROV/l/ES3
UcOnxR3r53F25vJ5Tc00CTwxlGmQAalwfQpl43iI46b9pkPQTH1gCtVdlcAaCi2tGisrdFL4PYvh
KoSDDYy9gzLGXU1/jZpiqA5pld51tYOIZ9O6Exo0XasVgVLl60tVz02xKzNUiK7RZwU04EihPHbW
aH4eSitpdrFRrVbY53Fq4309TaEaNylNi1Vxv2hCrTCVaLVO8XsMih+0jTfaOYPV+lIj8Pb5Rw6I
cSdyiHR9Ap8xD1r+QaqtdzcYZSyxcDKbZ/I51blG3qC+t/LWKvdLPdSOXxar8+xJZFcCUnv91un6
9iPTZAlkxPThD2rtzrIbTJFiCL/GRez3jrC+TmaCAM2kjTEyGEXRf7HNxXmfloP9gaLMrPl1k9mn
xpLrl17PkO/Fq9P4YOXVetNlk/hK/DjdjzVcfnze4/wlN9zaDbtqXV0kAQHiyHzWE2wfGuvdAuy0
9sfaXh6zrqqHoFlr9RHjKyEi0snx0c0b92F1RiaqGPVl8ufMlSaCDsV6aKy6qFD0LYfBn9QtnYaq
JV3KoU7rIdrjYCjApDhf7GqOs/2aK+k3mZlaGtK7RvorbjHhYzGnE/3QahpvLdHrpzZLp8YvuQYe
uC2dIrL1VHcGv3Y8c303Iy467m1lNu1TQm3YPKXuqMe9v5bTmO2hSWfPVdzpTuAKoKt+lU356KO5
2D33eGkbvgO8pzlsApXW0UScuN45Y28nvkmLUvrDGFMa8ccSgxKa62af6jfgoVf04bVexL7ZEQFG
XdnO90JVK8RsuWRav+EwMwIN0QDocHNdfDGSPJ0jEMQkN12Cbo/vLaN8aaZ0aHeKoqwopNJXWQ5L
v1psFdPJKMJIRz4bXGJL4KERZgSrHGW9mYHlTkSQ03/C/VFo5xZ8hD81eWX645pNBRZ8unKD/Vxs
HfSkRU23s4UNDXptOpumTaMjxToO67xzqdvZYWvELAWAr2A5/AwgdnVlTZaVPdctgZQvlRHtmcpe
W2+/QKVermNKUcq13gHnfz8T7oxoO7YWZLFKzvPXuE+y+SimhP/5jjPZQ0BuMRefdTaZGXhTgV6R
Caj8XY8O23irSz1PbumVWwi8sFGuTLEkPWURMaj3DcDo95YqY9df7aXu9uAilQDwZVclwaQrFY6G
c7WIAL3PTt6wBLz3arM0+MS1k+P5TmVRs9e12FuP89zJNFCcjBVsx3MRGk5iPlaanpg+8BEDGbTG
U69HvVeEDyWX/pBMlz7z69ZThoMtCmuJRk3lBOHQrC3tvQVv+M5B/fyzZg3r+CEuG1JEdIXjuH2p
bbtbZVBPAzrD14k+tqTLutZZ5VVsxK1zqO3URod3HKVd1bhPtnqj+fS3HPO2zHFVsEJP7XG1ijqR
Uqo/xkqpohglUuBpgzWQSM+rwy1YWWbjG4mNLw5s7LLcT2bDIhx0GvthnInBDSZcvJ5aFHCSQ5lp
c+MXqjvKYODNoE46c/5+sdSVIHTBZzhQ5GCDHzEGsa/jOS+vzb7J9UO/yL5+HKyFRLnKKvtdPtjj
kz1W3lnRuuQaqfMVCmSuxY6/Wqa4AlE/75LcTlDVwhRyVnvmdR2b57424kczmcfaF+1ohdOq2QNS
xGX1KU4KrIWnVvMX5A4f+qTpn1G8phrpLdR8J3d8FysL5lBCxHCy7KjTexlNynxdJO18k2XFp9qM
QVu0MbzxaoL72ssOFay+ACCUeOPO1CfHV2Khh4lUkNESXVmAoB9H1bcGTb1CZCNqczeP1Kb11yn7
KDJbhKZRkLANibQOlLPSndJ53od88BQfPuF9R5M5PaSNdabwEV+n6xxHyFnsrDERlBNU+0rpIKXM
9TruOIDg/w2xCNZlfYwXJ3QrZ3N2TZcp8RvVjjKvzCMDuY3R6feL56AzaY4Wa8MVhW8mI6WBvEh2
6M4cYqd9365JzVHUzO6nHkmanVMX5YHcazjmXVx89GZ9Pky1Oe5LycE1z5a799A3WQCvrEvUmPOX
yqvf53lMBl4n0WK0XAE61OQNxtLsHGvOrrO5auhjG/1V3jeGCkgyfjEnU4M1CIzEH1wn/qx507GC
g3LIK/2LOwGWDpRSe2nzVQnkknKb91m+H8pOTfw6m1S/iev3eG/Y7+N+bZ4MTr2AGNO9VwCCRCWq
I/Rnh29Z0tiR4iVXfd9+mR3aymNb3NeVdfSofuwVPXsP6O5uQiIUBxRu6Xybq7xAAlXk6Lqs3TJ4
Qax2HTLm1XiMk46iiJWc+lR70gvDDKpaawIPOu9uojVzyMzYOi05zbUqbY0gVcDyDMQGJZeTqX6I
U0N2YdyJZa9VunGTwUyofRSdsrDTJ2qO3agX/pi3L2bVJo8V0Lt0w7a2FpI9s6tHjmjuCnuxd7IF
bUkk+7RB9m+m1OLG0dvqFtehE8Z2h7LRm8Dt688JJOPMi096tyrouWn90ZX1eqqFc5uaWOl4Q39O
YC0EseMpgVVtxwoSJ0sGmrg8N8BSvhEpup+dFSN7nH4oNWBxHQCgWq+y1e5t3kHHEQO8PqcBbuNm
pWD7UU/SZ8Pp5wRhdn8pzDhCh/TYpOv6aE3G7ZA5X9WB18hq0Q9WnwVjrX6bwJ4RpMnbRlFlMFbu
ftQxv22U8kvsZl1ori5yCoZ5m0xi/DBbvXI01+Q+J9/N/TbDe0XXUyVUG6W+X/Ea87VurkJ7LXZG
73S7snLCwQX/7fRtNNiz5VfDii8fGtGpIiOiQRCs1qSHdeGOEcTp+9rsxC5xyhfRj0i1Vdopd5sp
UFTkXxKgrl7sXsdW4Uun+WR6I0mM0j8qY3aU3hL0IvmAI/LTMiDKNbbdVQPLPWwS8anMuN+oRGi+
bOObslAiO23aqOrb5KoBF0F/mo0B1qVvCcHbqXYDp9XUfUKJDduTwg2brFZJTU0l8HqdPx6FGe9F
htcpc5/aHwD7gSZalm9U7dIwgQPeD+UapN3npjQsH4N0NIHsNKibpmBzLi8o6Q80ModoVTx5NlzE
apOlvjYJiCefw971i1VMz+6cpnYkF6XbV93GVVbtaQqmuoUCUM6dUrHcPUmU6kkQJJLY8YOwBDLq
iZksn/WhpVA7y4Vjr40zFwmJLj1Q4l/vUzsWj/AjqvfJZOux71gQyYOxFKjQ6Ebi5v446epXRyba
6mc2NPOAxlXWBkVqK1uRs5SVz1XK1FcoVYTEJ3Z11JJed31Lsdbhg9c6a7pXMTbyjhCt5U2G2ru5
02KzvsvVrolREfWMA1rvyUnnBibTi+2t5tnp81HNC++gzJgjB8h/Z6ycvsod3/QS47PQ7KIILHiw
aZQhHf2NaSwcrohKpea+eH90i6uNfhcP5uTn6GBQGqXnn+yA0Dkv3jCbut9XizUeG+C3Nz1VHqZR
UeMnqtvjpjbk6A/ukmL2YShadqPKpc/DzjHcT9pUaVwEVKF0FrXVpwHw6ZzCZGplcdR0egsTwFMl
3AA3JvLVrbVe/RhNmj4cvUZ9R+r72JQ4Owce5ZvUV6e2QCqySrLRJ7nl30dz9DQfElDyrYk16slD
b4o5bHqlkXtRt2rr24OSHjVjrF+EYSzRZMX6O+lZUt9lg9K/nzwHVNW8VMySo0Oz9ycPJn7QuMI+
p4WB9/mqjxB6p6TqWOlcXQ653VC+s50lfZeKkoWq6ZXzpLkz1xjQUTdF7gP8NWSHuHvpmz5jrpZy
9dNYGdqgQXrmLllaD/9PJM25G2hoM7gjixcna13bHyutOWh6sQxHqZvt15gS9ks5VeM92JjpBRhq
eyyGZjFY21VrRE7hWe9lFxMFFlW77vOeli7B9uqgZzBRLPP1zLNlkK6D9hm9A++9GXucR4UlMs7d
XBFIpyyd/dzjmUcgz8JErgvT0gfTaes/8rEsOZYEOrbBMLfLeUChSA3MtRtJVwbTaiMsRM1qr0Bb
+tq5i/milrH1ZNhl0/s1YD88ukeriX2EqDuqVIMycXDNS9GwFavpD3uoDPyuq43ML+1RezALR96L
2CrTU88gD8VEcOBTGFLGvWnJnOtysotAJv0Ap8Jw189xadX3iwJVJmgtUbyLa739MhbqepvT2q+3
XdZYrAXRPoF2lSS+dmJNYSs9D2imMhV6KIZ+zQhlbGIWua7CQNzTMl9sFOIWvreeflF6TFO4cePS
pFNt9fR5Epl+qyBO3Q8GwCTflE7fh4QI6wcXl8Wea8YBxtXLcan2vd4Uz3Mfa7CAkAz+QxkGM+Mg
7tqHsZjJTyE5143vctKKqCgq9Y82plscIA8+OUGvC9uMJtTksBle8Mn113WCMLtay3JO8RKawgZD
3o/F6HYaPltKU2OHE8erP7pzn2MTrMy1X+YFjGkpF5IqK+5okiQTGsKowbkG/ns610UyZcIJDL2w
HoxyzVxfIcJ/Lha6v77Wu5i+rTiRa7gZ4F19SGy1aiOFZtlxHMZF7BaMGEFtS1s7ltYitF2eZHLe
rUBe5D4fdW+5xppUgle09eydUnul4zv0ju8dwlbNV6ypqyOLZkkTttg95WDey0pQgNgyI6XL16+u
0Q+gjGvciIkfR+XBTdTZ9VUkTBIuj87Jd+iFTc+20tl1sKnuKQTYVXuvrShy++lELfUA9ssp96ow
ivtOzjgmrHOvxhE+cGPKwtKpHY85VrA+ZFWO85grnHRt3K2lN6N71tju+zi16jGgt0F1QxQxKPFe
i/NPvy6wXaBRKU4ipIBxMDRhipNb+fd1ldCuTRuNszIJi2pWH2BQZMeSolDJ1qmniDZndpAUErOI
xLm+aWZF7DRMxp/0Pm+ve7Emb9mg/FCh5QPBCkeihHLf1u5//YFSz+rzPIeRphvLxzHNBgJz5BXq
QaS4MKzq3a8n4CfDIWFBNVjXv4ttbhXIv0ELctF29jDbaehZZR7q8YLOAlWHA1SgbygtG/tfD7dN
56uiLIhf9OIpPYJtAkZx0ckw4RnooNLSECXauP/U1nHnvgNlW0cmZunLizMpWv6pHdHDgexiv1Hh
/Ek5lYoMYTHlFdMBjPr6y4L6qSkv0lJYOLx9l/vDX6St7kEhvGXC+cO8AvwD4ozaJnqbSApfdC9G
O8vXYRtq7pZ115ZGHhrZYCDBa08HfNPfwlP95KttX4oGNX63WDtePEcHSphqbYV93em4ymmQX7Hh
OYIV5T9j6rBlgL9tAF7wTDri3pegQsOYnC5JCoYSrh04KtFMZZEXGKtm/S/6kNfpl67u62/yddPx
dfPy/7tuJeJ4f9s5P3Qrnx//8S6lQFP949hvfcv+743L76/9s3Gp2Obv+AwjA0OfkZb4997gn51L
xbZ+/w4OQFxr62gCsfl361Jzf4faygnDgQfkD17Zv1uXmvM7iBzqXvjYbGhZW/9PWpfbfv6f/Y40
MzwDYDaAezgw+DQX20DhoJsE6gchcik7PV32C2Yyf5uYN3skPw5xeYLrYMSMiSHmxLzWmxlKIjnV
6D3+epjXG/pfw9AaoQkMpO8SNU85MxdSVakeFdMObsK5rrH+sDzu2OH466EuwOp/jrV5cZmQlUDU
XCIyPavuWnVd4hD46lWiySvaL36OckcbL/u2ApZhjFf1IvagLk5pudzgbXpYhHHYZteblr2q2G98
/dcH918fyaELiZL/5hNmvD46NQruRU19ChNF5QGJ+wNpeJRrw5XYHmznPotifkNT4a0hf7grxIKc
5xSHpSreVwvDEoHPOLxXQ4b1BCyZ2XsDCvuz5Yo057+/5cUpCoHWtrqWb9kUGRZ9yQkn6MMbD3cD
YF5uCbi79EFV+no/0C8yZxlrV0geblzfrWr1UrnI1jIWHJFruzSvRxsJGpkFnqzvKB29NT7nzA/j
O+BCEfzZrqfLLdmZ1qDTiI1De3xpzO52lSVKYwXlN+/sxulpEekps7yHySsObek+J718w5nwu2Lk
5RQg9bFZnqHAAJvs9WLyYvJNYyzjcCnFzl6zj3pHvckRvqa6zxW11xoOlDpMkSGMEw3L3nf19OQm
BZyhOKraAQking8bj6VwLrzhKvcqf1TzwwjYzBrqN4KkLS748fPyzKw/3SUuMLVtR8vRpFoauot9
LSlYFYqITH0IjMl7VPr+ijbQdaX2n3+9VLbVdjksZGuYQWAT8N+84AeVaIfN8VSxGqvps9eVd009
Rp2dPPx6mO/clx/HAUwP3glIwKUXlSFcLe5kFoe5+lTnzV1lksSUFFMbWe/UzDqhgnRqhdipuXLe
jpiMeq+3KGd98c5TVdw31bqHnOwr6RrO1LXtfIoAZdEDGhLfWDiPlnnvZmKn1MUBrsltQ0psr0s4
sfbU2TipgMUYfLGSN+JN7MN+NomOuuFZgYuhYPZ6ra2JC7xBOl5Yad4T5bw7mA9XwvKu7T4OixiF
atWm6mGQe6TyOGNvQcr+aehF5JXZKTNMX6nTj/MMXZRCJv3SYJpvW5bfrJgUG2gMxFYwAgHwYzBb
TlceKmfE8MDghLQP65o9LB3rsiOvy5XIyYegRxVGd4rDrI/RjCy46MW+Ki3fovC4zaSaIl+nc7LS
99D66bPTT9HcWoeOGRX898SbbgDq38blS+vMN4nRH7O5xKBH2Q1z8rBMZu9b3hoi/jFQ1c6CXJRn
zxmjGIUgr80+zq6ItgHNsqb+XZwHGmFOb94ImlvSLj6inXBVOu4fk6Hs+n7et3S9lyQ7rbN+UuJq
QxWGRL2gz4adpXafdDM9pVl1N1Kuwbitu8XS49ql0D3ayd6ayqu6L/aOiB9Xr/20Cf8EDZR5fWLb
mkT/Wvrg5PI2BSoaNmv+NC4NcvFVcZeh5416eqSIJBqEvHVd5Tjk6R9uVfhcRvualKhoqNbC0k4z
nqjtvsu2e8EyaZR6kXQCe8gi5AGM67xz/ZHDYztIavtbwtxu5+421/T9dkYVme0LnMkmSLfmoGH9
MQvzULVx6XPtHRy7edCy8kxnhCa786hMEx4zChaxynl7r3pc92Ltb708OTlJHPWyOM+jOJUTrVc6
tPtBMZ9A4UWjoIPQUguM06BU1ufYsK5ti4WHIKWRjtdSDAFq6efGm/eV7p1pmB2wGbvfTh0lVfdC
M67dItnrtojazDrgPuPjF/9A+ar2jcargm6aPy+lssvccfvHb5SKa7MfjlnhPQI9fO6LJJplN3Ng
skAmrTxnrbpvBguoB/uWNkHf2oEam5CWEhR8cRjPs5NtiWhyxiuDpFzrl7CJ5bEYLR+3cVplTKxj
H1MxPMQUXdy2u3V5cLWJn95ShKItw2riNYJF6EySqgH17aqk+qBuqh3dkcLiaXvUScHP9uapprxT
RnmcTHCQbX6gLhoUrdj3tbKjBLkbEwcYAs6P1UgVbxIPBMenfFlBwsbf1wC+rafFFN8gM+5bPY6K
BDVbXTxCx4pMeF/bxWrrT8CCEL/KTpY2AWZL9t32aEQeaF36sXeAdZSTX7JOqNEdLC1+LvX/LJv6
M7DaTMwsqM2wiS6v47Vr7QL3Jw8dp+7WcSVKBPN+sPQ3rv0LONRf44AjAqao2igAXIQ2WWwWAF88
L6QA+y1hF9Pd90VR39GehvYKAmLZ2n9Aa4CdRK1S3eWV+LDdqaoVv09GVhKqyw+2K9/TlT/HKm6N
8xL++iq60Jr+16cEfeSAnbQB+b4+raWRJVUZu16oaIvlN5pa+Iu3fpkscOu6cZr5f4zYT/R9P6+G
fm1a8x4Z0NynpRe88VF+FidRGNK/B0rITl4EKdTqJoq0NsCwKXlIpftkVuvnIV/2skSzDjqPjmNW
NbWfNnh363BYmMr/IrX5+0e4mI15LJWyh+AXWsZ847Qi85O6+USz8enX3/Vni4O8HrAzYjuQsS69
DEes+xRdGl64TkgVqea17QAhN6yDXL3ve6RCqcFxlhCkYtAayYeluzU9ZYfiWEQB8Ijo2Y7O9rnu
4IwObNtkeEum8idhM/c34DQUHEDCXiIXbbHgCdVpXkh5HMTdiLcFB4+iRFk++XYx7rQOKKriPSvC
SPyS6+3Xc/ST/G/jcFE72qCvxqUXDno7BkgBdRNqfAHdBq5J/wIfBkfmt9K/n+Q96GMYkH00mCqu
cZkzN6ZT5wUgUJ1aJF4tdqaHWUzfT1/2RmNyIr/8+qtBKPwxSGJI+IxoofENL1XK0MqfS5kyZAN8
IOfiGCwrwA99twW6HVAX32kVev5jtGWd6YogsOFSn5/yw7YiFpIys6X7bUzRYo67cqWvuxQH2y7O
q2edEEE89lJ8WNN5RyOUZv4YtdMYZXYJbYs7Zx4jhyioE+LatctzmSrvmlJ5nPMkytr+VlvoEbve
Oc25/JCZkt0YQOI55T0djFKJTNglODb4zmgdWjt7Wciqltl5pxbtueNDb6+XEF6XLIlkYxwkt41b
W77hDhE4uZMyJx+2aGxgvKofrqw22VQHjmMlrucMQvQgb80ljkaiQECSJ01d9y5p9rZLBo/f992t
yonpFeZhC5amaQiGXHwQphKChwQHv8kD599GNz8Y5MrmMD+03no3UHP282zc2Q0hYtofNeLgLdJy
uGzlCEBqLA5xokSJShk+F3tLE3tuu5O5zF9MXV6tYr7Zzu+lM0+x/pK28cPaFBER71Xv5dzRDeAo
QpF4dM9GJo7FfG0n1YsGRCdW0oDy6zu1JwS3XSw0zWDBdmiLRmMASH3DKvDSe0H02RL1OjW2l9I7
06jwiy45TQZOjMzhKNtbtRQP3jLTqPP22+vohO22G1WdrcM4G9doPlwrk/I4tem3mfmrs+GqdJ86
7Djq1ApMbwCVktLFkkc9Ryc9zu/zukAHwAM06EUdJnVDUYSTuuy3QAZvpneuWSIUHhvXvTKHnnCe
Y/KR2JO3TrXcjOl4ZdKDdjKeKWtNeHQ08/Js2fONVd4CfwJFTtDdv9iaFeCufrfVjNyYsMqa9lpj
nKaSjuySnAxuIWmuyGvm9+uSBqKeriqS09qCMErCim6AGyod08aLkzEjSG6Sx60Wsq0Re172gmNq
nDieWIPbFVt6PW5B+RnI3t5US9brFHmmPNLvxFSe9ekCK+vWPXJqwfZsOmWI7JI6a6I8Yhp11BXS
zrQ4WHN+AD4VzdMTW/r51yfCRVuEexieLNrxkF/Aw+NrcZF6whemWL1YHlOrPG75gG4OVytR5bYM
qsw8pLl4dJx1n5rLvo8JAw3vjbT0hwOXj0DRciN4w4SBsvc6FKjVVu1UY/ZCwGzRWMkAShimNMVh
KeUbdz2Z7uUBuBVjAG5Cp3JtZBAuvq9WefQAFCzyTCs7Kau3+MkmIJf2yYOj0r5dCeN7M79HLClq
OYezVnvXJvNL2yYPzdIOPhXYU9wo5zGZdiQysL6mz7aZBnStbeyQSDk5G7SMqwlubu0rtnLO8vQ0
rsUAhnILc7bJJUlrGrEfUuugLSQFaU3lY9pvYMit2LXaRGHzOu/tZtlPkxn7dZmDih6uYDqeQPNf
17lxsgzqR076QP7x0LN1ym668WxW1DIhmS0nHyQNwf9iXteFqMI0sf2+pCc/JOJ95q6Jb9vrTaUt
N5PcMtCCM8rQYSLMgHPMtTybnX09yeRDZaT3Sl7fyY7+tTvT3bNIKhrOy6F0OGNZqxWJox4/dFr8
qCIBXE1KxDn8/dtLUMBFpTwqXLaBXiYPA8RAH115ULXyM2qCXxcsUOlpG+jMN3euPRxHtq9CKaIX
ysMmKRyC8H6sbSvQDJ6AaJVzmYv30iAjJHMEFN5EcTtGnAQnkYJvTLMTerB30iKps7iuEpI1vSIH
rscdgMKZZrF4aKW640Q2cu466Z4V3XvMGZOS2b0Wy526FudWNU70Ra5d8ukCh5ltX/SGggu9eZi1
JWSZAQTjZ5stSp4xWOOOnu6pyaZd3omH7Zh1GucZBIfvyCEYO0BmZgN4aXtzLzukM+CLYkg3HDqf
tDhInUtx7Q52zy+GHhMdVz7qwO65grOA8v4fji0FACdrg70AOkha4wCcHRR1nQfC/QYoBUJmw8M1
4+SEkNsh7+cboD6hBXmuV6tPee4+pt1wYxTFvc3Z4sj6vCXeGYfySiLVqPJz0hX0q/8vdWe2HLeR
be1XOS8A/UBivgVqYnGeRd0gKJHCmJiHBJ7+fJDtbomyxVb8N6cdHXY7aLGqUEBm7r3X+pYE+Zhr
C4Ciubjue/fBFskNWpubhsV56w+SBcuT+MKj+7XETrICEaeLhLYddgYrmmDCqzn5to7irUNU2lDZ
4IemrVdTW1caqmD3RKdOxvH5yUkp4zlvFwamQoc1kyl+dFoZ5pGWP+gp565b4TzNoi5yJPHIu90y
zBqzYG/PnvxyTHYmTtuBEQlxT8mxLeN3zs5/s3LAYeTMjDWc09PbXn1Pe0vOKBc2nj9xOuJisvE6
6yNolWc53Ylfr8w/v5xgKrBCPRBW0ENeT3LfzWv11EmU2ZcUSMVwup5PEqpmr0QBy51eq+mdl/ub
jYDxMPhfbO9QqpAQ/vh6MyxQ5FCTu6lY9AsK7DZ1xyBf9D09mzA18k/6nNxOXn4Gv/eQdkOo/Oz6
22f+LTfifzYF/M/+q7tK8r+348QfHI7/VyyNVHz/7y+n4E9Dwit8iEP8XHw/G2TWxb9+MzVqzgei
ThzAR8yD1w10vVn+nA2axgfoELiKcGkzide5zf50NVpitULSiqBJR2+ekudfo0FT/7D6ugVV4mrW
Z5/8ndHgm5rDocAhNosBIFCFNYz6zZaLtqpYLD1zOXHm7gWe1vR67KJm540MIGSZVkVQW2xxzLvS
c31wktvvrtXVH/3t771Vb4tepuUkK+jQjmz2fgZ6XLjvH6UJG3eZ4IUJeafavdaRI9UPnDFqq1Qn
I+6MoK5mxHtW35GIIDVWUIV+e7t4Ixq0CvvFqbKd+kHOzlOU1uiVGoqZOxFnNAO1Ggwy7UF3Wyrn
PUfdG0Mo346FVgUHH9fNhWL5lq/f4GlwbYG01HFmJQ+znhrOrktrRIbwU9yP2OuHYucrDUtfHy0i
PcHuZuSnsxJdFP76Or4pV3G+0nSnLF8HzGR0vMXyabnfFXB/VKhsG/kvJFLDOThV4XhhTcx4ha8h
hq1txKk/bfJERzj16zfwrfT+bn6xXg22228YPUbjP020mnnuQDibEzm4xHNt/XFYYyvmIScn10iy
z3iN7J1rWJkHe1su1a7sxjE6gIXv9b2qZZocK7RG805odjSzpetZsS2mGOeKlXZpB7Z7mpr3Wl3r
+fWHd82REIA1KDIeN67em9sPz03uGPi8UdRBpQ+ScSnjUCpfBblZjHhJmsqn/0ofdtSupDX7FvLw
oVIx/qLKiW5yUUzdtseMh9/XKFDJalmT9g/vXNy/eZtcYMaUnBYMvPDrz7/bcDw/dVI9WoaQJylX
aF+94VZvq3xXD7oeh7poejJoxFCJQ7ZoIrmoF5VkexXXKBKFvjRqS/lvAIUoObRwombjfqc3ZK5L
xY+XclUqwDQEwM8p/m1eCre5gDssqtCv7Li9BIZct2GW9KvFYJ6cZWPXM4CP0SfHyZ0lnFXHo2Nk
IU9wD+VQI7SMp8w7LlU0fO6Ahe+wReTTaWMXn7Mm06qAE1F7U9l944WQWkaNGEVNsyjOpkjfzq0f
W4jKMzle4keK7D0kLye6V0M33buULDbDzFW56AzSi9+7j970KVmpDQDzK5cbpa8r3tZJ7lIIBjEu
/q04q7OQZyUeAolSIcdOJ+kZVlFTCHoSVradZqE/Jt5onrWQ3bByVugvQStmwn3nbWHwffOlcBii
gqSpbdnf5pfruvHdjdP4/YTgfs5xu1WFe2JUU3My9bPKNj6a8fJzJiS6XzdKy+G0kP1JmRI4v80m
MItz712RSRkh4qflcuLWhQpRIu66rG0fBgbDd7PpfwRXZZ4UUTrhBpWDkaxQZHfbta068/uSOUIJ
CswV5WVqWEPHmKEvj60n+72ptxlMBY9p51i+kFEMjt8t7ot4cS5moCxoqOc522qAcJB2TzKMGvpa
usukwOpva9ecdm0xfx0bB7tUXX5SOuF/G4EV8nTS2i4C6GvpB9Eyr0aNJU8hLvJONF3flU0PoYTb
JXnJWzy2wdjwfrlVXW/b6SpB/p829jlw3G5HVgn+NHcYjrNSNwuNu30Ml+yw1Kq+hYV9i/vFCKC5
6YdCZcu5pQroXV5U5mArm3pfK8d71prCCAllSs4jmRob0UbOJ5bSY2e2FonJjn+YKz0+2KUoj6rB
OjPGLhMl1UO0CREwjxy9Y2E/Ng7209zVbkk99oHR9uVJYdAKNHpd7mTqtptm5ijv9tN0U1fi3o+a
/FLUeH6NFL3srCHob8ki0NLybI41KD8El38CRMkxX+rZGqGe9Yt+tCdnso++kw+vBGs2L7JHiam6
rWd2+b4rVHEFPVhtGy+St3XSf0qFr3b6UL6aSjTd1m8UNbzKO3wOs+4s1zjMss96a9R4PZaeuque
ouxr13fuS4NQ8Mq3BuexVZH3SgQuPQYsDdAU+kS7sDIn3dcd/bJbYcmB/sxSHohFQ1+gl6e63eEk
QJiOQpXvYbuiAHHNuLTQM5Vg2iWK43rq++kkXtroxIR1Vu2nrGovxhHNLwf8Fo+Bjwd1nKoTs/Mo
Zkme3QtGpg/mjJ+jXMzTLI5oDvmTdYzzRPOCSRbWfhiT8gQianFY5npk1bfxTdfN+AWBUjvwpZXt
MyEI7WcxmYIbdLKWnZeK8tbuEWP3CI8dbJ8VcJeFaI9nv2RQOyRaAg8NS7NH+NGjhmQDT9XqM19B
WMjuhaZXIaLG6crzB/w5yAi8oBkKIsyd3BoynqS87Ha5ctz2JOlUugdYZQUYuD/Gmm3eeujnt9o4
N59ZWPPDZInmEyTh4qoZ8ZB4OkpMGmQQ1Z20SQNJDzVngb1rMnoCanapFhMPOrS+CEA7msjFvZ2O
U5C0MWu5o3hkfQyEJ7IZ6KzlzXIeI7PHb67noUjS88LW8M4mln8omcOdmiNVYgrmZt9Mw+daX4Z7
Q3DHEmIm1HFKnXY3EhcZSmkVxyKarnAFP/UDnW2le+0Jdgmac4hMobAIY3qqQC5f+yMoFn/KjWuP
QvMG05B2Isap3MwO4vRWuv6BpIb2jkm+DrPQza0Dh5or/i19yPQyO+TuaI9BOWruCfbK+K5wXfV5
xDHwsZ+RP4dlB8FNAui8mEdjORh5z98UJTnukrl9MSq64Ui9s/Kpz+fxMGvYybhI8yGC4JUHPVoH
KzDLtrjPF3VtFpm8VJozf/aXmPnV3H+Wlv3qNw1hPLWpJafg1Ipb4JH5xSCy8atKG+LUQS3TFrBi
fw+TPjl03uIcxGLy9Zn55E0bfHllGLHP3ctueWnTdPhoaX11Q7rVBMfU9I4kEqkwWdaLoLiOX+jb
E8UoZRLmSBz9jVsacqsypPexHXXr7kGHMV5zqgxwwgdDaKkKljGdmm3X9OWDoEN0mdvJEtiuVGcm
oeMHQ0cXJ6L62eij8Rp7MQPeDmUgflR359haftEqR9/WU4v1oGy7h6iso7NiasXJ7GUz9vCxv2qK
Lr/sel5t4r+mBWmmQb6Sf9pRzVsXs+g+7kAIcAKbHtO87C/yVo723iESyt5FRUcc75ynzaWHlTtI
24l+orTj+FUnM4GxvM66D4r2wukoJCan97caZyj+6e/UUryCKRnPJZX9NoUfdjVkowwTYBBh52QZ
za75Ad90ubGrni5gp5yPTPd8xCg8zxiNsLIPUTRVtHYyUwvy2TYorMbruBX5OfbS5MaYGLtn5LRX
EDoLlPx42NITeij6Q0NhdhZVmnOGxccNkyjBTsdLi30BP4A2X+oejEppX1p3fE39SpxEqfCOnPhn
FTgjf3MjVjSCNyZgvmWa4QGmDmibGug8ttqdaj1xVytDW3DhWS9aZyI9SyRiIasfxst0ELvV+Jlp
9XDfydLY26Pu3NVQCXe9qoeTJa/EJ9eXu84j1iNM+sV4tWs6RO4syqvIits9h1D1pIZ6ucC5NFyk
dgzhIGbE4tSYe4OmzgHLFLU6NdNlvuzbuTkwyVgN64YIWAHMU3KO4vtR1Y/j4vtHYrYAS0wuluI6
svSBHBk8YF6an6YFVdfCfbKHm1AerdIcDwy0YLBHRUULWYjXmg4K1sAJ4PG6tnijXDUSyrsjUdUB
eE2Kzn5SwtghNahuebKL0wU+BnCuNo9DjxM4bTtzDhptsbZzZWsPvT3rF2mVu0/KpNmKechItyD0
/HCOFE6SMacQanDJ3elR1T40sW5+1CbFKu+a2fQKWNi9csoFE2YnYXtaqq/ikKf5WYzWrfTIh6vZ
hJTb+7dRrtpPw1jEtyMegq/TUuWvBKsk12ka5Tun15yD1+FLDHDw0xiscX6GWEHUieP0mH/r5KV3
FiBuuU0gd6RDoUyB/1Ztkp/363cmLLIkMWWxV+VpnR4y8mAYivGImLPe3FZp1VFZWJwuFBLofaYW
I8R9CAbORHB0LQSUfR4sdEEGvYtTAZuVyh3I3ZdaTzHImWNvbfspmh+msdaucYYn00Zb5ISzzZ/t
j3i1bbCjMr8dTbt5bKqUmU8nvZdEwNXbIKlgBbASKBCq1Ocru6o7Sm04XYw7C+9Sw1QNBqFM6Gry
YDG18nnqUWKRKC/HvLohNkc38OTPLzQ6yzRQcm7FDouj+yTiKXUD3cDjEnD8YzCICR4wqekjxuNm
HQITgly/8zWp1BHnUOY92JBodkYx+OyYzKp52qdVQcyi3UprAkLp+/hpsKzEQatAEFyPaT3PJnco
GOtDE0NvCSKYAc4Bh+N8xd2Rx2fwpeNplzUOWgOmbKONVtthwYmFVzHh7f17IxnkC4qHGimbGL7G
DUIazhayP1fDEl/JxciB7Q4DHl1gIojcdH9Y0WQOtq2hLM8Td6jKMDH8F5LpmGJk5siRJ3abJ3be
BPGnoa9iLD9GVZJiOh90K5o3etezb2Bxc9Z5Zc0uZsIRznyj0cI2G6ww7znfbNh5qifZxK7aGm4Z
3Tut1xEq4S1LHZaiIB5pXAyXe19zGnCn/li89JPp3RcNACI1tfziYbWx8jsr7Tli2yLHFnluTlKc
G9/lyoqeSXYgOW42NblHBKaqsID1cj+l+VTuMV+4T2Xe5h2qQLPv9wbys3aTcixvQz1NXIIkMX8D
DOBE6NDU1kbYJG6vJ6FedfkFMkkz5pBsl5hLoap4Oweb1o3isM2ZBBExHnIt0cvN1DC6CupUJGdF
NWoXY2UTTbBu10U4T+k0HfOo9O6NxlQ2pBTfNk6xwdVaSAKvn30qzSE541EutaOua0O/53gwLPts
tiso57zMgDerbYvTKVkQIDfT5CXh0Eb6g9flOJax6WE2LWKN+1WUqJs5uzd2FYKhZSZglRBRA5Nz
S3pq6pK5gEt/Y6MpvlGa+4M97dyGhDfGQDJpySbrfU7lkAevrdpIL2Yij7eOTyQaAZU6IJM6t+fA
xtl+rgENf0paxag3GjxzWzqlc4Ms7xg7iXPV6JE41iLTnkVigIRkXssFy4qs01YnmRZUMEX2IzbQ
Wzx5bA3SIVjBaC3/sV7tvF7lNHJbqbk9HYbYfFYs3hcVwsKvPr1Ii8dIqyCiWD1LXtIirsykpOYc
WjHV+9zphx515ILVkyjvmYTtjE7VTlljXYZap5Uatm9bvkdp/Zby+33Pw7VNbBqYffBY0Lt8O3do
cNJ1Y2R0KDNq3PtLQvWTxqAA8syv92hX8ewVGLpNttjMeR6zxYQWM0FtY4sWPgP9okdTWUWLZm2B
lsYyMA08V1h4BQ51xLDD0yBU4YRkCstTfY6hW/XJOOE55fa3AgfFkAhHvSmOU1FY2p6lxZ+p1IZV
Xpcsfh80fd+sY8E0t8MUvup7wET7bYsBCTunmjXED+fLTzpyGVdaVsWzpGr2E6brvn5sZDKFvT9a
J7/ZBwMyTBed/ia3OKaYt4OQpkzdSqdcB/ifxV8s3ZdlOEZd9TpPKJ751FOom7VxDWOM2oKzQx7k
zmL0YW/nxjnghuzSKFKLByS13nNK/NQP5s0xiFnzxxjU4LV5M6XRIVr1dcMBs5NNdh9HRNoGrb74
4JJkI8ezKSZSsbCIbt72S2ZXe7cgkx6haUMZ+OsL9WZsT/cN2xuqgRVKSoP9rVEkroXAQL5y3+cZ
j+nYnkps7tvYMfvdkmfvxYD/7S3g8ZFJ28GR9jYrwSr9bkpTXQbRbD33mqofeqdbwqp3/OdvH+y3
plB/Pzn6AY35jyOo/4PzpW9q+X+eL7G0P395rr4fL337E3+Nl7wPDo4zsMKW59J5+m685PgfDJ4R
hxa3zoiF7va/5kuG+LD6BgHz8TPkxmtD+U9qpmF8+KZAI6mD6QWBTebvzJe+hfx+t0Lyq/kdFiZT
Unl1i/vyxwbknOqkQy4OeH4htJelGRMqNJ6T07Fu9QNeaWdTOW65q2vIruWiPy2eyE7HTrmEW8M8
W4LYITGCiGZ/m3ajeZ1qDnk1Rt1SyhIuB/277trb2BjbnVVGZDqMWUVllDAQOZQcUr+Oo56eLGgn
7W0FIMlNZLodMyI4zvskPc2xUnOkT5cnz2raBs3+1LlbvUO35CWM7ytDoi+wJobZ0zgUcpOhgUwQ
aaHLU300vJO2+ObB5XKZq+CHi+Gy3HPNfrxciyvtCMy32PiFfZLQfZpUd28xVQ99Kds/5sq/9TD9
45Pyw/N0Ob4y5Wxf/wcKbfc/u6F8ee4hv/4XTG/FOtL856frppLPZcoi9AfddkXYfvsTfxJp/Q8u
c3e+EEFIClG1fB1/zG6F/kFwZ7Pie5YgeXKlwf41u/X40SoPwNlJIqu3uoD/ItKaH5x13OmtvqtV
1fVbRFp86D9svRiFeA/r0AUEJNZT4603yas0+k8IdkNUHEtzCl4FbDFPkoFcR9Oc5WokcIdCiu5o
LG80Ir/jU2g7eUVtRii3RX7oUOXGC5y71thPGhTvk94YDR9RoiHl1o/TiBS1OEtw6bQgh3iCOtt/
BmuRMvYsYqO5dBczMc5mXS3aoc+kKig1YhiZd3kRDdo59hfLjwNTFlV1Zud0BYBlucZhzOrYodNd
rdnrzST6W2+YXLwojndlDmm3nKRDbj0yfNfqjZK1DXUhnuQlTQ2QKgNVRkMpXhqV/Aw90RjgvZnl
FJ1FLsuLvmGkrPR7neIwumg8fa73ifRLZzsDhRPwxSIOKB7AFouaMCmfrERGzk4U46gOpcfNAKnJ
L6LtTPUMfmIw+3yzqAYWWQbkChShUTp56GkeJALpTLG2i2O3IlWp66b4vKB9dC5NRXc8T6GGtU03
nenFVAmK6zEZAj5C+qnvl/5mdsByBHPaKSMkVdPczW3meFvJCMPaWYjTkg31rTEDK4pHWFS4Jsfi
3BLV9BFyZO1wkGldDDhxmxp47jSzC2KQG6/p3M8POTG0ceTP6BfTzuJlY+e6UG2FhE0iIG17J2bu
lBrxSymtHBxXpN1IHOzzprC67hmKZcEwDzvRuv+cJRzpH2dAam4DVd2GhHUUMhLUEAz5TjOta8wN
jIziPkG2dVLXXnGuGq2nDjYwDRgwzT7HJnYzH2EVXCGz+EJaLjVAI0vJWIMT86Wb24biEDGR3WcY
g32qZyr7VHQtd42bqQjUi1xqPg6U968xHSqdkixWDVpNDd+Irbkk0ZiL6G4hkCX6tvXHeo/FGkh4
A9yfa8N9er5oZDkEUCN0cv78bPADOwM+jpracujWinxCYgpdc7s0dSIC3eq1JixpCB1aezBp7gvZ
39CroZtN0nH1OPTNgmElzZd7i6P9GE6pgaC2t8bcCJTrlBcVwn7eKmh6pgDJ2N6VTYqDSqRIenMz
Gx+nJCUKDFX0fDd0jgughBmREUxN02uHOe1tMuyhlr2QWZTct8biQqaIlKj2kUqGbKOmuf7adDFc
KqK7suuSiqMPYhBB101pZ+42o3imUdY5hc7lHYunaRzzLqDO4wsgkMs4lX3WAU2jqnyBK9PPZ32S
TyLwU9O5NrI8vufka7Xr9CHaJwAxKIn7yPwoeKCiQPdibdzqWpNdFkzC88Dupf1VJlrMnGDgZwG1
uULU4Y7TWUzc911aZNVNO7hDD7SsEyf4XiHWwnrtHjVOtP2Z2wzzYQQKqgGSifxzKhdq3KJrMpBX
cmh1rGLA+EJLOvoluNnI32V9Dh8UsGk9HEVjqTxwoR+91JM2vVZmuxQnZZ/78ZVdN5ieFkNHTO5D
cmk+L8R4tGFni/JTzHugIeoM5nJGf0qLQgVrywgTU+ZfIMNbascgC+r9kGrufa9G6YaCMnwIMlhb
ctuMRn5vOBq+8V4O8lH55shoHsbMl7acyytvIrooKGycnFsd0DkT8QEjUKjRTeHFIyrb2S/qO7en
PxzoE6rUnRaJ5KtwFRAaElqrj04c992RBg5zOZoM0VkZV8rb1baxAHVyaAFuuznSvV0PiqoLus5k
Yu5lE98UYxrv3hQaEQ8xEQ/dzjZGiXsxH/1dYo/iEKkM9U1sqOyqqV3ancico+uo0GQbWmbZXDV9
E390RF/RNrF8Pz7woqg2Z1pF0UmXmLDobL62fjOa/pyi0zWrZGPBVXqW+mS6OONY2zYNDzLOzYTg
zZ07ETUUOnptq40ZN901FRsGwjGqHKhVCaek0Mo4WwZGXWjH2qpqMBdlt3xxo9i7r8TQvy7SW84L
VzAmxo+Wf+owyzK3rpwqCrngvHdn0pZ408o4v+3AzA/w/qy63Sy+MbqMTer5Ftanne0nBhNFkMGv
ajfQv7KVxzOmANv8MpI7k0SdDP2MT3BoEo0tXKsqevHGDP5pYS8kJLYmCyrCUqu6Z75OMyP1Zny8
aqFA7icvS/Z1l+s38VJ6autJsy3DOrOGEwpYUW0cMY83pptgcehKC6Gl3TXGbaEP8aU7t+BhZ7kO
PyTtWC/UQVJeWt3k6/RH44mN1ZiWlyKOp2Pq0rZHdtEZ+AHUjLx1hs92zZkAKiH7qvuxKZX5ZKBX
NUNGkh1S68lr/QDyr/U4FLNxo+mlYm0AtAgfaKzdw2QQA4Ky2DabjS6q2NklmlM04eRrSKz10tSf
dddiztxZUzmAeJLOVTm7bDTL0FgdE+eiNpl9WfOVhklQhi3StGFTxaJ7IAlRXCNQ8bQdO5eO/c1M
jXu2pyo/2uMg2NvacdmmSYrC12/zqA5K2Q06lGUAersqbudkA8pn4D8UvvsRddggt3T8tQsfZqJk
aOtx18imxgBJVKr3ldEtU+SkqaAymsvA/MbWuuELvyMqVuKQeIqtJL1CX5OayJBqwfNF+tBRYodp
Qq9OXCAUnp3e+kufRNzyXettLQ4KLensZXcaRTPC6bjzadgkc8HzNhh6/nmxVXbRKCEwjFaNRWPC
4luEJlj21wYsyvkoc2Pck42HPgbtdUMeMn53Nl3yOdGhZ2Id3MVR/tEwI5Xi0LObs2KAkhlgVAfN
IOHNcKBAqfJoV8OCShSxz32V+8ayx3qOP7zsNZwh3aTWoeXcJdbWWuBFBarmlUJIVnTyB2sul0OF
CFiGDg9Nt+HAZN856VKZAazHqA5VlviYg7HLbt16SK0zhRtWbW16N8PWbjVvDiaHczFG5VF8HjRF
MUYoE5zTPI4/9WowmiOx0mQA1rLoJRrzTrsBf93mm8SDLRdkcEfRKueZ5UHWHIfrJNHa+Lg0iABP
JJKB8axdvPVRmo16U7MlZGfGbDEoGNLR1sPKa2dg4MxpbyZ67zeoefNPk0vHNxBVl+3tYZDZrpZe
0YVpXXG3Fq6dc7jQQQsip4B0kAUT7Tn7vPIQ0eCzU7lztqRjOV/Ofcr96E6VOX+d0MKUr4uhIcpa
/FQsVZAqQ3fPYubPyQNn4qzYQ1QrJ7z6i+kfrUWrqpuurbtplw76ZHAA9qJul2SGEX0hUStPdrLr
Lf2W84QrzmyTvsoNggRThD2WFvEOCoJa5TvlFmUEIub1e7EpczC8vVWXRZnQnBovzkby43OrzQFR
Va788l1h9TdSzzf9sW8vQ0kL9YIKy+Ll3miRfAAOHedBHFEWLEKOFoW6NdyepZNTZWbCPhf1mQNi
Di+byWlQb9H7RW7a3v1+D+k/LHvr/670FbHmof1zsXv7XFLAt2n5Yzdp/UN/1Lu0hWwDBBt4Lnq6
q0H5r3qXn5C/Yuv8xTeHVpii9q961/ywBrpS1wruHwpevtd/17v0HvW1WUu36VuV/JeO+s8b5lcJ
LN8wcP/uJbl8OtyRpGaAWlojgt8iMvoMhZQzWdSz7rye0RC4+Ou020YPuang3+9FYm7pu46XGhoA
o0lxqfWE2or8rsjEdiinWzstR5g1CZ7Eyn4wJVu7Kedhq3ldsU38hjPCaLYnDoKTlTVRbLqGWLIk
h5XqatFrISacYaMJncBh+Kl096tbp5ASfXnw/PLRZZPbjMpjBD8Yt6OjHzQKJRpMog1W+7pnd091
DDKl+YSFdgogkcmNZkV3cvzzqf6t7s7/T6v0hwbQ/rVaE3y6/4aOzxpj+c8PwX3ePqfl6w8dn/VP
/PEEWPR1aJzrK2FKx/q20un+7PggyUd5i1bf50FYO5r/egJsuqkYoo312eCHHDD+/QRYH8gzYmhh
C0ILyVv2f6ub+uNCzcopCOlDqq+DJnadt2kqMiEPXQzttMly4R9jkJLHPO7a4Lvr8TcL9Zvt4I9X
WScHOrN18IdvWrZuWnsyrRfm81HKDqpnVL6ql/PnX7/Mj5L1dRuAfUYTDI4XBCT/bW4aNS0QEicZ
sfFzSmgStG2RjLWDT0Pj6A5ld69xyD+lP5W9lwVosFp9v+N9e+0VNUlPms649zZFTkYNpD6Gt5w+
WRA/F03lLWmAsBjxBG0YuUBYTtEqZQAIFJ1gn5xQozWeSiGbaEPrrCdwZjBRxCKjFPEWLnpVXkCS
TOz8t7+NNfhqdUf4rKLEPvFRvlPwWgiGcmcgPMBIzP6m89IMXrzVo+j+9dfxo1J4/TpsfRXBg7zE
eq6/xTJmeMcmVNpq0xd53wUUcsom30E207lXTU47BPWAXP5jQlOwd373Q2IvxSXjkkPJyIIb4scP
OQAhZVyONcDtNGezJLN7ajJJ2/36I/70rcP3wK7F106OGFvJm1dpzDkjc6MxNpmbdU+jA8t8tM36
wU6Xj79+pfU3fbdTrQsHQ0pywxnVEO/wNl7bnv1aogk2NmmDOpCtCnMuwHj8aUppp0VuV/PvX0HS
WAH+6NC8mEevX+93t0lK028QTmZu7NnyDgmK1lA5lfYOmu2nm4QFcYUhMKdYe9jGmyMc0giUgEDO
N6ZeRzeZE+e7wk2JFFCpeSL05sGs5uLq19fyvddcLUzffTKZUjFaC68pvAYzg4yWjZE3X2rpOI+w
4szAi133nTHMz6/JksRnBYHi6qzpb2whbkzcCD0EwWtq0ZGxfX9lmEgdcq1CuWMTRNMHY5FO72EU
f75vyL7DCsXSxA0Kmu3HzxrjzQWp3guyipviZrTb5LkAgo4UXNJhGh2Zv3P0/+mRYAXkLxRuTDng
3YofX7AiJgLjkG2DRPXqSwMsWL0ZaHuQLONl2nvje9t/s+hTauBQ4oWInYZ69xNaxqga0OA07jbk
xxQIjMBRl1hytX55RJxDDzfmQ0a7GHgFOuy+oCEronkBNbXK5G2DvKhnhRna1onIzsf22NWFFx/n
1p21HerxBn+AOSOIVqouUYkWmVVtyW2JHDAOVTnuWdZAN89up8zDMLgkr41tSqiI8Ia0DWU7y/qy
7WhOnc6ja5TEwiem+egtitz6Pi7CbjFP/CLxja0pjYh9q4zhbFALq/6zlTYKD7k3T9XZhJ7FOYz6
ACgncyLti9FK5hJpqtUfq1K49omDQ43QKTtBaUePY0Sy21fIs8g0tY3NTAhFFIx0sPcpchGY8eT9
5Ah76iE/z9B1EbBB10fsUXZnV1PjI5lfXOGNNFemxNw1wq0/1higYVAhNqgZVjYWgAmX5F3QEbpX
g1fSk0sci+u0KNbR34JEJmvJiHMC4tyynuMvrI6WsrY1rvA5CSNmL1zaeqJF3gXt4lr3va6Ic0DI
vnAJ+zJbAqSwQmyxCAlCUkgyecAbV8YEpuV0cRDhghWLAa+1p+RDeAehhgF0SO6uIUGmFV37dT/p
e302/E+R5/ZDHVTz2DinmL9aF3lToTzjdmK7MK6BnWTdnqxyKfYLvRSogxpqelBlft5PB7X4i9gl
Cs/K2ZQooO+axin7zq2kKuGJxcxK2CZiDMN972AUNzIwAJGgaXoFnr9cTsamtyS6qoL/H7WOlW2G
aZW3eVlpPGaZ5uUb4Cv2Gm6iwHKbi1Z3Z1GW+nfx3FeMGLJooKytx+bBI8eKzFAiNv2QvG4rvwBy
Xc87aqroJLLYAFHGJ+A1qr52btsWdHAQmXlTnbKuc9iQtR/PG1TSYm3IlPZzW3YcmBrPo5Wd12bt
fUTnY71GZcJkTs7LaOx0jZA6XP16oxH1pZqHsTdhZotG5TvT1DDnVEVEETPnIw5FjEs0LuiP4mVf
bxs0pkmVhk5Vj3TIuigiMmhsKHmcYY06ofiqCVAWPBakPYFzW2zy3NTY19d4D+Nyqw1F1AAHwADL
Y+UP5t4tq/iRmLGWX5JrCfrpThAuQlpS85npluH/L3fnsSS5sWbpV5kXAA1wwCG2EQiVWlaKDSwr
BeCQDi2efj4keaeL7HubxuX0hkZVKSICLs5/zneuFIX02OuFO3vbyc/A+aX9AIh+WRKPkosxsj5o
c2oKZv7c+9a5HBg7vk/3LgtBD5fv5WxG6I88DL3RzFVYjDZ5Ct67bD4qjI/OvrVLQ++pqNPBloDt
0l9rDlZj6CXUlu/MmefmoQDeH9+xCaZ4SF0mdlv2t/pqjgLEV0t1xUsfj+Yz0Pj0GkOQJA+iJrDy
cdpmim7pfJw2QWAI/1EQzjrj0TVfunGYwfhoQ9yXIMuDV7oE/XhfJ440sN37VhO82nFSJDc2kHaZ
AsorF75OYdKKiVM9godzqAeHnrXSHJsnyyma9sb2+qbF/Wz1GGdjmZzMqiGSuEHQTHAVmRmb8t6f
cxGfoN2bzNkQcdMLuDp5tm8Ew9CbOlZeezd6lBggbHaNMRyLpcZnj082az7oi7SmB6OGLXjk2Szz
HWhDx/+M3UVF+5yzKR1ddDxQsDSD8NkC5aMzKMVNO9wAaGE0jCU2308uCYBt48XFYVGe+ap8wym3
81qWcTKhrd/66JZNaEU6u+MQbf5IFqdjnOJrqrQ8mqtDc8zrM7Lx5ktVWNMnFR/zV8kpwD5Ai02u
9eQrfVOYRf0zNUr9Kit7vBWZDtqtE2MSNftO/jCbTlrIB7G5Y/K3EIg1PP8OJp/xoYNqeW5Hu8Jt
whUxhbspW++MEq36QANXPYSeyQESR5eE5k+jSnos5lQVR1vn+sooPTssl1QslP6kkGZQVqsppB0t
8LCKBi0vIb5N0tR+pC+ygAwKES9WrKFmZVzbwGjKMIFVkiSSxY/RHFlWaYhYIkhnwmtDKD+y2ch8
6D+pdm6trQga40dcZ+KmNJj7UryD5S9sG1t8Tji8yr2oK7s7S2cxHH38cGsPUsXTHnV+fqwyBTCs
7Tv3bcx8DOkimfpnghTUixSOkXYo0vN01Tt6uaVVxWhWLgmwv1i6ibHRROAWKjkjZs5WmRP5rMq0
+mRCl77ZWTqjhwQt/ep1ovnJc0k2YzssojEPTDLseI9h0L8lLVs3D6PZ4Ta2ent4W9/ad+ILOG0k
Bl14J8ZaYm25ZAsPs8z6y9FjhEqNw+Qc6GG2u12VtvGN6cCC3KTlDBBN8vuHvp+25Y5dGGevmKhm
C5OsIZgck8q7WYylbsIOJIt/hOzGohwFTs0O7mkql7pFGT8pSBn1dqS2YcXwjzT5ZrNdvnbCi4Kr
GSpIH9YOe8gDHm3GkwVO5sty7C1rl5S+3pVomdHRa0v1meToqtvS8NqYiZXUtCfSIrKnG92A0cQr
+pXSqmSE0Txn1DG6pcM7ajfDTjKYwfmfV3w9LebryKdh71B7weIC1ZwTGBuFmz+JKVXtnvGoHEJJ
0AT3d1aqZZt2HJk36WLJZG/JkXSGYRG5Y9pdqZup0dTl2aqy3trYzHGwm8pERMsyd9wIev7e6OWI
nisc4vgVMC3obeRM9uMyWkQEVECOEx97X70ZRunmoaRfINtMjRhmKvcmBhtu006vvsijeN8EqrmL
U29JQu4umuq3jEaHQzn6rbnVWnsUh0qRT+DOaDs3WsGkiiekPnNbVLkd8bGcYneOPD8Vi+Kdz+Zc
olJHGDEGn/EC2f51wtlx+uowVfosmxbxQAIffuPZ+9ZZTABikGeLbe9nzgu1Uq0dZv0SgeQiEN/v
2mhmNsOMguk3P6C50Cop2uOUdc0DySjKaKMyp4VvQjCAcaUWbV4RSsdQjBOed5X+jOTO41xqhGOU
Ubw2iWYeGEcovbMbxPb9AoOA9PuQcWQFqdyBXUndYEPGCH4tXaZGuXUw6hbM9noaYNa0yVVKq/V4
7Kw+RYBkSkxyAHv2SZVacIbUWaIIBJXTS544brVJCG4NxxEc4l0UO2V35gDPYwciMPFDo1UugIEc
guAEw+3rWvelczBHaiWPnl2k3c5Oaw7AymrV07hEw1sjiGHvSrwNXugMyvuKihSnSWtHSbIdWKa/
BlkG91BjgjMTbzf+g1Y3PwbbzH50IrY1q0nE5zlZCuvAbHGdxQQe6fqYUie9dfq5+THWZc8e7/X6
51Ql1X2phuGRicjicx7X+ghki1+60UoSQpQ+0TlvjElOzuBRwgW3Clty5pa35TSkLUNwYqgYSaz6
qc0GLRB4zfKM7NTihglzt1XU0d4PI8n0GmiJ/WaXWwuoGFEM/ETc9tYJI/KGuXVbUZMkbVCmeNIC
qyIL545E07Ffngv67utN4oJ/hSMsqxB9q6EwcbIkVVkeV+FNwzEu2nSdSX21LwcdnM0YLqDfRa57
T1egkx20JctL6UfLc8MJL91hFOKYaLYBBzqhUsdcjY8ErrukfIrmyOBERHL1irezFrgb4SiQSGZe
6nbt/JosZVOGIOqK+25IzXsh5vKRHQg8lz120eegphoriJr7myCamITWVH4ZfNZm/8qPuhZjYTPF
P4KlpgEmrvMq2HLEnt6HpCivHHta7xy8sWjmi2rb3UB6iQNwPEni7XHis2p1ZnnSvuq4AMhKpBvM
/nbNDWsST4az9u/2soEWSV86Lz7mzPIkU5dHJ+LAeruwQmIs6Icq3QeBiu5ncqxvCGvY1+eZgOpO
Wb3+Yq4HiKnC6vMTE/JAOjixm+sxjbgS4BQtiMG2RIh43QNi2aKg+bAiIAa+aQHMoCaS1mESf+Pt
Jnd8iWNJ/IzWQAkRj7U9pGy8uqe+zmBx1srhnhEbY4NPzImLM8ZuI2lslqLHQafJT3R+PR3zInKu
S9BhyTlLZPHSzjbp4g5n0j2+KRdE01T1r13jwn8y4tE+jO0ki9CpwP2tpZHZCRdX8RSYw2iDB0kt
bgC99C6QFZAiG79TjxbPjsFHwia3Zxlp0NPUXLKwA702KRTSNV1O0cBnkgOY43wV7UAXaW8xJO0S
36KhSzd0ZJX8Nd7ZrV6zAOPAgopZN+p3AxF07sbDsBBntyq91kbX+aHLAI6HAxF48GTUVzLJmJyc
axClLeYWt6F3cHIW3S0WhEltR35miL14fKINLd72g+VUrM5y9OULBxc6HC2ZahIO2OYJbXYdQ3Fg
sSTOOAqc0wptsl21UVrSWWS10W2vc7PYjm4/vmAgKYn9ULfH0pqWV31jufUVumDACtNAW2F9EAVH
Kvqs9G4ll1FOFdPYx8dg6Qn7U45GNn1S+L6MgLBIUnQ9lUfp2GHc6P3iwYq182D2pkH+pPPt+wTq
MLnwdOAOVfucGrmet4G7YkzUG3WDoAacIF/eiiXgfuYXPms6napEkhTUw4i0p0i/qDVM7rh59ck+
IoDwWpP//dSin8r9lCj2piZvDAlDkaps9EdHEh2VWQIoojPdLzc15+q6nG0He+OwzMGmctYyOzji
kxemYhbFfv1NPxMjHZJtkib5wZJkyM+iklNti4RkY5OKIRxABUw/lTGiNRYlZ+BNYYmF5tDYySAZ
thzuN2Kc8wu7c6rnvs/tixiElrEtTDoeNonvijdhFdD0mql7GWJTGRsPL8xEW1Xa3dUdgYCNr80k
3Q/CSk16OFbIBsWFVUkiUUc/OR+sMQwP8Dy9jC4/xxoUyTZmwwOxwUHrX3le5t0TuTIegWfUb1GU
L2zttoof+mK9zqRRRabDwA13P3GKoo+8gK95WZQ5rUjBEPB1OB0gW8zcSj5E6yTPWpr6MfKEQtDP
8a9C5xa4FrsW0/h6gWrtPUivpTtxS+V82Ygm4/cgMhkdNCj8h4w3utimhZTHLKaG7oxETVJtTZwA
580S92FiTuU5UwmpdwLoD01CfrZAkIF/bxDW0/bd6Ga1tVNdPjibuZT1XUZ6h/O8Yy8sKrIgGBLT
vobHvHeI5s11zAnUoA/itozIuW65tc0VJ3UWYgaTlSKnxkATJCEB6mvHMMRL0HVi3AptcHpkYcYu
4fc9+pJGRLnoi7kyDpHn9UuIs4ZQ4OKUEhGh8ZzmGAWR8t9KBl0i7JdiNjfTWDlPwPEpZnOD0e+p
HDYpPxttmV5PvU/3HSrWku+giUxJWBdFcMKlE7gUkc8DXXf5NPzovBStxukG641q6cTgGjQDuus1
n80zzJNWfBwCbEsMT41s3+NYpPedsJC7FVnR6fNinBv+D8kVdc05PI+TjiVd6+Vgn2RDxf2Oetrk
rV4yvk1JXV9w3rRBZVB7OyXg4QN3hZyA5qGPjiJknowyceWRemxe2n4OaIC1m6BTe66E7aUyraQ4
jUFrL5u2L9jkaG7TuH51Mhvblvz9sm8U6JqdE0tf0Ltqx2HM2wfN3amNPHRbPis7Cs99/WyiVqV0
mybwDEjH0Zo+FRKHoM01EhpHbbUHK21dd+PWKcMbii6FD6hknB55ghdJNSqiSVL1Mj1SZ8yJEfg2
VqxGanPcNuBSPzOLVnhuG/PMUkFXvNO58kxY7mSx78Xus1xb5Ru8Qe8YFAOq5r9r581plJ/Ix5TR
d9/F9Egx1Lh5I331ozdRXc9JvYbP51rX/ne1vVAY6ti2Km/jZHxODwOYzFuGHKZ36TeOfuzsIupI
ydYBZpkye0bYiLLQM5KOk3Tdtj0Q8zapN7W3bvzG5NO4YNdWY2ykVvTO+1wv3pdIo8mkCXPMVqdQ
JqIJZF8oOvou94MfOz/t1IzuYRwRtCg8IOeXi99W+T6NLMrJCCTnW6ujL3G15tnjkchnrm5asnI6
bJakqSgHbz1xVF2NCc5lmQ0JmupSwrQtsY+iWZY3YhE8EX3m6q+yavvhSH0Tx4gptnNFFS5+XKpn
lqF4NLK0egTlZVobtXTTg246OmB72+PY0EluocfB67yah0hKL5ymVF9UU8ty7oxDwKowMGJA+IMo
unFlLTgCIX9e9BCjcrbtRJMxNuClcNlX6rZxkc43Th9j3OrWoj0atencg6Ul573x3cU3add/Mr8b
+gyx7un4CAa+cYVnEbBT4V7PC3btY+4gffAhgicaGKg7W4q4Bf0XSYXm1irP+WDY0Fi0byhkibSh
hSYsqzx9UXWCe1m0qY+lbrLgHFRiyfwjS/Pw7BelSwXJLIFNTyba0yYmsWLR/132WOiiWj9VdVV9
OpFp3aelTyeB2ycjbyb61bYXbf3IijlcicHD+9xx0xSblAX6ywb08FPMdsVBIKfg7zAX3Ht2Dvat
50jGEzzTnkDxdhhVfymx9MdblQW1uxuzVTsxKqn4ekwtZ36u1Yoq0YCRu2BZxkc1Z5rMDviAZ3v1
sAbfdlY0geh2zkpMrsnqdw2+ra9BUIpj/G2IdVZvLF5FbLKpQQ39ZnYi/9H7NtI236ba9ttga3Y5
9kBwYBhv0e4x4aZeP/t7rlXRBYnhHnzOt2U3Xd27ETprvYtWT68ZxCLfl8LA6jutrl+HoStvWiqN
1whCaknz5WoR1mh/MW6z1TpsV0F5w8nPfx+/rcUJpuQn89twrFfvsfq2Ia9trRj+v+3J3epUHqaM
PgnkNwzMuW1l70ybUZHSQsWkuBvMqxcVdICFTwwu6BLDHGckZdr1z4F+zmjX1R5KMyslBuoKe11+
qlZftS377sP6Nluz0zT9mfo2YbeApoN9leTWtWN72LQza2zNHaVA2RTWNd1aW7G6uhvWCYN1Ea+3
t5onLxz25yfTEsaIs9sSJ3vsh47Fo3Hecypy6m1NX2jAFdovn1JT+Zgwzdm/JgohqXipxbuJFoag
NHnGz6StuCo50lP+wQ0k8FzcafqrTZiLhswC4ivywdy8ZEuNClPtnEBD7frn8dyTMC205pTaod1+
BsFisD71RnFhGNqLtl1vS0x+dAH/xNdQwawlLIW831dMdKpaSSzFgQJNMaY2y+zMEZFUQEcB6YaL
m88R0Ke99ljZrne2emg/yB8kinWU4QGr5qicHbZE29pD7pIliAyasTnygpc4nxHQBEl6T71Yfs2H
hSsbhJHCbXmKCcdAB5Zifp1cJ+CuB8OA26Pq1bJBxm/rg8G0Fke9OTcPiRbOpyjxM4aphkMLsA3O
ohnZOImFquyAzIRh3dlJz+kichYqjynYweJsx3wstiRrsH7icOKgOnPTTk+M2eT1aHdDy13VHpA7
RqTFndv4SATQaRax4+xARe0g2Df5UWgv25r9EjyMRUESRUQo9zjU6b84126jZNiDxbFOXevLq7HS
5o21frY5YrHhhnWnLTTZ3EZ5jpkKr2QbLS/GKQd4QcP8YlyDCRDJDpMJRRsjOJ6ARqBKmDucmohG
dmNE/iFJmFPuwSRgQYcET2eSbnO08aBClMF7WzUplB1EjQuXR5ZjpGB7vMwQRo2wQn5bwsIdypfC
J3C11fCPVBhx26TFeDYq0gAOpy/KxgCb1dwLdqT8QcLxIxHasRhgVod2Wbz8ZhS1Ar5bYD3aeqjB
5maONApIlKPt7MVitQ4KFpEpOGJNGkG0dh0C3jwoCp0U99G2LJeeqceI5gXzpAhojZ9d/9B5RsEc
tGq8U0TRc3kauJxeArsQAv+y5bUbU89Nuy3EYOcHYCxsA0MQDed9pqE90xJrYKbTBZIaZn387aYd
gfirVfJJOXLRhoqZYL73GzUBv0xagJNmMhGYsPBxVpuuaeYHnlv6ASynY1PuF1aFvfbM6JrmaefK
rOzq58A0AAoBoo2H1T/T3OyiCRt+vnAU2lp56lahbHNuSnnNUGofAPmed5aYozuZR0FzCPAkr6t4
ij3Zi22uribX2yOn4cnbc09GxhmIdRlnHIM961AOykweTBTt7h2u4urttueEzzetJwYCD981u67o
G2sOHPZR6StkzwIgg8n4UwoHzONKtCDQMnMto7co4MGstfPEntkJJgI1+22pXLPdM87P06Nd5f01
dTB9f2VZ7dTcJRkH3k31HeEiOjY84wlARl5+T3mJ78iX/R3/ytmlnb1i6ODvlqq3achqCYu5Zl6I
lbDS3WFbUq9tpRS67HfIrF7zZkj8nFZ7GRT3xZpHw/Myx5dO7Gi9HmcTQH6MBTAaf0fZjLoM+s38
HXGzKWvPwuk7+tZ+x+CK70ic9R2Ps7+jclRmFS8QylozrHphMEVfBvelAeKYMzpQwMkGUSFMmGnR
QTjC+/8SDIZ5PtQtYgTcn/QrmKvseVIY6zYaAPt7IHvdfHCLwY21TyhQd14qVisIsKNAQa6JkxcF
SFA3YItYYB3EoZtDoNmSYmrmM8QxKnMat2eCGHll3nKXwVKw8SbNCkGIjg9IYyt/+IJOkLC4tQ3K
qw0XNXpgFpF03KnG5m10PNYPI/HqmEZxaF2HMWEws+Gu6RvbOogW4sC4Co4xwSYLKTlQ/s5scC8B
6dbOfUnEA8lrMfrTFHhEziQc0x9L0rdliCGuas99Jv72Lliwp25rNojlflaWPR2cxOexT2uTzgTD
z80Z0R5azFnVMIyklUDGCeKtC9ymMfif9lne28ZJjzK48TnsFTvPaC2YG26SRvKILjPUoAtjjlhv
QdD1yw8dgwE8VW5CvxfOApRTzulCc32P/ILmr7SHcOLxbKw6NZimTdBESK4DlB52rLa0Bc9tTzog
sVf6lSwrY9lbauwTSrgbdzwbqdnGZlFkwT7SbGYMihzY6XXmcmmYaDJPVlJ7VQmGhEt/4i8lA2U/
n7ym3BAZWLXC2bI5tyROtS7Tw7Kc8XJpAlNW3OUbnBHMUxjjUM+gtdt+dGxT98YyrnkQw54pxUom
TWXW7MiTE42dt8Nw3iMwltFUhBZib4OSawpMv63VzZssQ8nfFtXEEBVknz+eA/JjfRuDTi8Hq4eF
c2Yx5b5c5k7AdfNyC3xk6iZbNysg04q0IH3r1D2EPJXkc8c9MkV/B0uiDnjuXL64k1XLo44zCFxJ
5dpJSPIBL/w25nM5neosd98rrwrerbobl82IaWEMUN6Myr3k7kAVeYd5od4E2vSKR4nIn9xAUcn1
l186zSFrx7S4GnNmACfaBMDNKSpYXZC0XnKNxNR2O3QUQLaWgV4Xb3DU9OWPmesrhfHT0non2mWU
eRtxlJXgJOE0HdjNTXevyFQCgbN8VP+uxzK9dRSdQBdWDKFpS9Q4MQ82I8XkemqUE+wSBwjKs2BT
LG9sIwAOJCe8H1ukC1RAW7n178awf2Rw/t/p41+dif/ZwXzo3z4+86rXn7+amNc/87uH2XCt37B0
wQantspkKr3y5H83Ma//iUovHMq48oXjgsr/fy5my/0NlBbOf3DIlJX8yhy35G++jS06wN5P6zR3
jn/iYv6zyU1iMOV853pgKwTfCJfbnz1nrgZiMdsIR1NhPeGL4ZjldCqEdDBtOG78nTHyz3bm37+d
tCCymBaRAbmmHX71DzY8+xR0iC5sIsdlBCp9WsOcYHyN8f2fLWNL25zyU4LHMvaSj6oHAXrUjW2d
WIk7E52Sw8JGeb14wVqRH1VJTDole2qyQLIdo75umr4bP1B3SiZdjbNN3RKYnJE5+UlykTp4sTT3
2GEYqKpanS1zXJ7luRAPMIk0Uaou2KpgECyShXmiyhRuYpBx7q8Ndp+hunK8yLiaFZa2kMtc/l4A
HeU2Gg3Z7ZgknEbsYPiD94+rP/6s/p0LfLV5/5eH9ffXzWUqi2NW+Lxbf7EGGlE04UDhdbMQtX5G
mCB9xgKtfG/NhrKQ2i8RV6bBq5A4jVf+zon3wsGMszFKpn4gkBIT5RHjJtMOk5KNzE3LMGD/f0xJ
XW2DTEG4Q6IFhrSUi7XKI1m9UenAPsRxwtqR37Q+oISn6b7vA/dsrNP5lFO4WIN6c4+T2ZGL9tzU
PzdVq49McoyLaij6/eIt61eyAQOZS/MwuCVj1wE61hIpswl/efj+zQtlrabMv7xQno2H3GVugsv/
m8H8i0F1WZpcU9bchjAQ/M0w5MwS/ZhIG1U2QNYQB/WFBHJ2sLB3MNOVBCJplkoYpwhlifPSmqZ7
XG/yYMwzudeWmKWJA8bIivhQtFP+N05vi3TDX3/gwHMAdWK5BmvxXUT2yw+cx96oAZd3IdTllCob
PzoOU/CsOHRvPIc7JaFgrhWTmYS4CTqaxMAe51kzXP7Pr9y/eTIDoP8exBMiFywHf34yO0QHlcm4
CxfGQjtpRDYR1vbvINj/rT2D9YavT2yI8JBPrGF9OX75ddO0rv0clmFI8DDftPTjYMNela/YQQnr
7OlIyZ6744nwmVLGEY1mKeTdCiiklUfV3736/335s00c6C5pJiAgzl9hSbKISqK+FcYYZ64vBI7I
U2xXqPmJHMcNOcviljuWFLTDdvQMiuVstqTgPtaU154AnD34S4kM7TOhHocyuhz7ph7+BiD1ZwP0
+vCT5VpvMqQBPemJ9b//8prhd/LQG8DDLqMrwjxQlwtm2M4dzbPev4ZcIX5/Wf7RZn79P8Xt/hRH
+v+XR0Of4Jpu+M+7+6nNP/9P9UVQr/x1e//jz/2xw5MqshzPobnbw+7PgRWD+h87vMNWTVsTOz8q
AmYck+/2R1JPOr857IEsVcJeP3xrAvOPpB7/aR1WSN5rhwn6PyTT/GVFdJh0wZ1f4TiEIAS5kj9/
ehoUKbF0Md4oL42OXfSG5yhnlmrC6KRr7taL04M/BailGjnol1fr3yzH38y9X5bj9ZsTkvLJB8q1
MuGvgRkTuEEhVoB9jFKyrcbGak8YEzEmtBpCQW3mFFr1NVhDt8LxxHXAQoIv/YvWt7Nky1mhRa91
+mDLkTg/70b+JX7z54Ge9DBJkhp0NVtmqOkEYLyTRTfKKqZ3sAYY/iITVaDAq7SLG9k9NaZQM6nt
osMsqMSHsgZE6aq1qUTC8UII3FCi2vn5rEWYNfMFYJrgFg4qeJiFsnMG1yjXWJXG6UcWZYeOHu2X
2LX6atstA/PuHLAOl9Ma0acRXvU1d5a89OUYOL+/rP/o+fzfediG9LXmWP7zE3kFZCjheXz//Kj+
wor648/+/lQKm2YeZ4Ve+HRBrMfvfz2U0KIcacNHNAnosAmtsYh/pWfX7CBBDyixHDp5kHlW/pWe
NX+DKumwNbJFIpPLf3LopgmLh+6/ngvi1wQHSV9YPOAm+/5fsyXm7NYi6WDvGF41+EdzBtuEO/RT
6asknp/Ttdg2bWdGDv6r1epn4vbQg0f3bTGM+VAmzQd4So3vrr/hAM/Jq3VldbQxw86SDok+eIHO
LPbwCw5+ZN1aMygeWd8Q5WUkr53rauySL1kCU22a+pSRtFPEEsypBfP5Zds4nXVObUNuBuq+67zq
eqF3JTu1c1bcZ1iCGYKnElMjZkbsRAHS+F1VN7uk5cnxi0Plptfx1IUBZt2NNVXQqxEVL5NZrfCY
MsiZDjdbpjHYBctHoNA/6mK5ZFpxaaHwHJbZpauCsIRbbgvlzYzVSntHTgQlrKrcaykTcelB6TfL
7ITlE9BCdOqhHUHQwMvpiK1SzruNJWsbNQ3ef0o/rtuqZngQ00QADXGIGhSdTl+gSFwUXvWRKOuj
9o2jljlcKbN48gYT3V9ZD3W92Ps+ptx1LJ172zLKDTEJ2gkbY59P41NT29s5Xh7qTH+i5A0XRo5T
pvJelsI7k8UU07cmPkou36mF4ADB5rZUNLaVVHBOTTxvSp2joxR5cAXl3kFcKjlia+5g+jNqcNDr
r8ps9ni62s/CMsywXvMIS1tfLvxhKy+SBxsE2sZ2GOp4vRTovHUoJ1F+YNXONu6YeneJyB+S5i7H
X4GMHaFjYCm6VxNmjTxoH2hSecMggSki3U+VMTKC5EctrG7ZB9iqt3a1aM7RM2Kcaq7aRnTXnrM4
4TB3RGIKrgcR8hg/Kpq46OMjDH53l6TZzq6onPdrdFztFVyszNw6TCPW1clyaCsNvHonTANTVsms
0awZAE1j8jqjsKKkD9iJRu9G0rg7xYN/DuHLZ/ZVYvh2IbQyNd4I2yT85RcOPXkI4pUufqqkOo3W
0h4zjb9CYWuZl+seh/vGEsNhrhGu4z46jimimjt5W4beYMUL1vce6jEwlZ+VV1J72Q2aWE2JB5JW
Fn6tIXJfhN++UDtawVUPYmQ3Qb8E2CcMA95t2rZPI1sAkHdaBejMBRFx4GMOw6JGlvLSB9exZ56P
HFM8PPWNV+GIjKXhvBj4h/hHZwej655KTKZsRCsmiE9Zh31V8A4wIruR1XWeRC8VcmoU6DOfg+fy
1GfwCalwD6LiRDhX0ADtJVfQ/29bzrRHxgrRddocOZqU26BfTnOpdmbQFJumqD5Rs3EJ8X7svFZv
uRq8xp4Jy4Z7pqS5SqkXOUB+NmLsQrwpkHvMzNmx14dZJ+ptCjvi6HqzPjJuH2/sQnqHCq9IWLSY
12At3edg3voAV0uSHKn9MlFnvS9nsS8DoDVXWbq8yTmi60zLAPzxlZ/F7Ng5X9qNm9AZwToi+kXD
hYqFfTRphdiBGrbu+uU7RoOjoKyc7KLN6PFsJI9YQDtqFtunitnlZhj79zrPN72Dy0U3FBEENaMA
0AY4ti2fv9PvMzbc0AfovcnNT9JnZ32S3GA9c47ZXDEYnd4CrJ80DuSMugboVrYIHcs4X5l1nSpI
lvQbWdF6RM1Xx2fWOhjB9Equda0IAblPMKw71rrmsyJcuFS5DSarHZ/8dLlIx7pAneY6TmLrbIrq
Z3tKDuZiENZK57uBzM0uyAzaPlNrw79V52UlDr4LkIg6HKTvzLjwcywgsiYfHnjLq5kZZ53tvUIm
Op/MWF1RRJruPFmMGKDmF0t5tFtOF3FuDNvZmd6DmLZlpwIAbm18Z7lk9l2EMgeTA5DhCNjqRvV4
9eyWhZ7EMej8YTPWK9fqNdZWiakR16bnHrzFeKbkxd4m03KsDaQjs32DBn4gqvFAzRpGtOkJDz9c
snp6mfvhMlV1SBSGYU5ckzE2gksuwv1V7kDiptAGH1VKv+pQIrLUo9rJsizfqzUaFY0r2KkY3+jc
TrZ+sNx6bQtHiJ5oXvUva6CDPqpLEVaeeG+nyd648Y8xntNLnLMThdBZscfz/VS6hE+qKbpxhwdD
xs5ZL/IaDvysaK118RHndXfjj8m9UyTu3lRBHM5BXK6DBN5FRpZ4GYJd6bAVum597ZDJrqafuex6
qKTFC3PDmmzLS1nqgc603t375Ng7cwhwc3ihYaorZekbhOBzVblfsaYOyHRB4ZWBc6ZSPs9BHaiQ
KmwHgNXwrlcGv8JisjXM5DH2OutQu+773BLMDogZ35vmVN9iOKfmwiI3CczCj09ZR4GDzYDuMe9U
C3PDMr6P+WHKIH7XrJ+0wEn0D8DF3WUbZf2NNAHELaqor9woa+44qhtXMWCOUzW05i1D5OSLVF5+
0dHhQiEIEbdzBO32wFTDe8a5gf3L7SnLsNp22RfJnDxpcDenoKZvqF4W+2dAeu0iZxvhSJFh75on
Pq2UAFsQtXjByv4pxiv6hoffOWNkHu1qy+3P2mQydxOxiDt/qLowBpk/gbnKi2Mr0vwuWyIBeM5Q
Z/ngY8ws4Z7ljTz2CuJIgMxENUJStV+Bj6Xa7JEGHR9DDylCHBCilWdOUbTXXdGI88We34wg6j6y
YK19Sov6gXxnTw6J9zyaGgKk8xjWZTremmALdzSKRe9Y6IDjtr4DPWjusIZ2NTxDSfHCpTkm+tzO
mnbnyNq8ptA2OYt5qlnXm6a7kVgoL80WjG6Z53vZv0l/2kYxDoj/S92ZLMltZGv6Va71HjLMw6I3
EYiIjByZJJMStYFRpC7mwTED+/tk/WL9eVJdNwOJCpjUm+4ylVglUumAw/348XP+AVGtFphfGT3R
OO+exsS10kMtbBH7Vl3Xz8PoKTBu23k3djoCK3ME0S7BV+PRSwDGK2nQ7L05Dm+VEHeaHUzImh4n
8K5dAHbp0GWx/Vs7huNTlIpvNCV7n5bJ8MdgUfUldwQ+HU5WTx5mDImfSX15O6nmW4g34iPSphiP
QLf8mgpcvnZExYZmhzKfQlrCd06koh9cPqL/eRe4zdEIfJszzGu+9SiBnro2/55N6l6ZbH9I7TvU
1PYAfaQkYN++gDh6zJhiyx1+T/LsTkF+bGdnw1mvh+QJnSjLxwTYJCWDSlNZrxPbwshVT4Ge6X5b
q/e53Xl+ZBngp8kWhjq9hwfmO8hEPjtl2d1V2Xwws+YjIBeMMyzt4DasWzyAj/QGMZdOsh/A+fR9
N2KCRmX3SyPt/owUS4J2jvJDl0c3RlFAniq9uzLUiqOo9PKJdhoSq+6Na5svIqUbSW4lPo0Y+aa9
/exFd4POJpwDWp0WcN2mKNRHEwQMrKUKo5PxgxD4bdUAAlLy0CHwBaYazGqGaY2hlC+WomK3ru1N
fTp3NJhpQh3hu8XSCeLjEDYmIl/heIQNeZvHwZd5BjvuVK2Cgp6d3zpjZ+/AZHrPY4gem60HJzNV
D7T0vhh2Le6dgVhZRTT4saeYfuNS8RuH9B1d8dGHrneju/8pbAtdUD0Nz2MJvGrgz37jsg4lvuCU
iIfGr8fJr+32eyi0+bbzPo9YaYBNOuaGjRr/2MCjUWgAx9Yh6kYViivAGByUdmnz6+ihHx2TC2aN
53Ov+6CPc4G8JAl7KSTp6hZoH15jIoj/hH4BT8hLHrBa5HBpv2gRXteGmz6AKZgPnexBJuGD1bwY
jVuibtU/qC0+WOZ8i74cSK4yA/SepZ88yff02ttJcMtwSsgbmneLjxvno9pOWv9n1qELNIzj72kt
4pOpzndapkjyMqQ0l2XUtV5xqLFuOb46IY0Wfjc9uTdnlxLaMNLz9kBzFDAglU5SzpOpQEsfa1sD
JGI/NhnDm/NTM7tUzwse02uPoWXGv9KiNO4x4Umqf1A8uFrck2WI7yVAkziM2v83bH8dae2Kr4Gr
URaT93J5Yf73RYL/9V/Zt+LHf1C945fmbeVu9Qf9VTHQfkFlByEasPRSaEdW4n+W8TSPCp9BFQ2F
Z5pylCj+VTGw1V8sy6Uwi0I7xeyLKp73C16K9Lo8QEs2ai7/F306ymj4GEiFaVV2NzxtWahGB05o
cQ/CiZ4u0GiQGTdNa9+KpO7Bg9nj8c18rRTuLuviP4ezpDIPFQ8bYtyiLdiidYgiRzT7iadFh6qk
Wda3pJo1p92BiryzUSi8LFL+HA/vXmr79B4sa6llIu0JPbxFVWB3/G0YtPbBwj7xg5oRUKamybhW
lVN79qIsPHpAsG6uv+9l9+Pn+B4SGKbDEziOsyiSpnkXa26Vqz6ADPssYOnvi8TKTtdHsS6rPvIj
6ir6fqbtqJRl3o1SkzTrWNX5eoUNXqI3JerucN5yNZ42OhsrE0q1FT1022LFuJZ8lDc9g7oCMmxU
uJOnJheQ1lPgCFsCTdGpzG402Pd7BFesQ4sSKwniUG686TtRJ/mqXL6liglPgFDN5fiJx0maY7jh
A7P1DnaE6qvo2vDgJa7yAYVzHGJmLmVVjb0SHP6djWzrmQVS3DSlkj2x9mJOHABMtD43pU/WJodC
PYonGso5mruYHNMtAbtYw+yLWcw9HeJMI7lxgfilHZFgRye4Pom644aviip5yIEfBnIBdgJoi4g+
wVtDezpNzRQmbhkl+7DH2AB2tQvd34Of/wQCOvkOQi3e2ily572pHL6uIbS6kGZSDVu1Xhugbz7s
GLst1nzo7igaCekgnOoUcn2lotXv48ZBzTdGDRX07bghw7MSEsBEWbS3iIS08RZbpDTptU+OMfvA
ibqj007zWfQouBb9+EPtm09/c6vwbqj+4FSBJDj/kU/z5jWBuKZTDbncF7zKsWy1+BlVePROBD36
60O92/tyKAT7Lbw3EEe0FrEOMmgDLYRqVlmVpyJwqRb1It94n8seHgGGQfAmsvjVIczJI+Tt+0Cz
MO06CkwfcjR2vlorDolZ//CsOuZ+V897kKfdRgx498XkmPjumEQCiA3LXquidcgmgV/H1BjHTtQi
xENvBpHvpciLunR3P1+fyEUv+6+XpKdGdubodH0Wmz5Pu9EUNgPGOQC/rCpw9s3D2Kf7GvvtlH5t
+nC862zRfsqJCDd50RgHCGfpRjRffxAWD8KUUjlz2TG17CGfRkp+Psjj+aZLKJaGGUC/AZw0zLsq
v0WmgUSrgYCJCrA415iWHbqeU/X6lLz/7JppwypFPdkF9yIbCm8/uw2tPkLg3PIrQSovfcNP4GsO
rpmZZKVqtaOOFm7F3nchgna2jRWF7GAAFCLxuBy0MDAxcjzT13E0Q80E2fSMAp5awMewswQUNoIW
aBXJZ3BRPs9J/FPL9I5GNDd7G3rnTT8IfBscA4anqO88OzTwRrbajQWzMjvgHmxXGnDQoFwqs3XC
LGyFDokP4fGjbWfzc2gE+cessr+WbVzH4OndaGPMd7Gfzo9JFH2dHI4o+UxvAotpx2HgqhpQ2VQI
vG1A4AMNjH30lYPPoKW/l4pEhCJvdgzNMt+INa+JzEX4lsPLSMOagMW07MbaehlNKKQyuWrjMM2u
eAF2BI04N02/yYzuGGcKdEW0GfwATrLfIpp1mlQwPBgHWQesn3W6Azl8P8yCb9Ky6g6IOlIwrobc
v754V6cKyC/6Z8jrIN9zOVXTVFZxBg/fT2ik7aQNxuNctpCI+77y0zI+i9Dd57TQyRXTDQd7eQS/
myc0Okk+dYv0ZRGUm2rq9FbYLA2u71iokSV1RY8FeTF9u/6WK7vFA37zr5HkLLxZEE7sxfBhWBBt
23SPaQDPjaSzvq0agJohAlzHkCP382hVxsb8ri1/DjkbkDR5Jx40lyOL0kIkYe5Un5twexB1pfnR
CLI81DT8M3SdSqSOMP/11137qG8HXUysN9hYwTsMGrtGftJMxOSxe/8+q+YHu0IfHmi28Gm3OHdz
VP3dFILFj7akyv0KdAOU4ssX7jqnSVKkADhpDQPqkajvUTkuMJzASLoAZf4PFhHqsIj4aRYDL4+B
qRng80CY9M0cMgPogPQUpPYfGAl6G/eXlROHV5PXQ4RnySGWgV5RzBlah6X6RZ63fpyGPYCuHvmi
xsxP3kT5SNilcxrdvvBHRZJPvM5BnibSN+b4FUK53DkWLW8bKdVXRMrlJFummpdFhDQJDD1MqPvK
2qMbQrejSLODU1buk9L11R5DDPMwFyqF5klADEd8/slIS/Vo6u14W3JVPl9feAvol8wO6NDb+DaZ
klLETfbywaKpM4FwG+j4WCGappF+rt3qGRV2HYYJTPN4yoczxsrU9yycw2GQ1dgLEAILzRj+dmrE
szgWBkYg7kgTFumlkdV1bpcdYBOkcfadg7ZYMIc1sEd6bxoyKi/XX35tq78db/HuWAyqwqwHzdcz
ejlhUZl+ZUtr30lxnl0yqcfBQyXk+qBrW53Yb4MhRif03aUa9kXkOL2m+UhIcv0yARrY+fSgtB5w
czWLD4VFzb2rEf0D756ero8u9cnfhXCgzSZoiderqHn5vd0Yc6YMd1YfDQL7TLpY3WuqYh/NgVqX
EmTRAQUt6t7y3kXzp6ZzFYyP/LF5D2VqANODm0RfZfbZbkxsa7mJbUzQ2hMCwAIKQnhg0y/yVd2x
7SZLDTatllp/9l6m7jNMQOEJlwPmT669sereHzU6wYHsjGTcsVxbHnpvjpqB4taU2o6GkQo2FVmr
wsmpixE9Q2routAePJq0WaOFX65/CjnTlyGBcWV6YIHzxmdw8SXMQLfFjOoHerR6/DGU2ja9C+vv
+ijvlxujoEZvGqBbCEDL2YTgbZkBcpkdwf+DSxNt7xlduo8ysz0HKZgOmhk5lW1MWkbX3Yj177+l
HJ2En+zOADS32GEwjfKhRI/X95SI4r+DoEKUuuFLVnBuhyLZgrKvfUsDAB/KDGT45hIvm7X0ztMc
vIuH0RpnGSwmay7Aj2eY0mgmnXZIQvZOHUCbXJ/nta9JEVJeKySQVpff4c0qMrD5wgqHkdXCHB4A
oLl+A/9oYxS5FpdrxtJUro9sEP6HcTlKZ8HwbQrwBNTaiwO4eucwiak7J5k7+9dfaH0o9FA5G8gM
lnkQ9utxoAteCHLR5Gs5HVNIl63flX+/rskRTTIJztoksdSXV6Mm7LvIzEBh9Oo8H4cs/SPqg9CP
7ZZa2ERn+R+8mUeaT72E0rOUqX/7qWY7mFv0uZAQTppk3+BWf6N74FT0lL9dH2olA9FVRpJITypu
75gculIJjhDcKhs8UGBYVu4+5PQ8KjCZ9iIdvYMFZ8pPoGD8qgy64Vc4De61urY2nmQtDtggyXgc
MO1Y/Fy+tD4LFP6sXveRIUiPQ1D2B0L54CP99W0a8tGfQeB9mAAtHNtIUfONVExu9OXCRTyDWjyX
O+pVi2CH0JjRU3/QfGyGemxzvH0LRihL1Ickd9KbHFLERlhf25B0DJDYIZPHK1SGpjcbchae03N7
1PyGju6NA9uaHrNIj9c/8Np7AWQE+A5mkcrOYkO6UzpqccAo3RTHZ0MdgwPv0u3zrni2ZD8ZL+No
Yy7XghyJMyLY4IMo7CzGjG0tLShayYMDvVSlVGDl61F/Kg2zfqYl0e9oD6gnG+nbjZHXwjkZmjxN
VC6gy68oIqMz4Rfq0OF1b1929XTIMb3yu6iMDn1YbG2ftRiEcyIXf800ybcWx8fQjok5KMyuETSo
wOWdBc23QLHRYUdd/5Cv8WyxQrklkAGAT6VEs1wvRqDqA3qu7NRGGR+qVpxbVVLH69jzcwEWU9Gq
YzYVaFtr3sNUqd59jXwtMtHwhC26plxs3Gc7xP0k4siDag21cQa/acxjcjOQ0Z7wU7B9pJte1CAE
OGVF2ouuzNFdXLXp0WphSBaqO5wCQHPYAXp0CBoqRFBehnOcRFg66XN9h27YvJ8cNHRCQ+s2lrO2
sp45VfAZAFMrg8WiIprGSFuFkc51gOb2fe5NHU7C0G3j3BZnJJJr35ubFjK4Yh6DAF2AHk/FY5Kk
2Zl6noCca3Qn9AXwQaz74k5MUXeIRG9vPOfKwrh4zEUI7/tCT+eRLQAXJPXtSm+eKcGUDBXOG3Fk
Zc0zFN4leNjTUlzWPAKJzqwqLkgD6/SW7vLnGjmdLy0tswN8ZJTori/E1fFczCw07mP8tfgCKO8i
Ty4TNq/rg+dcHdqbBvnSY93lxtEUQ7rxfqtTCQuBvguJi2ov9pgSonOFuLeMk1r4kExZtcf70Dn0
gIA29pgrI9NyjxG3CCEkvpLbeBmTFTMZlETWVvI6b6F8B8AasHBWPo5Wj9JFiWrnh3R0nA9eq35E
tgbN1jSNkahSUL7O4M5WcBAjof+ZdI32UI84WAMcNm1zH1VZzoqEQW3cVtWI/kmAqSKFuBawHoQ2
ZYS7vh8cbUQCIB9pzQQBxHAcIIIebK5SzMVeiMr5AoQJhWIRBdZtoAiQqJqCcyKqr83wYUSr9dbL
MD+hM2Z0n4RDiQTcceY8huTg5rEAR4S/JzLSuyzU7W9WZoyIl1kGOhyDVWboJDtFYR0jBzwuKEWt
c3fWFCIbYzkp9PogS8HKlR0NCYA0JwGd+FdTp9IlJTan33LEOPsd0as+VgjF6NjrtvqvOZeb7OgN
Vt0RJ6vGAK+RtL8PkLo+qZOlHQeh8681WmY+VoVTfcV0UvvYdlJCAzXTA7WfWUXMFMexfWsbQLiQ
rWx+hFYX4+idBYG6pxVEIGi4Y5xQNkY18vqSXws6XIHgfEnnDFb95bKYyRicTiCUQFm1vkkL+zeR
dfHB6DAice202OHEamyMqct9tFyLsubhUOLGkmtJ3sz1thWVFiDKB1E73De9FPKsXFwsqW5q2m8p
tyQT0Q+DrjPokAQLUENkO6XhRoo2foc0YRijPoBGu6k+ziMYbh21h6+olXvP1RwhSRdwGvwhlMZ5
GZHM/NEZU21vpHVru5fshmDhkH7gdX05dVZSQFo3mTo0lOazUYODNJpoOiDTJjZ279pXkvFIJ5mi
ZracMAtdIVfvWylnQSAsKrUBQom27mi5T5bZKvfzzGK7vjLed6yxEOde4GgUDDmNlu+nS22oruoB
3Hup4xtea92peaTfVKF335ROBzwwxx9UdcXRm0LtUBsTXqgULW/hNuAUEWfDwcsNfrcOnZfrD7c2
IRY3CImOkMWURTRDcW1EZ2dU/SDMS39K62xP0d5GhQNRjQR93/s+cTa+90ohUSeFpkADcYsaKjzz
i7R26BDAcvpG8wt0xBOcRMvxsZ/jL2BqEZuTOjC7ClmUF/i1kGQR4Q5fEMQdv+ABEXwaBFBYNPhD
NDboUW893MrRBWXe4zNhC0DNcFFrQLC3anCqprSF7snRiaffm6oz96OrIkiDd/Dpb8+/rtMxMk3a
mvQ2F2ufza4FUz4zFY1qHrBPxnQ7RPXMDiL7Q5o6gMkKtsL1QVc2HMkhTn2sRq77zuJ4xk+zFwVA
X3qHcUhZtmz2M7Tac9uZYmOoldosn5pCBqgnkm6gEZff2nFEyaflBYG+ZH44hdUBHRIp9NxqoNr1
wHdK+EDegCcV/r4Y16vFURFT8ruDtP7Gylu5QL5e3bi9IeSMPc3lwyTNgNiJlZFyFZ5gOyKJ3+fR
fItqIaql6lDc9Sj57O1oiP3KSrbKpmuRgLa5Q4IC44EkfTEZg5NYehtRNzVq2/mRozzyaTZnrEUw
GDl5uWU8p61LBTvN6xc4gN2naq7oF6GBBcoYFmPVFugXxDb3lkadNuLU2sqHEUq1Ut7K3oWpGWm6
ICmpbim50E6VmuAROp50VLRus5CT4voaXPqEUrTXQb5pbDUq5Zyai0Xo5bWhuhMFk7EJKp+GHDL0
1SxOaAHBmomNwdeLEgiN2X5BwuuE6Gu/0dCQX3txelI4ARCrU93gprDYe7pV5aFJk8AP5eaOhwzd
hqHXb66/6Mqaw8hPJ/ZjFgZsb/HNsXnvtSYbdNgPtvZcTvrkV2jP7bK+HY9gnQo/Vfv6XJhxeO7E
kG2ceGvDawY9dhIQ+KpLuBa9oCjrJ+Tw555qWzCPs1+oJdWaIE+PZp9ZfonvNCQWuAhaNjcbw68t
eYO35x5m0KDj9nG55aIsddS4owQXB7gaZCKz7zq4Cv7kavmx7V3s3ynEU2ccXQiyI0h1J8n2XcBF
MhlsyR3OUmRlrI9uNVQbD7dy+HFhwCpO1q5VREMunw0xjtksQ0P3J4gQfjTr2oeaU/wMK4XFaEBb
m9Dv3YhBa4PKjA30ES6S9rImCaQetJMdseqmQ1fX6aPRFfMxdoz4Bh1z525qN5a5Jo/T5Tonu3Ug
k5P6SIbpxXGbIGzcI48lC64GbjgeLEAdV3HKWICzIycyZAex2+lofkGQhKXRJ974OfXqb5mX4LaE
LuPGxK+EGrpGsp4oyeOYJF8+UYa8aFcKyNDGGNefFMfuTqjPvTRVbZ/Q+t6yupQvuJwAWoSyRwjy
i1m4HC5FESswssLwY83KD0llcSPqSLlsD8uH67t97esS2Li/gIviirjIp6qktbJWCMMfBxNjnmke
dnWHPG5aKk+pmuERi1HUxpiroRQcsFS+YVh+uXw/i02ehV5m+HSl2zv4tnRhojbZD+i6YjEmFQ4H
WF14kFD6ztHEriK72Dg9Vjc6KhKgkREQet/yKmsTR2st4JummF2JLMUZAw+I29orYRSKGFswS8B3
ozIbI3qduMcZ2NoubIvah/LjHdQEQavBcATUZZ77H3wXlAcgZeMtw2X1coqSArG8BPFzzKwGcWxn
a0aXCOlOVcv9JpKE5tn7+g+GBJ8l0Th0jRy5Cd4UbxMtLsfRHAn8c9Q+FtqQkdXV4GlCt/SZQnyv
WrSpN150bWtJyAegBIqAxLbLUdts5iqVQz00Jy1FldP4Hrtl6HtWrNxBSvK2govJz1vuLbrc0rdU
wsjNRb5sWA5SlCkyk7yle9ZSCg92oqXHwC2rU2BUf8Z2iqMiROmnKi2bc5ATg6reLR6K0QLSGiCF
I4rhfH3u13Y82w/VDJpM3LwXn9uqhg4/l9j0Z6CQULgApTUZAtFSzvn6SGsbnnQS6KpDjd57bZ68
+cqh18RxDALQF0ro3DuYJlBEnp1TayJFJ1pLvQuN+O/je7g+QUXmG4P4ouF0+ZETwMUxonumj7vW
cJhGiO1tjZopihmAM8rPAJ8+X3/NtQkFTefQAnW4ty0BmCOylUlRJ4ALQifbD8LU9l2DeGLaIDp7
fagVJBtwYADIQJBptQC2vHy72Iiw660HTE5T1fjdDvv4xlK9uy4Ju71XYUQ25F58iLgSnmon03Ha
m8f7opjUo4tOMascoj04++pckUcf0JzKgBJT/J7KaCPyriVX5K8A+z0wKGhCXD4pd1DsKdEW8l1l
whhFhN9wxatvo7oWe2S70tvOmvudVkbQ2HVqXdcnaqWHQheDWwzyK/J4X6wCCMoFZl+hSf469ces
LYFcNGr/ceya6sTZpD5g8fnZdsfpH+wuj9SFJUjRiTP18rWjgbKaFWQMHEFxw2UyvHNGZfC5p7T/
ZCjYjbQd0buBMnI5lFliloeFDAjGoKj3rtrDpov06eAK6E/Xp/MVZ74MZdQrWXkUo6BTLMaKXAS+
cKoErm0kzaNWdTiAxc188BTtj8gtxMMYecktnq3f6djpJE3YAVmzN56yWQet2B3UUlFPHsJuyF4b
XF0Q2tIw4UQMwFVBHWXDXcixeArtXN2VUYDjhSLMjbdYi0cogMjrLUEJSNzlhE3IOc4h3F7Zwx+P
EfIDB6PA3kI4Anu3sEGhekS44vrUrWUgQF9dqgoU8WSEuBzVUKYuLZqBqRNdfJcSuXZ5AAhldMrY
r1t18o3M/NLldngqyza760vYhhvPIMPC4vMRnUD/SUtd0qDFZkTLp++gkZs+jA8ERRCw3DtBiVSb
NUBparz5A/6Qyj3a+93O0VIXUkWQ+CijG8frT7ISK98+yLKEFNHYC1KHNVspQwMACq/ZynW+xmMe
bxg1r8+75THh9Px47cVOpJqNnH2gm74W9mCLW6AHlTX+Z4r12tFOy/bkdGO3V3OUtA0pXT16nr6x
Q9cqPLKmQbfHpgOjLbdomeMDEqea6Xv1MN2ghR3uB721/ILTf2dhPHQ0yIMOAzXQc2YgOF9h2r3n
PoIuUj6ZG5MvN+m7VUA0JoGSeGhzERS9yJnQPuFptCoocDwiNs34pDwAT8fYJs7yjfHWPjaRX/a5
IBu8ymm+zfJEPKp1D+Ddx3zTRZlBSc/YBHNE4vr1T4aihydbeWi2LWuFTehMxaDXpl+rAQEEz4c7
x0JLBG2PrY+6ktW9sg7/z1CLLLIYsonmE0s4KT1kCnHWOejNsFWNX7uZ4jusvdIfWb9L+JjjBk7j
ooPvT8XUfrOpOe0BDKW7BpD9uelTIqSmFWc1NIqTa+Av5CmUgeMO/GbTYiPtdmmyFcrWwgi1Goh0
tNJdztXLUIaqeSNGebjZ9KSAX4ENjIyKCoVei6Nu5/X3OMCdq0XM8mGA2HOO6iY64Tb1l1bev5Xm
XFvJlNqhdwBV4NayiKnWBBinLlnJUYI2+ZwLhCY6DGcijnaOj9TaSuX1la0DYlXjmJVlwGXXtjIs
3Duw2fDR4DcN+GZWMf4eKoN16qbEpSWQ49AtrNQ9xGEiHoY68o6YrqVf8HiJNhzLV1+eejggMT7C
u7O4ikvkksqGBThjCecF9nzCwVz4onHKI9LaXbbx3df2MdUxGhJUAzkDFkmnMvVl1ZS94atGGN7m
WTH48EbrvROLrdPyNVlexijMpwhO7ByixiJGIXAUDoqGh2lI8fegwimi99uMhyiz6l1fhI2PdwV6
b2nr+SV+LvusyzHxSAPlWCuq8Kljhwc91VCBaqvqXBQiv3dNKIQohE9HKXaNlRpGxb2pFzdDhAae
jjUduixZecLvJ9oXo+EeI8URT7izdscoLnRAKc5WfW0lQeUGKsnVsi8KW/lyK82mWyQdmjxIKOWx
j2iN5+tRZJ8EtSUfc2Kqy2k0netubjduZWvLh5wYpima9WhULUaGlOThZBSZIEad5tRVZfMhtBWE
mBB755agqhvLde1NQWo6KMNZZMXeImgY+NtZEWBiyD5Y0rV9bRxqJboHBdOeG3NIcbVDiaTUpvrx
eq6x+qJvBl4E6rTHYkI30WKJGmdCaHa0d+gfgRgFNYYEjmHfXB9PJlHLpSvLaPwXsWBned2N8GIv
chWkBcDf9D9dq3DxHiazdOdpQP7cSx9yVtM+Fk54HBKkVq8Pv3Y3BAtHyR7tUir2y+NdqWslT8ng
/TnpPGxMyvhrQDp8W2beeMaYF+2kRkeGcTSD42Di0iDgSnwLUEjZNbmHp5HVd1JPwkHCGc0nx9ZD
bICm8aaP02JjrlZw6uj6aXij0Gt2gGUv9nmCq1KH+qtOFUJPbjAQ+WGMgruLYzUnIZHnlYO1ZjAl
OTi0UT+6OAxxS83U+0a3690wOcnDICrjUQ0RuehJfT9tTOfaYeeQJ9GZAC3G3f5yh2qNIjSHUX1E
qGOkJTBcOJQ5CpaI1RwHjFp9AB/ur1mY2kdDoRhMCpg9qUFUH64/ydq6gtmJIK2jEheX5GNsnLR2
tKCAmRo36RZ4IIryqXl25yC8tTvbPnW9+RWhbvUYIzefbqyrtej/ZvglwjyPrHoKPYBz49iYL7iT
5zBYqGjtSPlerr/pGkhP3tjJMSCI8O8vtmyMf6tnRSVgrBSPn0GfkH0ZVJjVplWeO2gqH0NXb+71
CpESgRb2KVSLCO9VvB7HIrA+ktb/yPXkE+vXvAWfaUGDGM07c4jqe5pAiAxluNBhXxDsc9PAim9I
2/uom7Wv3WRiq6v2LcbtUvDESsvT6PWAdPSwuA9ojR5RRMDRqsiNe4s+9K3V6eLYZXp3wIdu2F+f
CX0t4eD9qZCyY2WP6nL1MQ1moXVAIzmyuucogtALZc4BZ4xPEBIExn1fdc6tnk/iIenn6uhG1XA3
x629R89wfiqdpD/QX5Luc47jdxX2FwIl46ewq4oT9hUFbm7J9Oec2vrB6p2tzsraqoHjockshfN8
yTKlMjRoeu5qKCvy6FMe1Segy+mJnke9ccCsXOu50hN2kT+Q0Hn5KG/KjOi29G7X00ab8jQ9aqBD
dgpOHo9Vhf0OAjyFP8HJ3VDuXn0/ggPwXAlNkIrGbwcdVTeHb0CbxnKy7mj0Fpb1g/NNAx22cZFd
G4kWsPymKJa/qhm/HUnLcQpSFUaq66E9q7Z5G6CU/yF1jK3MYHUkslvqijRpwAxevhOECwEXl5g8
tEhy63lRHuZeCw66Mygb63t1KBtNV6kFgSbsIoGfBcUzcHN8M7MEbWeL7Og0JEJYLImN3H1leZC7
0mSl42SR+CzynXyyqDniXOXXTdieESsNT5ZW1nvAr/CrUzqqk7LZ61p5P9QXQVFZbH7A3PIS+WZN
YtAT4g7g6b49uN4BF5gM1JI14tDlbRVa12pzyI3QwpNavBrn6eVYuJIPXjDR1ui9ujhNNhjKGODI
QUUQ7EGJjRqFSxPgiFKj7RUVuDu5Uo/Axe4JEkpzQuqKkqwXgl5EcsNnAOuI1KN772B5+xFDax0k
tFH+WektBQPU5064doUnDAd+vx701pICDloaUfQ/6RcsSzYaops/YRaQisqbGBLDrlKa8B5znfC2
x/bO15GR2zlNlhxFOk0ne1TTe7yZy31QQQhSBzTukSk0HjCCtneKZ5dfrj/iyneVMDxunRa9RCgt
l3Pt9qgEYtiFb2wZKbdRhIisSfnkJo1Q7rw+1Eqd4WIoeUK8WUIU7DTJ2wWwjtDtwXSkCl6kBhvR
ZSW5YN3QcZZqFUifL7KcbEBmsKVgCugBn77QSftTI7ARbSCbHWL0ypBYLZKPXmFUZ+C3+cbmXJtP
WYrVEM3hTFjiTNRuYl1PCB2MdR0zqXFyO5vtd2Wom9P16VwdieScqxbdLxjul9OptQYoEgnhicqw
/FQaznCqu4gytmEMP7/c31IK//9N7EsKb/17ba/9t+Lbj29vNb3kn/9Lit/Sf0GngGSFPIUW8qsc
119S/MA6/6Xa5Rq/cPZivEqoIsNjF/23zrf2C59EdjE4Y/iNv6Xz/arq8t/3MLSzqJtx+4J5CVyL
os1i4+RorFWF6Ya/ajZe4B7eag0mjQc0xl38idNChGGxU5CrE38oowXNYB+j1FyMGN9XXfylj+2h
1HeDFbui9dtcC4ocLT494DgMxTjgwNIrbYiwY23MVg55v+1cr5aSHxhTQvZNmwbFOVsXDlLKGdEI
p6vQKdUR0HgnRHhIoiHjuUKEZHguqkh6hIB2mBiAOz2RB3p/m48k2sjiUwVyno0hD9GMTpHGc37U
JV7IL6YWyKcrKHnwA+26VBl6jMIeN/jJxmbTQe0wD7nkKU0aOJ8UI3WaxndE0Koacptz0Tkniial
aR1J44B7PcCPTqofuBtq3XCc26GUbutmh4n2HmQwnr03QsRK39+7Y1YwCSmaOvw/MykTRhPkq7w2
kGuVR6iFGE3llI2xpoAZ7FT5/HHXxbx2lOiW+OPNavzw8+P+By6xH8q4aJv/+T8uo5j85NwlgaZS
k5TeTM7ik9dpC0Y+Geovs1GPoXMmoQ7m4VZNht62fBwT7TY66FjCQ7XBvXKu5k9Kmw5tcqPlgWVv
SeHIa8qbFQiGGu9Yi+jtUmUnvVmc/qnQTfg0ovpUNQP+sfjM4ix7k3aOLpJjG6ijkqOKo3tMH0V/
a4h86YXDDF+flcVjcDyB26LdhrqaJLYs2bKxhRWjN47BS4NXBSt0TNQQ+3JuKxMPUNmj/GL9EOVV
9KzoCMD092PcFWG8kewtWEd8HhJzyCev1SY+knTdeHuUzdSxk64CJ++UKfobjz1een1yAuEV2+az
x7oIbPTB2Ra0p2H+iBI6lujhx/vx5JrDhE5AJ39B+spjtvKuslrtiSsOhkdP+Yj+7B+l0XZh+jCW
gZE+gKLV7Ofrs3lZTuIl8ArT6O9b8NQo77yrOVMqALNQTS8jXzGyoIjAbMkPZjeU3nSKjEYY/a2n
FEBzy931oX+2jd+sKCKT5lE801nhXKnANlzOYF5z2YBJE77YyKxOwecOj0EHsE5jC74hCC45uMP9
mX1mllCV9b0qqQzioZgtjAsfK0qMbMwI5WcCRt9rEfCrrik1uS5CJapJnCLNSbynssvh8J4woZVR
beijkp+JVulEaV3XZkcW6/q5976CkkzG6mNVeAnBBO9jmDM7PCwVKWqUsb28He7mgS2Ok15aMn4g
KchjTuPk8JM9o+oIf1NfdzxR3rgyOCgARvglUEabj69CuuFP1lg3t80ePY2odvaV6GSIQXhk4vdQ
LpA/pRe2/NFqix/tsBtNSNToflRRzj90EY2VrzcW8p2R5CX8IKUKrPZgIrlhRt+DGMXR6a4xxmDA
OtcuVPEHsbxghosG1brwMKtNpFc+bDFbo32GH9pU7GovT4x013LHqeLzFA6ajSJ9FQP8OBWVE8Lv
qlK0BpVvNL/ltGdOKPh4o2izsfraY+HOPzSmgvn+VU3dNtHus0SXsYLGZQkbDwFydgNxfu5b/uhQ
ZfKpXRNnXNZaEvbKJ7NvZXDFX0E+J6WqQflUVA1r1S+pUyCTp09w17XjlA1qw6W/szPLg4kYAIg4
/AxQdtIqfKa/flTYIluO38PPwD62lFA+5rnaDAcRpoiJnSzUglv9MzBF+XFjtBeS7Ne2H4Bl71Jn
0BIMpLhnyAducS3r7qBRNMSYItBDpvT63nilYVxuDQpG3MQpH1AcA5twuTUiG5OmeUaOFl5VTCEI
VRMPbZX/TdmZLcdtLN36iRCBebhFT2wOkilKtLdvEKKsDRTGQmHG05+vGnCcX1SEFNs3MimKjaEq
K3PlyrX2mGe0Sivg+2OxsmgmRN35o6nbiavbf8TBhY32iYNHjfEMUVjnDNhRKd5iPwVqehnxgcLn
dygVIfwSZbbeZfAxLf/iVRBd2nguCOPuCxZ6nkBEGuEo2XgvPelmv34y57xLP01z7s3+Yxusi2mt
sWfLNhgenO0ct53OK54YK035gO0LgCG9viEN6NVujYulrA95mOuY7bmjsQBSYQLBOlBMdXfGH9IC
HZV+XHeIdWd/7oeuNQOiMdaUSkDhQ2tE5gSJUC4174NTOudeVYA6V39I3TwFQqzzbLCDx3QIVffN
9IyJjWv1nq3PKmsdJMbhsDg7H3jNTZPohDPAWs+XyrNqxz/DctTb0ZPGijfPr9/0j4U8xi00FaEi
w0hmGsT/6VSFEmcAuLT2C62CFs92Mc5rKpAxJgvkXMXJzWudq21M/SQvamGwxP786yt4d6ByBSw1
i0Y+nHi93t6fY9iaIGDZTi+IqxSB9+dkzrO3nI3IqngrIDLFiAezr8DZD1Q8GPUhrl4BoZ9+fR3v
uA0Ao/TwQYM5CZDQ4kx6t+Yl4CXR2SteAh+atnmuknEpBNQatql9QGdeL5bEdatcHHqGF7iQ0Moz
y3twFmfifFqb1hS/U7l6f87jmgnNL2QcBlEQ++fMexXS9sQi1BfQ6ollsCLpwh9l1yZd9NTL0ZOf
OIbChpOrN7t5+haVUSCXy2wj+m98W8weu+SniClOB7bz1IwtEkpJOXLOVnPd407QqiR3gycjRHT9
qtK86cT/pGnCMmMkAQYB+lXkcEwQvnu2eTH0EP6djmXWGQ2235yRhjPEczPUyHH7KI90xQMuHIzy
/gZU/Gl98cGkGCBiLHByx3dpLGQMVTTFKl9gjfiy/oNdGhDHxwR10/6473qnZi6/uTrZOC6vSBN4
ZXP3m+WlS7EfE1haSDRgQTbZdKzUd89gKsOmKxBIf2lQDGcpOdv7zPKaTXFX9j1x9BIWjeLt7tlD
VcHAGB+zJgEhiQs6BE5+topMx8rCMEnKxCBIhrPe05HYld7tnrZfzDwBhvRXqBVJB0Ummz0VMggs
jX7+LAyjGfKPfYLOhnEyMdGEpxPSwETE3sZrmQg4IcbcvnlGqE9sFcBpUXBO3FQodHdCvTelibDs
ck+FVGLsKPG9980zcAqMemyLb+VYjz+LzkD8aeKbe9zNR3L2t06tOrvoIvw3u8fRmx2RXArL1NHa
smFJ+Wg6ouUQne2xW5sv9bwqgjvmoW77th892AlhUgDrpy16/q7ARoGLdRuPUuthXXWZeDatBDWE
Pw3PK4sPmLb21vyUlIh9qEOfp9zj2XN6appHJasVpcZ+YXoXEa0wScYohlUvET+jszznI/3uwV96
PE18Q37huTQccavQL/tMPVlwCSuOTlwCvX2dLEyKQWMjxu0yyJYD8UXwd5ifssEuU8NkN4U0soRc
isBqggsrQw/DlKsfKigHDzgdZ/yIvZWqBruLn9z/gUUxxEKpOewoJkmW9ANOnCXlV5N2C5KzKrPI
ZcbeVU55NOHozWgWKV+nNPXEOU0SyNQ3f9AV1yuqqwGrqc5nv+QgKyVHK3bZXsLBcOIk1ockpq2M
KR7cObOVwjOeZ5WdnapeUg/zekypy/GvGV39JX0YAJ764YBMGD4LJ3wWSATMPvIQSwZI7Kf/tklw
S5txzOYZGXnT0O8LgedM55DWY08Vw6A9a9x3RB52qN7dtsba+yvHZ78WjuxNnC2rMUR1Ac0zmN8M
Fi+tOR6Z5sbfoyIRt8cYTzUn6p7dsl/ngPkArLPac167a5DeVWFdNh0k+VEQO14NdPHH9t7IiYJW
XNZmTnar5s4xh3PSVen64Dd4bssPVbLM0fLCjlmbtT1WiZtEON6UvtB5Ix3yVSD4TA2Jl9G2n8yg
73meVSorbzzmo9Nwn+RHCEscF+EUfFCQKp2h72XF/r4tP9N5Sb3lMa4X6N+yHwJov+p6NwoWg0ey
5a6/Dls/RU+IqUxtwo/mZPSi9zVSW7YWqklN9mlLakEMyKkc7mh+9qaZBhFQ7ZRx7TgTZRRwTTCy
t399De+KRHBMNK4wD+UgRC8GKPvHZBQZ6Ab1X2N8Nu2hxKLKbPziCXfgYn01aoci41yjpk6C/+uP
vY0S/J8kmM9FCx/FORPnPVTV3t97KFfToG+ZvtAoWNflrcuyGorHSJ3d9l8qyN9+GgegV4URY6xt
cbjkaRbxBss85XmdRxScKGl6G6/h7lCtFYzVq5tC3DcvrGIn/0pFp2PBKqZeNh+j0VW8R8eUVkTg
VsLj4HbSpAhrCA8IytvPvr2GAokCS+9UmrELqEtSD253TtRg62x2oubN4j1dScdsJofZL6tbuoik
zs3hApXH0jAipV7CxbBtWr3t0Dbl0aq73FxiVUediy1SQiqdBydMmlfLpZCsTZX85nx+N51NVoD7
N5gcE9C6T8Fq+/H1RrOJZr3rZM9zEg7kViG2fPoqld+FfxPK8pQWRV4l6ks+dtR8hzpd5vwbWdPA
kb3niQhTRKs8ZKJnbuDoONLASUrJQO+nXy+Ld60hkgnWIIxtzZKL+P/315v71eSJqFefMpGgOnyx
mA6IcpAwW87GaXLnKeuerDbrIvOA/mkbNCdCdLF4D1GRwJj9EmWGwlpukitB4FS1ZRDKs5VOFBJ3
HUpfXHK2MtMiDhx2TC5BSizb8RMmNooF1+Zmlk8XW+KkYJ3TLNATCoxUY9R1EZxoiMSVTuJk5m9q
whvV5f9uB62WTj9YawsB1dD0+/E9WX47TalfDvQtVt9SX/OZed3pm1DdQBhwGosPja1wGljQtVhs
ve4ad7XUURCGw89Y9Lh8D1RNIweW2bF/JTUwP9DImVnlo7lAvS/AJAYNAuXbL3aNLM+RVBys2UWX
wFBsjtgvTMLuA/4SfsVoRp8CBl79BAHQ/FyNXcvD7mtDJymWYxTC/d4Ghj97D9YquJJUyjlTx04A
eU33s5wWBEVNo1BuGFsTyUmi6cLWLKu4TcxoEM+zZL5a3oG4RKNxDkjKLDtuu2iA74trGokQihvz
sui3LPtkvd17LyzzTEiv/Pp/rNr0sADZNGsRDjx9ync5bd7Ngu7kED3TfxlH+RcISzE/rxnDC16s
U1kO9Swf9TaabVdHgF/vgfcRWU/9sQTABnTN+FPV2LQcwRhohs8Eh3J9RaVcHwGLw1xSFtsMAPOJ
lBEcFf/z5+rmL1I6iCMyg/Puvhmz8sXkru6z6TJ28Ooi3AK8P9mN3ubd7BAGg5JB0N9ihbqf/cPa
190P+MLII+qmzPsitYRjNqtpXZ9HHLgV99i3lSMOexXDuZXZzX1TQXsyEBdUs/SwFKNyFLHKs4UB
86Z180BdG6gAFvTIjvT4LyCfcJp+p5X/DrYnnFJE0yTnaqGIgFT/uE1xIka6oq68P1A6m9mYvkD9
PAO+cxa+krfzWUxtlB89e4DqcjGxz+HtFTY97+w3wfKnhWLbeuoWiEH/xzj6jxejs7G+oaXxzACu
YG2aaKGxNh2vC/isLkRW6LnDcml9/fVCufG3fnhhMOGYGmM0xGOp/lTMR+mcrooR0ec5aI3+WqtR
w8t1PbcJ0zK9p+HRFQetMdQpftYUz3tqm3ZI1pAE4+5G1jWFSPnCbrTEymXviGMlW5+B+tCaNdBr
j0s6iA9Wmq39ijVX1ZCfuQ2WYuK/v74pT0fYH26KgQsOHt4tKvwaDvjxaUbukq3emI/PO+IcySby
Pw5Wu4TZSQQrIv13I2AtRK66gC+Z3kG07XqJ2SX+XZjNQannbnqFaoARj5SHZcM5Cxz3aZVukBgH
UGffMQ4mAuIg0447R3ZxbmEEYBUVwForhiuDJn6BH2iP813/ZWR6wDROW05mT8g5Usu4me6MKECr
2x90apD4WSEog70inJ3Op2AxZelcfEMwlxontW+O9aksMti990M79sYL+uyorb7tr2Nd8Mku43XA
uASMsavpNcOssJqUm0tLpp4QVbvh7iCIFat5x8rLWU9zHQd6cUzmSEMSox9Lp9HX16JLsUwXyumQ
GeVYFiGWjdcUMTdmhYJipug4BCMOM78bD3+PuUEE8qEdAVwj3Pnz2vQZpFhdtKuex9rRO1Tzzts3
DFEjnbhJoZ9hYKHueO1E4f02mP388XpTaKlgtMQ1KeTHVUTuInLaGPJ5h2ohbZvE62IIfT5f3DqJ
rlc4XAU6HLz0+NfL+DY38sMy1qNDiL7qDiPjb+8Tiax389xa2xGKdKqL17wkHwIDdtIhHw7YxWni
NpeDj8hDC7LDC0Q9njVyMrA9pXbbS2DDnjQuOpAw8s1EGrpNgSWB7nnsVdPSRKylpPMU6oJ9nY5D
jr7A7VP3lVW5pe7hqBQvP+9uQf+yQgvS7IfcP/bWEhhIUoUJUUPEpaizyvhNhPwpXDNowawhuJRu
06P1+ePbmEu/sDsphz/2EEXV5/LK98TdARVo37BPJYb5fu2wWtByqOdntBR+W2f9yOZw9bgtWkuo
UzDQAXXkfUcxsebSS5dy/lzVvZF60PwqPmMqhpJQHYWsx18vhJ8QV02ohkSG2ihdwAj898d7nwzP
T5tkSD9nbiIc54BwA3VxbC2AhKRgTRaNXyc3qJK47/qkpddPrCvnQ2ECBSk8W2lI/W5z/lT10ZTk
Eej8it7Hz0dWN5c9frl4UWNdqSPJgr4AeVRBj5B0ckt4Jppg87M0Bp5JNZs64Vhv5wzHmls8edky
6ZMXKIjH6K8eIEYnDP32tkBZpU61vgY5lp/ysga8i0/tlNDlP+APptvJW0LXkouyCzsfxdTnvW8n
HCag4UVXFUsCVU0qozjrxgWWQ4UjiLanNpPgsY1qpiAPqRFI79ghjMrWbgNE2+y7ekBUttDGKDc4
SUU6P7TcyuLywsHQNf28YaS/ft3vcwE2PU1zeA8WGUGENsKPb3vA+ciM6IO87AV8pYJ+PDfCHBmR
CLwFZS6UJPRu//Xn0kzgN///gAPjkTBHxooiKpEHPsy7iGfiL8JqHzH6xE0aX8YgT7G7hZ4XWS19
pp5SogWRFhHi8usUzUl6gpSTNR/trdHjO9Qu9p0IlGW8WQOADgB2GgKu7X2rvSU7Yhk9jXEV4L+a
Helusm0PWYafwhNKahNGoVWQZW7O+WrqTjNjb0MAdgAqVn4op6FHerumCFnwtN7aSGXKXFQUu6Mc
CURRVigMGQfdyH3b8cMGcyLU9qY6Wq3xIoHeOkHu33nyqbFgqFTYONud/RUGQNk0p8WrnOAVl1mP
wzhwjaErTsm4gjw8tHayIoHL/FOUfJhMWlzpEW1GKcu49grR5JdyierkydInBOm2F8EoOxbJKKPl
w6I6usakTWJl/YAar2lxt4wwEpar2bFH5qMzJcIoTtDJNajmQfyejT+XBZhRu4IqqBNMmZWN8dmd
cL2hr9hEainPODmQFF1EiJ6ReZqWsF+1QHm/lOlJjAjPvoRTT5yq8kEfWdB6o+AbsFyWX9IywVYM
eauaTXxUbT/NYbxunXLhg9jyId5s5GSExkIKexznLmjTQ+8sWVofgByy3LkilrcM6nNKjZM792Yb
UUQ+r02ujZ9NiO1mBy0Ix/WvQ4aY2FvEdGR4HaSyrPRQMNk3ZAdpM3kYHPb2en8LEiLMBl6IKpJh
KR5RudYw64Zu75yDaGvYG7xSIk/fJiD949roRKgvpAYMx4GDqiOvYUK+isHv1PjP1ulM85rlmQX+
xCHqL3RH1HFyGrj3Ct+6/HfpNuXXj3uMkxwiB3KD0NWozCg8ftzdbO2aGR7pXccmE84YlzJKm/yz
FSQBjesK8eU7ZkJwHsnAyuoyUsyRLnYS3E0lXIXjbM2ieGh6ouBRAqM+TiBiQOaDlX4uS3yvDpFb
pdOTHVRdhzm369+bPAO0QJlLd9PiPmznpmwKjGp7lB0Hxd9ll8oujOZjjuhfd29I0PELog5SQFcU
49ekK5b87Hhiqk6lbalPlEuiObWgyuUBzToSU9n49nRlThSdqMbBqv7YJmnQH0Q/B+ggWH0xWw9R
VMsPRkDqEJteynrDVHc6TmHqrXGdhfIILtpE96k3Murg5nXwSHGB/swEDBFys0WAufxgPQ3KHScG
/B37b+jPGEDPXudDLQhyzM+jgbF2Yb3OiBNitaW++lnWvhqWXeA0bsy4qveu6Bm+SM2kGmkLZDAH
HluOKzs8zp67iuiQO6rqzEcwLeOfaEwdLOLg9y5Jtp6kZLEyJhTeca8WWAhFa9zQdvmM8DvzsZE7
AOhH62O/Ji4qrGWwfDFLdz33reui/mOV3cdRtPIPZrDVU1qk67lYeu9THxrOJcGm4dTkUvdxPQ+B
46SoL6aboZC/ylJDOsETCGV6J2EcfDal5/1nscPsS9L16nkxVPKY0qa4lp1CbRTNU6beRGMBhE3r
yUftmqNvzeer6fTDQ5OL+WNjd9ZpnVR+KnLXpr0xSma/A2v5R4ZT8dJCe/qjcs3+nmZG9mEKTOZ7
DJW3p7JS64O5lNEL6Hx5b6WJ90dor4zf5tAt4iItwwdMt90vpTeoLxHtrwu8FOMweiq589SAW/Vc
+5XWvzUY2R1C984d/fpF9lPdILSo6BMto/E1tUXziE6ROPiW3b9YzIscJ6mcy8Qs/5PtpAxUruP6
vVBJ85b6AkxsSYxjMxYq7tbEerPotNwFzVLcIVW2fFxto3/yU2Q4LDqY1wzKduwk6/KAp3KYH4Rq
3D+gEoXzCSJSzacwgGCADzxI6SJEGIYqOIdlkfw3LOZXCN7Dm8XxdqmWPIoLCsK46z3ioSjMzy4B
+GTMBfqlaRDcOatoaGN03EBa+d7nkLqTFHtipO/YhE39dahyD0XwNm8eWZriMGLvxT6xtXQwzYvY
DAvrMQXY+ToL17hvbRUe0KKMrh7h5LlpBObz4O6vYDvISq1j/jWrC8G8u11jM+1NNSx1Rg+jipZR
PE0jRtjVVNZvBNTKiW3+yGMOngK/OEh9MVMr7V9Y1Qxnb5X5tWCGh5iRrcUzrcz+GY68E68wnS4D
cHgczk794k+itbHlbqyiOBhizFC1iGc5I4GSVt1/mGerP2S0YU/GVI3BMRkRoIvTgpFZ4I3XKadv
OA/Nn8i9MSlRWd9QCX/1y2qGnFfMZ2MIisMaMfaEn4o0rlbPtOpj5CbVHTdWOge6YvIDGQXDzyW1
0XhsW5sjOUOvOItRDyW81i7cWtvKza/KMObDFHlQiV1p/MeArJrFUgkXgr8pMANnyuwuzwz3oVmX
9u+oaoz7Iu9HNpc7P6WuM90PosOpufa96kgF3P5n4ux4sBbP/0I7q32uktZ0j3VW9Gfs4/1X2+oq
dcTaVOFq7QWwekkCvxtZlS0gkbIHB7BpOJwyrxNP7eygt4wwvTzKwgvqOAqiJAv/cqspPNidWmgi
8oTvYeJhCtIwmpOtfvepodlzYpQ2E+eRSf1PaQF1Jq7DKuGGGmIJFJJPpO3Gs0Wv6HvjLISfSDiP
sBxyEfPgzfuJvgnua0P1GeDci+d5Db8mTpN+KVKz7eIGbvGKYbcrX6wo9875jDhhLBJVXtImFH+7
ZP93gbFkb27ndFc36QOQkyk7DP5qY4Od1AlbE+b/mUZgey9sUWNLUQHXu0VyzIUU/4TIC2PIFobP
ymoi2khueocFyXwox64/gXumD9U6yodWLB+48G9551ff2tVCNy6lm9hg7/NotU5/UuEq+FeejO4L
t0flO0DuYhGeOjvtlFaxNwl5zD3De3Ql87mBNP8Gg3Mf5mLGO6x0+ssUWQn8JfbuUShZ/sW8aAY5
z2u6uCr66E66o/rs00uhg4GY+AcjNfCQz7vmU63m8c7HhBeRBOVepmVJ7lw+G1P60TU+ZeE40gSs
I6M8z3khGGtJwyz/bpCCMyvXJT7A/ipCKspitTS2INZWA21+gVjKk1xJ1MRBQAEki7SjVKTDxxb3
Gw0W3ipQ2Y4UxDs8sddC3VT30vk0hJ3umRQEFNpmW4kW9kVGrZNVFkSKU0+XsIwwtkkn1H+DkrXc
H3O44vyIt2HJJFe6VMJfhOtFyUkNdWzKQbuAWj2t3tdZ9Gn7Z+JF1cwgzY2KHK01JkSk/WGbX6Pa
q91v7E2NN85GD2Xg0FWwX47LMI7rEyTmVN2pxDAkqHAqFxmz6/z6Q14NPbPCaeT1+Wmg6ZedjE45
yLAbte50JvUSfjehZiT3cEqt6sF2C1I8AwLydG4DV9bP7tQm+V+9lza9BOboGvGJpn9iWQcpi9I2
HwBoZ8+/gEmlrYgHqCdQvSYYrohfjwnTSaXTFkytC7rU2TmZcg6umCLd64DXZuD8cit2cwTds+OA
qGF2hI3HX0e3DkS7rnKJcHUQVf8dOncx9HGPP6T3z7/NH1tibT95nkzvFxOfzDjEyA0vu8SpykPv
FisC8GIKxGnIp8G4tC2+HX/stFlkizXcj9lCvb5uFXIk1zakBsl4jEE2Wt1/9/6nuUy6XJi9SoNq
BfoO9Ea31FgwTk6hsFPKqmLCSTYOdRR43ls3OzsqSlwmW0+Jw+GnPpBLsSQmCi1qekYSNZruDPZa
5Yc1NJgnutCplHymGB3KdWOldXdFE46kvWBUDZz7lvbXpaPZ1ksLfyM/s851NU/HBjygaoeSL2A9
6+/R2NaUt52d3Uy2Jg1m5qS7bGbJ0fG81RFyrjXzXNNp5n8RxVbUIAJXqiC8q67mBssGGWZLQPAK
E60m3q6mwMirO9cb9N9R0vHLt/K8Hy39a1VaJXWpg084W9csGL3RuJYuhhygZAGPprlQfS/K/piM
jWr+26PKrPIH6uJ2BGKe6FTI+xWF6Xk82OiwSoaPIYqyTzdSORL6dgeDJ5vDGwu3CSSbEdBQX2oC
+MebWhLLgKUGlaOxkaXwCgtueOV6+vE0bchqu7TZlA7XVEDheR06Vze+fBN51+dia8j3dpUBq6Q2
1QGmtVo58jsMy7QB1k7C2gtYPX6+vkKtBVZpo7RHXJBiHUpC3EDp75iCmFYAmgtTjgOi//uzalEW
n82TCozRph0F2s4b23jgo22vmfvdwKDBzeLaIScyT3nbY0Z6jab0tnxqpaGjupH+7Y1g55LF3vaa
9p5a6k4hBIcqaVaGLsYs0i8Ux7m19B7zwkXUIq4EnXWGcp2KR5D7rcaPqCx0D86fM2vOL/iJDTm5
T1KohWyQdiyXguRByTO26nDhX0+dAYObgRS99LTpbvu2bJ1DNGL7oDmYrNq00sBU636hBaf7tT3N
HDM7iJzK4WlOvTkcaJhi4kIIWXp921bu6raP344jNcqMMqwp45L+y/w60z/o3prFZF7ooYkE4b/0
Kz1a0uEJILiKiT5ud0i8VeNUkViihUNgWOa/cWmwzM8mTB9JdI6yvDoPzPGMf1O1ia8o86XehPpo
ZBWfzKwcoCbNjmIfdqrN3dcMvbLyUeAOjEEI9Zj/vMWS3le6b9vcTpg+rQzx1fBQ7EWzuzeBXI3R
BGbYNl07Cv3MhxZ1Mv6+hKKGJNso9BO1S0QxX/dmaNHDsyfrvRXvTHKxJGs5aKYMPCQQuBiExge8
C4VnF0+KXev9PQU0lr6huAPKU3i9LvSVDevc+3fT3ph/GwrUJaYmiTDrm2mMQLp2/6lamqT6Km1a
Gcg+L8O8mPHiQrwSCLvoeLRDlvntC6hO+nJKA1T9slRhtBwSPDok9eAN/5XYprVv2yNSRSGrNvaS
cElYC5SP81+BqPmVVocwIPIFULaJbuutPbthlNuJXUR4lbIN0MngtGdOWp/zDoAK35wSUzcgpzol
qG0xej/mEaQAZo2KxfneeY2Lbo3JNML8HFGv8+/rDadGAYzHai+B5rmWMCLs+YhhWOl93kIZBKac
PbGjoCXi2+trtwEouo1q9B+nRelAU/Wd/sGhnQBsE6Zq2rfBlnojgXvpS8TvQ+9UOdKFGj4mNBq4
fFXR7GjiZCYJyGKAH80a3pYJsJn+CaSH9c1vlCWIuPr4WSfKdeJXbc9Nc81Hu5oZSdgCsW8aiDEd
sYbQDTQLMpBGH8dEcHFRtOjXta2X3mU0RlxyMU2ERIchvfXVHxc4r1ecSZgEOqQFmhAV+XxT5H5w
Kr1qIZy0c86c03X0Sx0JgAZ1zpOWJrFvkYidEZM4fZqWc64RRPrK9/UC3/q1//IblkT3REeEG4m2
Uyhu80+3zRNkpl70+8v2ocusr41mojdxq1Idbvwp0cezqDpNHAgadEnIJGpNK4MNdqN00Qw0oK2u
EHVJfgfC/pO6nXHIv46DuksEnusYJTHUUZb3wJ9hqy5Wx1Rc/Ucd+fNMZ9uvWPwXUP7ChDwegOaM
90WVjbA0Rlr6sBwHFzossjGobws/v4PMpckpuBPoIOa4Su9yZhv1avWZUc7koaxL2X/rSqsBynaU
W7ni6JnjEkxny1p0q8CkhcyTcSrolG/NGGn6OCMouuNNN8fhD78kfXz2b0eOUXa38/sG8qcUoFxc
hRYG4WqjL+0NCLqW+gHOLTp31HS+4LhKCsQGl/PeVd8OL77vO2nsgOCS3e7NvbFZ6yDDjss0G3kH
yE/TCWvc2eXSmD7n/bi9uRqOF1dV6ZbH0aCkPE5Ty5DUByYCKE2PqZPNQYF02o0/TctO0800dc6w
v+R9uJbRedx28r6Mtw1dZyN2qE+pMOY1O7TwwZr2786ap/bUMK0xLseWiSTuYs90EHXX71/gh+H0
bxDxb8vr1nBJ0wZ5qmsRjR6piR90gmdlukpH3Qz+MYnZ7LsjW0H64EDPaD/fMp420UFpf4CFyjXn
FcNYfTLhx6Z3aJ5ksM5iMdNEx+J+Ywt0DNXzCJWRwzekY93lCXUKKmTQqG/klsGNpiR4Vpi4sYoh
B+qDSnGU8hurklIVdkDt6t8hRn/mF++NIaODn5Add04Etb7eBNJk+hQ80jUpXZ4LPN0750ND0scQ
bZ0b+ndaHMH8u7SpVrwiUFkYgOhnuMv86lH7o433fUUN1Vxr5r8V4xs92RFdndmG8H1YixJNqpOq
1wln5y2N3pv0tYKYFl5HwxFBd/y388W0Gm/C2ua/WpIWLqy5pcHbiThGoz68DQ/8xzv2IeQY/Hi7
SnfXF4Z1JJT+xS1s9bUoPE3W29NdQBhklU70trLh2qgFF60P+5pR0taN3gluON/sE/yqlksYIVOw
XAT9xOIpG52adIysTG+b2U7YB2Fp6k22P1cod3qnRIxlcCFz0uvda06EEy+OusDHS2tW8KWrw3a2
AaVrYtoCGDmdAsdc6+aY+xjCUJ9vm26vPCAF3wqQjm7xdQ/7Ymubexv9Ff65yVXtZdICHVG7zpRC
0f/YKtK0gS7HSZ1nPc9sO+T3Pc3A5nbv1MRoMWyNucUKGL6JR8bTxuLc4Iw4XPeAbZST5gJz89hI
PO7jfZXMM9bBkIMxLJdg41KGi6Oj7t7ycxemTWgrbkfb1mKu+0YfOXvIzrfYPpjZwDfzcbrlDnne
8NXWfxaYKcrLMK3OZCHvrrPvMHdXPsSQDqNND5mwiHynASkAbmZ70NuSi8gMeUbbt2xUi/UJwCPg
AEA4lBfx79vEuYAnlapOv3zTncGbYhj7nPVrZ+hoituUzopUzVG9gOINho+DQhQWIIwOkvMyTuls
AeMDOZkpwvg3Qsr2Hpw+1C/d9DpOeRWm+tKDW1N1T7n3gzyC0sJHRcWsz+L9K+AD/Yp2ygEFoT6g
rc7L0K1EDz31oCpsm6LtpL7/f6l5Wa/Pfkza9HKt51lnMZmldPhQsBh1xgzWwucxFMdE7Hm/5F7O
QAAKfxL+mZOpbH3NEmhymklFk48U6pYCwYbWS307B/wN0ACjvA3drStzFufOafWzx4EJCSTYyq4e
waC004vW3EpSzXjlead2oyuxfcp0tAKNo0TLJAm5q2IuHBoG8AZUo3GY9ctYtsHQBgSbD9pJgFUY
aIbLXvSuXqkrs53jOgxS78+BgQR+py7X9LXccpg9WxyjCWbhUZN/Gi/ukwkCU7zvLWpVsnEGT3Tw
728Z2wbapE4IgnnwQAcD6NkcN7wbitEbNrSt5Mpg2VIk3fr302zrfuSW7O5HNzP8ZJmumm/VUMb0
HGnYxmzdmIctqAYLxr9BI/aNykqbQCd5WxbVuRNhqdoy/dSVmlmXb5GiyIdRgo2S3iTGvbVNl9k4
8hVPQ8pIog7eG1fO8W5o2bbW92dnZM7MB29wy77jtlxzFrcZAjRrbntiG8x1+oVeBKi/Tp+ShLnX
t7poKfkDApl+vRvcZQp5g8m2M3Tn35qyGNHAxkfOWDuICdlQfEAH01ynQ2vOEVaqt3KmyZVmOWyp
Nj2FjsXjbU/OWUO5nOEnmzhSQPTQJ2EwTTqNtWy8XziZNnzOc/LbvkiwzXzl57lYDvJF879SZrde
nSjXwXunQDALqOP7VgqEW5TfHzV0qxuEAYrFWw/8TnNpgjnJ7PkpBE7E9dDfRsxR3tYBD8xu5oxz
t0p8tc2GtbgHICjGOi/Z8K+tADJmiANPWkYMPR8azlMT7ocIBtqiLeht3crfH0jOtqhum86kN2SS
sPb6EXVO4QZlTX+vjJb6BN1QlwM7ormX9NRiOtffv0IXXsML+8h1sc00s02pErflsEOYzFsvSr1C
z4UOWynmyZ93yEWmeR/YUIJn85whz8wjpQt3o6rcFvJGOmO+EFvVu3qLVeCVZLHkiWiTCsfousu2
U9QcTt1TRfhuninbqwVpTxigYewij9++Qb7Uo2jQ0gM2xX46bnMjOzG5Y8aVYCBayhTr5GfdqsZ7
CytnW5yhPKuRyRkj7Vike9wLpkafB3NY6VOvdU2d9ihf6gxH3nK0lP1K/NvxlIaijtc3qlFv1b1U
cvxJpw2oDOuBkT1YBXWi1SNUUuritN4ytwbhTb6ZVeA9zdWGEslXzO85GGaNE9ODkizzpvZQ2K3W
mUBtLMMI0vOTAoxpv9qO2QAKTH829DgtnWV9Q6m/oOJ8YUYhtBYcQnzNvyutwGFfwozjC18X/zw+
NolepDdwPGyYZnhzVsPirtjEmus+3YDDDcvbSbXFbRMFOdA/RWnr6jRDmb5OjvUcht6CVU1759hP
huQPDN9NnufQTTpJZrhJ84DAS1du11uVXgp7YjJuAPu6ZVI70ZrM8fY7TahDoJBbWlNXgY6pBqP9
6OQxwgC36eDQtQFIWH1QprvJ6wNSx72WdGgLcylbfmDdSvxhsCo7xZzWcvviBXRZJ+Zws/QS0Ip1
3Jy10BgBDGXKP0xgeTBOBh3gBlpkpeG3/GB/4zS60Ey5761mblz3hpAVTKs2sYBhQ3DfmVb7pgjS
iiZDBKbL7nNRHuHBwFHVuV/ntrq0VZjkBezMwunAy3cAYjsA9nmoaO7S4VSFvRIdfadbKrpDzuYG
HvtwNHmF2Zb1/T/Ozms3jmRb069y0Pe5J70ZnN4XWY6elKPUukmIbHV67/Pp54uK0B6pBEhnBmig
QZFV6SIjVqzf+YtXAWIgLBCbgYq8DfahS12KnsI8WrGt7+q56tfpWUugjbKj9CvDWG42AzkFNZNb
kuZ036AiWZyHISAnJBC90i1qiuTr0unUUEcvr8zs7YCfaeGeEtOdHB/lmhGPyJE8qFfU7t02jrvM
Hdb2K3qWelr2GtrS/IGtNrEWboMHyPixR5GAsyO6xCSjG7QRRnpoIppDp23ysK4W3Sjjvs+8qr2d
WkhRySko2Ik/rck0WtfVWtXFc8Uw+sfRgHWfC3cMpqOb9fg908xbXdrxUKdu6rkdP+lN29UPnmFF
5SmaOD9YVFa/ZvUpN31tdQ6EZ9knen7J+LR0jK1jaUarfmpqfd5uzS2biLTNTJhBtelRF8RMv9BN
7ICY6MEJnBGHswX+FxGg803nTG5Np4b9nXFHvi2uzA3kLvc4AOuNYWBuc33rp8Wmd0e7D4aBHqCP
TjI92sWsodlKa1wRNdjDxUoda64RQwwIcNEwtyZ0z0IPqVcW2R2GVrughxse9rCQ/Az38RAIu7OX
XZ2isMnCFP2Zy1aT+cHd67wGZL5gXe3cRVT4JoV2kk9ecGN0KQaVoTUZOllrE5jV/Ehmdtl9qZ0K
VkswJc58i8XdWB9XeyX/bUsL/SrNcIFl7HXTY4PXRXPd0vG074Oir7Vbp57G5tVnUm5eG911M3qc
mj2sn8sNvlN+QMA8keLbj2gw6QzjQfbiFrh8aBAVPyY8iTj61sdurBiQiCEioA2HhTshwl5ziYCe
R8+qP4sYH4Z4N5LW9KLEKrJx6BlxrN3BjDHdJ0gy3Jmws4O1xsa6z6kQoASzZ0jX0rGviOdsiFQs
R50uai2nZQ0SC69qIxcKVSjLEt88T0VpjQXTR59OO5sDWSLVMb5/6yk7d1hNKWmS/E0C7ekBLxaE
+HuQQEoo+SVk44hFg9lP1ObyWwzj7OiClgk4QmEZCD1nnzeM9yBa98tZvagWHNnylBBpZJnteW62
YJvtoFCLF3+saWWnO6/MNARvJpmxH6KpJQflcbG3SvMP+WBQbqapJ7ZImwHT72uPOqsmnPhciP5n
zyaKo8Vomd16v67r90PjR9VLOuRu9PeMk9R4veiTXr4ZisGu/5HwprzaVfWdemG+NGsBG750nVM6
zE6hDyZgUF88oxbK10NNd3H0j8hy48XaW0kkFupc4l7puSqJuUgTDgfmMWl154xZ45/WZYCaGekm
ytzH1hjjYj1hyDOg6hsdthM9/iHG3FNSjFX+6FpVtH0aKTzQLroQKaddnuf0Cw7WkGM89sUszMzQ
TnVf4FA3vfV6vt5rr6D6GMF0m9C9cidtx4KfYMxMUlsaI27ftQ126OFS6k5zGLu2I5zd6kxt17Lj
rB+aJSCCiE1QnFECOH5+TCmLSKGfk+IUDCv0JEjeHi71emK+y3Wt1R+Iger3KLEWIKOi+CsfUud5
8BtqD9MfX1l8hmbvbfp6IK88GvYwDzlo4SXDLU1EmLHd1Mxfp5Qe3BX7uvotaR/uQwlN+sbPpukw
zgEv4kB/2f67wV6k2vcI2LtTMhXLa2dDKQv9zZzT3dyPzUsbN2Z3t8IB2ns0U951jt/dzgSh3SFY
sapwm1ErHU2nbB9cZ8leVgTuj8xuBU85sxOacqX1IWk67cqLmOcdu16nK7MwZrJ72WTrn9FQMasV
TT18pAyJb3oePvF6UT1aHgGE0ANNut9/04NebvC9T2B9dPgKh0AQ3Ly86c0XIIjcuTfZ5lVwmefM
2CUA2m2IlyEdcsOd3FPsUemFKbCWe+04W5ojO/bjDDKY2b9sFckFIUnilh7a4HfwKIpk3q1maodm
prf3UKxBiyuSnPJ9xgYJ3K6tr72S1KzMsOa7LIqNT75ee5/H2Uhf0yQfb2A+Wo/E2zHKAjc6Bo2p
w18q7Btz7nN/N9C3X0JTj7obIrHqv1jbWBmmrc//0gxsQpOY946t3gcSaZJPEfsh7GLm7KnSA0Ip
zSE4OY6+HC1r0T+bpZk8R6nj7pwgT4+ztkVvkwzujjebBUjsaC47rXLbh8q2mFJTLZn2MOzK9mSV
Xvr3UmvGu97vk+WQT3r3CvcVzzmYjTQA7YTUw7DJY2aWqDGWXdvNUYhGawWp1vLmwR9Iozjoo1mW
+ymoLIimejqdPNebv2QBe7E9YQH6zrSjCWIIJtAYXGr3Dmv87RaP8AaT1XlnVBjPjhkhq1G5BNdO
VcZwIod5jq7hbo7xgXmpfuePa3xXt8g1Dg0V3Js5Tue/zWaIAaAnvFRDK2v6bs+FWO8s4Y7wpC8i
EQQcg3CjJl6iew5bhH0cbUcUQ+VroeF++z7zJyx5+MTRF/jAPylr5hcs/aroStcmd/wQrJCZnHt/
XjwvObD93gL3PcnPdLcJUORP0vhU2AmEXgw1AFC1eqfhkj3SxagjwzpsK61ghPtDuTxueZwP9+YM
Df8aek5jXNNHy42XdR3Iydn5wew7z/EEo0NEAPG2MbeYtIyp7HB1KR913SxzFn5eSJ34tnzV3GCz
Qg5a9tljmm85TKJBAF1begNdmfW96NZ5X1bR6N0veqaDRNco7+7mNQbarSYcdk7mmm5P9dDNxA3m
Tv+UZoFd45VrYInYQVCEkhZmOp3xqxWtWr1rCrCiPZqIYT0x77b6NcOgsJ7IL3S238qIf+QJYyaF
zatFe4FAdPQcl6L61m1Xw4HJdWVhmgw8IjeIAyvc72wDLhjJwr7KduAZomqB0AK15UdGstmsKazr
enlaNT1Ymq9AeH1bPGP6VObYcv7HuPNJSgm+t0rEzubHyzJhPJu8Bpjakx8nTAp/PJi9bKZfI6V7
SmpQpjbMMZZhAkqcpmFOdhJ7Wuqr0hxMhHe5o0MNiePGyBzg7VH8rymimj9UkKKldwvigrMX2WRY
q/i78w9OhFemswMYRLuPusN23c+uOVr8W4a6iB0Ybi8CHxoHG2bdrY1IHtL6MDOz4K8LNMJfIonb
OA2fPor2zuAFEt2tbBynZ+a7bFsOUwY3Eh6lZndWFKbyRDV6wVyYt5jiw1Gse8VDUiCBN6/LuXP4
+mbbdHF5bGAWHYad1ePVrAzNKmyKuujodHEQFB8qeSNm6oVl/cgsgaH1zjSGUbcecaSb0vWmhP7m
jkfeI8dub92lx4ztTYybDBdAvhgs4IPb5Qn3LO1LsaVPAoqEKjRa4r+Xq1XPxL5uwlfALa+cpW/s
5OAAC2GFY4OCFSmMO9qwWNeaUTvmd3E7tzywDcOBVL9OkP9t0VNhu6mRHevJLqJtB8YljHGSYsZz
5U1EJeR+jgpfnEpqVQ5uTDlNBXQd6hnw+vbiKxub2umtal4Feu7iOVPlc580B7rjm2U9QOP3m2UX
sOPF+MHKjY0iVOticX4bJijYnBoB5MLoWmy3eeTaIi4ZV5SZDRgZfBslTNLnohXsozvkymunxrRO
DiENhSQPxqyMYNQO0cA2oNzXWF11yaGp7ZabaBsEwtRXPZGlpXaVR8BHFTbzZ1dNdo+GHt2kWI57
yxUGhdiA7eNR8/r4Xp9MnADDLoqh157yNZ1G76HR22VJ3gPNliA1pps7HL3BBYe70XgjkOU17miM
zOu0AfxDEeCzu9HDyVoDezekzWDc9dJeEydDpJL3y5C1zpVGTnB8iE27d9PHDF4g50gyYMNHf/M+
n6Vn30mGELgjVeKttmxUDS7uRz++zxwd+82lqJ8mFIB2BxZvWpoF1g/Dvwrbql6QjFqDS1N9J90P
6VqIbrEvfVnXZDScEisYrL7RNppugzLgWcMO0o8/zRFDh/4FEWkBLhXSkCYHKiKqBvZ5Ge3grlR9
TTaQrlVeyHJECXa9NL3O3Z1wSQUbwxtTHE/53sLDAaRcnIj2JJwDYZq7Sadeh6/g7xLUB64dGpAI
jPaQ2DCFy7AxJ6wHCQfKsX6j+UtpC9W7sRDt+NEqdmylNgm3nGLohW2Qcsxrs6rA3S6EUxcwljOQ
9Mg74IU2N8NtYRhWGXz74GoWuJ7vooERW1IyTd7a7pHwEFOyp2Yd/JL9ijdXHxWWElvNVDbHxXLK
CT2QxqjHuVJKOxMTXQEkjLMDlHK6RFgj3CxpVEXd49bkmNRCis4bHCGrLGhptsKwObsb1X2S1uUt
FfFCLufqrkI0qrSj/RZHWjrstHIUbRfmzrKOH10XHRejswmmAW8mpRtVLoyZ09tb+wTm5RjtFRId
YU5ltqvoeiJutrpo70w4Q8DOwCuIjyszycg8i1ZbIpF4iMq4S+nHzAaZJMCcjjVSA84TYcpLBda6
2V+9IXa4B7N32NxdVznCRbi88dkvKGDIrRaWzBpGgb/xEv9RLIzXgk6aus9xMMfzDNMS0rrvDNM7
oQjN42B7iFGP0bpszv4Bkn+o4AflN6FIH79+EX9Ux3J4k1YSw5X2Dpm3P63hE/hyXdr+8qBwdEW4
UiJZifLHaSm6geiPxEulWo//E1OBi/wQzgYiD17IBhELyO+tSwUjliaeABwzHps9rnCNBgYpNWnK
bKBru7HsrWw+TE1d864Es1ClJSmgMgZoki2hRisOW5GXPSWUE6UbJnyO1zUAneG9k60H1IJCnTYC
EaVfxtqPy+ltnldiSVPOaikLsFseYiZuqvdf33WMRC7LGdrYrILEt1Aw0sC5UObagNMIbYf4sYpr
LOMOlCN+VR8pRRj2hx7rCd4Lmh1ipYF36iJflFN4UCdN6cMAZgUrr02/zZ0MasM4jncDe4XqGLlO
xmd5XRZshawpqUIJaCo8QKI/YwFjwtkrXpbktno2Nqu4jgalOKpiTRhRJjrNbDgBWXa9hmR4PdC8
EnfKHzvxJe7Y4EhAcnBiAGSYpMo9l3aZCwyBxYPWbiVBygyTAyycsG42eIehIQkstZ0zAW5qsy74
IYraCTmI/lOmM8U/Mj2aTh9WmCKsdyZkGLraPrEQLODFVJyNhJfYWiGBs2VJxxDsFz31UfHKJPys
zwnODm8sCFD5OxSk0LCk5ncpwRbASIQNqBjaudVtxxFObl0eAmkWlQ9nguE6av1M0cVjaG6lSFk1
vhA4CujBLzs3rW+mmfWu3oOu0M2qtdxP5iXUN8wrxtt4KwWBo88CwVyRjHxbb858rQLuLkQMSSdQ
3MauBf3Jr3qjiCGlKubpsJgCTJaAflaTzXFVBWDV600mcW51wh5pJZzW0PnCc71fya7oYPflAhsr
zD7y7LCsiqITQFS9RvbOYR+uEUSY0TcYHx0yiuLp5NO8KMyj2SY2uN2c2wKyQQ9BTDLY5vnmjRVt
FO9NnuYLec6wP9ZUO5opbRlsimpP0HEH2NS8geQ9z0H8Jp3mJu6uTdgOyXWCDT2FXUNbnAMoGo+u
2RmfZsVvqQfXAKzhZWp4l9lMpXqsgb4pXEpVMb41VYCDqxdVnJhRs6iaV+pmmhqONt3Bxz9sG45M
6T4TfLdpogRUHzf1sQdBtfilne7QIsT1Y+R1+DgGkghJOoOAchQ0NizCoGe3DLC23q5pudA/lqQH
BXSxSDLE1A8KY8LbQDz1wV4gTikCvHKhyg0NevyVYfrbsMDsNRrEAZAdff1dg3NKTg3tmGR3vYtc
U9hV1hr7euvWiQ0wxJ1iYKuXUU8rb/LCpo0Nrdkr9m8sHxiQrxhkEsEJGky1wP7Ggm7EGvZyrI3w
ca/nNetLH/2DgJJWOgLxuRpRVUIhMX7ZtZwKnQnpiOtY6rS7Hjlv9A7ZpTHrN61ZgTQcwMDmmb4G
ihuGjjN3TTWg11rwmH6o60pAlCj/84HerjuO1UtxnkZmXkvmA9b+ZkGGlm6eSIhkjd4iH9EdVcty
8pIYb7Uw1cskv2lMzW6bfVHr8RQ8DGxCGZMDnQGmocx3W5hVs3QD0VbICrzeDmMRDwaJT8vmsD5s
SAWTnTK6miaiPiBVSWdaxT9g4RJ4nMGEgkdXFbRipl7nUeCIimGXd6PgtGo55nYg8VwjJ6Hu3jZo
PZccN60+Xm9N7z9hu+nEyBCk7kHyuedznVlGjfgkVJzRoMAE7TH1Q20UUJVwQY8mWIil1qUV+lFi
G7PmHZrZjQ/k1BlA3vk4xt54A2VAUESEFQznHQHpcE151AmiiXJ2UqC6VRWGIAa6S/DFRgmf39tm
Dv00HNy1jacw63vUxm+MJZmIZN6p12zW5kgQG9O529DPhUvWpUbxRPsrwX8Avs35XZ586J/lfVoT
ZYwps9sLfmwqRQmYlOtYi3cmWzf9m8G1t2GYaOZ0vxPBoW2mQJCw6kxnJTp6Kd4GcRBKulbrjLA5
kVYKBlGO8oOpIOZqmUIk0tGlCCPyW5c6HFZOFMB59d60BApzRgsbZn6nynFbkno0+uwTIX6TmRX+
8+p5Pko5Sd5Q56OIN5KaskSa3Vhv1fMiXk1AFQY6VvbFtAE0MWEn2LmJjAzyT+3hCLKHCci9ylMA
I23FNCm3g1OTiAE6V4CK1ts6QMfpAONjEf41FqTTlygVzl/w9KBzL2efkkRyzOGTijmml3xPpufz
TWbqB9D2M9r0811ZAollV83CPhcHes9Fr7FzyCaa55MrlRGN5N7HwgPxpaAfgFQh2GpfKNrOMjN1
gYqPaElSGZiAANYlbUhNMZLapcglarmMJKnOIa6Iu69m7HKcBRVHP/tPIiYSBUgrJRYwK3XBMnCx
8a6eJkk1nyRuCzQnNiyFhD6UUGeUC6QiNSCxFvWLokSlHRp/fJrwYeAJqY5BmzeiseNUkwCaYmc4
M3pceGu85lkp4GglfQPJEuBxLmfA7WwU0515xYoVtNnIpxl1ngitDtsRkMk/mpovOAKO1Bupaj4z
YyEooMcLUdmcz06fpeSrKQ1LgTUEyz75jIJOreQ4kuudLlEfOdc9s6a+3JhYumJSqq5bDSJ1M77R
ZWAbi4cjCc8KCleXrybhwOM1tMKBQszN9vGMaRNljIE1vLdLTFyDr80JniUpnLL4q0ZnY+FeHTMr
69tlaDSvuHM65F7AuE4bzV+x3mGy3BcRzBubnVXruZ9t/pFaVvbQ2imyrP6Qd+BKXlgNjuhuxVT+
fIqutmilkTUo+heMC5+PRaN4NORy0xjqLR8oL9zKDtZDOPnezEEY1R3NCruOqiG4R1ecif4VrD2+
sXMK8b/ATnEsxvDGjpYv1gTc8HnGHZ0LUzQ9usicIrZknO5gjWywYShTaZqhm5l58wGJh+jTWZ0v
+nT9toiRK9tGFBA9P6hGUSzbgE3XiJdyTMGyNGgykdAC/Ho/cbmbgFeC8QrmQmya2M2ddxvfbSKT
ouuQatTWw5yyzNS8EN5CqJgkhNhy3PXmvNUp1spTZmW3ctz9+ix+2ksK607c8Vz6XzyVSxcYT080
19Z6894/K6XUq5MnjAYIqud9bbZMogJRdMVSqjESWRn9+mQuLGlMA3M+PIZg1pB4xkJx0S/Oonpo
eyea7hNnEcKwZaLKYoY501GVNgT2Ae4Cp18f+Kdn4YDXGxZVPm1xgx7Xjxt6c/DJhAns8d6RC66H
PBvrdWXdNtotPquqFpjSMUDBFsu6/dencXn9NBbE7O4Z3AQ20pcuhSBrUx8j1L8n7kN2LRPB86eF
LVh0bPuFIETt5X995HNk8PetPZoKmFYCQ2BhSpfkcm+LdCvGyzvS7hKpPim8iH3Pwc/apkOuelZq
KRrUInVBo9+K+VixcWx4pdF7o4FA8Tvzqcshahoe98KhUREYluVcQhYuVBas2yL9Tu2wFW9uOKsS
5RCVoopvPEGpy3Gk3uY390mMhB/vU6BjomuiL0JnxDn9OFI6FyG/Y4MXg1ARqo2U6EwNgzk36W/X
eGjtEQnw4OlfitwV7WjD6irjSzuS4xDvgpa8BdrQsRegq3GmAs7K7xIbLptTbgDdwiQ8yIXrDEZw
cYZEeFK0t5t9N5e+vyUfLacbmvwafxEbVyDmcyY0D7fl8pPJHaIns0xZQJEzxAsMhofFw3dgPlQ0
V7zxm+PSXCD7wsFZuIR9plZD7K/UQEBbkTYcf32XL19H/D1sxzddEx8Wh4DQy0ZL4E2EDQTe/bck
HfmyNbieMA1LsYV/1gYSsAWf09hKh1v965NwfrQ3dTi8hR+g7zEd4Y76k70pK9skOtLrfYZsjqVm
avva7+6DKSii53hZNFx7Bm2FyPVmY37nueYymC2VLko57mX2w+A5a5OfkGTrcEeiIc6/JJpBBIoV
ur0xYRPpj1Sc6cleAbDZKsTCQms2CIunVO4T0CgosWIxUsVoW9JdI8xHJ3kzxR+wEf2fOl4m2Gqs
xzDrXwLXCeiEdpLar7ptDImarxxn4p1gIfqIpHKWatyFaihUrQkdINeF4QNj2vcpqtSE5yKW1N7F
fuCkeDZZk9dNB/rkVu9XUP2yhNbwlK9Q80/61GpNzLkk41iecqkSif1eFNYFmfOJfvAcSrNmr6MD
GIabrk1wrj2wqU/0518/vYuMcp4e4S3MG7oDWw013+Va4vnM0vDy03vV6W7k5VPJsL+7oU2Isojw
qLkIQCIlM9uRNvKqpdjKHCuY6aJtpm+5SB0gMnLlJ0lOUpddAq3VH/QFl6EZ4qjvRr8DUi9xVBcQ
FYs4gbuIwLfL98EiLo8mtt7dsbdpnOoV7V1iVUfJQlbBTcobDeYTYn+4MkIrJ6ftZIIdo//u7biY
Bz0cKl1CatzAJYPevbSrnKCJdx5Q2523aYDq9Daj0or32nLWe/5/VQeeDsPZsUCTPZGPdja0+65g
AjOBAJU55Z0CFFUx18pSjfzAlLoRKB1rt9+0fi+nVKYARP6BLxKLPeunUi2fWmHYODd3aZJ5TDQl
+zD387fjFx6Gy09e0AvkLTLwu/tdTMpPx7doI8HFE012G6bAxZReFWsyrL6R3KpIhJkJQWyvfkhr
KQ1H6CRaKYr+9dv00wnwmCEF804ZlP9Mzz+uei6dRJcow/4GB93z7GGf91tq8Ythw4p52WETn54c
uL3ex18fX1zg96uuDxOTukT4gbLF/GlByJfZJvspXm8zJpftve+PuIYlvRux3+ekO60/EiCr978Z
5CYZohfHBdDwAhxIqQwZcxfXnTvWZG1l3d2SKJK044NnN/X6HJRdtl0rML0iJNP6OBidQLVBa8TO
R/E30sjMRCu0zUb2ML2HQe+2IyKD7s+xM0vR+FBoPfiGmOHBJkvGEAokITaaLJYWOGSQgesPoKqC
EfHr23pZWWGLzcC2WQzYuYu17sfHGsF3WnCPyG6HYMJqJITUneZeSA5fl7dYUuSTg55LZr44Kx3z
l9FP+glrByhyo/ubh+xc3mzuNY/ZF2cFtHW5FZkLCNowz7JbSUdNz6I2WdnJjtCvL/7nwzFzAeRA
vvN0lueLZ5ul+K0E0+bcxEK7+/JNi1xMFLCDJLT/5oAXqVXcY3pOMG94k31HJ0jj4pB9Hy3CRaO9
UWIm6TWwxMhTMeiYBewiguum4jZZoUQaMOpdzJcezBHCZ3EkiyvSu1scNXK6aqpxpYJUnFgXchqp
Hl3O4mUpPsL2APIuUY0kujw52zgU6HX5VjANRzhakIgTrQLNaKREl1XeYwgr14kkoo1P+MqZ4Cql
ZEpq5oyTUAx4aSmA9CGJO9ol/igJv9UsmkEZTsF06eoIX683qazhEFrhF9RPpYhvKScET8+ekYqy
7lu10k3ppsNBbUF7dsSnwApKJQYzVZpQ921eJTZHJEQIrU5HJg4HUZuCOq4cOlRTM4pL4v3hyPI+
9JkrWsewM0VTRflnwHUWgitFOZY7ikJsAV9WjNv6o99pdjyEc6d1q3vqS5Itguus3cg1k/t0XZ9x
c0EYOyP6PDoxmXZP8mapzYqajjOpXFQ9FNU3rjFS254VhkyL6yz3P5OwZZuQPotoGZ69p/XK0dfs
FJEKtBo7aZWrdoK+GYib6bWTENwoWAxfCBGqmZ77jfIOyA+pktqu7NR+U6AKnfA5odllU9XQ0Wr+
obr0sxDXj2z5IonSYPxFOoREtDgEdJS4gGa0ydLzcK0MIb/SpCoVfkBXHRteq8C9Kc1mDm5xauzH
9xmhjEQA0Wp2tmAvy5JAWDdXR5wZ+xJojBS62MKfxLbpGeGfWH6B+JR6u4Heu9seJr0Rqi9lZiN9
VFCVaTEm+hgyTyE53PS4DnWRE20R8k80s4Y8052TUqJXtBQCqJEGkRefNtngRvo9WI9x7s7Fulf9
WAXgI6EWPUjVkYxG7IhfcAFAZB+SdJHbD52OYw/a/W3Mtw9ScmS1yJC+loj6yKdMsi1xnqUUG5h1
HF9pZhj2M/joND6SR1s25hHDK2199uwN1egj5kZCnuwgvAYQy51567ExzjajL/a9hARVs5gQO6GX
xhVXyPWVzYRH65LByl7ZNdi5NVlNY98DgtqOChdmNhRE/q3E03d64/n5oAFDyGarEkV2chZQBVyw
unb6EXa6kb2Rw3p0F17Z/PziTnhYtdjhTr7Z1wfU72IYStw60mh9XzWaianCbpLMHrlVzwmDYmBK
5WBmmpmj48FMkOS2b7AkoF2svJiUOZabYRrYHdDhOiPdvAIhBTzTLpoevNyKZ4heyse5WhIWW3Wl
coj5q4tOUimLpARPGUjJVz33A1/7iE/lZB0COXUpGEhpr+SLM5w9qvRzn1vdpm9K5AwzXXTJUjIs
G+h0/YRbkpQ8Sl8VJaSycQ1n7iE/Ntafl4HqAuEjfENeIFQd7fCuKU3Yt7XlTCXdXNnvlmCF6y9i
NCItRxh5UkY720K+AkA1dyaI9xJQUWJNWza9lXlWQC+b6VDQBMmIljoMJXTr4DkxwWM6i1ZCutbo
iSH67a2ROMm9k9buhuZOTpRpFflMouVSO4y7vE70HH5toJHwGAaajQK7lbYPs/y+s8lJZ62r/4Fs
cJ5uGKGiR7ZMVJoB31ttMeWj+Ta2z7Nez11gklfKPzlTmmdyrOF3go7EIitWAeUpJ5Hcb7rHs1ZW
qVdjHHC352l0xV+rVULBrtKLRE0PssmoHAKUvE0JFDsYLYzLCqe+ooixjUvT7TloNRyzIb2xAR53
ldYJ3xdDCvelCAZjPJsqnYRDsf1K5D74W4bRWSzzn8GGVjHZzyvUeCzIEe7z95bc9CuEppKMYKmj
Vg9Il9JZEzvqLX2bof6CNqKWOdsbqGlmfxPoiOqb5PXZY7qX9kyrFB+h0gMLuLcoM8AtlH52kPNK
g2qK9uMowEjtACfR0WsA70HAXtTpYDufGqlfRtG4ijJB/mRIe49FHl3WblBLxMZB0ZJySiXGUc6E
KhbjsWLwke0kuCWeTOVgx1ka95nmr/pdi+QK1KVBl/O5I1Ul+RiDM2L5TYtB+1pk6MFkwlohRaoK
n2qgobEgqpa2NAOQbjpVhlspgeTmxIi1ZOxKAFijEf9CoA2NuigOqtw6ai4cwBqJwFkP3NtnYyG7
mQWARc/YLvwdERxRXO1dGoBjfxh1nfTbwyAN6+WwDaxz/qCqBNRyT0IxM8B12pojTEDy4bcq2MUt
IoBkhzTa0rZjgSSAgSB1lGpCVoWjGuhScWTkq+DDKKgOgyO0zWqHqJyNFKki0AgzxONMOrKpGneU
RZWi+5imJZgnuJoIATHZPWLWkf5YTmU6FFqVtNKA6j8yYLbeTZZ3A1DkgGumDOvoJEk1MtnN1WFm
YElHLOZZ8aZoCMrD21bfSH3IzI0zmuiNllJhrWhC0vIKzaCQeuksBZxVD1zJuyzXI6lA084uZImc
nWTx1MnyECG7mC0UCBhLyFW6M0oQUA1PKS2VlgmuLEhlk6eXlS28Y5e4+ilBgAvbEnIKd5JJnp7R
dYatDS96qvkifFaOZuVakMl3LhMEZ2ERNllwO7seGpF37Q9VW6fIoiLXfinlw67PDkZDRhoiCYYJ
dLM3lqsL1Nea4rif3kfxVDk1WQQi6K/wPcEMYgsgsGdJ7tCyc0PakegkHZqygFOGw4aJ05tNNb1T
cOzaOxjBHtOI3Bc0l9IfEHxbFNWZ5E8ZlBc8/7bHoaJ+0ufUIu9OCe9d6eIlb5J6x6DNb9249/10
K9xr1azQ4nnIjV2M8i1xwzabzs1mVskcId7EZIQMSQfTA7CV/DarcAStjONg3hB6a1zg56dO+pvO
f9HEWDRYkhk56iar6CFW6Lq1d4J5lCwPvWST4FqP7c+BTchSN3sbgXOf/fXr7d1ljyLwTY9EBlAr
xyfH9rJJtznuUqdxVdyURQM5Wxm0KleaVSJZymvm/+nAFlREJB0gZyAPgFeXrbgit4bWr7fkJiuS
1n9Z2Sl4kPwbkldJoGy1pawOFS4LTPO/PvC57fNdW4b2OBta3wY3A/UgROKiT69pvtXx7clVNa+N
b1/TlBzc+CYgWxYKN2j36PknhMidAaViG5O+qHZ2ulqk2LqsqZ15l5/d9ga99JEvYlowzs3Tr0/y
kp8KKRVHKoPtA94n+s9RxyvEB89rJuukeGOSmbaofPYuE+1S3V+aQjsiqGoSL8O1zvf8d8swNU1z
qosFXltoYnmgvevqVKvjHfwpuMZhyTCwyoM9DYiFd21SFgXyqLTQKliqToetcZhQqVrJocSwmqa9
fFucc0f9fJn/63X53/HXWqlt+n//Nz+/1g1+L3EyXPz479PX+uFL+bX/b/Gp//zVj5/59/u65L9f
/sl9+trVPbakl3/1w/dydHV2+y/Dlx9+OFRDOqxvxq/d+vYr6ojhfA5ch/jL/+kv/+vr+Vver83X
P/94JfJ6EN8Wp3X1h/rV9d9//iHiwP4jShJfr34nbsSff+zqnn95m77ScZdf9+0zX7/0w59/aL75
L5JPECeB/nrkr1h0ALEBP//K+xdZei49V7pRvNh//FdVd0Py5x+G8S8+gOUVTUmowGeYtq/JIeFs
/kUquUVoPG0l/gRM/9uV//AE/+8T/UE/JdpB371ejgtJlo0GmCc5LXR/RVf2u4a3ViLrJ10kP841
LdnQ16fhAJenu9EGKnCEMSvITVKYDx2T0kEDj4JKZ2uhVWb1S45D1G9muEuQGMqcQ4OOjiFUb9IW
fdFS++6EtjjAjxrWxmFdfON90vvWdediHJAYzfxUjRMllZsGd7XpFLt21aOPlenpb6q0295/9xTV
rfr+1rgX+aigwUCbACLMO6T9AJaL1uZ3p+LWLZzDdjAPxMSM4eaXeAksEyKANTZuTdS0OPsvu6Xr
lhgbiNU4LUvd3/pgIYcRQ767DRuAJydqKxzOLOsTIKZzapnMiG82wnWsEGsmw1DsEfcG9wPS2iPt
KJ22iP62dYbXyOwBuij57mykl/dRVyYPdb/qN3hhDbvesqB7113aPfXjor31krp6MEuPsFPM38mP
bdYsLPCU+scis+NU5mN0y6JX3TPPe8jli1vcZvrTrG9QZ5FfnGbLfi2HqNhNdf6ZE7GuNFzz/p5w
mtotOBHtmt4Gi/bit3ZR3C5BbD8XkNWPqVUuX3IDkfKSPBSFP2BSZL16Wv6Xm+kPc9J8mIENjziu
4MFQpffs6IpPkBIJOWuM5A1yFrZgCzc46A3nrtNjK9QJ1jvMfdffb62z7cmvWY4s1/2Haq7AE4Oq
h+LEDg8vSOs6WLcF/0AbIUZlNnlIif8YkNHz6g9TenBwYxnDNXstW+bfcPU1/TEatfnNbFD4h2SL
JFtIxMTXaovjcC6xrQ1JezARQzk9rGX2zvYXtihpccPQvdMMsmevEAnt8nm7Y8N71U+avtOm58bR
P7kIVEP0RohwAA4IXy9ftLW7weDiH3Cuz3WbDAfk+EkYZIN+FePyHqJZ6G4zvXev1tGv9hD6X7Fb
z/Yk2rdhUM/XzbqsIUDqcI/seDiNTtqE02oT2YS5hJ4FyQcz9fNdTizgPtsKgNIN4XZtvWRBdOwX
A0kdgtd9OmhtOFtm8d4LUhepYHuXwCO70pr176yM3QPsdzsEne9O8KL1XecmX42M4NW1+pT3m4GC
OxqucDOHMkduwVWUO+/Y9o6hXbTY8+tQcj2/3BWz92htNcb8GvTya33QYZ0uzdto7ChpUVURV9vp
Twhf1wUNUBQcY5r0T3EUr1frNgYfDORe1+x7/but0bWUujBKbyKYWY9kTy9PqTVU5c6n53sLGuI+
VUU13ZFp3omR3IHzUhb9H+7OZDluJNu2v1I/gDT0zeQN0ERDMtiTIjWBUaQEwNEDjvbr34Iq7y2R
UklWk3ftPiszWWUqJQQRgLufc/Ze27ICRP5KEUKlW/PA66f0vGY1CUmgncKqapIC3djygq0uv1Fa
e6/g/0/9Fe2Cc+qT2tCiCfBPfG57KC6v6tGeYDeXtmJnfk9ds/pwnrwZqLJqsPk27azdqLU1r4cO
pGK9cyy83HsGw4WAUZJfTfFutpL8qVrrI43je5hfMIBGTvoyHuJg2brloPh6WpeYfmcrbc4Mc7Ju
F7HKICFmAZW9jmdMYQpJj11/KRgjvbDg5dedRW4TCRmOehxVx0wZqy/W59KMla9q6gw3Hqa4ezTv
1QmIixz8mOT3N6XGUkmHut0pQHh9fM2j39H6PMkNJ4CBEH7X1Meoo9X6GMcZDXgC3PfGVJSEBM44
iF1PrJ8W1Nk+ftP+Yclsb+96AAm0fjrAPHC+5ZLtA3bK1D/XhHbfpVWPmxrzg32O0Bv2/YoU/NIT
Y7ofiaLImUA1hMdboEQqlWCJGX1/QDKZPHR6h73Ctef8tuIJY03jcb0uZ0s+pgDSiKbcgLI0EBRx
ZLgb548r8Dr3XmDxcfcznRwJ6z61uuYroNo59qtFaPFlZppi50Ea4tJS2EgdDMKH9KqxTk2legHZ
U9J+dGpVuwfKfAFPxqSfGlfXrjV1HamFAuBWbmpPi75GWUsrnEFKN7xOhTbgc3UMkJswbCa8Lb6p
yXFfN15jsGOJKRSzNUVi6LUAIrJ5NBqHzkM1kCfXYgXdtV48nw2xsVYkcQ3aPQZlgvjakRBxX6Gl
sUCSR/tOo/yzMcdeFXSLu7JOVPFFmzvFg+sCLEZWOOgGznkhXhfHuss6+PBgJtz5ukKKcM0jM187
5J5dAO1Km63HpHRR3zfaPTnU2j2M8PnacwvrOMU9mtuRBUOFYuYT+TTcpW43HYgJLu8SQHZ3uq1c
875PYOpjYHoINSFaMEY6JZZDVlivaBGu1SmYRFEcspLELLLCkxerHqCKdSMP+LiWt0iqxtBoDSJT
BCqgC48IsGYyyHQxyBG679bWIJ5IM4YA37Im7zKFEoykyGSHgFlsAUXSzln63E5FhGk2J4eJ8qeG
dWj27aEWJzIoywBLLhCRCnD6fSvLhFSXIYtv+X/tfurSMkA1711MIBhvKDS2Pjw92cCbOpshQErP
u5BKB1C9rdwoaZv1CiAE00zsznuN9l8REdFa3CoV53BYIw9WjW/1YC01y8A4y/tycS5mDOo7HkKV
6tWtefVHTAeFFvO+jFM9Bso0DPdLJ/LrRHTrTTXWBjlLhroviW24KLVGeewbQhsUiANKbEL16WLr
TJvWCVNa3j4XWzIDHVDjGRbGFKiD8A41zXIWh7S674lbegY1YJ9SAlevF7cYLwWuqZ2NwHbPsuxx
T3nvErIEdwvbBmWJY4x6YPLZ/UUbToRXGaxamXiiUZbfDilnQpBPXURhHp+vuSvvgAEVIrDpVNFD
AQ9xTOGQLERLDFPgpU4P3xq71LPXz+5FPLX3aiWal8wceA5nh+SjanBf6Dix1SmiTq/HnENqGJt9
u5sJ0zks4HgfbFoSK/+pbt8YXUsZuhZL+QkXvYZPoyitMytVlBAlcRysqFPY+23pdiFSP94md0y7
M4JxKpq8vdFvKRlJmEs7ap0u35mKiK+71XR3U2P1Ab7a6sZTi+akoiZ7S3Oa0eH3d5C+KA9LWtmb
08KqfGZG60GwXcHnGEToJosKpaUtAqPV5hAIV3FGgHjz/H2BSLJsuACJHD+vxeSGjKbjy0ZD+MYJ
TuVNI6wrO0KRTEEnKuTVYwJQbV+MppqcrZMxmCeVeMV7Osdu2CPNvy9osGSZz50lxtUTriHv4raQ
bySVsxTYxCnt+XLm63VmsANNZrF7TiKpYx5GxeZd+94+K92OB36W8cwsMuZUZwNKv/6+Lbc6BBef
kHfvGx4wspJqt3+rKHkHRpX4Ie8ZhXFvNVDaZFR0hO2E+EvH2Ac/GVfBSgdv3pVJslx3vSSAzdWm
J7JK3EAdk/g6LW3cy8N2uLcM2Twb9dqfYk8bZWC25nz9/V9y0uCBFJbBr3bcEF2qTFPzjJS4GyG0
WC7uGmHxA9TmwvrmtZwW0rmxX1OrzL/ZoB+Pc4HsOzDt0jy6RH4mEXSZ+VpV7ObZzZfmqZ8w4kBV
YiYWatLmt+yxeV7WUb0eOfnvm7nl4iSIt4EcyCSkHc4+dAcQaTrvatAzkamyMCXLwL91zSG59kTX
//P2E2LvXZlW+89S5e/S911Z998l98fC/P+zmtuj2Pr3Nfd+eJFfy5fiXcm9/ZH/KrldymfK5E2d
Z3rAhang/y65Pf0vHeA9DRt+RfC0/dZ/Fd3OXzAaUMGggLM2jQhalb+Lbs34y4F/jgCRJhRkE9P6
T6ruf+qJfyi7NRtFyCZB4bPRv3E/Vrn5BH2GDT7fIwLJoorXHmmTzOHLyGs1c8tIAjEANJ58c4VW
3dNsU3ZyVG5mchuFWLpQT5t+Z84QIKpBX46xlSfQqR3IM27vRGQY7aeqxQe2JGQ31JrxBaVhFS5m
g0NsmT6T1gf1bjv1VtZw4WZmxtzKsQLTUG9yd3yqSk5aXjy9UHWrZKqNyTdndseoXRZmB1P7zYJ1
FiVik6caNnIJ5KdjU9xVDpYk2CfUOD2BIVHn9oD6yJ5lamTIeCXXgKKjAka0k5N6n2hC8yGfG2GR
uu4niXYZBXBiVtm+6AgQY/nIXxfZyAvYQcZukzaf9HFeblArJqtv9KIgjsDoQzcvTTuYCGshQym7
dBrg+dxLYEM9GsasORvJ4N0zd9BDESOCUtp0I/U3/TkHxwyPSdrW+9TorM9tPBhhR+FyElp32Qjt
QY01gQo1t/cIH5NvnqV0BFB53iU6sSQYlsZMWG11Vo+iD7W6F8yc8sYn+k05THnbkF44PSVldjKx
UyOoNK2HpVweLNrlhxYC3qlKh/LYV67+AommYMq6SDPMKAQ+Y4mqg0pbsZVM+difWXPxrE728mY5
bX+RkZJ0RGuwPNWt0n8B7/+irktlgvPCR+47RsvcWyc3bJ+vhJFwN71ppcadSP5GIHacLMW78tCH
+61Vt2cOhwTfLqv2XuoK+D67x0PJ8bJv9C2oLC6PBHwN4SioWOGf2G84Zge/6uz8LesGzvSyHQf9
Bvy3oZwkUz15wJOMsoWwzpJtXioisjATn61IvqxgnIFK0j0BrUVmcRwMM4CPw1grcfMpJhNRHLDY
VLcprXnhM8iifJwcCheaHxdrYhkXQzXcsi/NEXOMFFITMaAdTMNA7dxPiC1ISJj9BTRVUDbFJ32T
IIMfe+xjrw+Nbrnj9GjeUY3n506dQizX2rwkv7Rf4iGgeFqWTw2SrvZpVIr6ZLWGe5DogHCDDf2n
WZkYqpB598rMXDQhJ4L1zu7z+Kyk7R8mib18UuOp380A/+/EJCv8dVZ8r9alB+PQqXpowhZO2s7i
9YCcRdHY6rd53RVX6LTLJ2PhlS2GWr1wVLJaomyAu3mlLxOTwqo0MhKMURXUODKvh0onoZjxnOTd
hxif8h0qYk9boj5wermhPfVNjUc1WKZaCxzpOb7tDkW4apoGkdIYzjLKED9NyyscWU85wHxldNSD
Ml2R+T5sGab50cbDfmi78uswT3OAPaAC/aXuSmHS66gKsgUZFpG1pHkBqp/5Xiso5GIR9LhcQH0l
YMkS5TbOkktd9G+xasivMu2aHZHHGh0Xk6w+ZTw3tTRVHvLedtPsokuUougvG6a31hIlUw+kYQMg
WBlnVSvWvTrsp2Z4VF3jfMU79WrAQX2jgWU/WQw1r+M+Nc+Q8/qyk9frqtAVSKTre2zpNCfW4tC2
ZknyaUezgmmBc4Na71VKiiwxe3agx82eBA0vKpCFQl1Kx0eYesZlpdzabb/YQWwTzQEEYjoNJOD6
RSXEhccU9Fl4Mr4y2nU8xcS5nfAuFy1d+SrepZ0CQnDoZRv1ClKuer2Ypww+g3OOXAAt2Vx90Rf6
H0Qrcc6qGD83A6PaOaMO7+5maEJh76k31jqfx03lhFMj18Cw2jwgP4dIy7zNz+r2uZ3JhkLh4SfE
VJ1XS+ted8j1oiFtxitPbKGrpSEeqQEHjudq1ftq3HJSJ8gSI5rsrJ2aa7D91NmZyQJzCN/SCASN
4nIK1259LSzzBiYOp17VmMZjg8oorLLU+DY6VqQUA62vYVxutjWTbFsbYKgzHqxVO+f7ogmIW/+Y
VdnsW21LT2JO63ubboST2dqVy2DjUM3q/EaIXbGbepo8Ho7Ts1lmdz0U0sChx3Jv2DQqawxsQaNa
argBp6NG75JDOSpJxPPbBFqG/AOzgnpXdEp9S4wemb5z+6QqbnEuW+FETpK8sU7t5rYGNIlA90s9
d8J3BnBQqALb9Y6R5iMMRGcH8HTH6SBHiFR8Ish4IrfSSkIDXm8wq0t3nZAmFPbzLHEhrH5HdC4G
yeWzXMuMMiBxfSMu1J29TvsS+HhYz3Ifa1MB5dqbrqRWEtaZP5gFUKC2GrPNEzPvyElwdxu47x5P
80MMLoqvuXfx3Tt3OE2f1pFM3bEXLaURYk2ECeXBHPs0qOcB0IUaVyFnkCUgpjkwOrHXsqq+TObh
EjwYo9xWd8890RByns3LUerVcp7CWDsUw4RqxmQfw77ADzptnVXOw1G20ADD1hXwEVXousqNqw4d
SwqxbIaIrwBgX+YOx4966MddbpLa4jpjd67b8UzNzsLUraxUMo/vh3mF4m4+rWsZkGintO1tulUl
bEA4coV5Bp/EHGERpgxCfR3yQRrRXFCdR6VI8r1iECof6nnqyhd6FtXV4tVXyAR3JKn7eVE9snQD
kLZ1emyj1KI5U6qIKEhBSKh+kNVoftIgwu1BgR1IOCbcur2pKzEhrllORo1OEZY/O6B9qnNWm2wJ
qy4JqW78VMmOCBCJoc/cKnC1aicmKJrZJ7bVF5hOkdCJp/S8nEAMHgt3pi+0tB1nLTtaVHlJiDAO
GgBxtrccqzSL5tr2+7F7HZokPYEomO9IobjmKHqbQaTepXgUDgAD1FDvc5NDFLudHRawTHyeeVYu
mEuvbZ1qd43Md06xndNSMfjADq0H7ARpyABiIblm8O4mnYmBPnlfLW+oToPWs8jM5utMRbyrZ6e7
AZYzsonEsrlqcnFhey4p5/5gjpNOEMeyZORjIpOgyzpgpgNDReL4euq6RB9C6c51fmkylrBO+UDp
KHw4b8I5Kh4ESp+2+aIcTfjO46fcmzLvlcACFGH+9zLg/1kl9G6o+e9mndun+bEO+/vTbZPB/6kR
pc2Y7N+XS2Fdsp6+vlT/uP3aDF+K7PXHUeX2Z/+um2z3L0O3NBOdPsNHCqB/jSod/S9VxZ2CZw4r
pMF/8K+6yfvLA/So0e5mkqlhsv5X3eT8ZTo4BZmkYa3QsDT+J3UTjaWP40pMKq63uQ81pBC6zef7
cSRHV18XQHCmyJJM7c7F0KnLrmZLJ3eYltM9JRAgKPIXpmS/xr0Yd70ju9YfAFCe95pKtpYBc60+
Q5iy8B966rgftJlTdjak2cs66IkRAvoy3hq074BBzWGF1taYw0MlbFsPnCmmZNFlogjS5XADHc0Z
mCe2xc59yCoN3KcK1HMJyN6Si59VLOIsmqItg8pZlJ5U797NT1UBegpd+bSxzQeHk1ImTJoLfY35
JyCMx7jMCWt81Gwh2coGt8x8rZyVNOjW3mmiGDHaV28gPrOB7TTfd8iYywOeOmMOGxOcyyVKgSEh
E7tv2kAh/fELkZrxm6iIZSR7QupmOOqTvOs5XtunSusbD2tePZwmWhTDmZCrvvhL07vEXDKyJOex
wiK76ydAxX6Z9DDltETq3U4i4CkvGalLZivlaDBsU4e2izRnHj3fgGpwPVprQitcruJFm6ucRGyb
Pxl0ZjX3EaU2x1L2c4KOJyA107Y3DunnVFbqlRLbKpXU6tZ9AI2sHC+nZTCnfZ9N3aceAVM/gx+T
2hgpmdt6h5YB1b3uzbkZjJlXXhhZCswO8l55ip1RfZkcV1wxIXK+5FVi9n6MPUHFXjzAYtISYW5j
2UVcFaYnH5vWAzBsNNvhGGacbocYFYwvK8gcqDhIZR9IDGZlm5wY6KZmUwLtiHSoNV8oK/XTUvf6
GHSN3qwMuVqLA6bjEXvaj9Q/+xVUj3FmmmlK2ltOujiUG7BiVGJaf6vQ/253tMbiU2ONUg/NpnO+
ukWzFpcmzYZbCeLUvRDmqNsHjlTwlFeT6UbgzXFehm5J0PKu2A5u5zUW2OmIdLRrg1Ff9CkEa9zD
fZIzQZOFTNjTBditjK2v9cyd2i6pEg6lVeQhUL8i3pOVYZ5ol8ElTSRZIUGnoBFisqLq5S7PFvxG
KWjw215j4uTDj5petRJlmM/AzDX9RE3TbUTntc9CJ90gTOGwQ9yUKa0IR+9cCx7OuB4Hs0d3N4CE
d0Ic0KMWSq3a5hhz1XohZqH6Lp5W8MQtRTjzmaTWOEsUuHufKeFjN6IOFhUD+lz5JPuOoqIHwPUI
4WWamLA71qM7TeonbwTm6de5Dt1RSyDY81rBLqeUc9hL5/bVA6GU+KZQORtXIltanv/xi4NP6VqZ
Z+jXy7jQ3dAwFHzrSkIGgyXXaVUkOMvvJll+BQLeDfvZXpc5gJAda/7oudvhSzNDFtCOIWlBojMH
zKR/laPKwHwqVveiSTwSnGvR8to4aTbfE/tjXWLHQV27gBPSQvyB5Q7jkkHwcbI4FBF1kxzLgp+W
TqXUae3IeQAw2uRKG2Lvb+pQtzoPjakm8ybAWmImPmxZsnU9s+ggqg9rv2HjC2zQ6qg1AT2g3uYx
8uwRpnE2z/5ql5NxriecsttSVV/JeBheqg6vXoQ5A7ODaxamSXN9HRBAZI54MIWgvtUrS7uzeAib
S3TiWRWpiTV8Uu3V6DkMIankxEsYC+krhtUQ08ej608mRhT+QuSUtE+EStJRkiRfkjil142WnRYA
Qy2FdTP3yiCZbbX1XaBXyQ5+lV7v3MHIxf6HnfIXMhDagc0PnTprQzYYOLfAD+KPROH1fsch0ZGA
PktOUczIMor12PO1rlzD319F+2C//X4ZEyEn4gssgPZHOrPekfjWz90UzVjo6P2T4mMHdKGccBhW
gUEHJbvNDP4zfhDrHKOiO4Qmjq3d7z/H9tO8/2kRFxo2qlniIHXX/qC2S3sDGq9ttJFdl9qZO4jx
2WpE/0Cutcmh4r+PIL+4sZt65v2l8Klh+MT/wKQQzPr7G1tV9PbJCGiigjFgiWJ0tkC+aDjUqNGZ
DVx0beGh+8FmA1VZ5X9UP3X2t8n4Pzox/lsx2o8Hvf9zNX5FZt99/cfppen/wYb39iJRiv0vELDR
Sfzhu9nOqe8UbNcv1Uv5rpX+/Q/8fSZ0nL8YV/MsmPQHt6b4v86ErvGXCl4G/ztmeqDiP/TSvb82
u7KJblQHNMJBDWHZ3710/j7Ea5ziTGgbQFFc8z86E25HvnfPEZ5ZB9Owg7bu+6P74TmCJUVfYDYj
ouHSnWeZ2h1OgemwrnYb6iRwXirlKI/jujAEiyvduyXK2z5ZaiEuDEXNQ52xWYAgZ4yQUFh7KZO2
x36CnsYbMhX4FX9PYjOmcpy5Ov5wo3/xEhgfMBRozDYUDMZjzrqIR7ej848HWq1QLM5lnhERzeJe
l2mcnXu0HwQb3JKFsrKea9Gr1JKCoRMxQukZspDWNxpO6vQgMmsv3LTajWq2WwGJRbM55H4ry/ys
rxoOJ/bwuU/rW1749slRTdWXWeUBz3bUUIP3M4X6LMD2z8u8b42UfA5PXcJ4lVg2vd6OJAzIS3Us
s0NdY4DmcEphP7j6jpaXOO/Kcj78/ob8fD8gYiDehxvveSy4H+6H1akl2rTciNyunO+LJutR3hH6
fB57+JQ3ufdTq646NER25d9fmlrk45NkM/6xdZR/G6roo1UZLVGZuMgyomHil5XR7AOB4nAO3WzG
cRjvOOQXoTNg3k3H8VGZ8/yMzsQf1sVNcfn+eeZxBqkC9p87AI3m/RMBNVHm4+wiwxwNDX4tHWJ1
Kr4pjvto6uV65D5k/6yaWb1+rQL9adXfFKZoq02kqBuI5IMIFJVTPMjWkRFUTzqftvtUtt0t8I0/
Xejnb5cLgVxxbYtK0XO3PeEHRWXVIEWyVltGpihIX0LwVO+xaskdBEMzpAVBrdS5+hksKuv8D9/u
TzssPyTKSN4x2Dn2T2rOmG8WAOWAAi+W9b5sgOu6dpUTdJEQz612900VAylkhtNr6yPN6+IPd/lX
P/x2ow0Qv8QQfrzLvZLY8Ng6GdVW/KTG9cvc2k/CQATY0secpEaX0b7//U/90+kF8ZQH8EmD6+E4
5EK+v+EZ03G1GjKJvK+3jmTtMIjO3ebh91f5+fkB8LWhk/AlwE/aGgo/fq3DzNm9wo0dOTlqMVDy
KCEWCZs3h5r6+0v9fFACkYEEmJ3F3nTQ33//h0fIsSdmar3V8TWa50PrPLSa9ZVkNipolVpxFV20
odwPxHGFuuw//eHyP7+dnItMGPRsb+yF1ocbCnocsTC4o0ga+htFyYU6d58dVX42kuGgxTTSGiK4
stkOEVbcERbxeRI0ra2V0zkjvX2beBs1ECdK7jz//rP94lt499E+vFyyL9ORsEG+Bcs70yvv2iPG
k6/m8PvL/GKZ3FpAKog+g+WJ9fL9tw3VjqGXDjlXmPOdg4bYrY1HUqM7EPwDgw2S9dSUyStVEtz4
BY0gLdzff4afH2s+Ags0eyfHEt3ZVvIfHoJMSCnqYeYhcNsaX3fjMQox2j/8pNte834l3q7CsQIV
PjDureP141XUWhTlpI5cRTgPFFz3spCPFbttR9/i9z/Qrx4rXiCsIyyPIGg+LPoCWrOKuZYQrbXp
DmviPGU1kyh9SM092l8gqi79mN9f81c/nrGd7LC02nTvPnyPXqdhUxd9h1lvuAd2SoZW2n2RpnM2
psbb76/1q9dWx/1AcUNEim46H077LVJcwgG7LioWUYSlQiyX5dYUcUs9B2kjpn0js5FZsftUJ4jW
2kb/w7f5y+cWNDI/rUlaH9HB77/OARqt2kpaU51N3B5b/HnWYk5DlRDOy/B14Wu50DSRhXNW7zm3
0oDvlD/c819+CPP7+q+yD0DSfP8hco9ELT2tusia6yfwk7eLpp8WTd43WvPI0e6avWulC/TNTOme
zfXLH76HbX36+EybaFtwNKCB4al+f/2xFLQFe8zuYw+vXYzKhUfbb58TbRhJq9r1Zh/hk8t3dusp
/swoU/FTwwLEriuRlIaJfhbxu7k5mFolP4BRUkN8hWr4+w/688PJcIEhDScSPqRmfHg4Vbdy0hXA
CRuX+ZANhnsmPHfvbMywdURK+vur/bx0spUAX0XvbPKMmh/uSj/p9iBFoQF/7se3PM/uLKNmnKn8
6Xj7HQn2/v7zkm9mEhsbH+C6D2uKIJA1pz2pbuO3o1I0TyuatGCp+msQLXQ9YmY6SbcwXi+rM9jo
Xmh56nRA7xkOal4iXDXwu6ao2avc+SxtdzxIbMd+U5UMtkgE9Jmh33Qj349ZMO5BH9GFjVxCOrMm
xuf5NZHVH6IqPn5XjPx0CjC+qu8n94+r8TRUqd0wLo0GCigkHqV7MyfYM1xEI2GGDukPb/LH1f+f
18MvQuVJIaluv//D6p+WUoxq061Rx+n8HPKzdUOWkv2HJ/DjkrxdBRaa69KcoCHjbG/SD1cpzEwr
QYivETNF1BJN+mWds8/SbC76Uo08Jrt/uODHV5MLgt5CFMahxqAA2T7QDxecG9C6FkbrCDxP8tS0
uR6lQ/uid9qrVuQdJBvEnYD9qz9c9zvU7MdncrswZ2KgZ1z/Z0qsJVwppOvOUdEy2GzYhfTauI+l
QzDg1Btn+thEwhIP7vottd27Ss2ubLe6iDkBrTWIR00nldFL6z+slR9fSj4WhQJrlGOqlol77sP9
qBKyb3gXIq9l6B3PiXls8MwHXrM0x9+//z9ZvbgWXajvBZC3+Tg/LDfkvw0SKM/MGpgUzFiqJEgM
5B0Ow/yEKiFaseOF9qq9QDLfMbnsAyo/gv1qc8fj4frFlH35/Wf6xeOA7Q8rB9sF56zv8MEfHoeh
NVOulWOs7m25Q+nGpLztm8hy1hcw7k/wBbIgyYi0+P11f9qqHUKlNAoU22IJ3oqG9/edng3r+cwY
benzbwUWGvrETslcwZurLIInv15M1VCfwxih8SDyzvGBssm333+M7yiu908lBwVk4PR/VRbMj1/J
UGABSQCmRAT8Gm9WEz/nY3YF53zYk+P3NZ8G+37kbJP4veYlt51olkNBUF+pe+mN4nbHfDMRANyv
D3Pn0NJH7lH5lYJ6DTkxKcLKWt84BENdkd9jHSGtakfif6eoVovq2SqJvaqNVf0sm1Xfx2bt7dEx
Mg3vqnbXOmUf9Ix9UJSVYQFq6pKM6H3bVshbYJcG9lTpx9kUXyrFcc5IzDPwimozPoOaDzmYm2Cw
3lW6/tiSEHdL4lPlu0j8Djp48cu2JrslG4v6quxx3qQEr2x53CLkMFrEMLin+VTkrXkpXdiYvo3i
7XyetPwhd2ph7RtHGusfXsZfPBV8ExyfqHlo+XGEev9UKGRVChgweAwq495KzAdu6pfaaT4PAEVg
/CfUOP2hdYwoWZTXPzwL/N3vHwV2ZXS8LtfVyUP6cHIjCoIpagETdCoH680t2vhB1+LqUK7qI/ON
+Q+Hcf3nlYfr0Z1GAUdQIov/+5+1zGivp+DVcZMlMTClRocU4Fghgqn4NWPolqHAaBUipZX51iZU
7BMeB3EPbts5T5za/jaKkQdRzMq5LJGn+EqBzi7oQDEgJdtWs1xd5lt18fTAq1pEKg5/kWr1hGeT
tYuKAmPM72/hz6sJGE1LB+q3NQTsj439Ar6K100TbxMsmsBpuuy68zL3ivQ7nh07jY/uiBZe6qSz
/unR4Sv6+Quk6cHuxScA4fLxXU41mLQ4yWQUp6LKdrkgmkKzXHKKahcRctMgvq8zhH8+wDfniEPM
KjcZY3kVW2X1NrtZ9impbLSkc5YdKyZ71ytkQTpI+UAWKsDEJ9dOjaPejN/IedYuBSiccz3XiksX
zO3it3HFqG9MXe8gh3IedwqDy+u5tZ7Jcr8kUVE76Hptnjdu3YXpVD6sXvliELDHeyfro8Fs8lPn
lM7npfaagJyp4sRMeD4WceegstTbawkCIODE4t3izmwuJ1PvSV9rB7hjDVA9ZDBFd0hdod/XUHXr
cFRINGW/PSDAxsAgVW0vCKQPinlgElk17ehnbDNPaVlPD/RtvCg3c72L4gVYe9MKomS9mv5C1Bgq
N6IE7nGR9UV/NSsL/xzXY30ei2kdfYeJ84uSD8oL52ztvp8M68Wa22HTBeTs2lqPGkxIrXmeC0+E
MO/nm5wI0p1rxCsWTiVDGOouNzg5apAPSuwrve7QJxdCI8TRcV5SfcshUYxR9RLftVYrIsuFuPC+
rdrLLqGbvCNfIw7SRcwnCxA9uZxqQn5dQ45lECuKbu+XWHIv7Km/L1EgCn9K1OYZtV2z69uyRv1g
AI5miNqcsDtjmARw+dk12vTcIsF4V4C7Dr3EZnqI+c0fbUcK4m7znAws2rrPnGUsHVACwr3UscSh
WFMnqiCyR4uB9HnJhTjoANDfSIkZrmFJ2Yx1vS0ib8LUXM7ibDH1bO+IbGKGQEC4S8xl0Kslj9pi
iChttFMaq8rgK3We4u70wNIYvaucIXi3vs4SKQUHCZWQ3ZWKN4lcSZtrj7LVxd2jd+1ejnFrHJeO
onhX25thB6FVztnd2PxqqOOJ0GYuG4k8VYJE4IPHompgYQGHCkppuFQXOztLReIeiq5fb1VFTzc2
n4eaMAE9d7ZCObkhrkjBZ9p4F7mBxXMV2Z0mcu2itZpqL5tOfWRcXJ1ndmNFCP9wEBNBCR0/q4az
GWBn2Fa295gLb9zNnet8JhisPawoftvAhF4czDkerAytCNtrtZwQ9c6BrivobtXS08+Ir2kDMnsi
bWF+uSUk8JJpgKX0uTkza8d7XMgBiPCzzbedwvnCJ16kPXVLEZMFWgTNuDjcEaldyippg5V+2Cm2
l2hu++mM/F+H5KDODebE1ULbkxlCkXKQcOpq1/aB3ipncpnaS8sW3R2vyfPgdEZou00RKtQUe9np
ztGTuXemuplyYOybhSu+iPssl040k5z5NGtivoUstr42BV/mmEzurmHRvM3pL58GtZFhVeQuMRHI
ahyHnIFuWJ0vOrvAq1cRBZ3EpXhqrFzff/9OSbG2o2LuzUtUKjV1HGSZc63x0vngyDwP+7Kj9CPd
U54QeTKtygA432tMCG6XypUHDUhWkGVqe+42yXKl5HgJjR5VeKnPt7ChsvN4FvVupLG/0514iRTd
VSKS8Wx0qyjQW6rhs7wUL5M9o0WSsVACFWDhobCtG7vs2Yyazot0QnquM0rU6yrJ496n14jHSycs
60rWq3Ga5AYqQ/7EYVHkllf7NjSl0rcG42Rn6HSg6k0PlbINltf1LiNd/NIRPL9coqNvSjo2ED6y
VLuuw531fReUEtXt2QhKgYIk02tG8Oy1zwW8tkvSq5tnfejEeU/O7Ns0V4B+2qk+N5wm25fu5EVl
9X/ZO6/lxpFsXb/KvAAqACTs5SZIQpT3ZW4QKlU1vEfCPf35oOnqESmNeGomJmJPxL7sqKYSSKRZ
5je5Bk+rSdXQG5iIL6Vq8Iza2BeXME9Pmi7oT+us3SEbGV6B0Wi2sH/rU3Bs1WWcZs6NkhRyXUyy
vpWo3H+bmzb+bGHhelO40V0xoAtmzbbB2RNDnKkkzqCTCroj6Qsvgcx+bQNB13ZKqMkJUjEECVm1
gMeQhansK1wMGu1k7gvnlmJKdTrjyrO1Jocf06ezH3q7hxk0qu4AtlqG/XhSgEG9iTNjdLeg+OWa
GR5MUkSt0NZUaZMRJ+lKWQ31ZAFqs0J7i5luSDeQ9u7opdjz7qpZq7Ygx4ubKrX62nNqq/SapHlA
cHXwoqaxrhB0LH8mmjJ+ziJXYei2H7a9NgafBeJ7NQDYMgKW3ZdfEqrjtmfBHSw30WhO29bFF3g1
RJ171tnqj1mWixBGtwW5AVenr4Gpp4F5AVQ9+Yz3fObHmDFaqwzIn8ctM1xTHO+/2YhrPqVqHt+X
1Rhu80IAlnHHQe+2+qijkgOKfv6qGBi7rY0U+16PP4/TcDhz3qjZbnBFdkN/tPxjLkTqIXlSwAFw
5fBgjWK6rpSeqkgIi6EAeZaja1CJUy1KaljEhTzrLXoyaYV+JYjykfTkaXD1DutXMT4EgQuWa4SR
eRmUhvipqvF3BCftq7Azmx9KlREnSlDYD6iAOhXdWSiIFbJEyC1Ujv0wzzjG2KWpXlZVku7cROoU
HvGSIw+yURZIgaUnSfZVzvDP+76BWlW0OYcZ4PAyvMN46ox8p/XEqGioGoRnUKRuLLMvVi7QrXNl
ZLP2oSp2VB0dsQFRR3dNg3VzLiowyoo5FreTmum+qg3dOqID+Q0UWx4/2u38dcKpUd1ySQN+wueQ
4MLo+UBtye6MIvd0GvVTGOfGST42wJktch4fW6/rbFAKFEBNVEJWkV5zy8Gn5Qg2RMPVbhf0EZgT
WOfDEEAzf4mCXBlC+48qc1f2bTqvxjivT7QxPnV4xgvClfaagzRboS/4CMaPOKbJ3DOkw7OVmvQ3
gxbGW67uBHOh+UyVebjurBrGP9G0mautb0tCaiXrtW0fZSeQBHIOUNxvSPPaldTtz0WAi1ZEb0oq
tsaFrP8RsKZOTLOYVxVSlxunsje5Iq0t4r4QaoMC3kg5fLESqZxk7cgjDxUDoiH2yAyl3/MaWcS0
UO1t6tjhZe3WRNeOu0vNftw4ud5eddjS7JBYztcYEoyfLSuPT9ss5ARqgukRW+zurLTZKmVebgZQ
MbBo1RI20gi4fCxxnB2ddKcK4ddgcjzRDiUG0idxNU5rI0zu2cwZhn/zZVoVjueqVbppJ3HdWUh5
pLVm3DiBBinYHKFejFOMvXccFVfpUE3XOmZz+bZpquhygrp7hsGjvGmSqPRnPN4vZ/CQ3G3Qx5gZ
ItiJeCNvCEcHy21xfLRyz+WguzFHSS8V3vU5Slb17SAgCDta/hxAmj1Ds4pQxpKWcz4u/6A2XYId
OFzulVaG2iZSgJBFcets2jFtTsiB5Mru6/E0GkaTelgoH/g7Zxh49qdwk7qlaq91T2H+NNkxbJUu
BTbKqj2V6UREhqiLXwNLI04OknNdmhYnVsU3xHlpEwf55WgW2qVisDZRaYCsohcnGGeNyL27xQpq
kcHPh2dhwRqAhjddQvyZ1xBYhp06pOJBCcr6PEMr/raHBLYTXapehzKo/V5XSXJKmSrWWlOHESym
6Y4cn9qEiYGeI/9jTA8WtJ1V4pbJrZHgvkf1xGg9u9dLGBdlYV6IEF3IVZTbBlo0Cqt+JnFbIRNV
n9EjiZsVUHxhr5rYYPPIWUsmTyvUdOtGfbQJRRum3uC6KEYrYv5pJVY1rHOY+vydMOiJ0+vOup6C
SLB0nKb8lsAauOuVtNp1kIjKbRgMDoxGQ/Q3bUWe6yXqPFxC4R4u+1Ift4iRILMTTgHHVNnM+b3M
EuU8EwbK1xLva2qUaCYz2V8q8DVraUD6CODinqu5Md7iuGw+jX3+h5LUprGlkiX46CqM1li1kfNw
BkQX1/pUZf6AGt05pSjlNJxFstXSIrmNM1RHtFpzv8IXLz5D94HouDDby+XO16KC8CWLmdS5mTh4
O7t0ADoTCRrcgjulrcIr1So6Quw5PmlLvaCSa1abMVNqGKMuoEfThaKC7zuFGAeuHozynl7Q1M3T
Jp/qaqu5aDB6LSyWDWKF9kkfhd3GmrLqeWJ5rdXQNtGzV+ytSdRIbx+1eUn+OSnXJrhpnxyhOn8B
0yCHrW3SOUd+RQtK9QlPB2ttNY52GiSAvsMJLmNFnRtqXgcPaIajmMQglerMXreDSVAnEEdXE1i6
aho220zn45SDdVq70yWtPe1xrpQfdpGEj5jMxN8RT1a3swzzZ6nkwDvUtEw9oytuh0yGAOLL6HxS
es52A6wn6gBiZRqDjihS4Wp3rhHGo1fNJpTK5ZFai0JPn507XQMO18SAyJPYvQIO7uvz3tGRkyKm
63B/A5SN0D8qXfJUpXrtj6YbnGoow/p4OlS4YAbqOnQqNmtDx0kPi+FMclghrN6QvyioXVKgn3Uv
mhtwIhRdT8zOBV5MxGDTDymDjvu1Drt7fZqhI1ulBig7zaN6kw6Z31ASuUC7wVk1ApEMa+j8WTSE
t6GQzCJcn90wSvg5YrLg9Ij+M9aWqC5VSq17QZuxfovG3FBhK86U3OW+a/R1H93PphGdKqpWYv0b
ETAGGT6/q4r7FMu5huiuECQCyX2I89ou0NRwXVCSoAIx3SELa51OfdisYwdq21JDlrtAaP22EDku
s0oBxkrlSHKzMoeap86Vx6SVPpUBFNmI3TdJMqQBqjh2UE0U7Lmjklazz/HLu4RGizYUaVfviv45
pFPvEUF/dfV2vJwyi2IUgL3r0ECQgcqIsSqtzEI9Ozh3bQBnuD4O2zlI3I1Qyt08N1zZhvIFWtwO
FdafhYbuyGAsSdwAlQJFWWszzouMBABcHw+onSFlBA+7nu/7gh+LKJm9blGhCrV4k6g0r8hVvLZP
kWsYwpoyyDSzY91kU0W2si1VhMSrKaTnuNwISVz59ZgO505CgVE3StPDKiLBOnBCIUUUa9VO0w3a
DfaFhli+hzjWuSjSeIP0OUrMkTZtEPeldRKPF0XShZyA2W2ACMbKjBGbGKuOeHf0YSQ+8BGeujB5
ZKIeJzM9GYzGn0bkimReX9TcyMamb8IKz/HAaQMQc8IlRJkn11xJGwKcYyjjtciS9lTTCYLmGSIh
JyXKpmj+OqtYZNO1MzfjjRHXCJFVGA3cGmZar+ow0S8dMvqfsWuZnqoVn2d6lOXKSNsB82qKJ26r
jJvJ6NAMjgPpw081ntlP7ipZjn0oDPqZZQqo1hXFImRedL8o3A7cHizYDE3YRuvF514T9w5Cmd6Q
59WlCahvBcrrc5zr8dp2pxS8lzafFaBuNxVf8yTGtcOL8X5aoYPVEgmJAbB2SD4fC/eb3s4PWRuS
SpK1c4smFFqm5AfFidSr3fhBHxUJGDPqPcSjfsgA5l2jseQMkmvKm/q1qff6Jka09gIBEudGONK5
jCMkQzSMyE/AxkEqUbQdFD/ncql6R6tikEhfOln8iJlEyfUNPL6DyXKRoeh1qdYNeMk63KqD+OKE
GpTHgtghQOrhwhqbnM01WCd4oBtfbG0cTzTZgjle/jihAei+bvzuDkp1WyZo0kiL1CWYtfmUMjP9
A0tQLTNHu9pa+HieoNOfXyp1Elx0UeZ+t8tG0wFWlq6KsJpCNS0DUNAgtVwo3BSRasUPHUUeHOed
MdCfzdnmgso0qwqXBFlc9qpBQAzUfV2pMnqyqYmcAX5Obmy+wVk41MVZoYrJWTuz3f50rSliuCih
LTF13UmRTOGVbVfDpcmd/ANCunJXNSL9AwLTdA4VpPra5iK97Tog/itbpaJl1zTsp8HUfLjHkoZ/
q68XBvYG2iOLpwzNtWhqh62oN19CvZ3uNRQW/dFN+4cWk6sbvm6non8SRydBQOATJmpybjdhtqFV
X50hOxVkG/IdaDXaZJ0FdhySn3eGJ80RdqmIynmtM/RFV4wxHbRGYnkxZtQdUXSYW5R3psZKgAX2
3SVcSrEK+ym6loGS30HHaE6a2CSqcVL0zjY1lqm0IMiPxlucKcZgiyoLhfZUa8yncI4pVICodDd9
PvKZJCFDcqZ3HC+6Y2ff3YZ7araHKlmNpuneIwRuerXIK2/OcuOxmET4WSG0scvJ3Tg4i+grinPK
2qnrRVNo5JrIZ8X1qs4Wj3ErKKPBELrjjL+louepBikxLX9Ck7uU6iOBmrmtrdofYeQCOHZ2YcwF
5jjNytYi1dM0lol0s29dTvGhhZZJE0L5Q6SgytSoosKdi9U8S2NDWfskotngjXFRrDEKp+jrsOfq
tHuEDLVj68rnRlKsabKhXZeRtegalLcVtLVVGEDXxxnNPEUzBB7OZCK9qCloYMBR2swjOoJZn3a7
iCr22uSS/akGXNGdmetbYzbNn9MI1d+Uo1hLAj0Ltq6XQB07g2JcnS8A0B31egW1Ld1cN3Nftiuj
z9HicYvMi/jdKYwoUTJ1VPoowbZ3Eou8FeWr/qLCvtzTUd24TyU656oUUGd7s4iIckMSo9ZZ7GVa
qOqAVi0W0+jc1JS1zl8S7ikqhocwKrRzIVD3gsbcrdSpjE6cJDO5dgfnLG6tU91wMujF+nZyOmpW
Ndh2Xy91eacZWu73xtRvKVZnCsogZeKLPnNPjEGOG10gTYRZn/0EOSj90mhd+0hdDSr8EE9hsk70
qDzL+xGRA7oEZwVNtd2oUCZetPDP69mqoLNDUkFJCO2tIkE4YYoeP+71vMhA7/fLFggZrwBljN7+
IchooBmVRqpebzQjMTzkjLjvNPcB0f+VyKqrAnHQO8hR+QM9l59cTwQtWEXZQPXQxX56EYoaQsfy
7ZpUP1OzB21IoEyWc7hKsaunvma6R575nQ68yTkPkERYNHxpeO/33AwqTFh4pKA3y8RAUhAdsmgU
yNgYVerhiZJs2+XE0WX5IxJspJamwVmSt8ZF5SBgMOuAPgmOmiPIgLd9MxO7Vr6Ss3iC4ci5/1hC
LWqMAEIEHCh5tyBN6EfdoCnGdYRh2doIUqT5kCE8BkhaWowHnxCACxyJpQsJTeag3WqbMyu6i+vN
XGrZqVsGNRQrXDTXQWTfV4l4Ap7+MIEn9pwm6UkRCNQh9qYrdLqL6wwrJ1CL5hOlh/SCRqSDA7BR
7ux6gt6q0G3LZ70EPqsuTapGo5mACNaaZscf6AQaKyraNpEa6hHkM/pz0NSXQYFsnwYFqogG189n
YHsm7flzdy7yZ2WCNWBnqX5quXnKvTCXpN2WdU85Jtqp/dx/bVJtXjcBQrNK0oo1eKKMaCb/6kA9
CFd9olnPM3tnxdYrzzBVmH5+vCneIO9sE9Q1bBSUUy3rLXLXnUoQowNw0Uoxp/XQTD4yG+4llfjU
z0o8aLzasqN76Sgxxw2aNpqFWmmCg+WRfqhx+GkBVuhYLALyoYWDuPn+koKpplaxVMtNNwnrxgpC
h16FGK5f3vc/wGv6ZzT3PfLT+/Ji/wuZ8Gykv1hob5hO/4Pcdyif/vZU/Pjb6qn5Ln+An/yHaDe/
/UWE1z6Bw7KBsi/9fxNM7l8CYpb2yYXuxAkLgBIOw6KF/w8BsYXYhDIiTQJUxxa2zy8BMesTHHhM
uGnI4IXHn/wt0tOCwXl9PDjYYQKnBbYLRAcC3XJ8vAYH6ZT5qqSZuKVz+y4eZUtny5lKzy5n9buo
XF2SBKaYsqsaio1oV0+rbphqtKH6yN7po1tTsWsCJChn4zO08RYeazd2xSru1Pl7qgeZH8yKhKs9
Fs7lqzm//vtjvlbWfiHx7D09gCYwPQt0z2RGXrbqq6dXVMRBp9Ic4AKb0xPNGf0utcyJVNqdyxVE
9eZR64lxS0Rr0tWU62uLkuWkDgDNgEMaOxjpbowYqqOVpBQa4ZlUqMuFEQUVLrJLW3Oma9mJ4Yto
tMlc1bNQrumnzFtEruaNZWeNXCVk2l9mEnP1KswKyu1qQZfbSpLoPNALCvTTUsIeKFrFq25Ka5qJ
an8MHHEINYFQx/muQgFjPgxgbvsfUpOERZlVjmv4pwFBZGSv5KgqgNxg4nw87YeAxmUoqAk2aCPa
Qap7gKeLy9zQIIaNa8uewGEXlXraKgEoFpeOiA1x2w9lcfOfOoX+i9mVfNOPjpxQxtm+UqHGL34d
NPonePwkFq5ro63xIkf4p1KhJT4BPQICaEAu5LZYrDF+HTToG7qAeLAfBo61hHj/OGicTxp/jRtj
0axfzqffOWje3Jp/J+hCxgO7Axr2cKvOeU8HEGnYdYk+8tpUweHQX9tMVflcut13J3ZuZD1pJ5Ge
VqdtL1EcNEhuX83YOwfGG/AZfDFmQSDYA3YdJtMBJBFdJKK0wTHWEqeSM+n0p06BSUWS3I9KexYn
CvUXytgrrI3OUbMZjoCnXqhZewcW49vM8oIJsyG6HuxSToJKa0FkrhGhUOI1+T89arR2r6rcxB0t
UOcuXwlFmzmtLFuFz+7UCpLobTpsh6xAVCsfYpwFaXBWZK1JtLZqiQo5guHAASt4+v+37Q5dORZA
7D/fdsvt/vSjbF9f78sv/tx2pvsJ9xxYPQDX4ds4y976c9vxTxZEOd0VOFEgY2Rwjv7aduIT8kWL
eCfETPD7S2L1634XnyBO0tNjLws0qRz7d7bdoaEMASLg2wUux3mtcmIfpB1F4raYGRiKl5jaOfXv
sFsnVOA3c2oGckOQbTQbJdCVmV5QPMdeSzqkeJFhNui1UGo6jbqp/cOcEWT00GIefvbK3HtzUxog
2hCPpCMutOGHFji4m7aV9VCaRXLRIDAt/r53/gNx6H/vDUCm/dFavHtCR/pvj3HxTKj5Ent20c+/
+c3P4ulHXPzcW6Mvf+rX3aB90qBxg01/Eap90Z74dTdonwgwoeFxCyD1sqdiyyIltAIu+/crgPD0
1xrFiMYRDrYmAv7TcqP81ho9zGPIpRYTZcsEoG4YCADshy4YgzeOwhG31noshNEVLTBIWGrFpVe5
6C3Rk0j1ByMV4jGZ3AI24NA6132XtQ9qV0Nq1nNQ2aUebFm2deLrgZl8ScDYIrczludVjJq2pyl6
eO9YubVGhkTeTTTI0REnCj9JWv381Vd555p5UzfhjZC/Iv+CxUp8dEgsiV3A2gbY1PUQt+06nJz8
2qgG+DaJiDxzahEMalv7vnXRZyWAzS5E0xo3EqF3f87oiiFx23tjol0nmTGcZklJ7yXSHlIrpBA9
txPKc80xOuYyy6+vJp7ZMLiVkO+H2Mb1t/8VnEZTsesFKTYJVJq6YR7Ryswfh7noMa2oSyBdtBE+
nqg39/Ey6KKeTD0EEQfNOrgP+UiuQFkIm5I+0R/SZHqsQFmsNAkYrbSNK91qrG0CCcoDaB1vK1m4
x+jcyxCH703uTAa9yCgTO++/t11Xw0TPPFlXRWNvLBGhzGNoBQA9kNaZGdkX1DbA8iLE42tKomzS
SUd2aOqUjUUB/SyKNYGMQvpc5YNCAwMXl48n6Q3Vi0myHPamZZE/8XkO9sdiIZ3LwmaSKAz3F7IH
aqWMq75DEaigJdyUYMWurDb2ZnU81XOLHvoPWGroRyH9HJjrSfeVMPcz/nOWzlrYBWWTrxPOyYrx
uRqhXbTKNnbvGmkcCbjemVyIN0hT6PbC9D189BqUNnwyK1m3CnpWM+2TdQkhz3PxKVlxlfw2/8aF
kb/wMh1uVW69Q2EAx+wNV7owHAxdmbYDCp3qVCV+iVrTJsvT4EKX4jsUPXulZgABnRRMgT2gwdZq
UkHy2rLoZPTZkeLf22ngqQh9EStwkBM3l+TtVZ4qwQRmquSpXESUvdmIsKusgClzxpZrKEPtvxC2
XVU/i7uu+fmzQ2bmUFtmryTz33tfLiHVPw/dvKcpR6pw12aUafYux+V3f96NtvuJysxSyzNcEnwS
2r8COIe7kcAOQcK/Si1/BXD8CoWlRXRFhdn9Ujf5dTm6ZFskFy7yS5SgF5mb3/BVezl+Xh9PyDuw
4xdC2fIUnAH7S6cY8V8vqggIGigQnw4V6s15tBpnzd5qLbhG4q/4q6EaPxwwFtcQMyfwdO1arTWc
ttI+AM1euicqcOCFD5qIVQUFnB7WHFy3Bu19rU920uq/Zkj1PrvRpO2s0ciPnAP6UhM4fA2E8g1V
Q6IG9s/BDsAcNI0b0YAbEc8oG6QPNuS7lb64kq+sMZKX0zT5EYLlhJlRVXBVVqPwSgxZTiIg+lcl
6DI/00brvFZGcaqqIYq9Do1ZhOB7edc4aXU7ztVnxHiOHL9vikzEzoj9LLc4ihRkboRorzevjsZC
TRNDbFtdtSJaIc2904bj19Ko+8qD/a561liVT+VkFLdVPTxEdaxeFKB1L2Oww1hEiCK57tW8ekxq
vEVWeusG3cqyJIL4bj78jPTeRcK1+zqVjdjhHNY/KaKh+e9M9Ag6R5aeghZkux5VKC1uCcjTjSK4
GWUX0N2nALOdovizamVBuKbSF/QrZTIX2nfcJd9fdtD/ReGvqreUVD86VeT3vVrv8n//OkuMTxBf
uKbhqv8qtPwZZzvGJyofGEZQq8TSnkzsr2RQpzyDiQPRNMW7RdGKw+kfZwmSVwb5Icn+Eh//zlFy
GGary7HE3UishaegfejQWNZdl7YdDlJt60zbRmghJsj6MQG6ZSO/3ujLKOQLBs1C8mJSz/3dAicH
AAGUN1+peoG9EdAwHVT0OsYjbPNq3q///kdfl3+PDcXJ/XpjJomLxqOW9z5P9Gx2mrsG04NhCkj9
I8T0JUs+eKklGYfYq6J5QvV9fyQcqTIDVJz0wduFWDOYynkO3KNepV1U+b3rVn7equ2WUkD7dXAb
wQr66956503f+XSkRfoyqzbkycNPp+lN4GbKIH1L6tYKshaYoED8Wez5/1Zv4tNxQLOA0S8wWcMH
tYK2ilotSGvpg41Tzuakjk/DXEclsUOl/vdfCKUy1qFJXRJl9f0J1YacjA98sN+OPWoMIgAlE7ni
yK3zzrSR1bIYgXQvnMWDtVgItLCBtnU+IAAXMdbOvqMaWvz+uxAJ2AshEekr+nH77yLtIY6zyuj8
yumMM0hZwc2EIdWRUZZb5mAJ8l0o7S6BtMlG3h+l7PAcLOEu+KFeNDuQ2IC0atXZZV1mn4bUdz1p
R+4apYHwyMjvzeLicUOV+CUMORhZxWYi74qu86WcpKeURgVeFa7Uxyvi7WZGKA1FMIqjPCxAuf33
s2e1jOtcxyshoBdTwoo9B8lveVo9N1e/PxQiEwake0reBHj7QwUuHaK2GkEEarl9OuvS3uWl1VzW
tnlMlu+9t6Lei/LPUtl4E/gjEB8ZMCMqljgKnEWLaGup6MlWmamyffxWbz8TwO1XQx0EigLpPaPD
zttHSUmclIDazmB8HHuhY6Mc5KJ9D+q4wgYBDzl4sC4gl4u4DNOTj9/l3Wmj3mBRl6I2dcjTjvNk
yusw5F3o35+YkY6Up2LG6wQ2z/rjod59oX8MdXgS9UFEXSPkhYIJDBWuiLNvxfrPjwc58j6Hl6Il
RV2VM8jbKsFLEpE8nP4GBQ+Otu+OnHnLZ94/JxabZ5fuJdrrpDQH0SoSOAHgPaf0k9Zs/LDLzZNY
7fJt7OTPnIbZkS/17vShP7SkJwbIfLG/l6JQmZH8sEs/s2Nlq3RR4aWKnf72R0LDh7TBJIAyllRo
f5S6x+kmz+3CT6PuUY59uqlcY9j+5kda6vTcF/CVWLZc1fuDlF2ix0GnZn7n9L1naVH3Q0RdDc2t
QU/747HeTNvLWCjQgWCjef0iT/+qIMBtFZREiplf9db4FECnWJGExMeUT970m7jNkT2CkkDgaQl3
yXtfh0gl9Yg8KrrMVzGUuVQsNz4vpnbYDKmZn89NIa80KxovFDHU56Ro+lVKN+EzTjMwkzXFKalE
RvOFLRWsleF/nnEDtHeFmKojVbg3q3Z5TiadYhE1D009WEaBLmMz7uLMl6F0v8GoNCEelDVlK8OG
mdD/dvyBgdCiksak0G0hu9ufFyjYfYFcY+brmvIIHgDfMNUef3fVMohD7s5IlFaNpTX0evLTucBN
Ta0zRLGyBr3tut8EZi+PTN2bYjPfeLkysTh/EZlwDw7+rKaXqQBb8Fs+01OFDde0xuex0FeFAXsQ
qmjVe9XQqF4x5yNaYZHr18h33nOSQ2XX2+rO0UL9HFSHfZ4jI0k9UMERBp2gdt5QlSi3Q1WCI1fH
vrr53X2g60Co4AYj1KqywfenCNLOXHKJpH6aTc4KinV50iiTc2Rnv4mdcIBHV9+l7euiz3N44SPz
rkqnlqkfNKi/UA/UPDjp4XbCAf4MFHCDqdj0056j7u7j11v68fun8TIysjPsdJU2ymFsiCNvoThW
l/h2FCVQUcZE3JnzZD6VVTOBCZG23eNJLMabKYFGs66rCXJr1cLAO68cl20XdK37LR2d+lsYWSjB
p4h7wBf/+Dnfbj9yC+I75MnpSUKT3f8M0sy1YQxjug9o8ayHLPlmRgVmPV0+LZbz8shw730PWpsq
wZ5KtrEAn15vjGypSDXYkfl4yQsvL8xuYy6ph2d1ceBbaWV8k4tNXjVZxcPHb/r24AWG5S6hGLG6
xSm/P3SkN8nURjLxxwC2Mah/ZGoxDfM/HuVla+/dwoIFh1AqkewL6vPg3C3iEipZkyV+nTRNAfRV
m1YWuPHbth2NU5tS2Ok0adHDTB3HAw4LeajuA6w0im7c0apwf/eaXp5nyeloLXOCH95tcYlJW1lZ
6BjkasriR/iuwajkyHd9Z3IFUoM6moYm1/VLM/rVrdbgVDDLzIwROIJnEup5tdESmfyboxx8Qg0D
IImuS+zTt8k3Kff5CpSVcuTMeG/rsnMdaiUvEuMYde4tUojZtSMn+BRTn1850CbuojhsUCKITFqS
kV3D+6jqybBWFYbu91mJrjxNSEjtTmKpoOYtDNcduMQ/dDbVH7RZYue3LxgOF8egrsQBStND33/E
rowVLQycyMcOeULEyJmvjQwRkY8X8ztnGK25RekRkB0p+8EoaT3jaAI2wI/TfDg13bqGfS2jDZF7
f+TTLtvicNsg1o1aEogkDoeDoaIha3VIVQDD++EPPJ+uWtwbcMq2HxbV7MTRv3/8am9QSSrVAUoq
JsUqpEsd++Akihyth0oFEl3p6tTPJdB7pBMBSdSk8Feahs2a0ljd2Zio0L7NsNhWpYiu+ZTm548f
5e0ss3PYONSQwSUB1N7/lppeouKE6jERYTbfW7i1riH5dNRwrfzIYfD2tN8f6uBwQmYDzk/PUDph
9dYGaH1iIi2B6YYbnsNLMv7N8Zbr4NWxoBltr9YB41HERg+0rMSPOE1HaNs4KIK0Fke27ptqHYcQ
uAWdQiwNE3rZ++MlxDqdq5aRL6JAO6lTFfpzDHEo8oKp1y6UooHXbFfFOgg652uGkuYfH3/L95YV
U0wXkrsGhO0hqjYS+Ka0Gus4rPX6phlk+WiDKPZkEIizga+MPXie+dlkpKduWAcb6UTI5lb97uMH
eW9RgepA8++lPvUip/Vq5iMI/26YNZGPqBt1PLYdHM6FpGrBR/0Xhlpam0hA0qo+1NsPxr7RQoxs
/aZBZmOewNumyB/hYgiz9OOh3lu/gn4doRX7hQLi/vftFmadzGwcDrEEOhXROGzyxgw2CeIMqynK
kiPr6e21Rsl16QIuFgsaN8L+eCnqvW4dixD3Wzg5RdNrf6h2URypSr09+xiFmIEqM3gYBAv3R6nH
pOraWg19tQz6z5jdQzELhbbVbUxpR/KyddUkx0q+774aK5TgAF4nVcz9QUNqjYSaRehnQq3u5lIO
N5EmhiMHwDvhEGwc0KU2RTei2UPwp6I4IxSoBCu1zMhv0jmdnkOOBSwoRHCpD7V92k52tDGAqlEf
SwqvL2xc14WTQ5dDS+Pj9fNCAdq/Zngcwjqd/Ukp9TD+RGGWAyTJmWqB3WNKBIca96xwg7ZYXyWp
uFWdwmxW5iTqn2WiiY2aT8YJ2sbJRYWIxA5qcHTs7nvvU2BiQ6oOjHupt+5/ihwxFSVW6tBvKneR
hAF2k1s9Kr5HXn6pbr55+RdRzgWKy3WzP840CPQMuij0Jevhe6lXONMi2nHmQqE7qyCs7hD4i3Zu
2CoIzlXVzQyx5lik+Ab4w8UrSPYX3gO6rNRb9p+CteDKwFaUrUCr+ksxNND+kM1Zw4NtvVp2DiVg
XFKxeksu59guYF675ZePp+KdGafkQFOXwsgiRnkwEwgjITkADncL0j+9UWha4+OHasjHoyx/5WC+
aeBxtMIV4GUP5X+XbRdZxaBska97VLqxvYgjSMS1OXJ+uUcSzvcGY3tZnIzLFege7GcRV2JO+07Z
jkkqt6SksD77zLw2s8I549RPbz9+ufemkK4H7BHbMNU3cvORi3aTzCQvJ9x5jXLo4KGmkF78C6PQ
OQVCyxxSJthfLLIYCJwkzvW2LLNVZSXEgsF4rFzzzgGMchvpL6Yt7I9DbDhNDpQhakbpGzO5XkB7
G7dd9r6K2YUs6+GsKdv4yKstj364Ol4PerAPwmxqEPMhe8Eo0bjoQL+dIfTh+oAfje+2GIKT1nF6
P6gCe/vbkwoeCU10PCiosh92+9JCoZ4Th8rWDfEGUHtO/bmvZv/jUd6JQFiMICGZWr6gWP79VQQS
pxZGXA1KY1puZZi0z8i7li6MnFg7BtR4Zy1yj1HBtUm6l7N9fyjU3bRsiBp3i0+g8+AM9XzWVN1w
JKR6IWoefDHCSoyqUHQlNTzEculdqTYzOlJbqxHjdrTKCAvkIClXGFGrz4ChCwyU1PiHlTjZjN5G
Hz4jCaFd6rOa+raFXsXEnXvdSoG2jTbbjbaCmK14iGtWF1FhOutJyuEIIvWNNDfnLdwHNAqAOC6Z
3MHkqCQ1gR3geI4ZdnWJEnIb+LMmGgdVqhxt0ZNEkdG0opo5IY0zG1gPq1H8nKJCeauDFb+OJluH
vqSpM0xePjlqDkYpCszgQxle//aiWULnpRpFuZ9exv6XrFNXWoomna3SF0jpV1C0MKzPNnaDr8+/
NdRh21Ed0PpsutHZOm08XnFNtDvUb4aLepyDI9/gna3w+q0OmxgwxoPALlHgiVKnvS/SRj2x6Z2c
15Ec/pW34n5V0bVfOkEHGZBEPTFx6Q5vpYqH5FpUSSS9VDTubeDk1ubjKXxn36HIS0+ahiqX6WHV
R6Hi04/ojW47xNs8JXLmjTvYx4K290exicKXO5vC+v6awCn+/3F2Xstx41y7vqHNKgYwnZLdbAVL
lhzHPmE5MufMq/8f+GSr2V1i6TuYqRq7RhAIYGFhrTeIJW3ZE1TusbotO8Wr47LwX5/Llacjc/n/
o2x2XobmrDrnCFYYqAx+aeaGrneoiHcWxVfJ8wvRZUUywlcHqxiAcHXZ26MyrE/AvjJowuWSF/yL
eDkhIBwKAMeB0haKB3108fDtNHemefVj2pIvaMBphNB8Psq6upmWZDW7HiHcE/8V80WL6Ob1j3l9
FGqtsKQdau+bu81Z0iUci9IJKJD/jWckVTR0OHbaH1dPFY9s2f3gkSY2zfyBAg5vTbZ60gziMY6V
/MuEr+ypq8O9ctveUJv5VG3htJHFAUYZo7iHz+CeejGtfjqj3f76p7s2FHAweXHybOJcnS+Qjg6G
BPw4wahG1c3SowY0L2VycCf0Y18f6toq0ZkgB8AigCfa5gN2NNyoa3J8K+gjZG9VeyTj2KOnXkmu
ED6AWoA6Gr0qaxORwhKds3JMWaZpNO+aJUnucpBqNzASDC/RnfZ+LOP66+tTuzoo2T2QJukAYW8O
0zhoSGBllh2k41QfZffr6CJ+e1/1/fqeknFPm8FIdsK8/KHb/ACQPog9k8cc454vXd269uggqRug
zWk9FtNkBCjlYreQD/aDHRv52yMG3AlZ2qeyj92HXN8XEWNEtLRWe85yX7XlAYs2RLGrqdm5Ua58
SpqYWB6BHARYsD3LAquRRR0ZRUMe54imNr4xvCcODeqY92rS6F7jYhj5+vpdq6PRq6HqjE0a1Zft
3kS3NcyH0bapulKw9BFn6Z71CGkY5JNK/JpzYqSojfIpgnoW1Hgv4/xkacivI/S2Qza/ciTBkGFR
ChiTlHkbMw11EMuCNVWAhkZyKKQuk6qGTYD54v+ypFAFAJED9kMmQz9fUgE2s80QFQpqoM/P42TG
nohGZyeTvXLwKdeRktPlwLFFwk5fbhxLqSa1I/YEvc32HNS0OCRDF7/9qsEskeoSeRyVyG3vNRrW
Lg1TRqmBy+P7OfxY27E8vb5Rrk0Fw01kHKnlCxpd51PJbGx88gJEfNKl69FYpEqfCenxfxhFEgIA
oMin8+aDOe6qQ9Ce7MBwURTEJ9rxJicedpbl2j4DhAL1TjqX0q4+n4uhKXlrxZ0ddN3i3EyoPt+F
Slw8Gy7alq9P6NpQPP3ABMmmHaf7fKg1KnNjWmI7aO0SxcjISo4Kj4+gjFWxs0LXhpKiPNj4gvNg
I5wPlcXaaK8zUtIAFerDmvfFTa3ZxSFSpr0c7mrUoFhDRYJgRTq3OT5YrwGvBt0RaC1WlahAe3ql
HKlN/2crSPcpkf25dJ3BR7uMcNHp36e++fn2L8sLhr4ZsAbZaD6fbohYI+ZfLlLpBKqgMh2KeZko
j23jTjuLeCVllekPBBZ4e7ArNpecicMrUhWLFXS1rtxHlakf6kiP/SrUtAcz0Us0hsvm2Pbx+Ow0
XfQ/XD9crZAdeXWTmW/ShwiVe4WjZwW5kwvPFmXvj8TKN98EUjWJ2CtvVFyc9E1iXiluiXZ9YwVK
hen8VCZh6XU0AX4r+J/do6grDnUXWlg1pNXnYRJjgNNA9yRSafH7+tpeBBt+FYImCBlAS/Ts5N+/
uHDXRtPnbEbTuXfU4l5YSX5njerX1weRujDnaQRFNTi8lCd5tXPbbJZ1qmdsMICzB8KqhuW4NoPW
eFNbgLpUx2EOnFJbfodGRiLVqAoyp7WNHt/irrXt2QYOMt6E8dh86KeqmE9ItrrjaTS78m81YWHh
ubOdFl4b1iPC13mD6tiCF8DHudXVz3ZHt+44ouGMSZ8JKddTAKfshDkZLF+mSRBq6ATI250WGTfE
5oREizvVTjOOJxvnzYeOh4Jflk4i2K2relOPffNZTXXlz+ufdftV/41KbQj1HGAudOjO1642o6zQ
NTgQVtt0WGDkEGb6EaJw2+05ccoftZkgPWwuI4r5vIC2vWyIFqGJTucIBKRwg1Ho8dO6ChsZdl15
imuhBlkknB/96mQ7bIXtp6UYSrqEFgGgYmLPFvTnxkps6uU6AgsQy1/Ksb9Xta4PRRs1N5nlRDfz
2s0/3vZh/41JwZnsUA5sb85njHJpq48sp8jRtV2Ri0VlsHJ8UHXLzjUsd/7LD0vhTaBVRJNcA+OK
1eL5GppOqkRGifJhyDUa5BpTG7BkOFAO6D3FKt2dzyl/3nY8KvhsVSHRLar83C/Ou46BajGOA0qL
pdGdqllfb8cIkUlvSP7JMU4IPhLqb2fu7Xs66ygYvv5ttwFHTljWVnSiDSFhW9hs3DR3QitvTlgh
Y6VncsF5hToj1vv6OJf7RirE0Dcg+5CN683hcAa47ETe+uQ6Cd5OdamPv2ZrlEyDqkxuHW0wDgXw
0dPrw27PpJwe2xV2MHUCKhr6+fcVUibdohNzysb8e+44qd/WzSf4jXvUpCvfkSqRVC2w6CIAljwf
yKidSWm0Bf1jUurbAssKb4mU5ebN0zHBQVNt5frn1bK5ENdoUq16bKsTZZ7p62SEyi25NwrDpZLZ
Oyt2OSPYZK7spPF4R2xAftoXW3PVstYNl7Q8xQoCz8LuNI86TH54fUaXBw6oHtxtXhzkFxc0GrVa
1IT6AaLzeCUcXA31VXpqCCqijYvwU/vm7c5wsonFUrHnt9t9Tts6K3nknZRqdH2wQlGQZ/MeAvjK
pHizosbjGpwsovTFp0NiOzar02BlX61iNfw0EzddX+AYpejjzie8slAsMvxiXSLK4HGdj9YnvW2S
mVWndlbXZ6Ov4Ka76lvRtPKBJbWNIPdBFJOKTWfbQYSKOWqNVp2aOhfvJuiyX4xKbXbW5/K8Sjko
Km0aF4xJDD4fJV9K9Mx6AcNgVcMA4hPVeW1Ej70wurfvb/iKINwIv5SmtqlWqppNlinYCo81Omsq
sD/a88MavL6/ry0Ouxvcis6DGCWS8wkp1K/NfM5hZ0yT5uv12sMzQHf/9VGubTiHJx1NWTCYYJPO
R3FneLtl7ZYnbOed/+Kl047D4lrHzB0zv7WbcCfBujarf3Q0bg3K8v+oAS9iQz5oRdboa3kaUppV
jq3EfhEr/8NhZSMA6WBPU0H8l8a+GGUe6kkvUaY6If+uHssOSwEVzeu3bzn6QPAkgAxwF24V51Ch
idAWNVAVnsbihkdGcVz5bOBMe3dnqAtkAoeIhyMyKJQecf3c4j6RKk0KJeWWoDjbe07qgE02vtKi
/dnG+d8iH+/jofyIiPN9nbQ73eArayavDoC6DC55mOd7ZGpDLEpd7g6cbRY/1VCUju1yb4pXDjA/
HlIIoE74hFtXSp2w2OFDyigVii5tT4BNu/w5cdq9sHeZOlH3R/mK9xL6PvCOz+fjro2lwIGoTqDP
4wATQ7ycOwPf1bxLH401QgYDWMcNaM/oQ5OLPUmba5+TVj6NDriZMLPl37/YnDB57boZkupkV+6C
ZopuBvRA+50dc+Vg03zgCgaCi4zN9r4i0ShUc4ScFPdm95SuCthuxDAbXjKZgbFEpo47I14mag6d
SMhDKDcR5rfF9EwrSmUkDp/ybmnueR/y+osq8dBq6YovICRhD1xB0+5E46tHwyV4EfYRkwIuu/me
c9QhRB8TwuaVvtSQKJ+jtszunFYXv+ZKJB6mDcZTn5QtMjTl8mUA3LPzS1yZO8ouEgVCskjbUa7G
izVNRDFpg+oWGFK5yl06p/mDUCl3d2YPbTTVxweAAG+FFhATgObJ2wHbU8L3Js+C5963U00G1AIY
u1kytBVsJep3Mscr2xUrd1JvAjZJwgVWgmjtoItenNQGh8U1xgJQobJwfP0ekvfM+XMGlS/6p3Kv
ynXcPJ9i2y6HMp+KU9j06Gqstf4emmp5mLs+PoQ1VMu0iRWvaobo8PrIV+IO+mK8LaTtLxPdLF1f
DHqKG0BxKmq9wYErRkTWWKoAye1p5812AfGTK0bBGX1cG5oJydD5NuFPwQxNdXFSLOuXVpfvTKV/
6BP3kObtk96PN9aEbwe0oNtmaQ6Zkh4bI7rB3/Hr63O+sqaUpcmZKURSENyWv3VUv8ueS+s0DC0R
ED0QPASy9e07B+ovr335kgL1vImzRgpjKI/W/NQILSFbNswgQth+Z/2uBDo+Ji8OCW2mAL75piqG
bVpXgFsWQ7V6ZZkrtwpQM5RIIs92lLe2wllCSZ5jp5JdkMRsMnQjnLWhr+3slLS1epCW8t/EOK07
bZ0r8US+oCCrcOOiligX8EU8KWyMdQwty06mm83f41nvjsuKeVE1p+5d3ozaXTpG2h7/80KlXk6O
mTnAJTiHZBvnw8arm5YxXI0TMNQKK60hy08FLJ0bO7eQ+UkjTCqLRX9etUI7wEOg1ay0eTB1gh6t
6eR+VKOwiAuqvZOCXGB1+c2kRD3Iap7dss9x/pstSs6NHZNcVUY1IiEW2niRYOYHXOedI9JH7JeT
QFdxComLd2k5PRaNg/2ZOf9+88mRis6wQSnjyDrh+e+RtqUYzQZOmmL12t3QuU2wLMO4Ew2vnE/5
yLTo67EHuEvPR6HOOA9mqaQn0UwdKGirvQt789frU7kS+CAxyqUGAS0FYs4H6cocW6rFSlHCHuvD
HMcrtovwogZ32BnpyhGln8NGpkXJ4dkCrXGw0J01XdKTNa+ZHyXEt86OWD0y//XrGmV7j8GLZgvb
BYqUBvRCogiZ5XZuU5aPCUw3Z02iO9OY0W4qIiX5OPURDvLujCXunLSHLnfwSVoQzGuXKvVXKyl2
du61pUQpR3KITdnQ2pxkmSnNGqa4J00dW+wOClxDAFTuwPSvrSVleQfEq9Ra3jYiHDuO8rhSU9i2
VRRgAtMcXJA0B8Sf1J3QdDmhf9Vbygbuv/rjJgCqSywmOyyKE7wr5VaE889uEurtzt6Ur9vzfIBR
UMuTtzKd7e2EyiY03KGMixPOstbiT0udNM+CRG45wi0LOx+D2j48ZvHsYOE21l3jcZ/q7yWKHlxs
OK0/qf3mo9+BFtcpCNENO8Ribp/VLutmgkdV/zQrO8LTCRox+P4i7O/x+hqWg0uuavkFEPvfc28k
n6ainW8Xqcw5qnr7Pkun1vAUzehEQEejLE6TveAdYiT5WN0oRMAvao+D5akzlxaNLMs9LKFmfG8M
gCaoEBhYpluN+iMJp/yPsgjpLdGjEo/Vhav+jBtl0Y59PoQ3QjFXnDnqqli9MbNBbOoiQloLRchk
J+BcSaL53ry7CAUSfrutsi5qk6a9jmtdltbr17F1rW9Naiq+oyntc13E2oOGODT3d6vf2aUaHjQn
e2s3ljSW34GiIXA9MuntA4L3Z64vqcmVY61RMOsjRqS12Xm9sPfeKtc2sdxYdLMYUN8qHQxTNqgd
vnknHUOkY7WE2YEH+Ntfei5VZJrmCBpA/NKN8yjk1oZZNm6bn+IsNG7MYhofc+h0O2f/2lxIJqHS
ShUmOvTno4go45OumAHmdfVJxa/xFIaFspO6XgYYxGJeDLKZSqwvSZwtDJIlKT3O1MlONSZ0Po3z
PWLT1aF4RUpbGN7n28uvjKSzcos97xip0lW+CYMQkCrGAUu/M6vLi4lZAen9V9ClQ7HJKlZQOgsC
dSxQW5d3Xd3rcGirQvXzAcNYLy/nPaLLZWLHiNzpVHPke2qbPqZhm7htyohm0xkPNiV/31wm+9A6
Uk0XQZZgTI23F6oYlOKr5DqBddmmdRmG9pjBxPnJGpPpbqyMhGZsUnMJL3vdmiubEVIJG57HHO3h
LYPGmadxxZ0vOy1JMT3kqKz+yBpbeXsJlha0bEDRM/2nEX2+5+2uABeICdxpMfXpUe+q7ltfRsXO
LXRlsThRZBE8LqBLbrFIvCrI/6GPnNIqj/y4brRbRBS12YdKrT1MY2IdxtZ2dqB6V0c1pc8KEDPk
YuUnfpH7w4QcrKVZslMEIy1ohNH4Wj+nj1aYqUEVifSLtbrm6fUL99q6MUe6P3i7UNPcVJstCzY3
Vans1NfaeJO4Pb5PdvJWUTIiPFZT9H7JNyW7YxNF+JRC66o+O01rE72b6zAvvAoL7J2IKI/tJnk4
G2bzBRHWtsSM4N7J7J301iLPtb25L36hJYONMP5opzx1ITcsRezcGX24py98ZQWR+6UHDCqPx+8W
+IW2Pf7DeDOf1lJIc/VF9WcRNf484ok+dqK9VYoi+vL6Cl55ItFCpHBKOQgFMRL6832TdEuR1g1K
49hy46zFReM+JnVr8xTujL+T47S/xla170mrRk9X0/kmVhT9ZMFsfFARId7ZUVfCOB1AkDGWgxw7
637+6xTETlwyUTmGzo61ppLmx3LR1EMTG/HOOb2yedEhlGom0piIwLAZygkXvBh5lJFVYD0dN9mx
TIe9HOnahGxZnEITHH9pW/79i3MpErVV8UPjvZTFsLjXtQ5KNXUeDHPaawNenZDs1koNYFk8OR/K
rrAHbEyGihv3e2Q55Z2axHskr2u7FFQEJGLuQIBamwUa5hiiCyrnJ8MJE+DizXys8e17J+IFr4XI
sm7Be+69zK7NjBIxGRc1eNrQm2QlDYtqcPlsCAqE2EU6+vRhHqvm8+tn4cq9Ti+QS/ZfhRSl8vPv
h5xZKPSCB6dtJtP7LIrapzIN0TRBqb33+9AwdyLOtWm5Jp+LDWhTxNzswBTn7B7LYwonWuWcTEV0
gTSNO74+rWtZOi9JBM34dEBxt9WHXFGLUWRjenLzcbpTsY+/nQoteWfUQ/YURdC0SWTyW5DkyY+u
W6m3xVjZ+a//FlfOAZ8WXTVUsSiDbMXVurQD5bxGxBlnFV9cJcXiXUWsog3HPRrFlc/KYcM2Sgom
IHS8OXLDNEwz3l4Jnq1q+cNNBLsTD/vD6xO6NgrZGJ0zA567gzT22cFO9Qns9pIhEKNo35sCVKbR
oE7w+iDXvho4D0lF4mKgVrkZBMXFKCvj5DRnkeJT1hv9UrMWr9CNfmc+V4ci38M4gGLABY+mWKfS
ams7Pmmx8q2J5vCQTPqToqTh/7ATqGfzTuejyUrL+Zy4/epxsRGjqWwr8qulU4/GnGAIG76ZD0Lm
AGXnX+mNZviFBotAZQUxBR3dG9FQ/2vBrwolco6vL9KVxAHBKcqttrQHYGLnE0pbcyx08H4nmoBI
RcCaCJPArjOrO7Km83FaMBfzQ9AvqzflkDt4jCvmDnfoInjx9pHuO/Iehwe7fZtK/GgfdZwvhDOr
98mY4uQMctcjU7QPRVGGby3Ty/FA2svSquRebUKy22stMldleoLSUASuOg2egxn3zv6/OGQkkCQl
aKlK9Dil0/NPKyyUdHlwJyfNnX41yjAeVK0NvdfX78JYSIoOUfPjXUCdEeiRbDO9uKNpBlBCTprk
pFBLwL846QCEKEjc5XFnfHASN3u0pjQ86KJVTnaqDYlXtHrxYOtIC0ZdlxW+q41DsHZR5+UNSq+t
Mc3HGSRhkJuKcmgT/JPjZlgV3zaa5UlZEuvL65O4OL5yDnih05/hvUZT6nwOBWqSrd7zpUTc49PS
NCXC95Vj5Yk3k9DuBIsLHw+qklSA5abnPSXztfPhRCKyFLw7aiy6jq5DtDTp0Qkpkd6p1E7Cu86W
iNu8neEVhHPzu12X6NGtJqwJ7aXCnSLUnDuI2uXv2DKUU7Xoc+F1kVk9JKU9PsYZnkzDECYP1TrZ
QFoxXRwRlfZLYxW3fZ86p3JU25tiEsZtEyo/gFTvcegv9x5TRM4BDiWUK6L8+RQTTS01YBEIOFW5
+bhkXeplok52ztEVNwHU1cg7pMcC33Nb7rFSI9LydIhPoZ643rDqgVrrH+KmB/XufukG/V7Y4RPq
e7knChHwKr518X7zwrL143J5msvxUzjS2ZjUSfXaqQ2afDC8BYmeyph3Sh+X30RWpCQxhQQT1OHm
pMD4dhVBpzEQ5biMXlmJAg/eYVB29tdlNGMc+QAAPQKrc5uyRBkyGYgWOEERrsbHxE7LnxVl/4JG
fV58WKni7gx4bWKS00FnEygY/5wvdtbZcztwNQShOyq3bsq7y5jj/K0JH6A5CXWQnDrZOt5sKdNN
YCPS7IDf0E63YuiTg1TX+1/mAlCEBF1WA7Y8cMuo+rUumEvaL/FDpDaTVxdZsvN8ugw4JFnozshn
o/TEkUv4ImjGjl6N2QQtpG/q5mA1sTc61Z8SdMrOdK7sBZnNgc5D2Ixy5ebF0RtRX8WdYwVlFC33
U5PzBDds3h6jOX1uFmvv3F8fj7tGgg+Bf29utkSYfdGQZQUF1J7v04C4plUg/NQjtnmcKs388nrk
vrL1JAsPNCr3NtjozZlas7LX0PKyAkfv9fswNtMjNaM5eH2Uq8tFKgRIFOYacuHnywVh30WyTM7K
ADoUA0i56YxlRhfI2iPRX/uA3EUETglzA6t0PpSxOMgNGiv8Fqq/d+vaGO/HmX7H+s5s0z2XpMuv
J29vpH/orBNEt7CsPjGryggTI2j1xfLitpWevoqxk+Jdfj3ZhqOlSjGUy+7fdfhis1epuc4MowdO
4/5crUzzTeq0QQvfZKeOd20+Um+N7JhH4T/nu5fHqm9GfLcnXQ9aV8lByZvDoYjy8M2BiPmAfKUn
zTJxvZ0v0WJE6hRFhk4bOk29JBu0zwquUZ/euufAANGeAbJGMRQS6PkoLrKTcRVOeoA/ThigP5ME
aW2qHzvdDHeGuvLZuDsluRb8gaZtOb2rQAC5cmadvLu57UZh3g+FvSf+d3UQFgeEP05G9DXO5zM3
oYosMYNYeblQ7bedu2RS9rpMlyU5mXWwo0k9JKxiW1Utxxxd16LQgtUp209t3INJIdj38bMiSOyf
tHDqOi9T6wySWohlsVfDqY5uq7VbEZdakfo8rpY57gXGy+mTBf3DBoLmlOSD8+mrUdFPCcSKQERW
9icHcUn/X212OsWX0YOyuUolW3JfaftvMku3WIouN0uVj0x/zXEWpOWj/N0YN7VvFnm7c7KvDgeX
k840elawfjaTSnVoLkWkBhyY9bashR4kFnpM0SidqdRiT4v14iPy5WQCQG7D/QlY/3y8MUxEK0ph
BmK0cDWytfKoruLN8CZGASPKrczTDKrh5k6p1RXRucExg25Jfouxt/22WwSyAf0vRTGLnbfntTlR
pOApgDUcZZdNwJ/rJO2aVjWDuRa5j/J8fYwwRN5JOC5WSu457khe2TQbLgD0DTTFpFaECNzYik6z
SxdAjOt029U2mFER70lvXgjO/2PdOkQvUChSTGKzE5OBts2ARmqQNiGdxHod+xDPkC5v/bURwAGE
qOuY0rSOpnu35jqe6m00fcGAw0wPyM1VtW+Muj74Tjz12jGvNMXg4miq3humHkR2PtXLXpNLhu6z
NgatAx4uANlhg9Cc32zoISWTSrVGBG2Uz19LQBfHpVSsg1HDY0MryXk3AxvYeUJfxqx/o+ILQgVE
Mkk3F8owO6tqR7xPojXOH6tldO9dRD7undzB9azBMsLLrGo6mFGNL7Vk4AUUAqtHUaXhz9Gwhp1n
1ZUtSWEDPBqsaSngvDlmEfoOo0hh6eOxKh4XlIMwSVy6t16jzBqRUMRNqKtKv5Lzw0y5rMdSpkcV
oxfLOzHVFlUsW3/78QJiwX2gAcrGqk8ejBfJR2voCaIfmQgwGF99c0T1ehDssNcv62v7BgkFQIo8
7WFGbb6YXqqZbUyOEWDmUIV+4eTzQXNhSXmttbQ3PInELRW9N7d+ZekbdhmMGGlBuGWXz5m9aLlB
/qbQSPQAI8DW7d125xNemZyj08MmwhMNCbznn3AqxaA2g6oHQqp5uxrjHBFY0w7hxH3uJQRFvASt
/svr31SG2c1ZRPqAHQIqiYx6K/ZnLblAY3MhYdDmyBuWOf+UTrN91OrFoaSFa3XlhOpz6Cx/Xx9Y
LtblwLJZAvVDKnGez7fRbLTKiT1kxUN37MdieMzQo79dBkvbOWmX1TMKQAgDyBcMMQfpivOxsnZI
6mFYtKBMVEjWbVznPqprHbOeayU7hJTcfsUiNQ/AtZ0jTWrMulM7Fb5Yq/6IjFx7B3ZjPaRL3QYL
Ifcuj2KsXuwedV98VQN3qJL7hgPixYte+EOi1d1OUfpKvKDnCkCXmEHzfks3cxHkUlkaLXDN1rpR
5iz1Q3omO2fs6ijIh+iMIEkkm0/VFUKlgNJrgWK179sutJ/6MNV2Np38IZu153aUkZ8RuAY2d3/V
Ucuc1UELEmUl4CbjT7cudBTGxtul45n++k67OiXSQZuGIIWALSi8TIx4CLtaC3p8Tzy1N+zbbMWP
6vVR/rnCbSdFdZ3LmDBIKX8zqRIroDafazVQS7M0fZjR7Td8xKgIUghxfipZEX+pYj1N/NlAuo1S
4jx1QT5So/SidFChRDpa97cx5rD2WlQ+/xh2t/6YwnbMvBlbTHGECtEmvtIKM/dbINbJCe0+7q1c
DGuNvrZr/TCL2nUPwliQMuNfkG4rQxsT8u/QKL0kFeX3Ygqd3y5NvT8az99Po3Cmz3OvJALEjiG+
4dSQzR7sbvOriDqoA9Bf8D5WYesBbNUd0Gu5iNTZL1C2/eBko+ogFUQCd4TXWX3Mkyn7FrXNHPmG
KPTRH9VqbX2tduZSkmXy3uMXX8zj/3Mq246drsRsNcxTy7Mi8MGeWjnlz52ludhuUNgplKKDBc+M
zvD58bcwVhkdPV+ChUoTt3w/IKdYOR2VE3OP7XW52WSaIanIgr79xU048PyatLRegqQaWz8ahPs+
nuL891tnBBCY24IKGpkDPPHzGblOXq8gudSAd6Z91Oe89mYlqXG4mvekqC65HTyLKfzCQZByyfiH
nI+lmkObdWuzBjEvu8bnEbveUoMoSSSKImlv5zYdFeQO43Q45ENkfcE9pf6pV1NxPyRlOPhLPlHy
FVlZ/XrzV5BKVXSTEG3i6G1O3Dw3dVpBwgJ82uh4hLukkKRCnl43e92Ey9uKxEM6mQAYYm23sl9E
88htzXgN2lCbjsj9ikBRnQkA5Lj3wS8TAYaS1QiuZYmu3uT0g9orvVOZC9qh2NZ7WhPWz9oqMBQW
IlKeUCDDRyjCNl55c5ykzIL8HZ1PFDRAn50vtNmbeRyKmWMyuetdVoV/XXNSd9Icdg0/5jxOMgzd
dRSa4ZnAnT4fpl7Lvp01twvCasrcm8btF+VYCG3Njka4zN+F2QCGVqvIqDyrd60vY+KkKt9hsoAS
N10YHuJqzrXDaBap7qHcqwgv6Y0m8TRt0uLj7NamfiSTmcUxNufm0+yuVexPYTKnAK5RmLjB+5AC
XFO4cxNEeQez3kRI+Vjm4WLcrFNcZ/7cUTv2uMLQdsH0II38JKSK91gXBU4uy5rbqV+YevRfs4yO
4tfOGDsHt6ydd2DqInFjRQ3QWLutXK/OJv2TOgxN5GGMrpBShWk0HkerLbJjGBXJswUkuqB9FDm9
/0+Z/hAOaqR6hj47hoeISvunbrUwPxjaYtVeFurFf43V5p/gHeTPoxNZv5twUD6CsFMz/KRq7aPd
aNrXwRgcxZtbJx+wo6qoFzRdZVqAnPXpQeSaDvrZnN335dBWoedmdmr6y1LZc9DhIY0Ys62s1bsC
ySN6xGsFMWdMlCGig+jwuGxqx00eeUsWGE2PWv9EHb6Dv7LG6udmdPLEz2pjzNDvWIvCWxOzCL3E
QDPk1Fh1XEBH08P0QG9T+yCmNjGOU6539U0Rt8MXw4yNHzR2e5RGJII9aa3x0VKUOPeciEPzOUzq
7j6JV309NsKdYslwq4xTX9Vl6TtqZh1SZy4cT5iR+Ou2oWWi5GMu4OREHBm4nC3a+3EiwnpZMqlf
8JIRbUBSFblHdkr7nFfKWOEJoGH/pK16T43Hit3es5dUuekauqkewpRKyLW1Lt+yLmv4aI7CMY0H
ZcENrO54W45uzRFOElpjbmgMv5zQFD+VwepR+Sjs5G7l//45Rs3CyrQOCei0Zt07qj2rEdTdaHwa
RzcfSCrVuOfQR5PrW/qsWxiFDfHf0qjEO92ckif6oEhSKLmTPOWk1h+cqMnJcV27HA9949CBUFOt
/tWuEz5Mg51PTE3pwson1k1Iow/GeFfFmfkzA+JAo45CJjMr3FUcozRa/tZtZn7Up9GykYbXNTpq
vbVMh8nm1eJj+koFFQufmBhVOcN6A2aoK/ywj9Sn0VIg3FvAD3yc1Cm+zFMczl7hODMwnjSp/+qV
GX5Ht6j5VjpwJb2OJ95zR/Xe8HWXdzHsBK196Kz39hi9a5I6/DTVjfKX11+X+c04dKWPdKz9Z4IF
8S1NB107tW4ulkAfjaK4zy3B156StP0F1coscdqLnTjQhzhLvNYZ08cSuHDq22JxftRNM/5JKBc9
83VCuA9sotlXEXD9U7nxYPvQ5ZXSm7D//IF4/vBpWSa1PlUoPvOntjv2B6PQjMofkKIOvbXO0k/U
QpPcV2nWaV6JRMDPzqVwc8QzXDcPwxKyQ7LcDP/jf0sAqQ2T5WXRlMZ+Yjb2ERSjxSPDVOwPvbKg
f2emmeMZWtc/5UaN1BjWoDbbsoul+nzisgZdace1Z4CtvXcnPWxuQ/TUx4Aj5b63IuFgczYvNPqF
VrWR11k6HdIEGT/bo843fSK5W1uPJZxSMkLNuHcqa/lgFKnqT6kBxXhSF3HXrK7GptViZ7rr9KmG
o8t7rvdRh40KjwlOuN3ZVnevmFbyHFr9XB6yMjdxhBlV8TGMw+LZipvOYgkrDTMyq9duTDoYT5Vr
QWOy6fqQMCLC0xw7gVmC4vYlaL4hebei5PqpEbq2BpZdm81diV9e43fJiFbw0rmr6ydjFr+T/jPs
DTFZc1Bx3MZgnfuqPI1DWpdU5kqnvMnqdgQDkxQAWOeq+y+nJdH5MS3SkxNGgohblwjSF91kvnOG
FnJ5rjfaowpky/KnIh0etKZDnazAufGEFydhtMQSMLnD1DnqcUqJJ+1kWiNBs4H28qnN0vxXrCtT
dDITZ46CfkzL5JQjw8XLjkzdOCXm5JJ11zGxKY2S+jsDzNRgY9ITiLSu9hELj4z2equQCbRkYiUw
XGXJfATl9a9rgeHpqUXIU73BoVaPPZNVzFiYBMLQ7Baz6RlD6FQeRM3+v8JJVEQXUhWmT2mL9T88
trFpW4tef3b0LL81BtALXjI11ewZBloCx9SOku4mJBqrBz0abAVtuMr+GCFhbnmu1rQPLYfOvrPt
WlERORd57ulpmf/Jk6FFcgy9o2+079v7ChHaEOCY1lKTrW1eFstaL0+huyojfjZlQRBvQ3P27DSF
BJ4qomSZEdW+zefQ/D/2zmw5buxK169SUdcNNeaho+0LAJnJmUyRkkjdIEiKBDbmYWN8+vOBkmwy
VZasuz4RjrAdVSaTQAJ7WPtf/+BXnG92feOowRLLMzRU3dUwKhabEbVc6usklnVbq64HHgHeFQSX
xWvIJh3u/soUU5z6UNfiu85Sij6w2gE2P/219ETtrfpLBV7IkdTqrdRPTZUKmzpYqcM8LamCo3lu
ND+u7UqE8+woZ32BUSkIkZXcGaa0z5e5GcWOldKYwlrR2dASLVV8x0tJeewLs2HBbNLpyurT7q6o
orwKjMoRM4uplaH8GrU6ChdIJ5lfjaM1hEyY3NvExSDvF3opO3yxZ/dkTER21LTsHWHqUKTeZ1Zm
LxuRjbF2nJRK8tlRB7MOjcTS01BqMflpU6Ht5CSqbSdqhGSmkTVaUM51ccazTDlZiqqrArEocR3o
uO5dLDna2QdznkCL+0zaN3VrGU+JZyPXtbt8VDe5dDG1L/myvZ9q7Ne+6rYsD7Kyu8usbZsn2bDT
7bBFhH5mdNHMcZVlt3uKx95lW1IBmctInT9pxlQ8DYumUx407WzeZIMyPsr2S5JvtbRYvpAk7d5N
+VJS0dVA2VMkoZrocCJcXxkcuwl5bxa9XJIt903vykfZ58OnCmPu3G8QIH8UkzN84XxCeVfbWj36
s95R3pn4HebXa32yT/pZSXZDnmBm6RHfNfjIExCXtJbsxwA7jykJlmlBMKR6YrhpW935VLuWvM1c
0fUXmBWUj8iYMztwO81p/SJS2gtn6sSzJUv9VjfMmrOhGUXPLGzszZ1uAiQRA1vEPn+nfN+bpfYh
UwvnemhmFVZPoWApD40hb8KJZU4JmY25d0wZZU+brNKmY3thOEEJXkdPhuYB35QE+asbS2dP/FeW
+1NSJ0hBsfvaq1VuxOGoyPKujjLrKUNcSBGdDt4HxdITAz8Cq3jqIk+5LNu5PE9HbdqIQcvmTam1
xZq+IPr7oqiax7mR6MuKKKqXmxF5HUNCTMl1NXoU7U6caQ6Ji6ge/SHCGpHvkM2om8sq+8ADy4aT
AY+Xj0mliBx1RqXUF0vTako4qKCtocN6X/uAcGxIaSYsZ1drGiAsDhGxFeax1AUHla5IL9XRnqsP
nWDRCLrWMJcwm1R4m6wEco8belsHpefM0i8Yqhdl26r7OVdsojHUkeWN0quc/RpYt/C1hJBX3+1T
b/YzDwtDn46iFR/pHrl05NVNrfDpTtf9JpNu/JHEW+9LRcMMCqAzJYsvIfJdZ41NjI+0VeVzQYTK
QimdJ+9HnV3UFwJsbWrNaPH1BMqPP1VxVflKxOtkOpZxeWJJbUoIuhiMiwKrX33X2b14nmTZc7LW
syj00qlw0KtN69kjNTQZEHNR90GLO6hyMhKgJbCXcJOb1MkHk/VvVqaPRBDPw5HnLnLeFJwCyXNU
7YbuOiGpbDOerljAsXZfb+1oEeVRgzjhTG+lnMPMSMG+l9zLtpHQqw5LPMN6XmOiqUXH0rWOq76a
vsAadeqTwjTi1u8UJwJs0uMiyNBM3BpGxUzKpMNGUrX91F3qhA4XR3Hb517QjpbIQm1apo+lIfv7
CD5lHGT9kHSBPsr6XniijQPols5jmS7ktvZludi+m/P+AkEOt+Wbimw/SZVOH7yvwr3Pqx7jQISx
IGhFYcVneMc3ykaVtpZujK5OSKZjZzb8CY57HOZ2qsahssQDj2cRq9NgnC3FbtAL5Be6M6SCYBVM
SXa2k2OsMdo9EHKcVsZ4gQNGOV4NnWN/UBxMcAJtlKzaqiqco0EafeerkQsOhwsu1nuIXWbIryB7
gRUPjXrUdLmh3+WknfQXStfVboDhUnmezHFTHXvZnFwU1Am232elWfqcQ+UdBkLyqtXIUPenpbLS
wFMoRgNmNtq7xdL7KCg5Z1QULHTFfbeZU8r2NM+u8Y7KDb8fSo9Uz67vRt/GMrqkoeJ1407yut2d
8IjqCNw4GZJTvTS8+ZTKiCgIp9bc47ypVah1Je6wQZ467XWuZf1zmbEihmM2N+9H2l37os8o+tOY
8+FpGnU5awcSCTLG6komZ0qttJPvzm09EHBZZPh7i4kZNyVj1fr4CJn36Nq7JMxsq76aJkJSjhTK
gF2W0Q7dVIMafZ4znnTYUtplgSsbdV/3DUWjMapVuhn6QWnXR+P0exD1ygtl1svOdxevMfy0NHhw
0tDjmnpSrXpqmImBBMZDTx8mn6WdZoKF5yQZWllRgcT1J0dRpTjOUCHduSqWCeGyxO0SFl5Jong+
zjg2UkHJnezBc7FAjkgHlbMzPRUYL5x0g8XpdVgI/fIRumEjpNZNEbFcucXgo9OPzzsEqFduUtt7
XXFZsrUmLtTN7DaR7g821TPAcJo5ACUi8bhWn9WBl7he7evLqD66Q4tRnF5P8kuT0kQ7Qu4Wbatp
8aLQLrvyse+MVg3/y0iGqib/bNxm64m4ynSKx0aZVCv4r9rmzN4UsApoODiU7HI0bpwa5Cm2sIcL
8MQlHwxvCC/xgdVjk/dm5Nfcs/fbTpwO6BBddBdiNdDjYUtME8NcGXM5bdvBPMdH02Y37kCMfxv3
chy4dPgc2wjyARTfAlLp3CtDranjVkVOCvkX1VOpzr9y1/+x50E+MTmKyOdolTLg3l6FNbdLYkzg
CYDq0/MiTYqrtvDyEy2yjG1TucYv/Bn+ot+9kv3hwq7eCZirHeCIi2iMxbLicTuaBPtZzOOiHdjd
jOmjgveJ75aNGTQYOPvWQvFepPvUpopufzf00EI3ZKzSPWPtXsHue/vFWzmwo8e6xHgoHY/Gmpim
EpOD336JXAW3HGjKfGPt0Fch09HUxMYot2g0kVS3Tkd5QGjMbyLOOGXStIKGr64EhkPeKsBYLqp4
wGM8GofzNCc5BjTWWsvpPPj5pX5oJLhrEw52DYpjHFMOLyUnWcfLkBfbRjpd0CaluOomMf6ikbBC
5G/BWMQ08KRwwAORxR/h7cvh5s2i473wcnL6OgOlnp0+TtEA4KbcITaD2v0rPvmPWLoDF2wVyiEY
AkA9mG95T7yjVC1eVZlmgVakSuhAhQvw5/9tVR4yA8YFpQhTgILmYA7oS2ctkSXnrUlAjS84quwW
rLl/MSp+eFUvV0HlgTaDXvZhJFOeFuXYmw2Ifa0sG+rnxV+06rf9vNar8N81S50O0yGFKS6c0dFk
OdN4mGzfAsXaCkmk49Ip3zyf//tx+p/4qbr6OgC6v/8v//5Y1XNLGK88+Ne/Xw5Prezbpz/O7+vu
j21ffrmXoir/d/0j//jQ2z/x93PxSChf9SwPf+vNh7jStzsJ7+X9m3/ZEMsr533/1M7vnxAEyZcL
cM/rb/67P/zj6eWv3Mz109/+fET6KNe/FnPzf3770fGXv/25ykL/+/Wf//azi/uCj4VVIUrxeH/4
iaf7Tv7tT8XW3oFlrwQ5dIKsOSujYHz6/iMMpjDLW527Vu8u1ruy4mD7tz816x0dSIYhb281tVj9
0Luq//ajlfuBjJwG2+pH6f35/d7evK5/vr4/yr64qkQpu7/9+dJrfj2t0XjhHg1plgYSGsNDN1I2
szSRQmtCXa7YfOoi1M5NXfEjBT1xUPQGDWinxhbVN3E29HxsdrrQ0iI7bLLCqf1Rqu5TVqYn5jAr
DUByfaWVk77rO9smrA40F9hWIXgAN56p9tVemtQ+rUzDRhvjM2ErcxMkEHLOWnfsz1J3mD/VxLXr
m8Qcio92r+kfyqbod4SnLSdeI6bTaKqrxm/rlhZ3QxAx4qTlotZk029f3uRvje5/OVLfjO5/cw78
Hxzdq2frvx7du/apvP/yZnCvH/jn4EYvSm4h3V4opfCCXg9uzqNsf2v8BK3nVQnwfXDr77B1MJH3
YVYHS3Xd578Pbu0drBUCulZPd3AWWoK/MbgPtw9KGmhs1FFrdQMB96D3PZN0UNZOk4ZGqqRBZzb2
RtGG7siapBO+eirf5tXrefSDhmy9Frerf3Ue4Bu/3R41OmbahHtq2Fieck44EjMoMu3Q6+bPerae
TLM82ax8a4IZ66ucSpigJsAtd56GtfWUBplsdmO/cIri6LZSJDpoCEq/G4tqWwxVGpI65AFBAS2W
btb5pBZg+J0DS9lJXTDzquW8zKWx//lXO9z4+WZsVSxDsCHX8JsDXqBDnJSXRVx+UbR8K1niAm3q
qo1utY1vwGH1896z/aUvrK/T783e8vqhHu6WX69MTboOMVa79eevuIJYpcGeQ5aJz14ZbxCmcoxS
zV+llr94mLxZAhH5qxqGm/h/80+H/DLwJ030nifC0UqHNmwttd5kfdKHqgfj1OcY34Z66kY5nudx
9AjLKb6bsYhqxnR2Ai1T7GuanyfOnOk7er7gc1ZeGc/J6Io9DWVZ+hpNyz4UQxUDTfd9ejq5Wvo5
bScnhMfNIZbOqHFq0CU87kdr+vSfVexwj4aw+mpUrzXAm0366F5I8XqHfvn9b6uYo72jEsMiYd1N
GW3/WMMc8x1nAPZmbxVN0iVi6H9bw3T1Hfs2Gh0dGgRl96qx+76Gue/Q3mFCtzq5YogL+fQ31rB1
dr0enKt/ikm2joYsn5v4IQrKbQ3iBhMYB8Mwjr6ocE0W2F0dV7MwIz/WvQoPpUF5osUpL+2pjX/F
pT1cRb/eATlG0IORJB2aC+tpk1W0DZxNDBS7bRvDCMyE+Fewxd9lIK8mgThCr078K8//oAa3yHiO
CuDZTQF0G6r1YoVJmRe/WKp/fKJ8I0yaqYthLyIzf7uqJG6uVnpvmhtlyNTLlhAFgs2rCrVzqgLI
bvUil0dIjpULGwvKT/T6dPGLhW09yL59qcRZswFCRsKzDEDh7S3Qa6d9kurQ9Na0m9ru7PN8jryQ
DaTYTTadZ0ONlKNXI/6vtqgXb6G3l4W1QzYyklCUqNzCwWX1ImpytbU2almnsV8lIlGPFTOnF7sk
Onnz3qS18bFsNcIzE68pHT9SLQyyvDqrLmOpmB/qRR1nrPhy66ysbVAmdbCb+0xID6pHFccCYwLP
OG20Bei7TrFvAlcrERN4xjJlvkiixYY3UrIQcqea3LVuYt6o7pqFJKxJd/zWSYX5JU06ikkXfv24
hUcVfUgMkd7ystL3Tm6YD27WZAP8Ws2TR0WqQRawG89+H8+e+Lw4k2XvJRBa8cEETzZ8z0LSfeT2
in0XW3NkXhg5LfoPmTnjmVuly0BqU6bpgWbT3YD3WQyfCG0S5UabTK++QKerX8e2U3bBjHz3w2Iv
vbZDuMzeZ48EggJSm/TSSj3q70HJtUcQQxW//WI0TqtBTBNtdHpgAdoYGqaNOmg1LfXBOYcB0c0b
jNLprjspnCq/T6UV+0RU53VQMCiMbZkqdRXWdaY04eqKWlCqS71mzxibJITFEh+X7eI2VAyFQR/e
sYqtcJ1WC81+XkY/j3rrwk3EdBPTBfPg4hEz69MXc8+cEVpegIO/+1jkk5UF6OvaAtELqV007dOd
KrJI82d7mafAZqJQjOT1kwLwcb1kEFT9YUohmugovJ4bzEkSmCfTRHR1mQ1XZTs8VKmYGz9PSdqG
QWElsW+6U/MYyagIFlR6R60yDs4mIqxin0snOfM627tt4yF5gucDUcVQ1JVK4y4GDfeh2dVdLneO
qbinRTY7w2mqeOZdUyv5ld4YVe0LOmQnoMfkHDuToZ9Pk+fCrlg0bz8ghWtDek6gqlDYweOzShQh
8Q/dJpJzQ5e+VM0lGFxzvJi0pG8Cs5hKLfSqXgjf0pXkY50Nyb7Os1zZCLP2+iOsOG0R5F0eb4gk
mNKPxcBDK/2YeCf7hE4zRVKNwqY8mcw0Ws4wMybPsdYL771wvKYPEiDtNKi6bNl1U4sAT59dqwn7
qKRCXHplWcIuqezqyBzz+IFDlg0v3ctTgFy6NnYgB2n6jVelj7VTYd7AeU3FXtMawPP1wlaMyxSw
Kwpm3MXlJqNyu4DaK6dAIEd/P/dzdefKRX9EmCzoDzRKtMcH1r1MstSBuGnV8YemdxjjdPa6JwfO
7ZUHN14NOAem+1loMt6kkZpTI4ki7baupVgfTWx6Prf6VD57paTd6hFH+rlb3OhBgw/MeQ9GiOZb
uLRgEG8Sk3dUU5pFl0PeziotWoDiAAlO3wdpXk2az1qek1mlTmPst1XGPNGc1LuywcllqBNG/ikq
yFwLtLKHhBUXVkVvT5T6hSpTI/NtV2p9mPWz5J8bUJEw0fu1euVwjEROrWoz1EfOLMEgvOWuUWwF
BXguy3srriAj64ms0m1Z9MApnqGgxKkGynAmKw77oXCNBIf2vp01fyk7T/FbZcnjS6PGKCgwsmJw
Q9utcXbvBwNPRWVUISegscjBmOqpzX3J3IHRoDUJvAINkY/fq0JncRnc6X7qWwV0vXJqdaNy8i0C
6RjK4lM3xPGmSVtjDAlOUpMTMxKZFdRQb9bmilveu7FZXC2MXng8KLsM32ir5dKelVIL0DJFj3DC
01VcNfR3eayoN41i5REzAi0jThsOLhGtqkPu6dJai0OAjtYN9BLFekjSZuaFY1daN9jESueorIy0
DUvbHaqTsZeMzClr7Q89JompX6ulC8uLWO5fKTaAT95spdgMAuGiESCWiNPmYXCcW7ECQQWzNkrT
W/u821fA5CfpktfvTYdn9fM99K+uthKDOY5QkFEVvt1Blwpqo92l1kZA+ruiR7uEI6nW28HIzfMk
lU8/v9wLg/f1jv2irMTHCEkRNF9cad9er23LpWUJMTfDEvf7xBVl4idW70A0a72l9y2aU20wJmk6
blLstsoP0DCUKJQDA38jPZqFYWPa9Qy1rzPP1b7sIMPERoz2byjn8dzwaLoRFqx0c2DOsZBPJTvf
r+KwXnSub7+HCi69wu2ArKSbUC2/Psmh6yD/eDUrynuCUwOzczztwUyGjo1oyTz7lFpp0o+btFDR
4Wpq18LvWXvMwD12/7UA/A+q8wqzfDFG+9ewznkFGvjUtvfyzaFotSb5Du3o72herDgNCCRpJqsH
z3fcUn+nG5TnqwM81Er+8R/HIs1+h9iA2B9mJXD9Ktf5fiqy32GxRD22xiDwdlX9d05FP8hZ8fPF
IYFOnEGnjNjItch/BQ0M7tgxYLIp7G2j+5BCZ7tLsmnXm7lKd9octZNRGY39miX3BFHAvkI/NJ2U
AEEnFEH9nR1nOl3brD/Vkagcz0LP35OTk6dfAf//jLVXYw3XlFfL2g9n7ysweln98V48Vq8H28un
vg82651On5M1nIG1nstYd78PNucd73l1v3N09cU+65+DzX3Hr9L0Ra6jWhzdX4025x3AInQa/GfU
FQV0fme0vZglvlm+0NBhq7lq6egcIg18O9pKMcT4GHQFdHxb2SCoGUOzg5QN0wNLKtxEWWUB+U9m
3bl21R5qWFZuaiNNTvJ8UXFassWRIyg4Eum6/pAq7pmdJw8z3JaTJGm8oCubU61HTCWUwbuMaSie
NPksN6+e+1+cAA+PnZhjYHOJ1wMHbGz4DvfKsSaEJNJEgXibcEASpbuwiMSVxaIb4BAGeynVxq8T
4F9ieIfoAbAFClzEe3j/A68dqgRhI0Md47y3iWo1Cw0vfyZt7bOnFr9rFHR4oYPDbe9NiwCjizem
mX9uU6hEbuHd/PwBsua9KTbWa/Bt2InX0cXy83YcyN5gA5Yi3kBJIcl87MYQHlH9i9f0Q3QDlwGi
IAqI0zpnkhf94KvFDTQXIVxdYLXm9l4Y5/lpVXifImERP9beDm3/oSWkzsnQXqaLti/c6ern3/Ow
zHm5AUD4r1m1P5gF2NWgeXUKd9DLqrMc/uP5IvXGzwa0DaBQv1LC/VAevFyPhZzdgVY2iZZvnyuk
MgO3j1Wu0zdzUDXiISF9Bd2ju/hR7lyWHh74rWXu4cA+Azhc//zr0of78cUS/beCQgZCOcc92E6M
clLMhfJ5I7z6BJ74Ra4s+sa00+e4r5c9xKI9RNlyVwy1AUKRPyDzeSbt4KzWZeonRd2F2YzjWaUu
yRZ+t3nVm+5FI6A2OcWZq9gXS5o9q515UQoX0tAMKDGPCuy2HlKdllnRSQFh5SrTtNoHbfwy5IoI
WpX/AQLYL0Zm+OUiri2t+ZxF9k3nmvuqtfauypVNJ/7AGQ8IxEofnNrp/GZpu3C9Gge/0l9vw/Vs
jORL52bEYQhir7Y3+/iBJHLAkV69c+fU84f1R1amW9dqNMkNeaWtnydue2R3k06LjkvlXQlyAdU4
pNhc9mZbuSFm0p1fD8WZSPV92rlQftZvpqfm+Qwn9dRs1jVPKDgSKyOWek6TnYusu0Xlx7eCt0nX
YimCcRrdUEEGu8Fu86IxiJ+H8XqnOF35SXpjFMLv94IKfb2vFLBTrWww+Eadt9NpTvi0CB/s3LmY
BvfCSmV1lHW0Q/Ks97az5d7YkT1xokuXc7c2h8BJEgxYjFig80b3ws5zoVml4euzRyy7ggfH4hj7
Oisestn4qAtdDz2nu42KJN8UAFAIdcr5w/peI6c84/jj+gRVJpe9F22guWlBX7tdwClUDYfaVDZm
0hq+2SE3mNaH/PIYJ5PjVeoiQExkPH9wcDBCy8ZDmGGgbUut9HZzonqBK5wLnOu9ndXO8w6PMBf5
s3gwS5QoRibrrYpzmh+j39h0CrrDsTOWo6qy9lVuW6eVy1CgArJORx5DQldp26Km2qSLN59HcYQ2
SzGy0CKSMuAMDVJVssU1Tf7sjvWtnjjHL/eex+ToqaVzXBbLEMATux8H/dmOlBusTOot/dsKSQhf
cmiSZ3uOF0K0Rx0/yRkZkuYMT70YJAjJTNL1kO8LGxjbJbJ5IwzuO+P4u/Wi7hZaoBpaqZ2FQvMm
P8fiI9SguvleIuKtkZbzruyYgk4pbxeLAaBY4lmJTWIu5/ZWTk62mVx4faMCfObAtkPCP7G9eqKm
P6btPQ1hgxi4MyVt+HRUnq2TRuUsROuNX4pq/u91uqP54QwyGOAAWBn7ZhLxp3vP9ecie7YGJlm+
FA9ozS6SUTvXo/GyUb2bguaOD8aSnTcGAx4dnbcTkd5hkWLul4jY3KabXIyA7IuyRB5a5sLxZeld
aLOxR9nc+bodPxgeD2auNK4Rtbek056ZSn2rKDyp2RGfnE6hNzXywjSOuSifEuUmJSLmPHGS2Tcz
rKytYZ2izvI4YJIeTK57oy4L7gWFckOtPyGscG+MGHpGlz+UMVMWTfxNl2jKZl18pXSysOna27TQ
962ombQQO9F8MPDVCNkQtqVQMBQ42vpoQTBH52SYLBmL004ntZDTyVQQvbOiTwgnVAlaYyYXcHWX
KEApnqJB4tVYHTepYsp7rgLZ4ibrMkXr/MGSIGpWASfdF6SgKA0oWTtUxWOxJMeZ6ZI1WzPju7S9
bZ0Ew5X+ti3aWyi8q6klIRKO3bIoO4wTN+G+Kzd5zgWy5Jd5qtTOTZGryw7wRgBX9hCKq7Y6QpbJ
rIAUH8Lx0wN3UG6mOWNwKd6Jl+X11sUg+T0+LPnHwYlgQapROu9yL3pSUeKF+mQoG8XkU5Gq7/Os
MHy2zOgesABfurXsi7x1aWwm7cxwILHD1Le0ndGN5NtYznipSd4lp/zpyjVYBEHbsg1QunFsrmD5
2DK0CQbsZp+XohzFAh1H3ir38xQnV4Zb6FgIVtVRr7PgZ1Z1a4vSZNpwhjszsTTYavGiv9cWEa0D
em5PB2dmpTUyhdy7hCRf4oAsPqn1ylFhcsuoBuddDLlx084DK31h7NtEZ12c+iGQGYbAfoRT0qc2
T5LLTCnzjdVa97D6stDUii4cvc4N0QeotxPHzFPU5jUyFrW+0xR32rllNJ8rOXAzasPkoYuV7L1Q
lXutgacbIMDj/aUqpkhoBZSNPmr6Zhgb8wsoOJJczRiCLGayDDkEU5wU882EMiOkUeBunWZQb8c0
f5gmtud1ccK6aDox2LBdBOjsVO3ty7ZI3bqfx1YnHDetg05d98Usak+hu8NZdy1yUBmHpcM0qFkw
DJwBQr2w2lNTk0rQdeMlGKv4XJWs4C9rRCbsC7Wry2ulTB/ivI44aoJyyrV/xBK/7in5DQFJQKm2
g6aC9Xhaej0AhX7ua/2qNvrztnIezSS/K53sNENaAnLNXtpNaJqqsvC26aDqyG6YcDpL3LYX8UzR
kcPyQrTlgzXOp1OjZmfz5HBQidw2rFR62Ey6Yz0brtNuKLZ6rvahnKzpCttvsL2x42SMIVRARXnr
luvX1NWOizIf86xZPvfCg0KVPAicIPysFc8r3zDQmnXSrgXGS7mA2uN2trMHUpRq9qzOQFAx/Mp4
/ZCLQF2MUzNwGJFRJsSRtY57VRkbBUe9clqSTU4q08Z2lJuRK7Fops+jaPVgEXhp0rIVv8L91hPe
6xPg11QQeCxrBBDHwIMCcZpL2O9aDP/QGS4T4YRSJieGOeyjDDFkrSFGjbGM8dU2D6lHzm2pfNSc
5jbFGtzJSpzsTPbzxTQo2bBjUdsGinuzTdvlOh6z1EeorAVJ1x1HUn20XKnA3Fc+ga1cW3VLO82t
t81knSRK/EHr+i+pnh9psUM3hWE95NFz3aYySApxgpicMi0fpgtLkdlJMTOXy4iF23Ds43Gt3UfB
pFnHnJXSCCtZdVJj1dXnrJCdzC5nl8ae30KxDyDpUDXmHlNy7JZgdOfCL+psCtaIr02v6L9w5P3h
gGqv7UmdegVrDHz5DlqzVe3QCxWuEto6RQiUVoo0zT5enPg5rVk92Viff176vxiSHrxY+HV4IAJA
MKQOjZH13ihlE+VKWK5Pipdj4khMaWskXrzpuuWudx1wSXaVIjd3Q+RerOUkgbCuX3iDHqCBoIBf
2HPXmkkdKYHWt9xSDMxG9oBtdhYWrCFISEGZhrBDBHFc6flzU7e3Rk2l0y+ca1JjT4ybB2sdnr4Q
5Gqu276eiHwzSHOvm5SOa7mpLFQOBUV4pzI70VdnG1pPs58A+FK1cWh5qemGtvaCRXdv3I4porA/
ZVmrHGl078AarIt64Tc5SN1OqdbdVJ6OZK0b0WR4MXvyErGNf90ZOXPFIxvDOKvKZpoSyO5e19Lx
G2sWVhShaEbYFTxvVtbCrgs5qjz09piFa7lliOYWkaHcUDxHJzHGo59fXt9vwWs3VcF/Dnmkb9h5
/x6Hb/dUrZTO7vBP/R8k7XEgeTXOf4Dcru9he/5xKqTs/rgvv/xx8TSI7i34xue/g2/Q8QB6YdxD
vMD0ZkU1voNv+jtSLgg8B7R1gHTXCfmdxOe8A8iHBw5tBixJXTPKvkO9zjt8ZvghbjArbKb+FkNV
/wGM4OoaKB4eNsS/0wh5u+antZhpUMdqiDldem5XZvbeKA0iA1Fo6lcpekXydarkxKqEFm8Mqxpg
cnSEYKOyZ9nmLCCxY49G7bHqE7FVJy37KKAgVP7qnXKhY/7P+NaXhrXNKpRTnJk+u/EwPWBIZUO1
I0sngM3dPmEa+a0V8S/RsR+kF2hI4LWtJoMmJEosLt9+Oc+GElaS2h3GaN/vke9pz5NmK2cpXDV4
F4qxHtBL7VjBMvjaA9HSViaFuF2a4djEH+5bZvpvTajL+qm8lu3Tk4TQfTgZ3syr/39Zr/C9fjaB
blanopepE9yDW3d/HHc5E+ntHFr/xD8pZDihY/K+onYYDq5MsW9zyNHfQYLF61MnXQWFyzoEvpPI
YLva/PaqqWBcU9z8Yw7p0MapNHAIRWYEMRsn/d8gkR2WTVB9UMk7dC0Zby71y9tRNisz6fCSs5Q+
ZvLjXJh48AIEhXZuZn4nxfOAl/VHQ6vuXz20vwCcD8Hfl+sSeaviEmuu4pG3111mpxwR9uM5jusW
sV9G+z7lJBAItex/W1rBd4TKvrp2rQ/7MHGMR9kPw4C/ee7GaPwK8AL8Kpbw599ovePX5cL6jbC6
pwSgVEGTcrAYdZ3pFLa2uqi7TrGRXTFunUjLjjjmlUjsp+JMqaKNbu7abvztLL6VhkijA/0aeZ2O
c/AWLWRLi5tz7QnZ2MZJYMwryzk6UGKfW6Ft2tr8Vb39Fy+QUpt1ibobdZh18HUNArgQmubxdowa
EUSlavB4U3w7Gyv5BfnvL54sDTYUYDAx1+76AQbseUndjorCIbqrxZUeTSoptKU4jiyOQrSnP1uZ
euqiczrKpf1LBPoQ2eelri329VtiNIwC7e1ItZUu49oWZ6ahcsk5dJadOgMFFXg1EcyhtaGhLw68
prnfinThyCEHJdTc0TeW7JZ1mw+p4leZWn/1+AGkcXRmXK+W4G/vatGspAMvBD80c29rN0tObBII
MfnRzfbnA/vH4HOGNY00GnDsR+AC6xry6milNekoclMk2yH2KlhrkfWQVG7+uRwaC48mdQg9ewxq
NS2P++xMaYgIxRsk3QgcdfB0kqDkWqQt/s9v64fdnxdDmjPdZMi5aCJX8cHr26I3VceyM1m6JoMt
vc2dAifr2a1CUXta5TeY8t5QAWsXxrAYmCKMcxLgMTAT0GKMJ6M+Kp96e+JTWLMmITHtSxCXZd2c
6T1c/NJwYEsUcYi01jwTsfJQZOQQJ0ny/9g7s+S4kSXKbqU3gDLMw2cncuCQlERJpIYfGEsD5nnG
jnodvbE+QZWeMkG8REvvq62fWZWZTBTTMwAPDw/36/dySUIfO7mKzN54Rz2ck/fy0l70sAXClTEt
Bn1U6jj4/fnSYisPTDIDaVdxSdgb3dTeQvqRcvPO5UF2vTyQvw9ezuA6E/nDFrIQb4C7rlM3kLyg
51iRjt+lg0QSUHSF8yFNa3Pclr4fwAegjflKW0p7uUM5vMBBsz+JsdZ8AhDGeGPMB8OjrOnl26aK
AMjlWcbAPKDBWzi1lLd1Eig5wTdr76ZIt99EDFuiVTV60GNAT8dEt641DJQPagNzSVw3Lqg2/qJR
HeCegwrhD8pL/ju4gfs3YSkH9xX3mXAj5YMFhVdsvOFamrwNEwP4Wbb3IaRpQF41+gHolHpDX814
G5qePbhKPVAZUUZKZ1M2PcSMnD5EzGd9afSm3SttFa2UCF5GEIfyAAc1I10MCOuzvap1Rmf4mu7t
PC3sHpJilA+ZXRor58+yFZsaCK1tmwmac58ppiDyJEf2do5vU2RTx295YdorS3mZLrAURliIhTAZ
GnPBGoka8FQavbdTerOhHD9ZHytVSze+nyVMMVB2aIu+cscqU68v74kFy4IYWkB/4f+gDH6+vKhu
HKAYtbPrDC2KITOL3aCPgcZVNZBK66H3q+BRsrM1eeBnpvrzc13EGNybDIJJ8rlkThWYoRREmrPT
chk2QW2wvUetq+onCF9ifQOjo7RNFVnaQwGXUvul+3WVU+Q23DZSi5qCulUcg1gev3L1OJY9FVDV
I2psILKq3ntqJN12gaW9F1Q5KaQmWfBWirP0i5lIOkBBJ3oztKv6oy837I/AyWwhNzSc8/xpDgXy
XEUhO7ugcLq93tvOO3qbbxkUIMBDqb9neOEVZdDg4EASvOJEy4+UDQeGDcJ5sAfn1mOmk5BXqpxd
Hhftoan0wPUkdJ4yKvCHKC671wnT5ZtipLcnRTknrGLE+ymRtTep6o27MrMfY8vL4Xnwpq2uTpA7
yVZ2VeS6uYN+onTTqle3hVx88zUDMGZaPSVwvr1qVG2N8PJFS15MPnCZBQICw7eMdMT5YvxhULqg
s6xd6avW24lwsvF0J7wN0kZpaHhSe6TM5FyHSOluE6N0roe0yt94Vb0qcitOvJmrIu0Eip/Emhc0
r4EOGfQaYZyzRyqoMAq5rZ66FkouU2vra3tSpNdWAOik1CFXo4kj6LGso6JVzdvLe/XF3VU8E1Jg
wQJq0ryfu5fD26Q/F/BFyuqYter1NBnyNWOC4ZEMDUEASgMu7EHHsZb0K9CwzkFBRnpbhKqx4mwL
nq7h4TgbtQIhaH/+egLoIVOJxG4HaaX24AexfWeyU29rJSu3ALysg+UrTw4Txbc0lMsVptKFoIzo
PMUOznNwSPPrVV7ChBiVWB8cz7vzasfea6le/cgXfutq/n9XyPp/+Foubhj/HrZI1bmByOV/PMLf
E2aLl3LxAT8LW/pfjJ4ivEZmT0iHBvJfl3JTB6eIIA1lXzJLGgJssp+FLfsvUhzSTZCFAnQrsKo/
C1v2XxojWNA1Uw1DXcVUfudSLuLf6T4G9ELFgD1AVvtcKzv32XGqqmJg2oGcFMopvR9qN6tNWF8O
bfK7FPrCFjV1aKYZR+MsmF2u5Bo+pq5G9bHJjJaWrB/tTJpxOyeoH09eyMKV/wWD/rOpZ2UC0iDB
cXC+LKZ9HCRDWRbkuCgcOred/ZilQ79VRj3ep8xsw6HUXZuxJyFYUHwcrYGCs/yGBn/+OdW+d/5b
SdGjHVR78tYbNzDAIS2jxarb6Vq6C9bG28TS56+Bsqc4/KkdvACQg+BPDTj0nG07UgSf6pJ7Tc8g
idVz3ysgi9pKVHxWcunnbPDMKhctPExQyXADAHZ0/pSSJDSSdkydbRHZBlzF+b1fdt8T1UnumeG7
672AlpHU53dBSJt90JSdPprOXadDqAZj0hY+620Y2veB3lDsgBFeq+Gg9cu7onscpLjfh4oyAgiC
y3acACoaKSMHNBg+j4ZJU6/I3/WVeT909bBrdLr0I5gltzXtgGEkuOINmYGGlMYh3IKjW1UOSEG/
2NV5kXyoK8nVhi5c0Qp7cZwg9Q2NiZhLQ+uEOD7LF6p+8PswbpxtYLfDtrJSw9XG+CsDgOGGgSRr
29b+x7RhgEohxZI95yaBS2FTFL55uOzDL4jMn78K+wRFW76SNa9bjXls6UC9HCaAw1wwMdfbseA+
gao2qKQy4mxLSKtCdRsHCrModdO4ow4Q3yg/wHy7JvjxIlKIJ/Pr61izKoyjw5kZd9BSOVIRb3yt
9LedRhNGax+rHtXWy6ufn2Zi8QJYrVhok8MMIX5+UgiA7RJSts6xkV314CLum24He2W3sgOIlbN9
hxmhpwbzBbJERMFzM6lejAm8Tc5WSryIObLms0bH3rXC9i6VGIn3o2k7wml9UwSkc55i3IwWcwzT
xrTQ06hhJnOD3KoP5pC+LTRBH5Z0V1lmfYV7DGSAc9cminc39bLvSlq79zK12yHIcpB0CWk9UpKN
09HiDzu3DJyHylBew1Gl39L7LLcTXbhN6QcAKELEVZioYQYubUDpbG1mxa/h2kqh2SRnTSWLa16Q
7vShrmC8954kOfoaZ/0ntMjLow2EQXL8aWsPMmPhDiElDh+6UJAqmaWCtgBtVewEuzgDMOZ02dqt
fdGX6dNqAOYpqvG4z59zMCRlb8YJHGAJvGrM8eWRz/BQZuRXjSG9h7Utv1XkwNybYwDrqM+okjqQ
wtpux6/9yGH+bb9jfr8TvkXAg2KH+wAKmMIpTnzLcgomgzzPhgAEbmHALybsgDlt8y9OvylAIgBt
a+QVh140SnrG7DKTDMbcqDz1yFcxpwffwpuuaZy9b3bNRq/KuymsqOnF8BX60afLu2gxnME9IoAD
UPTTzj5fatZTSengVtvWRntdU5PfwfQQHxid3eSd5LhS3X628kkCdml9HuU4vE0744p+bbCy/OcR
8dlZo9MeIhNiVIOJDpE8nzx0rzGmvGh9kMRVr7tjCjOxJwNsCxj/dOUSJOSE+paLTHp141XRAPSr
sXeqJb0qyEpubBNYZss1DPTM1eWH9EIJRfgDfimG5Rn9ZpT+/KvFIQT4qHBBh59+0qwyeZ2MiBM3
TAaaezh1FDaP4MxGF5mp88kENASRHdHCCNtdlBrNNvY5oxQoBke1qjZ54XyqU81gHjNIgTW8DdUK
iuY6cpBYm/g09GVdKzNdzW43XhfdlXZv70BafxrCcYtuA2of8ZOJrs1GGvEOEERxH12BPvUYRPUz
F+2eaNNIJbQ3ZvAENkHeBNO4r3NlOlr+69LKwEakCNTABH0ryWW7hcU/chMetO8P0dYcS2sLqI1J
xTIBUqyvFNGXTgqL2XkRVUnz5mofRlAWWetZ9raPnG6rtZKLTsBObcIHIKz/qA3+90JyOtsiWt4X
LiR59hRW385a6+I3ft5A7L8YQaHGy8QAf9BEkPjZWrf/QopPtMl1dOcRyWRX/ryBqH/xL2l5/+r9
/esGosItAe6JcCEaFkLa6Tfagi/In+g6aqKIQL+Dsx4s4Pn2gzM6opSeKggnNMqHwIRaemg4yTYT
wCQIadBnAY09uU6VlI+UheV3la5713Vo2reGwy4AKfPR63XwmWVst65MZkY3VYbPuQ0Iu8g0KOmm
N7RgX0POzHTt1O6mTG6+6GrMbGjrF8mmB6H7KU4y+47Ew/wmhX6UMK5ql9fDoMI5OMS2edfD8b4f
4YZCoDsN9jwY5hH6vPc+WbUyvTt5hwt3mPmBIR4L5xOdB8g2gTfMAmaV+HRePBUdh670dqGl5dsk
64qdUWuQKkODcV0DkdmlKHH8yDz/u6XOthRR/t9vqXdPfz+d7yf++c/9pP0lqnC0S0gc/7m2/9xP
/Ejc5Ong2WKATJQjf+4n6y9ofUQpgMaw9uOy9fNGz4+QZJfFAS06Mb83J6bMHYdGPVJONIZFox8m
mdl+Qs3JtCbPVrdT40iHMbautBLKNLvtv6sTOl79e7NAIoBhjS81rOvwDsG/MRWg8FJ7C3P1ETdT
77g47hNJ0++M5kdS8lvu9f8FukOQ+FxwMYGO2rV1A09hW587G7/409lUJg8hghS9b5CmcIb+Ct7a
X8gfyaDWOWufS0unzmbwl+Qsz45F1P9VPgIyhSMyG8u/sOne/Fb56EVnVFSPqLMo+ByFBOoJ58E7
DdFxiDKF4F16ljtaQOuHJ3/wm6vMAaNdI6oZ3oxaFX4g/SAlgqZKNcQQP3WVCE5wt+z1jyCmo703
WeCV/fRQJfUbpZc3TZtLW9vK36meJh+0qL9n8N1touiP6CP/P4AbAUy56JDPeL3NE/WK//2/km/p
eOqTz7/7yyctB4oyx2KOU1A2nvgkWD2R9HHyPXur2AK/AuAzsEFMuIlap4iNvwIgnkhD1xL8bqIO
+VsJBR90Xkxjyp/6O1GQL0HpZFapQManQn+Qrow6GRTsorHZCL3AbRc9EAkPsq8eIKn95kTeezNM
Eyj2Q9rfoE2ttnGYJgnfe0e7sh0YpR1A/Kq1zRztOhsj9E3a5rEBDODGaX7nwDxkSQCRYRXI3K7z
2m00cblGD6A7WINVbrJoqHZccj+NcmkcKoZzIQv5hw7iv/F0xoDKccvJuBZR755w4G9n1Kn//OJP
7yVsChoxWMwYoxWOeBpRFVFog0qNVFjU/355r/0Xcoxgj2gL04x8rtX/9F5+JBOeYbPig8WZ/xvZ
8MI9GWICh+ojkrpUS+bN5ybPA5AKsJP2qQ8AXhH0pUb5aIRIVRWPDTMqGy/P3rfwZlC29XU3TuBy
tuSho9pKRVvzEQhpgzW+sucKzfn9ncFURnE1i+yGP80qCX1SDgiFdhr8jzDANXWXXRmVfEuX4G/u
e4gUJN5nqWkQlE2mN0VRvYkzq4WtNX8cUUu5tpKDldC+rgr7QVEqedPDGAlo/I66VMKtNUE8rkUj
hxzkzTR59dbqLaZ5kCuk8KtF+60fQ6+FFAQ1ccarXIZRDipzSKaN3gWDACPoJPkWZEKyfXah/+6u
2e4S2+DfJyv/kzxFNK7PkmLxKz82FeXyv2htMWAvts/pFZM4/BdNa4Ddv3Dd/xwIEr8DSFVMeLPZ
qMKeULBKukYDjKIVQ+7AB9DPtn9nV52nxBQcZUukKVSf4BugpTar8PhpbjVO0KtHpriZ1Qo24eD2
H3Nw1fHu5LEs3NrErezXNnlpSZxNJ2WuyUfj2GLw8RjbyiaUdz7DMMlmYmT4VVXeSrqxuWzvvNby
0t5sWw4Kk41QkqnHxnoNDO26S7YeqvS/b4TqLUU7QGJkorMDtdCRmpbKUTkiJryNks9q+qWClw39
whVD5yf3j9WIY5seOi+dxtD502NEJRzGzlePWW1fI53n2naAKOOPLf1v678LVhBnEJNbkMGIssi5
laSjRJmnSBH6MFa9b1C0cxN0T7ZxUmtXl5+ccKyZO2CKK7xGzo0rz0xZVCszP6l0wDiAMy0rmbYD
U7wr2gkLTgAdCOm8osGpSEZ+vqAuVwtwRZp+zBDS2QICe9/6fbCbCrtg+r3WV96SyNRerMoQtXw6
ZbRpnrlsT5wc/U6ppLOtH0FUMzooQS/wkPdI224GGjdM49B0TFDpqRCQsftOvoljv3pqq3SIt3Xu
1MaOcR6v30B3gJJaB1vAUxv1hb9XjEZMG8Ik9T4fmskNNTn6HpRVH27hUes+wWentm+6sXeuoiKO
DZjk+OHK8mYwm2cvFCRBgvxT9NnnbCEIzMi6P7X6UQvlYNco5Ss9Dv1tINn6FUPCLrorr1O9/Vx4
zXST1BJUB5WtrXUixaaauQ6pNfGUqxp4kueXcPKQzcIrzQYWwCNAIoXJXnmjO81dZMOEWY/Rnrru
zigaWPjk64A62R88BKoIbBESckFMOys/6bklew2KHEedPq2r+cV4nylv6wo5OL1pEngW9C2YqxJA
bnQdS5X22rAGc2UUb+FVCDEVkVsJeOoLdGpjqxHZeWscmTErP5pt5l0BlvjUdVF8RTG5342JHN/B
MNkepLIpUKAKlat6SKTr39zHnGkcYaJzRW74gq61QGRR6+1cujXj0TyMjjW8m8AmrgQmcR87f+eY
MWjJgPGCAZoSy/lGpi9da7XaSreoO1nedDNYxVcnFjR7tAxo0FHxV+wIdwvv/JVy44tIJUyjcwGG
yuY4fsbdnrjbgKZlX/mTdGsrN5VCQdT8MSX3b6PuiyB1bkCfHSIj0kNyDBD6VlXv0/EGtfHWuZaN
lVAoAurZroG5SdRNDSraFLTnSO08sZTWqR3ntuk0xVVC450uVXumciPKDV585dsQoF/2jYWFnZlU
z19abVdVWseWc2u9TspPivpgxw+19nDZyIuQO1vXzDP6OPC7LjedW1/+3MMIqVz3yf1lEwvrIHlj
wo2ROR7evMFP0ZLxA7D3R0makMFC0ktt3cG/77Ruf9nSgq+dWZpVKPuaipE6BcGxVZB7MuxDGw4f
LptY8AORiVJMJe9jEkcs9sSdS3gUhrSMgmNftEgjTuW1Hfv1Dhr529grxrs6YE76ssmlVXHYg3ES
JTk6iucmu2Rsm7JAKgx8MAwp/afKtN78ZyZmrtZV/ljmJSaqsaJzbUHYWxhrKeWLFJZiIkwbTDnS
GSL/nhlhjLitCq8NjmxUz+9ubIrIHOcNbpA5t3b5rrG1lcC35HowTNHloJxJC2h22LRMuaiJhklf
vaM8I7xO6u/D2v+TV/TLztzFFSDOVmf0wdGMqwP8fB0YjHRYMfLisiGeH3mlo3DnQVxCbOUT1+Mi
jNZphxHltZntcmhUx+Q1VagDslZSuZaMLb6tE2szR0/j2JrCfAyOKaVTtU1vuFx/TaFgyR1t61Gy
qmrm13trJeg9z4XMAu3ZKmeZLbrunRR72K2Ct3LZHGqn3frlTQFnhqp+hHKJrrhBV7xCW7l10/g2
SL75wVVae24ofe6ruzT80nc6MMDmzmc8o893MO7sUyc+1JpxGPIGfQkmBGEZqcY/iHSnb0i8wZM3
1MD+ZMO+EhyLni4eOQWPcDsAQDPSp8sbdikMnVqaOXYPi0xrjPhC0N5XcvGqnIKvfvXBDwN1I7W1
e9naDPZI5ipcD2g4NVQmA2n5ni+sc1qptyYtOIJN2Ez2FdpHTv0ZGvTNNLaftM5+Dzn6zVB+lKJt
asBqdi+UpYNqpO8DtC27ibp7k/o680gb29r7xhr0ZuEYO/uCsyfvRW0Ae69D5M+ZJZNJMF+1g4yK
6DSuHctL4ZhKMj0Orl7cKWcbI5QHUylaJYA6DlroFsj0ptX1tXHIpch1amX2xMfODIC2DGyD8Klu
wUxKnxvUxlP0gC+/28XlwEoHEx/zIdQoz19tlNRGzOU4OMby+wAq9k5dm3Jbejfwpv5jgZrJuYVQ
jiYUPllKIyUIyVYbu7r/kzyGSr9ogTKKS49y9lbavAFyHE6InSv3/qhd5XIJMq5YuXYvLoUKL0OU
TFuBoD5fSh4WmVY0HiEY15e6x2L63Bcrd5NFG0Ifi9sJnMJzlAtasLIZRmZwjLI7b9LcuD5EUKZf
fusvL0DsaKDj/7Iye16ahji0XQbhcVAzmU6Frm5r0w+uJw8kLFx3d6ZWfCzC3q1945NRN+nO16ph
5VssRbHTLzFz8oGRMqT1WOo0gFgsE90BFBlqm3AcjI0t+YIxbq1Is2gTgDvALEoN9HPOX6EX0jKJ
W17hdTp2wNOgRQEcrKuvx7eXH/HiDj4xpJ4bMgazrTpLhKSu3Ujak0FdiENqor7+nxmapfCRuLV0
gx0cc+ddA63YAFbF0G7sYo26c9Ez6R8wJSC6cHN+cM42B7J9KThm0oMfWXBnPUjhWgKw+NjAM4LP
RfUUnczzx9YidNBXUhRCEvHdAssZR68cO9nqzSpycDHy0VvmZkwVgFryuaWhzSSrqsPw2Gnmphyb
rZ0eyv4u+zsOKH9kV9CQRwjUbuVsD8XeRlp5bQtPEzQFAwtI8KCUNx8liPskCq1BLNR5aLSHgPvX
WihZuvef2Zi5hlrJTTYY2DB16UAWTJ9wDHfFvhmTq7GsD1LyFfz/7rI/LjxXRjGE4ColFqoOs9DS
WiriFoYfHm2vv48YEmUqMVg5tRYfHmkwZoAxUMo6f3ceHVWpztLwiPzHnqsxLI+7yvs92czntIea
xS8rs1jRmlLUDFoWHgOw4i19VyDOK6nV0sMSHT6ICPifs+t8IXnZBQMaIOFxsu/arNr7nbliYWFD
cVGluk5/HDSc0Hs8TUqdLkAfPqvDYyU/hupdP+RvAwHDSVYKi0uvhNAghuaY6mcHn9sJNa8OktLA
n81vevpW6h+aZC3NW7iU0Gz5ZWO2ZdERQVqMOf6jHkztjR9rJaBVvThQ0r9JC+tDBMPUvWyX930E
3fRlt15b3+w5IjxSSm2H7dp+43SPkfGpcb5fNjGDs/9wuNP1zbxhskNlYGoqPEoM95kH48ocN1O3
8fxoowGsKDeWctBbGpyC/3Pt4S45yqlx8QBOby+q1rdBr4XHuE02Y7YrjQ9hKqNs+eXyKhftCNwo
9Pos+Zm07MSOXrR2LAcGSdRHc4BpdaeX72X57R8YERNAYEbor1uzJ5kP0Bvr4lDUrCs9PoSuYsF9
tOISiys5MTJ7YmaG+Kw2WRyIo9MDoAzfmpXKUBcctG446GuT68vmwAaKsxcI7cwc/WkpLVUCq4V+
eu0XW7O5ScpsC73/ysIWkiQ6BAiWQe0hik6z8AqpZdlWSFUdK8CuZNRq1Ltm2G71ATW/dmXAdEbO
8Y/Xn1ibRQ5l9LyyjbA2VVvrQ4pafZXcQ7ZBgymob9tIUDo/9IiiOsi0xT6i62sK64txhS6aLBAY
zB+r566fDXBjKhYxkikttB9pnrjt2EOCLnf6tlIcb5OgIr6txrg/5F5RrzjrYmg5MT8LLU6pKg2S
P2x7Z9y0kOZ60sNqGfY5n5lVVqiDgaoSmxxs3+ylTmlgo1RbiQDdbCTpddnBfDjcRenHUIxCVR+s
ByW/Jiva0k9budQs1K4gUgPdItig0EaduW4rmxTFgjY8Po55vQmYO0u6wM3jW2Ss9pr1B/e0M3Ni
J52EmDyCIT+pMCcPycaw7pPq2xQ9Xo4wSy/tdEmzRNXXpcFSB2wU3U2eP4Xt/WisPLWlbXhqYlbV
sCXkE8pOmIAh4C5Td6V0ZY/fasW9vJTFPBEKLd4OPHkA5mfPy/OUTrNH/L8OWqSlQlR03vrQNEat
9LUNiqOcwW2cdddNHL/6E9OoDuAVIguamy76BGYucaSnha9dmxPzkE7PiGSoFPbBkhNm5byyOlDf
g1oY3qkDQnD+ynNePHe519AJRPYSvODsQUcSDMqQZ7B+9T43x3wft8zJddpXFOTuYOY5Ikl1LcqG
GjJViXTo+uswk1daTIsOdfIlZpUYuamYC9eH8FgqdwhQbeT6frVZtrgPGcsGEiluPvNCtW3U8Fii
hXbUKyV2M88xrw3Tz3ZtMhnXMFnoG2jYb2Wj0FcO/UVXZkQbgDstNGMOJTB7Pc27BMNNkcg3Sqcf
IkWZXDszu63lGxDtl8N4veJbIm6+iHhCRQUJcuCac4apthi7KGlLwroh3bXlQ9xdqdoub5q9gvoD
9cjWfvRifRcqyY6q0q77dPkLLCX3KGlQNIV7CuK2mVv1TAO2ZiduKZF3ZzX6lvbUytZddJoTEzOn
saFGN6ueK4qcP05F6U7ynYbs3OV1LHrNLyPzslcVBAwgBBiR0gLu7WMUvxsA4aV1eN+FX5JkxVeW
8hycU8zaG4ILZH5QIS1djU7BmtKbaRwZR76h2hykK6fuoktCHKDBdkcTfg4K6hRkJT0TlxzscQOM
y7WMz4mRbZVwfd8tLknAmk06X9QNZwmGkkTVmAzYigYbBlyYdfPvhYo4Zr8WyhYdghFUZkGBmIAz
OT/6HEhwm6ImlOcJxD3e12Dcq3DhGLdT4rnXjl24NNtCZJt102UkGLaebt+PXy87zNqXED8/OX+z
xuIwUdh4UfQUoGPfhDdT+PdlG4tOSZVIXM8B4M21g1O7CGQgHOERRoaNYV9B9usG5Rs/2FuQsU8r
1pZX9Mva7IT0vXgyyop7uhEAk2A0ulaY5r2/vKTFeHGypHlKkekJQ6O8u0YtXdP77Bd/tJNPLMwi
kqUBb8prHlrWug2Ksqm3C1DVgFHbdR6ryV+JTjPU8Y/UnuLWv17SLDy1gxVVgwedQhd5rjq8juMS
+trXeXgtWkFteFMMebwx5LcR02aG1m6DvNn4eCTyov/Rs50HldhU+ihMWXmQRG5k3XtevLlsYdFF
YMsAZgPAirrUudPDZe8EVjISJcP2e91a0/VkGh+zQctXcqbFYHJiaLa7yr40hsTkoQ7xkwJfVwIP
cJDCAtzVK0taszTzesWrdDByWMom46pU8xtaN8Acttkal+qi558saeb5dpa1hdb0BIwJnHlofouF
oNh/9n5mvj/qaY8kGTYm6yENNJQR/lbidPefGZk5PBhhSwsgLT3avJTY+w7iYDWJW34rcGFCqyzu
c7P3L0d6neoDjpYqyaHPJiSDvo/ycGzCFUdb9uhfhmavX/OzABlWnphVmrep9s0e7Z1U2SvvZfEc
hreXMX6hyficnJ8cFkXTW8zqknwPvmGB4oJ9DOR3vokUY1cloXJr+8oaDcjyyn7ZnO3VHNqIDk65
kObMk6yMOzyuGIqV6Ld4QgnlLVBPpBjzgFDIfsDNfuJWkX+PESkwuys9/NbJbmXuh0y+/n3Pg//g
GfpuMvc884qsidrIGRxq/UEmH5Ct0beFF/WHOs6TFVMzcs8fYZ0GopgtpesKQP881NVtXLU6mEgg
SdNVDZOBzaEVJzu0nA95cXCavbhEQoG5i7txa033htW+a1r9ppYbN5bkeDM14+Hy+pd2BeyuTHqR
+kDxONveqt1NDuLJ4TEMhy2pnJJ9R8VnM7S7y3aWQpUBxvt5nAY842xT9NFYNIOdRMfEfzv632mC
Xf78Ja85/fxZKEQnncqTlEbHPAPZYyLjHG9i/0MxMofOAZnF28v2Fi//YLuBZ8IlQadgZhDeUb2c
GrEgpy/3zLrr+yk2tU005NaVX6iQaCeO75Zm7GwKf0g/jg4Y3ctfYmk/Cnwb0DAKgbB4nzuUhjhL
bpgsWvEfVV92aYVJ5uNlG0svDmYWuDeZJCHMiJ+fxJk4m1qkwPPoCOnSQ81tfwM8rPiDYEZIhv5F
MAaALT43UoblOOZjFh3LOoNzSg46VwYNtO2K4ktddBzWaAH/QZyhJWsKGU+mYeYNN+rC6IrnY3Qc
5Tu/fuiMBNWdTwoi9Gl6Nzr5yhLFu5jfqi2B3GaOzdCZVT9fYpg49CiCNjrakfWIDJXaforUqyG7
CgfvjVK84f654h2LFuGIhskBCClXtXOLuSaHiZSY0bGrd+Q8qLRzbxkbN9d9SqYWzGDDx9Kw95f9
ZTbwLqIcpDJMPjBxQC+Tpta52doo0iJAgeqofLH2Oiqo6a2SuO3f3jcqNIPiOsOxHA86zA/yTRff
TCZsLMBb/NVy/EvP5Ytwp4NEBgwWWOrzL9IDJkwKvwyOznhs5a2SrTjQQmkYA4zHmGhecO2eE4Sj
xFdqTEAAAuq5cjThdrqSKu8NhC4gqR/64duIKEtfla4mea/G1lzxqJchD/N0JgWLEaxk85GEsrCg
Z5rq4MhZs/HjatPTke+Uym3gb/tEX3HF3suMgxEw8giU1RXK0cZskyZWkVUZTBvH0qoRzPtcF4Pb
9V8Scx+k0cqxtGRLjLFD0QipA1iD83eXFOg5IoNBIwqODTV9N71HuQ4oNJpJv10/RLMEWmHyFh4j
COVzS06LQh7Mqdw/9O9xRBKV3CjxmlbUy60IfzrRE8AEFJPE6nMjKepg4ZRSCmpC2iPpQzlErvM0
mk9S9k394PQrN+IFz8Acw68Cay36yufmqlQdjHqkZ5H30KZI0lbzPujeXo2v7dwhofq6suVVPu88
tonl/bInfn5yRkggUsIMzYijYib7wlPcrjCuk8A62Er3qIEb9ofvU/NZuk7CZrNW0VgoQ59bnz3c
KrCRCR0pm0iBdGUhgZRP3t6zips6vIli785pjV1d2Fde3+xVOd8WneFyB1jZHQsJAV9DNIiYVZJ1
3vL5Q2BAB+0YUVkxneFabVRXlz+P0eOYhIc6qV1N+zS2/qbT1s7Ol0kAm5IRZSrToi08H//yUlmB
nT8hzJnxxna6DS0c+txrLrxQlABGL8iwGUigvjj3Ycq1oTEmoN2n8at8CORtEYxuDINzoCsoYG4e
jGvzMMG3J23yeqXZuRAOCLMU3yEGpBP3fOacOJgIEOXoh1StrC8KXERJ9L6qoAx4E0VfVnxZRJaZ
L5+ZmuVUttXqttRjquyfIqjUjVchjNSm/xb5B9288ex9nn9Ysbmwf05tzqss+mQpBc0U9msM0/8r
uAzD/DbyDsPfTfU2MPQN/+kOFbTDiuGlxdJCoupC0ZNL9uyI9L2Kxz2wdYLkqHff5PIp/lbDHOrH
rWs373Xb36fS2mVfRNT5E4Z7jqRLTEgy3HS+Ubxcqdpx4H4MG4Mo7Hq20PCdXDVbCYMLLXIhMvPL
0ix3teN6Un1RR0un1mWKUao/ZIg7cuWC9L9S3FxK3FG+DYrgjaqmh8B5643DbwN8+A4Cp8QkCvv0
OWycuO5Qe1Mki9V2kqS4ldQXG88CIGJq0Zoyy+IW5U5CBga8Ao+aPdnRq6cgVcaQUdrcRVXhKile
w/htWFeljqqPbj8qOtO1yFvAZQpHQLdRk/gYRNOuUr2VC9nCkce6f32X2bM31S7S2py+XEbJsIDx
yHOeYqvaIH61mdp0EwUh0ox/X3bopVh4anSW8jqMZYnrPDFYiR8c5Gb7zNrb/bfLVhaXBsk5c1nA
6Li1nDtwXZgGQyQO23VSrir7oKHIDgft1kYQLLK3aP25UStfXTa6kM1yNRJ6O1z08OlZnpJnXWvK
gULtJWFMQihIu6mmtSun2NLePLUyO8TUXPLtsqf4gpTooQnUq7a813oKD2s4gEVDCoFbcG7D3TVb
TjoYXeu1Eu5BIW0HnA9KR8P6rrMB9woi7ytZ3uLTI1mGWpsZIOo956+smQy7L3OdKaoRhMx0P+Zr
sm2LCxKTh6THsODPC0lxW4OklIjhaQkLr3GnyPlO8m9Wq4tLeQbaS78MzZ5cO0rZNAhDSmAcrTTY
lQFCv0N3TZcAYezORCF52MtO9IWyw6fLTri2yJl7DJrhV404h83pKpr2ZfJGqC4riE1etrP4urhX
UZKiDww7zPnrsgtmBT0oAo/kUy7DOlo67S5bWEiRma1gElFcnkwuNecWtKTqE0ZFmHxQsy1NUo9M
2VQ+Jk24L2g3W8PKUbsUmZjlgD8aDD3mZpFJS8qYv2ZyIGp2owkk9qr5/U4Ks/8nJmaOMUpaFzHG
GR7H5m3UDdsaxhp1XBtFX3SBEyuzV6MZmayiZ8Zc5fecJVjWPeMcU/F0+fWIT5nnCKdrmSUmBcku
jAOsZVCrTZyUu3K4jYdXQ9S6RbTiCmsrmrkCivA0hIGVH9uivkOO/iYPvg3lBzWq3l5e1KIheFSo
soIZkufQ+TaWOqWR2T0lSpV6+aiM2l0twx5ZuZcNLTrbiaHZAQWMqzJ8cd2slYLcXBE3QMf47GWl
sXIqLb4n5lOBQcFD9KJ7V6WF4mQx7wleAHfUbtAxjt43EW01PQ++X17V4pY9sTXbQgrA0WGKwIVY
ej297jNPPqSj/bqxlG9VDUN9lo5/m/KUr+zcxbcG6w3snySsjBycRwqlVlM9gOT3aMlNvrN8ZkXy
zHuX6Qaj/0E0/EnoE6RrUE8KzM9slTX0THqJbukxsai1GnnMYc+M4YrPL3kIlWtY1uEBUPnD+aKm
yiusokh+QP3Yw412vx7F14zMNlYY22lnC5RNrNw0BlTMDlKta/wgS0eFGJyg0kcJh8TofCVeUYLN
d6h11JZWvlO6stwYSAetXEAXejdoLJ6Ymb2WyG/1ZswGTl3Hya+yqNTA2iWf/w9pV7ZcKa5sv4gI
QIyvAvZo43mqF8J2VQFCzDNffxe+93bvLXM2UXWiu6si2hFOJKUyUzmsxSuWbji3AePcAAk+rABm
O9it4QVqIrtdIEVuBloDr5sAjNVzg+yUKLYR/E7hAdAxq6Mrcxwj2s3TzxSUdQhV43+bgEA+lBs9
ugYabwgBVEGAI64d2uBIbPBn8atmNce1fNozDRnokDAiJuwQqNy4bceoaNUeBq2tcZM9Xb7/S7YG
mbp/BAhrIzqAbOIJWSYEPEe0GFpepWWeqXcp0jvRjTbFKzd/MdT64oRRYLTnTO+5bvUjSnbhiGhY
LwrbK1opd9NezqmU9YmXqFVCyxYI4JmFR13R5MVbpedrWebFbYUlQMQHLiFYhfNv4Kw32ihQ4Z2U
H5idtFlFo+Tj8s4uWdYZIxJ0kjOFnC7coSwEEogaJCgCmq6sHkpSuxJe/tkPdCyE9Up5/Cv7+E1H
T6QJu6rYuSFnBLYnVmUwpYI4bUSkPN6hCOR1TbGRKnC+jAjKWs9S6/3lpS6aC1ArA2xwxjYAWPZZ
qhLwukWUabBJWbetLGf4G/ONs/rn9wuLC7oRd0PC7x+C1FXUnE7xWnA8m81v+3ciQtAIaZik0ezh
IbSy3yQqmF6VYz22OyY/5uQZjPWrwevizTuROP/8JIfR6D2TCIhXr5j2yQfJonaUAHkQ8FFj9Isp
m8tHtKjxJ9IE35TKkmr1E7SRoXl5Kqub2Wm0YfUXiRn4dDAQK8jK4GqdLypQrE5mX9MLyXvJPhg7
/M1ECLwGksJgOsaEBOYIzmXAMSRtNcJkTZGLEtxjZoFI4XFYQ51YvFJ4KaEhfE4DI3A4l9OijYJH
MhJdnLVHgFY6LH2cDDTsNmD2MTVqkR5wChFSFHG7HVNrLTm8dGRI5KF6CwRk1P+EI1OMUovzHq95
Xf3N0emEIkoL0Zf1YsFK4bfjqBC1oK4mWmNCUnBE5xBSAYaSEPCCtFvOiIukhZtHOe2zFVuxcNFm
QGcbz3kANyP3cr6raBsBgrKCqjRa4BwWsBtNhkdVASM42s+6Hh9a+dCYa2Xb+foK1xudrpjKR0O9
Cqg6wUJVklGVrVGyq8pG7s4wpMc6Tq5BMBG4mWzyP38qwFihpR0NocAtEeHJcy0ZuDYkX30ZHCXK
QrnurZU87IL5OJOhCvvIMgwBBIxdNShQjlpwSMyRRsN1D66i2HL/QkvmOgXQ0lAMEauUQY9QkYQd
u9Kmrzp+2tBS16KNGsh8k8v9u1SGOd73xq/LcheuAPpp/5UrHFujWXyypIJdSSCwDa9l671eAxRZ
EoFlgRNlhlD69hLJ8caSbd6zK7sHMULQHJEx74Y/7vjU8CIA5hkmAJBqFKmeaqNrZTuEEFNFl86v
3FybIF/SbwwXYODVnvvHRbs7KLWOAUmTXc1RIiAa4o2BDswsuL98HktKdypG8JI1yQI83ND9EHPA
1/CNau3VXVylrsZeL0taskunkgTviLRbSaoRCzLHjdRVGeWy/DroJYp9Cs0sj5M/H2nEGZ1soWCY
Mg1VBNAXsCtiv+vmtRF7XRlRDNr8dwub7eOJ27fNsakRLbIr8BJoPZCTpPxqTvYkz0lZUV5UK/Z2
Ub//XZZYKmEd0RszINDvCVVaM6idesZ4bNPfl9e15C6xfygkYnAJ6TixEW9KdDvJpACdMRk6tMz0
DewNe7mvfJY3n2W36eRf1S89QkpwyuU1YJdFdUFnA3pQAYeGpoPzXa2CrgpqIqFTzUKTX11krqFk
GMMHw0lhYlhtAobT5+UFr4kU8kEA2grAvAKRvaLc8BaxSAZwRgYkj7rea7zwojD/C5s/92/8/yoF
cwi8zqzo1CS5SgzmFJERbqoUJMp5r0i0ivgu7btkReSi+iCamx/qwLIR64rFBMDYam4iVrnXoszO
kJ6sjZVCwqIQzGDPw1GY8RWx0QapLjCogjKM1r6jZzNqn1bLlounhWfnPP8EwCRDuN28iEBbJ+PF
F/eqk4wYLpM/ggKvTrQ1qjs1WIkAlm/DiTzhmidSHmVZCXlFzO7CsqdTcbCmayXedGrtyYFKU7JP
+Fux9r5e3Mt/BYtjdaB3lwHkQJCwVvaZhhlFw/JQ/L+9rPzLUtBaOLtM3DdhO60mDep4MNB7g3y4
mR8qXgF6antZyKzOYtAGqEZ5nlSC6xQH5wHfZ8ZNCiFMV66Sih87LXi/LGJpHXNDHZKtgD0Bgva5
3TDUqEfWBSIS9MiP2btmPwGV7y9kAEAJMwX44m/F6kxP81aPY0S8zUHCpF86VpQh+35ZylIEgH7j
f6Qo5yuxwg5YNUYIO1/dZWTyhgbIculBl/QVh/I1KvjtWE4kCbbWGHgAtPEGjjIKq73E9ZQOaCTb
NW00eFVcVG5IGvNOloCoWGqpcctUflf3/Rvw7iMqhdOwzZUwpoVm5W40xiWVp3YC+7gMWOXKerGM
EGP2OSbraxLa+5LFmO+LebQ1h6YF47WmAboTD6EurNdQVhbVAfHt3CaPer/YMxIUBFA0yD9fTYyB
ZLLxELnH5pqz+uoe+raDGK/F+xUjzuj9Oz8rEkx4j4Voc9b5Bu3OB5uMjqWl8xyI4YEr7EnlD6o2
dz2jy6u6iwz2rLDS6Yxbkn20LALlL6ixeh+4yKl1h6b6jaw+hZLq6JnXcF8CzhmFUm8ua9hSupbM
QSxAilEqR0xx/tkpA8KEHCEaN4oj69O7uEN375TvdXAFy+N0NbLouknRI56B6ZN2EWCU83Zb1jXN
zdhVTXIYY9ULynGNeHLx2E4+TLjFCTFYUeto2TZacPiygsaHWgt2l5e/JmT++WngNjCbcIKe7ZrH
jvRcDr8yayV7smjwMJmMbu0ZrkgcmCzLsYS+VIgNh3tmM0eWV8zdopE4ESCsIarLepRiCOi5C+hT
qJeqPiTh8+WdWnolqCdS5q842amcdXlWMzy2B2ufdQdQWwLTgfusWVHIJZ9+Kkd4I1SKZUOZYIhU
3Tcld0D3NQBBK8lG3eAnNPDyqpYS1+gHBjAA2o5wAcTTaScLtAcltAyhEFEnpzcxPwt6p1y6r2uX
VcoRj/xOWnswzMbgm7E4ESucWR5ISj71SJhUkWcBxlJDQEuLaXCUyKQ1sR1jUGirlGu99YuneCJX
OMW4jy2ezEkMEtzI6HzCwhQMxOm2VyGivry3i7IwYT0P8aBCLSZMxhqTJqOOk+zMA2+SgCYKpvLB
M1wHMRK+a/C/85Z929ITcYIHY6Yed1oFBbXDd9SVADTwlKcrXn8xAsQgBKAN0dsJrgfByNtVqun5
gNkENRhApV1Eh8lylOk9wMR1ChSXsNmCEPUZoLlZxZ7+Zj//kS36sWwq027oIbvnt8FY7xqtdtAJ
RAvrlw0qncvClnfzX2FC5BF1UpUXJmY+JLyC8Czh+bZF2+xdlkzpX/TlgqMDWEozgRAqrYIL0hRw
Qec9ElHHQi8dtQDisDys1FIWlfFEhuBNphbogmmvwNDLLW0aC0y+70bFXDC4UZT7/mLzToTNm3ti
K3EdxhxA2uwqNYsXRYq9QDd/giXKvSxm2Xhh+hmYKkAZkEXOJaMtwyaqMJJWkIqOOr8pAv1YpIcu
z/dSMvlFdihsJ/1YETuf/bebZs2AbzOEKNoZzpc3tHJmphPEluA7ypnppMUTMLaa7nEAIynpckpQ
AtxO5VrP3aIrRZUACWa8KzFOdi4YrI4GiMoQyalKaoLsfBj2fSDX28vrW5MiLC9QMOdcqbMU4NU6
kgne9CCB+bosZfGCoRNkhkkFd4FYSUTXZ8uHCo4HpOZ269kz2PS0Uoufrfm3gzqRIeihVmK6IR3w
SCEsUufcvO5MXIaTGyNnwEzSf7kkwbk0yLMZRo0lkeBg9e+KmyRrI6/LKwKQFjg+kN2dedVOb1bS
DnpERoiQQWdCfusAKmseWfZ/TLL/kfNhSQXmRDz66YBpaFqCoo2GZsZ9D1/CmwmtCvsx0rw/P/5T
CYKSqSEjiarWeC2Yn3mNjofgpixXo5vldQCYEblw0LKJbxIpHiQu9XD3VX3AJPIQuhZLXJR2XQ2v
sdEZ+LWS7iS52mThfZr5WVCt6MSS3cWIG4pDgCEFUM78hSemcEymDiwvODANCg4Ee+CPtZrXGrqb
xYY76cnTX+zriTxR5bnd2E0KeVJq7TG77pC2uJbyceXdsDRKg9E9omFKGZhDqHmdr6sMwV6XDng4
tF3hVua13Y+0KA9IqgEJsAOQYmTRFO83krnSAHjyx3aNe0DcWeAcASEcgRUsMZRUhCjlmV6Vui4Z
vlZXD0zrnrVBfTFjpcEIxqijFxTMepf39tsT90ukAbuLe4HUoSYobcgtyIxT039t3MGt9iZ9jje2
yx3mpFR1Ioff1FSi3QZYt17vvKqeQjdGtUv1P7w9Xx8C2gW0fc1TvWIVNdP1EsW4yvRtCXO8d7L8
y5aZe3m1i/s7M8QC3hEEjmKoJ5mJDkqv3PTLCGzeqELegleRtqCt0CJyO63N8c2KeWqrv5aETOaM
LY6QWczJIp01qXHQmL6WMqqPIc2t92ZauR1f4PHfpMBrAycCaV9d5Cw3YcikeGxNvwpQWOyPfUM7
c6eMv4fmVua0sza2tTci+RbT2LTRtmXr8OCYTSg77WLpfujQyNMbSA0BJTHor0Mw+wTcrdtbuX2+
vP3fgpuvDZlLX/PI6MwXfH7D+qGp6qoZTT8A9giw1jdRc+x7GoYYGXN1xTHqsXRq1d5elrt0Dniq
I5QAQDmQrQUnVvXEmhJOTF/pwQJmms2dJMG/BCg03lyW9DX1Kh7GqahZA09sY9WjjVZiENU63WbA
PzrtndFB7h+XqcSf8X22H9yUYqCJ3tyEdKCJE1513uRMDqe34fZX6NGrGLtAI9uJDnd3rWOvpC8W
9wO+du5TQ9FWBAXFxHSmc/T9+vFkPOpp/GhUZukEgyqv3DcihpXzgc9z3zOw8zxmKliXaOIFH1Pb
9MFOS/k+oZ2rbEavpjc5DXeKexPTXx395PQq3xfUop0X0P5K8WDrKBa+cjhipCF+jfAoUcqsiIoQ
X8OBkau1rv065j+lfqs32yA7GqnPIowqGo0zAMG7+cDEUt3mIC3Zj7mnoRzRYbQgri0KlCpvko4g
4pXNzi2MI15uhB0tllErcRpUXoj+qkQHxGm0TW7qdlNLDjhGMyA0WVT2Y2Bba2nt9kZASbjX4bWN
bm2xC7bndOcFJy2xoRmmwYRVQB2WxV4JCqrL27m8m0BuRt8N0DnFgKpGJIg7Hlq+OdwCJIHy+NEi
mZO3m8tytEV1RcsaaCDQvYD6wvmdMjUbHCUZjg0QWrhBrym0yKQ6TSmh8Erb0bEp2RgOlOk+uAq9
X58W/fzEuD8tcbEaz5E/0dpBR2p5d4mbOS11kTReUXUxx/WlW+DnQ/8pon9MKZ1/ZFeqDVB8mOWT
8F0e3zPMaabhe5m9gzHX06y1McKvyexvhuZEnpC1YOVQkqaAPNP6kMPrgGAeZWcg12xiICbCRL5c
OmkP0lsX0G2A4rWHTZDtoyACCsJdMwN0VIPDFY+MBAp4tIrMCZKNmT7UpcuVt1FxQOvgpBIioHve
PVvdA55L+pTsEilbiScX3cK8bwRZdh3Dw4JbGNo+D0s9tXy+t4a3GbkaBQp7r+265Dhp/rBSE/s2
GTmf1ak80SqZiWFHJeR1TeNMefqi2y8yUiLGjZ47oX1XWLDUGNqbYg/pEaLQQF8rLXyFGuL5nX6D
aIsiswl7lVv+gKxd5ATZgwkY6LgCXLdr21s5c1TtDhEM+G82U+pE/eCZ8rscV/dVtCuigCr9WoeN
mMD82hYUCsHcgw4L8JGeq3Ajgw8nTqBSPc7fJ+hysPPPonAM48DDXbmGp/Qt8fa/8tBkg0FYjN19
0Tqd+MoS1X8pDwvLB/0PqT39Vp/80cfYVonEW02nclPn+8u2RJ2P9tu2Y4n/J1OEpcTEQREYYY5t
38he7kQbvJp3khfDD99a9CWDncDIjTtSYFbQ0E1XXu/f3hjCmr8c5smaR6Oso3qWrw+bpjaOXTFQ
I+0c0rtGvY3G2mnqG8K8NDvO9Cr5WuFsKQJGXPvP+gXVb4eQoaEV8ku7OBDp1SLg697LZECDZLRy
rxf1CZEvWjOJBZoCQcWZFumjhSFrn4+g4k4B+lC7HBEpM4+ScasCiD+ZVqzwsik5kSm4PU6QNiMB
dIoQT9v2ZuqY2NxUccYEc+zNS/GkBL8v69SSe7KQrQOmJEhovyGDoEWoJJLVW36sy26TvcqT5uXJ
42Uhi+eGvDt6IsGOASzu87s5Vq2i5ZVl+oylTqwCzoGDldOb88WYs7wsS1sUBh0B3AGKh3iKngsz
pA7j8jUMAZ7BLtuzveyoDi4kDam2l5yQPtrww5EKP4wWb1eiHyFtdsbVbX7Vu28BfXoPaLq/eurp
T+5kCOVkXKqAqpunn5e/dFHD8JYDGSo25tt7OZIMtc56GHI9ynwrgAaPyTFpXbyyN8k4/EgACBhm
r5eFLnl6dKegDIqxCOCGCeGIrOQt+D8g1KoJzTDZ0l2lSKTboJVATKI8XZa2qF0n0oSzKJsqYaUO
hTZgEgv1Q1N/jnitXRay+IZEpK4DKkhdwNMb7TTJVCmC6Zee0xYQE8ZHV+/bHhxtmArd8Ya2GbCv
Ynija5b5qbIbUKVIMeWbmR/Mvh4nqEo7NXQsvIoULw2KJlW8BRx30e8uf+viFcdhA+TXAAuMKrZQ
hsoEakups3wl9CLdy/Ntet9WDsrKNJK9VLmv1zzV0omfShQco5lqIWPRfMNjPFtBTPsWgqw9DwDn
Yn5WSf/awztfXuWaSEHJ2iBvGQeomz8miTdpCHGbx4Hf5Dl5CHnvadIabvyawPnnJ44pxfKmGpRQ
EHgIDoBpvkqCn2V4byKll8Xd7vLyli4uUFvwcpjJ1yxNMGd6q5K6QjLDTw3kAaqjYu16iYJz0cip
Yr220spbZTHNhdl0DCGgpoI2KkFgD7zrMAA/pg9ST8c6AO0P78/ilmwUmK8fmldS49B7EE4fEyd2
OvpYO6AhlBsv4ytHO2uLEIIAmQigNQAyQGOJiJ2nhN0IrErT8KHImKj8UAvU/UwL3YFrUKwLdvxM
knCmXCqA01BCEg9+NDJGp/AsUKzW5QkSRdLKkS4ua56EBawy/KC4w2EXhSXrItNHYx+CCbbR1BAd
iLmjYG7gsvaoC2kFNGmhlx1Roy4Dm+9cWZOim8KyjE0/HH/EbM9VOpl7I/+c3E56SwYviQo3eWol
2nyMylVcjw6IXNXm0O7J8AjSbDXJ3cuftGSV8EkWxhlRx7AxVXr+SSVICjMpRR417TH+Oz1Vyr1m
eZHxA2BeezO/JWH+TMjLZamLB3wiVIjmkpAbxpBBaJd0VBp+tZLuNvmvFrOzU/OnnMLwDhgCRCIH
GSOUdkUqelkiRha3ECbHqerMY59U4mW3spGLanQiRTR8U8zlbiqQm1IOY1qg7zq2OicwAcMRj+OK
WVh6gmBNgKsC/yPmF8QMbU8YKgsyEsL8tZHdjwlsDYEXHIFTeB8+8x+XT2txadg63BE8djEwdK4i
k1IynrEaGW72ZjUw4tpHXb+oUrdyPWZbJhoYA8EJsEMAjCV/ixXNmJMuHU1/sB7jybean5fXsaR1
CHjnvgwbM4Qi801ldkFTmqXpA+CM6uXboKFtKHsutZD2+vtlWbOJEtcyoyrO3IFzdmB2JCduqSQ9
YwxMAj7XvAloCLn6wCeUI+5qZHLXLPNSpgkt8f9IE9kKURrgasCRGM1qa0/yazlXHI29VdJeyd4j
skkCp9Jh2SJ+ZDxyi0rxUHs9DLzy0D5Ip+RlqHtHrvdW9GwOQNe2b8BnF+VeFziSTuMB+d74mJQH
Rd5nOS5pfVAMCbwgntXh4t4bkcPygmYSCE0yUCaArhmNz/cmmjDVceWiLbjgs7UKBmuU1SDmBTLV
tRrd983WMiRAgE57wJeZGe33jbJWfVnSS7BqYX4NWTzYEaG+1tu8Igmae/3UBFACuFAwMbS/rC5L
VwwqifFW3GrkFAR1sYO2HUHiafpJrmm046rtmCRUqZwiuVKEobni9Mj8hv2mn6jUgTRsnvwTy2em
HCVp2wSmf/2qU3faoGa2fZ6T3a8/rj+Y+5EjT/mKP0NKk70zp7gBZka3Bne6p8tL/wY9OttnAH2i
BoSMPspA896cXJUo6iOCQWZUmwYP0Eip6aYgmI92RruXp303JE7vN3VNu4McZXSKEMJvKo0SEFms
waYvWQjYOLhoZGzRiSqcdKKRKeoxaemH9UiN4U0L7rmu0aS/rQAyubLupTNHr8zMqYb4DvhD5+tO
MKmTQ7WQZkAyHrnDchdF28ncjVgcGyInw8VsEjdpKZzkMOF/qjRkj3r/uPIhsyBRF04/RDgA24pJ
qFil5UvlzmjinVR6BhY+3gMlKLa3yHdk7HdAnArvq19ai5TEmjtb0sbTLxCcZwkmQE5GbEXEf+Tm
pq7bfRcrVNI3pk67/m7S/Xb6VfCEpvl+WIN+X3pFAtkFA6qAZZ1huoSTsFreSXnXWL4aq5RU6qZN
pwdAoaDX+YGRGzW4VkMvZJ9N+lsnj6zfj59TWFMd1Ub2JsfoXSioQmpaqTpKkjVV1J/NWwreGG/l
pBZUBrUvlLxRmkK3k+hVWvRIdmFZW35gv+IdC0oLt8NwnJVV1/qYosU7oTY7po0T3RI7c4pgN4LJ
renB87LSw7ZgE+2Zlw81YsSM39DUulBJ46JX8PCeJmpmB74Kr7gQK0MCfjPgxuCuvw7t1CyEJC+M
Wrf8xtq2pmvvpOZO0a9Z7STlXWFotKyPcbWS51y4CmdCBUXs27gug0yzfDt71O2PudDVkM3KKS5o
Owh/gYiBJkPUvcVHJLSkK6xcgpWRWekaqT2hqqaV6E7InzLYZAfAamwzAJoWNd+B7ay6qq5l1lp3
hikZFINhf5FdhQVGYwwO1NQUkbypVssMaLc4zUa6VsptcCvpR44U/hoN0UJUhDwg8E5NpEBA6CBs
b92UTAPmuuUnSAqh099Vk2Nb71CyCBHCRmuWbek0T8XNn3OiQqOSA1yxIsh4xdeN+l7E13q8ht+1
tiTRc0tgEptGLAkgVw0wR61io1QACi8984r9xSMDs+U4JozSI/0gdjBZasOTVsttP+0ktDA/knn2
W3oFkfSaRZ5jesEnnEkSTKLWFwAxyjIbUVbxwvX7eOQ0q7RtHWzMvj4CkNgs3+sW71cXxAMrF2TJ
zGFSFn1imPJEnVYI8ZSc1HYbl7avbrVpmyS33LzPgtYh6k2iAJi/3OvtfWMfCvIohS5jTyRByLkS
Ii19xGzgkLfGsATaWs+VRxs1Etd6bftdj9p4GzqTjjJ5FWK8dSVvvRB1oNGAIGeNpwJAJwRJWa7G
DQOjjj+j2unh1ZiiLZjtwc1l9c+Xt3bpRvwrCt3w54vKWMMGuwsDP5UPaH2nGHUy0RhwWchCRAe7
piKiARiCMVu6cyl5ELNRYlCemD+AEzvjjt6+KjVeQfF12O85OhHifZ/+MCW07JSeHeyCdptjl4EE
vdIy8v0UkdcB7biMv+BIxOwO7zFk1Rm4MbyQ33KlfEWTCyjqzX7DSb2WaVhIpgBlHegFyPCCrBvM
8ecLl0slbrRewUkqutNgiqKaAzod7xIrLpwRY1RU+1OmekQBKKcinfQFeAEq8nOZfYJc/9CwwG8Q
DofNplUjp19pD1pe2ImQ2aWdWNK6UUc5tqLAr/lvxu7tTZbRcTsZ+2r6lIjsZtNaMuC7XbXx1kKb
6NyU/B0gG3CMoxyghOJH5J6pwVseG34Vatsu+smzK/SlXNbZ7xcD4nBqYJJDOyERfXKnFREGjpjt
y/zQjNMBZAAlWwkuFnfxVIhgVGtiTlZFItvX9NZTCGjrdrVpU8CObzN2N9gvRvBzlIqVO7+QLMLa
4C+MmW0EWBfC4QF/xKoxRmf7febnKjsEdukSpCGqfTu3CZmbPgKsUhhjAOHPnxbnoucw8kRvbIxx
2pZU2X6FMuaQPN0NKkUNxo1aGrBt5lo/7YZTq9uYwF3V16R/DyFn6cidozEA6xbtkKnFCO2jeb+V
rKVZ/4uho+maqLtsgjebkOF1SBg+1dMax/JXSuzcfSI1B7ACTQM2Fzy1cCkNvWgqgOvbfoPensfI
UWjufJoOoHxcyRlQkexQvA/pD/BZOQPy9tvq3h2PtoteK2fcOckav8fSbTr9HkEFWJmSLpy/x3jS
e/Q8h44KeDtkfBX1TctXPOdCswJWryJhaIDFBMZX0PMwRvuZYTW4TFbvBTEeRLG+LeXXPrA3VRU5
VrUJNBgrxXKqAG/dkQ7k2hwmPO/02hljV25/og/c5EiYhWhJ35rxSivN9+fL/IUGnvrgqcSY7Ow2
TvTSUkgSGtFk+8D5u42kKKQgpL2/bFK+u3XIAKwAprKBV/UNtCxXeFP3I5yBzWValxIWel/nHS3x
tl2jRl1yuTNFFZLBGPm1wMBxviDQfuZWGOq4aDVxEkzmV/C0DbWsnNZqRllbUCLdyGCHlwYqqYNj
GWCvmu6iIfFqy6Sa9RiCfvTyDiw4X4AtAG4bcznopRDRrzVeRRheCOAO0eamHwNkExV1H9fNivFe
kyO43Vat6qmUEUBJrXZdx9nOjtSDhqcbW3n1rgmar9mJ2sRVpCsM85/+OHi6TRugz0fOWq/Nom6e
7JoQDsZKnhY2BhZ9o0verShBj09TP10+mUVXdHI0IlWLhidLMhVYCciuA3TZadsQevP0aTI3bG9H
c3NZnjobmG8G0ZqH6qARMwrH+c7pJpO5MqaBn1DpQUbjY/Q4uHNzxuN+oA1Si+YWoGf0yjz4nf/w
87L0pZuIaWfcRgPjEWBzORcOqCxt7tMLfBOMphlivzamJHuRa/Qqd38INTKHY6eyBEvb1ADu7dIM
4Vi/NbUfZXpX6isilow5wr0Z1XbOVYqN83Ed8ADln8CPBjTfgdwZ47nDMSB7hRyMtZObtU08OB3j
fHiPIUsLFpzzvTPKTImKqUZbWSpfITgBaoHpgrPll4Hsf2WpV2r/WfUrL6IVoZbwTGniJi6MsQj8
dszQtYxcsH2sZLz87Iw2E0/paKLHXI3Wgs5FuSBhRlIcBBuAMT9fLIhvizypqgANRNqhKXDB6TQ6
geLWB33tfbkUcaLg/I8swUnOUDspk7GxYfa7SB4t7Wcp/U3AeSpjtmcn9goYKqGkMaxHN9DWe1D3
lYdhq2H8wZJr8Efk4drg8zd2rS/1P1mVYIoJgDnsXIVEIxhuuuZaQ95cBsZVPFyH+X2BnLJ8BD/t
1dCnGww2rkQeC22KuH2YyFRBnjb32AjamqdGMY0pxFsovwGiwhvTj0J5J+GdXTxgvMxuCJUJ5ckh
GYmb/YXHP5H+ZXRPtnua5taXognQjaTQEk1G+mDuzN5Nr/FOXvF5S14CcGz4l+gEcZagqgwouokS
4tmHeh4z3Wh72WQu3gQQeeozhyAIE4UbOMIQ6K0OMxYjmnPMpnaHWDedvAu2XecNrw0G9nVlRehX
qeebsZl/9RfzG6Kmc32t+xKk3akC7YnBeJdukeVNpN0wuRzTr1r52libInLi8AcYqYwNqFjK8qUF
d9rltS/0WUOLTj5DUGIZhfXE6PEZSUtontLWeJgKL/TGjb4d3DJ3AjTcqBIy0O4grejQknEHRAEG
T9BRPkdywhZYMWhgYhj3kYFs4M1Gmp+ggQ7wRzWobwCFs7LWJccMJHLUjudYGDm/c3ksMjPWyzho
9Ks4g5E+ddq+tB0tMJw8u2oAEA/8ZlrJiVegFiNr+6z9C3eGNz5CRABz4eYKqpYVI5OlCcbe0GVH
YRu72GI0JShdVb2y1rC2l6zuqTAhDrEw6tzryixseponuKrrJlzrH140gqdChHgDmJJjmEow7Qg3
AhCoJ+oPTlq/Ul5iEFUqfbhLo0KmbT9tACSXDXztHi0dKpQH+4n5fu0bT0bQkppHqRn4DLlLrjno
OnIxA4FWLSTc0mPTbVr+YRXXWWzvAEVsSs+XtWrJepzIF/03Qx5CMbkR+FLl8RqPzYHflyBt2hR6
9yDj8R+vzmIs2UP0dODqoEENPdvCwY4yY1Kn2rg3vbFNE19XP6fqpQqOcs63AYgr8850E+4ozUcZ
Mq9JkmvDXs1cz1JEA4YYF6EDWM+QARAMmNrITSEPqQSziUmQ8SFq91Y50dHqkJornHzoqFkDtYow
P8+Vh8u7vhTUI7+DoVhAqJpoGhSeJxMGfwFgnUl+nR4DDFfXvzXD0Rv9JsMQsJ5QBAHyas5z4axR
iAD8CEgJCBoKBEcE1OeyhiORfIB2vk+YHATmHXI8OPXSsf1ka+1jD2xkar/JnHK39lhaXDNiKGTN
MQOBx7Zw7lHb11WiatJ81wyeuFG8SbX7zktubEztAdF/JXPwHwRqcLvI7YBSUzDQA3jAeMJVbLIp
O00peWgmasfrDhUtK9iaxW/Z7h2yeqUXNAto1/+KFc5WSRWtgMpIfs4fBuVWbZNNAnwgqaIKuDyl
wUGwXLtVFK85iNn8Ciptgc0TkFxwD5hBFs4XzAdA5SpaBBpqjEQOxXAWeH0aCy3rtDm2moo5EOey
Is+35LtIoOejEQz9EeJ7Lcb9HqwKIkeppDZ4uQCtQEL92ObR/rKkBW8L2ElAKMyoucDSESx1k7e9
wSR4+i639hZSI1Z8TFNrB9pERyEvZr9aG1m6LgqQ2QCJjSkFwIuf+9uCDXU5aip8g4TaC6pZY+9h
Kmow9rGVYnbtTlU6Z5S4pwA8qzUrZ+4g1JA2QijvMvU1Cx/U8ImshR1LPgtT9GjDgd3C41KcioxC
PVZJxiS/49EbtFrP8N8VI7CWeGgqGQVY/Tast2rae2X+5403ANE4kS6cg66EYVu3keSbwZTSukYj
l+4bBS07HRDha02vi6cOzBZkANENaIitBTGv1N5CLz4mQDcsYlDrtN2NJEZsg7EIQHlSlALW3mIL
DgpzczOKBxqJkaUT3ntZ00otzlNCk8mItjgV9OY3II/Pg5ssADlNa4NYHsk6UI/U+VEtb7L0mA8r
fnlx4UBFRyyHqRNTrBWRpOdgb4ODGIytVTYbs4xdE3Vq3OaK/FRRp7p8vRaiLWCjWEDxnJucAIF5
ruy1MUl8QJrJLxJDdu0CVaNYUjK3M/NVNP0lOwU6TDSQIgpAVkQIZJtBDsIkrCELCRIHuryTInnY
d2h0cy2eX4c2gAISnuuHPgcHaqQYa95/cXdnB4yHC664mIOVxoiPbSRLfgDNtTlSFRHqZMfWHoFq
+xbxl8ubOzsa0Uqeevv/4ezMettWli38iwhwHl5JTZZkO05iZ3ghkmyH8zzz19+Pxj17SzQhIjkI
zkuwU+pmdXV11aq1ZpsbwWvaKBIfM0GfcUTLZNuAE4t/rlHNLi0LXltCAgk4mzv9/cWrtivbthY0
S3godfdbWmS7PFbDTTna8XcmVtTaW2nZLtmjGU7nnbfnJF57bS+LJLlJIraxMZywDvbCY7WXGtkR
i899cri9h0uH8tLWLHuIgkB0s+mTdf1oBw1jBmuRbekuu7Qwi2xFWhtpnQ/Cw4tfy1vdqQJhK4CQ
vb2OpVsFsASBmwInlbqZ8+slQkaJRRakF/p9bx68/rPp3uVFZEtSQSzf+k+3DS4uCxQa86h0Nug5
XH8kTc0QKQK08JCO1iYULKd224dYEfeiv7ttaSmG0FBn3oQyB5KTM/crGimX04R8K9deOv2cGl/9
tUnIxcvv0sbsKBUx3lhSuH1w433nbquX0TwYkcMWpraxCZRX69Vca8mtrGvOo9ybdeyOLTYt1Dea
36b1mLffbm/dYq56sa55RNIVgUKKjnsrZP9ifJKgmlUeRPdAvbh89b6M5Z/SolE3mUZmQUuDJ2Om
dJYdW0VXB40peo9G3ImbUdEGe0zTNUaMd5q5kxmKtHCVUTCQNW12mSaBK3sl8k4P7aawfYcOow1B
yjbffnvOnWgnHtYsLvn7pcHp7y+CYFG5KKQrQFqK1NonaJ9aP9tScmrJWjlYi0uD7wUwNFV3MEGz
HTRzvzbNQKdVazWbiNGyYPxRHBn1SDsmB/JjVN771m7keTe8MdCf9fBbMn5c8Zyly+XyV8xOnZb5
1ij4BhCs5LWBpuFYfy2tZ14CAP17G/EucSfomz576APHlc/8EqE5j9Ea4nVp29EnRDhj0ql/h4uP
RU3XO7l3H2ARsvMIGGh4X4xw/0b1SgRdKh1PUoj/MzW/dnRvNJPYHIG4DN7WVO0AXMIx1cMDY6yP
ndVSjvoYpaLdm9K9pn4smxWMzdJVpE/dMb69Dgp+9t2riWE4TXmKVOL9IPhQSaxEg4VPysGcUGYT
xowL9tqFW93IDHNMvccK5l858AgI3HnRd7/gdVWt5mMLn87iRQWQHsY1cuyZuThHELhRYv8x+a0e
GbZ+hCTjmGyj+/4jEyTuJ+/O3IRMBu9ue+67m1An75kQUcgTQ5U17wB4A+JCRWv4jzF9U2UzoQ7U
ylZrW4Oa0tgV3Uq2smLvLQRfBoZhTLsavZVHKUjvS+u7L8e2MDxa1YspS5syPZbhSgXi3XdkhQbF
vYnfG3VLdXY0G6n2ss5Vvce2irdFqh7Kbh9HT4WlPrvC5vZuvvuIky1wQ6CiJjaw+UhWUuT/bwsU
FlCZfQHtWG0I+1XMyJqhWUA3+6Txwsj0Hhv3Q9EptstbqE5ku1gjJFg0xMsHh5xwyHPFZ5NiUUny
7j32rbIJGYwy1Q/haN1l8s/bW/c+oEx7xxFQuZ9EqmPTgb/wjDgUPT/tfP8RgqayCyfpjg31ho2a
ZMdeCU5xDLYNLgLml/ARMfu+utYl37z8BbNNnVgAsqaP/EfwF70b3QntsdKDO5jgN1EVOW2M2J33
envZS/sLba4h8dqjezFvHBlKXsWKlfiPIu88WCXUDvIo9261t7lsx0DuCMAeZ2H6+4vdbSsmzbV+
UpCMD6L3OhGvQF7hWysX4dJh46X8r5lZFAsL5oP1GjOtN2xzhAK0CGa0CJGbAh6WNeecPsjlk470
/YrJcfYcCUIxb9MBJkczfWlKDQIdyzHDNcTo/KaZW5Gvty6Lgqg3aqzo2i4wbFNcQcmsrWL2NlDy
sUSuceKjLB8GcwvXcLfKvbS8BlBVHDAKhHMkfCu3ghbBI3U2XeWn7+km3FHSGivL8kL+MzL9/YWP
hYpPY2yYpOTqY1DIR1P7VbvpyhN0zcjMkSOtSpVunLjCg/zgeuYm76XDGL7cPpaLVt7UdjVU6uC1
uV6K2RZhZopwaGd6wXxn0yu7qo1BIgpCsrttan5k3txLpes0aaqA35+933MpywcvxBQllq3xVaBO
3GcHrfO26l/tHcK1kJ9OA3RzOHvsZxryIOOk9Sc6qfddoudeJSv9yekDvDuUF0Zmh1JRa3rFIgza
lhwwfTN24Z4hQWOnqEl6gPhtTdl8cf9AbfCMAsaA0s71pwoMs+TZI+LaOjCCMK5Dp+8CfydIUblJ
LRXpqaBbK7m/AxC+fbULq9NdcuHrqp/kY10i4zVW5VGuRocS154XxkbK0u3YWnfGQAr8Q22tXR9Y
/0iqAprK4/HxYYxCGJmeJtVX2DFX0vJFvyVTAjEGcwoNiOufhaRiIY+WCX05KiaRsS9VzzHbNcKJ
NSuzxWtxVQ1aYcEMLMKZj+Kc9awPa2pDi36EXiO5gC6BLpgZ6bxUTGAMj86ZbG6y7IcrFs5oDc74
pxC0t0/5r6F37EJuxgNgEITwTXMoatWjaNTAGNaq6Mub9r/18Di7/jSQ8YthRXn1nFtA+TzroKvR
Jk7iFQ+YvvC743exmtltpVahMAmIhjC8yzvyuQ9tdLTCwGnq+yzi4V+1f3F90bmlN2MhAcvkz/W6
EjcCjxBx3n3xof8oJaxpZUlLO3dpYZYZ5l3nF6NI2PK7T/74OrT3TbBG1Ldog044k0XkYYxYX69C
znKy6YjzrKXhwc/Ug9U9hZq/uR3rlz4ObV+mGOmfsV2Tz19EDUEweORFYTRxldhM8W4jlBRRhZKE
1BFofIdrCNyl4Mj7GEAx7TODdsq1QUVCgWV06+gs+YA402Zw//HGwHDMojWd3AqMrexKfxORmZIH
0U5xi8rTzCPcPrZMwPLRWVW/5umOy3QvvGgAkcp8/xf7eWFp5hlal5Z96pXR2W27nVl/Vn13V5rt
j2yKeRTXvIOorHnj4jekMDDN2sjwG888pS06OVPGLjo3hd6BGNezfV4r8d1oMXfuR724hRphC8Gi
vvJ0fleenAIVL8t/Lc8i4pC5fZ5qVXQeSnhtLclDmX24bxrJ7iSH5rtvy9TAyvBnDw3O7Y1eOh4k
J8ymUUGkETjzozSWPVfOtOhM0PrSp8Nwpw7R12DQvZXsYXGROgOE1ER1aRrvu/bYofDNLA7IVJUu
h3uLlNt32ijbaT8rZeJRfEk6a1OZ/9xe39I5ubA6f4bJg2u2iUrqmkn3kFWnueCIw6feO9KRXtnK
pXvt0tTsHkioz5nDpMaUIL1ZIQ1clIDwmZNUnm+v6R08cPKXS0uzq0BgTWI0qdyWmZ0GFD8ChFr7
5BWh4AhInmK0uwieRnWARcLtvjbJPuyPWfdjzNqHbu2oTkdxfi/RojLhqgGtyJzH9XdtDC8xfNjO
znqZb+gX9Em+u73eJR+9tDDb2ACJsST3sWCiIt1QW2VjVx8Gy/45DRBqCrkmFdDrdYiuQU4Z9OTQ
vraPe9PJxH0K6WXvupuOsb5MYWarbpqTEGcrnrPopBemZ4fQLKUgc0deCmW8k4jfXm9bNDNdqXY6
fa3fsrrQ2V1lGolGKk9e7VvP6IA7uhfs6irybYSb9xWkm33vUDd9rMO1xvCiq0yDfzAFg/mYSwRI
bmjInjZJ5Ho/TPc3I2e3HWXxBF78+7MQk9PRN6JS5RPKv/OyfDTSvQZ5j1ivKWgsG6LqyDomBcPZ
RRgOkdVDikqeLGfbPh53Uirtx3QnZMHK3bDoGmRgAEIZ/nyHKtNUKNkiKErP0Fw5kyCeafpbOMzh
A9c2ZfTz9gYunrQLazNH9JUqQuiNDRSse9dEQVN47vQ/ZNF6C16kLnS1ocxgZdfnbJStFJ5Cg70L
P8HZpSjfw+AYrnjC9I+8C0r/GqHyfm1kwnz4ucBzCU8TynuFkS4G/cL+FWW1g6CEdgxVye29e4eW
flsY80oU+mEig6To2mbopj5KBS7lnv5zp30QlHJjlfBB0zFVxtBmcrm3/dLIt1qmGI5fO0labHMz
rY558qf9orffQmHXmjocKgCr69/iCqEU1RW/JUgCJkWC++wtktVMVP5pp3NuahZO8qFroibizRiK
/r6CpbCS1vDwi4eAV+9EEisxfDO77wYr9zu954WlVPeyb0IVktiFjt5CAIWd/nL7Oy4aA9AogQFj
XHaO87PMphUodEbo8/gvvX6s1XIneM1eiO7MvFmjQlw8cbC8MRgJvwLNvesPBdFWW0cW1oTkyaXV
TqMkHpWV+2Ux7jJ8CxwWlN87fvayy6tIM4LonNTCdy00hg+iQWX69r4txUS6atT3GRyHy2rmB74f
FFqk5NFZHJmzTO4pUyFk4vmkKGstwqVNMxiu4Z2FkjAVtutNq6zRzcOQ14F6lFwn/b7GubPkApf/
/uwl0GlJLoRdEZ3hchdHZZ8yW2LGwzGnrNbF4e72xi2vhgquyfgKq5qlN1YRt1raEKt6UYfXCWRC
aDltuva8Wbz3DapH/7Mzc7VUHDwBuUcEtOJzlFWQ7daQXnwpIKeT3GQnmaXd569VtBYYFx2DGgIc
ayrwt3knso3jJK99YhESpRWk937xxU/+icc/paebApHxn5239V+8wUu4q2rNIxClyWMZPFb+9i++
E5NGdHSQHnrHn2lGnoEWN2/8QrrPIxgD46NvrTUaF13vwsjMtVufroRccFSjFIU7xFXjT1IEXr0R
jl0trrzJ3l5382vSuLA2c3Qw8l3XDFOsG3YpvQlfq+zIc6RvebXXM/k8jOZjLH7S49Hx4EGsUYqu
irvc2o6+vGH8KCmfkuYO+LWF1Er8UczsRqTG1hfax9t7v3SfT3wiILrABYjmbFsC8AB6pbL3cKhY
wndZB5RbI/1i2IJwxwPLi55uG1w8lBcGZztjdpUa6E1ENCvdTW3lmxBVmHRYme9c/NoXVma5EIJk
Rh+IWKmb19QDOxIdROuzFjLn1W1uL2jpDkD+kncN3DoK5fjrmKmg/y30A+G5NdxfVnRoq/7XbQvL
W/afhekXXJy/0O2l2iyoYnR5ts2RUdxA5A9yUQtWDuJiQEGQi+EwIHf0Bq4N+UllBpVM7csKv7tU
QKPu2MGKFK6cjkUZbriX/rUzu9HELOg8TeCaoebet52TtifYP5nz2Odlux1ix41/+vJz08BV0Z+s
Lr83Qu+phg46HXp6PdXKBi96y8XvmR0CpOVkqdbZYNiv/fDQacanTKjsogCQXoNj+YvPCTiAch9Y
bdLa612O2tJFSCDjyFkxVFPHsh3tbm0MbTpG7wIQVGhUFSkLcTddG0mV3OpGCC+QXOy+Fr76BNfU
jo6pnm2owu1Cg/nH28t6h3GcrgkGdZgLolslqvMy3xiB49RbTHpoZ3TCoU2OLnRIBlKIxUnPso0K
taOJuFrj6Ma328aXPJc0bGK5fBv0my0366whEeIU28IHYWzvrKzm+dg4qdiswOxvW3r3ANJVoRJK
ka8njcXRT4WdWT51lvaBl8uKn6xZmqUvlLxqxjixZMX1SbGGRwSX74WkcUTa6ysfbynE/Ld/wDau
3cWKoiTwhZgyO8Q1nfC9ND/06Y+/+EZvBWCgPhBmzW1IVLOShFMGcYGq+ievuo+QcYnHaiUiv7Fg
zZ1/mgkAHvJmSblejVYKgifKLed5MB1KT4hyGJCAbQSoLKVK/8frhnv0aPdWknwYQtlJjPTJiLMP
PiPr0igeKojn4ucobHeeJ9F2MPZR983vxsMgVpYN28OdL9QjjPHUrUZxLa1bPkjKGxU2xLkwBVz/
fAj546QJ+PlpNz6HmgLT974cfkkmxDaaUwlQGmrqA7JQJ9+rbeiYVuLzouNBqgOfBQkZvedr+03W
5J2sGhwmWlV7KTT1uzZLlBcFou6HUsjX4CKLzgcI7I1ECZKx2bWDKGUfQpuF89Em3ahio+/qNKkJ
ioV8uO2Di7k6Mgdwm09UVUjwXa+t1Qf66QK2MvdDK+Swp5mZk8X5Jwr5R9Ecnk2vhJy23SlJtQKr
W0oULk3PvLL26z4fCik6x5KVOYbWourbymtV48XNZD6FVgBvbGWe0MkoRpPr0XfQ8mI6yXQx1zs6
Sx5CxQBNWOrTE6T0ehdHVyQfyVzS27S+Gw3k06LyEDXoozCWu1KoW9o2QB4ScGwGXxBNuraVRUpV
GKnAQ16OPhmUj+WsCldC7dKmXdqYeaBcC6nud9N6vMqBSaIemZpey0kXN21KrSaqb4We6fVCzCKR
Ey22iEp1v4u97zktEz9oduEq8/Pill1Ymn2eweJTaK6JJeW3yUiU2P6+fYwW9+vCwCxC5IXqRr7H
fgXinnKcHYGOWU1h1vZr9lJofCN0DYNVwBmrxBSJyvuh3cliuvuLxQD/0Bn9mPKXmR1Ev+pazFmM
VT5loAvK4Xm1CbL4RS5szPITUFfREPs4cSo8t1XgEAxWXHhxt9BIhkyD0Tventfe1VY1TN9JFJ+L
KNuWVb2vlaciqreevvZKeDdAQKLHWwdeEKqgk1Tq9FMu3iMAzD2GFBpCTBV0tuyT0AngGTaS1low
BcledIIBVHT8uBQ2qlt/VQb3vonD8qS1UbDJRKa1Da2zS1PQf//xt7z6aTPHNIS+D4eKV77Ylk7X
H+tYtztz5Qm7vAGMdzINCPsv8e96A+DITpq+ATEiSt7GA/oQes+o9BQKQsbuC61mvT8KRmurXu4E
yOfUJxgwkAX7CwgGLV+eEWQaE6/4LEMMDKkVjYwqA1Ofu1rYWpHsKNnzn2/ppZHZjTmknvnWKzkP
lLYCZdgGJnPZhrhyMy/4r0q/B0oSDUoJ0ovrPY39PoDUGQiEANlMkwqMJ2wEXFlJ1nZtyZIFBSdj
qtN0/RzZ6UIBWOoClvgd20Lw4YqEUtk4aXBX3N666TfP8lDm6aHRAk2PrPM8sngIe9YCqrdnKuLB
Rq7Vo5G2CMMJ1TeKYZnTBrm3vW1yITJfmZyFASvXk1qTqEYA8rVzd/g4jVJ6obS5bWZxD1GkkNGM
UABjz5wiKiUvHaWBr9XJnd22fnMo2oPfPGoabCC3bS0uCTQbeByY1agaXHuGi9gXhBrEZ3V4RnFN
+7zW01oIzhOhGqPaBjBPeS7vKaVt3Gi1F59jX0/tVJM1dI7LtffxwjKurMwcXIzzAsR6EJMz7foG
dWvCZt1nK8/TRSt8lUkUGEr7ebNAK8pCksYwPrsSZcXxIx19sy5WMtnpRpz5NUyQ/xmZLUWO/SAx
vYS7JjO6LcieT2JXaht/GvMO1Cze1kLD7M0YrrwglxdHrdskd4fffZZBh37TABSlyi5KPRyeRbXN
6q7bGGuEQQvezfr+szOL77GArrLesolpHh4Q8PGNDsXX3jHW1N4WAgSGAFAS+oAJ6bPT2pWFOgZl
GZ8hKj+4SU2QUB/kWD60giTBf7HGRrG4gSiQqVCXUSmZQ4UUqyl9o0xjmt7yjofxRmh+V7Gx4h5L
9T3oLpiSR/NrkhydZVTwG4xyXLGsrvcI4sCu6jjeGpF470uRPcC70Zk/u9D46tWuU49HXwdXE8Z2
9NmStkKVP5vp2soXP+nFT5rttGb5mkv9JD735RbWODFKD9M91jZ/gSu4XPscFyVlrTkMDE6dW/e5
d9WDhO4Rg3FO2u+SZo0Id6lUwEg2rC3ws035+Cw2+nJVs7V5fM4GoX5pkji8KzoJ/BeINAfVtfTJ
zM3mY6p47ZaJznCDeOQPtVPDp6JNra9/HKjhfZCBoMHISr9odmz0RIqzcMS7EEv7LEBvbecGzN2R
t3L5LMG0eAwaIrgZOHKAOlzfCOYo16MlsMfuGHc2xbCGwKOlJdznT6Xs7oANw8jU7FtVcVxxr0a/
E5rA0acofur9FWdfOlIXv2WO0lLGNop7ZBPOYcWrDliC32fbLFlJOZcCxaWVWaY3jVxkQ8p3FqMv
Qgarvt2qe0X7ttY1X8JaXG7tXIot69G79LSCRqaNdGhd7l9zCJMRrYnt4ZOR2427+e2uhPWls3m5
uFlYV5UqqRSTcCHmyjahC5CgwVJAFBevQb0XzwtwhwkUQNhV5xlzHeqWJ4h8rbZ4MqoNPVMC0qgd
pfBOrja+8EkwtpHkhO2n20djqe7Eg+E/w7OEKUeASpKCjn3t3R1jcl2zHaH+63d6/dYQBNVlt0W8
clIWnfPC6mxn86aMPR+K8nMW6rYAwtd1o/X30KIVyJSg49aZo5gzo3lVMlTtiM/EY7bxUHuwumeh
+5sTQKN7Amjy7JzTxLZVKZR6xJlvpO++Uu4jXjooL+cCjCRrcLp3hPaEFe7jaSYPDBqiTbOvBWo/
EVo1Tc6m2mxrWboDJXPwxl2tf7LEO7drtx6kF8X3sP6LDwYAdZrpRGoeFMZ1ZAvI3z0jqJKzmz90
Hq03+KHiNSNLwWSyQNcSLTj+XBvRSinRK8NKzqWh/9N04ucqb3d9In/OwW/1wVpK+i5bJFBPbNMy
+BgmQq3ZHTX0VJqF0OtPBjIdULWJ0s4n/62kk6fACl31K3u4ZI+lccnAVk6pTb1enpnUcdh3fXeS
Gyv7lRoBEsiS6G18enu7NtV+0L4yD9CLjM7KIZ+i8FVezEqhuuRBhNgc5L6zlYoFnLSl2HWnumFs
KdH86GMf6V8CdbQOaRQ9ikrxT1OL8hkerPbsQ0lwZymp/KevTn4FsQ3qium4vMNQdilEWrXg96ek
UajHfk9TzY6tYm/lJ5FG/+01v4vdE9WUiQSBhNzlxLB5vdllq0W5Fxl83P5BacNtpGr3AGIOQaqv
vGze3/oTCAqsAjA1Hp3v6nRx6vnRgF7Vqf6qHrt7wTGc4Nl7ju6Zr34QjuVz9rP6OXz84/VhlIrt
RLuLVJB4vT5FGPukNMz+NID3G7rMscxoKwsICfhrCJWFrSToTFPNtN75fDPvGcbKbLKkHk49YxFW
cYxr386l+zR6ub2k6ZPMvJRpGiYFoEqnhmXNlmQkmS4NYTOc5PCLV3wN1+rc76PnJBRKtYOKPRPq
76KnRWstUSJzOGVlsBOMl1BKHfBrEHukZzNON35Klp8bzih/BYW9//PVTQSZJKBUeHjUzz6Y2Ixx
Flj9ice+7NQeWnVJXPQrZ2zhW+kTJ+XEpkFNYp7q1r0UlFENOKESta1ei09lIN5nVRnaiB2v2FqI
Z9C0UBfDNSTUZWd+IctjOhaVx3bqOWKorV5s2rxjUjOTk5+BEYjnjM9xIIkSt7f38t3FbiDrwGP7
DT4HgH/6ZReFXn80UBZOtP6UxwzqSPXkjtA//YURgy4SIw7c7vPCn6gICFnI/nASIxcVC83BiCz/
aYo5rWRis+dKIIGYv0gHqRaVqAmGUxO/RlC7oDhMluKYKxv27mbFDAhluDPeUAjzSlIme2rZFOJw
ivVfhrDT6IrF8VG1QJe3azCSyZFnx5ijNT2zoM4ARjJ9vIuPoylC7UJjP55oLOyT3PvcjslxUH4j
CuzIsiOVz43eryRhSw6BqCDoIEIwCevMIfouFQp+CiFYD21XfUrNeEOtZMXhl3aRcMt49zRYCMfw
9cosMEd+FhjDKQcgEwnbvFJe4yF/aHLj1MXpyjdbCIdTW1FkLm0iTpzTZGWiWpZROY4nNLzLVyh6
ILkDl2f++UWiG4BqJ+ADgwBzGtmqj/UsVLXhFPiVuskhVn4qIV5/bCOifSbV8so0wFLUQNRyErak
Q0CL4HoTlVrtLNdQxpOUJgcxPym+8KstEWOKdlUx7irmU26f4wV/JBeYqnIwc7HKWZiqwsYyItUX
T6NWb31p3KYMzxbKi17tE3nbqxu6UysmF6IwJhENV5kYAeE7M1k3YSUkISb9wt/VVrKFXzUtXpVi
ZS8XHBLVNYaqIRoiEdBnR20YDYpYeiOe3EqC33oI1e8ZjDy7XPfNvRCr8aM4usXKRbbwAac2CLBl
YFUT0dD1Bxx0LahSQx5PQf9kVs3OjU+RpNmWq/Fs9G2oAW5/v6XNvLQ3c5icN7iqpTiMBgXvdnS3
9X51TmlpIy9tyLM1DbFZupk6nlrtzoifOrTeLRnN5/u8XuMzXghVbyydaF3TcKc0dm0qhfcszYZk
OIGj2gsVqOKk3ZaduzLLvbBrPKGIhhPsbYIvX5up+6JOBzUfTkMvIWbslk+Ms4ZNe6rztd7mkqmJ
w5Z6H8EKXNC1qSSKUPxKUu4wGOjq6FlQE9HWKnljQpNw2xeWNu/S1OxgZcYgK42EKYQ5pUiyuVnc
NQa4BV8Ar0cbToNLdaJZuV6OxvNNRCxyOOloxEnqo/qracFDGKiRb26vZiHCE9ppGBAoZK7Lmdcl
rMCHVWc4ubliCyBM5fH1toX35R2ejCRnTPNzaU34x+vFCLUvS70qsRgvf8qCD653YLg6F+/KLti2
hW8HxjESP9+2uvSVGIoi9uF3BNzZPYlPjkniy1wpmjDYQjAeFAUxJ5iO//zaZ7yYNgXfC5LW+VkK
lVDxOoPV4Q4euglhyUveWhuCX95ERCneHq/YmR1ZU+/KQRf4TnkWbgbhd+T+6HbBY+og1i08DGv4
yoUAS8uF/BbPmG7lmbnaoyBnCPF4AuGw8UTAqoktwAASysdyGI6+Imxvf6+FAzwRPpA2icxcgQO6
dhJXzEY/rvLxpPYaYNwsew58ABMuGItdPsq/blt7Rw9GKsNsI3hYuEBwzPlQqCV7vtH01XgqCrU7
KhPNd0/X0DGirjvkjEzZDCQWNppj5ikKeuWgiEH6qCOrUNrBYNWnKBnTlRt74SjSeicJAvYMQcV8
KkuWRmGQ65pkCx5jclSIAtsiX5siXTgYWMGDoKeYGsez00j5OPW8ohlP3VF8Gv5xV/LThUwHIgOK
kJP+Is+JKbJdZN41ckOqmHWkVi58MS5zRR/N+FdsRHedixJf5NXRndJnK6d9IV5Ck0cGgq4gz4x5
705oCCW6MbB1eg97HRzXw8ck5Sqoxk0z/lxxnunemr0uLq3N21hd2ciwD7X46tH4Wrz0UGHszM3w
1Wyc7G6VyW5xR6np8IcgQyS93lG3L/Dhih0tjfqUy+KBCcJD4eqfh+ZXHD9q7jNTTfdKtTHGTZGf
YEaTGdIvEpI+z0m0j4noi4dAWSM9XjqwlC4hiuahRZlr8uaLD+2P+shELX6kKB9V+T7sQlsdH8Lk
zzcbrn4GLrifRFCw2uyC8tBsBQBLJNK7Z9X6ZNCzL+L7rPytSfVLGKgO3L2ufhTcP39DYph2ncr6
kLqdy6V7ycjUv1bwlaufhYWECOmt2Tq69lp+9zXbr9Zm5d5/aEAcE+cspYxJ8WE6uRc7Ooh6H0dF
SZIppg/ESBqwSIUm+bmBibHo7sJc6jaxNqyEnfcBYTI7IUimRICu9LXZzhq7FIkpNjj+Iij72vo0
Bivh9v1tMsFTiLWQxkxdillQKJuY+TIfE7BZDSiMDp0C48iLNYzAL7Od+8c4XwN7E9sHj1Zmj+aJ
Z2PElaCphAMxluVDptL55QXjf5cQoV+JBe8jz2QK8haKyRPp8ixTQ61Y7blKxlP+Ky3SfSI0m0at
zmWNsGLhb7qWJ6WXMmDln/rqoauLp2SE9iR2ssZrafd3jhpLK190yZFwWJPzAgiP/11/0YhikjQx
ip2k5BszJ/awa+iJyqjCnGsKjX+cD/Ou5YiCQp9gL/OSKepGph7q4nhyM6TXfjOg2KyBCt/fjNcm
Zgui/VK6kSqxyd2Xdvy5qu+ydAToZ/FHZ9LvHT9fneh6WkxvZRDoOxiXOHp+8yIYwcrk3dI5oNNJ
0KRkyYj8LJbVDSPZkRfwJgfdrO8bcCZ3efnQ7z396bZfLrnlpSXl2gVGxEA1pcCS7Mt2KDU7ywo2
zB6dBs/fuNaKw62ta3YXqFQPpaHFWigcX+XaQc1Ug7BT2N9e1OJnoloD4SQUVLQArxdVDlqi1ebk
Bmm4ceN8k9P+64c1yYX3jXDCB6gBekRculND9dpOn2slOQzVBYGQoQd2pzR26COG2fvFpvP/Sa3y
k9Tnj13k7RUB1h3Lvr3QhfT0+hfMHJ6zm7qkM1wFdbgT/Oo8RU3Ls44DwkMQkYv1C6xGu8DdyPE2
qp1eXIOcLu41ogbsM9ArZAiv98BtKrVra/ZAzB9MsAaZdhbqleH9RRtospBGUIWjDXptQxPaOK9b
Kh569yMdPzLztFpAX4ocfEfQDPgLXZfZOUBbr665J8hSNu2hfL79md6nQHyli3985vaJKlfwlvOP
18IxQl/Tvx915jW3t60sHmUgaRNvIRW2eTtF9mhX5oFLblse3MzRhFOX2WHpNN3utqGla4P3K998
mtcFknv9OcTBgPsnxxB9nXvBHx9jN3pltv8FzXbXbT/DmWnYRrZSP1xygkllCg4HchqC77XVUIjb
qBMj8ZTD6xuW94KMJI+4EqAWl3ZhZPal4B0CR6OF4qlvrZfca7Zowe2gJnByU3bMSN6WhrFLsmgl
YC3FRd5xU+cSzCmru15bMKCqlHUF8b78rBsf9KKxFfWRnQ1D3gvll9vfb2knGduivUJrj7bzLGjI
cT7grFiz6v5rJXgnoa/OiRDe3Taz5PWXZmaLSi2/LgoUFE9IEGutk4SnMKWe/XLbytIXAyjwNkXB
XTmPwZ4VwUmqlOLJO8TSg1zY+rBDUE7YpPtVycjFjZueq3RGwb3PES1DoerQ8HF9aTK1Y9+DLPyL
xfVye0WL+wYhJKoJE0fQHFliNWlRMRohnszgMDCl1SqPBp22Nlqpui6tBroaSHgoF1nGvNxWuooX
llVLMkOQUH0YIdkwKfz556u5tDJztjJVkqLxO/HUPTXVqzQxDe/lP57b4SIms+ZdTyUU4uTZsQ2A
b7ZxJoqnQT4Ow74WHbfZB83Khi0FWByMvgwzezRBpw29eHcJfP18GBSRydGHlDWoTeX0nmO1w3a9
Mzn95OvagQTjDvAi/l+iQTOFjAtjaS9T4OqF9jTCQXqq+yi0Q2gnP93+Ou85NujJyMw7cW3gCZAZ
X5vht4tlOLjtqUhOhfG1S3duBg/h2ZS/CdJLWWzc8Di8qh+gU07SUwDVRzyczU+BcPQPGYNJke06
6k+l2VTxyi2zUMm8/mmz7RaHqrJ6pkhP2Y/2Lt58HPfD7pt41r7d3oKlHOpqC6bzeLHTYWSlrulj
p4apYLzvvNBWso1hbVPlzofP81sXPanKwX9ejSdvicv7j/zf7s9u0ohPr3QtpsvsLhDvFHevpZSe
bVk6atUhCb+oCBx+ReHFHtwdorTB50z4kO+gqimF2LY+jjrVVu8cHUZ1K1uvtbwv9XM53nv8x5kt
7/zn8GPu2WldHCrhmJoMb4+2m64ErLeCw61lzHzVNLq2VFqrPSGa2gVoaTybrmTL3XMt6XZEp8Uw
7JB6U+Pvxs7xh9fsvkqynSd8DMJ9BII8zO7M/quW+3fqSfO+SsWHNN1oKtpsucpE3CYeI0dr7NR8
DoXfVYdQOawS4crd/9aBvLWM6aq5cATd7w2r6L3upKYfaA72EEYquq17h4l8ZrRbJ3v2fyV2eWe4
m5F42aR29Khljs5XKE4xGBn/EBgPghN5XwZzAxt33fqbKHzJRKfQT/Vj8NTfeUd5q8LwZjVbNs3m
s5RHKfmU7bIPyIPKw6P6ZFpPSfgcof8Hz7XdfepfCoSTosf2QUccWLZ7xv7ks+g+WskGthvLX9mI
BewRJw9kE/oQMsWeOQ19PphC1VNyOMGYBeRvSKqtXhbjXVJk8Hr3qXwKM+iWvf/j7Et75FSWbX8R
EvPwFShq6KGottvTF2S3bcgkmRJIhl//Fn2u7m2ySsXzsSxZ2luqIKfIyIgVaxn2mU3F8LloezBR
jtNWo/k77ct6RaBmaqGrFFXBpb1DOh8aE00vBjI8zNguwGAGmiU+C+S7kVkNZt49uH8ax/Q5gBRV
o+2YZ+8M9ehNP3LL8+lg7EbLn5Bj6XwF5IRsyHfgGDssyV6W5X6jgslWCbp9b/ODu2T20SfrQni5
tQ/qFrHg5likQ6L3ld7UXgZco3KassD5Zh0UHIvqbDyk+W5MXWBwd+N4AJcuKUC1lSFbjNJkdcy1
Mz0bjm8qB7IjYl/l0HIKRfW7irITEoyOcYHeC64L3/rnCA7TD/QZgh0UW3AZrQ9EVldiMOxiePhh
HmMj/me/u/51aUKIkeFRyfDrSTdjLXhU6PvOBW4dgvGoZijasycgYTsV33vjsa1TPJqyrdzte+P7
1Q5Ddw106/CgQfy9HqJLOVWLng5AlExnRVVi8IFBgDuLq9w6leD7rnUO8DLcGAS1kkkP1SZIoD9X
6d5L786fMjG9IX/3lHG39Jlon0STHFC1eUnSAosaEM0IU/QuKpEHwYhyHnadERnug9O/DCXg0I4d
pMrG+b0OIDGxQIKhh1H3AMqRLrRaNQQ0ssrhgdMCGEgaVoVAsWOXoOZxfw3fHyZX0/fBlLRDaq6Z
DU/5gNjBfuFpiaZdYFYq+wJWkFfDIiErFeC+nVA1IL48sG8ir8Pypcv+sLbzwTZzEC4k1o2fAz8Z
hRno1gjt2sPGV17HUpiQBWGAIAeFUVnjJ0mFW7XZPDykjDjRpAgIfmptWKS2HZZKB/plBVLzqQOf
n5u7XrGasDMFDZV28vyGlVowt4qJg9f3UQNASWSChuIxS0uQT4xluSON68NLFsizzDaejJ0dtbrZ
vdwfxrX4AzpFUYjzgKaHewZnxHqvovEBjBxeOzxUIH10dJA+9uAJVSrraM5i31pH192P009TCbzs
CToJkev5pQaGcm061ohkhvyn3mypryxGpR0AdM3CsIxKHpTEpB2ADjltmdrhYXCTF6juddVFS82o
b4sDYKmNeMjmbiMyvLGcMIk+0KU0uehvrOdhbNBv7OUqTOY8mOkJ9JEbEc3NQS1K2pCtcfG2MNYW
6s4ZlI4B/V4iAMiyfac/OzoLWrFnqDn3p2rawGVLbzFIowB49R/ELSp3loxD7PuMUGbZ7VlTWEDL
yq+4vleqrcrR4lI/LNa7GRcFD8glLITuljSujqeWjnpkdy4Rggza54oeQVQ6GeD2maD7bm7cHzfM
gaIDeAegK/FHbjEbO8PohtxA4MPtL0ofpXQn2kDtP2PZmk3Kn2WnSYP7aE1GmTdjMoK3RevOzd/0
0prPwJb9/3Q/LUnde2akB63WTRUHoVF3tsu3iYpwch54811znkQSEuIeaWL6Hf19/+xLLn1ZONSO
kIx/LyEhrb3ekEPVjp5SmN0ZDWuh89I/0tf7BqQdf2VAuoxRbAQXBYUBfT8FdqD5dmjsq5BsHN0b
+3w1juUzPoTYSc54wVOYIWkVmHgwlLhOt6p6NzYC6sDIUAK1Bni+jLjWwOhZQ7WgO7P6qJP21A3A
RCcQK29AYltf7k/cjZVBIxXKZwtiCZU9aeI6UQPJTIb+PNHy99yTgKatz2cttAZrq4a4HE9p6yEQ
Q3epA+VEDG5xjB9mr0PldzBTvT9nx/S5Poo39cQ/p/vuBHqXv8k3sb8/NPkFvmyKlT35BV4kykhV
rT93Ubc8XD6jCrUzdtaxGzYCiRv7YmVpmeUPI9MGlULNQoUl89VLm19Qtfgxbr635af++4CQPAaZ
BAAC8LOSmd6yWVXSpj8P9CmhZ8tIP3Frpygnm/+1h7oOUg8MntqBzkXgGdVLmR42pvTWQDXc0ktz
Cv6VY7NZTYhSgxzs7LkMOXJ/UA0/Sx90FLeteJ7DmZUBx3M/Cy0Wd2Xq194j24gPb7hl4Hz/7xsk
Z6LrVTLNo+hxC+yGoXuE/uej27WHlje+6szfZ5X9W+n3P/O+CEMjb7bwhUk+s+r1drBLHBJ9OuD5
X9Zoyqk2XMvN3Yr83/8akcICUTpW5uZjf2bDg0CbHNeC0ZohnPdijHuWHjmayD7dX85bh39po1oK
ElBIkLtKKp0WaNiGyQ6JGqM5m2ClKL8m1pYOyk07kPZ0l6ewjcLw+njMtpcVzDb6M6Hez2FqQzdT
fiE9NJnGxkG8fUQ+mJJ8TD9DEhrg+v5cRwgLuhBN4TUHzi7qBz9jIQH6HbXU7+3WwVhWR/ZtaBKF
YwNUG1UlaYvMgoI0sMYQPQAPSP7U9eWugQRtRspwYM5uQKdvh2/QRBLVw/iqlu1GlXEZ2b0vkPYP
Uh7cJhm+gAkeU717tbKtdbx5+j8MUlrHnrreUJpw4CmUGVoo53ji0bQ3xvGOubw3EGkJi76ZSK7A
inEgP9rGr3//ypBA2ul2YDZ+AcKGB3FgoD93fPubnvrtof5T/SrHwMaTjProPZ7HgP4hW1n6rQmW
rhMjyUiV9thakw7gnbZzhq35vb170TmHJllQ66EKuj4o2jx7TmXABNV95KY9VOJDfnzTxwgNKfRn
ftRf/gsP8MGgdKOQBeFN7GVMJ3YcIzC4bdHjv0taXy3nBxOSu+4Hoo4U4RmuDPMza57Apdu7AfSJ
6u6EnpyjxWxkKgJzao4lTZ6hx/GY2qlvje1RrS2/NsGhBWizBeSf+4+6yv9x7B++TYp+WIN4bkB/
9xlaEV0T5unFvmj5a0scf7TjiesbLwoZcvFuEKAO0KwCDbA0yqwXOGvzvjXAHXbuuxd1KvzOI08J
qSHXqz/N40tJzGie66dCbffcUg9jVhvhv6844gcP7ckLfFUWzrRZrU62Pg9nZeC+ke5bcDcZ/M3c
6su55SuAuzUc9AKBWlxOWpQt2lpyTxsQpSATWB/rX3MzbXj7W5EAUKBgbEKODwBNyekaeY4lcuh4
buZmR9VHBz1GXTyOSViPu398VL8vHVoukJZaOIyBDVgvXeH1SqLbxXhWchEMGd1bQMnAo6P540GA
vrHJ8706bazWrbfAR6OSx+VgFXdYkY94rf3J8shx/M76ZldHPNzub4v3GqN0TBfUKfoIgJFE+7G0
MwfReFVlw5KDJDknbVC6/NCraGDQO5Dl/zLL72XnI310Jm0VUdPd22CyJz8rRfywibufJ8W3ebkb
NRbURhI1w2+v/9Q1RZCrxVZkfyOgsIDCe8cu4TEhvyQ0K8vyysFaFOqhr0L7G/Ll6bjzQBtesF/d
rngjXpT9WYS7kres8bfEL5fJkCfro33JT7upO7YaGJjPCtWPjaN8ciE+e39B5CrGst+AIV0eSvAT
SJhJrtnhRGNW04znGZdAkvQ/XOPZtrqnogKywvVbY8FW/k3R8ebM1tYEL5tZHiB0tYHdA34PTLnS
bgAXWm8ayQC+6R4tsro7HdSxaX1LMZLPChG/kA8FN0Wn7KFY3OwylYd579BwnLVhYx5unHEoQeG1
geQ2FCbldlqh4NXTFRRfYqrfm+qP6vUx0LcgFw+8/ofqbWSyZF7H92lHhhKoAjQ/OVev79ZNLHPo
xHTWnTrQ0vFg1jvhDMGYMX/OdgWBul0VTvXPwvzKG+/Mf/ZpcmJ0q99Qpjr4nw9BbxQ6RsFDJheP
IF3ksrSdp3NXnun4PPcQKjQeHLF3nd3URcLx9vWAZiMPzCQAv6okUu3nTvtTWpvqgrd2A5JuyD9b
SPMB/bt2fQIwmbRXp+ncVg8oh9I/dQig+EzPQKyInfM0u9+cdANDeuuqBGQOJKYLgwDI5KUzlijz
NORdMZ9rqDqNKA8t/IKNj95+ID2rsEDXJYqJeYoah6HuE8fbYm68sQJAYAIvg15dANXxTloP2ybV
yMFFMZ8b+rXqh8f2J6YIcBOvCZqh8TMIMChqUE++2/lcOaQ9hGLT36Isf2db2mHXDgd4GkCrAFLE
OoAEef0prjH1c6+r87kftcK3UcyEnN6WQPG1V10bkSI1LS+tzLFmAOK6U1Wjn/xJY7shCe87tltW
0K6L2qz9LlYpXWmZGCyDd1w9WzQNKkf3UbH6y8Tn+1ZuTRjoNpcGA/Q/o7lQmjA6OIOlNOrZnqaH
QXeIbxRbcO0bT3bUl3Fr4r2JFiBPPhcgI3KNAsTB56w/JePB1k5EeeroM0sWViIjNNCZkpl8I492
a2goKAPFAyAiSL+kCdRrqhMngdXUBs3sME/5Dq2BTnB/Am8t01I8xQZfGtZkds8MPSEMnkk9V/h9
nif7Spk+objzs862yIRvDuiDKWlAs1cC6Mss9ayZ805M74oA9wezZWH5/x/yc26SpQY64GBBnWIx
NZXvQXv2vo3rgBc5FGDeQHqCowovubaRUaI73CrUs5P8yJMsUpunSvtXeiHcCosVYJ0WzCCOkOQI
SCUKUCDg9JRg4wg8vImAtTzpYXnqnsof9cYmuJ43wATRpoM4BK0PKMqux+RkrdAwKP2cmlMIIjgm
3PBfZw0/jTgDGU30Pjly3sRrFaWlLTPQPV/tKOO7wZ3DAixl981c72ZEUnhwuegvww0mFyBGjhRt
1c3mGSI9fq4eodq3UL6R3NqYsRuG4AsAR1y6ZPEskXyooxS6GCAEdgZoKaI2ievE/Wu05Gx2xdf7
Y7qxOHjEQRZ7aUzD/SQtDt5vJZozc+eMmxJ6Yz9qONL7Fm7EoEDZgiIUvE4g7Uc1cb3+3QQ2gLmr
3LNjBGPx2DXTpU00eO3B80H2UPpQsflpkaGF5OOTV6BQcf8DrmcTCDJ4oKW1Hg5CrsARkOmMs0m8
c9ZCsRkwJP5kg16Rkw1o5IYdufY2TiJtM5F5ZyWjQQLhQ2HMvu4dBft1f0DX0ewyINTyMZseMCnS
tTROqs4nkXvn2nsC2BOJAgjRWi99+VNLtSMRxst9ezINK/wFtsfyAIcKBLCSjrSClW2VOVdM5WxB
YMzP0RylndC3GvMFt1AAE4YWXO6Bof3Jmy8zy4Do+l2jbU1DGUhNkb7897Bu/UHLUnxwxZ7b6Q5T
XeWsXxrmK9+szj8maKX5XJ7EE2Dx0f0JuDHhJijDPECrAbwHhdLanJEmCxOQnsUO4J6z8jPvjQNX
mh1JJp8MoFIqlH/dszAEeqGlxRGlY5Sp1xZda4Dod9rYz/P8CYpEXaikSDkLR/k7APl3f3RX+/bd
1uLT8DTChtLXtjre8yJzB/u5d63pRNr2FSwhUC9ouBNBNGYL07o4r9WrEOYWsLW3NGigQ1faTLwG
xqXjlvOsirDu3efa3gsuPpl28sUGBerG0i0TtbaGTotFUhGlyXfq9PXg0ro2uxaKzc+98812voom
fbC43zmNX1KkrkzI+vRbE3o9QthEbIUTivoa1nFtk4GZBOmY3H2GIJcdVk0XI7bcc5Eg8cwmC4wH
+SYf6U2bOBSATYBEHcCQtc0hL7W6zzv3ueFlGcDmoXJAmFOlqnYA68OD0UPeMcuVbp9X5fcKKYeA
eFbtW+hN/lR5zY/GbWO0jCfoD55Z2Aja7u5vs2VdpZVA0znylkskcM2jAjSJR0yATZ6p0vloGDaC
tC++1kXx6b6d6/w3uisBTEdIALAAspTSVBSKJsyUpd6z/YTxfpk76D77og6t7pVAw4R8Mv5OR+QU
IbG9v2/66jKFZXCPoUNnkZ1GL+16EVrumZnoa+9ZoWyIND6r/pwwdyNGlKl1ERIgFQq2iWVDA0kg
t6xaXlonnJnes6Ny+8eU9rhrtMz0voHkB+3XXQEnPQ2p921GY0UDpl2Sp74CX1NH4zSgm6YnmcMO
GcTm9wV3h60GolvTgA6ERWMZ8LurJiw3bQEnnMGQw+d0fkydtIJkxTRsTPataViadxa6atQ7rzp3
7crs81ZPkufZ6eqHGcG/52tg4ArmPql9e7arfe5M7s7MB+tZMyoRlnadBt1Q9DsITzu7ukdDoFfk
w0b4duVzLBfsbUg2ILsH7SQ54Gmbsc5BkFmcC11nF5Nk2j5NWHdJUg08wUTXmE+0xG/cZtoBerfV
SHV10N7N23hwIZ2NhutleT5cjm7WE7Wvs+IMCWEvLIVKdvmckIW9cEtZ+urqQHcORM8RNy7daKYj
mZoawiiQVlnsze3wmxUI8AXROFp2mHpuh6z/ef+AXT+WYXCZXHTdwc0hoFyPLbdLq2ckJbHdvpkQ
8dZYONZtRF5raKJMWRMlSqBAqOK+2RvDXFwWNhnIE+FhpRJBmglOmtwlcWmY/KA3ehrxuTN3kH2t
wXACbOR9e1fxxsK3+sGedCMPFTYqnu0YpfPQDC+N8pLXZ/BDOnNQbPYNvT/1V44Z1hDVgPoHqTIQ
k8peq+tAJoNMdDwERiQO3o6FItRCI3RDFmq+sssDJYhAWdF+19+KuNcCqwyGfuOiXqxIX4HrYcE0
oqZkujJ1haLRFi3fTQ62WyTlyrwEd7YXzKb1q4GIJ0Si3A2DNxYVIR1YbZAYft+9662k96apND1j
sUEgwZj46hy/Tu0WOvjWjl2ZkcIdrWlNQZSCxVmW7pXEd8r0QUsJgLS7Kk0Chup3b7iHWnM3NtGV
F0I493F8y/g/uAE0WbLRyZU8Vss8BPUmZedmfFa1GDUov2TPNt2S37u1hB8tShtpUPLOxOFkMZ+e
FY+H3QFZZKWOeLZVs7uxdshoQ6cIKX10olnSpDpKTYVO9CI2ORLqguwL8sUohucZ3Ov3j+KN9cMl
A40SEB/h3gUx23oaXU69btbzKp4qJ4AkToB5JCPQxREt6EHTgrLqfCi2byaOl0O+PhDoewROCzUL
9CXCHawND7wi+uDMVey03Y9mDMD/0SJt70V6tuuKo8Yan6t7jbCDrZgbo76e37VtadDQCR3HWdVg
e/wEtmuflYcC9CrT1/9icvGAXTYqVMfB2LMeY0mrzqV5g7YfLW4tI6jadD8mj9R7QMYYOVF/6mJL
ebtv9f0hfj2z/2d1OTkfTgboAUZQ+lVVLODg8lf+yfqVX+hZPIBa0idBtbeD4rGK1IciTM7TY/1M
d2w/x+qL/oK+yggY842jeu3vl+n+3w9634MfPqhYUgdd31ax1imQOfFwXM2g4EdNRffXzINk6L/f
n4Nr57C2KN1oPBtpqs6YeNFeUhVufn4qW+D6QzI8p4CJ9ub+vsGroARRGrAoOERLwh4EMus574q6
FIhYqpirdiA0Bfwa+qEo/60/Hj+OWBBQa7ynEHxBLWttxWsb12uquY6NxEeUpfzYxO9cZ7MWE9iv
OqIQHE+5npOkY4nnetbEStKmAYoQIhw8FdRdRmvsOtArB+2Yq2E1sipgxlh8pWgPC9rUqY/3Z/TG
GUVFE4yeYKh/f1Stx1pOCUEUYdUxMQe819KobE4gjvA5FRuWbqwdsgOoH0MeBnVyV1q7Cs00E9Jy
dVz1E/qxxpgDh0adf8aeLTcxABhIr+JdgoLxekCeWeTWLIomdksmoiZTVfQ7zk10f9pu7HwQD6Mo
CzYK5ARlK+jTaEB/OTUxytaRlQyngrgX+qCQ6bumuD8nNu+b9Pt9m9dlSAzto9Hloz4ccCihTH3l
tk08Kehlo1/QL+Rn/ARtCB/9zL5j9QCCH8c6KBXlNeUkvm//1gKC3Qhbdmn/gd7i2rzQnTErBDpK
k86K+rELhIAahVJt3Bo3zbzL0+G2Ah+BtE+SGTktrzabOFNQ0G2As1M6N5pq+/f94dxwl0AuLzWS
/9iRbic3I9YAvEMTW85Rb3hkkM8aNHv6x4qdqfhHHabFp+CQIdBYtAs1YE/Xk5f2fZFnFufx2Jbd
xYQAype+yr0AVcP2UVR6vaMa3aTVWRywdEcBNIEHB147KAPJLUUOQ6q1MQseWzQ7qB0Od+Nb2hty
q7nxYkGHQT33cwnO4C325RuTu4h62eB/QbUGwvLr4WqAKLi12rXxbFX6rnQ/i8atwrHML5ZRn0mH
BlQPZE8bOUjzarhLcUCHUbxDkENZttaHA5IDhFAwpW3jyeFATGgs+9LaNr3c3zg3grlFWwIBnYXs
BFK50g4tm0JVSGFicMWUH9pssk9WA7InQ7HQpjip7UvVDOMXuqjONXavRDnev4eNj7heWnwE8kOg
WgM5OSpj67HaudvlUG5uY4M30ENyPOTcuPcTtK/pcZ6AbHRE4qFkbhXQk+6rHUu5h2ws3eosvjXn
yBbiPkMlEM8gKU9WtZ26JE3auEcmYgfwSHeYabHFPr1lRYo0hMtRtCJILoJ+Y9jhzdJDELntdvcn
ddmV6+OCOYU4AZrhFk0/mcQuacGUQArMqdY3D0aXQDEstd+onu3TNLXAH9ZvQHyufR0MgoUJJoHY
xnlZL6LekMJQPBi01Mnba5n2pmsgHFJT7oT3h7b8kjQ0A4AZdAwAuLSgEdaWkOF0NKrxLm75bzF+
MfqfULTiye/7Vm5M4MqKlHIokfkdjabq4qUTOCRQxPGzxkl8Yyh0vzRztIWUzlaVQ94bCEdQFEZp
CfcxtO7kRObE0fHn9RaPgZsZgrpuOBLk2Zbs51XIJpuRxqZ3dTmPjQtAu9v6SJ7vyiJkw59E0EBv
L072Z5raIzpdtvSK5D0i25Wu3XmoR4ZUMY89+wu4Q7rpdaRf7i/b4is+bo53E8scIhJFqUF2aKmJ
yjBr0zZ28h86SDY54KSiNHZoZ/HnCt01puVDDmbDW2u3zMJzAKwCX60h5b3ek81c8BqasHDXZkTP
5FX/bn8mT+KUPJZ/nSA9VcgYmb4TtEeWnui4vz9oea/q6AGB20KFHMmipayztj6Vdp8kCcoqhPnW
WzlkR+raYQOODLCXbYROV8hz2ZjkrWuW6VmRal3sgR5Tj9TSVBu/LSe0nQkTDQSzkk+ncYR3Opjl
6Ng7RS/bLOh6Xim+5VgJ2SeaJ1w8qWqdHZKmddwAFJ/ojrMJIzSsRavOB91mwPkYtd2yoJnF/Pf+
lMlOBKMAABQrBVQjqiIyqSjelandsVnExiTAYo/yzz6fMpDcZPSQTHxLAuCqYvxuD5CChfAWIqFy
ezKpq8EoGBtidAbqTwSME6/tVDhHmwwZiKlEC/dSg9BEUVsRGHmthHUNdkDFpiLA804Pqlk/0LpG
rlFR9CPFCUDoVWx23Cx33Pr8oISCIoKzALwWV77eSqkymSNBrSKmfeL5tl49WB5vv7NZ448MbOX+
iDThrrErckTTjnbibj5vILGuz9KC/lrK64B/4ZaV/Hs5lEZdVfoQkwHs2kj7PCvl5Hwzed3tiDJW
554kr05qPGu1EBsH+b0UeTV+UCSgH2d51crgd6ZPDHV0Y4xpqjdnzpIxsnRjQvkomwPEKGoE+pM6
6DVFPHogIHm2C5EdAPOud0VaDz8po+Vz3kEgiQ6KAZ4Aa0ACQy1DY2wdPx/KYseyBn625s4JzMjN
A61B4jUkzRB0npn4eBAVgagSK7DV6cUmsxcJVaQHRdifeNWIAA2fOwXxoT8UnQFtzrLaaBW6cT2g
GuvCnSzd9BputvUeKNOcs0wlY5x5v0BQEqaTUgbZF7fKD2C7i8cEaCw9QiD4CV94/1je8GQr09IN
gSJxZgLzPsSlbj1befKJ29q30cufW3HKFaTc75u7in9xLJfS+9L3joo4+GTWQ23rqWhGlY2xRmng
VmZIC6gDD3nAdGhIKl1gdNVRqQFbAX3Bhu3ry35tW9rnZil6hzvlGAtn0qDPhMacGRQubN8rP4vE
CXQvCaeS5r7Z5vuBRBBKCACZNtgW9PHWpL+/btQF0Qgw7HoSPKrOohk51pv2PrpQVcQBAj19U/sX
iIvg/rBvjRpXFD4WGQAUpaUZdyavNaBpiQNGFdQeE0s7WNzj/76PoCmz5GjAdAIJAmkfuUZWeC51
x9gurIvIIns20SD4G3pRfvd6f0C3XDuKcOCZQ4oGJTH5ZVo5aYcikj3FBIxaBNw73P3STEcTjTnT
oPiaN4O3yzuXDmqdqDtjrJOX+ZVzaJ23EsDvkv+jQgvqjwAxAicDkgrQfsKLrBd0Gnli1Q2Z4zQx
8TqFVAFoTQA/BqXkFi3U9XIueMmFmxvuAnfpsrc+vFM9TlOjnIs5zhNr8AmC/11SGVtkYjeCDlxF
cEcQ7QFQHkmAtZlKWKWSEq7FeSq6HWOkO9aqWfm1aw77YVL0y4TCve+ZaRqljeGE6Il3QjB8u6El
wIOiscR5zL2qjNKsaJ66iml7Rx2cION9mUCBrTcuXlJs9j1c32VIlMC1gJ0UqCVsk/V3i5pNrnCp
EU9pESJjYe6ysPf+mr1v15Hl+HwKqN8VPmgwSFid2/LbvJw77tdbycQbrm79KVKIirq4o1gFPsU+
gWc2ysKY/4SuTtRsPeeX62F9hYIzEHE0QBkQAlRljQjDG/JBM0ojxvUHvaPmpIU0ejNOyUMZ5J/u
H77rF8ViCy8+uFLoEcntDHNfqamtwVaH+L6sv2jOjntb8KXrWBFGUOwCPAvb70o6lvNRZC0tjJjn
r6C/jejU7tjAwAGzNXXLdriaOoRz4BLHZQRk4Xq7EMNo3M6ujJh9t5WDs2v2kFgqeYScmnKaq2A4
WJpfGMf7k3jjDC8cumhIWjQ9kA5dW6UDwSYlsxVzyz5NzWQGlpV7u/tGbqwU/LCnQywAKB2wzK6N
GPpAzDHnbtxpgodO3kH2mvPHuSP0H3kF4P2w75CMAFjYAIf/sj8/uCRTF0wfU92NqaWQ0HJIF5q9
WYReBVqb+4O6MXPoOFUB2AdbJtrJJEerGm1XZNRxYwUssD4Szm6E5ia6v2/l5tQtvhyyn0DQyVYc
pTW6elTcGEJi/CgQhRLcIj392uV4rv+jLcS9BioawBsgjYLyxnryHCWtWU2YF7e6Wl3yJK2MSNHd
Ea4KzXlbojVXfWHLpkMbEFBBS2sY0DlrcwTtb27tOApifVBXNjVE2H44xuAn1n7oC9/I53hqInMR
DuSNn/Jkj/+0EwrKkukGWvlqLfEpOHe4L9ERBBSxtJba4EEWTrD0MlWgvZhb/jefU/PfjUDEDxI6
eAGi30BOy7kNVQD7c7PLebfhO258/uqXpV2vKp6Gax+/jIgj2Mjtvb/6Vn5pgcF8+GzpGnM6yOei
rzG7TOQrPMnRMs/Kt3wMynYIPDZHhnm08s919lymU6Dzp1QHWbYdcNfbCJqvXDE+BK0G2C54mQB9
LG1PVSvalsIZXzqTHjLC0ETDuxqtsQ5oN8lWl/0Na8jD4S8egijHv7M3fvAkSqIpDMwM9NKI2cfB
BKhQhGq2m9mGc7xpyLWWGgMuEGDU1scAPrfOe57Qi+sq4PYdDl4x/6JuHjjpJhvCMkXSWqIzZIHE
GUBR4KW7tmUVzHTRZEsvhGbxWH8v5r0qPvVsL8ZfFgJF1Ybkw1kH0+Q8I2cGtChKBD6vDiX9Yyss
vu9vrsCp8ABIwGAtcYvjkpUFQMqi16ZWFfllQvC3Jy0tDd/zhtqvh+zkUa98GUcHHZEestZUq9B7
bOXZcRDW8ICpzILUajcboa+uYVwbGvDKS3siQBgyvB9Nj9mE6kN+SQb2ubK8c+72u0kVvv654kZg
VPsSZWVEj+ApzPwkm3229Uy6DtfwDQB/4djhBQ4aSininUaLZR3j7FLZD3jCPtP80uT7zDxWzrHV
sQ1Bk2irW7pMV1cNMNrvGSr0JyOX+V63/bDjwcSVusiq5BfEzz5xue/Uf/tsCxd1w1fhhka4gWrL
omUtjU1kqcotQCUvRHPHoClVPDuFu6X6ff0ww2AMMBrpqC0BFyA/zGrqmInlDuyS6EWgZxG3kL7P
umNpQXijBNnQFDABxgyQeGodCbn7INhvoC1DDkCYqTwVSb5xzq/q3tjtyDUiNlmuGDAsSCO3M6u2
kg4gWJaxT17iHkXF36whskrvralFMCWJr0yHyfjDy7DLp+j+abs18QhjF8LLpVQsd54pylDaosqK
SzkCB6yN0xRZqdZsREU3vBn4KZaI2UEBEzCmtYeh1CwHreiKSyFYAB2Z4zR/ngv6SSn+q/EAe4Im
dgBgkTZcWxKoXYrMtDGdZRW1yrFLx/D+jN06EMhBgm4DxTSMRbpWiTYPhk5IceHoHAjawX5Lxp4i
Ywve7PuWbp14gC/R44bJw00gx605A/yob+ryMu1VELkMdpRPh9G+JOSl12Nl+tyo/n2TNwYHOjyA
WDA8oJFsafoAfoXMJeDxl1zolk96ofieYhxV/fW+natXME45VMJxZUNjXdPlDVF7VTpVJi3BmP65
Oxpge0RC0XvtwFjIX7jebAzrxg23MicFlQmnzsymsryoVgV2j8kQYV93f8g05mDj9UAq6/4rvS76
hd8r9fAzeEBhDSWbtmi1RJthk2p/5p5FllkH1nwh/wyFXgzpOFmAQEB9FyHDesvXSVIoJmvLS0qC
jnqRNu3GV7SblcgiqHgE31+5d24kKVqAOfyFFhre8zK9bFK61MyGorpQNqePBjHJLulyEettOYbq
7Lb7IVXHsEtRReS1bkYNh0S6o9hTiDzyGJlIXgeVpdchV4w2smZQ29mN6QUjre1jM0LTFyqdWagP
tgWZJFo9qEWrHbxkAOVdWhd+aXd9xOGvIuKNkIWqp/zIaU0f24ZYUNoi+ivTZidIMCnAfw5w4mlW
vuSNxva8GFNf9Cg2Kk0XpoqenZDark860tvndua93zh9v78/ZdLug8453rgfaGIXH/zhCi1rWlpV
BZrYYdyBpMeloGbfT9ZObCKplz31YW3+x5KHd+F7MCf3V3JPGQc2gvJWcw60ogdgI5+s51R9bt/4
F8GSKNU2tsNyPd2zKO1ytO4kxZzCIqGHNqjeyGt67LegLzeNLLy32G/Lm0NfT2CfolPMrrThwa0T
v5h+eIkSkeLFyMSxL34gP35/vSTn9J9Z/GBOcoKlWcw1+jWHB3YcnoDFdM/tUaF+eWo3XlHStXhl
SNoYkw4yrnyCIUFfdbD42ulvR3lkZb5xycsXyZWhxe1/2IF9y+zCccFsbXwr9v2f5HsRGH/N/0fa
le04riPLLxKglZJeJcubXHt1VXW/CNUbte+ilq+/wR7cMzata6LPfRoM+qDSJFPJZGZkxD4BvY1s
7nTVBc82j6/5zFSuLz2yHJhKH9tHQ8VsxLAtNmTbHkH7/ZfAj6t1CaFvgVpWbU8wNvvFM2ZaxodR
diOKz5ErG0KClhpQhLNbvncP8SPrvf47ex828VHdDgfIkA/vt51P7LVd2RNqbxxI11VggA/7bYta
7JdiZ+zUU+wpByv1IIB725xw4YvWxIu4bCa3Mu15hDLcng333QRflD0h1hjJAaz85/sVJWcTNoB/
TcX3i5nZBlNW+zL2SpCYhjpC+hH8rXGo7Jyt6m1sFsTfJF/Z6hLhc7yxh0xKpHJQJow0KhHCbz9P
xxzggW7SMN0hS9Z4VLiKhGdmBF9006JIFAUfMw0XY1P96gEJhD4M27Jx68aYDGgQ+eNgbjR//y/O
8Myy4KG2oqNXyYnOzSxw0l1s7RwwFdy2IRZ8/uMowKyi/66hWiu+A2sMN6Q90yHyUB7MXXoyQmBn
iJ8+tL1H8Fo75AGew8qT2foSy6sRxcHrEyVwSCKYQkTpKUQuUd+Fi0LDhunLfvhwrSqwy9DJRm9Q
E2+uv+Jh6Y+mjEPnD+OseKga6lzIhA0OFRcONV/6rkZHEtdbEz+Z+a4j73bOdmZ5WkCsY1TeQL+3
podMdlPqd1qSbEwaDkiB2teZ/zj3q+puqbmn2dPtXVlzaoBQgTVX+W3vClEiAkHJkGX5FNbJcz3+
VpZv8/h224RYiv1z5P+1gbLHZSgH/U3cQy0Zc1Eni+yd2N/mYXxPvGmv3BlP5MUbD8buts3VZQGF
gyoL0lngwS9N4hVg01rDsubps9Pvp2pn2pKdW0smONDnf03wn3B2QdkG05vBhYnoi+kv+95z76dj
LEvF1nKIcyuC01qUJHxudULIe7HdzCOpsltyyBRjyl09dP1+rGU377pJTljtWsAtiOzJej0W5YKJ
tjA/QV1iTwOIwtn3zZ11dP12z47T0X5Mvi9bsqMPsoYRX474nQBg9I9tIUOzi9IBoVU5hWAqgOYd
89wj+XLbNcRh5v+4I0DJvLeMiryoflhAtkcz8cgIW4xcLnvnkOz6fbaz/XpnPivbYuv8XWn+yqCQ
BxZqZk4ARk4hWOk82fDa6o6drUbw9A6zeHbaF9ixYtySvnnQpu8YCsB8niyd/VO/vTqcM1OCx6MJ
MEcTwzqUl23zXL92Af2svOXAPOew7JMjCFmPeHkdQH+91z/Se/trdD+H3aPEQVe/bTxW0ZpFewxV
+8sPT4fiQa9nWLGln+b7XLE8rS5l19TaLYzaBWd9gSlUai+NOFCRrw1+Zi4mnvsX8+gE2Z7tk1N7
3x0GtpX4JP9zV1t7Zk64eo2UZFVV1lPY/e727kuPL8/YJoEW1vvxcfyI7/PPF6h2SS78Vd85syoE
/6xc8oS43DFT1x8DoGr8onnNBkklXmJG7EEU6lQOFYEZ5uyV9oUtD4t5P8v01NbEgfSzIxM7fvOC
sqFhVzDT7Iti4+zqA2k8r8RwNdlox+7F9ACByB6toPGNJ3bUjs7/bz/F3Gam1ZQ4Q4P9JB/qtItB
g51h5iiXzYyufgFIRFE5dMHKIIogxwtet5gpmMJm2TnMh/ookHu3PZKHjWuH/K8Jwf8LGxMaETjK
w8lNvbi717CVty2IFev/hMWzVQg+XyU1S2cHqyieRnDEfLVALVjelewZWue/iOq5QP20EqMi3OfK
qODyxAaoI++xLmieUc/4vpzmT2fX7hUv3tp36g8kvBhm2B+Nr3hOKLUnA6pLVo05/MvAYvbDlLld
ix8Aek6PHDuf/DRrrxtRzPGKxPscZBf6bW8B1OnSIjA/4KWosc9WEjhggE2CrpfccOvhC64IjBo+
Mlc4yoIqxGwthC9HP0J7p6AvzSOB/JeUQWH1VYuv+B9LwvmpQLN2EWg/wuxtPJaHeKsf6n20r/12
J612rK4KyRe0hNCuu2JTi7olVskwIKDomwcDBKqVZ3xg8v0dOCByso/jTzL40Y9qg5duSWXPldUb
6Mw6j6pn+SWN4tJUbHhqWvi2tql+A2HoHOivTPegDeW8ND+7UirBt/pQQQv8nzUL332CSmvDINQc
mh30KF16UkGL2R3Sh8lQfSdvPWd+Kt0Dzd9j8t2NISmQbaPxkPQ/Mlq+0/JLOrH7fjb2sy35dFfT
0rNfJvhYk+d1Zdb8NNp3U1c8Iw8W29N/lMkTzf3s371Uz7dCcLUqQZdu0RhcLQqMZqPhVm78A8RT
cV1Cn88r96e62CSv7uHfBMb/rlSspWiRmS5LhJWmzYEzPIBRqH0n7Zay11b72eTfmIaUy3nq5Yo1
q2H/zLQQKwYQR8VuiuNXn6I78tT5duD6dTBiWr/ZTMfW0yWRQ2ZQv/TyHmQFSTSqU0idSts0CuBA
daQYktLNagZytiwhA+c8QLOejlhWum8BtsDbws2OpvSly7fn6tY8syMk49ZcZRkdeKjFbNBBZ19B
LzpoppeiPVwTLqZaKQ+YC5F8Gtz1b5kVMmLkPKY651jesu0z372Pts5+Bvn7+23HXLtIMPdEQFEN
WRgQTl2eVRG1cZr3yxRWc+KTacdqZI0ynP6qER1FErBMgUxaHBOZFA2SSZ2BlzvoFjGU0vRPuiUj
ypQZEaJcXIHC2op0PHGNNzo4nkoOffl8e7fWPBsDHP8sRIhXKYQwaKfDhhO9ROl3Bcxhtw2sBcRz
A8JxjO1I1EWDASiPOLMPARulDkhzaGIUDP2sk1xIq+tB7YqDHwFlE8Ws0rrTBq2Cufqg+GVwey2r
B3L2x4UDmWIrzSDbhFi7h5DjhyJ5gayWoNBr/+fHC4fBq5HT1ODv63eF9zQ9TJu89pqn9FN7oq+9
/xv/Z3t7RatlhnOT4vEAKDH2toYXZPKlIhrk1KNjbzf+UFgbp6tDtfula4dyfsEsJoTd1XFjo204
SwkR+NYJwYEPzeLUUORzgTO+/GrbiJo98Cr4oPKkALAIs+WfjpPExxQTSTQwoQPJqTVVSIFruVq8
RHFtgrI11bTpkLW2u2ca0fONYjZqtu1J4Rwtq5xOveWCzTEq614yJLT2e9Gb40V2xBoI613+XsxW
5Eo/crfuGjRph0L5UTVNvtOpO/tlZMWhvRjK7vZprRrl0QaIHgeCV8ImTfqkJsRy8aJiX/Tx0+0O
TW3i3fOzNl9uW1rxdIyPgn4DvVzAlv+ogp+ldUyzYyC8YSmbDHNjNjHZp3oLdcJ+kA1UriyKd/PB
0oz9BKOSsChq1MpgqqMaVo2vNtmmqZdTPW4i5W4mxevtZa1cQWCCBAchH1YBZaLg7bPbmlFnRmpY
M/UdlVcIZLv3LoiUjOpeTReQtMSS+uvKnQ5QrQOEHzwbID8hc2DoFAELq6lhCVz+tljA5eNEXXIY
FnffJXkn8ZBVc3wjUVAGlar4to9Lp6zGUlVDN+18A00SpTd3mer8onYru55WDg4AOXQJMPELhMQV
jbJT2BNgy1poVtHWTFo/nhY/s7otMZfXtpe1nNbOTgP8lc/AgC5IFCto6tgmPSgqwpws22Te92DX
3CSpEjjUPnZ2+dEQ7ddtd1nbTQw9ICABJATwuuCazKaqGhWOGma/jcL4XYB8W1d/YPTo97+wgyMD
hyeQLcDuXwaTPmntuB0HLYSenZfNn0s49piI62TAtJWvGqEDL18d+E5oZgoJpqY34G3umRbSKv4A
ynM7LtZGUXuJE6414DlFCthKOOuLKV7CVZd1BDLSWqhjdPDJskBXXOAVttUmbQocl0FqZOq7X46b
Kqe0Y/TALEcGXFvxTrAxYNYYU0ecXFa4Swc9m2iCXmHouKC2ydgWLCZbh9K73tWDOPt5+wTXXvwX
5oTIoplxZToKlmynEO9AU7K2m405fUcIdfNsR3ABEZP6U0m2sQuK6tvm+V8Xbk9Ydw3gy7igh4i+
mmYtakrL1sJKqzw7wpW3RLvRdbyyv6vrXa6aP3OllsyZrHyQuK8toKP4eBfuo0uvdUyjgxwXllyU
8aud+eV7yYyDogIxnG8NUkuovNYOlNPCASMIg1cioY5WxpHLSj3s3WJTpqVHo/oEFs5t0dEWZalI
UsBfWx4SVwglcRoqkFFcLk/PFl2tSKGHNPYXFZ1QiLjT5o7RpyhrT6lUhnp1fSDex9g1uPHRhb20
18/zQCr0nMNqGbzaCAr3ZOXJvrAqcHzKSH1WIhuG8f4xJha7yTJOTmN3ejgAjByACSpMwVWAyl4S
P/as+3HbPVeSctCvYThUxbFdD//HJNcz22x00AvY2RZvmgpjiP2y+TdWbJXAK3HJi1FHzbposLNW
D7uxn3Z6Qn6TMpFi49diKLyPpxEY3gXA9/KYpixdht4ccEytw2qv7dPlsVTb+RGlqC7Amw2VpsIK
aA3weB112Ump8tFLp3QJwLGHEViMZx5rdSEerpZJ8vpZwy2AMQeEXtAXgpKHGPWcZFrAITTqYQxQ
fgsZHD12dxlxD6NWboo8BIfQ55AMYdc+qc6ubGyPLm9tscNsR1XZEiKDNY8m4JDFgANSrauXOOAh
aaFYCBDQfhsgcwQZzbbaRTOK15nE1JqHET4/wbk/dVAQX55KTBerq3RFCzvFGvYZfA2UGlMtSfr/
0JiIcRb9PHygf96Xfx5wZ2lxXrZ1wQYKFytyfQ9KCnM/RjHbWxO2N3FK9XnBM2ZTOfS9inDOVjyq
u9EYDmaUvYK4ejgMzjht29nWAq1vmu2kL9DFG5nhm/jLXtpC48ctW2Xj9Lm+nceo2kAaIw8cB0ID
rrGQPQOC3ivLRtv0o/JmGVlxiJkWYVvVj26YzG02FHFw+8taC4UYVwctBh4DEIoW8pPGrjI2LqYe
NhHIxwZHjUKzrrMfZtx9HQv0y4jWOpspbw1JYrRqGN1NINxR2IYfCceaQW+6p64eLgowdVF9X8bl
tu7aB1ud9wadj5hjlrx81jwJhAgqhOWBYyamkCMpydBOsZkbYYyM16PJcepm2dD4araAkXFckX+S
ZzHha4COBlzcQPgtdzNoNndgN/vqLl4SeSjXf5dWRdZgfSDn+a9BYVVgTtUGPYJBAPzAtR9o3xVg
wT/JSwYJq0/6SI3NEHlS9Wn+Z8XvBez+4DXDKwfjn8IdataZrbXM1sHe+sjiTf6Q3ZETM7cYeNHu
rZ37NjxCxeK2s66VNMB17mAkAokfBquEtXalCVQ1RpnDbhh8utylmCwfA0t9d9JgOqZe5eK595aq
ipenv4nsVbQagjGPgXwMCCoDcKpLn52qCKnDGOmhojjLrkjN9j3KGzB1mw4tDkVVj1umkiVAIxg4
Zao024ba1bGiJmb13ealVDQ0brQ+C8akbE9dO73c3qC1GwwJFIYHwZmEYWshViaugmEIJTVCrXaW
Z3DoDIFuQPqgMkYZGGPt+/2vqStGuWyeS0hiUQMYwQAy0j4xD64eeUNeHZAUnHQZ4eRa35KcGxQc
bsxm0uoZ1gZyJYxys7u5ULdAv9/j0bZNUcCo9VCDggnw+X48Nn5bft7e3NUV47kBbRiQ22KK7PL0
QerLcD8nBupCTuWB/vWjVtWNbi/fapL1XrrQXZlIIacr6RyvZ2CuEVAT6EzwIz+7l4gaTQpN8VBN
jGM2ObsI7IXmrN+7y8/+nT41Pdpj0x0oZ0MMLG0W/JDGHncgGUb+Ivv8VtwL3zsuYeQgEHtwhAQp
om5UxgvKAnZRbBPrNeqUsEmInwQ5u58H1dNr9ajW0Jnbt8UzKaNH6nxTIyq5OlaSD8ibasg6uNIo
qkuXWxLbFPpf5qiFUXWPk0b4iYIZrO4KepMgeLx96msfPazxiUW84qGkxg/o7ADKaWzGOuKvTbxF
LG3aFuW8c+rsnY916EAORvUm6fMg1wc8VULbppuyoE9T2z0mZR8o0mbL2hWDOTvQdqJsAXo0MU9l
M4mLSsGTsFWbt0X/EoNbKcqLF5cVgTVDzWdywMVCp0NvvOulbFBibffBh8JLiIB/wBMu92PICBlc
dElCpgCrNh+1LgtKjLgDtqm5z7c3f+XxizHH/7WFufJLW0ZbxU7fwpbWHee3vvQwuum+kxMB4Yus
vrZ2uaCMh8yaM0UARiCkQimO3snrTA9NtNo1NvuuDuben09p+1ophTcSekf62Z/72G9Z0ERPs5n7
t9fL9064VKH0hfyAa3ng9S2EGJcMaWYOLj4w6kAHqiSR79o53d62IqpAcAwKWFGR9QF/yNMU4R7T
wYOmOjTBo41FO41+BzXDq4EeAGmBRjbiI2RMQxZtWJ8d1AaabahKD8u2ruvfGB7euYhA+Zj4Cf1Z
lcyfFhDU1/GONeohpabk87sOuqhAAiPJyx8mngFC1M/NGkNjkH4J+3YY8eoKGvol6YMOo3zRJqH2
r9tbs2IOuaiDeIu3DaC1gg8YQLdq7YRHVk2hSDHOLoj3rX2Lh3rCHMvveS+cSCXvV3I4RFPAQVGM
REkSZbxLP9fcuOSD0noIKaOgJN8LKMVCz8W1UqjYHYn9li4/8uanSQOtMAov62Ultf/jF4DYBo6B
F50j7LODAgzoG2Y9RN039bsFiuF1dBrU6PfsfC+037GSvtDROoCx41eU6LjnS59NbHd7+6+/d74P
4OgAUy5IM8TYAj7ikqIro4fkS2HZAehB9bnYDhCwGsC52GCSXvb+WQmmlyaFEFNi+LVgBR5AljIM
myQzmq29LMaz3qdj4Mx2sTEx9PuzM4di2+bQ0OYMt54y1Or+9tq5octv//KHCPdMBV7LBEFdD10l
VbYTqPQeZ3fJtybQU0+3Ta0EANgC8BjTxfj8ceKX/kYUlGYrgkW3MUg9TRMTW2bylnIFIctXoNju
PlkgiZumoAbRLakAcvWWt574JHoopq0z/bDRKdT8tALbU+ZVjnSanK/2ajfOfqGwG5TGWd/2Okp0
VfTTBGMD7beGy1Bd9qJoOtb5CyZJt4n6jkHzojgh/aPafYJ31qAFtzdrpeR9uVlC1rO06Mst+Knh
YPv2C5u3muqjGjqyfd74BaY/UwlYRKRcRXyGRTAOowfDyQpEgHFc524Pojk9BAsPyBDHBzJ6y3hq
a8dLLe2gOz+btN5r1W6ygALCeJX2OifNro9tpKXbGYMbme9Qya/6o7ckHgl+DjgHeBUGufil0zR6
3VRKjedzN7D8VZ+TLigpw6jsvNy1kaE8LFYKDjoQ/TynrHMRwEo1oL32pEV27kFu5as99OPGjYjj
N1WcbxLXYfvY7T7xH4Uuns2P6Fl+aL2doU+dl09Vphf3Q58PmwloEN8EkfeBDZ32L4IOFKZAcgIs
K+jlhNuQX/mEMeVPCWRkHuqD81Olua3vmJXiVw55hCwzSFgqCN56NvoZf3/FIa9EOZ0/bFFCFfzL
dIpeNxbYJ8zcNOi1GcRz6sSLS/AlgIzDLWSsXytzbKB2QrsI0HKkGTjPy6MktmJHTVwaAKEOgwfZ
sPZlYqB+H5I8/mGV9nwyTDaDQq3Lyr1VqZlfL8aJZpD70vNk3rQtdT/Hutd8mjT5L5DPcZmhJj4p
TWRIvr+VSICrH1UbsPPDd0T0KHo9edpozAhVCrkGUGCBrHrQN0CxDr4O6NZflxsNgjsIXxf6AlzJ
+nJryolp6dAzE+3VD91M0Eb+e3dDwEBjGKB+6OWJNFQsoS0kC0czjMoOuvTNpnEczyBPJIl8mg/7
PPO699shjHuQ8OViwApDVuB5cIHWFtZUFRWz6z41w4VTFxeGmt7lQ2uAMcTRfHVIU8jjgbTvttG1
uImrHEpxSKXAgiVKY4LkuOcaUVbYLtUHoeahMeLXKHH3yzA8NCykdNp1S3I0o14SqlayOLxT0ZvH
GxEFD7FMNLml21jMMUO3hSZvby5xkFbWFLhsItskUwAlB78GeEhoKzlcHgOFneaXFhiV0M9GGink
j5FNBifCizUEGQMgmgV89a2dJdf39SuB6+HZXJaGVzOvRP9qDYUo9DFCCPWmAZ0TG9wWjeHdPr+1
TUSLDC0X3EVoLAvhfiqUKk1nywrVnoWjafh2/DlFh5jGQT1HKNUuL7cNrlR48BiB9i6+CxAU2SZf
99lLmykaGfrascKJbugzb7Ig7kBWk3r97DWF3377XchAZSufBjIg9OUwxmPwN8alTdwK3VBXBeEg
qbLYqtkuAacmKC39MpskPYY1Wyhdgh+HE0OBJejSlj41dEATiYT2ADooogQaRmhdIOKNsvDc+EOy
nfzeEnzxT34H3v3/ANYvzQ1a1wAiotlhr9yZIGrtgxJSdJURe3r2xAbn5Jqbosr822av3QZ0sdhR
UHAhhUGF+NJq2wDZZWHQPCyiMaClxgD4wnvBJa2nTuOGGEXqu+2USG6J628CZkG5BNlv2HaJ8OF1
Llc47TMn1FtQC9UaYLZZSg+317aC4ru0ItybswKMU2WWTjg08YdBM2/Rkmd8hJvIqbZGFwE/3DyO
7wYNcjcOMb8CFo+fLE2C+i958ZEiclZesIIi1qBLL/qSrYBuTx2oE9aNGhTJHUre9Tx4uhujDSk5
0usb+NKW0KqJILXFCO6KsIzTx8XBCGGE6bD8oc4XWdBZuTS4LU6ZyO8N1N0u3SefRrOBAI8TanxL
FZZ8Jlk3+WpWZ5uBtoAiVK1+pAWZNoiz9h1psvH99imvuRJXbEF1C9OZAJRd/oQpq+aIjZ0TKjGo
/NW+H4GdNmUiaasrNVSggjiWGbJegi91IzXVpRyckKYvU117cQGlH+OhaEpgMYtdCgXphTqbNPlx
e3lrp4k4i2Ia6g0WOjiXy9NtNg01xQ5XTdEcgBaYniyq3tnxpN4ZZFQl38yaObBMAWwKkApKhkJh
IVM6t2TZ4vy5ERXlYWy/JTEeL5qM0XDt2M4NCRHAnYxqbprZCVlR+3gyp45sYExmQTgxK0nmYSxg
QTVD3X2b493tk1kLnWgrcdls3ETAN12ezDSMran0qhNOyuJFP9nT8GAsux5syrKq2nWdBRr3SHOB
WkRihnHjS0sl1NeKaVCc0K2+QgEQmfRAN/kc+OXkjZYEbbO2bXBxPoAPlSm0fC+NgWoPm5YTJyyy
qPeBKGz9WmssSZC6zrwAtUTzHszCXI5M5H9jPRmmtu3ssFS+VJPqzw40+WbJUmRGhH2rMzfK1aS3
Q6gNeR1TvVq7+38bER3ZGEonqgesJKe+Xt8DBLdJZACOlZUg1cILEN6GF70Id3A1PN31OVZDiFDt
xzwCL0TmN2a7+WuXxiuKsy2i1sxZLy7PvtXH0YIirhoSMEq4tHqo6SkzN1A0f+ckAqSbJMi1lXAD
9TauCoU7kVdyLw3OnLAdERswYHtHrFfbr4zWc2UVmrXd07lCLIpnoNIUnzalSqdhLhY1RO7M9k4C
aVEQPmzjSTZYs2YIsBfOmg0QKbL+y+XYVFHVXsf+pVb1rSWNX8buI2tl+uqrZoDaBPoFgfeq7oqG
J+RQIpgxMFYW23dx+jJYX/7eFXh+z+tZ8AUxusXQSa9Nt4PSatODH3tbMhaw+hcr353ek3Wnr1Nt
sDRyRDGnO0WKxBd89pQAV28CEBzcgN730V3fVJB4g9JrfZRpg60ENzD2ojvIww7qKdwfzwylOl3U
1O7VUCHfzej3WP11OQILOfv7wm3daXoGkjr8/WW+d6rPf/f3kWdxrm+k7X+ylLPfb0xampOGqeHg
NB2CJiZJM7fd3z76NfficFEVsA3UPcSMqrGKuK1TIOWz6lduNP4E9IZWSvKa1SM/MyLEZqhtKIDz
gJ15YEngRuwBfkyt+NNQv1WjrIK2FmbOVyTEaL2jNGM9wPhAVO4M/bOcBi8j0N6WzYWs5AQGQjRU
2wFTV0HRf+lfxkzMlOHo+IxV5UXd27Q8mzBJtoWsdrHqyhyqDmVWfDIiV37UUzxcOxexukNHcPGI
IQMzrO0apDzhZ5yz9gp3a0LKc8ETHxMTRfGp9+azOjdHI/VyKhudXrWECI27h5NJiglOrFiLHaPx
GRJjW5ie1eA5CiLezrvt2Gunw6Mz2vEmAaWT4AYOsHNxgcwntAbXG+57LVBQI9aY7atgTx5NSS69
9h2hG87nTfDkQ4nr0hnqJIsrAyWE0I6UhxSdavw3QZV9vb2olTrMH0AvbhukhsAXCJd2kQJGBG0B
3uFv7ko6hUlmzRgfc7a9dSTu4PUJ9bR2eO4reoLE0EZK5ra2rwRuryKgohsuJnMRRq2giJJp4dz3
njm8Vc6jm8HUvGvJpsqfbi9YZk2IHAupSR1lBRCmRey1Zh104IH0UFVz6HZR5qDpjUqSra4FKyAQ
bVxQ+B9A2S5PUi1BR631FtKUaGdiMNMZ2U53f6Vt7jOMFvz9+mwABNHa5TRbIsWW2qQZA/GkGo41
jnFywwE1GIfOm7TxgMH0LGjr3ba4ujzXRRWUi8PgnXm5PALlHG2q4Kg6gMF6kXmsbDyj2KPqjCRT
hppY+ywwEspnHVG4R0Pj0ppD0gWtwg5cNaAQI0c9urNSyZT4SpsY6cSZDeFLL5akcq0MfaoJmT/w
Xvj8TL93XkdN28ym7pnlHv0wlvzoh3+xlzz3Qz5jEeyoUI7AjTro3dhqvIy3QPKxoj9GovjTvEO6
ub19bms7CdEjDO0hZecPw8udhAaAMcwUtkgTBVFmvZVN7fddIfH+dTMWioOYiAALqmAGV5A1Zxjm
xfPzyRi8Dg4y5rXEyNoVAGdApxKoZhQEhcwJdchGQSKqhSNt/DHbQf8P8lWPyyR5E65cmyApA6YY
4Dwkt+LztiR1p4BoFaoQebZ4E9p1e73q9OD2yayshocJXiziaj1i1WYxtXmqykkNnaGYAmqYXWAs
msfACg5ae0USEVcOCG8brvyCrJaPklz6QTVWlhGPyKXM9CW175buuV52txe0bgIslvBskNiJN3SE
B9MQDbihc8DJPEgd3UEqmPlxIyNylRkS1jI5XVY3WGxIwPefhDWUPixJkr5qAp0YXjQ0kd4KF2aP
nree8LXMS4lJ+CPuL9CCSjZs1c8weQfCMbQPrgZcCyVRkniMtdDQov6umF3zgK7p++1TWXUzPloH
DXSIq4n6iCPmW6xMq7UwN8d+U0cWZDtNK9r3C0aRExfQ2tv21uIqzzZB84zBxev5g6VzR6saSi1U
l2Y4jIqybEwLIpIo9aioFSlxYCeFtdOyBo7OUoxVaCDcZsooQ0CtrZzXm1VUxkA+I7o853W1bCVF
ylGlHtXvOjd6Y+WGKMOzZMnXfRk+uQgeUKAngSu1hICujyqZS7CngiwDIlHdsTf2ce7tslekjL3E
M3mQu+wBwRZ/mfKmNvAkgmdOaB0we4QtIL88C0RFMxKMTIP2Rb01zS+3V7aSR3FEAdCLBqdVFxdW
03Ge1A5nWRUYHAwVB5Bc8m0Z6o1jvA2OJEatW0NzC9FdBzaQ//vZy1VDy7qJWyytxQ1cBBM6kr75
swGnIpHcwGuugUvqH0tCNtODi95RC1himqfY3+vi22iNPiklZ7UWRc7MiElvProYeR6RNHXOOyOt
r8afhSvZNP5TRX84tyGkSnQax6xj3B88Z1fVu8EO7vvFH36OuWQ1a56HlBNSPFxgyFSF41lcp2FZ
NSGVMGodfBNLGZh20h6Qog5+WdT0Yelj2S15tTxgJJFtAjsLLA36gYK7d0mqYkjXcUN9ga5pRA8j
ZR8g2Z9c98BAcpYsP8csfrvt9lfnhjITD8vIMQCZA0j/0hHVNjFZy3QlVIrqQWkOqVo8u1Yny0Cv
wgY3AywsR47wB6f4ZMjrQoGKrhLmBbig3FewtjVegzkpjN7R7ZCA9rKUFFNXVoarAI1cLtbDJ14u
V1ZmC4YaTDU+ZYAgpd2uh1aUO0pcUmZEuJ9nBH/WZHp8StRDnAQ02xjOx1+f0MU6hK2LIqYbhQUT
MQHjHap0+IJlJHdX1zN/KJ/tleB6SuPiUTfO8Ykcy23713cG/jpAJfiaUHLm03qXJ8GSHH/exkmM
5T1q+p717tpf82lLp2Nf/abF7Dvs792a1+0BxMVoIEgS+LmdxdeGmHXVF0t8mkegn90WGpS2PzFJ
mLiKrXxhqCvxuRL8cHE0eqQxWkE9iU/IsaEQngHz0XlacZzZ79s+cBWPLg2Jzyi1dIjS6UZ8YmmE
x+97kZwiUBgDaK3KEF7XHo1KEAYMOZAZa7q6dEEfVpHWKk4JPhswZPY59ZK/vi3wh8+NCMfDOhMF
kgVGlDg6qi4sKN22KP7644QVzP/ztBYCPiIgO5qtlLHULE6L82lOnV/mxzKWnMw1qoIv5cyIsJSe
xRnXlipONgVgqhgDVtibts4+oN15Bzp6zRuj1tMHKMzOQCEaYCnS6uYEnKI/tTWGkWTli7UDBAUz
xvzAJgMwunDhx3FfgWY4SU5ufKohZUu6XSMbaZfYEIWMIQVuprEWJ6fJ/daqrs+/4WaQ1allVoQI
Ds1x8LS2WElLvlhd7RXay6DLOE1lRoQIPpbdXCfciEufE7X2tbnfWAmVvLOvmVMBj8WLFA9GADsw
8ipkFB20qqq2UIsTpCy9zIn3c0S9zPQAmHCG7E4d6qAaKg/MACetek/IL8iJb1lXAK+d+Vn+C86z
VzvzoCc1eHjHze34ch3I8D5H2xm/EPVzsEpchktXjccaOK7qVJsdoMO2km0HjRR+0hddMBtDsrtt
7/q+ubQnnKyd1VTL7Lg6NYAfmUu3iWRqPzILwrFm+RAv/ZhVpymjPiG/Etl74Tpbu1yCcC0zNZpj
y8IS0M9kA6f8gh3ll0agSEY2KIsGZJJcpLI18X8/u9S6LMOTss6rk1FZG826Y7YqOZeVj+HCD/i/
n1lwx6qthiitToO2mxY3XKyjlSUSJOGqERvPR+h3ovYkTu3PVhLTfKqr04yeio/G7QerEUOisv31
917G73880fHBoat+uZosUSsMuDbVqYgX8LPRJDHvMR0mA0OtfDxoByG5+SNnAEOXZrQOOG4Fo8Mn
aCFFtu98jB1mLUdJBFmzgiQDNAdgLwLAW3Dors/dIUFWc8qUoKjVp6ZSf5vdAZh1GRhlxc24sioQ
bMjZwC7Fk5EzJ4BGoJEzUlYndymrMCKxvnWT7u322aw4AW93gogJHQSuoHFpRMWESG0WZnVKVdod
Jq2l36GaBc11lO9kIZ4fwNm7Ea96AGTRDHIA4cETxxW+m1aHziT+scLMYwEdn0grtxgXm3zLTlN/
KnJty1q7/eLmgwx0JVaI/phGYRUcchgK4xKCl8uMFzQlCxOKzYNbe6bmM02HLMxhTJ4gPpa16aZR
udBlvWXFcLi9w4LD/Mc0EIC8IARE4pXKJqb8naZPq6fRcV4q940l9ZPN1RglVTAhEF7ZEdxft/6H
syvbjdxWol8kQBK1vkrqzW57LI8924swS0a7RFIStXz9PXTuvXGzhRYmSTAJEKBL3IrFqlPnDGZr
J1kbJ2xPytfmg25p4Hr64tVNMIkfvbvxrpNTpq4mqmv/H5cS3/SMWalRwR7Pv3nieUwhun1XVm1A
EVrdnkJlk/49NGT2pM6FAUYCZeO0bpnmvec3MTNz6yS83ES+2nucx6rfcFWrkwi0Jiqx8Fa4WS73
SSLqtmpqDMoS53ayQ69DV1uRPfTDT6QKPrfVh87f6DN465NTJxJ4dWDVJfQYTFmXNjUk1wwiNEgj
ZpFBT2meBR7/nlsvI5rB7Qrg/Pro2eUeWLQ2yaIRUrtFYB/BEBWU2l06hKDyMfOo98+zXt050NEb
0Gqqey+3F0GNsN9WAe4IfFeokIE2Q5mbPvP8rPAhdUijtAv00AQVMBJMZZDuoOHyBYEhGvkyILSD
4eNt02ur8t6y4nPdYfFyZJHbuOk9NBE5+w5A3qUrD5o37mnCdjrLPoFiZONEre1wNNcAGg34DEJ4
ZYd7rDYyUtA29poy6kQdZs3v3P/pVC/FVo/6mmt8Z0pN26F7oOHcxNzanHCIQuahZVTjg+dMNCSL
yXeuXYk7v6rHjaO1MUbV/09+Rxqta+GTp+YjcBVoyDxTRqMp/1JtkeCtLiPQypJxAU01qlZmSZph
cQRv4yzJA8o+tEu8lB900K6Yfv6I5KHON86W2gT5tmcBncDbEHVdwFEUz4GyoUmdoaTxYrhdwHp2
bOy6DgzCrLDKpvneF3YaeOWioRC6TMc+y9o985s5GMnS7Ccn/7WM/hB1zOqPniGqY5NQcTQh7pkY
WR3d3udrVwVS7BArgnoQ7kk1lvX1xPQm3FLJ5Iuwrur65FWLE6WtlgYT8tT72/bW/KoUWgZhnuzZ
tpQTLbwF6HutpvG0P03hRqCkIkDe5v79ryundqmqieQJfp143d4YP5b118o+JckHu/hQmIeh/S68
NKLewXPj2+N6A5eoLhVhDZqAJLMjCqqXLnWgjT/jENG4XyhK0PfgsvzYEz+0cm/HzOHjUP6iJHKm
u4k/s2oI/Kelup9tCBK4LnR+x/tMP2jlsa/GO1FVYULv0iKoNXfDwaxPEerkKBihXg3R+cvvzJAN
QSJ6wneKVBwyPkF8uzLQEm02S1hws7rLcAsFIPZlxx717kezmOtDTgY/GprE3Foxud5X04ajaQBU
gmDtjcXkXcRpDcwYSo3S2KLpjhnHjgVIfzfuXaOFyzNx50hLHsufG4ul5KT/3ieovgAC60tQl7JP
oFQ/94vX0FjPDTRrBG1n3KW/qowCOmP/xelUh2zyvpXNvgSyXPPSh3Ecw5EuuIu1Lyn68iyWHqn2
uwPWzNuEZ615LYmdc/C2QIJRbQqiNijqdHQ7xCMdvyFu9NHbnsyB7Lg9QWUMZFGlVx0ToVk7bWi7
jSOqdtm+zQ5WAq8nE2E6PuRyi/Te0GgeEBQxEnVzHbCpHmlQeOnw1Yfu8HlkTpKGhC8NuK1z7ygE
s6bAF1C76IvCpMEMCTn0GnTpZ9oMIwRikJU6T6ZFxxBVWnun1WQT+7W2j5CGRT4OUQ0A4tLPvdtH
Dt4SjFo69pGJ0oI9QcEoAfQLQeiY7uqPxLnPknDhVjgum7Xgtd2E+9qG10faDa7t0rZRpV1bTibm
60t5XwUe/iZhgaDk9q5dfVG8t6MEB305lW7hw45T/3aTh8xzoGD0XNGvC/fCuct2vhMYXvfob8Xd
104bpwS5ThuvGTQ4qvxhrOpYA4U5GuceGFSSwM1+1cmWY9oyotwM3gRub7uE7zbjFIIx4qVLHtLR
CwSnUVEc6+qVfHXtc4nor4LaY4uQUNu4u+XVfOmM8FYDOzBep5IEW11IZjMopM0jLicLdLG1eBF6
ddpYxOvNgveLjfAAoCwgSK4oQbGBxcRrFhvg8AMrZFC1VoB3/ymvz1lKQ81FPlX/1CYbY7uOui7t
yv//7oDoWTlSg8Cu49wv/G4yDpZ/KNwQMNbbI1xbR9REUMhEOR3FdMW31i3xtCZtWNzZPl4y2ZCE
mg3wdN2n1taeWZ1MXLpwh0DLQvficlB80obEdDiL0RF9znvrgfZd4IJEXUtxXTF6pIV2byYghfGb
p9vDVJln4CUxobi5ZMeGxIYrHocly8ymfGaxnzp9NFFc+yh0OcEI6KA/WeHEZjBlOoWLCmRX7ZoJ
dOTePHYnJLbpifbtVsbhOqCXH4SkCioeKw1yCbydPY86i0ljftSc4tkRDebf/dna86kB0M/d5HaV
a6keGKQYDBi18XpVY13bFEnVjy2LRVfs3KwOfYee5jHO6thkczQi0HVkEtvso2aGVMQm4HZts6G6
Y6HigZgG3RmXG4AMYLWZdYHNBiLTJAFXeVYBZLjMeDptrLdcz6uxvjMlP+XdAYJUZLuUxoixtsu3
aQL2Nf2djtXvlBp3i8tDTsYzRAFD3ZqDqazvO2GFaeYiftEPs32caLMRuq+NHdwfaHHB4wbZOnL5
QUPJfFa6FYs5Os31Sg9Q5Rabgo5rw/bQZEEgTgbySjXFWVogrR2QeYmdRBw6agad7v9FLXRCsm63
McUrx1myWqOPBwtqWSp9v8V0kk+Dz2Mv0XYMFRldeHHVg0q7Rq5sEdpL22oo5jFwdmb728ZXfD84
TFCplhhyBKPy294tL2qIrbuA5zb2k5fW+Tm7X2///so8SoYAGeUiIYdXwuXvU1MHCnIZeAzcuWZW
gb88mNVDuqUDu7IpLswoHjGzhoHaBszwLySynoaX26NY/XmU8e23xBjwfJej4B0qQsuw8LgiY6hX
u7l8U1H8F0YQeoKEQ/ZUq1uu0928omzi8QIta5blYTFUh9E83raysuCyve//VpRoCjVLz5jRexnz
yAo27sDVxf7nt1UhMj1HWydWgsdFLfZupYU6+c3M7172bzbVOztqzJTqoLEZYWfpTx6qihqoHv3i
QAHovT1Za7edBFUgYYQ0CkCccjbfHQ+AXouxaE0czSoPAOfeEzB1ihrV+72FxywkGaUI5QHRZ/Yq
hHe4bX59Pv+xrmy7KgdEhVWwPi9TSAgSfpDe8YQWpctWr49cdsXN22/3OhqJkMBRHz/NZOVJ21Ud
Np+j7wnTqoNmiulopeDvHg3Qq+emHpXI1D04Rjrtbg907XyhmoSyCMF1eqXhQ10Xcglm08Uzf07Q
bFiJIljmdsPKShLAxxMJ8DYpvYFeIyVG04ymG0wAwGOWGwXyYmLfEnMPbnlIAw97P9Ug0HecM3YC
s2NULGRv29rG8VP5SWX8JLUhgdlHlyaKFMqryXQhz214vIsbO/1KvQcbBTRd03ezD1l7MFUg/UEb
LbJHMzBdKDYyg521BZhToMaE/WJkW6mR1bnHAwchKwpTV1SCGfi92ikduhhtJYudB6LKgmzZSHis
BGlvr6j/GVFmPm3nmmiG6GIghg8zCH28+ZHw7176bOgnsKr/i+30bkhKiOBlhalVbQ9rPQ3IOJTB
7MS12W4dmrXzKd+G/xuV4h1IpWsFYvEu7hN0lLz43hL05hfg8DbckLy9rg4n2O5RmAGBK9hOL72Q
QCduNkBgN8YrKegHc5dmJ5ZUQWdYu9nemLz1Qf1jTNmged3aNRgmsEGd377/NfVe7SUmSOXeXqM1
h+Pa4BggiLKk3M7lmCZUcy13mvuY4X2kNz+F/UWkczhOB718MVP0nn65bfD69INDA13muuwuQZuT
+pzPiVhMO9VaRO0szMcm6mwgMv0M6JLA14/luRjYAcX/wOZNtNV4fHXKpHF0O6EpREdjl8qr4c1p
mkOxjsaV/4qAruA9CAnMP51TywSoFQ1cBsJJAPWUpUv72dYXx0HCYnieTulpcPYuGGO1e5S3o8za
gLiuDOnCmhJJVKU2lLNu03iWnIFDOIJ+jZnL1gNk1QweO74Uo0PXjrJR3MZPigS185hpyMO4I7rq
K5fdTSk4dPAGs55GUgBqhofmsYbm1sHUTChRVQPZ87m/x23JAqR4xiiTte/bW2r109C0JF/9UlZM
mW+foVklEwmNs9Aqf/Hlxek3VvTq5MsVfWdBmeO5gqweKWChy/GepM0ezTmnyg7GDuwvW8RB15m2
S2tq/DYwO+VDB2sVzZDM109W0YeF54dl6z3orQg4sot9kQXwDsw1jrdn8yoyVawrCw0RvwVqoS6N
bS0BrYGzJGHu0q3ivVyTC18KK7JVCvBI5C4BY730Ox6CHE8kGKNXHxZ6LOwjulOC8VSjEOdurN6q
LeRmJUGhYYC85dKWvhROmxUaMpfuDE5sdNInD544d7p+ZG3xApGPZsPi6hJK+gdZVkcVTk1NEDoX
oPsuWWzPzh3P2C+Xf2SjsQM3W5FGHA3I3Tz2sua2Y4UZ315BlSQJ7IGYXCCccE8BiQwYxuWAmxni
VDXHEmYWaMva39ZgRa3Vv2R2G0+FBvyWdZeN6TNUjzaO4tWt9WYZdQ2kBoB6UTkTl7atDbtMWdwz
/dA33V77zjv/IMz8dHuMa2ceoBoD3YOSIEFNZBYZn6uFI/WiV3yIUuaRMPM4YBKoJm6M6fpA4DRL
cnMUbKTQjXk5m2KYhQWVYxZXS7WEk8scxDH9Vpf6lhVlk4IL1BZ97rB4MiH1GDAW3Z6wlS2JhCh2
vwdFBIlJU06cVlUOblSXxdlLN0D0Y/LQPnrI/Q9zRsBQvJ/Y3qtBWfzptl2VABebEXYlYyqS2uCY
cxXfOfWWWwCqhtcTN4GVyRBo2xNCNGBetUNZGSaq0U4BdaJyjEbAWKG17M1H3wONtS6qVxfNG5Bp
5/SZWNm0443+sjQFP850aMNRH+t9LRVDEh1xmKU/t1aaPZSzS3Yu3qa7MbHEPueebEHS+MbGkF9+
6cPkyHDAUXCFnJeKnVkWJjxSZUjaEL4reLYDscK+7SPxhIwjSHtLoK/F7vZ0Xvuy9zZBYnS5GUky
+tj4KY+1z/Vr+Q2CMUGNV8qG/1rbjCjI+6BcxeDwSLq0YjOxlF5NkWhZfGjP6ksZ9ovONl4jbzlC
dQJNGXVCC02+xORnXDzreVsBi8Fj04aoXPV5mrtQg54t0DZIVx16WqCT0A8Kd4z0FFzV6fKYLYDq
jVro5T8JpGpazQhqiJggv1yCWm88oefooFH25fasX7s1ghYi9HgbEhYDeunLDy1JTVHar3lclx8h
pJ2+JuSpMjbgqddBBowgBkJhBocGDA6XRgBXAPLVQw7QTJ5Yv5yLXIRDZt0hxx352UYHybX/hDFQ
N4MT1Qbzk4qEaBK/WaaSIyHoAthUsqNeJAjmko2NtGoGhUlohspyk1qOyXocULPTedznXhctrZej
xET0IzSMy8PtNVqdPrycUc0H1hIpwsvp4yThKHwYPO7Mu9zXo6k5ZhDYqNLP6VZ/6NrBR41JUqeB
UhKEWZem8pyxtJhdHg+59qsGNCzFW30MdA5oh4HcvE4/62wLWL5qFOJwkvMaf6rsEO3SpiBARxbK
HQ4gc78vRB7kL0YbEkRNtXsoh1+3J/QaSwTPjZv1vxZBl3M5TH0BjBlqGtiQB+NUadFniLLt530Z
iSCJ2nAKedDv+IF89MJkw82tLeZ700oQmoxOT+tFw2JqifYRKlDfMwOd1RzS0m49Nrs6Jd7T7eGu
mvSRFpL+Dll4ZbTcZWlTyIwQK08WdGn6qDdOoj2kdbNxb6zEZ4gNJZO1JD2Wm/VyYq3cN1CoRBpm
nr6hf88KC2tvlg6g9afMs/dMf/b5Frj6rX9KdbYQoYVd0HuBu04ZH007lO3yrIttI2q/sdf2dX4t
PiRQhXd3Uzh/MbXIFafbc7p2jwA8ifc2Qn1otCg2vczsidGyLgbOA/CePjKGr7ctrJ0KCDwCtS2T
9UBgXE5lzdO2sYypQ6j7XDTfpg7yAjpogXdGQ3ZZ2oRWtpXWWruCJcEPClJI04HV/9Kkp5WFNXOC
TF1q37lfoOZwMJ4rn0duSj4hNN/YLVvmlLu4A7u5myRWF+vdHCQjCQQzwbjcfOfkAboXFJmT21O6
ahDFXNleiC4GNX1Rpa0LoQ6jQx3MXvapV3qI2rzyUDZNffTHqd+1PSpxSQkpuduW124LRIgyNYRq
Lp7zysxyUnSO42Bmu0EGpFm3T92iBnnLpnj22s4EOQwYWySnJ4jcLk2JjE0zT/I+ruaW7frRbAI3
xa1xe0BrccN7K/Ir3gU4xFiMUveLPnaqJMgLe2dlz2n6arGtToNVQ7hkJZpMshXJ///OkNML2++T
oY+5zkJTyyIiXnPjc48G1NsjWpk3EwUYSRUKLDyayi4N5dTnZe9mIgZH0bLTy6F5dJO03ICLrGyE
Nw0PsK0CA4YOtksrokrGLBVVH8PPvwJ1FC9ZvtftLerYFTNIAwJ7itQOsBS2sgnqqvE5oW4fi7wJ
UMgPMGvE2GKjXLlYgAEGdzmYnbAZVOE1oVvJ7Of1EGfoaAm1oSlCOna/BeCV+5pk/ZmOzhZB++rI
kKpD9CYTYqpcQlnUpsG0DDbzH332gdSPWv7p9k5Y2XK4RFBNRgs/pJPVbp2ZOt3kAWIXdzpKb9Vo
mxF0Tsa7oXTtqAMI7s93HgHLL577qP+CPU7ZEwAs+bOZ2UPcdD7kWnpnOem03eJCWFssnCFIEqJC
hEq5siXsZHETpxwH5KWW0Ej4uV3skDwbDFrpVfN8ewrX3uQEEIq37kwko9WrpKNCz9LcHmO/NqbH
rK/tyNe4GU8zMBsa3rNg9vHHncM0cw8KXfNOQHRlz8vW3HBUa8NGFQyEDAh+cCSUYTOrQGXdLcbY
6J3mYGnAxXNjipy+eTFB2zVje4cbYzdxhpV4BLxM6BBCiR3PHke5Rv2Odp1vaSJ2lhx3JzCxETfy
fO9TqDFCSbqFiE2jR4gttEfcN/S+TqHfPupoGtHRJ7rxOStxxMXXKFePhmTSJEZHxFOv04i0Sb8T
jq+FGfR4oqkk+d1ACQ3toRvuDPBHbZhfuXOBY0IwAbw1mrXUO9dnfd7WdT3GDS5al3vf3O6hr51w
6X8vbDlmiU42Vnx1wO8sKo6c+q2fesDWxlXWHVrxlb2WCT/KTioSTO55zj7fXu8Vd4FEL2hskRVE
bVm9cFt0HDSJ007x4n83mnj0IUk1I/czb4xrxfNZyNH5gKKBxfKq545AasjmhT/FxcL2A6sC1AHv
GuPL7dGsWEHx2ELvko22I1CnXF5QHpB+vDLHOea2eyaa5BOzqp3Wd/7utqGV+1YqhSNFAqV4yY5w
aUgf+3RpxLDE4DPV7ubW7SJGTbYReF1bkdAKCGzAA4AvRfVDzBln5g+2iLW8BSSUB9YWgO16wmAB
tWc8XtGaglzG5ThYlmppmmC7dTPb+QydEa5bhBrTNw7SikuVhhADAciA2E5lFSsRlgpj6sdYnx80
EFewtn10luJZlhbNgC5fm+yvZPw5jPnG/XS9wVEXk+8QtHwicaa+H628Mq2k6qZ4+pn7OwGc1RAZ
W0oPa9Mou4lAdC/DFlX/m6QCzB/cnGI+s6iWFNCiBaHi7z/ddMBGIJmAScR/oE/vcrE6yHq5adot
sZ5+oLQIhuXHbQPX7g5bAZ0qb2bkM+PSgAF2DO40qR5zF0rUtNAtyWU3PQFPCBlYXUTUBBphGu36
+c8NgzxMysgA54eL59Kw29kG+AZzHc0FXsDnvTMFzgJaSB1KlUBDVP3G8V1ZL1ScsVLoG0WmU+0A
y72kHC2RLTED1bE+Hp1SBOCgvD2o68tbKlAiZwhHIXvNlJu0RIoKPqFe4nY+1t2PjFhhqX+QKX27
3TC1sskt5NYQ9hFoxqBZ+3L+ZgphX+LzBb0hHtQWxfMyOtEIrWxXW063R7Xik8Cig/MkJxA0YuTS
FPLB3Mt1oceirvzQHfQs4hzEmretrCwQ6nNok8aZxaNezeFDY0+qVk96nNYjeFriBbSXbrExa9d3
rcTcm4hxUAEBQbCSBilzrvWgt0HvfA3J5Q9a6UEGtgoz60CIgDRmsjP177fHtbJQNnD7OLwSaYXM
zuXsAX2elKWt6fEw2dm+AFloqBXjArptdupLf0uvZGULoogLtTmI6xC4X+VcJQazLOYwI64fud2E
zHX3CbSfgaCamnl/e2hrtqA6BQ5U+RwA++Hl0NrB9GmXOEaMTHyeT1E3QVW3zD5AyXz8eNvU229d
BqnIQiJDDg5AH8VcldOGzMYAduHOjKlmHZLpIdMgUjTywOHVgeo/5i5I0zSwNGNvNe1DJZKdnjW7
ZaSnITMeIYe71xP/8+2PWnGe779J5UwZbDTPthM145LmuyWPpgTq7Xe9dai918HqNw7ISrJSpteQ
XUPSEKur9mhOmbegrFvqseYcK1ANJeQl51U0Q/G1fiy1VxR50am5scYrhx/Xg2S6lQwCiH4u1xiU
NWDSdBsj7usZlOCumNAym5DD7Zlc2UkXVuQhepc1cWtLuEtXGLEcV2ujV8zog4YvYWrOAdliQ16z
hoQ65tFEOxOoIS6t1Uh5ZSUTRtwZdcBpCMZltAVPfVRvKReuHH75rgJlBxKviIKU2TPtkkI/3jLi
nLs7cFGVENQrRDBYAM02kCC+PYsr+xGpE1Oyg0h4uVpKYvbYjNAuM2J/BJ+Okz6OTVjYL4b4Zmjp
gzbGt82tAMgQP6KLyZboCiSOlXkcuVtWTQXUhImEGhMvS/ubNH3YGPPJtndTq+295MfQlme/9M8i
2dIQWymLyPgViVxctoiY1SsDuhWQ5UkZzl/9ay7Sz7Pp7Vmtn7TeuaMuCWYAn0pODoic9pBv+N5N
c5g64sTa2HW113wPeqxndJzfnhaV6AnXPz4LXOUIbQwZaCsx1VCJmjEXyYO25xGpYNN64l5sjPvK
+1oU2Q6pfw+FqvIvMAenaNbgAIZXr4IuaKr4Kx+tc4GutsTf+rA1ByIJd8C4glQReCaV9aqAbEgB
UsN84fEyc3AiShJ10Em57rBLBy+YrSbk1Xzohi2GnBU3AjYZwG8Q8yEsV9GNBhsrq/dGMx4G24d6
pWDAwmtbVY6144YWMMiEguxFtq1eHuxxtI0GgCkzttgnUMlEdrcglUH2SUN3txd5xYXI3wcUHWi0
a1/cFTkE5Uhtxs1CItBLRkC7BDoBjV13QET2r6whSgb3qe3jsXs5rjqdCPhOsHB14bl7ZuNZk6L5
dj9NmhdMSFn81sas2Qj7VoeIpwfktQAgQqr50mjuOGXmurMJUMUncNVFAGTvBu1h7IeD02xlfa4p
PnBosGQyfJbvHZWKxOLZ0KeJY8aGtuzaGULY4JBxUrJb9DkCkUKYOPTo5I9p/t2nxd0w/qLGcSSg
IJn/kArt7fwiMQJqAry/0e6qzPbkjAZbzMWMvfnkd59H8VK4H+fmeHsHre1VKX8KHBBeI+AGupxe
Q8y+O/WaGetF9WSI6YHwuj3YXv8j8Z0tsMo1yh7TK3upwL2NusRVk9jsFJDKhMeK6w6Zb37wyz0w
6Hu7K+8mvfuY5s+N+En9XT9YweLrO7Pqo6p28d9u5LKt3tCVseOEQi0ardJIDRDFES3NODVFU1lx
Wx/8aQRJUB3Y04u1pap53a4CnNh7Q8okp4lNmmoqYQiCyCMQKqBnnQetR2fmmTTlx9l7Bq8JN06N
6e8At/xUd9oGWZG84pXAFc3aCDRwL+N1oz48C1csFMBGK16aJN3lfSuOScH1sLXQwHB7S6042fem
VHCMwcF3xorJiutWP2tT9QIC4+C2ibWVk90wwPsBMIp35+WuzS020zq3rFhvevu5M1HircdWO03T
PO7BTbZVBVizhyVEJgmvQnS0KvaautLsEacnFnOz43YfOe4rhZ5guqW5vDZ37w3JD3kXgRqDXhbw
B5g7BoaYJg/GLcLvtY2Aow6sJDwc2hbkF7yz4A28EpPZ2TGKQSx78l0AtTeAS2vHHAWAf2wo0zXP
HXX1mtswMO1mGmbdyddKiJF2+1k/URPo5YU++hXkx598W9wN/AMdXkd9z9Fm8+c75f2nKBOqg/w0
r4GewA1Z7VqzC+Wk5j6FivXGRbU6sbikEMhbyGCpKfvZ7ma8GTGxVQUusAZEUK9msZGXXYt1kchG
VIdKtWTDUFyW7zAGygHXjpO6r8DfaXSIM6mN1KbLRdQmJD2bhngWVu1WwNfnJ5KgCaYdXHr2rGyr
sWHtWKDah0OI+hv+peQxbL8hbSMSO56GQzPci+5sv25u2C0jyj0I5rpkZh6G3JpW4C73SfZUJVA/
/lfr924wSsoiH4Cx04Vvx7wEw2vxzSIVIsR/s0neGSGXpw+ZtDovOWbMqQ/mdMyzZ1Fu9H+suZD3
i6Ic8HZImzTjGAfmqrN+jt4WmH1tQaS4DHqwQW0C7YPLMSQQoGx0nztx5v/kxgI46NeFDHi1/v7j
o4tCypt7hw48UsOKHZBlidxqYCcDdVXXNO3O9RMOqa6cPaBZbWtca8kdmS1FLQrNpUDyKTvApV3P
Cz134lH/anZlYLmP7njfdM1jBTVox2BhOTtPuXMonKC23aPXn8QrFOXyYdc4G4/olUmGEMrfQYMO
cTTlaA1WuxQNON/iBK+3un3WeBK5/NGft7pLVrbLhSHleA188CiibmwXJw1QeQ14++ehBzYKkjbA
ECHTrpbQSxTw9SWR62hC9BpqWR4wZ8nzv9gs74wou96WeNIsZSC9Nc+ze3bre5C1jH/czw7heWBq
kLFFVRyIFMVK44heiso68viiTB/g/Lquv3FlrZWsAALAK0RHxQWQbvkkendFC9pnNoRpnJhVxXwe
7eRVQ10zEgxgL7dq9IcUAuU8wGuJngzheYdyKaF6AkzWlgDgyp2GdyXESICGAShbJcwnQOvOrajc
2PBfXXsJIJjINgtlq0aQDAcEUpeUSWq0kI/TyNzeRcr9BIYpYt4n3dOf7w40HPzfhOJKyJDS0mhh
wifIsGXG94F+GSr0vhgbEPa1Y/vekLJ0oCKf0EzD3Jjwr2XmRYt4TYdYDFtl4C07ahygJejqGAbY
6SA+bn+s0/mR5vlfkCC9PXNbi6M4e7vxKsGT1sWORzPtFHSZF2Rb3PUbRtQ4Ih8hnWy01I0LHaVm
NDyL/K5OotsjkVNy+QJC7hMFYDyApPKXus3coU+cavaRlnRtfQe/Z4ZOOZMdbxc/zNG1keVpdsy8
fisfej06yVeCthdQciF0V/ODC+mrwW8bEnMk47Pig4u68zh9+vPRoXkWikF4pICsUwksSDERN7E4
ib3xuwt83IhKRH4uk1MPIYB2C8d4nZTBUxE3JCgJXLBiqCUXveNMuOZEYtRO0e5Z5DtzqLqdlbsR
tcf7pRcbQc31fodB+Fv8I9/SKkunP00c5SqDxOO0K4aYo9UDIgrQt9y4dq9vQ2kHxSSgEpC7s5Rz
RVIw+raoC8YcAKgQD2aQp6XGFnR/fTT/WFEOFc1HG80cJgEzkQjs7iDLDFMK8q0tpXXFEDKQ8Nl4
J/yP3FqJaEavNAVBLHHOl1edceTDv04QgbAaY2Pe1KTufy0BBApgN/Sp37LR7+6sXsxoihIOKOFd
bV9BgiJcyuFAOQdBRhUJvQ5bln6oMufU9RvOXc7Wu4N9ZVqJYNAnWmfIj4LGHTLMAZIPZlRB+yRr
d331yy9wUWrVeciRzLt95FYnF6hAtOhAnQSFh8tr2iiTzih52567YAIxkA6/eNxEzCvO4+/B/WNE
jQMTYmYCyj7tWR+9KKGvQwEH3LhAedwejLLx/7aDswW1WuQErtQ/HZIhGh1m0KD3aDEiKChGc8W2
8jaK3/jbikz645SBUEnFiJoet0srSSnkOiBEq9X3kzs8QnrtZ57mZgCO1g23sTp7OMzYj0DTXbUb
kXawGgAX2rOXt82unJd2pwFGsG/1zbfw2gQCJylVPyUFnFrN68rBdjgp6dlnyaEzu2EMEnsAIuf2
Oq2NCBgzSQcIHmpT7foxBqPGF7T03HlPeANFGaR3unorUbsyGNwl0t+ikIfWYSWM6fPKWwjr6dnS
D8hDwMIfZrflTgDTCjRIULdHRk0FCGR9oaFTUrBzmdMnr63u22z5yzKzv+xmq6p7PWUoVgArByka
tBaCTOvynA5VXTYGANfnoviutZ8hQ2Nt8e1umVCujb4exkG0RX2GuuyEPqxu+Wg0r7dX/trNYRig
RCZYGB9dSdIdvfOwQLwngiOBfq4EOyXOPcteGQiy02dSgZujC7cIPq/P6qU9ZdqcBBhT3YQ9HwJZ
+sMclg2SOyfdj26Pa23uwJgIGJGkAMIaXY7LLPEXJCPrM+18NPY691X+YCVbVcdrK6jIASaBzkMU
kWDo0opXtKmjNVN9niZrN83IkDXRpnrZ9RJJ5kf0yZpgTwGxmvJoZwzOkzlQkxrZEraTG1jo+V3E
7zybwuWBt4eurTZm7/oSujSpXH79bPbugHTfubC10Bg/uawPsCE2s3Cr84dnPEpjkthWvYegZJ87
k27Czmjt6rYGw24S/Yt4Bb5TKpajPgw2iKscKsUlVDpufTZpFboJmNgtcJVT/ePmUl17uEtLyuU9
L7VOexuW/OFzPj344xaRzrUBoBmJbKeVbw5fFQswPc0AxGtO7ll9bEokvnN+vH1wrpcePSQAkMCT
wuV7lhLclU1GDNq1/r028F2pfUrrBeT1zV0D0uPbltSEPrw1LjVU64EiQGB89YSZF4NyQlhyP5m/
mj7y9U9Q2NyjNSIAMEZbTJB13DkjqKnnHxREibQ/p/xE+nxnb6EtrvehLPgAnIeOaEt2flyeY1r4
wwLGoOTemr3xTF1RAV0FXUru6/XG/KrJdjlqCVRAJyFeOQ4Kl5e2Ml6UOpoPEohv9gfq/dVnxY70
7XHSzDuotTw5jR4wQL5E9SOny2trFhuFlJXBYtKlKCbejZ6rim+PBGRZkNXR7ikRkUnOefraAF52
e3Gv/TyGibwnwiPc+bpa1Z9asC2PvURGW8neBwAW3jGd/f2cfRvI99u2VgaEjQqQvBSsvsZEezZn
hAr5MC2WH5X7DYCusrE/3TaycvLgQHBV4o4EAEYtaRMzhZ/3y/Ts09yPqrI3wrRCEHPbysq0AQGI
+xjE7dgaqq83odGzzFBDvBfag+6lj6R7LKzYqMWdNf+4bUpGD5cPHNCnAPeK5yi65lG0u9yHZp3N
fZZoUIbzRFSjmAY1xIRAUgD9QBX9zZyNKtP1Kkm6FqwPVknWmhR7Q4aQecn8/IxGtaOVLWebavf+
UO9vD0udQSmHCD0ssPAAoYSCguKCc9AbuHk5QFUvr8U96zQGzdK62estmH8St+Rhgdn4wyOFDjV0
3aFeBcoq/EnI5VzWRVpZeIUW566504xXqWHa/749LnX/wQQSmYDYInmLjjj1quyS3G3MMi/PmTuk
EUj8PqZ2Tf948tDciWcajpIEEv+HtO9akhzXtf2hqwh58yqbRtnlq6vqRdGmWqK8o9zXn6U6Mbsz
mTrJmH17ph8mJiIhkgAIAgsLLKSPjGZqZXOfhRGoLkwM844M2ZuH8VdFwDQ//ktYNHCeay8pbGlN
LRlY1uW2kUEpRa2Vs9DoMBMwtTEtj/A4adno6UuGuTaGQwRyWYw+GNQkKSgbsrAsawfIctusfqAH
oMswvok+Fy0Qah+3T2pLIjL6uEsQduLxxijDUsikqM0sD+tW+tVSstynlTremXDsbtO16R4sjHMw
NWMXZE0ncRwva9brenGraGuJC1MT2PWKUym2LWA3oWqNg5325q6m2hvgaS4F3Z6yHLhBz9Z6gbr5
ar7XFTSWXZ7i1PYqkbU5D81F7lyTgOgnGntfFRvDztHG7mi5UnlFK0YogA7cSQ46fv7cj2HBeIev
88/AyYE/zHYLVKDmpOVluFATwSpp2gDtFwNa8jFG0OjGOhD7uvEyuaY7qbbSyY6n1NqX00QVu9TL
2UOf5vBY9VF+BPlK9ZgXIuEkkzaMF7xEKNogxMULlR2POcRalBaAuYVTbmReLqjtR64JLScvwSKC
VnvCtQFSF7QaIGPL1jbB+F+aUmPmYfRS1X/SOxHj3gP9ObJpdMpkp56c+lPhkZxeO9xVKAwLuFwI
ZoG5lhKZ8iLh+GvpTzt8Jt9k4VA8pS+3jWpDrS+kMBGaSo2qwIDRPMzKI4h7BlTTJeOZ0kOj5bYo
ebelberU2ZoYndKUHuM9UiUP0Ss7OaPcxl7cI78f5aBSi7s+dm/LY+/Gr4MD6yFGxIBeAhikSxMa
4ixbq8d5OFfBPOC+PxQq5/rdOiaI0RB8gmMMv3YpQssz2sGC8hC8lImjial1wqMoQdNibtxXcr5g
wBwv0tw6NGllVEamBLEMy+aIDBLpswL6SKP72bPsxZaWX0nzJ/28vX0bHgi8X8j74MWytmUya5vN
pBGNFs9w9JT1jhrH6uNK8HCqo7Lx5lHQ9ki3Jt/mSvgJxide3n1TOgB/4FKCyoAN73JnhUyKTK3C
7NtmyvwkH2e7bt6N5rQkrTcI7dPSJR+YdHZ7yVsaiuAa+ccviC4bTY3q2DRIsSHzEIHwFrTYU/IQ
tU88cO6WYuKGVvBOW1ETLJ1bSbTeGFEXCfP+0OUZyhanmlen29JMBTclGuHxDAQPw+X+jYpGx1lc
ZRDb2GFa9iQ5Rgu6z93tLWPHV325R6AVRQRr2Do0Yl8KIkOsjlZRl+Fc3xNCkBYSnVZw0+5BEW2x
PIKTxC8ohlh/tFFvC/VdZYEkz/JaYBjGNLWTSJHsoTcc0I/edeOblGA+UXKoF97LeGvXzz903bGz
pBx6wCVtSLsyVOTIxoRkG+zUS1Z4t/fjWoXwmAF20wB6E/k/lqVWpM08ztlUhvLwkj0qeHMvUr5L
24h3LV0vB8l5CbcPQPLoZWDdQN/Q0SK1WIZTUQE+NtiC9LMBOaC4VOinGBwNrU5ln7xI2ZMpCnjn
Z7aGfoGBan4i/L696KukA0Jnax3dgksSGeKrBlo0kSzGrEcYAN/6tPSib7kV9MtvUhwQIPhJP+6K
Rcb4HeVoTr9rjTw0SuvM+p+R+Le/hG2lgDpefgnjtRa9qcFeiy/RDVedPdER7qg3+IOf75N78zDs
lUewsKKVs8t98BSABZ7bl3hVYGO/gblWa6VrSRsLSDG7b6OHYT2eTd/6bzzT++pguwzSLtfK+EjS
9oJQ9BZ8pEc9DKQNe7BfSc+WXx1w1x2yB3JYjsOx3xnefW7PvhDouzaAbQXx3Z9d8dTamEWyG4LK
BSuXT3yD406vbyp8H947sIX1/aavKnxmcRjEkGLAFynDJstaP1MW2L+JgSdSTmkgaqnidYkeeWXZ
895AG1YIyWuOZOWMBrrmUrKy5Kkup2kZgrrA7uugoehSsbt+f1vbtsQAZIw+Rjy98UZmDgAsMHhe
Tk0ZihoQnhNd7FatTm2eOISXjtnaS3AdIRGzshag4n25Igu+3ETvJMwdnKkTxuOkdAiV6JjSHgPg
m3eNh03ciHtNa42eAMVAOQYdYpcSFzOf1WVOyjBv9prYYPzxp4GFpR+ReMQ8ZDsP0HLdxaGGrgoO
koWFVX1Z8ZlsNmOToSetV9GOGbbLLysJOgkJ7Pg9b3oXbXdoxqLTr2rwY8p5UXDlMt4jWuo0SyvI
BZbdN0YLSMn7KtlLBwt6VCnOQg27nz8qgwfP3fLm4A9BSXKt5CFNfLnZqVyBKmJuYSpCmzpJVqYo
xCNnJHUVr8a2pUkozwIOirEMOGLmXBN1HhEyqGVINNJ7VpIIAV1KivHL4+JXVp96qW5QjK4tG465
fIWMrMM6E82Ch8aiWXKwdJZhrIOZJ1NfLP2jH33JSv1B7fcgsLGp6i1N0D9Z6OFpvHE6EPn71Oan
SG+Dub9Hon4n3+sNXpm3Tfkqg7w67fNvY47eUIliEPSthpZ1kA23k3ZxktqxAhZmP57vLW/CmwXX
l+XcFvxVNLveFDT2IFxDCptN6oIuEeOYSmxK8YhEyv4ubu3oVa+cz9aWHGRW7N7JPdBf2N/fY6d1
Mle2Nad2iB+DzlG2MxfxlMcjcVyV4OqjkDtCNh1JOGCHL/Wxb3sw6GQjHGgZUIJhzvPdUviYNx0k
dpNadrv8S9ormLwFR4NDWMcFgvaKUctJXiaZxhSohnzRbKONj5ElYjBN0uxub/i10z4XhJT95dJS
0P/JatZXISiAj1FmfI+BGG5V02lF77akNca+3MRV0sr8suKUr2gpRXCmIIsCoIZFk5/ILlFnyIuE
c8luKO6lFEZxO6rTpNeHKiwAbxWk3pHrT6tpHLzonLla7ERrPYkeiSJ4amd2NpphOLm5a+eFL1iB
tmBPweT4ry88u+c1dVyEad1Rw3pBoraVTqL8cnsrr50WRKAVFP4KI8vQH315aARzAspIHKtwfDD6
Q+PUGmYJOdFblnD8wPW76VLQeqZnazHlpkyNGYJ6y1YpaNGCQfe1Z5FHQL0p58ve1ww3VnQpZ84U
tUmpiD3rNVjTdyl9sjrqkPZgGjy0/KbGn8laz+9sTUnUN2YdQ1Zf3dWKN0uJEzceNxly7TOwdWdi
1s84E5PSVlAjcwK4y0DTNFr0fOCfYm9E65U3yf5theDtH/OaM2OzLYpZqkKd/MG0GiQmH3Pk/wQd
ccltSbxlMVfzTDMMMM1lwLpoFVCjPKXG1NoyAPKyshOH0o9m6W5GN89tsbwFMv6wG/OyzXUssF3U
Ux6pOyMdwBa+Q47CNhQOFnp7jXC6BhoOQXTCHF0nTbFCiQZh05+I/Nbk3tYwoqs9SAVxjPtJ4rGU
b6/ur0Dm+MoFsI+5waZK2s80sjuzcbp9pN7pj7d3cds7ol32n5Uxp6cPCK2SScG1QkL6qgnm89x7
Y/oxt0OwjDsLcbuV0T3e6UPDg+SzvL3/e6edCWfOUM+tXMIbvA7FZCxtUqNRRdAyZPJbwC7tWJ/f
DGlGsQIYTMNLM0uwB6Uh3yNdB3t6kZYHsxdGLxYSHhRl44kKW13J3PBKWkHWzIGDj28QwEePS+Mb
OTYg9raFl+yePsmFvfCC6vVCvboGkZ//ogMBIIFxdZpSdBaZcT0kZkDUN6WylWhy9KdudHp076Dp
yaw5Nru9Ppy6LKGqjI4k5pK3ctwinQZf1KONUfMi621onmQz0JVHYXyJl8+p4dxQ6yrYVYKaGfwN
X91+LHS8lqQuGgo42aUu7xPLOvXS7N1W5i0rRf0L2I415wzCgksHO4r5RMfShC4bux5uYCyOCcV0
cfG+wCirpP9oVE4JdtN8zkUydqosjQpcWYR9pG9iPzlSG+GlINVHtLUcqgL886RzVauyS/Jodo/J
HLXu7UVv3fznX8AYsBU3pCeqUIVU9XH1gxkJPBh6Z2foG0Lu0V0Eju6st+HVQaKehOwdmL+uyNpV
ETUJIOqqUM13dIhAI7lDMYYT9a9HxQoBYYCBxDo4l9Dee3mU01KW5jSkVThpv5XpGFWxs+h2rHHW
svGgBVxkXQjSMGilYOMmcYiTBbVnhKBx7prym+XkoJ2XNFtyLDmQfw7VU5/w6PQ20oF4xSL1gWAA
KWiwEl6uTpzVuhUWtQrjV0E4oIBf2OmzqPtFWbpKMEuT3fyOiN80QTM7k+p21L+tNGx/4JfnBXwQ
k95WBi2dJYsTF7WOFMFAvHi4a2zLXv8qvmW/VbYvYwzFof5B3prvt6VuqSr6iXWUp8FJgYrx5bIV
OimjZMDd53g19vkdATVCXldOQQJZOdXxzIlVt+RZaFQ2MFlzrYQySlSMnTYIsYJ+4al/qdoXtSKn
Mn8r6wQ4ems3df3D7QVumYaFdwzGZq81SRbGJtVaXVlV0oRyaw7fRnmm+3w0Dnk78yZZyVsGglh/
fYKiugtU+OVeShm6+1uDNOF6bvGu38e7eNfuR+Q5UamMgnJf781DfOz32U51ol2bnOI8xOgIbwwT
lbPRm9fJ+dcwOy21S4buqrQJleq9ElInMt/S6JRGRtDpgl832iEte0QQnDtl05DO5TJXZ6eaSzRr
kDtNk68W7lCYDqaqRNMLzljKHLMRXCt+i3NfehxmR6/u2rh3KM+cVi/PeCvAZNBZKIF1BM3jq16c
RfaDnoIPZ8RnZNbopsYpbSdbAiuiosWOWnFi0S+M1JU0GbAmCxkqTOFjpFmx0YPFuG7Co7Fa7msf
IvC1W7/aafjvj58SSp6JG3uJ/7//ZM7n4CzO7EpeZMeO5oiu5IDMAMkR0VZ40cyqeMzXoS8W3U3r
NKaV4/ByLzIMCJ+7CXuhIt2LJxsKsOR90QB+McBqnQrgKT0JJt2P2YzJkvmubwzOBm2cBrCqK8IT
TbTA3zDeFYO1y8Iciy6k4+Nq6jHYMPeJdJeWPGDshoOBncO/rDQJYC5ljJCoibiMBbgCRvNbL0yg
pjp1Iui6lkM77fpkf9u7bJg8pK3Ur2tzC5jWLncWo4LkehiWLuxyWw4WdynsglcEvLZk6DB4XoFd
wmDuFTl3KUTrqiTrijoJ8/hDxkzHbGeajpVTN5cNmzTuUNffIoljx1eB2yoUM3tQHQUPCkoSl0KJ
kJWW1o9JKIIRwlsGuQyFGU1PxtBmpxJjVZ1OVjKHKt1dhzY9Tjb9Sl8Q36+pTVBKgpsJtcJL6Uke
6Us1LUk450Uajhgv5mQqiCstUI4d4hFP9WymBSdsuwqHEQmvGZsViIaKBVuBSadaBek6oKqVLDpN
JL1P3cAbaHClnqsMFF+A7ViVlL1vMViDTiBVS8Ik8UoNEw1sw/IjX80/4np3Wzc39vBC1Pr/zzyg
kpnmYtZ6EkJVnojS2Pp8D3yT0Kj3Eo9anieLOa9KpgUFV18SloMd10/yW/w7GvAU/NeX2rp9YMqB
UiCCuBqhMFAwrmilBL1Iv7dURwrlm9EE+RGMR/mx6JfdVH/e3sXrmhIjkrnPYnkQlEJbtaKeHjHn
FeiA3iGT5upz75gx8l+k92k0PYhTbOuGs6ifRfYvp02teLaLdTP3ywDqCEMTsO7KcKvOz3bFyRDu
BY6XXn/l4p5YpSAMXhsCwaPFAjCGDrw5swyN6ZLZzjGRgBgPC3eu8fUDjRHDLGbO+rJE2RCK2QVy
1QZkqWxLEQKJPBD3JFG3rB7bxS54edIrZ83IZfxoJRejYEWQm8ifoBn1lkl1QDdQtDyapf9jhQbG
LaGdAAOXmBVaixj35UIARDdV0GHVmJGLFwRxrKV6klKJOOgZe5fq+VfVk8JRKguI1KR8Vmilc+7+
rTUjwQnWEXRdgpmQvfrbBIy4DdYM2ONBI55pDp4FYl6BI2fLd2IAKcA7YDhB2MXsLbUaoneVmYQg
A+0CWsnfjVHlDZXccp7nQhiPBnY3KVVmDYtps099dKpftZo5sZQ6Iqldvaa8Ub+bu4dSCDIkoOUC
/unShdIOkxgmGauyxPtsfreMGk3bTi8/cXzMWu9gDU8GEh5Q9TVKYrG6phbrAFyPJKwwsdkIUFR0
0vQwiNSen5YGFJ+OcC+j8e+22K3tRPpnbTNAA6PKammskrLU2glaKu6SyUfJzPjZRg44HjFhmSNr
Sz/OZTH6MdIkykgBWSBicMYCf2uO8+JJYJQjjiZ5nmZIsNCmLaAvO6cc5OS2BPVrwhLgfSxLgIlg
T867hYQEA+n+JXXTl4dfMVjoxFknl7Idq/kwp+a8qgAa6Z1J/9C02im7j9snvhVKfiG9/pHCxKto
Yk7AMrMuobWX78Qbdr9MP/d0mxN7bN0k56tZt/Is9hDlFmTgAg4jwfgpDFhvRPDyKDx0Lu9AGDeb
R1ZezupMwiXTQJP0wC0P8QQwWhupeoXWTmxXJMdOmYBKOf+v7OLvsTNaq7R9jzVgCdSAnVtI8xAO
6m7Lh2HQC0LOlRsTYfXlUQiSlGSyiaNoJMNp5NnD2EHP6j4aHlvspjtZs2fiCqlDGf5S0KANndoU
JUzcVPdgoHi1lLtOecTdhNe9dBqymaNkm9fsOjvpH4nrF51p2SKrjVbHkJjcC8iqqLldP+XH2dUM
W3L00ubSGGyq9ZlAZi9HcTZSHSmrUDJeYuAwm/Y0AvZw20ivISeIU5BDAPUuGnBMvL8ul5W1JQhQ
OpGE8oOu29IRs4bVl9jTA+plx+JDe1D93B6f0x/GIY3tfZP6OkdnWKLaL2+EZ9A6zwv5DHBPX35C
1wgFWBx1EuazPz4svwpXb45WdFjqBy1Xw1l5BTAtuxN+xQmIlXnDglZNYa/Dc+nMBnRJHo8zoC2h
2P1QBkwv6EVHbE7m+FnM/83FhGwz3pqYrorROowsK6kSrYzU1cR1y66ysXDBWqC7t890y5Eg+kKO
VQSHo8oO29UAGJa0WiGhrpKdZaWHeeZlVrfsHA3B4G0AqH/N0l8eWdl3FIzdJly7KNpq5cdv+vw6
TZx06kZaAKBZzCpDgywgLyw9/2gqRAaFMaSAfaq0EV76vUodAALyEaS68+AoSc4xiM1b61wos7RM
gZmrOoQW8wfqNmMk2ujt+a5Ln3qMoSo02UfD6+0D21rnyuclo1UHdQg2bdxHmaRHKZoUEXUJSObG
3hKa903h/1eLW/OTGJaKugdCzctzy7TIrKouSUNjmvAUCkCYb8zEBmUKgEQPqAPbKQHsnJcf/eKa
Zo1sHVyFTBmw9ljopdyq6xodnGUkVHDrEBV1XlrIjqFVNjKkTfxt/i5Id03UHOToYVYd+WexHxq/
/Uz1ZyCHONfgNQYa+q9/1a+ALQH6n/kaMNBhlpGA/Z696Ul9LR/Mn4tPH+OH8VHfo4q2w8a4WTg8
tMSJf6JAcfu4v8Y1X+3GmXzmKiGmsViCAvl5ZUcnzdV+TfeTC4Lchx5V8A8pWI6WJ3jgUR6ib7Ez
H8t9vtNfbn/FptKdfQRzvchd1xGxgZ7L40ujCx4ydMDZOG2xkw0/QQ0hjzPOxm9d2isDC1wTmnOu
UMd1nGYEqOM0zBfloMsONehpKN0msfz4vvh5e31bfv1cGBNOWWS0kjiDsPlAdukTlWFaPDd4XT5c
NQkcEmgjWbeSDUOIRKlQ0TwNBxDVaxhqp+n9nzga7FlVDnXW3K9hqWJlpzh6Jx2v3X3brFBABCZF
RB6R9fRVHbdR12ZYowP/mD1UqVs+pW/AkY/BeA82bHInOtZ79SS8C+9A697e4e3VA7uH1gb00SIp
fWnVhkylBf3Aaag/THuSudFrhnaBt+g+spvy7TdHmoxfu7IaBAtrcQEdVxqD40u6OhOmuEvDtp92
4vgAwphfhNpyZdqALPSto7kvlJMa3jQSKCrIS1G3RHs8s0KknevSGtKQ/jB29CVzqrucON3xX3cC
rHp0JodZG3heynpIxzTUtFdrQbXOdEsrVNUfwn5oeQMZN6+4c2nrTp+FsroMpSUlpPXuH6SlniOX
hss3FCy5KdRVA67PDNaBmgWK3Ww1oVh6K8oE7F9V5M6U+I0KbG6T7Ijp6fvhdVICtHdVr51xklEm
BZ3bbZ3ZClPWBth/xDOOvhSWMaozLNSffipBD2d++/e31ePv7zOOPAOH76IR/L58UmfbApOfVZ4M
4xkvnlrX7IYj7v84uL/yGJ+dTuYoZYBFhGWnfKapEZR1se/N+6jSnUjbR9O3WLHlnPfY4pwiW9LD
zEF06RUQq/hZeNC925u4fR3+PSWTUf6qJGnUNdjFwZ+96AeauIHs3nevwpvlmkF8SHIbjHTzr+jd
+FAlG/xNfq7ZchPc/g7eKhmrkAeMixk6fEacEVsUPobhrm14OZE1erwyCITNKDmtsyjZrRTSBC5z
Nb3FjQ/vxm52tGP/nTjRsX0gT43HG8+2eeWeyWP2VlQrEHqQOQ2zKigwMQE1IKt7VMaTNt+h/5YT
2WzfCGfimD1Ed/mA+hrEuYtsYyxT8aAGS+02oZE5Wn3fjpws2WbBZKWP+2c/lUtXVlMLAxZj7Ofo
YP7cAwKJQxf+xpQre/IAmOSsb9Pez6Qxb4NK0QfcEV/S6lB2VGeyhz+a8+e2Im56rTMpq6KeuWeF
GvFstlMaFjsQ47nqkdcYdw2bWK+bMwlMbKSJWgnGJUigP6YjYvHTdCy82ksBPsr8PkADVTA/gqvi
9rq+mDVuKT/jjpeixLM4gXaoARowsw/VLt3OBVQNuITsYHldbTfPs5u434VA3CnvidME1U48IhWx
09zEjpzZ7zkaxDNIxoUvY6OXuYkjjdQCcjSjxdOE8oACW1LWLnFL/IqT2AJ3VydAPiVCGhL0vq08
hyLPe21uLlBVYIgEkyuyKMxCkOJBfYJYeNr5A3hsA/UwHppg+I02tHB6io9o3EEmp3PaXRfWQf+n
euuC4lnxeo/uqVt/i3/VATe1s9o7e+LnH8VcWEokYxjkhI8S7lpf9mq3c3qbeMmPtUNH9W/r16Yz
OJPGjqmdZSCIc7ykcZGoDgYnAtX2q7QLNAnlAbi93NvivihVbiyOJZJZZJQv9QKLA2e+O+6mt9+S
n0Chk7vxh3Inev3P5XvrFQctkHbRXY1rKz0h3AFj8i4O+hfMmdoJAZqGdpzv2la2/2gCW0giOaFK
JOK7XPEk3Al71VH2YAAucvDh28sz2WWH+VXZlT/w6DvoR+BjjIfEM0DTodd2h2foc/xLccR7MUzt
6FvCuWavQd9wPuenxLjsbik0ocpwSgrQSq/N+q/hvIOlwTl88ggLNrO258LWvTrzpWZc5xgAD2Hi
wbKJrQT+m2Srdur94L0Ft8KHc0mM19a0GDCM1f5y9ZPm90r9p+ClKjf99rkMxm9TQUzVzFwVHF4z
uQMcHh3KiT/7mJaGxjdkb4LXP7e1afONeS6TcdqV0gqa1UFmbM5+TdFYVwJqFuVBH8+7OloOAu12
ZOwfpozemVbybRgjv84nV1jmQJEaL5bMl4XeCbxqBnc3GI83zTS1uhlfZj1lAMDNnrKjXhHkduUI
zuAJ7vxWHnjkm5sx+Pl+MC6NjmOTjAvOWQzI47IDJONBdQu/cXtOrLgVbJwJYqvpIFMBMT7F8kZP
C5ejaltB6o128nD7gDf1FpMgUE/HHB6MT7u0kC7rxFnAFC+w17ZuKwWFUTkpj+rw6/a58pV/pXzt
6pkdqkPUaZWQZKHU7kn6R5rAL23uLLyapnm4nzAxMdEtRx5qJy3RBqiMu0RyimjGBOHazpfieUQL
Rkn7QIkqf6l7FPnUXdYIXpy2Xm8od5bYnqImf7KyyB66xru9SathMZ8P5B045JBPR8WJzQPU0ghU
b9EnoVovoIoA7biSODIoDEfOaWypF/gpkdMBKB3YerZEUPSTOk2ZAShc3+wqM7/rWp9kngXy4uyF
Km43xI6c8/IPG0qA0AF8r2C0Ai/aVXwy5y1eeB0JY4Df2iHxFR3Rc8VrdeGIYfNVc6xmHS16JD77
QzKk7tpp14u85p0tKYAwoigIvngQ7DM+HwdJpRS8CmEH/fGo+Mkt1W6oAxCSfyWsX3CmzY1gVb3a
oZCaL+VxrLRDYU5+286vCxX925q3OjFG8zCjEpOJgJZC5p7taYnaBdyMMqrCcu5lA3HNWVK8fFpc
mnqT3uXBkJicpNfq0a9Fok9nZa5DTpNJepFxSPF4xf5hQEGJNr42GzGoAI2DVrkD3oHzpto8LXTb
/yONeaFKRjcZUgUsgjq6vf4ji35GvIiItyDmVQosp9lRQSZhbyxTEMWG5QqFBQqYYvqkWmLYqary
kvybMjFVau110DBlj1FCKWk7QchR6kPDsZicfGoEzeKXvIrixiWx8nb+RwyjiV2t1nJcoXbatPJj
OSa+FEeO0Au7aZE8UL2QFdsjTCLnKbdpAGBQRJC5cuCx6JRcLjD4q9MAhkjHX5O2BJacuGOWV06G
Npb/wgKQ4QZaCd5XZa8OverksemxRCLtG0cBWlYB+YLd+BGvK27T1s4kMaooqPqsdCXqMmihkuIX
jPMFUW3qzf2xDG6vaVM7ziQxGom2hL6iEuqna7NW6XXkYJZOlL2MvEkxm9Z1JogJtkVgrlQzWwWl
YpBWh37JvKLhoKG2omywOv09IkbZx2YAGcKCI0pUGoCW0a9+JEOgm6GkfORFUBoop+mJHXez07Wc
rVx/+8pbgUUZJKVorwcm9tIX62oq6FqDIoSyfC7xw7/vW0TB0jz7fUYpDCXq+mHE78fkjyZ+cO+S
re9fGRpRHDUQhLHzCQazM6y5L3Bb1c2PIgFX5iRbA8eGtuz1XAgTKvdakVdanX7ZEPBeGTqAUvXe
pH9uq/WWtqElcAUXIgFxVQ5T534kupSBBtc6ZdlnKwscv7NlN0ggYv4B6uUg9WXWMWugOcgpNgu5
K72dAzEWbHgHG9yFQsp9YGwezZk0JjROMoNGZgYETpqMYL+Xoqp35yRGG00O9oOMyoNXiFn/XIHM
bTHaYW03Gr9RWmruKBWdi+HxL2a25JzD5HwW27trLm1loF8aVwuJBWcEtaOftWLLkbJ5lkhYybib
gQtiY7W2a+Z+0BsANpXJgSvkH+bW3YX2vP9IYCxroOXU9xQSgFl+qvLMF6bIJvJo63Q/qKpdy+qh
Jxx3saFBFkqIqPoryJMBJXrpLqQ+kVZoAG4uXXD6ITt2XX1PKZiE+rVXKIl3/9okLuQxnt4wi6lp
GsiDHtkJWjyM+DQ3/8V9fCGFcfMJCCCrRIKU2jqp0ymnfzB5guqcF+mGSoBSD7VQC91nmJbJWJ8K
2pFMbBDTlGa0y7V0jwYyk6N2G8oNWkzQL2EYF8b3MLR9t/d+KyF48WPM5lMA3/RMxb3UpTT1y5js
OyGJ77u+8uaUSDbJysqvjOpPNmRZmGIi7dFS4u9zqyz7bqK8Vu3rrltJwveA8x/jYsB6w1KG6rFG
1CLHbRxb+bHUm4MY/6iz6DshmW8luq3XSMAraN1cbLBs2ci42GbuV5kcGFl2zNXxXUz1n7c3adMg
gAiT8cJY+SmZQ1Viqy9yBXskCC5ZPO3YDM/IXCW8VBxPDuNM06ipe3FGcJXU1WHI5Z24DHaTaHup
ko5tWnHsXL8OCxAM/GdZ7ItdzPVCGykQR+YEHgAXEz6i6NDwSJl4Uhhv0hlGXcwJDrSwxej+LTNe
I4XjQLZFrINe0Bi3ok8Zh5VqfTS12Dc5RWp2Ooxurrwpw8NtLeBJWU/v/EWbGEk25JBCDHvqHADb
M4/rpTZtG92FoB1EpAbKEUZIp6opXYA+a0yT2umkGQ6oQHnwrlVhmYAQJ/9XCqPQwMmYpSpjxEBr
HQxzdNROCaLlvhNTW4s0pyec6Hdbsf/KYxRbMboU+QCCorzWH1O9fsnyjzq/F/UOKG4eLdLNxYFU
lol2C6lVkYsFqilVZHBRY2AvCFrEN1rdZXLicNNRmx4f1M2oXIFrGO+vyxNDsshAaghrAws/7snu
feRRbKuriVwdF3rsEAFjGCHQGpciBhWMSG2DFVl9TLy0MBo3NpPKmZtMsOehTJ8p+PrBNZXlXpOC
gyY2m7dJ6UbbEoiKiTpd5CB6SW21b/7ME0BWcQIy+IUMhQPbsZxlGn9oeUftXipfk2TOXKNIoyPA
rSZGgGJMIto7I6A3FjK/WrSOnEGKk7tljCW3qtB1Wjc5xtQ1A1jCrKly1EmfQikBZYQqloYnxaNg
l2qrg6pBUfzbVrm9/X/3htn+xGwyMC7GaVgno1sngyvEHOXdtHs0jgHchE48TDK73H14HZMiLYts
tvYgxaEy73IRcxx5UddWWhP3y18560rP/ItOcyOtRMjRD4Xl5RF4fpxIRax8IL+EvVJxNm7T05yJ
W5d9Jg4Dp1GJMKBUyb1NOcRTvC1jFBbjWno5kvDbFRCj6l17WN5vnzpPAHPq+tC3ejVjr+I08lrl
pR3BFybfT+nr/58cxnGVuaLUfQM5UX7o28AEIrjjM9NxVsNyWtKKilKhYLuiF/rNvCfPE6eCv+kS
/541EzH+P0MYqrwB0hNlWAnj6kT0ye6SnyOoO3kbtunpzyQx4SSwC4q8FJAk5T7aSKnp4V2EdkuR
1029bff/sRaLCeflWJlROocgA3XZidhDcoLx2LePf3M1KGVoiPxAk8AGo2o3Upz+evztowWAlaBT
WKVpG586j7Jicz3rcx1/kOdgY5hOiMuqnEoAP8QA4a+tTIXd8HBkjBATTQKg0FpzKOD71q7m6uZd
gVsEA6AeVEF0iorapNLsSP93DvNKCqMDMV5zWtHLkKJp/ph9a5XB1qUWy+GoNW85jA4ICbjaK/js
B4wntmn5mDSvpsF50DFu8msx68QYlHww2w1bd+kml3kB1b7SKg/dlKnHtCDDHdgzMue2ojEG+iVl
JWbG9Y7UEHocLqVUFh1zeenVB2o9mfGdJlbDoxWJQS0PT7GgNHjzT9P+tkxGuf9XJp6p4IsF3zpK
dpcylQb9uYNoKQ9l23pm+xkJj0tBMOlvdsEy7N8Wxri4K2HMjWBGU5entQCdkE81eVfrPeK+SOMo
xNaSTBDMGBgwhenb7PAFYej7Ra+I+iCP6as2eahBO3Io6cmulwXv9oq2ZK0ROjJtwM6iQ5/Zvrwh
FEOq1YfkmQwfOmYkxsrvoh+8lDf8aUMFoXoY5oJ8oYim8dUMzm5qWY1nRICp/hBHC+iL8gnVmP8h
7bt2JMexbb9IgLx5lRQ2rVSVWeaFyHLylBclff1dzL7ndARTCKL6YDA9AzSQO0iRm9usvVZZdH+/
Hi6DjeYBaKAAfRZubde5WjcmhRMlFIMA7mRFk9YFNXR4fIXkP6ws+Xp7AzeOBKedQqqDYgmakMIb
bq1mYRcIZqMGty9U9MoKnNa6K0kBIOSiHv+DNTSMAVR3sThxoGUoWI+xHlhbBiutggkoeQ0k6KDD
C8Ab7P6wRxUh8W2bG7dax9lA1xhCpLhoQvQwjpkB/nPImCvtg5Eg4K58hZ5y6j7WJAfN0l/WI/kl
Q+WEk6Zx/mPMrl8flLYqLK/qLSMiGgvtGqVyCJEiVb29qs3vdmFF+G7UGNa2hYxgpK9HY9IAOcA4
FAQR1kXyjmy496vlCNuXq3MBgn/biDRzHfeVBn0wVmK8kbSpZEli1emfncOnQm8EPl5TxZ0zWFqP
eWJGdJgP5hopS/bcJtMdNQCsHh49I9CX2m8LirGD6W6xngyGRCOABPgK1L6F6qUk8uBru0j5/vlB
Lq/w8eYhRhWvPyVF91Al4J+LVrBAeuTPUupB9pjah5VEDfSZ/YLJyrBb39XDSCIku2xIKYqly7mt
9cKuGisqkTc7Kt1Pxadq+Z32MpDrxndFZRSC4AhC0Jf9MMxKF0cdlM6OFuXRVSITY+/23yUgfPuu
TAguM1+XJu+NwY7Sdc0OLrVPYE2aQpIDFQ9vU0u+1oaHhnwNIKXYPlBY28KVSCaW5rpL8O7UWXLn
LU3lG5TUEg+9tW+cjFRDdRTbJ7LuA9YwZyjHW1EygFU+y6GQB/wmTujt+73xsBm6wcUSudA95nqu
j15vgz4KRQUrSs1d7mi7kqb+qiCWN1/UWdaa3DjnMAZELnqTvCkm7FxFpxEKjZ0VEQ8iImDyYVM4
dD/o8tKX6V7VfaN4vb28TYucRxYzdiiliH35xmPJZNawuCT6i5GmxXmsjJe+g3xQP7t4g8osPU0L
Sr1r7SzhbeMbL4KBEqWKGEVTMRUnnEu6FJjVzWsrss29Rd6MUAnU8cjGcz7sb1vauM2wBCoRFETf
efCuv2KLMImoyoDbrBh+pX+fx9QvSR8UnqQsunlcQILmwmtyASf+Qy6iE9tjs22uxIqUodwN6u/B
eHO6eBjZnjHJp9syxYWKuEMEsY0tOEWvB5AELsqONL94WDG/ENjSgT1eHRQcL5zSvzaELzS4Tl5q
BbUjdwIYmbUvCYhive53TSug2tKgV+ZDn5DnPJO5/K0vhiENiLBAUE9D4fJ6I9HqY0ntrXZU2RTU
9IYT6owEKM89uVr25/bpEBHG7w7y0pgQvaKO2K00X+zI1kmdHdTMVtVdZZXNvTNp3k9tZfYxMzL7
2Sum81StzYPSj8X3ZVLcfaq56+gTnPEk6Avd+3L7t23uAx/xBj8G8mHxgqKRrLHZLe2ItPXPZfiu
JyMUwarvFckkDlWcxflnFwAoABEj2uUfkm40XNp/nol6UXxnDRUtJBTEyIMSrJqfAoo01v3vYa72
uvZ2e5VbTwbodIHAAxEU13G7/trg+lnsJiN2xIrdoWSSlW3t4eVfF4J5FPEVzQZpX4TS7bIciqDE
vPbL7RXwmyDeFDxGkPg0gP3A1Mb1CgZ37Rc3SZ3IrR+hf+HPOnQH/j77xtbgsiM9hbe0uEe4cC6l
VYKORa2diFR3NdYyymZbtjYKGnrQ1AUdLUdkXBvIljlxtLZ1oi7dWVOwJMdGe8hGCX/H1lbhpcFE
LnCjaOrwf3+xDMia1UW/zHaEGngK0uJPzJV4YbF6/H6UL03whV6a0EDoOU8woSrJwXHbEzpVOwLh
1SLf6S3USWb1lHUsyBtNEqZvbaEDFDZaICoSRxEdzUqCwgX3WzVKsbkXaj0EjsyzPk7/4fG8MCSi
3LxyUopp1OGz0t6nEyio7xU0KAyl89VKA2Xdf/lqAJZa0ODmOaoQCI1Gt7gQprWjBlIhqgcKDxdD
WB2VJB+bh+NfMyI6SxtWg+UrzKSd4z5VvYY5GTb/7DMZaeGWy8EgOhpSSKuAiBRcjpKypDWG0okg
oupXQx6wToa72ToLXGoTGSjnHFYFv7Osxrx0awKfoDSBzvpg1aOKk2VTGcxpwxKOG64s0KOcm1S4
uEszpwqyCDty1FeGeHvt7iAottL/EA1f2REOARnmdYSMuBOV3clxYzdP/dGpQkePFihc/bVH/dcW
GE+FCMBjI2GUHzh1wIwyRp/cPHDN420jmxuHYA30Xqhro9h87SggxzZ5ao6nAY7CDGuDNn6erlDU
65YeCCbQXt22t3HqMDEBSAyE9BDaiHg0b9BccN+j8NIOP2vNhrDkp9sGNu7PlQFhQXmyriomE50o
074V5WMPohaanG7b2Nw0D1RwnEzRhpD99aYV1ZD0zUKdyILEmPWnWQHIivpCFn3ynyo8qVjKv2b4
z7hw4uZkaEo3YimlnZGd1dXFwauqyac1OCr7fnlDq8g6gSfG+5SWjcTdbUVDEOkDkA0JCkDtIpzN
gMQUWensRlbeY85kOYI81lxfkHGCK647pimkPd5GK57MUXJGRHQsf72uTAuuSW+Vds0cmDZgUzOG
c9etBxClhQ681E9qlgH4BHeJYR6ph3kPUkoKx9trB70xRKgcsFSLvpEVuaq3U+FGQ1Xvxzk5L2V6
RhFkNyz3zCR3YGG9y5sm93O3juvi6+3jtXVH8MggCkUpHrUXwW22pVlMNV6bSJ8wXFiWehGANUoW
7nKXKJ4uzjoOXiOuqCkGU+tal3XVdm6EyNCfu295Xe6ZGed5DdrVPZMhXbdyDDQWgHlGjAjiarGQ
YOU22EiI6qJrHs7zp8IFWGAH8b1GJVATVjDK0IWr+1mZQEXf+p2XhpMna6xspIwwjPkCGwxZfG+v
b1TTjzitQ+VFD8mwJ+px6gJXCUvZPM2WGXDEcdoo3r0Rte4KLnaQLCjRK8zeMW86JkinxmTX2PYp
0SVx0JYzArEryO1hkcMSrtfkjK1d9My0o3Ju2N6l2ngoe8M6VXpj73UXQ6y3T+eWg0UNARw6qGGj
ICQE4cuiJEqRGUhMPdBUquBN81HTn4I61yXh/ubK0NNF+mtxYSHhAXQnQLC9CStbpuE49A4NOlZr
fpvcp5kteQdFiqt3n8M71f9jTPA51mC5Vo+INpq1zMp9tpT2sbFqFwJLHanDlYPvptbsQyPJ6p02
VztLzyE8NOifa1KrPl1rkPEZqR4w4mjPLsDpu7lsjTOyInpUFvTzjayXBNtbnoJvDVehtlGoFTxF
ioat2lW2HbX18oKONVDAson0bRMIrDgaHoGvYKJIW7rwBnWUlfbvRmu/L+oiY53Zui9oqGNAE6J/
6HkLuaOeFD2AzRb23mJBSbSDO453s0tAHtwdBj2VjGttnSvUtHmSggYa0r3rG7OURZXVGNOJ1opp
D5ZRolkHcteDqafLj3Ke/xIq+H60kLbaFoYT8ZSK4ARvXHrQYCA4TQ3bt5Z1n/W139cPvUf3t+/m
1sfCEYZADRaGkE44xBU40ixW8zB4crL94uFa2na7SjzA5v4hqAcvI6/0iS9H01tLbTc8xKLsUOj1
aZj0YG2QhZWeJNLaXNCFKf6IXYRArpVl2myjDakMKAVnJBt8t7InyYK2XBqCUbDLWBgnscRUEjjR
SU9S0Kl7pAHrmT1gVtxZp73rEVlKJDMlfCHGygldVR7U1/aBVbbrj5xgHfOJkjh4qwSA8VsPaqso
KmH8UAhSSTPMBWZ9kHzR53z6ozhDaIPaAkzSAEFaNSZks+dENj21eTRQv0e/HXErRnKvv9eiedBy
Bc9SBF2fczWaz51bP5upeWfZffwfzjqiCcQSOryf2CtIW8KWqUStRjXLRyNFS1CVjUFurQbZMYJf
zYVzFTu2Q5nYnVfNTjS1w4l53T4nyWuTqvempf64vZotF3hhSoy2S+YW7erCVGH2Z8v+nRlf9LHd
ewuA7ZXE1tayAB7lOlYQCsME+/VHQpwwoUjjOhGrdwnIYqrAm3alTPVMZkU46asG2h+UdJ1Ig9Tw
GjdziPp1I8MtblkBjR+Y5pAro8bJ//2Fg8AatUar4PGgcXGfZWcgwfxlhv6g6kqcxIYlNKXg8ZAk
86xPsJRArkPReD7UQMgawkjeV60BY/9QVb7rQQ7+r88DIkjUB1HFwwkUq03E44i2LvWiuc8OdPUQ
geBrBotSB6CN+F0ZpJREQBuu1gIjIk67gRI4dFaud5KCkK4d59qLLLv83WaQ6axA+SlZ1kZKa+EN
xJlDvApkm3Ao+qqzKsYGL+pGDOX7HQY3YtLvwKLffK//koWNv7ug0ENQge41Aov3jOTibFQaogo3
G71Ig3KGr+Z64oM0+XNjykTxNi4vbhIYDwGeQhQmvh/ES9s1NTovyrXfPT17nbK3YayswdhqfLl9
MDYeEJ5EAdWE5AL/FI4hQvJm8brFi5IxBsiNag+FrD69ddIvTfDlXuxbkacZxuon7JtnBmiU7JOU
+mpCw4zJRD+2dg7JEM9fUFdFiH1tSp+zqmUtVjM5P6bcONcvXQnu++YNQaLk/m4dPeBU0F+GiBCE
pYVQouxq25vQzYrAGZw5QdruHnOugcM+oaN0+xtt1Q/4+Mn/2hJysqVwu2TpVOxgGVTn9Yc2+F6c
nbLJ3ynFDgM2t+1tfbB/zZlipZAlS10rGCGJML3T9Xc61N2+2Oqv20a2989FIAEQCvrV+vWn0mxX
6d3F9CLGvvfZq2a+VF7IMCXgJU+QPw/nQlKB2jwb1r8GBYc0WcxyE331gAhLfNcud6r2tVifa/V+
anuJ89u6VRiPRVIAziHODXC9uHpStQVtMg+d+Khnn6f6GRP0Et+39ZUQmvNLq76PBF7bWO156aup
JNGks0CjkVXPITH/6Prb7Q+1tRaHyzsAYoaygNheolnZD1qPg07SoQgBJm1ir1OrB6rLhvI3VwRq
Ki6+guk8MTdMBrQ/VpPg3Bmvqqn5dRajtpL+h84LdxDoISD/RoNReDQac6gZ2GpI1JGwsAII5FXO
59t79i4gKlTDYAO0EBxTyZn+rj9OVQ2mVqoqiaBokO+xu/3J1QaQv5k0D4Y2pYCw51903e12qKWt
AXOYcqa1Qw9jpSlP+aJNobmm6wED6erOmApgswx1edBTKBsOlibDbnNvJf5eDuTglJguHzi+/r2t
6SzzADbVaFjVB9Ilz1S5p+RTOU0HC62pxft2e4O2LuOlPcGjkTxN6qlWSASKE6/fEbSp++Qt+Vuy
qPc3+8KOGJuqCvZLswiJUkv/5RHN8Z28CjtUTgBtwfiphtSF7HPwoXemrC6wdXEAQOPNPVRfP1wc
dy2LpQAPfJSxNyjv+crww21ktY6tOwMJIZhBToGqinDQHFaCpH/ISVQtTnmcFFYctML4NrTm4KOB
JZMn3PhuNjJ1iCOBKRKE8vznXLzlGtM9MkCwL7KsWM/+tOPEb6mdtiHNd7ePyMYDgWyMYzRwHLUP
1M9eA2ZfsMcpUaGMoVnnh7RaAm26XzDD3eWBWZBgrWWv+sY348QGgHjzPBBP+/X6CERUl7Jx+D1Y
gA7zUyXxZYdyy4ZuYRvRsEfcIDrUtlPmXFlMJcqZfpjAWUyovse45+3t+2iFQwVRNMb7zcl9hKws
0VprnhscDB33KwHfhOFNvm5Kaqp8P679xrWVD76UaB6QPCSyKcM8WR2mk2QdHw84t4C2r+VhUMYT
8ySiclgioyQqhyMzvhKWhsrwUE3P/2W7/jXDD/7FwR6ZWhEjq3GPqNLdZZ65njVCjzX1ZFRfH6/Q
9YIEV5vNvZmNKxbkUN8CWWVoHbzDPIe317NlBQVWoPQgwAqwtnBRq6xHADLpXuSyN9AvBaq6d4Co
yvvcL2QT0hvxKQJgB7Y0DnVCceh68zpjHiqtaXAKhn01PqkQBrGgG8OqQCn3dvFc6p8xpbkvPdlc
08Y7yy3b4CZyLI7wFD4bMpembyDpEtX9Dy1/6QyfOqvfVPvGhqR1vKb7vgXCLnOfyDNoE1VlBxo7
b35S0+KrSdzPXaVKNv6j28IvwmZAlwUgBbSFrvciJZNlZKjxR13+nU6zn9nBVJ/x+Mwv+pgGicQc
/3PCBURTV8XoARjKUBAWIk0UF7sBETaJkhJOsZuUNMzrxpTEmhvOhIfpUAwDlumjxCFT1GRlrMc2
L3BXxQ4hod/Or7eP7MbOYQzlXcYBXGtwXNc7VztZwUDZpURrO++9PignTAvveSDYLOGy/KycX7cN
btQ0HQ54xuYBroDmJV/2xaXXDGYOdOiUyKn7udu1kM8qfQWjMoXvrsP8w566XPcx71F9VtCYGoMW
8N3B7/vB+3sgAz/AkEzmrTdMyAuLt/qpVVxqKZFWWWjOt+3bbE6Z5DOKfBwIh2CFPwhIjdE3/ZDZ
LdPsLbWBBbuQMNark+nQEBJYvrFAZHjYl6DCGh5co3jCyMJ+VDCv9ffgQfwEjuQ1MOdlfUiNLOrY
CRq7SsT0c959IePB7QNLxne5dWAvrQjb2XQLpHY8R4mU5mvvPhsLRdHwcPv4fIyZsRJeCUKAgo6V
qKg4KkOndUmRxCidZOXh4LCXvA6XT/XfjzyiOMOpqdCBgZyUWNVY2aixVauSOE8OAA+HRfPgrXkw
Ft9uL2hr0y7tCG+G09tjP9hlEqc5gG9Le2757J5stnbjZbpajeCys7XtE8vGtuU5lEntcz0diWX7
NHWCSfaJNg88lFlxuU2Anm1VOAft3DageeuTeK2/leBtNMNcc4+Goj1b5iltyjDvnq2y9eeo19vT
OLcy/J1Ikvt+5S5/geBj7CpNmqQfkvg1s30gEQzfZmEVjXcg+khBbpChdBRAiPM+kNLCbe00XmVe
H3B5zVIIzlq9dPEcTUlsFj5Zdnl/gLQaLty8SG7C1sEBqydSHZRFUSYVajmrAuIKxTaSuOyemmbn
joeUSc7mRhhoXZoQ3jmmWHpNVjOJeRFRMTpIZj06ZXqQjv1uvUJgngDq2OFwJTGW8SqKMfOsS+Ph
ecnOffZ77u6Gpg2y5G3snoiaycBBPBAXXnB4kf81+I4kuHiE6AqGwE4d0phC/29af7dKvqN8gSQN
VvW+1lJfz+KmzHtJmW/Lf/H5XMyFo0iFBPL69eN9V2dcYbjomn3hWgiTvjC0kRcTPb0Hd8wl9rY+
4aU94ZTUQ4V30+nT2Bs1v18gNk18ApJo2SDHxrwdmHshS2zwVx3/R1hYC1HUuQcXZ6xDtmD50vR3
qf2TubXfOfeAnCEUrpMHvedD3dr6faafemXfVtMhk2kCbN2Lyx8irNjJUhUDLHoad9NdmXzv9ddU
Rr6wbcLEiBPwqkCaC+6l9PJ5TXUjjRuck4HogVrU/jDJulVbZwU9MWgHIxHHmKuwknnUjdyzkywe
0lCrv89N+6pVxzwenOGtcD/ffoe2DsqlMeGuu6kJxtvBTRG+uwgzzbtCe047X++H3f/NkPg6VKBK
NHonjcH/FTbLbw1yfGavoXCiSyyJ+4cJNLzffMoABR8wvYhP64DbbJCcRS0FLYa677WwafeALYbp
uvPI8fa63q/upU8RzQlv7KiZOcbsChaZePHQ59NpqKU/VudnYse6rYHE+NeS7a1MgoQRHxxghkBh
gzThfVbREzl39cbKLKhfqtHatftSMcEJ5LK4m5UqqPviNGTqn9sL3TKIbAs1It6txWjVtQsDG1M3
2UWlATnrQfLMBnnOqzPgtbOyYIKQ4t9bQ7KFIhv6VVz29tqazmqnZUajgWk/o4HVOz8IVfekc7+O
0xJliSlLCsS3yMG15oOsEG5EpQh9umuDbtXUfYMRCC4bFDiTdU+N9VVV6jPq2kFSjs9GS3ZD60pq
IfzYX54ewawIHlgyJ7GXAmYRWPzxEKR4av96eytlJgQXnYPzAmlmivpvoZ+rctij4Sm5ctzzXa8C
erZgmLQgEIj613tgdvGudg3UasE/l8ReUu1XxzvguThm3ZfbC/n4ia6tCDfNtL1sIiVic3UufQwT
BdTwgkr7VJbFKUVNYvAe0Ij8dNuobGnc21wsrcwqok8DjBojZloTIEHrnddqktvMj/OHDQQGFOw0
gDGilXFtZSnMtZktWDFp7xtdGzg9CzBNWuYyWJbMknAaiLdQpVhoEg/KGdWFWd3N9aGQtdU3d01D
BALFXDS6xUCLWXSc+wZWrNWAuh94XdpQ+h5/qCkAdYNCJUf34Nqi8i/sWqs0IPmaEQuz2QGsHvy4
vYPh4/K539MifZ95htpsGYIzIrp9Kj7eKVjGIUbYimoYdBKuvxctqdnT0cP3SvUKwU2ehnNuOvvb
VjZ2EVUKRI2INcA+IVavbWomPcFrFns6PYFDAaxuyamwn25b2TgRV1b4v7844YmS6kUKIESsue4u
pS+NfU6HZq+0klH+Dwki/1zI37nstWqg7MSXe2FoNprcMCsENgZ5K8Zq76ZuaNGomf+03WPVfx9V
zV+sE5sxljEdADjZ3V6o+IK920dBGCgWbCrG3K7tA0wPICxUzfFKamFqZSGdX5ZPQOjLou+t78Yn
ADg2H5oMlnDH9KRyey9FJpGT9UAn50GdlKNjSp6Ore+GQUQXzQ1gf5B7Xi9nBnbQLdM5izULUsrE
CXTyxIkfWSOBKm8aclUkL2ATwFyz4AIHm3bO6C5ZbLkHaE6d4DNStQmcWSY5t3WrQLCPKroGlPoH
HYE5AbUZndQsJkb6nSQVaKjVRMbN+iFgQ4leBXgORxG7h1MofB2QFFCF0qaIq/GlWqLRacJVG06l
uQf/9R7wj2Btcx8pjGwo6L2jde3lOQ4b/7FVgGZwo6+/mD4uECg0jDxWnAVi0NRf3YNqYyj9aVbW
Y+tkB6cJxuzOdPq9OrRhV37tcjO8fQs+bjIAhJhOAWUH/CbAkdc/ossIgVQCKeI6orGMuOZDCQab
i8F3VCfQi38/ltd/nZqsUXInKeME4kT9yatPBYnncbzPpuLoqbsC+Lvs0Smag5sePDo/eemxbvQI
HkdSgP14CTGKiW4wsm58ZFOk8+zMDOQ601LFS/nTaH4BJ9kyiUfbMoGTBJgfUKYW+qfXi830VYME
ZFnF3dd2fNIe/hqdht0E/8+/BvgPuPCYoLq2ar2rq5hYlq+0d42vLQi4H6BZIom3N5cCwmtMxOEh
NRwhD1xyMlQja6uYjfOJkaNd08fSVE63z95HT+LyrUI4D9wJwM3Cs9mtQ9ePplbF6WKfTfQ39PKH
Strnavl129BGaABLuGO8MoEkWiy4OFmjJgvR8WlKMPy2pT9+HSiIVopzPfaBtuSBbSKIJDJU3NYF
uDIsZO9rYruLksOw3cQpa/2pfsnMczObh7JqgmJSwgb/UwT9Ghp4eMblD0JXG+VCL769BWIazM8O
qNPQ/AY1AddYuj47IKUCiHu1q7idRj/JQRXLPtfsZMP1mM7Dgl74f7D3Hv8DnAxIr7BwJy1dB0UR
3DdteTGbAcK2ZUM7lFpn+8QMaOmsGi33eW1OkhT847vOxznh0NFeQoghwsnLeoJW9pCDNtAcz3aJ
TMAJXTXMXPPLrMwSY1tOHFxgHh5CXvICT9f1vral1bVdslLclArBCmAnT2beZCHYdMNcAXcwNJ+G
vVWZQ4hJOOVQu055T1rWgfy7So/JAFJed6alBHK39bnRnMW9gscAFZPgKqDZkNOlbeDSPXpvEuul
ssuTUZLT0pDHlj51OeCLt7/45lmH/AWgTLzBhY709VZYWp/OY2bT2NEe568pO0wG3PvcHtD4bZPD
1KZ+PT3bzlnXelAW+0PxWp4bGSPhxoOGNh6GjziDHzBVwkGvW+ByEkLruEsw0LYarbvTpnyRPCdb
rsuzLRu1alSWbNGhDJpZ6cid6tg9oB30ClUyVfIFt1zwpQXhAhnW0umrCgspQpBM/5WukSkx8X44
hQgEhSPM/WDQA2hxi5+iiwelZ4POUN6h8ap6ProzpvKV7HT20zy4y+DTJjTJUU9Vn9FdZ5/L8g0c
aeyODEFa/Vnqr/QR9AzrvGPDgSHjsvT9qKLLcvtYbewDthgE/QBkY4LXFPZhUMaczhqmc+18OSxD
/6sxwTmadrI664dZZXhIdKMxzwp2NheMccKVgTbnqFFzokjtzcp3GjfMcjUAInw3Wmf1R5O9NuiO
N1ZQEGhoycALGwfqyroQh3l0XRlNURdXwVflPq7sUdHORfb2HzaTZzseaqJokAllrcz2igUAR7gF
oiDRKXzQ4IZ5Kst43ouqwsFCqZon4SCMwGCyEFSr1COKksIVJOsRCsC+kjxNqP33nr8CbsXyh645
5CtDBlsHnhvTbA8MImjQAr2o/Mw95y9Z9pTM+2EOtGaE/Np8oJBUIt1ZYZJ0ZsNfcLE38KHBe2NC
Q7gD2cDAPaU7NC5r0EBZLmYix6aQgYK2Pi+wYCAk8nDjoId8fdMab17nyTZp3LK3ZIZ+JjkN9eqn
7p/bH/hjUQw9cU7ziSkncKGJc9GqVhZuMZR13DqfPABes/6PS4pgARDN+8HKiBFbcj83ntsri4LX
z+ehzFO0PmIXfHItDduchk3xR2+hPKFkEmOblxS0TkB3A3gNIKRwgLXUqIzVZHW8LEFeM3yq19p5
9vo+7LohSDL7tRhP3WSiZmFGbSapjWwli4goOCkS3heA50UfUQJxhzIMYrm68SmbfTVLH4g77VtH
eWbN8p3WoMUeISMy9z5Z+1Xy7GwdVtwqLkkAFMcHItx0yciUAiYZU5Uo+35o6ZelV1RJKWHDCmek
BUgb+RIeU+H2enZa5mVbNPHc9s6Ouet8qvJOk4ROG0cVVREET8js+RCbsJe9YreeM5lNPJpfy+Qx
o8qBqNpRy7S91ziBw4CEmP4SNAnPDpgcUI0AmOLJE5nmura2u1Gr27gqBjewtdoIpsmU0Y5uXAkY
wOkAUw6KdZqwsnJNaaIofRuDIOWzWu6yZDo6CQsy+7cUacD/luBpr2wJ70Zj5m5bozoQWwvaj6t5
l/bL2fKY5OR//Fg49CpKZkAQoVAgghotWqlZ39IuhuLWOM7G0dRbc9/N+TnPm0c9674Pg6rvHchX
SI4J97/XC4RlkN7yUAu4fhGCU+IiLJoG6sGlOtc5UiTvEZUgJYfmsxerRDbx83E/uTkgEPjALWrv
gqPuJh3IM8fu4soO++lOqR8BmpF4sY3NxC8GeA0FCXSzxLHrDrY1r6RDrLH2DgC4J7f/XmR3IJDc
o8X3vc52hjS8+XinIb+E5A+BORJBTAVeP0CsY3oLuZYBW9ZY+4XleqCMAGjefn42dg9T+JDS5ZSR
vFRxbWWyO1pqpT3GnfNTsSJq1X6Vf71tY2v3MHoD0VTOv4w3+9qGx4o2cxprjHNDC9VMQaBapOep
L4Ozrbt/iiYB2Kg/3Da6Ua0GLh0qX5gnQAEB/722WjNq90UxDLFVGU/14AGtaJy8KfHR/IGU0/2a
ZT4UBb6ORRraJAun/DEve4lj3qhj8F8BuAHXY0ZdRviK1VpmORnrIe7sKrTnHR5Kfyx3/fLNNB41
RfXregpazARIVr/xXa/s8m9ykSgohdsyNrdDPP5hbuiafqHEDUh71tB6TF+d3ZLuZnSnIGtPA0eW
pmy8ulerdoU6UZWsFh5dWFcz9a2bfjF2SBLTn7V+By++9EeQaYEDJzTx6N5e+EdPzvtIGtgQATKE
cJlw1maUN5186mCZ/rKsk85ORYOO5uivfb+7bUpUm4fG67Ut/XqPQQZaFMgAcMI4J9OhIU+D+UoZ
aAwqn4IZemkVv/nxzWBPtE9Q0bivvJ9oQnZsN0uOmWzVQgptLujr98k0xHo6nSwPbBDzobTeKt29
X8xMYmwjV+DrRikcbgn7KSahEGFwQHJYDXFjl/ov12DqGfUib/HXWu3+jOvIuiBbyLBCBJpzhrok
V7VT0XUQsDMnNu5WklfNczugRZVUlvmjp3lT+tlcOp/qiuoNiBkKZu1WW4defd7pfQiK+kI5aGrZ
VIe0tkb1NPd2bty5Ck2fMoNRGWP8u1MSXjEdpRjUAk3EIEgErj9uP3rFrFsLPq6v7urDfMyfjKNz
JGd115wUyED4bDzYd5/qH3biW6fQkdSmN/3X5Q8QTnLWGXNn0XWIh69Nvjf9JNJ3VXE3zz9X9Zi3
o++cujYsNEnA+jHvwceFwApHgQK54YqHumF5MaZY95iNZdDYhPijTqvj7JDpi1ORJJbcIr6RHzb6
wqB4diFr2HmgGYrzufWrrD3qwOE4+qlw6nBA1bGaXytzDRTZeNbG+4oWB4YO8E9UWEXyJtzT0m00
fYizSjeCIimYb01rsr+9vC0/DMQ8HgBwuXOu6+tjpFhDN6hOOcZtdTdk34j+Wzckkd5GGQ8JxoUN
4Y1xIBKuJgNs2NZXdYrb8gz9L7ar23sGyoL+DkCY/sX2xzu9f+jatwQA7NuL3PT3l79AeG2oztZk
ZMWIKP2cJuND1xth0f1OC8xE74Y71xjuOjZ+HgoZV8PWR0T9B8eVj+WDJ+l6e5u01z2la8dYWV31
U50jfMFkAHm5vb5NKygpoBKPJhHqpddWwFGTtI3ejbFl1eqp1Lv2ZGGSWIZu5VdLvAlgMAB9C2j/
PioSk27KSVMYY4zZvb355h7soA70U/NqBMMjNf3bi9L5xbplTti71JiGscn0MWYZRm6tbC7AGjuP
301mpyGk3Mb7plPWJ4wSYmTf0OidYRPUgTR3DEDYk+3WNRlC1DTUR4xv5+hgV+6pnOm0V9OV7XsF
c7imTtrXtvDKx1pdQa+eZLIqnPDyORqqjDyAxaQNGvUgL7z+NCUGWpXMavN7l4VG3QQUnLeVk/Im
emtHt3eMb8jFhv1/W3CPvLfNZV+vbXktIVVdQ127r3Z5tpunfY0vVAWIpRrZYRCO3AdbQpaYsYnl
CvhO793OLyDG+3c1tA9/XnBL+jpVxGQldMhGjDv2hemEYyK7NoLv+2BEOGBKa1Sdo2INdH4crN9W
fW6yv8zc/7GBJNN0kSrgqRa+f4ISHrJtKGxrqHGv4K8oNb8r0bdQ71E8u/39xWD+3RgIj3DKQHaL
Fo3wUZJmVEbANfN7fcrN3TKtjw5r1UPSUy1MljEL2oo+mGBqCJdxbvzZ1ZrX2z9ha0u5ogzyQohc
fGBeygGkxFtTY0vXX3nyeZY1eGV/X/B0tps2tOj6/0falS3HjSvZL2IEuJOvJGtVyZIsy2r7hWG3
ZW4A9/3r50B3bjcLRhTGng5HvyiikgASQCLz5DlQPcXeLgsncMvvjflyexDv6RRxIyHNAoEXkFmg
T05YNLOhJXr1eyhAT3eUNE1oecWl7x/ngUIhoUFfYha6lRWaWNCCPeWDt5/sPpjtR/d3sT7va4qr
GehR0FnxY+R6Uw9V7sRzim/h/HjRMJAmrCh9GDsVbkU2tQ6CZsDCwevqihX6rvJjAx3T2WVcjbc1
Lv0deh+HKMO+292eX75Iv0wvULCQrAEe9hfurKzq57R2h+wCsvOXscY5vjyU5JSuBqhr/6rSR21l
iqhRdjRiBtEK7qGeCNTG9Sza81DMbTdDkrdI9uyIGmaQ5iBxN8J4SYK4/z245X8WbWNOcNOU9YBV
6DqEyjP3pPvsE94FF73VQV5KstMfzOa/tkSo4GhUuYleQIgzV58HkB+kUxuU/hrMH03jyUzXiAyK
0Ynh1Pvw8D84C56Y4JgUZrPsmwyYdALt8nlv68Vd1bhn+tHT553ns4DmUXrnZA9NNilCAtmlg0ZD
NFcCegFZG+HNUyIfhZKHB9nrJkt+gr6sDzXQfv7BGba1IjxsSO6vuN0wOnvMj7UJrdh8vwKweHvZ
+FksboKtFR5sbRIgjPoLGSisuMbyFQ0sUMM8dw5qaNZv9k/+Z7VQiuUsBRBsE5WiOzhHahHoDsfI
0R87xr6P9kjCLJ1VDIbS9eF4Ut7ZCEIJwe3nxmNjzMVWndXrd2xF5op2jap+q7AignyMJXE104Ly
tWa+WRA3dm0VZbzYdfSfKUNWDFEuryaIWJO+jAvd7HO4QLPzvQMYgasXon1okqAy7/z+DRim5UeZ
PtnLX3lSQjMDGpknQ5Wck8WOINDBIekC1IQs8rWLmKs29G5TZxdSnLIp2afVqck+jM6yN1Mn+n13
5FA2XhMHAlNcOs1FtatuV5z+MTuMXfiFUYAERlVtT3YOb8yIa5fq6INwyZRdrJehCJwp8H6QL5C4
K3rFUSG7Y7aGhE08j6YNXBJus+Jn+wWmijn4uGo7J46o4mqR3ZsAteFUQhKcX9LXq+RlHQ+FcNY/
tM/DaVKctVIf2Py6kH1oGzTxxjZ+nXGAE7m49l9IVAWu/aVVdRrJBgLgJmenRrCKToHrgTCNVWlR
m/xUbz86jY2SZH+0tbfbjia1gmQArxsAoSqiY5cUv9rnfEBcmwwia9Ozu6hYW8Xk1PsGhnAt8iZg
EzRBD3U9Frz1STdTI7twKoAqDcxmiGz/U+F4ISv9gC5Hnx2c9IByQFCaZ42ooPWy452DX/EPxUFU
Fq4/oCBtDnAoJtNt8yEAW+O+trolKljZBomWpIps3K/mIAOFvmAg32HMEmd1HfC6rX08ZXoQXI79
HOjNdOQK1HatCDeklnBxweWBivulZ2AdfDdpkAm44AEIBvohB9F31u7mdgZnzOF3fQWj2tgSPHLt
9KGrc9hinx0arFhGQ2FBPhqE15yQHQ1vwuZlUB8pOxvPs2LKIG+hm/mxrFgXjE7mB55beP9Pe8J2
Bu+XDXqIAYTfWoHC40+z/Ikd1mcKHNavm4xPHKdQ5QzgQIdce1/fNqDksha8zrX6W14Oj2VHP2gJ
/V30BPaZgaQTxDC5XhFA0Pz42kQx4FhiXplgPGi3DECUHLqMBKhrRU2SI4zvA8fPj7SrQ9J9G+pT
X7u72y4iW8DtBwgj1ZgxOeuKB2Huv+j2faHdm7tJVTGWBLwYJl5FAHK5DniehN1Mys7SOjyqLzTb
9W0deAvC7DxKGsg3AoQYo+A/2mVgNTtb1QkkW8qNaTHmrRLTi7tkwou6Bc/6oZxedFWyRfLeRcMM
4FtATcBZoDJ2vYrICjNSzz0mcdAgJnL0vtQGKCm0ILXLKF3+npeogeYVVGBMrOhQhCSLzzkzXm+v
pViwevem7XcIu8Oh9dS0Hb6j+PzWhc65jezL9/hLuq8/++dmr52dR/bsflLx7kiXd2uXR5wbL24a
QIrtEk6UfE7KXQlmUyuoQQt7qo0z6dFTgIKwIj6R5Gow58gHAYIIcIAlwgKIz6opLrFzkrL/knVW
2M3BjBRnvxaIUs7DCHqJ4ZKq8D5iMv4/c7yxy/1tM1an7ceV6ZjjKoBU58MInbHIemxeZoJDL+g/
Nl6AglFaBNPr8l2xvtyPrt88GDMg87wtBI17olZtDY4+Twdj2sXSULVq/4aOzC5N54Phz/shre7z
vnyk2d4AM1y60q92Cczo7U/g59EvX4AsB5BOyJJaIpCmBb11A3AZ8kfL9IG07R6Mat8RY702nXbf
jdaX2+bknsVbN0BEDfk7kat5WFkDfOKaX1pSRYAWnzNtgtBe7X20X6DZ1JHXdkZBtHGDQkUbLjsZ
4VtoH+cKLr5IXtW6IB7OByO/+ODxCMoHs9ypxHCks7kxIfiSizgmhqIFTv808oChKVsa1E6gZWBX
Gve3p/LXVx98Z2OLD3fjt8xZzWRxLSS3B+/v3reCTNc+3jbBT/FfnANkougdRA7sFyzXUrYjkl1w
jhVRodlrYOM9VKMNS2+Zdu9pA8AQx9smZac77waHtADKfNgT16MynXVBNcJBNGVj+ztfSXOvG4Pi
bSddpo0R/vfN1OVtVa9W7eLBzPxqx7kfdlD2AuKgyIPa7dOgbViqsCn1PpCm4owDqAZCrNc229zD
/cHs/DIbn0uSBl7x2Z2/VqWtsCMbm4WmZrThOMDHiZi/bFkyVL6wwWaMJIJcK0glY5sTroJxy5iK
H2ztdYVN6dmNsixiNbBKoiVA8Ps1TtH35eNOnpy75nVeHp10DtosCc3SD2d69pon5iqqb7IJBVgI
dURAoLnu9vWEFmU+jqaH7ZyiGVML4xwpaO3RqlT1demEbuwIzrIWDrTuHdgZ5/Y7qZ67An10rxD8
2i9a7CuOYwsfLe44dFaA8pSngxGAXA+qWeuq0PqsuLivgODrqhI6d7JbPy+sk1kbxlxOrLg069cp
iYMahLu19jxoZwPI7GV++/3NvB2NsESoSGp6lpTFRZ/soJqevKVRN8vKDqmtEWF9Or9PG9oWxSUf
ffR4PsYTjfT5yZ4j39sVCQtIo6jFyd19s0rCXi61fp7bEiaT6lC2xzz5XLRpMCLHrLWvfXfQ7b/y
1VIUs6T+vjEqhNw1jf2Z9bRA4qMKbP2ji/hI1x9W5HJur5o0IkLiBhA4qMfi9SxklYfOKIAFqopL
Rg6tkwVOT9HLBlZAhCcPi5YdMtvZzYAqtMVpJPFeZ+uuerYZhG1IdQfA6G8nlKBqw1OPBpJ+v/YP
zDrtbc1ui8tC7l3rBU/EuXm5PWbZ5L6nFFGqA3hIHLKl+RbQTHZxQU4i0MeflK1h0jmBoatmV+au
KKUhAYYOES6tdr3DiVH6UOxziktFAys9JaN+15fJHYX2WFuezbX4NLa/B8l+j3BRH0BuAglcUF0K
r4jRNRfSmRawHeYc5HiTlqo3mdij978meKiAZAuOY+FgaVs/nrIGRUEveXAcFubavTHW4RRN7Ot6
p9d9SEyUJvAiJbtu2g8qFkHZuYl3KHAlAPuCUFfYkU2qzTXjj8Ji8Mp9Wmsv6I/5/cQmsl8bI8IO
tNJsSZyKvwrjcm+2oNV257ADq+ZtX+RzJR7SGzPvp88mOkm6xu89Ew8h2hmnZH5CbvKo9kOpFXBx
Au8BhQeECtd+WNf+5OnMxGBWhgynDqGFptS/af6gYvGWXTpIJaEjlstzwkMES/6AwqeHyKfWaDhR
/5D6qLVbNoQycAodhi4hQVKnCpCVdEcDJA1RULijLaKJk8xGiYrw8KA9LZp713RP64Dlav5oeFwK
AYTX4Gt976fZLJeJ5WpLPryCNMfcdI+Mhja4Mt3M3LNqCa1UFW5Jl25jUdjPRM9R5bERIzfFcjKb
w7CsJ2IrwivpqgGjj2YOAhy9SPWCnlsz7kf4R+H81X+qur0dn/Tpc1Pj8mkfb3u8dPfyyhKXtUP7
lhAngHO9ZSj7IKXjTv1jwgztAXKbw+62FemI0HaI+hEOQ1i69kPbqVx3BhnaZUCWkdc/lin4MHSH
RfFqki7Pxo5xbYd0bpEtHqB0xu4LCRR3odSt0f0L9njsJ/BKXP/4aCdD1aQe8tpGE6JEGvazFSDu
rZgi3HinFxOPIQDowBUJ1knU2kQvw65dDTxaLl43eV96rbCjJZ79ENiZ9BxrSI/ka4K0QbJe8ga9
Dgmx0sCyBueuHrUdcu9ORCizjs2sv6SaDmbq0qD72s/pSV9MSKrF9Rp1bd69Zv1s7/tkIYGXIUNa
rfTjyNopcIFrjcD3Uz+MOb4jmUGt6Cx1dpzplIWVM2cBlOGWHdA/xWFEr/ddgl8OTPACIfYjjmLq
ZQ8BtFPhsMJZxksY11PvWFXjVfZaXGateF566xmpDCiJFiaNGvBxfUm11laYlN6rnMAECA3OridW
IdvEqZ3MnBGXLEEb6Xpghf6r/sl9Ld7I3+wH+u7zNgSC7vZOkY/0H6tiUTIDdSAxc1itIYnSnWf3
S9K+aWZymuyX25ZkOx/ai7wxFPl5XezTKWzNgMAj5tRqvAxYkOJTGzeqSRQAy+/BCcrGiArAtgHF
GiE4QI6r1QdtKS6lZxzn/rXw20cCeBJaXhv/yMopIGDJHbJPt8cmqbnhXtvYFeKFDL+qjT7irrQC
GHoixcuqZ81Dbcfkjs1J+ZSUCdiD2LREk2drp9jQ/yoT3YzmhdUnQAaUXBmKmRDbPDyg4BrNMhFJ
Iy91cb8n+t74e/xGgqGKPFVnh+yoQv0NgG3UgPFGF4avdZ3eDymMJVB+d9sTZRdzZbsBc317ouWG
gPhBEoC3jgoHbpaincLHqXtx3JCg+qD3feB+S99uW5FuCmAW0XMNXibw515v/27p7LJucQ65wfc5
GMOzEpQt3QwbC8I4lqEdxhLALFT3zCxgT/1xDeujufuRBkukRd5emedXWRTOeGq7RT5OY3EZ3b/b
HZJ81Bq+aGV/1NMjlDaRuly8e3uEdK+3810ajKVKH1V2KXMk6H9nlX/hJnqiyWAvM5/VaZdHXlSe
ikP2KVV5yHtaWbzMtmb4nb0xs2gNi/MOZmacooEdxIcmcA5ZkHxFij/Yd5fzFGXRK/KAO5QBouaE
bvrdy9u6U0H9ZONF0g0FaQQ0eKoI4x3NEaeUEeNWbdYQTTVBC4k1EM4u1o51Dl5mlWJzyKIRhMBI
kqGZDa9OIbZCmjAD/09OL2h+AgsyyX6USYb+TlWaTGoHzMR40iJxhdyBMMMtYAQAmMBO9zTXZ8s7
+Z3iHSsxwZUMMGto6ERiQlhEt1spbaqJXsjOfqV36ay4KCQ7HGB+SJBzLnV0ogm/j5IX4PXVTHne
wwJq4NiM97hejfj3l+TKjrAknTW6JfT16IXVP4GxXpMnJRpdciTyNlTeXQvFDjzJr1cjQaMbSMsX
eqmpu1/Gez91go68KRHW0iUBPTPSzah2g+jv2k6a+Bqhg0Mvk36wu/sp3wGIc/vcVZkQzt3Eo97c
5jAB5AoEI2FCSxWxrsh5wCMEjvECLAYMTkDqCTaQ4+01OgCDEx/sO0hm7XFdB324HH+8qPI/sqjg
ypZwyiONPpppB1t5/uJOZ3NawhUgUd+sApJGUECgWdhWu4l+NOnfqhTGO42vcBBeWRccI0uGUmv4
SLU08P+GUMZyl3wYL+Rl3SNFG9K77/qxj+a7fpfth2h4zkN6bKLqZTiUkXm37K1ju0MhIQvmXfe8
7MH5f3u139v0bn2gcI6UTlubjE/PZ7Qe7+ZgPRmw5oZO0IZx9Fo9krvy8NkP0t1tw1I327gA//vm
hmj7fs1rxGcXOsWH1t5NxDh46/62EekJszEi7PwZBKbUqWHErj8hvGYamHVf9RCanrftvKOpbs0i
/5DNaObMqyybj0aPhqD5MJz1vXdyQhPvhypMw/ykH4sP6LON3DsnakL9w9fu3J7SUAsPZgRm14hE
1r7ar+HwTKrA2NMnPVzD9LgEDmbeDIoo27O9qvjH11b8al5q5Kln3I9iFrH246UxOJC1SsL2uKzR
7VmRFZ8B5cOlywkKwfUubL00JoNLtRhtDMk3zlzF9nExhVb/uaO7BLK6NHAd9sBcxb0lO4y3ZoU9
ZzhaR+0Mw3Jzd9/PaHZBp+pFd4ZvzpgyxSAlAQbG6AOJhuw9GqyE/ePAjRPTxhgLwzlBFQNZNr1M
9vTo2/vOPdyeUZk/422KpB4iDPsXGhML1JZ2nQLf3LVtmJPyDrntXVc9ZWQ+MOv3M1K8X+EfY8Lq
MWozJx4B2zbT5YPtdvfJ8MVxoXTfNgHRi/1k6YozQbpwkE23QGoPjxSJMbwEOb+6RNMVlMUygBSa
/oC7TkdZ39KDHL0hx9vTKbeHhCxkjKAOKDLd+blGLX9Eu1Kin76e8hzx2qxi6ZTeP0hhoJiCOi0S
ScIZRLI5MTrekVTrn0ld70HOAg2OZ6P5K7VO03BKjDSgNEb25a2xjqx9vT1G2Tm7NS+cTEuZLSuN
6/xixw5guxWyV/H6nDTtx9t2+OtSPEuQrgfijxMJeUTYdDV4zhIga9H6ZX4Bv9ydmffHlj0b3rdG
f6Q5241QLL1tUj60f00KWy8BWhgAEKCm0C/RRQVx3iw0bJ6Y0yjGJtt227EJd1ViMg2SSVjCJW8P
veNH9TI+9V6dhqbToK/TPt0eGP/wW3MpuMyaaTGawrhfJrwf4+Pg/bhtQDVzglOQafD1mBuoP9nQ
kaurZ8tWHMIqf+Dn5uZGbHK0aIwN/K4c6sCl4CkYcMuRxzw/mwWoRtKfJjBet4clXScdLSbYyiD/
E8+PBdlNzTABQq4fZ0QxSVhMx8IM+vrbbTvS6UOCEOlgvIx+oXGOG1LEYFTm55T7fYnHIoz1+H6e
aXTbjtQPIETBX6+gtyOC39mg4vTKnsPV5hdnOGr28+3fl47D4US1ngv6a5FBJ0uHCikx4I2mGtlV
G8gV4ErJWO1vm5EVuNEZ9a8d7isbX4jJUmjOhNqGpsNUvGcF6AbDxADzin2YXAOwmcYKaet9QXcV
yG+6R7sAqtuYLwyLmaA79vYHyc598D7pyCpDOxUAyOvvMbW5gZ4Jr5AhV2ifkM5fIdKnYsOWW0H0
CcpWsKmKzGqaWfka1AHgJf5LV3/v8SS0pkerUMSe0kUESel/zQiHBUucqQe5AgpH0NsD32Axox+I
qnCLKivCieHO1lKmFQZj0nGJMs15GrJyDLzh5+2lkR4bHlqIwbQElg0xQY19EK8rToZLxWL/Ll98
LzTZbEdNwVCCAHHKofU771QZTaTprWqU0g3HyduATwVFu0gTVyysiJMGQLXx4n+HYu/tsclCRcQB
qP2iQ80EzPna7XLIEMQmA1SM0mXXuv0ps6G40Y17Vn8yukPlKI5g2Zpt7QlXsj8nHkj8YM81QeGn
FWGFYqJTv94elezQ3Vrhc7rZ3FXd6SW0LnHxOzNWyL9fO//B6fvz6NfHvPj90iXgkWhnBwkE78Pk
Y95YQ9eQv+T4d2mtlYBbIJlDc9aVLxdJ4h6FJ7TGE7QVgJVRMFODxaCH5DpKvlAst8hRq6LWCFtv
OqxOGS2URmg9j7pc29+eTNmZsbUrbOa6Tk0NmEw0MLIP/niAyhmYAx8HVO5u25E5+taOsJ1tWuhG
1fCTH2XZ50kRV0sdbzN7wvmq+VPZj3z2jI4GufaNJGTnFbpiO0mt4JbnOlGQPBdfl1Nt581sa9is
fn2Y0MHqMEsNd5O698aKuIl8O3XJmhQXW//sxHXYQ891omA8Wt468+X2qkhtgd4bRw/IOtApe+3c
GlrGrAVFuQugWXZg2tC0Mwswghhtkh8QgNp4ExUqHjjZNILJiB+4uKPBbXttNCljHW6GMr1uvaF+
BKXcCnrof3BJQRcQ6WQbJSMEHNdGYgyX1R6QibOlfxjBiJL09od58T/+/gRa4J8Bp6PuAoMiLNbI
2LgYRYOa0bIv2m+udSmTyLDBtfMnb4+tJWFA0wgcjGYgfoDfnVLQxOaKk0C6LJy3GahslNjEqyiZ
zHmoexhoCOM4cLKgyJ6cb8+X7LjBi+0fI8KN5FCNDGQA8rDudtBKqpKzWx7WUZFIkA4FVyooQcD0
Bx+4XnxztACzIxMvBu1I8yFnJdi2VXLEsqFwoWc8sXlNUuRcK9YqBiW4DdBdurPmez8OfeupUEnv
SdOlWzPCFiVLZ3WumaEm0tZlQMd1CttV/6IvFemCFVpGiGwZAApOB/7AePDCoYfkSWUBu0/6+AyA
Uh2a7lIecmvS0Mrl+EGCDEE0mit0zucRrCmLuX66vcyyBdh8tKjB1up1jaQL5mYaL3pzMNed7iju
ZVlsA7kR9JkQBG9ob7le437M82Rs8SRKnLtheGms7MHoRkg+u0E5vE2mSupIOiQdhwknDoYYg3DF
NCSpKigZozPT7/NohGz5nQmIMKRmcpXUl+yutDemhKG1rZXPeQ58YLcDLeQfXGIgFAfeC6z14D8T
LvyVToOOznfEhCQJOgYiqXoNfRVeVLo5NlaE6741gRqiFqx0EG/0ivpsLzT0h2+rMzz/gavBDcBt
i0sF99i1H3SGrteLNgIvlX2z3SfU2pQ1MOlgQEmAwhHIrUCXem3CoUOz0B4hoJ2/LBPyWWuJLs8n
ZfjM11XMwoBD/R87wrFl+V2hGStiMTaYOxvaypbWhI22oFHOC9MFRPp6Gs6pYgJlYHfk5B2go8H8
gDtZuFmWLLG7ZULwtNh1mNKHqdUPSR3O43R0Sgg8x38biRt63aByRamfcw5uFO6Ryv4FoVoZ+WxO
CARonodN/NNH2/ofOMfGAt/Um+AdLbxWm3Z43M3xyzSfY30OpuHzbRvSgwgs8UBec6FzEXydZo4z
OTmecF55IFkYa4Gp7/xuD72MOT/ctiWL11AZ/8eWsFQdkBxLpsFWUXv7Fdzts/UQJwfXQlufrYIp
S5cHcHwkUkGPgG6+68lLHYiwJgtCKC8hJCCsfKwqqujifxekFn0eP403D8COOPMEI+7stFPf5sAQ
2U8+EEpxG3TZeT9736Bi21efrefcCgl9jdtdDoWvDug/uOYc1RMYLoxy//vzC8IpzvyPBJUpPpgH
rV+XmaJ9ZiToimVPxlhFi49UDXuagIy8bUx2o0BJC3TIwE4hdhSGXsWgP88IYkd6qggLGv8ejBeK
DSA7UvjGBlM22gJ+IchbdL+O5wrIuAHilHmO5m1Gd3VLgmJE+5GHwMFkAGTa2qwwLHMedEGg6g7k
ALgGhDOzd4peb4AxvJCpfC6xZtNcnG7Pn2wzbE0Ix2UxWA5IIJCHIqChd61nNMNDmXVfNkM4uyr2
WZUxYecxD4Q1mo0Mnkn3xVRf2gSiotk+sebLaHkKz5AdKduRCceWNoCWOQeDI7b58mDTNXIyK6AT
27nxh46iq9VQhplSZ0SFD4WpdypFIeZgld8Ch9uhZN0hzxGUC6uGsNMYYkmSGtprCcnCPKAeK8uA
DDp6hXK966NqqYzvFuvdJsjSBmgnhKHD3yAZ7KBAVmQ52AEg1Vyv4Auq4nZ6S/yWodjfxeRTCoXR
mPfWx48D1b0Ym3tss3utoCouZvnYQCoEwhAQyokhDzofimKo+RlDkR/Sg6Q/Troqkyc1YkESBjhX
9ICKmklxsiZkQTrvosVFYKxoo20CYn277fLSXYUWTJ6ix+vmHU28uc+YRku8ONCXZkwxyO7dddlV
s+0oTkFZvIPzntOrQJIVWlTXB3/urUPr6XikoZVimKKY7Vb73OuK7SsdC+hiXCi5oLThCzsqhch9
57o4/tYs8MPh0+2Zki4HFE6AMgA5FyhPxTH4RdZ5+HXbfynyD27aBn2quPmlI9jYEA5wYmmVVWZ4
MXcTdMviqtSCJvO66PZIZBBxlJiQogEoHf2+Ympw7bV4tXm3Xr3uAev9y7tfgjEJjfXYgo6m+Ggf
wegZkuGgwm7LzjwXLXn2OykzMtTXczgvC0QFKTrZINm87LoEMn/ULdeTNq7VnTaRi2GDM/H2aGXr
trXJ/77xcH0gZd71gFQ35bRfSX3PkLruWpWWkHxoIPMD7yMUi0TQpJ51XTtNQBSnELGPvRySO1Zk
kPLRh/wWaxWUVlJcCuim0b2G4AI0DPxzNqMqyTRadQIY7gqNsPFDakbNuS13jnYenEP/19H/A+9H
JtmE33Assy/MojuXSUJ7JA2a6hGtzUiJ2jstrxRrJZtE9C4ATIkWEsRLgpU6M0ubjRrWygbPE0ge
OrDs+3cjYZe6KhUBBf8xMVAE2BxAPtBp8GLJ9RRWa4an5AqweZyPEXIK0JwKBudPRrQxIkQtmuPE
yLYYCJeqOcxH6C1m+9UEz1PsRebw9Puu/q6xh84yvrH5MbxximpBg3uTwgdH0vLm6Tlrg3FWJNzk
0wZ8xP8aETwvr/xiIiWMFGByzdf4kI12ZJNMcUipzAivcEi2Vj0aD8AZOwRzegApUamIiVQWhEtp
ZOvSJS1PKdl5WI82gtfukKk4B/iR9quX/TNdYuJqSew5MRtMl2d34Th0Qbv+QY3snasa2xOKvq7g
YvYU21Xs8k2Tg8vX/55DhacELcUf+BZU0iBBhXQVGouufUsvm943NYzDJj/L9j4BPwkecP9PI8KS
1BkdYoB30UbOe6rte7b8H7r/ZcGI9+9IxMbtos6mJuUntaefm280vtMB5VN4r9SGCxl15CHAWEPE
YCG2cG0zYPZZ+moOP0vzMKWXxlKsvMqKcILpi5el6ZTiUNbvy6jNdYTTj+OoOFXkVsBDgj53pPjE
Jsh2xAvWyNEOgG4WCE+ei97fm/TgV99uexhf3F92CnAG/7Uj+HHiZQxMnQW9oI3EN/yQ1B2eKAso
5PIgM79T8K0qAy7V2IQXXzWg0t0XDLnwr4A4DB/cJCgslbKUFCvOm4zAscLFKERv6JmF6xJzAUbv
x5U3lJnQj+lOtA/fucBI0Flv9fqpARV2Y1qKG0h2zIE+Bvc2B3CgHny9ca21xCvdB3S4gp432tfa
ezf7fHvlpAk/5Ny4zAZKF8hbXdtwCqJ3fo6qX23FaWgQerCy5YM7djsGTPryMNgJ9GpyPMhKxUaT
PGwBysUFy1lDUeQWbqOpIiYdEhx+a/UFXFxTE9j03BPAR6KftwcpcRXAlyBfzFnEwYoguOea6uky
zw295JN9ROrPGpo9LY6lKiMnt4ORgKgJrRgiorlZtTpv9JZePEt7ma3u2zi5p3JJzhWeo79/3mJM
/9ri37IJGBJSNawoe3px+7Od7TCqVCXuJwnprkwIC2Q0hb1ULoYzNrgAWdaPgWHmjy0tnooZEONG
RVMuuXABdOSUirzuCKzK9ZiYaTZdZcEXSfrKRaE8VVlTck5dGRBGRD3amXOPuHGFhPKwa4zlkLCT
9wgw595pu4NVH257nnxESC1zPSa0LAoG67a3dWrwQCVx3jTDfkTH06fbJqROB7yHB55LHd2Kwn01
+6urzWixRrQVlj/q/i7xj0mt2KvScYC3Dm1G6PsBfuh6ZeYOMvIawQFfzuw4evY+nRVlWpUF/veN
P68k8eMmo9g7QKqhdtPHKjokyWmKS/DfMQgnHXLzJgMamV4c46kBfIe2P1BM/YNtyWHWXAsYmXKR
48/OXb1KKO4L5t7V3wf/pGoplM3T1oAwCgeiqBY0megFHUSxGUyFIrSWbRHUtdBVgAoXJwS4XgfS
ktFCmRgDICPn7UjCdfGP1HADd8kAIXzSF/JsG+nx9714a1bYKPPS06kE+v6Sxveke9Ms5L8hF5Ko
ykyy+w7vxn/HJ9ypM1JQuWNgfDkFk35cGlrY9yCRGu3skdoPdNEflsz/Wk6Wg2J6zBSvf9mltzUv
hMmJPg6WUcN8Gz+s9NM4TcEaDEu9W+wq7GKFNdnZAA4DME2jLRuFNWHbZmOX0tqENQvCCGsXGFak
0XNpq/q4pHYgKwELDlg9xKohXsp6avlYPWAs1uGMNseSniFMfdtHZBsY97cBCM97okZYOg30h22y
4hqHiXh6wkiUpWqVCWF5aOp2bsIjBVBb4P4p3FcXWXevVN0L8gn7Zygi30rh+lpCPFytgM0C+sKm
cG32/h8dRpx7ihPMYXHEvVwDRAiyanrpvRcv8SIcR1OtIlyQHkjwLxe4WZB9m0JwpS8atM97TJmp
aWXEGhRDtNyuFWvP97/wwkCgyF+vLnYoUnXXx9LSl0al17DS6U6ExY/JY6OfWzZGhqoPSDYgXBSo
4bgEoJ33KuXmJmLaVLqs1+nFr6s2QiM8CZH/XhTnrMzTONcm7IAS4xdYkrYa9pjF6NnNMzoHZvxl
NbKI+uCKvL1pZJ7GebJAncjxKiIorR570JhQEx4NvM8BKnqeGWau4p0pHQxSw+/VCB5mX68O1au2
TwwDOxNhyPi5I+CXUBxlMgcAccB/TYgsJYtJnbQ3sCpMP9dtfkSbs5McdOKGfqHKZco8ANRmCKrg
b3j0icMxs6JZ7ZFduibZ4+HF0863V0VqAXlSrL0BXJhIzUENDW/mFLEIJ0LX6iUo/wBcB93gfy0I
CQZWj7Ntvj+Pu29dwc7l8JPQl8SliotbeqFuDQn7P03czLBKDAVgxzg5L3lkPtkvyDMv495aIjD7
3J46ma9t7Ql3Wj6Y/tTyMI5PHcdxtGAb/f3sDFBdACCgZs3BKEJM7RXDMqBLnF6M2DxorRMUXbpf
+69xpeITk21PMKYA849mHrzChTutYVXrDjqOaJN8rppHH1mFDHQgPlOx/MimDZ2w6INFFwMYngRD
qd/H0NkE3QHei11mnuAMhfJak7n11oiwcXAKFHXe41BLHBtZg3PXqxRUpMMwodGC//DiEVkhcmuI
x2GEhQkyBT1qkp39pmRDUxkR7k0z0TXHYJgrK2ORP/zkG9Sfpuj3HRmUtv8MRQh5J2tMig48lJe6
TKqIjp4bzl7Tgds2V6FL+LyLt6eFCwA1ffQcIelyfT43iwUhZA/n8/iX85M+l2g4Omp50LWvqmKT
7JhGS7etA77D+ar51G4uT0piXyvXnF38dnWitWynH11Se0GaEu1pKctvozMYihNBuofg05BT4cJt
YulJTybwQNGC4SqNUfqcwVQKQalyjJzp7faSySxB58bAollIVIjP+UxLtaYqQW2k25euLqGN9QTi
afDAKugMZQ4IaBdS9Wi8Q/u6sF7zBBYrPynZZdiBIOt76/2B621/X1iluhw1r2UYB3HvhuoC2HUy
Pt6eKpnLbU0Iewh9WnNZ2wwm0td5uiu+VdMdMLrhYL6hNBBCAPS2PT4loouj+xeASQjfgN5euO/A
SruUptcw7FkoXTtWMPwBtg/RIE+VAhmDSES4FIwOCnpJixEVDUSXi2ZXOn9lX0Ci77lVqKbYkV6s
AP5wCA56CnBMXG8ltiLyrFkFe3H32LH0qUKJICH9XZ47WjDT70n5c8r2erwqlk7m5VvDwlS2I6jJ
WAfDXdoetHUJlmzcx+yJqoDBMjcHVS1PboNG9hd6pD6zoXHgw8214eBW53g4/EnJk6vl/WNC8HQI
e6xzh34q9HFisrJwGc5j8vO266mGIbi605h5MhM4BsiQQFhDs3v390XsECZuhiHcFQ5NY7/1YAIz
hT4JzJRVKTaQfBQcHYNMuYkFuXY3085TDz2NDC30ybrHM0wPW9P9aS96srs9X6Jng4EWaCVI58Cr
cSlByfDa1IL9a3WZN35kWp3++B/SrrQ3UmTZ/iIk9uUrW21eC7vd9hfUbtuQQLJDAr/+HTzv3q7K
4hXqeRqpe6TRVJBbZGTEiXOgNzqTFNfSQ8Ei6WZqyjB1CyXLcLlTNviknNo9CmbS7+ufwQ34+ytw
IxrgMYbLAJ7m/Cs6BUWOMcnYUU2VHaEUMlXRrkWS+7oZzjH9YwbUmsDZ47WHv87NCPEYxaXcsSN4
a7OfkdmiUbEsWBJtrtvhTu3/2oHQIWi8MRj+oacIeRqxsWbHylIUN1PoV95bqaNmIwjQSPF3N8iF
tXnUJ/e8nJhajgsKo7JyNLugl8ebIBvr1I0g+tcHtrhOc9VGwdAQknMTmKdVPYRVw46ZGdmVHO4z
vPoNMq2gj5fX6Y8Z7h1ToXsmUYSWHWNTexLFMNzLvbXGU7w4llnUEMzjyP7wgihE7BhElntMG7gc
ciiG6lW9BzXzyglb3At/zPBXVQcaSrNvYaaVP9t+z6zR6ZOgkocVOyvD4S9dI51KcLVjacxCQX64
tcG6Z+vtWoA3v01O7vZ5syEKwhYA8QyqzDxiqrRSmaThwI5iUsWvhQGu7yiuwx4sm3rvqVYyuCGR
R1fNADz6682HKxgPdOSCoNrHkxRkZcIqg2bDsRMax8xmmFHtScKamaURzjVmxHpz5y//rIklglmT
iuEYml6pHmVgKJAWggeOMbTONG1IV68koBb2CHg64SdQesXVwtPPyGXTtpo8DceIKgCc111hG2Ly
SWK8cfWh/Uu2m+81PDXHvT/NWlH6RGfDkTHmWwaS0VA3GO0ypIOrhebfVZP+sQb1Q7gMQEoBtDt3
T20r17kSi8MRwfpWFfvNIJkrCanF+TsxwV1iagfpNTWRh6OevagNc6GglKq/wvAvKR35oXxfpiee
Nq87o2KyMhxTND6IgiellZNa49+9OL6tAB0LQkSoJSEXwU2Y1SWm0bQGNmA0Qxs+pOY5nI5/f5ZO
bXAzVnbxwPJCGI5DMzpxlTpdrTh9+OO6Fe4F+s9I0NIGDSMDyA3eWeQCcChhHY9HqFqIQdwKgqsV
YrKtSol6Qk3kOz0c2UrCaOn8QhgP6SK8CtH6MzvKk0UChz+kyUVtOMa1qjPXCgWKMxtX4+hPRK1/
awZRX4piKH0WC2Gzuz7kpYAK+aqZDgYgL7xP5r16al6YJoEKmFmWlHfmtBWUGy0T7aLf9f1kMzk5
dtrWYiseZGmmZ3YCQEohnWfxTMu6VuOlz5LxqHZHVcg88HcL3RvT9yx+uj7ApbMGE1DImbXTLrL/
JLV0Nbbi4WhYiBXNsPahnQ7EXEFFRwnVtbrJ0mqi9Q39WwhTReBLz6fToOnIckEZj2OkNEerYeAe
15Ja730rRgXZ7msT2hpzP1Rlh3oRranULU0sbhyQCoB6B6vKRTxqNqVS3svTcSrrG1YRqItZoLKm
n5kwvMKPrrmYC3uoDgJ2imr1zDV/0RjUi2pF+6rvjrGMYWkMFAO9U/fvQvwbGZu/XMrZFlqQ0OOk
IfjnqyuSMtVZI5jdUSfMz0sZSILBmfpoJ8sr2/PyVMxFT6wgKjmzzIDCHcoiZb3RKHV/1PXO09kt
tutGDaG1F35kRmlHoIbqYvLU4TV9fYyzIzuLV1SgmmbRF3R+QP/rGwF+chwNitsuZSYi1jJyBvJu
xnsSA3CAO/y1D7VN99fxHupvuIpmXla8Ii7gGVkF0fYiJ+KxlpBN7J0wLh/lIfGLbC2tc3ESvy0p
qIqhhQYj5LamGZO6TotEPMrkpZTtatwkkQxVqbWAaGEKVV00kIZADQMt9ZydSCLDEE+WeExr466U
W0+fuZgQpxjo3UjAnTQk7wVdiRqWBndqlHsCSFGskQ4Y92PUgBUz3onRB87/qLxf3x6LZmQ0+qFP
DA1CfJdykrcxmogxtvhDFDtbTn7okHcYlZVb4cKLwYGhiGHiiQsgB26mcy9WtlHDpLSRjmUcv8qj
areFS0GAocY96CKdLl4DzPOdDUDiA3M5vz/RbDDHEVwQAXWjSFQGVT3iNKJcMjpKoW3MzHKgBYG2
A/kwmAMStGUACrPDQFbe8zzR13cjALoMwcA2EwHgWjofcI86NIRSJvPYNt2mje/yIoVglwXmT68Q
A4t8lcNrMj3mm0rZJgQ6o/qb8GCuFQ8v3kQqGC10E/4NyE18i3L+FRbSkHmY6eExEyAThlY54cDQ
+Im5kJSVoO3Sb89Nxphveb6qQMR9boqYYyahoyMOqKjayo0l3FcNrqXSCdPn61uW55Gc5xbgDsQX
QGrqoNLgziOLhJgaY0cCBeym+yiqfjJGpLt0zGVfywX6YmWy5I6AdDpNJk67StLvm5Q1e2AUD4ou
yCsB18Usz02y4N6ZW4XxduGbWjQItRulhO/pzfumf2I581JD8VdGfXGEYMUEfgYds8Du4Y/zCU4l
nJf4e9SRS7+M+959H7bJF3HYa5F4YOs07cwDM0piDw/hGln+5f31bR1uHcQiAFbwReJSBkuiMvQk
GEyoZU9PBg3iDsyPxEvlr6KsPVnu7VHxrg/6Ig8yWwWLxkwThuonv39F9PcXcoaZTavI00bVaaGC
fN3EpaPgbMzfcHJBYlR5P8bz6v1EaCU7iWt5pLD7r9Iun42VxM7yPJ6MaN5LJ9YEkuVyL7Yk6DwG
4QHB0d3OjRypcw2oEPw/p487k6ompIXQwRiEfgHQ+yDxmmokr1cNZoZ5hVBdA34EiJtvlpiT8Sih
RbuIYV80drlLD9Gj5fX7LrF7T3TrW7YVnlpXW0NPXvia2aiCoA0RPwTEeGAjKVpDT2WMK8FN7Ehl
58ZGhvu4NY+gb3qjcrSybPNEnQVRnEFu1bIsRm0swh4BSaRNQT6UyO+1/lMv+xVD8w9dGgJfCB5o
qB7xidOGANAsawMJiKSCzEUHaUOGiNFhpviXoJ9/Vg5R039McfveiAH8oAVMjVkwCqYtWmDehXLw
vzleeDroFvBL8Nac29JplA6THOJ4iZ9RIW2AnHlsqHJLhn2WlTvlF5OrnZAJd6mxJgNzeVHMy3Zi
m4uhslCp5dawSKAazpQ5xHRLX+qcOnyvhNtKBtEwVBDtQUN37IpXWdgwYF+SgIQGkw1IpbiLF/1g
RJd6HAvRKHZpNR4tdbDsLJcela79y56qeSXRfQjWHLhlA3B1zhg63ISUEaxkrWSRg9fiUdCyfNOb
ysqoFs4diiVoup0z4DOI/Nx55czM8CFYS+le64JK9Yhik9qja5x8C6cAdnQokyNmmYsy53YgDhMr
ORFADS1bWwF90tldYkorActFVD/PGjpE4UYM0Chq3P7voq6OuzpLAuBRQW1D2ho8msdE2hS44Yay
dRVhJQjmG6b/WagTk5wbSZVYxjs9ToLii4HRprB/goPo9VOGmhZUBmTL1rfoVF05gPMm51zKDPYH
JzseuHjrcodAyqGlpsc0CSbFoV/FHX1TPZA3gpO/THe0d9Zykcvz+scetxubRKvAEwN7fbe3Xsrs
MRZtkjtq5cnaRvi4Pro1Y9wi5vUotIlSJkESW14Z4vUXmY4xuIYQUABMQU/UxZFz3eZSxHA2o9wy
9lqddODxToIoZHanPlWiPaRuqTAnUwYvDT8j5tfI1Whs5XbgO8D+dwP9mVvuQs/0TBGHEXtW+l10
ya6XzK3wXEVjkLQQiQZ3GnSozD52rATygv3K9p3n8tpGmr3DyVWvZj0I+GrM9agKoPoo+wlxUpV7
K7M7QwkuzMwVDsgxzIV4DmpQ03Is+iRPghw8jDgVxiYrdkS2QSNXCzabDmzlhCzuoRODnFejILdu
LDAVBLozbSEYVuAsprk9vqzs1e8I/drIuJNYhcANAc2QBOTH+FUGxsH8pL+6yGZedi9R+3dmK/vX
G7mwp8HJj5IjPa9M7aIrOBkpfzRFdUjQ3AD/M9rRcQTU95b5os/c6qndGDt3xdx8Dq6Nlz+cTJum
foC5wY1V503+fFDvS08BVdjmxnpwk881Bfq1leQOZhm3Gk0FbJ06vIW4gKMFDKkGCUk9Fh+LpyQh
/vUhLl3zkgG8CHaioYAs5PxICFJfZIKKFWXl3cB8Kf/K3uo10vDlafxjhDv0lRIlY1Q0SRBWMvW7
SX+P5VpyyDistU4sBUxIlqBKBS1lAEH5LCXavfOmgnsLWi2xJWM/+uFOuemaZ03fR8nvCtIoTzV6
wpNBXHGq/8fh+GOaG6XRgLNDKdskMIf7MPts9IPSQjPXoRX4G8RDI7t19Vt/6n4lnaM2PyJoR4S/
M4Ahm+pRs15U009AQ/lvlvfPN3Eej1KGbnWC6YgSIXS1Ku18ClSAC83uQJiYd93a6hRwYQ9yxJQU
0McIEiB8axVEYlPW25n1Hmn9Q9sSXGx7PXPKcj98xYm0Y+Z2kPwk3U6dXxYExCu4aB8VZddl8cpZ
Xj5Zf2Zi/u8nvr9Ra7PW5tUR6UHe685Ad6C0fI4eQMB2fRZmp3DpNP5riW+r11D3g17uPAlaLdnj
WBO3UQHmuG5l+Sb9s9NVzukXqhWbJcOALOtZNjxwXdQ2BBKoa74k+zUBR2khd4MmNiC48d4CgpLn
BBViELhFYAYNdOqJ1h1aLUDD9FQotT3KfmU9Z7ukfmaNcyg/0Kwwdn4m7BrJll6vj3p5h/35Dv5u
1a106EQVriTXt8XkaH6Xb9TpNtNBk2DcU/1OT9wW/fKy5g5taw9FM5dDPNW4SZtHIdx2wi+d2upx
5bNWpod/VyT9VKKlAtPT9/GrYPp5sx3jbVbd47HWZMUjeqSdSS/3dblNrd9y8kp7m0hHJPxHJfHy
TrXjcFuOYFhzIXe0y+TbiBbuVBsHhYHLYPQoWSurLLvKk6mc79qTE8EyADxy1DUC9bl4y4L0sbql
m8FjT+pL/JgGwlodcPEWOLHH3d2ZMuoqgDxAzoDRyx8bqKarVVg7rcGi3fX14LkPv8NMeP8ZZ4J7
AKKE52PLaA0AiIHDkYMuPymoQ2i0E/ujAr0XcdvGExLnT8rk660zmb0d0qcxsqXRVqnTINg3WptG
K1t3KXE230j//SbOF5dE1oSyrTDfprBpplcVuhkkIW4hACDY/k4z0y77N9Qw/JXJmCeWd0inhjmv
zCBGrVYtzkwcHYo8UIrEVsg9eOXy6b4gPqqT4Z6VbmncAPF93fbSe/vUNOd1S1YpRjLBdCkKL1gK
IYmg3CjZ8U9TTlc8/JLfPbH1Pf8n+1kvaytp8U9QF9B6FiGzt3Zk5l1zZSL5TJCqgpgPxaYkoPK4
zUZ5R6sGWq+yIxrxCn508YkGCi0gQwH7B4Ms594jArVuWcRomtzDregJvwyn3ICg87YHSdn1VVre
mifGOFcwTUZbVz2DMdFDzYF1bm+Uh9ILZdwpEKuZfo46WQkWFnMJpyPk/IGgo3jdAMYUyD0FGb6j
QWQKugxP1r057ouIgAZxY3ZOVTwawo+GrpyKJW90an3eTSe7JR+azJAbeL8QyuSbCDkh1xpU3FsM
4f3K9M7Td7FvTqZ3/pYTW3GZ13kRz1FYcdAnh4q3kljbMb01O1sAyyUU2aP6vvDNtVBkPl7XDHNu
UBqMYUpHGI4NcK18VUhhWM5gpy3IqowP4+n6OJcuwdMp5RxcKlhaXeLlG5D8rgbLa9IxJ1Lewh6Z
omhCNLxy4JdHB+ZoZAzh5nny6H4Q0PgH8ugg32nVbmKQY3NKtqGtawZKvZqLnU/c5WT+Mcft10hJ
AaCGDHhgocmo9KJb6Wg4GlQdIUCqushCr73NFh0aMogzFwXAkhY3n3Wdd7QGg15gxYJlg855sicN
SYTrq7ZUAIGi0x8z3PUgkxxwUYJ7OcnuY8WWJt+o7rtujwNqq2B11j7V0FcET8/tYoxtRXYMfS0t
tOhZT76BuyeG0somLcE3MNGjG+UgSbb4WeRO2bzUH8pD6erpXSY9meW+EXKU3tdyjN89WxeL+98P
0Pj2kCjuyaxii8tZRJF1Hz33ua2Zz10KtNCmKn013bbpMWU35mPxkpYbS9gT8PiYY+L0crKhBrEb
+YFUr8w8JnTc/L/WCLDWcw+SZ12H5As+j4qbLPH77i6GnmL7PqV+ntg1GKvDR3D/tGK/E4XJTSbI
OVVrMtWL5/tkjvhbIhzUnsk60mcbK3Zp5vSPQbYCGlm89xT0Bc3kB9CZ4HmMwL/bQRAAoorWIU1Q
8ZBHTyUf1LjJ27ek7uyulNza9LT+dWWKl5z0qWHuGEwshQY4KHWDMP3RxV/06U7Q7b3Y2tH4ge6+
7v3xusGlLY92ZdBEoRwxC4yfL2nZjjGt8gZ+Q0s2Y3sv0ucm0pwyWYu7l9zIqSFuYCSbWiB7K9Qa
B2aD883RzB/Xh7K0MU4tcKc3BKOR0TYYSgqaezntnIndpGC7T96r3Nf6tR6QRXMqQP862HqBxeFm
jkpEFWby4wA82E6FxsEQIoS0Gd3QAIFh0amSqyS1f32Ml3gYVFtAMCrCMHp6UK06X69EEoxSkFCK
a932txAUM9DafQDlMrTO3fRD8Ry5d7Zr3WOLodmJWb75IB3KSZwqmO2Qm7fr++hNOYr+9Ca+CP8m
vD01xTkZidCc6WA/xkUQOnp/UAy3jR71tabW/2NI0NkFTFKeiXfPZxLIF7UfIe0Y6Gkn4gUiDC6R
SfFckxrCY3n9WI/AstOqsm4UKWshs6clu+urOW8R3t3PQlD/+YT5cJ5EZJCdUwTaJUlgSK4K6bm4
2/U5eAPMg6Da100tHT8gGL9hL6B+5jOSndgOuVghHQQFN3NPy1qzkfoSVmKhxQSNgdcCtiao0iDU
fD4io+kLXOR4mxhj0Ed7Vv3AuVOmr+ozB2RTfZS61CYfk+Yn76HoMmsblh67N9//frCnX8EdkmKU
0NnR4L0XRaK+0YsSqFQxW4MzLua+gEMFVAvASbT5czto6vQ+bKDkEmQQ1DYECGrIniYchOIhRFZB
M53KvBVv+vZjWM3ufZ9zfuuc2ua2TjsNzKgthIH6cJ8Tsg9B/98VdEeHZ1nc9+JclUycoXmVy9+k
z5xR8lOocQqoM+/65n3U3D7ZatKuKXzsfzcKf4HnbpdKyRb98U5EhV0ypB7p10KIpfsNOwOaCIDy
y9gh5xtE17O8bkdEyyC7j9r3QrydJm0r2KoR2tOPON0R5EPr0jdWLof5dy/nC50jM4UX2BI4r9JO
ltWIiJGCJlYBscks5WAqcbUZIY634qOXjhoIYP5rap6Ck1OtZwzpZjahXIMOAi9uy2lbStLT9S0+
b+Fr4+GeAb0ZArPZini2lhCC38f16OgRCKGiMAijXyEzPSNag0EtRkWnI5tHfjKyHv10skixeKYU
7aJQc7Q8cQwFz9WOuJFSuDHQkfp0MzS2mIwrvmVpBUFyPOOUgIe+EOnJdMDnGcM7RB2GzpMLLfeF
NBbcNNHzf+GXEfVBEw88/LjcuXEK6OcqrNaaU1XUblF/J70L3m9P7HUvylcisMVxgYEPUMSZqpN3
mciwVvqYxGmghDEUB2NAbAlriNvl09rjcc0U5xfVfASghdI0qNpM36R4DntpGhFfpFDpvb4/Fx0U
wCD/GRZPtyJ2qRDKiZ4FYllniteadZvZkdUYnV+TfqpuoXfM6LgXNOSyHJEpamkzwsL7hk2S5qUI
g4hX6jJRtkoSptIOvfNRd2gteZBdmST490jJlcrpmCHQRyMqSP0liXGFPKIuD5sR8hqFreW1Ph5M
JjdQRdOHptrW4LGtnb4Xm9aexrgwHRwj0zJWxr+UV0IXHtjTTRNZgQuNBWukGalkJUXEVHnvk125
n41D7N+RU9uJs5Z1XLp4ERXiSQbw+Sy8yPm3akozHPg2C2rzQ9LrvYE7KQT7KxAVYiAUn02Z2LGA
1HM23XRjfsuIp6ZPOQt9pnwOQhBqHxZpPq5vgoUQWUEq5h/eEAhAcB+VWyxrhzKigQp1BlmA6oiY
+zqIl6zSFxXFLtnrdYNLHgoWv/sl5iy3xV2LCBzLZhQIDVq/lezc7QXH/lR+Tc9dQNdYuBaNQTAW
gq4AbKIDhvPBSUeNglkwhis1oJuusvsf2d6h98m+WmlMXDi5wHD8McV5pCKGLbmfxwWpBic2jc+4
jH9pEl1zfYsb6dTS/CUnPh705SEUo2Bp3LN02xUbVCLC8VkpCjcUtgV43z0Bj2HNC6lNfpjii8a2
IOxPyueVpVzaPPCG6NCd6XQs/samIOgzSlrRYKhvB9lLBycTB88CO8az/LM+VuDqeIxyN6lsKo7g
8T/msh0PG604Xv+QhSB9hs/89zu467w2qimphIIGFEJK1ghpggMKxICWRMX2uqV5Ebk7/cwSt5/0
MtcZs2Ap98njqr7CUjXq7Oe5PWREZBzzEBNKRscoXDSrJ+lTktnjIf+s3iHN1n9OgCQ44su4zZ/N
O4aFX4uZlyqnc8fBTBMBkoaLVrE2U2Ol11tsr/Ch3unmXQkxJxdKl1Zn169170jsd/sjGvY5mCIU
r+geqt6WNkaNx2a+illfPFYA9IGxCW4KqKHzzU7zqc/kCl/T7YesdKbwtRcO1EQhaiy3rXAAJiDW
XlX9fuhan/YgQBfIXotXxOOXaqDgeICEAxoTwfXA123bKR0ESelp8ENSf015YZtmbRu9l2k2TVy5
34ZSoAqvaEVmytpFtbgioMVHVAXJ97kZ83wOhiqsatMcsL+PaPn0dupueq82ZEN3xmPvPVub1hHf
LVe8K7bNoVvxa0tb/o/xi4SnGPd1XqoTDUozBVKhOVBxFVo/LyJ/rOa3qI7gSkL2jLsTtGxsDJKK
2HLTXi+dTPUbFDtuYt3RftTPVmy3hldrzvWz/J0RuWaVSw9ByK6ua3Eemdu7zMtdktqZ396rTjja
g9256YOwV7zXXXuv3QxPm/zY3w138Vb7giIdoAHk/foHfeczrn0Q9zSPoSHfmAU+SLPlffOr9N9j
p3GSj9sKHQe923laYG2ZE35W28fiYOEb64Nw/N24hhdtrGfTBVZg126j28x+RTy3kfD/Tbax6Z4g
G7Yye9/tDtc+ltuUbVGBe7LHx2ZoJUFa7ZHoTha0juDKL5501LxuG96JL92udVac8OW1AyTzLC0M
ZDaKnnyOW24qI1GhmR1kQmsrIvRfYx8lYzDHzsJmIZK+19dlHsn5SGcFH3C+gwYDIAG+vFIqad5X
ddkG5jMG2u9+A6JZ/6DuWv51Id8F1kPUcUEairQ2Ckjn51xjqknRIQdDZBcDYNAdLfmGzWqnQ+kK
6a7q0Ca8gg2fjxY/OJB7IP5FZIreZ+5Ga6w+qoqiaAM10Q5Sgo5dK/6oe8Xv5fLr+jxeehLIjIKs
Frk0PPEhanU+vHCg0PgAtCqIGvEGbMZ4SZGV5MVlJHBugtuUZgI2a32s2sAAg1HWlKjxbavKJaYE
jMzKnbAyHL4fKB9TvdMIbA2teoyy1FfCNRT0mgluQ4ilnhRSNw9nrG0t0uwkerm+JpdnCYuPpzrY
T/AnqJLO1yRuwqLqtQxrUo6hLaM5q4lNdwJxkZYVXlKxL0usV0o3aza5Kx14GxU8P7QNaJg4il7t
RjAM5fQB/sTuemBt1O31QS5N46yqONO+QoOJf3IkSmLkKuR4Am0adW80Es2udfHndSMLucZ5Kv9Y
4a4TFtVqVknY3pXdPE927KY3L2FnT3tHI+6anuLyHP4xNv/3kzcAafNi0qy8DUZnBGnNL+uthTSr
8+P6mC6Dr/MhcceJWjU4w0JYGfz4Kf6xdgMvndY/MwYOjfNBSAyrELXwPVqjesIUaFaPAC9Ap0an
rlxXS27u1BS3z1laAnA2zT68+V3K1G4y/1loy39lxQDuEWzpcHOcM5XUKm4IgZVpEFxaboik+LWS
vLedaV9fmeXx/LE0b/mT9besOBkKuW2DIrdyO5SjI5HyA3BHP0CVuRIBLu6CmZcZBDWgeuRbU7W2
HdJEG7HXqsjNY6DxpPcJQdn1ES2fH0TWsxDJjB+dh3wyJAYMfSlNMBNDLKsBKFuuPcHKd6UJtdLY
k43oLg4Vp4iUn1o5eUM0vF7/gsVxzuE1mq1BYWNyB5hEFCQdudgGWfpaWBgmCHXjNXjxmhHu4Opd
odc0ljBKS/AhRXXIBPZABbLiYxeekqaIjq+ZhwD7ELWe89kMI0voDDXEBqGfITJL6B50gNiC4DyF
iCwUnOxs+pRZgdoPRd+Al/TU6wrUI4rkXksLR8YTtCJP5bQmObEQOJ5/GTcDQKtUpKsNXDl4RLpC
7YbHGkD3r3Dy6J2xZRJQwa7xbNxpva9/mIEZNramBmvvmkvng89ATR1vXBkE93xDQ9equRkOPZr7
UsuJ5YdBlg4Z3Y/U1vTVott8pZ1HWXOmGq9pgKLnaiI3ZkEQtLFRy25GI0NrdaS7GtSslqe9RdUv
vHFtID0F+gk2oZWze3n1AfUETh1QvswS0DxFvFkOIAkx0MIYG2+afqjT9+tnZiFmhYGZnwAc9+CF
VueRn5zaulOnIlOTPmihjK7bVgllq9s+RaX/hnamRTb4d+tdEsxOcVVqToatp5WxlQXgtNzr33J5
tNBAj1rf/CZAdyhfARfTKUrNMB4CJKkl4oKFQ9wmoy6WLnQa1vgmLh0wjMkgcJsfBTPrzPm4O4FK
kVzlQyBk2U6lY+OUEnzGkAx4O+ZrofPi0MCyC34AFN7BxXduLRymojObcggAcxH3ox7qd4MqKjsZ
3HErNLSLpsBKBJFU5GctHsAfEl1Mc7XHwEZQV6E3NdvKWqEclBDNhtcXbHEOwaQBIjy84oxvwNnp
3jEJxDdDeQiSgjR2JG/jtNTQCDF4nTZO3nVjC+n+mVcKWUpAQeamC24OUXlniKbLMRAHwXqwIr3p
oboegdkKhELW5ETGWKYPOMeZk0ZR7RuQ1K73pDKy97Lr8eYzihCaEbkh9U8tA43zj+sfeHlU8X3I
78xqseKcHz9f47rriilHS2AQAjx8oIaaz51dayrjl3OO/n2IK2DzQmoI/drnVowpMoRKEcagQkPX
AV34414XhHjXFg15ElVWrSD2FkaF1QUnDjA4aKPmXknXZ+hya+LbT36LmyEkiORQj9Qx0B+V93Sn
v1z/+YVqwfnvc74MlC5RKBD8vhw76Vt6iIOd1dhoAiufaTb/vWLv8go6t8ethUYTpUsV2LPim6w9
ZM1Gekn0t6HeDMCKmupxAO9ga4u7MokdFOmgu/BYxx+VutbDv5DePP8SzptNpa5F5aCguzbylO6g
/9LLWxnpuOpX4le5I+aaDf3K7v7XygxcdsCe251X/MQDWLIqTKjdjEFn/Swrt063zeTT0Eet+iX6
nW2um1va++hcnGGy0pyA4J4zSi9ZMm3yKSCpjOp7AcrymIb3FgGzeC8X9cprYHE/gXwYmHy0l4Dl
gltf0rTZiOtxCjpFdnXymRK7egp3r5O07XrTyTxi+tdHuHTa9JmlBFEfLnyLizNGS2qIwsQJzwK9
8RMxKf3RaNcSVfOvnEczYJI6scLNY5VZMWhh+ykw68KppXADoczuFj3/dngwrWQllF06JToInKGB
B34pLNH5HsnaLE+k0poCy4zonYh3gp21RrWThEbZNGoR9ElS7P7FPJ7Y5Faul2rG4KRhU+wTgIRK
qNFUhbn9N1ZQgkdCDEjWix41xNqt0RJUf2W1vc3M6ScDVmnFyNKmn8kFLeQ+EP/xDn9IIT/aiSgx
y+0Q3UaS4UNd5ZgZZu6ORFNXJm7JRcNDA2+FFxy4g+fFPDnQSF8KRVhSMZhwxdnM7NrfmOb8Tsu7
auVCn3fZyS4EvwpIx5C3gjQA9EUBtzw3lUR5CbwJmNPNoWWeWEk9hKm0DpohNXp2DSD+b7tQr7ZT
1UpvUy+v8a5xQ+Xta1z2osyInmgGpA908Q388yD/+nf886BWRXgNVrMLLYI2EjITusyQBDBBeoWz
hk5GVfs7r/jPOE6McLeqYDKQYBkmvSER20R4krH+kZjyQ8lWDvLihJ0Y4g9yaIn6SDUoK+ReK0OA
KdsbzQpBGecs/hkM6GeRaFZ15Ct4GykOW6WF9AY0xHZd3zYo0+WiYHvu9aPLucBvOwCqAZWNyHXG
oJ9vPpJPltEIyvdYBBn9iXYcmE99fLuqsLE0olNL3NWstXqTm70KRQ85cuP8Oay+wE/ht02ILsAV
X8HfWP8MS0OMBWJ+ILj4agCTtQytlzCWfhWZPd008kFxH9BcheRw9oag5Pos8i0lF/a4wfWU9ERK
sCWUqbsxen0AI3bhmLkOOvPYG29GrbahBMasz7RJkS6R922n/QTAyKlSfaWTbnGiAV0DGMgA2ZbG
LakY9qyTkzi/6URQ6Sp+14SOkR9aLQjZmptcsIWCNsStwfijYha4cRNtGM1KTMiNUFr6fTWKuq1E
0EIQGDr7jQYtvfOzesVhfud8OI+pgJsSFSxw22GBucOhUVw2SlQTgEwBwfpRaD7VbZA1VfL9WKLj
SyEPUnKbCb0tZm8Dg0Km9CIVndfGX0q+1m3K3Uvz0uNjwKSGRlekDXg4lM6QoNL6ktzIVusD/d8A
lyhsSLXGsrtsx0BxA1cEtDw4N51rWizmckduhjCp/GrMGltVyeCB2ZltKc2qFc8wL93FJCOdhH8g
WIRHz7lnEASg4yxM9M3YleA3ScPc7QZNXrGy4EsR4/2xwjlt2VCJoSSwgtiZ5bUfEz/Xs7+7zP9Z
IvBSQcVyTpJdZGRLA1DcmpGbts43hvxAS2EXkhUfsLg+J0bmo3ISMZQ0b1rd7CEKOzM6PoXKJ3hp
lJVrYdHIPB7QaELLglfLTAWK3LKBkfSysk9F73MaHbNOV5Jt39Wyi7U/McO5EDJqozyFA7mJUrwg
pX2q36MFZVNqo8NaNYA4hS1Hj1L+PIp4WeqO1UBnoGpcVb4DwsSuPWu4MZJfqOgY5rZWQKEv3Qhp
s4NuCZpc77XdGI9eVwpe2Nyaa0o0Sz5pTi6hSgb+LGCTzxeil1lVxJJC/oe0K9utG1e2P3QFaB5e
Ne3B2rZ3EjuxX4QkjjVQ8yx9/V1K43a0aR4RJxfdaANtwKUii1VkDWsFWWk3wl19Ii/DL2SO910+
y3A3Uug7b17K0dCpkAJKHdztHELAGdXxyj1MXcAyYyKrgzwdTVs55RJYs1cpheKEIKxdkN55DLuv
Km+UlSnIAGLy2hik4AJzu2gYnAXqZA9KY01bykdQpbw1XSK7S5gLBy2awchZIYz8xRJuZFInZomF
MWt7KIeQ4ej590k6Jz0nVrAOzIopjAZNzAKg8flWL62bRhCLJkB8BqB9l19a40dpHCJ/XxOV5Szx
tkMEACAziB8pVaQ0q+Qoh5jaUw9DIBzbDC2h4al6LJ3xgInFyDZsCThVaDDxY594L09fG0c5Pw2e
doweG6eV7fFkHAoHp8chJ+I+F3bhpIfsNPzifCs0ps/29lPXG+HGTw1zH4eJEQM+r8BdqP0RK4d9
AXQB7Le73UqgDqAwDW2G8fI0UHRyALyKDz4QexC/oP/Nm3LFNtNzo11VsPAYpV0MnNs5PbdGi6cy
df8TjiQq1B4KylfjG8ZU+8VuX+faJk/mw/A9/NZ9n+7r2I6vGHLc15xtBZhIQj0GdT+6OhKpzSCm
WZkGRh0VdpYVFVBOJV61me6b/UdBNDubCGUAHaXbVfWwqBGwmzRIBV9LX0M0WBt6eqx6m9ggxrKR
NbZBcFzMbjdln9TxCE5lnQy+NNlrHXDmkriynAdAs//9IOqQWfkUtlHUQe+4sJvC8kA9M8mGo6L/
bJk4wZytvgJSO5w0IM7plKvS4jgX476AeYEHZCX7WuTYJuG32AR0w0W5FD8mALIpgy8PqT9haF2c
/Uh6LMFAN/BAiZiab76FOvd1OgtRqWPHdd01lp+jgJpYeSx1uwIy0b5x0Xn/f7YdqSPkOcC6A/Vv
D26mIDmnjWMahOK1SE27izubSBehPoez4YfAjwg717C+VAmgpY8z0LbkceB0WTGv3nhV/fsR1H1N
rxKwm0pDGuAFP94N8FrO0l4iG/DL0Zfu3Zpc6TUFiLg9f2m/mH8RMLbCKTuLl2hWc6VPgznK3Ul/
BQWv0zYc97V6pw/+EX1diopWAUukL4sAD5vraYGGzSnDxVdGB2NxHvMfohIMw3dQ1f9FhFoBUxEI
1+yIuTqVjT9GswA6HzRsK5h16wRMy9m5S0rkfXhM63SJ8x8D0hUJzbeqjGcBdauL0ioUqgbHtCCD
U8SfamCYruzEYVI51uAC5tYe8Ej8xLHb1SQ+LKiJOVAcV5Tw6YdLrpDUyGMlDQB64NcA9V0yP2ze
xsaWApJaF2t5AuLpOeVclelawD/q4iYDUgHcBjFZf7uwGNABRBXIawJL/gmiJTtRSk/TEnss74o4
chsAHC64oXaRjhaCxdaT9og3FicTwbp/wIr+/QjKWU1hkaStJqagSv2a6IozSrFTLQAPMzhmxDJb
mBBqYYooI1FPhXVlyjWzlyMCbV2z85fv6wzU4CQ/0ZM2c94HrDiHUQm0kQMiDSl0yutJqOqAMkjH
UyfRfgFJfnRiITU4h339YNpsUI9H+xEaSbUPlAFA/19yxBSYjebJ0zWuPeV7GQfoQOp5jeksL74V
RfmVVJfBO11B1OiUz1KQfa7uIm5vOOsYbIVQp08t44WQEUIM2X3tAUyQ24OTLuDvAN8CbiP7p465
emgMQYkYI+eYIrw1fiMtzdSMIC00xNOsrnTa9nSNJsk2AJURthwzX8/Sh82yQHoPEnIcdfo1ZJhJ
mndSBqc5KolT1OHFyrL3sAl5wZ+1VWhqAkL3ijar03efWY8ii4hzGnRKg6Hiwc3zuwXIILUjxXfZ
HER1YSf6vWw9r82Ro5+JAGgenHj5Ekk8OHbWMTAxtInmbfxAHeB2jadyFBsLCAzBoACX2QT6mpdE
rcQ5bKyDjUNmguQdvlulWTrQH6nM1aSmwTKEhxhEmUVS+1ncAr0psbvi3NbDNTUqTqBnbShg5tHP
gM4ivGko+1myUUVWFbrFKPAVGHqsiMsNtawF3AqhQp8klaoEbjqo1lyr5VmNF86d6TcyBm2XWwnU
FoULEjZaicWLrYdS790QPWNaXp5FMUcDxALQu/VZnffCOcYsHbkIuLEStCfX5FDl3Wg3C3hvVMUb
MwzjlMZ9OnpRtvgqCnaY+ZOaYyf7RtJxPptl5NuvpoIGAKwEtUjWLSfBXHrRZNph9ppkTkd4ro+9
zyDSldfQ8YH0phdCNMlZCJKSiRQO7pACUoqZ5O97I+ZGo/CJUXXcAtAXeXtSliaWB4IZ3SBuUC5u
Ekcgj/sSmHpsJFAbLbTSMqF/HfdSqbdRCXLMOCgx2PU3UjA8gUwMWME+AtCrWd63OBXGZLgDSj9r
DmvigR+xfDdmAP+VQumSJ2EdY5AsDfLlIoeaa42/UPQbmgyXUbcQI07/P+uKggYFdEkBLAFZfMra
ynGeVGDkrgmBe+Tz8olcelU8Av+GN5LH3CQUiZG+lhV4D0qxpAlJ0YYTXuZIj8y4MVjjkyzx+CuY
+mykUPpA1aU08gXG1lde1s9Xc1irqGegMnLMgeWa1xQj5qDRjg8KtVuzBqNJ0xkhNirTE7iT0qmB
U5B9C0FDoxJPGjxkSPcNkOkZNhJX09k8FpLCAJMSoMuCthzcUJb92QLYsjlEx7KLvzYhr9TCNMW1
0WRt+sTQN71jJclrskBDsjJhTXGjHSe9PRUFqew6i9CcCHs6ZFPKe6wwTWUjmNrEOCqQfi4Q53Vl
csL+Iqu/wLPC2T+mEHSooRcR7JsAV6FWc8zbcAklXJIs5VD07wRZlFbn3MSYWwY6SNRw4f0+MN9E
gFrIE4BzByiA2r2SnqavFlg1O7U8WECO2rcPViFSBQvrSjqFRx7moW5VUotwaDsBftCsEjuWlmPu
mRZeWgMq4pkdl058Ec+57fVZdjB0z6g/7X8A4/D9Jo2ToCle0HTyLY4UQdKyjCA3hfS7ElXfQGO6
EpYbThiVnEsKUxiSraAsRNIa0Am3yhp9M2VEICQYxblwpwbArmWXK645gp4NF9KJYy9MeUAaApH0
up/0hS8hpjZqY0eCflIaux6k89ovKy6FJyfxz/2FZNimiqK8hK1cuTXpjHJem3Il4vChXK4BezGb
kFYqUVpSKwwb/f9EUU6lncs0FjQsoxQiA5D0aKMHxJ5EvH0xrMQsLBO+xMCTDh081Jkeo6SaUV4g
QaV/SuzEKV3yhZww+v1QBpUz+NpZcMoTj8KFcf5upFJOGteCVMjF9SblxI5h/zIOPEQMxu0GkMso
mgBTBZzBNDybkM1D3hsiweNnmJHoNv065sFNMELN2l2FWRx0MsMXr6/LjeOPx6gwKk0jAUZzJgxB
GHdiRLyl9JRW8sokf8HEaCe87+8YywbRGaJiXBzcxKg73wqdxywtS8XEPXQcbdK8ZsjjC7z9YYQY
FLfENTW0Anj8BqrcaJbrjZF2eEAFIJwEM7Xsi9En7Rwbjig8LbziAMsYZJRpIA/lQbQu3GqUz2Br
FRcIK4vn3NL85BWIL/aY5k6Yc/w+c/EMpC8w9L/idlHBpauqRhzFAnqlYLdHQ654QBNY7lTNzMMr
Ymq1EUU91oQlwxunwgFO0BQgdq/j+Gk2HxrkSeqKF5hZxg78MThbZLVQvKCy0P1Q9Vk+Qi0r+jTo
pZOXPPw4Vp4SoUtDxc5E+udDe2tKxtgYFcQQ0RSB41Pjzjujn2Z2SAZQsXY5JPmbhuS3JfJY6lh7
hsYSPOVV4OngWndrHoqgkzFKFXgoxW5fhtrBk37/SLFCiKJjghMOA679Q1LSGOMUGTUStHP2Jesn
GzPL5yRd+Qs5bUBMXTaSKG87xMncp7pKgqhrKkdK9MpOw0l2TFB7u/tK8URRLlZZTAzxlQYJ6vi9
yt+H5tVUOdqw1w2OHEcXyXmdOriNnltZaUAbUQXiJYDkjfJclJGf9Ke/0QVNY+uLGMS3tH3XVbY0
FXQZJ28owWjgVJzENFuVPxIoVUyliloVlhaYs/MDPUMhZiQ4FxX2hvwRQfmecOnrPoqhRCi/xJXd
DN8XXtDjiaB8zrCAFS1vIGKpTqqvWZ513N8IllNTMGixwrcgvNKORq/m2JqTCfY7OU1f2WF9ISEI
VK5v+3JYDm0rh9oOUG33KSkgZ8hEr03OQpof/nsJoL1EggU882hKoY6HGWpWaUwy7geSi36YWXne
//u/mzSpLBeSBX8EUBc4qxoFOSS4HIwZkGxaT/bK0kGBLjoaC4bI3pfilKL8ni/eCGjy6mtXADrP
qbPXObfs9JxGp8oFKI+QchRn2cjKVok5QeQu8SS5daczmN6a1sR3GeDnI8KvKbpym3FZ24dqFgpo
K4IGAC5uZYy1MhmDYSH2Ac60IhL6ijnnlVVwxs3rjwhKjTCSc6sUoizo8vQYyZc5HR19cq0ifwjT
6BwqoWhLaHqc6i9dY9r1ZwLUgdk4lBJxlfiTltw1Fa+vhXVrWntasOvoAsBj61btWakwj9jjm0C3
e5H1z/H8JqWAiyqU+0ZRT6pqRt6+la1afjAytLes756VxJlaaLAyAxWsIlmgl4+SVPuV8davGen8
Ts+f9kWx+s8ArYG74AohAuuhHnZVuJRlJZtwkRf9XATi0bwobudrd8NRdrUrcXJP/5xcuoflBwli
V7UrZ3YFtPV0jurmvnEQbb3iGDOr/r79KLr+PmFSEriX+KhQxiFS0yOu3c5gqcdENA9kbkHDg8xw
f5lAemwmybVop0ezM7+i09ffXx/up1A+C5WRLmxVhBDhIT8KR3Kfn0Nf+hoexUAO0kN/Sj7vS1w3
l9587DpwIzEtIn6A11BDUsnTGrN65arFoy1PX4fqaZw+7YthWfVWDBW3cli6LMRY4mn4DE77pPQQ
hMkR/qnjSGJ1iGO8A+yreFVhMIEem5YadQCcBmqYfa1+Bo/DmxV1d2qmAaox+WKqLiEeiIOTsDFc
qdE5sY3lGPG0x0MELzoMVq1ObfPmaTF1K9eTkQREOYSL4dRd7E9cjH/WiUVrNloZ0AiJFCW1mpEy
K1qdoqcPrsLWgSyHbswisS2MSFSD+jNueUPaTIGo12I2HJYCLshbtdByAIgFHWsan8yTlvi501wL
XhqBuXYbIdTaSfIYAbxERdcgajVD39q19Sr/l/Nna+8Ahkr/aLJ+xGaDlnhYcWG1JPBtztbLvO+n
/GhftQap1j89e5mb2+ROOaQVOtRUtwvEX+21eFzupG+Kn55UB6/FR1A+HqTpqUvOJq/15DfNMH2s
t2quG7pR0xIbPHYsfAvoDaK7+A38i98AmO1PqIRnXnhWAslHYCt8YJh1d9MBPUXkUb3LXyavfAh/
5g/dPfFBvftkodnA3fcFzFvN9uNWZ7H5uCFexDCOYE1wb57i1vAHXhTZxJsTJ0fS+1y9WJ0NUA3L
mU/JaRLux7fOS4AhdzQ4jwKeYVPxyJBnOVlWw86RosqeEzc9xZy2RZaH/aPtB3g6Qay62Fj9keL2
F91vLpzlXI/Ff95q1OBuVzMBDJKoCdhq0fN49Lr7y4N5gdu/XajhiAF0fDtulT/B4uaIbsV5/+2f
Go3uXbIEEuKCh8/X9TsxP4/6UTI5JUTeCq2/39iboC/9mK3tyMJwxhm1Wymz902at04fvEoYo4Kz
rhPg1xQQ+BHbfCP9OUR+Y18Sq/C9cWDwVbfKAKRAjQYTotywvJeddzTavqQuuZe9L9Hd+JTU9q+l
sWWfPMp3M17TB/JteMqOPAYV3ppSDiYVQ1UlaAkJFvNSTrilxbzL+Wq3e3ZNeYlFEqOm7hEOVPRb
KzZxpefugArmgzDaxkNx2F9XnhlSjmA0UdZsMgTuIvCnrz2nnsGs3mycAJ18UPS4baJVme5tvgfK
/2dyAAdGO9uyU33G4y45NtX9WF4A7rKvFzM3v5VMuQc5bkBlUEOx0q5cC/8J0sGOjvJLe6pP48G6
xyjbGEy8XN+6Xju797uVfHPm1CHGaGgIM116G10OIOdrNXtwi/ldMT/HPcdYeNKo+0ltTIIgFlCy
cTG1+W04klPkSA6PYIpjJHS3wxQL6pTIqyMR3DqufKJkXq1z4gVTF0DhYAYIhT5M+t0e8MzorQqJ
N+iC0B2f0U2mePHk5F/nu5DTgcQ2y40syjiauIj1KMW6iQI6USbZthbZnibjMFhol2lmwI98k0o7
zgCe2RtohM4OuqkdTB2knx3hNYAzfcrma6hoY04ygOtNhAIjwUz7Mhmf1AoI35wDsf6VD5a5kULZ
iqHOYyiulhleMhcMYUfRVwIzwHUj8Qd/4vgVZmTYSKNijzkrE3BHsMJKYueY+TgZo1sZ/r5OvIWj
wk85EiD7iOsZLyRvrp/mXPD+fxKoqNOrWlfnFiRYxWs+3pUir+OC/WzbLBQVUDCFFGtjDwmC8pz2
qhempzkFxzMBXPdTMp6leHDLPHVMZAz3deMdOCrQlJmeiu1qEPl7cs4PlSfdCU8qMj+nfTn/4bT9
7nFc22tpn9gkUzNZUY9uVJl0olP0gB1ykp70iVNNeSG5pljOGh50ZB7tRNDHayqZAnHqxVhqNOIr
1bGXpSI5hEWuYxq2SxAOrQKoFvsfuir88YT8+U7qhMQDqrxImMADhT5o88xzU9leBACykbMizKsx
XpOigqIJgMcoV6dLC/AT1nmihoQOJmwAEu+HYw3E/V/7GrEmlzBt/0cS5ejEIVHMaI7Qrd1mTqpj
bMa6pMKX6RNAKY0n1bIlHR4tnW1F+rwvmqkj+Oi1Fb92hau6dedaa2VCAYqoAMlGO0kVyR5My9ND
5Yx95t3XmTu3EUaZsrKI5dADtCOIk+V1HiPlZBTTWl6LRaceMCo160vim+DR5Lg55hkC8hQwgVHG
xgT+rZaAIGu0OEebcBf+sJAdTcaHWQ6i0W+ihxTdRGhK2V9WpqYbgesHbe4XmSYJYTxA4NyOh6xV
0K90P+kgn5ZQRdI0N17+5p1iAvcYzT6Ys6L3camrREFrDw7ve6oU51lqn3UJ80D7aq3W8OHoAYlH
UVcAIPy4VatMEl03pzYNfCMU7Okgy16q2pFx3RfDrMSiWWPdMEzaqzSF0oh+wdkAs3tQANFgweSi
/LNMQGSU2VLziMFUu6zRSsurXv2ek6PVM9DqgF5RE6PBdBk26eNymFscBvk6BfNRP8eH8RK9jp+M
0e6v+VU/IQr/kAV7uauOxXX2S6R/AYAI4OwnpN4PvNcU0yVvP4iKnN2YmiRaPwh0Br7lEc9wykNz
l/rkSfXJg/KSXsFnwFn81X/urQIVTONsVsCQAaEi9E8ff4QucEQPiyMFP/NH3sOGZVFbDdffbw6K
0XS50Qi/l7zwf2G4zC44dwNZ5uhDHf6lVbUkGSECxaZ7wK7W91brBMi03smPINk4Vk5/hBPypXP4
Ep2ac38Sv3KWdI0Ue0tKu4M8RUm8xydkJ81VD+Tc2Y0d4tXLewKw3PlmOemHXNjIYU4sCAKMT9Nd
q+oslUB2H5/3FVrtbkef37elza6hsXCRxxDuDYly0VYcXrvpb07OPQHrnm4EDNHSmHoBPZSH+th7
E4owoVO9qGfbuC/v1VPkLefpoHzWnNGf3eSQFbbqFT9Sf7mfXXAMBONX/DzLNvkRHwtH49wMWDNe
aDL811PQYy7pksbIYeL75uK5QePfBYTIsZ1kLmJmcl+4ovEjtO50PFP2F555D90Kpjzw1EZ6XuKi
GcjO6IigMjHuVNt085Ns82D7WTFsK4pyPgtA+/O8Wm3J007NI9IC4LSeeSvJMyXK20RqpwxiAymX
6e2RnCa7tQcPoLrOr+ZinKyHnJPr4GlFOZxB6uY6iSGvc3XP8nt31YtHB847hpTLUUVgLlsDhCyS
LdwvZwIZ+4ZAowD/rhRsd4dyKRpwf6AGppExvomsdPWA7HR5lj3d1Z6rB/HUD85wKe6n5xLuu3/7
bvDiBFNHDHWuZVm0LdF0m9aSiKmxIEZbzRUzsdb02ipPRs9JNzDjA+BTMF6IsVggqdw6ghmDThGg
7tF4rtl10Tu6cE4td4mcMeNdOpiWiAEBjNDjxoGWyltRZVsVRa5gSkD5bIQXdFOOmHwxk+dJkvzB
lB2UYO0esxdGrwJnCMNzFy3/ngOBZH9nmUVWDOxhehMDdKJkUr4vFXN9SkOoLHXOWL1Ful9X3tA7
xbdEfG0ApaQvk22luZdrwaKceX2RzMeIgeo+piwx64Ysz+06wLlnpjat3emV6vTkpzoDynuunWI8
ju956o8gORtP0nSerDeO6szdBvbYOjiIXlORMmrRjDW1itFFLpuDDb86lS8JIBMwiySox7IX/S4/
oAi9Dvfj2uh06lXsanuZKzsLBkzg7X/OKu1DEELHgbqi3qCHnnr/FZaSaVW2zqKRwrSzRvjcl9Zn
UAdYdxZGKr00S2N7RPc3ILbIy75stqPfCKeehKSrmkaoMHFRkBSkk9IXVXkZogAzLqclVe9bULHF
eeSV73HNUZt5sAFWJGFSGzhmFuX3keWIyq7HXI7R2515ScxgrB6m6H1fQdbirgMspgbMCpw4ysoL
cBnqnW4hujTDXZQUZ7nqoVn9pY5lvJa670sjfQNA3M99sSwL24qlkgdhu2C+aIFY+dBhMCGqck8I
QQBg1JcOsOn7wlgeBU37sGRrpWbSqTAw64pQdQtWklTv5XgtMW9rJM/7MljxDLhH1ooejmZf+mnb
qlkcC0h4wTIip1RecOtTywKUod7cAx2olDjWwczYmyoQMBTkfzEpQLlJUa7Lf0ZzKg2V0fZ7VA+u
XLc26KStY58JfhWjyoSpadBctXNyrMFmaXeLZ1bm9yoWH/fVZy4xJmmA+wKIZHSK3DqrXhAzVYix
n4ra2IL0RECXKRm8+TvmaQSaD0DgMWMM5iTKMY1zWsnEFHAmgOuinPqO2CIxMBc5gGQYhKm2WjlJ
4aD28xfqAW8FuSENfeq/a9Wbe3AI5uA87lIS5IPphuNVm3R3DDlmytQOiBMglQS0HaRQ2slSJ2dK
1aM7PUnKO7MQFYcobexZoZieukXufOQ/lbu5wv8qzRdlrPW7Htl2Ti6KBfKB7it02q6te+iTXz3T
RtuuGVJLQMYxGObHiLhNMtpSUduKdjQMr1zAPK1covxUL60bFfGLrB5D9SIgCVFmCyZwouN/v/jb
z6EsPWxGrcHADVpNjfTYA/RlmZ4KgWdbLEcIHEyMsAOtATPzlKNfOqEYxxpRJm8Nz7Be56m5Kw0M
B+sAcWyje0Ou7brs/8JtbKVS7jfLwFFKRkitjPdcHhwTM0zLszEpdp4vDjyks7+W69bRsRQTkOhs
EX+HFSqWzu1kgp7IwG2RPIGK0k/Ts1nHTm9ybnEsfwCmcrTRY4YJg7LUnkVJG0bmDH8gqO+xYLo9
7r2dzKs3MKWgfwvj8Sb69ul53Ai15W7oMIxQttlF63+hSOVHy6/9JWOFKvCK/Stk/YjNaZjrvK77
dWZENVpnrt/F0mnVxyV3i7HheIDVS37YnY0o6uAJQl5P7QR94PFdEwCeJUcA08g3AqhtKVqS9GJa
kkAfla9SLNq5jld9o54McFLGonoClYiXpFzHzTS7jVwqAocTeGgiTI0GURu+dWiu0JLpbdGFu0VE
oNjfL2ZktJA7xJQ26BEw7nO7YQ1Q2kBQDGFD56nxVZwcUX8sct8cHorouymltrlcDCO2K/0Sid8i
VClLPCSmjJfuZprn5kMol6JVljyq66xMlaSOJD/JOgGR4WFfXabN6AgYOpA+NCSdb7W1CIYrowHm
KUWRC6AdlGF5hCTM3duIoHZvXoZZFwZYTdTG942uuUbT+rGhvuXAftzXhrlkG1FUCAzrUh2HVZuk
fRcrDFLHvyoeVA5bBgCUZYBRY7SAsg+tAuqEuI5xNmLhmMKvxixtXBr+RpE/Qqi9z6wur3qct8Bc
rgIunOJwGWYeRg7TNWFY6f80oaIHSM1nNbEgBB3qDsDrK+GLhNb/ZUD7f/TyNwqhpIdXIQoCNA6J
LA4zJolgBI2E2dfmqTJUu/mbqRK8QzRcoC2EHzrzD9rpcYjXG5DRhqMNWKzhaE5l6HcVsTiukGkF
G1Hr7zdufSwzSQpLrF1YPBd97o71dQb0x/6iMQ8nBhMwMQdSQoDB3AqZm6ToQ2XEuFdjPI2L+Uvg
omgyixPg+gJgiLbyM/xu8twokhvgW83bGXdTsNbbJB7uJTW/K/LMjbreT/LuscMxBRjeRahQJR48
vYgSTLqA2E+JglEPOaki5sJuvmddk833ANBhCGMdAzXt2hkyXlvtV0We99eV4ZFWVG8kBFTg5gOy
9FZGUwzQs4edFH1/nEQzPehyVbpxZsz2KOa8BhgFf46KyzfiKAdYyVY5RBO2Ma9Gv2jgLsYf0iI+
meL4tQCkTJydiHECjwNIyHKvqEDBy+ukW0V8+ASMJK7oSjqGotZP3KyqMIWqXswDrjppY4st2L2E
3gHrrxfL5DEFPhavJYVhuugS/SOQ2kaix+JsNZib7mQwQU+1ASr2sDA50YvhwW6kUAekVfJMBUvT
inPzbqZu5UvaYUThveK1jbPSaTeSVpPaLCDuGX3aoQcGeNafYv1aJaPbK5flSLRHgrOilmDcvXSA
EegHjhP4D6IBYrY+jVeutlvRqpiZImkxVpronwmic1QBNAgP1wOREs8EqLJWhhdz/jTp8j1ugBzx
jPMIxXVAZmHg2fqAzVVMKdARCMbPliF3SXcmmDoVsk/7B5JxsURTLvAtgFSgwzqpuG1WmQnAODSt
JO/AYm+uoXqXaTGA9QIZt71c/7Uv7vdU+Ifj8EeeSsXwui2jRhyA0hjn/lic4gD06dc+c/vxQWxA
fx2Da/i1lb/MwD2TAKEE+JD2TdIewswpNDcC/NrkSQ/CQeLBdXG/jAr8GGyWOqJhJdDkizY55SU8
IJQlxziwPldfgLDUH8yrFIMS0hZrJ6tsLfZEoLWGuXMs7OjFOu0vFfMcA9UZqCCYN4H0W+ObMF1v
DcaMF6b6jvpAaXK2gnmCgX+DQv06M/GbDHxzroS0h/HFa+Jrku7i8TkZbBktido7kBI4NSPWJB4G
WXCpxwwS4KroARNgLCNFkuC1LEmYJ/w65q6kPsvdYs9NC9f7BUD2bqYagVlGzqD7xfQQa37doLiE
678ORqrH/bVlfxBetwC9Q+oLnRi3i5vgQ+PJwgeBa8EaDnqFFmsAIvqR/NoXn7LsrjYsdPK4BThU
1SfZrfrXRT3GWWpbYOLa/xjmRmumtLZMWEDIo2KiIcZkmRPgHk0Yy9e0F4uX4mSe8Y0AKgoujSIV
1gRLCtvn3pwPYz2dFPOs1T8b1XyZlOcMSDP7OjF910Yk5VakFHZQDRBZZE9qco7QlJxkirsvhNXm
gqMBRiYDhRY0F65fsTFh+MxSSnPgXBRVWnoZUsUeAXehL4sxYq3VoegNohQ7Eie0LKlCeBikZOAE
QubiGkjmAk7QwowldUxzfaxHZJDhQKvvyldYkYd3awFS+FZZHJPX2cO8TeAcobgEvNAP9DKDqIRR
HkLjWdUe4K3cCUio7XjUhuJMHiex6zkbyTTOjUDqoIRiGTfKhHzQ0F3QVGDX3OEK5gKuJQxQxSJn
SaeGSVJJGjETEigCsdPse947UusUP3TihUXlCBrvbs8WqAEEA8k0zMNSIQiAoXgorRCJhhbDj6tB
Oi2emmZelAtOiv4S0YtVXuseK0esISuLLDSg9ICwRJ3yukvjPo1ijL12Y+bWuZQ4xlTpbi9n4SHv
wYLSLcriCplxAOl1epRBuf5ptiIeQz3rZALAQgIL+cpzTL/UlGLtK+3xHbkNqpfIkb/uH8rf70k6
wm8FUIcSQFKjNJXYT/2guPn3yBsP0rf8aPjxz060D19KgKeCWUc7YMLaURS79sh9egIuWfuQcZr6
mA5i+y3U3dEQsxY1RnwLrjT6QSpFT1LeB2308+ba9K9SGMQZ54XDvDRuZVIbDQhqoQglLPBlzuzq
22VpXHCJFoBcw3sObiFe/91fc9YhBUDT+vRGLukD694YWp06iQBeMYEzGdfvsv6yL4BVUwcI9B8J
65naeNqyEcAJsC5k72Di9dS7HUE/m5L4yTk5Wp5yBBtUMiccvThiAZp/K7abxb4xWwDkVIOdqsV3
efSmO7EfXopyOE3dg4wK5PQcFU8RAHQWETgQPBQ49nauzQQKUCCQpaM+Qa1bhBikMQK9q36Roahs
Y5Z8ACw5Qjc9ZEZ2iCpXiwGNGR3bSD7LhXzkLP4aQj6cqBUoAkP1yLDQFcM5zSZAjyD3L0jxc5Hm
awu5Fy6Ck+vyUW5ERwRKtlY0Tg9igQmYwfvyWf4Sw9b/iqeuDxk6t/MOtIoB0OVBDVABLbG25TcJ
ONwodImNqxgpJ7IzndRGJGVuUppqNYijEVT770ViuGvlN+IO2zEVg0NGq74JqBL6+pAUXSnOUoje
7SWzOxGwj7HXjN+U6FUsg1yrfdREOTkWpkcCBejK2QyiCeAC31o0IRbR4laERzJaXBG+dZOFWvO3
JA/dpVgcPGXDcbnmw+jsbyLLRawgXevsPBDPaLlGPMj1bAD2JSL6ymiWoPN/XwIrtYNxJuRbAL+D
GhV1UIZRmlsiwAlV1kUBRUeePPdTbXMbH1b/SZ+GrRz6whXLXSxESM4X6uRmXZiAVl7BxVnuEVYQ
YfGeILwyMuvatZUp3+5atwATzKyQQ12Ib9bP05tZvvau3Ix2NrR/sVO4HigGMBtMpI2odYyaXBHH
FFXTvnwXwtrWebgorMOFdw/+AUwSwO8oZaxpagRjQRp9+Zy2F2GK3KRrOcbAaq/DSARakdCCI4Gq
lXIaqVgA8DtD8qJLOvmYhOYMts+ycwtrEBwQF0pHzC8Ag7dILEcZst41xk5yGq3WbNlsqtdsIFcw
h7plFIYOYMXW29LceFMJIOKwBY6UlUUKZ+VZC4NLEe6E+Gq0nFALQ3olThNRwNWomxywXpmmrYNS
fv+YMIXICKbAgIEjoDmABUtTh4TUWbAkgJLHU/dV7R73RbDOOgIWziCQX4HHRp2QpA/REBgnWZAh
4y8N70XJA2BlnQe84uFJgNwDE6XvOG1bqbEIJZArcgS8PfI2clr9Ane9dvhxwYKYi7aRR1mTWuD9
aiIlhCmba5Or/lCODjc3zVIKN390hqIsA9B26uDF2qAVstFmQSrr9kzgUiS0TIjo2hUbvy/To9qW
x/2dosMBmuIAGrfiosEQrPWc3DqWaFAXtQ3N5fNSW8ppmla0f9KWDqAdZ6cgYvQ8dIh7xliV93WT
zWdjtHSOuVCO+59vWGFfgQqIH/QDbGladKmOAr5Bt+JzSswOlBv97BK8QwDAb77t60xZ5z/i1mz4
/5J2XcuNI0v2ixABb14LlkaiKEKuXxCt7ha8Lfiv3wPNxm2yyCVi7o5epqcnlCiXlZV58pxFaB7W
mBflnIr5qAUlf9L6kTozlNIIDjy3cpZvWUGvPNYRSwqeSmbHKDkn1soQ8adSG8BlktakM7rnfz+S
cxtMlFIbHafFWcyf0pwTSNy3SF4Z4Yq/YFNV3/O16E8saWA0mbEgOC3VCl3KR1jp62arqCXdaUBo
bIJxap87XomtVKeG3YTIWGVyM1pxOKlECMLJruchtZWYM5yBDnAF9TRbHafGfljJmYlGlXjlwcWc
0//9Vnws+unhRNmyWaVVdWHkIn8K9SCwUiicn/q26qwuydLT/cm/bcoAQbOo42HCMlxziViENDX4
E+W6yRSzqH8pqS4TBRpDK6Zu7iUQ335nYheVuMtDOkJ8BgSdEvYS34WPc4L3qyy2/H+zm86sMK6g
xb2vxRD9Pol6JzvgQC83atbJ7n8xbctj5jvrC66fy7HoYjb2qRoKJyFPJjfp286uZjF5LENpDRLA
Fjj/2Q1/bbF4jkoGRirhdP6UL8RDIDFC+W8vjFM5eCF6GTvA1GKwaXB07vGIMOp88qTY4CmE0Gb6
CL5SBRiXMJNVwscKDUnbKCoqk3LCrwk33NxM2EvQ5wRjOuogl7MCvE7HtULAn4I6RctPqynvEz/Q
YwDA8gprP/Po+J6UJT5Gtldc0kzLp5y9pNtM1arWSIUTKBRfxln5bGrxOVJOoZABDQrGIFcpW+ff
LzoYs5Y7BpcoUgSXNqGYNAOfBJtDgy4bTqk7s+KiyMHlvqaoyETn/wwPwHPgnlUAatmSGSip214o
K+EUJRB02bWqNQZ2T51mWLk6bx1K5O/+Y2j5+7N5DIIgFRPkf7GRi6cc7+8sXCsf37gYcT2h9IJ2
SRXICWapBrkUKrwP4c1ouC1a6ia1FBJlWEhMX+6vEJseXObtG6j2nckGOyAznKlvImPsMRy+AxsE
NEotCFDLztJT/qjLDWdCW2yADq4sm4ECdj3k8d9yDi3jK99xc8zAWS1aiKCL05mTUGUtTcIxEU6J
opKwzB5GGcRA4mujZwQ4bbPeym25iUNgzKtol0/qI806sNL3B7RVbbgiXHtW3jgvAGf//SDmIq+a
0uDQUI/zEpmqHDtiVu5ATmN2aKJPB/ALT3t5jZf5xt6CTQOjhzsA+Jw5L/pYyXwUU9iEXp2cPPHF
moTq7VH9tcAEQaOEowqOTeEkN1HgZKo9GeOpG+KXpm+2KhcfqzHY18awln5YGxmzzWZwNlZZ0wqn
qfitpm/cY2gARDdPfsLLbpnEBE+0Cp1QhlTbwqg9poBMGCtsLmxK7Z+9rotIf6D4BppyZo8Vc6F3
LQcfUXXmQgZXAcSXagoaZAQ8HQoQchbBNlFRvRFGlRSJtJfGNQq1ZducZRGuvoHZVhrFjWJMuAeb
Ie1+8hwPmoWi77u3sUekNMvBuB/SHkK6kIde8cY3j9jZ8JkrWB30QoiX4WtaQDj9F6JXU9Y+51X4
322n8tcSewHXTZ2EaEaBjzxlAUmSpZdOI8lr7Q8H+TP6c993LO7wekoBtZfhORAsMaemCeI46pNG
OKntXpZOHHXkaX/fxI3bBe/NvyaYY9P3YpZNQw3vpP7CiHThIKLCMOi4zjb3Ld1epL+WmIPS5hCM
UFUcFKC5+zn3FD0nEAw9ZGtwnVvx/cWYmFsG1f+pCnm4gi4WSZ1uGlS8qWxK8h8RigFcNFiCYHKJ
9DSnuTPqbtVj8WKrkSdn6tU3CGv+UWL+9/3h3/RPZxO9TM/Z7SrgbSYgA7pEKR9RbPGQxpHn7RD/
oNyhEA5StBJi33oIo6gJnI0K2kukRRiDRZfESa0vcQMa17BXJTJVP9XfOdpyRdJUz+tP72U7Xm3X
M4uMF8rLmZ/GZd5pFNhVXUNgz3Cr9BhPoStzP5HsGzrRrUq+JLR/VdoVV3zTE5+ZZxxQl9dTpAYd
bgDOaNxoQTfTsF6jrb8Vg2NekaOB7h58rcbsY60cUZUsYEbVTfFlI+P0zxCW3KOl6CF7mIi59oy5
eUTPDDLbueWGWOB0HBwZYjlT1pBOF21O+MiryGrn9/vb9KbLOTPG7Jqwa6t4NrCGVVn9oF0GWHAC
iEkOIRvzvqWbB+LMErNbBm3SoLcFS7PSonH0mOp2g6qXujegZVzNZqatiebe9EBnFpkNYuSgXBg0
WNT6wtUDb+rfaZ6bYe/cH9nye67Pwd8dwlxHciMKmfK9YE1OotOQuHwLThIZjJ1xbQn5GqJgZc1Y
yckAkohpq2Bco7qhWkMATkTpbgX5uWaEebLnQhkHU4xdKA6G3cnQJ5khrf1yf+ZuBzJ/l4jN3oHy
GJTiSzTFH+nPwqrd5+B34/1KHuvUXJPjvbEdkGiVxCVvtuC1lhGfeeR8MKQuQEL/VDaNsjeCQHgO
SoX/jMYmAS7OUP59VhD2oBGLTCiYytkkspxIehvVsNdr7qTsRjRCcmLhTJzmrczikldlNuCFJSZu
GAy+bJB+FE5haavZpjag0Fg8JJZcf9DsADnQYRDJfZs3TjMykHhzAUWDUPCbPuNsMhd90rGUJviN
Yh42fFNlz31TFA4UYVS77fj5WUmQbSW5LI9eOMrS5r79W5EZ6i8A42Nu1aWydLmaYhglLdJNCC9e
k981JaOvPA7v+RO/bx+LtSfUjcNwYYzxklyftWoJaycaV7ucb4CUSs1pau2VQa3ZYXwkCOTKSoI0
6GnowaIQhYeu1q1Qn7e1tK1Q3UnR+K/kCkfUrDhUg7HR03QL9Jub4jkpTP8SmbWE+BfDZhwopKuF
MBoUDDuEiqwMJpf5AZUXcxKkXZzJJi14m0voyizcPKdnK8u40ySNC5WWsApOWqdVQycIkKEtRKft
pxVTK/P9HVOd7eKRKxNDG7CJWgHq2PL8rtHHWdbW+tlZshZ2Ir8385kdoHUHdFBjSHz+lWvvELTc
doJOZuBz4xIxa8Z5Ea4MXp2dkpMJkvKmmlYrg715ZP/O67cvPvsIBcKJJcolwonLK8D4la0+No9y
ou6UtreQ0dpkWWO30toc3/Lx2EWGAFoL2eBBkX55UsM6lZHl5+AqPsaWCBBaI7O57d3iWKVkIP3H
yiFabqYrb3hmjzmsddKrtQrM6qmNdK8Cug/EZHaZ9+ZYVSYOsTnPJckVzRwl3qRG7KzYv7mpgFP7
Zm1AfpjxxgbwCW3d68KpgNY14McP6N0GzqN/nNGM0huDq0wzki/qjs57maanCQRmc+yp3IzG7hXc
8M01P/sW5rnXjEILHg1sPClzBj5B+yaBEstkJ2RA9XRc06K9eXQhvfjdDL/ASi+Xmg+5OqMqlnoa
P2pIvs+OIJNijZGF5dP65zidmWFGRQWdFoNWiqciow0KYHFu9VXTRkTmk56DNC1oXMxkoGj/p0lg
5soIbFxbDTbgroZF9TndinSEgkfHQWVBnD5ibax3mkEDCCLnsj2Lc0u0tJytmMr9Y5hXyeb+Jrnx
dllSrxo6NQFHApTwcqIGJI1UWQ7FUxrUB/SWncJO51au6Fv7EIgz8LgAOI4kLBPBxXrS9ZqQYJbU
afJiKdQ2OhVKE6VDfcXUTQcHFV1EOUhGodLG3BRQ0pWpEFfiSUulH2miOmrmDuIjFK6JYpzSWLQy
/mdUI8ecUlsZAVIvSmPFv129m4DGQMYcot0IB0CoyD7UxmoOYo1Sn1cqwveZKccBiLG/KjW0QvH5
/gJexfw69EBQ6QAUdRGPZrX7uJibZIHrqd+n1YmrxWM8lk5YAT1c8fOGmyvse4jgufetXj9GF7OA
VgD7sLRlsxChsOaGGQxB1Kfz5Oht71YZuEGPOGioATnt9N5k+4r3w9buIXw60M08uKCmte5/Bque
AL0lqPshlEa+QQBonE2LpTSJhkk3qD/HL/OhkEwIsme9C7qWQAEN2uQCmKIV++4L1G9TtYtVJxfs
DmRwdqRs28njB1LvI8GNJYJOtqCEiJDVjTsgozvuQE9rYItv+oiLK2H5Xgj5gplHwWKpjF+KtFqi
aR1Qv9pon/mf2O7NGko6sxdY7Y5/amwJ9xH1Gqd1Bq/bN3Z+GnatNR/4x8lbzShcOWXmaxj3xZVy
yoGdi/qi29m1Tc3ODgmA0xbuATMgv/5MVkK+QmvlmXDjfAA1g+IrwmWUC9kSXd7NdWgUfOsLsbU0
SnTim6Zg6kt4TPjO+1vk2iMsFWwBbcY6kBnYtAwWpKZgkW5b7NSkrzytaPwi/TCayk2jFrw34b5M
BWsWFlTx8NVyfzr9bciElX16HXosH7EwhX7zPugsZg8cVmLPVSr1UwMCuWqzkerkGB6V0kpk0Zxa
C+JWpDZ6O6gHjaS88L4yCzfcBHJx4PJa6sXA9TEBPZonIJFUxK0vJ2/B0JKh/JOE4kbKCwLdVKJV
hyqNNuMrbTZD9VBloddErQm2ViV8j4XUrER5JSJgEcHL2QWMEd+j6Xibom3+8upBKUjp6lxqfein
kkbalw2Aty4o6Gdo35aGgjbAr3h01eSp5sFtnFd2KokryYWr6w/fAG0eHvyFy1mQmW9Qh6Ip0IPR
+WFZCyQxJgnK9eK4knG6fiMuZpbGEjD+4rHKwn5REZxAb9Z3vhyZgFeBKjvVX2PpUaudbPCD0gLL
RNf9XlnzxZlcOhsIhCrodgMPA6JdthupN5Iu5RMUpPXZA3Ps9DiNpjz2RFF2YGNEREBUUMh7oBZY
uQCvzxxgqeBf0vEcVwRZvOqUTUawu9SifrI4z9l8xqBrRcBtmupuxZVcXwCMpWWBz94Smai0itDA
0uRW+2aD3lHypwAL5ExkE6xo1mQ6Aomc1uvNyOvt2NUt1LFNwY6taJs7/C505idl5bh/k/9ezDzz
VUtEdPZVpSJ1aK0X9FNnTuZoJb/1bbEp9r1TE4FIO8HLnMwqzT/geG1sag344S3V4VwRwmkimUjm
pk7lrjVRXPl75rOYB8mcSTwF1Z5+GkwB5jW7IBXhLG1l+Nd1EMYO42wEWhpgLP62U77yJji7SWH5
Ifn19hNcr4TuA8KTld3OwlTRSIU9pyogG4GuNQB4zE4weG7IlULRT7MDIhFL8hRv9mJT2CbgQc2t
xkzMAwdhiy3mdSUaurrQoMOLFBBikIWjEDJfl8tdiHUrjnFvnKLS18WHGuTMSfMRVw8ZyrD3D/WN
JUQRAN0DIu7OJe11aWqQejVqkoo7xYDP1OYIdV6ViBXiFuRjLL5aWcrly5mNfG6OBVLOQjRjK9fc
SRPBFpx85vRfT93S8wcyC4A0gVo0mKlDb4AkNE0f+1Jbgd2KEr1ywHdvIoAwhbBbccTXCyWAzQ+k
iujQRGmTVaqUuZAuCRBY0yMSAAFSfohvMoX8zsoy3TS0OHsNpxw7Y/n7MweQyVNfFq0U+6IOUkbw
U/oV8me1V8crt+j1fsCcAem6sOoBH8xeoqCQh+YnFye+dsrAkhXJmV1CQr6GRhbq/bxoj2vcPteP
XgNyeQtXITpJBACRmCVDpq+sQIif+K0z2d3Dp7ydzC+OJIfcRA+Pm5q9/cFbrQsuFBcsaSs78rq8
uJgHuEEB/xwAod+h1tnU6nLLt6OUJb76UpuzFTiVRx2ze7t/zr6T8Jc7/9IMExsPQp00Cchx/ZwE
rkIUAgwmiczPmYibxkZdkUSPndVYYMw3JfLxUpmhtXaPsA148GmXH8FMdYaABfAGfET1Hnoc4SBC
1JMOrnsmMZGt0X6aSW5Cp4RUrk7gXDNTOYCT9L84NudTzlxnapILocpjyjUyoWKsmTL4Nqpd2pzu
T/pVkIrhaktECI1pRGPszqLypKpF2ia+gsSgXqC9zgT0jmjCcdhka2+x77chu8Ln1phR1V0HHFZA
E5/+TO3M7B2DYDuZui2aIjjmcxtT7UBjhIzWbH0+t97sqqQ3Y7fcK2ZjQmwUAuUqAUc6aVzexRvK
/GpI4nFWYqbEsMDUbXGbtVriN/Pf1Wfry42zQGXBKXHpWqIk6ZtUlBO/dySr323QFO1p4OSfHXFR
HSaTyW+B/NnUbuKEx+fOGRyVlBto52S4e3+CM207juQUW9xT5P4X64fbCd4BHH7g/br8tHFA32sX
L5/WQdRY99puttpa8FTEGYAB5GsF6qssH/YLwJcg9EBqSZVYmArUaY2c6+vUL6m6KebMLIONyml7
bi3Rdx3AM5YYb9B0NTqQR1gCgl9ywtqpOyfQdlntyhaH3MI7X27uz+Xa2JijHzXQluKKCmPrZpJE
T9342McjSv33zbBMbXAx6CRbLl/w96F2x/IMx3laCGXKJb6oWU23yzM/RDA6byIpJVIPqgwZ8ei8
6zlvcNMToA3VH7rm06/Him9ANz+ArcjLI4i73Df8PERQCYlTX528RjsE8Q5K46Lw+V8M9X+ZJfEa
Ayzv0swojnh582nqj44BwYjazr+qp8QSNxCTcFsPxTQChEi9Un29OcN/zV4lIBYFj7CcYLbdd658
LI/U6qBgMW87h3eqrWbB8xzElcFeByAIEHEK/0mQAYhzOdYsC4csFcfUjzgneABJcupNAVIMwgoG
mhUKWfYPIg+cPhV4HzCgM/uUj/HuBegp8+c9Pb5rpCYI9GMb8gNkJM/u037/5v55+vMneB8O6YGr
SL/Gvn5jqMgtL4JUC2kdEr+XQ81zIwFfel34wY/C4X4Kdrp6EX+3cl06XdR3IQ2ELix088ls2D1V
Qh30zVj401Z+7X5Eh/AH8BWu4nHPExRPh1PwBsf6kPKkrKxk7Ywui3VlHbhZpHkhso7uossRNoPU
5nUkFX5ljXtUBXah+yaYOilw0wP5s/amvqriY0nxkPqPOcaNC1PaZ6miwtwm9/LjKEAEl98Yj81O
3UDWwYMQ7IvySJ3WNtzWjU/Fi+EHNu91b2AY1R+5j+xlLRK6kVG4/CZmP/NGnHCVsXyTxduVo5q1
GzmKPViiVTrB45oWy3VYfWmO2dVV1cdNXGqFz3FQo9aPErhNp4PcmUbzIkGY9192SX+fovMpZzxg
xfXaCI6bwueDR7HPLKnexfKaoN7y0cw20tClgO4BFBeRDWXWNVbDSdIaPvJp88kLb9Vammv5yKvf
jzMIzAUwozIrg9AXoGiD2HbkK9rvsX3iCjcO1iBHNw47ov5vCsRFiMxYQsiz6H9UcmOU1TLxD5Il
288iqCZWbokbs3RhgXEnSEsWXFDBghA+l2NG9ORJyB74yS2V37rolL4c7uS98hOiFiZquCvWr0Ng
NLD/Z3xXlwUqUrkoovXCl3+EtTm8pn8UZ95ln4MVPhDJmxJb3sTVpnqRQB2wYvzGNayD83phMYQA
GlIol3OL1kypkwA09qE3PeCx4zVHda09h51dhBjIxcOIqIE0U2TZmug8xFQtw9IPJ46kChoiopVR
XPlq1gRzdsH2qLVhDhMFFMC4XxjOa/0q/sy30SnGW0nZpgGZv7LH/Gnw+RXfeZXo/8e4itIjCNhA
ZrTM8dn+7JuhKfUpgXFf2lVvkRmd1H1mc1CLiiOydjOwJ461tpyWM2tpOdYV2KBKv5wza2z3IMAn
Qf96f0+yW3IxgigbpApLvRsMW5dGkt6Yoe7Ll3C9OgQ4XtLcHIEH3Q0rufirlz1riJm7emghslPP
pS9BXtAMd+VLthO21aPurV1xq6aYiVNnvtJFaPD53C54qDbZIXTDffSckGzl7r61QueTx/ir2kjh
dlUY0hS82IPftbpJUvf+At3cdCjtyKgCIwDS2JSIoHJSGghC6Q9b2cYW6D+rN+Ml8bIX7UkBfcPa
Qi3xxrmjx0Ih2SmpaKmSkLiTmYVqcJ1VS0jiSwtty/BMj/oBkeZO+ooPa07pxu67sMWsVDtzXRhx
We2nu3jbQimsdrq3tebt5ZfcGxCzShGU/AxNg5Fokz1JHn8QoXl3f5FujgPoQEWAZwUtOzOOOOjB
/whsuj//Gn5Kj9Gn1BDxLfh534p4Y2lwxaPEjL4zdan3XR5WUUkz6MmUtZ+9R+a4e3YdZ9wRRIqP
AXkzj15CupWB3Zg7WASIBN5uqecy7iE30HUT8rT28+cQZDKH1sW2W2kWuXGKkNdXUOrHZtNAuHI5
qrDg0rrkuMbnhYckA2sjwNPhGq/XLSPI2AJfD/QGD3nMSyOQiM6FvoqoHwubBOiwNHJ1AAnuL9D1
/Yfn0pK9RzEQLyaZ2WkK+PlqdFYDG6JVKDhmKmeWXZbZ/z8rzFD4DkIKJQ8rcnTixJKU46r62vVs
LQNBZyjIx6CBwvb+K6UeJzSAiU7YzjLargwHGrmqinTUUzWRyWlNUGAb4ZYDLxiKX8XKlrg5kbKE
W0mBSpXC1lyEVE0VKcypP/atQXKtzs2umVYlXm6bATAc0GLUUlmcixJ1wTSFgNc0gsUrBFQO5WwW
vSmCpMopxXc+/dHPPzpqQfRYUFZCmcWPXrolIESwIeHYwZIO4OLljpy5HNC+APiMamo8hX8LVEjZ
iK80WduVtxbz3BATMgmAsAH+rlG/LVCdlqF8Wz0pa9fUVVUUJ+tiOMtXnEUrnAIV1qgECEIhGvl0
6MP4Gf4pqIncnQeUEmqCsVW5HhRGR6exjiLZRqQjirVk38FsY506/PHfHxR0A6MjeNEluipUR3Op
5LlQtT7V4ugZFDsQVJsjuuIir0om3yNfKHo0/IM6DeOVtXmaI13nWhQT9K2wy58tB6rSjrCDzAnk
RLeZp+5Q8xUt09isXNYsGS6Sepj1M9uM7+zqfhE7hu2ScG8PKEabldVs1G1/oA4ywk65+Vk6ufUK
tQsns0+/70/wVR2FNc88OrO+koQuDDsfEEwHLW8HiNcR3q02QUaQY3cUd/Q0SFeiiPEs7sfHYrtW
9b7CCLCfwB6jIR8HXsIMhDqkcT61t5FuA+29jRztLZFNASJNOnXSmlDBLbjZzVvQ4Fl88XuSagBl
9l1KVK3cxylnlTQxmxLSe1Zu4L/Oz13oluMfZerJIJpd6Rm8c38Cb4SqSEUALY1LSQDITWHWTxkS
NYo7YEdC6CpVexra0OzgPPpWPBj7tcv8lrvDzYeyJdJdy2G9PKJVJ/BNzfGdz3c/ezklwhBb98dz
y6chLEHhAribhWX10kKcxLI2JmnnRzTJtmNbFpum0BuT7wwD5DhCvWLvKnW/rD5S2+DbE9Brc8Wz
ClZ+LeOyvMPzRSEPyUl58E6AtH3dH9Z3rYH11edm2E2mZVrBJTADKo69uFVOyi9h5zgPgqU+NV6w
d5UfxCXkuSfPG8NOftrc5njkSfTj2AHvcarMiXytDF1azta9b1pW+8zh8g2dFaPDN4FrI9V3iQZo
2TMfOQaqGKgmIpN4zF9Q1ar8WXG69yIlJQo1ZNCs2psiS6Z2+yIlO+GrFTZU/DQsUSHNPpisaC3/
dVXpZFeJuRuanLagZcg6X0x3tH+QKtPDhIROYRqWOZBhhz9NBC9oO7Eb1xSfrWMmrBy1bzTDvfli
9qY49jwnBmXnD7k7pS6A6SX/CbxW2JiGxxmQUdga+TEfDnU1E2nYZdUm5j8rNUPPIEG9BD19Evc+
Q2vuQWssQ7Um47kH3j21ZTyY5e0gOvkAZbSvagO+OaEgAuc26aFM7VE3jdQWuseoehyDp4SSoaJm
APYf/I8gxOz/pLnb7fXKnlVH2sS/INW+08FgYYA1M1i5FK+vK9RfZRXaPYuqL7AZzF4Gb4WihICt
H7vaTKLC1bjWTurC1LhpQ+fSAuGtDJZX6G3n6cfHWO/l9EfbvqAV0A4iKyi3skYhy/kEzKAQFiuX
6VWssnwcLlEZQEZlISm83NSlWPCxmsz0OCN11IXeGFAz6zf3j/N3Qp/ZCuCQQREabWXfxFOXVqhB
+2hWO+q//zh8AjfEkXZTk+KJI58xoai+LxV4FDjAe0dCO7GWn9LEv+M/csBVPT5u7S1Ptj8z70WC
qG6C6OYU2RFwZxOy9v/8DNBjhhu4/+m3HN5CdYH0GiJz8MYxF0bXNDlouSZExtom4/lfsdo9yG/J
T43zVAPSGa2vd69J0qydnmtnszA4AcyD1wAicuYES2WcBQtnjD8oaBemc/1DTox3PgkfjHjmV1zb
rVtRA2ndwveO2wTwl8v1kZJF1kVdoMtSBu4SnyrUqngZ3INmpr4n0gGKUrReS8/eCqYuzDIeopZq
vhEXxLRxeDVI9STXJDul2/AFWoSA7km2YIqE2/CWgEwjt6G7wq29aCWndFUMwZnE+Vxy7AvECBv0
cvCDFlcy1ydwlvw2JobuiElotS/TCQKxkK2bBBtv5INcufd31vJr2TOBpgoQTgJCpVzJDORTkssN
j1COUx5KMSRUXINN3R7ZmQlmfrmoRlpuDFq/FtwKSxkVpBcjtw+dlNtW0FfCC2D47N1weL0/thuJ
E8zpmWUmP6NWiWjkEQaHd5zTbMA/jJP8pye/fgHigeUEoyXu6dAy8LMGRbkqEX8v6JlxJuwS5bCY
uygCPvhB3vZoZYVPCbcRfApaAsR3tKeNbu1M2pqjX3zlvRVl8gSDFjShzmG6qd0ArQJaHlMAahKU
tmgEkHK8yQJSOsUxtQxgf8SV2vEVApwZNuvKjTwI+1KCeW5X7blH7dF4Ht+0R+1hdLtP4yl6WMtc
/h+rjCw2EOfolWGB2E0o9io4kTo/GEn+mj5Xp8iZPQh3/Yow+AhMt4T7kPwTtfmQ5FbwuKYkfyNX
u+yzv1/ALDUvAVSRy1jqSrK1zAxcikqEl/K7PCGBSIIDX9v88Pv+7r5RE1msQjkVeQQ07bBcXjrH
B4VEEQkKv8aNipbekMg/eFuWnDjcoMOdfxKmvY739UnO/I4CFCxC0XVlva9u7sVtnX0E67aokvGR
isnXs26wIzBVmkMMvt9erd7uj/emp1o4KfFc0qEux1gywtEQy0pBh8n8Rywf+KY17xtYVunq4JwZ
YK4fQ6qgpqnxrT/uuXfFU/AW3M0v6sqE3bzlwFX+n3Ew7lCYm0KTBqH10y/pF/ee/jFe9L18qg9F
uTKg2/vyzBTj/+apqOZYgqm5I+KPGUfhIYvMGojpHb8fH4yBtB/355DVuF0yEws5GSqBEC9Asprx
Pho/C3md4/hXMWk+AN36yLeKsh2s8TUFhcpO8/M36Amra4zGN2+ZM8MGE0LKlOcQVhhohkEeooG6
gfFu7OoHAa+ir9yJn9Yk9W65nSWLtxB/goEOCPXLCzsp0IhbiHj0tvUD8gqR2rhK8tLIL009e+1o
lyiu1cTIgNudyMh7IEVrColE6I0qt00egD+28MrCKdcYqm9NxcWXMcveDY0kBBPeXTJ0Kuqdggac
/ikSP4rUkufHgHPqj/Zh3mbJ5/3FX9b24gCBmnfBYS9cNohV2V7sRo+GtkM4dURLnoFeB6jjyeFz
Nz3VQWMLQwBSgzXo/FXPoo6XwyJOghUAHxJyYperEIdUBnagoseIO4TTMTA4a5QPRQvQUrOd3iLV
lNR92TnSAMUZC5yafPfn/qhvv6zwcgFwUwDxL8u2XFZ6FMVGi5eVhs5rwrXmxP/IxNaOSh66a5yp
anhuPsbTJqs3WgRxkSeR+5onsLr19cFwi+Z3yBFJNztuZUGuPNryrEITFlSL0FApsYV5cOF0DVpn
6RFq11Yv72vuq6X+ML23quFJuC7vz8TVXcA8MZlHSluC8VCU8MRUw9SUo50xxqZKn+4bud7djBXx
csVLUH1lkzrS45B/aW1P2lazjL62KI8kGv+cpk4ieovsV915xfwyxvGKW701TCS70PS1yC6AdeDy
Azpdj5tWC+ix17lPSuPGSyEWDrJWY43a4TrLibGqUN7RoAgAVOz3s/As2UOlLmq7SmiPPd/+UOPA
DseHOQZKWXbFkJpgk1g6jySvyC0qPffdszRulc6Ln+pdEqB7Km/3kDGPRCdCG8GP2EzsAf2weXDo
603Zu6VGBvB+1GYNrer7y3TzVCxxyQIAhZYCS6FSjqmqz4bWHlNO2KWDYnNDT6Zoeo7R3CKXspnr
Txz9CvDgjyjiMu0Tj1BC46chBrIYKl5p5ojvHYLztoL4GG9xWNL733h9P2J6QYAL3TO0ywuox1yu
pDxNSZ0rQ3usBysSgIIriz26yMGICiWlk/YbEM7Jum/zho+8MMn45lZIQkVtYDIy+/yhA96IG5+l
6dgjSi9+Dqv9gstmZHzyNxoY9WmUWsHddjnEGN4BGaewO3ZfbYvmeJUYz3nwPD0NY0MQpHmx8i9J
puGRwZ4ggEJXWdLBbLp5lIBShcLseEQqY7ag7Il+kVBMTcpr0YqpZX2YwS2uDTl0tB4vXNOXg+NL
o4mEaR6PwFxZlTgRwQjNsva6cIUT88aRvzC0/P3ZORR6MWyqlh+PfetC0pu0ybab1liPrgLcZeLO
RsPsRp1SXDAUoxnStzD5rILX+1vvOonEGGD23hQIapyEMKAIRNC8HmJBk4O2CJQ9VaueH/vXfiXY
vV4g8BgsHowHbTPaGpgbQRa7LNWCaDyWZVy6kVKlu3bgJ0ufpxLIdDFcOV3XFx7KG2igQbYKvb86
26I1B0oCSEYzHsNY89pDJockCKidT501p9jwYbLWBX69aAAwAJsBlnNI5sKVXO6MXgZNFYpx4zHT
DeQMY7R8p4W2ZuU6rAYTwndUrSG6xoZnJnIC13akxwomsq+1TZPlugMcg2gOfJVaXZNX3shxqZc1
CKzpVHz1ejfZ8aj1JMzH0AaLU0jQYtI7gOiFtp6OmSuFIHK8v8OWwV6eR3zlwse8pLF0NOdfTkbc
K7FRS9F0NKqBGEZs8kAdCoNu6YOTGGssALem/twaM/XUMKgiTgj6+rq0Qqp4Mi1WgKO3BrQIdiGq
hbqTxrKsTcjJdYOcTkcJYK/gJVawjR5U6ZUXnu/P3Hf6nZ06GQdFRjc/cuA6k0JIsyBW5LybjlFV
Ov9D2pntxm01XfuKCHAeTskeNLRkS7ESWyeE7dic55lX/z9b+b+4myKacF4gcA4aUHFPtWtXrVor
TF/RtLAB1setN36oP1oB7Q32X6E97Cqg2+H0GsXPWXCMnXuYDkp6j/vvxhekmFxbcHKM365/3Xv3
Bw/HWzUd3nDU3Re7b7CszJmqYXqqkuAUGUBBnApq5zBPN27ktSUFDY8eDc0V4ghfbiCz6Cx1kNrp
abbbx0Cvb9QsfLk+llUT9E8yzSTTMXRpwpL0rtEHxhIqIfF6rhgMRp43BrISWjBlYGG5lEQj7BIa
NhWmUtWmMT0VPhKXPn7hGFhKu6uhj/dCQQ9uRE1/k0th7SE33+xNYNB3bV03XtbG6u76oNcWkMeJ
pVo8VzmYi5g5TQfUU2NlejIa64PBxkm77AP0RsfrZlbcPc8+9B5g46KyvYR0panF3jDl6Skawmek
hLxkzvd1/XXaYhtbO5cmJNxcLqKIvkwyzkZjqpWWzE9NH/+o0bDP+celSLJTZ+dT1TZbtYnFrsHh
spRn4jOLE2D0UlPQowf/TfAVxfKdbP9usuadicUaOXJqtLU/pCfQHdaRGFH1Ijkc7p2qCo45Gp+A
FNr5WMpWcSdFJTK8GsJBWZgqT1XrQL91fS23RqxdnpN0TqXOMhhxiO5nYkOmZj9dt7AIhf//gLms
UaASEm+Lk2jYg15ZRZue2uIJITJ/p8QPvNVPkuH5G3HIYv//Y4qnCFgfB4DeEqDQmrafZj10RkZ/
r6pPShe6qvRyfTiLzf+PDRq0oIykT+Jdo2sSGnXtK2L9Csfr8wGS5NtOcXabakur8wYYXfTzQJO5
bPnoaq2c+lxPT+xXbx7noy6/xsZrmBt3fkhYNVn7MNlSQV46tLfhQbovq1xQcO0t61PEWhKk6FZ6
Uhta6gbjqcgHD57Gu0L7NPTzXkPwwEo8KybxDim271C3uj7Bi0P/zxfA/kWnONeQskwtIkjW+8rs
i3GHs9tzDAHr5LHXjvbdZOV7qck33OYinBQWRexK5EXVWMjmXJ6BWR+KQh2z5FRLs1el91ZJFuXD
NCeemb5GxsYjY2V8dP+iO0aBHhipKn4/e2T4eVeFQ8q6hupJTf7Kx+/1V3Sl5uTP355HsLAkhsDO
QNe0hKsmeWJRrjDT05Df6/4pMY0PU9O8GPSkktb7et3Y8tHxNodcBSR+YKOjsLk45YkT2VYvrDUW
bOFzr5S7suFCSOoYj504n1In6++G1Gq9gi4kTw51mlLTWjpe/5CV40l5iBBLEW/Sd2tZlUotK12W
naS68vry+9ztbOoU3Va5c+V0mgSKBgRmXLaKKX4/W8WWxtt8HMvsVOvIXcPK1Ni31a3meAr0NfqP
PNnKuq1tmzOD1uKFPxRNXoWKMFjtomKfGO78l9zeKVv44yUDzD8rqVMjRmZVKK4s7kDOOu2SPjPY
xDd55Ko02vr6rg09KODT5wDR2b/m4/jTjFzDu6GbbksVfnUFz+wvLsgyjrIxAtp5AjznIvckldFO
QR+jjecNT7N27nnLiRYZCJaRWblcQy1QBivvjfRU+HtJjg8JalauYYaHoXBucnJG5JLVrYMiLtSz
F8Db9HIJiuerIN9bMgzSoRYiy9VmJ0sZ4sexkb8ovgl/neOHjjukRenZJRIDfmobj10wl0fVHvOX
McnDnRMP8x5MJjKs1w/Nyr0JchAmPvKcwO2Wz0598HPV9pPslAd9Bhdm2nlRiEOyevU3+Sjeho9c
4ZvzA0j49gI+Ozd1QoAaxk56suYfZj3d9TJFo1q2j7201Zq+LM3/Ywv+LKhOLIKCZZxaKlqk9FGe
naCpGR770PL3Pg1T3lSFwZ6HUEQisLD3kY8/mpShcxNuif04dOU+HeqGWkbe78JUHu7HOR8PNEoU
GxO/dqgp3JH1fVPrWN4FrZZn8jTV2SlEt+cIOYt2NPLQOSSFme5nQ48+6r6f315f7bUDJlhgoBaj
ZfCd+G3TRtrcTlV2mq3uMbC0jxOUj/Q5uTJJ4+umVqJLgTehXxCGBx06s8sTpqRRFAw5m70UmnlP
abF1hFfGAgORRsZMfnvmid/PtlOuBXY7ByxxaTz30bPkk+lGHkm/uT6OlXWi3kVICSCVNq3lQ6SN
AiR1lYl1CrlP7cfUnl1jlNxJBVo2fr9ubGXSSKUT1YlWE54jCwes5JkTmKHCacw/xO1Dlsu/vyoW
1HkUbvHueNrFpI1NTqdRzGgailow8ykg5JrW+v2bGCtvnaKwG8F3dbk0iUnptPex8lrQTJKRlEMY
cSNyW1uXcxuLkZh5GQXVKEaS7XMBadxnudeEe/k3ewGFK7kYjPiQs302sY2ptGKoa+DWGGdPGV/o
b9lYmK3hLC4kuemnzC+wInXHsbyrQXrYt3PhRcVGRn3L0CJ68VUTElgdQ8N0nGUPftvXYdrRAPT7
O5mzKTDjiknnodjpZ7PWTxXVytzOTo6exm5Na/vemuqthPqaDxBFWdjBBL2avhhMk41dEc1xcZIb
/6vjf/RDC9yufROkWyi6lXvSFpUunWeCRqpwsaVbrY60atZZn7Ky7qm5Nq4V6tlNpAfa/vrUrQxK
0I8JzwZdFmXIy6mransMc8nJTraU7qbqpcx+ak1McnfjNbL24KNDQaX7D+Sn6By4NGRkeWklpZqd
hAL1s6T/2Znf6vmUG7I7SPe2N0PBDSFAu3Fyl/gYcaJo/oK+U6MFjTEuvFw4+iK60LKTXLQg1sFZ
989OPtwPSuCaY/BQGPA0mfcW/Rq/P7Miy2MZuD+QHerlgIPO8e0mYVOKF24LU0NQfIFVSVZf/oMd
mrxgeoIrFejlpZ1Sqs2xUlhB9ITcYXSL5q6rH/JkY6OIPbeIJ3nm6EgG48nfX01BA2ys7KL8lKo/
q+HBGV+VrfrbugkhYKT/w9J4OZJuJl6VrSw/jdJrbr2GNVmi9On6bAlX8G4YdKiTGsdPcDVd2giz
0Q5jk8IswzDoTG6y/7IcZwYWHrwo5bE2QcKfauehKI/znAAdeRiDn9fHsXZudZpjOFO0HTrLULoM
lBKpvDI/VcpDMTxp1o4Xmr/liNaskEOAxE8TCp/LuCqXUao0lTg/Kf19adOdnnzrIfstPv/+YGgP
5YUkA3iBK+hyUaRJpaWo6/KTrWvHbN8EzJnaepsAiGXd680ZnBl6cxZnF8VkJUktFT07DPYxJG/2
GDykSfRE0Nj09+LdE0FrkRqf4nQXHebAPKG2fDejBdH/kJ1Pvz1sJGnewmPYvgnELodtzAiOtmGa
EIC96v0X33yWzI+RcbxuZeVUXVhZ+Ieg7IZCgSXslDrDnbM3ksmdy62E9pqbFQ2w0K2Ili06Ii7H
oum6Gll6DSw4dAtQyMORuaxk2fNTAHv0yUBBqm01+K4ODfoq4fkg8H6jUj9bzjgroWBU++QUycew
rNxY+qi0GxfXyhGgYCfa1qEjh0VfOJQzG4bVWFbeTclJR3i0HwJvKopDgpKVn4QbN4bY5gvfdGFK
DPfMlFPb8lDZmJrkBzPuka2B+1e+JeflSfmPsMlvgi1hzJUA7cKkGP2ZSV/L5WZsx+Rkjy/VLi/u
Kb+7jTEj0FNuBGlbo1vs9rCeZVWyMFUae//PqSo+IueSd6+1+bFKvvhOuTGba6lCSIbgqhEQQgAr
iwuYQ+HT7T0nJxqBYjgiaymE4L/az7q2m6DA0JHRKTzV4sGQVfbvlwgujC/OA2/UTFFL1lLNfw4q
AAntydxE44gRLDfM+QgXe9NqQyO0UQg50Yamxjvzq6R4Fqh82bVD15Fd+HPy9FgZW00B4u9es7vY
qDySg2nIGZzSF7sexffArDbmT3ilayYWG3NqZz+QfTk5NaE3HOfaNWHTbG6HjU25NZLFpgQKlMZh
oKD+eHcYNx4/63+beIkXMMX+ZYGhcMam8B1miRytetq6PNbuMnbYv39+iRuEz7JX/FTFr99OL/ox
+5HdOV76R3HKPtT7u0Lypr1z29JGdv062RjVkmiO9tWmHHQyiVJbN49NAB7GVyTr9rqV1fvkfHSL
w5s5TQoshdE1rua2ULanbuHpbgoL63VLa25J9HoIsLeAtC12gITIhBIkBpnRBwo+0n0oeUmz601Y
6v5XU4ubmDKNltcdpgb4NjRn8ILQ3ik1aWf1c9PeJt1zPm1lxraGJ34/c/CSPIEBqLBZ1IeuHg5K
nLl1fGgm0KzOfSf/cLa0dFc3yK8JXeawAjWUcMo6o1SOSXtE7fn6gq2lWyHbEAQ5gA8UVBkuhwSi
BVIRX0tOluY5p2dIhu9QcPlWHBv3u1a57TPg+MNWT/paqHFudDGPdj5IKBRhtN4F++etXpG1a9hx
eLwJklOyf4tNqEa8nCXdSU6m+kWhGUWWb8zshcdPGn+8Pntr4cy5pcXk+VaoKGEsMXnVroAs9luF
b9Wzw3Urq7vubDyL2eKB1XM1+OJiGr1hKL3RuJ+b+yB5UXPF9WvTnSgsXbf5ft+Ry+SxD9cL5JQU
PS+3Ra4GkS0ZEZVBAA8HRRmehlre2gYrQYWwQm4WRgxqcsukqTml0NGnKUpGFeDXVDrEyPNoxlHt
FRR9v0/d4OZjdN//6Ru318f3fuWwTBr9LZkKKmYxp8TXZmfnVXrqFcc9qFRMtHi31Te6YeRNQeHM
XZhNGRFPg2zQ1Ychpdmkfmi0F1/fak99f5wuBrMs/qVjJKezmqentJJviuBz3CE5naB5Ite7uv1L
rV4UsibOeKKrITv2OYQvsVLeTFK5wX2yumvI6FGTh3QF3qvLXWNLtWaCd0xPZvaoUXw05pfry7Zh
QF/UU7UMIaEqLcBxWJXr56/xpqS4+AuXoRJzyWZ86+UWZfHLISS21mW1xVyqoX6TNMahbD7m8kOf
f4ynzq1hSxESENMWp644T+/MQgGrGkDBKeMuzttkOCICGTGb7nmC1X+r0kfU7fatjH7KFphhdRZN
Eh5ARsTxW2TxxljJk34UxkLLtaSPPKY33MfqjhTFFxojBCPyImCPfUMN5xALCc0NGuwXnQXXRbHV
g7FlRgz07ICRQMs0WZjJgFjJJVp/+cNkbHEWrVsRSrPQE4gU5KWVuAZ/1vkzNaSscUkPBfoPKdgI
b5edMzyI6VmBPgDGY/J1oPQWRlLKnrqcMJRHPUP823Uano2PMQzW6qvRaF7gg02ckj0ocW8z7bls
1XpnfjGTST8okZ9xsCDc4o3+mJl/qDTn2PKDlCIK3u+kUnaz7tWOjX2rVjdWQcOiBCeFWc7H62f8
/fUtunfI2JPBgq9tiRO3m8L2M50TqB+r+nsQIfmg/IizbL896WuH/dzU4tSNQWpIccWo4zo/+tUh
DB6nKDkgauhl0a6wBUDay79fH9/a6Ts3uvAwpW8iZztlqUjMWvpL0W/d3eIPLH0JuAjTAE+nc4cv
RlXVciHLM+hAWWYFrX0VPQfBS6DfmMfxRdoSm1zzXBpAT/SdBRvmElOTwuyZ6xPWoqAPD0oJCZ0/
SROGm+TW7KzU7bvxKYTtcXd9HjcML7E1Vq0hPhRgOBP1jhtY9FOarY2jkfwRggK9bmx10X6Ncuky
7VotYzPB2BD9bWcPUPJc//trocLZLC6VHOIUIGmTiXgEiU5DfwkM9BNzCGvyjWBy3dHQj2mKVJ8J
EOrS0VhW3Vjy2KeniSzi0P7MgvaxDB+a74V0p9L0rB1VDXLxqPR67c7cIv5cXTRNRHuiA4ms0aV1
gdrLug6PrfUunfAkU5RnWua8avhxfUJXvciZocUw+1jSy8QA8VmPP3pElU9xvm86Nw22uly3DC1O
W5xNYze3jCj+Eh5CiBghzpu38gRrVxBgDNw0hUx0G8T2PLvo1MqKS61kNGP2OpqvUfOQhz+vT9jq
DqRoSTwAXuI9Y0ERjqWTqUT8ewmNG8XbCnFWJ+rMwGIMPWCZZFQxUN4qO3pfPFpQNuLPt465d67v
zMbiqpZkK0WgCRvFnem+6C5yv15099HZlzc/hFiPD50J1Bve3zmvW8+zvc/aodr/1G+kjS9ZXbCz
D1nsc3mO01ib+BDNuI3bR3k4yNUf1xdsyTHxz519ZmOxxZOyqOOmwEZ9or2uua/uk6/hd+1nM7rj
voa0v/eM2i2fpT/sm2rXbbTfLPtf35lfbPwuscNMmTHf7a0D+96b3exuyOgq9OZ7HQIny4Pn8EQK
Nf6z3NdwTUbINykfogOsf1/nP9Vv2Tdlr9yq/HJ9ZladDBAcOvbIOYJkujwtXZZocSdpOOuv6GkC
eTwhiXNrRTf/m5nFBJixHKhBhZkkvcvCB234WVvumN9o1d+gar3rxlY31NmYFlHDPNb27AtguTEG
buu7fUQqV9soz6wbgSnXEHK5tDdfTpzuO6lkdxixwhdNJ00soU/aH66PZAW8QIBn/bKyWB4FAtAo
VkGrC4ruqNt1/o2mnwbjS2+9UnqtWtvTKi8BthpuFYVWndybFD2tDaAnFy8fjYafSPJZskjpxmMw
a7o72TDNKlld5W5la1sA4CXlzj+nhBI8r+G3+3bh9XQ7aGmatnmb6/OuQ46yd5H06HaG9jCUnUv0
6dUE+8ZTElC8gdZk1Dd2zuppOPuChU9UJh0gXMcXyN5g/FXTbBjnKF0C3rDirWBwfX5/jXaxgRwz
HHhJ+LikWYHP+ceY/CH5DhI0f17fQ2shrmDIB4siWDOX6KHZMsD2tXF2Mj6HdMtbu8b6K4+mj0bw
QaWVWq2kw3WDS77Et3VExIOdKyRpEOK+PBojRN9ZmoYAUJxav2sGyJparY33Ud8P+yZKsr3um/OB
J350201FuI/lXLqBeaL7MCSl5ilFX94NrS99Khz/a25lHeVyMtZGNTXwG6tw3aEYte+zjv6ivLPv
krDWwSiNzoOtRM49MNbg9vqY1hYLeRB0EwA1Q8q7SKakQSE1QEjTkwQbK9lYt2wjr5WTfW3X/yEf
oMN28dbjI0jyLmeP3tMhMVMaDQwuJxU5v7xypd9lbv1njUBGii4fIfq78JGOofd+E+JYxu/da5t4
xZEC5UiEOf9pNRuucnXyftlacpsUbaxHicqpIjGfV3dGcWcot7Kxldpbe6HSCUlMJvRj3g1J1mcI
SgSufg5U35uHKdiVdv9Fz+fIc4rhK8Su6UGpkbzXs78zoIj763tkNUV79gHvxln2LX0hoMzRAUIm
9xR+Uj3nr/5b0LvSsOv/S0YHpj0bthjqzPB2XW4U1Dv1IqAz+ZSlNyBQp4PhbI1odUrBUFv0DTOh
S9BSJBhpqkHCR9W73D7O9212SPWHUHuy/0qgv/tyfQbXwl4B2f4/c4vbLh7TCDw3LpEi/d91+qL4
sOmp5d7M4l3bbgRlq36RnU/lDYE+9svl9I1tW9aOxWppkjcjzvU9bcbH2L417PgDKNW/xsLYcIyr
w6OlnHob2Cai0UuLk29VfRP22SnJWgRX782O9jJaQKj+hcnGTSYWfxnd6yCbaDWi71t+S2KdvYLq
LlEnJQEDX1T1oZLKPSQTd0W5dWevD+mXGXH0z8xYM1mpLO6EGTqECtgQ66caZNFO9ee7iO7nDee4
esYEYkk0DVqiZHVpUA59ODksuoTU4s+xvYn17L7O6xs9AK8uQ0xVHClehdXnttE3TK/FBueWl8ct
DSmhmkV26oMdbHE7OdsZwXhsG+mOhfGcYQMwuLaCQjeF6jABkfqWnDibWiWVYrXSaZ2A9yg3Iy+P
HiJUlX//xJ0bWUynOaIHYflsk9S6CQtEH+JiN6Aklhy7bAvTtzogrk/Ye+lcBdp3uXSKWRc67L0g
fs1M93plyr1ZigCOGPLWsFZNmZD10OPJCJYCENbcKFbXD2xLrTfvY2WedoVs36oA9jfO9NrdRhuD
6EDkJUCh9nJQhTaZ81T6oHxt5Mq7cdeFf8rpCxTE++srtTYkNj1jYS/gtbRLQ2We0m2v0TQxJXeF
LuBZ0X8ZypmFxV5ou7y1Jw2gdNg8QPvc09Dv3+Zb2fu1Y3Q+DjHOs20dJ3JvUlzP4F84SHOyG/pn
+JKqF9vP93bXf7o+a6vLczYm8fuZtRDKx84SgHaeguMeEkEaJaE3G0srPOgWD6rr5lYGxz5QqM7S
3ItM8MKcGQ9GHuvcKU04okx6N5jfMvCH7V1ePWbJhoNYGRtJf/CbAOlIXS/l5pyiK8qhEw4JRvTm
RD94aPpev8UKurLxqORw+4OvfPNGl1OI2KId5KDKTjLd0IbtVd2dIW0d2JV75MLIYuIoLoyGJroB
knzf1d7UP9iFm1enfMuLrxmizoZqAcfIwDtcjkabjHlyEs4rlcMw0PfS+GpKqduZr6CNN3bD2gIB
sgXwTXEPwPRiq6OVl0mxL9GEohz9ZB8Xd729m/uNuHfLymLqrNJIYFvCSqbcGbnbyq5aPcVbweYK
+EXUSWjqFPTdNJWKrX92kjqpqo2qTvJTplLU1T7ZNhmrTufWR37CafST1vyUAJzJ1LID3f6ZyPox
PCKk0YfKvZZvFQHWMiPwZoC3gKRHkC4snkltPrW5TgMj9ah9OIaubQMjleoHBcXjMPioo3zu7Lr+
c+BAFJwqP64f9KW0rHg/YR5cLuBj+rGNhbPUIXcZgwZAd55Ex9K/G4bbSrqvQ4mSX//ErXMImon8
TOPVYyd7Rv4yyJVbSA+jCanCvSH98K1DlxyH7jEH0zsod732IyepIan3kYrMx629xaf5hqFYxIR8
M2ADob0FpngxZXUmS104N0D3rV0aUTsxg5vU0T0afELP+jsz3DKY9pIyQ6bfu3xVj2Rs9JgMD8oI
5+lsHXmufhiarRevmKt334WMEJwBEF7RrXy5teTR7HnzAtJGDirYjwTJx1Kv2o2y8crJh8JPZvc6
mmj0EL+fbeBg1OvQKSMAaemdDBG+9pX3kmN93CqBr/SX01BA4ky8Y3iNagtDneI3ulHDtuD8EQ53
ffjdyr/kSu0WWuyl8q4e5vuxCT44X+P6R5v9CKP+j06tXe4+S05uaE3fiPFWHIQohNCSDHiItq7F
9wxsBZR/cpASSuK1afezm9XjHFvPQ7nlxtdMKTxw8K90jzEJl3Pc+9HsIyCWnLIo2dnhrYrCXzHG
npNvoSbWLfGwoWGHJZUXlgJ9jmy9BPb/uXWOQ/VYmp+nLeDTWtUA7bhfRhbBHSVctMq6Cpi/au9S
3/Gk9Jtk554RGI/W+HdzjA2yCVN/sLX2j9BHaMu/aTXIycgHs5wgwaRT+/tAOliJRFcrpS3RtrJY
zliyzbqcAQTO9WfFP0TDnVl+Gbfa11bO5IWVxZnMZRiq6RGkJeBY3mxsSPGFi/NuC0l1GhqhQIEm
4HKXGErfzK0PxLZt7mgEhVjZua/t+5/XXfRK3IKbo/ubRyLducv89RQaPbV9KxF1QHtG25s96D//
Bxtch5CXQ5kHb97lSMwapL8DNIIN8smYT1lAF/BWO8HaThfdpf9nY3HTTHKa+VWNDZK7ACZ1L04O
nHU3mpzd9dGsrTnbiugVRBe4qsW64Cj60gwBg0bFox5Fbhdsse+sxMcQd/2ysNhVvgN+H010dtV8
I48AqpwDLFC0DdAYYWzpcq9OHG3Z0LXQ1EofzeXiaCPk1FUPTCh6NqL9pJNMvQv316dsbSvDMsDf
F9lua3l1geqp1cnHhvLZsr9Vz1b3UgV0fP5+7kF0a/1rZpGttXKenlYnkHavEmhP1/RL0h2fZOu5
2YoSVtJixAgIrAvcDZjPxXZDwiaw5xzcdp42Hyy9+cMJ5MfUpP5ix+YnRZKP9O7TwJKNG+d1Zbku
DC+iZQlmkDQq8ThqMO4aXSW/37gwprq6XG84oLUxEsaivaUQOKIIe7kzuDysAFXz+DQTM87KrTP8
XX6w453yoskI9pjq4fouWQsJqBr8a3D56iCX0iVpS0jgF5Xy0UAD+hBrefIYjG22z+ouPtQQbbtd
otA94Uexp4E68ZyxnrwIIjB36KP+MJGw/5QNaWTSoGjkxUEta/lQZdW4UZBfS7JdfO7y5LQ4Iztw
4pOdaafQeQmr6GPsIzzn30eO21C7ibNg1yHcaRu//6h1hOthQwPKot5yuTQJnYmJGjJTBi/BFtb7
Xvlmy5RXTWnDd6vCOS+uIYeYk5DItoX2w8KUn+eVVaoEK7CKH8Zqb8etOxo2BNzJjdbca9l9YMUu
NUGvsfNjHMI1e8ir73l00/rOTi6PjukVI+ljSJan1o2d8rPWbZ38tXfO2VfCMXA5Ie3UBCmyX/Sj
ZPu++ULGzJ2mD73WHaSstQGC/xUO8+e8vm36R61LPl7fuSsOG0w7GozAj3jxLIFj6lxKVZgQZqWC
OezJ9BGFKj2lR23GR4bQUv5He4udl5ZDIs0Da9JGJ3qMXG3QbwPntmwzt6f4J/0nc6DxDNCkwt1d
Tm4khfaYWEzuCKmuZL9IWoOc4uBK5biX1E9d0GxcsW/48neb7o34RLTnc69fWixxZrkxDezvgapv
n9CSGEduqLV3tWTuSuj2tPxmyl/quL5JB/kQ+ZZnV/NLNvm3vvKczadS0zzdjz+0xaFwDoFm/3l9
ycUXLL9QI63ENU2RAgXbyy+0zSqw6og2GrXvwWdINParVnuAlnpvztq00W635oqZejH9hNpgUC6t
hSXsv4VMc2ZSFHs91dwcHI5JT5kWfKwaw20a9cecmzfXx7gSG4o1B6BM4kzUEi6ttm0OGxMIYYiT
PklW7s7ofM6fr9tYnUfadkV/F9j4ZcKkkCv68SviTyv+2ram6Gjo1MSNrP/gMXkICMEgcCKABS/H
4mdBHUcyjTVqfFc6kytrgZd3BzPYSmeJP7TcGOeGFv5SUhstD0wC0SbsDlkVfBrtp7I+9Hp7HGt/
rzXB8foMrgRXcFqRaqFXXQDwF3sDcEvRt2/oX/9lDPSHXH+Qe6+0rbtsU91r1RYSQFTEIVqCvOxy
Fgt56INWoR3DjvTUDYZuX0BXWjqPbRLd5IDHNiK61TuWJMS/BhdbsPbbdMpM8NRR9vcsHdJQf1Hk
bx1iaUXnjcHTHOs7n2Pub6UDVkcKp7VoV1KQG1m8WfLU6Zuxo0VKz3epq2seaprZ1lNiDTqLlDAQ
SYR0yE8v25UCJzWaWAfqWVtOcNNLAhbfVPPOmjud8pItHXPTT+/zpAruTbMa97HdQ2UcOH9ElWo8
KHAjbLjetTMPG7NIxwKponHkcoUbqw+dKh3Ayjf0WDg/7fppRDzz+pZdXVbKdSKZxf9oeLu0UrWW
2XeaAoJIHx6HAgnj0doZfXanBChbQbuPQt+ukXTkLZ6Sdj5smF+LaSgsk96zwd4Q1Vyaz2ctt8bB
4qEQpJlr+Gq/q6Yo3ctlyONxqHoP19eikJn7u7gbbXqextxrTR6ufVdKJ3lW+40pWZ13MGzkmCBs
xulefpKcjUUaGQJH1iGGEVvuPL0mnblxntZ2NSuLoBZHCtH3xfm1nbzpikGQjjYVMtnDtJfj0oGw
uouPVZc9NtmG210zSJKLfSRoXLnJL4flmJAV9z39eE1sPmTDF0Wm9flBn+s7M0pury+r+Pil5z23
tdhUs2P64ywarZqQDHGp+tI+mHRr41Jc3buIl4Jl5P3Pq1ncaGcZ0kK30yFwOLOxU5UHCGvifRja
/gFOOGNnTcN4Y8jQ8Wujku/NdHYUN8/9+jTZmXm8PuC1q0a0RCkQxGnOO6lnragns6cP+6TPJTy8
PYDDwJDHQx8ko5dqYbtLYufTELX9hpNYu7QJAyHAohcWjYKFV86DKtRjn5nutZ81CXtHf2i6eGf/
B8wz+S+Y4RFbgGp8Cc8o1aQZdZ8BAhkiyLH15IY6QbVrJ+Rwrs/l6pDItJlADdHOXtbCp55LoCm5
2QwNeG/dPiRa6IbJT57/G95n7aSTLAWKBDMQwKRFgKCXuj80omEhq59p0ncjp3bVbNoYz6oVEekA
/wDOuEQs01IOUWxPjbUgSn/gufDSaqF1MzuBv+FT1maOGFHIMSLTRyB3eR7UInQCw6bAGgt3XrlW
8Tim341w47m9OqAzM4vTPc15H6U2FI9UcNXoZzDA5L9VdV8diqgCUPxBa2LZeQTQP2nf8ItO/RT6
5Q7aPQttojD7en2zrY7ll53le5FiXV7bOddf1NSeor6EiemWyYZ3WHOHPNkp4woadGPJUodjKhMu
EtyhokGVhBQmm+36ONbn65cJ8fuZKxwmKZfaHBBm6R9z397p6kcaCeX/ACLnYfDLjLhkzszYxH+1
WjOSFKSF8tI5t7X/4/pItiZr8TwY67orAjrKTkpou1JVeYFsbTjN9UX/NYrFufdBpkh6JaixFQsu
xzrc2TSbwRv/XxyMQ3DDlWsKhcbFWECfO4HlY6jTk4OmftUS+mPsn9cnbG3pKQ/CbwajI2kPMaFn
a1KYYR4kA5AojqNjvTaG5NLusxvjdmMbi2lZ3uqCdYzHrwNSeukuI7Oc/NmBIFBonqZPUf+V/vpC
yrxQ+qtG7EYZfztkAQcOIgrgHP+9wyNUCSgPa+BwJiMtHtPH2W5cGRHLSk1uh/rL704jjWuw+r9R
VpI8WqxVMlYQjiANeWryx6L8ORWncngN4Mq6buZ9pAClM6kKwS+MaKO5cJ5Sqs6zWpOgUo/Rns29
L5G5TjfO0PuVwgjhPG0Qsg0V4SIHJxfoxjg1iJEBfg9T3tlydqj7kgtugvbI9LhBXEOabq4PbSUe
E3TVMDnCMYtYzZJlzNCGachCUvFQ18bR0dB+aoMfu4DbPAkKnERHejkqECeZTrL/22ca2yQeOdVM
LV3bl6cgSmWyQCmVGi7X21KDJnoYaR3dOgPvD9ulmYWf1Yuo1e1SPEarxo2zQ0vO31SeTftwfS6F
I708a5d2Fo7WNColn2nCPtlDtk8q4LfDw6AhSjR9GmTtP82dSRmNDUPsIB5pZx5EqeY4loaQiCv/
kKYflKaFBeF0fUCrWxIYA+BN4jpnmaXLfLgV4gAbevGozoJ+WPoaS/si86ZPqCleN/bewYvZ+2VM
fMzZgCa5nktbCbgNY/lZqxzXRitWHbaSoxtjMhfHLKvtwtYLxuQbLkTaMzxiA9gdD560uvCG4H8b
lbkI76oeJUZZZlQmD9O0eSiVJ9P6+/rMre1v7iubawSsHuH35cx1CFgMIXzzJzm+kb82r04XwFK4
4Z62jCyWp20GvU81jGR0CpvDs5Ih7KEn3maBeG2BTAqp1GUonBn6YmNXDKfsBaWIYHcwk9sRDFH/
Y1CMO0uC/SNTvTTLNg7T2uDAepPRUEF68dq+nEGlNq1xFpI3Viy7hEmlHRyiPt415gaObm2Tnxta
uAjNHNRBzRoygE3qJbzmo78pHW2MZtUIeASLUjHPiqWAlWPMcGYIIyqa7mn2o1WPm7H+ig1FpovC
AO4E//Dy2dJodhfLjUw7qR5TsLoD7+hmvDJ/e2ej5Qc/KxwwxDBLHZ16iFKYWEDWQlD1ZI7Fzm5s
oNxfNmlmdBZ44boxRLUEegsdlqrFpvORAMwlC2ho241iOBTtNgKxlctBoBrhsuFBDmPj4vxA/lvH
QwkkGaR9AmcUwauXRg+VExyaLT6ZtcX515aYusvtPE5m0scyi0Medj/E+1bXt5WV1o0wWch3qCAV
xe9n/jpIQ6X3SyLLxrTaE/pa6UGqe5nMZx8crm+DVVPcQmDIyIHxSL40Fee07ql9it6sfGzbbMcT
Jvp/pF3Zjtu6sv0iAZqHV02euy3b6U7yInQ6iSRqnoevv4t97j3HogUL+x5kA3nIhkski0WyatVa
1dprbMkIsppgKaOlOhDxzI1EoN6SmgxswEHkNWVlCk1jAl30jxMLqHrJSB+ilAJwFXtsy0GqhjjY
siMy1dtfwloSb3EQkNKjpMY8+raYQXRGX7VFDgLoKnQE5aRlG3mN9X7NBHOiNRqRx5hSQIMCV0ZR
ONnr7d9/vt6gbAcwBPUz8PAwUTImHM8XEkxExWRxPCIL1Tpa6+VbCPogvaUoJAkwW7z15gtOMgEX
HGT98KJU7T6SgIr1FOWHRv6hBjZqS1hzpJFQoMB7T/1CAN7tFDWpCq0OhOw45g5yfViULltJiSxF
lzsTLLOZ1tWlnMRidjSCC9hKanC2UVJiHi2CUCJzni/P0sTRWcO7Em4GpsL5xCUa3shaZYBnOsp2
RCYW9qOQZ3Y4rTW+LIXle0vUF+9mrhW4YgpaFQzd5o/+/3G23P82HeXdb0dqOsmoDGdH4LY4ZGBD
p05PQ7UyVwsLI9IuZdQlsPZoE5pbAbOXboQFmhun5CeISXZCtp34aJsmCijfVnJ8C+sys8VsG35U
dS7kYKvfy2NkN7xVHxNhzZuXrFAZX7wX0TGGNN98RJVYcznXIZPIN1lglhwIXJryc8LT0tb41F+Z
vwU8OWLlnTlmUNNIwlijHXH8zzqEXm99qdPKlZGHbaqNXN6U4TeK+dJopsTVA3BUQeqg7o8GCtQI
I+iR3XJrM0C9jrkszD6JCRxpkJOUGJiBsDuA1n3qX8M17MCC48ME5LRQbsedga3wTUklGZNOOxDH
1IyDi1B9e76Hl8fwHwPMhSdPOqUPqQFNw5tY2mXVuTfc/84GEydKMEKNNYfmwla/dsG3XvdNbLHn
Nhb4HKh//GcgdKB321ho5Q4y3biGiIraWpCjaq4gtackfUNgDegYfZWKAJzmqhA6UxLn0LLkBTeS
m3jXDEZiklBUoGzbxZfnH7a2gsw2CdJA12I6wbp+zcbfXPfrv/t9Zl9EfDPKfoDJRZHMMZT60Ibx
yvN/0Ud0iqQFdy+uP8z6TVwdqy2PG9HQbLorJ+xXUoWLU4SsHW7deKvwbB2sAyoq4GKqv4C6sRju
h3ptp65ZYBahk6JM80fIeuTo90oj3tLW+CkX5wi3eYC86TOIvQVLOJ4ClZsgZkM+omHPZz9BZP98
pelHPoSbOxPMIEZpULOxgom2AJd7YbWiy19HpFWfm1maK+RSwd+BXKDxwBUq85AHLlvaM9l+8M3P
epV6ZWmq7gywXKGj3/YCH+ExZ8gFiJPbU6ryJxLEf5+PY80Mcz+t1TggvQozcqeZjXYSwHm9VoxY
mStZnAedsZclbphEDCVoTUG/ifrv54NYWnOoPtAmZhGZe/YGnHWtwnd0rrJe3IL8/4/KvRQa+s+b
aQ36z+RbdPA60HbSf8tDM/PVNCLgfX0weXXbbHqBWELxKWe3BL2/hSnqn1LnPB8bizb9l0UatXH7
Rj/zV0r6LmRPRNLTtPVHLyV7oZVsUdij3tKbHVKYCofGvt9jK7vjFLxqPNnVWbCyoZjV+5d9So4A
egR0tbLI7J4IJYr/1eShYjVZlRTAHUVpDbXP3ly+zGhQp0RzJuhCoHLKOAn69NIy0kbP1+ItlFy7
0a6gZNDYPtp1yVXSNmj1hk7kpuCMTYG6vDShLU8yazC/RPHPXt2StNxXjXRdmX/6CLwLKP/6MKh+
qCBBAuKfTbunYt0AH4oPG7hXtbiIooRqEDh6XgFNL1xI9fbF+3OTzJ78skgVGgFHAJMIWpfnUyHK
ddLGsjRB6zxwwPfkagPZZcloPzfD7Jp/mcFxRcMXJI/ZPAFYowEs4afJG4BsNwGyECCDg6e8GhZO
2Icre5Re85hpFMFZDfgVyBtlgAXmg2rCIjaGJuA9IW/4TR7F3/QEctx8IDXHNAOxc4pnktPJw7CS
Q1jYsTBMq4aAIKF1jDkQAN/W5bEOYfgq7qtbvxF7kIvsm79C++P5hC6s28wSc8lI+VQSCoIhGmm2
KxXV5ZIWnIra+bmZpQGhyRZYHHQ0ApDDhCA5Bc6nyfLR00+JhT1Svl1yxZJCK18TbVxas3tLbODO
dEn2c1iqYtdQ/4gjhOJ5L04Lk9dv9drzdWlcgBbB6YHVA4iEBqK7QBeEBd8Toxo9jU8cLQwslRNs
SbcBZsLT/JKh36X3b8/ncmmEkNZE+Rr9wijqMSMUqynoQRuJEQaHXPZGDj2+joI2B8ntyMqDc80W
swOSQIdUvCGMHm/xL7nZ/YIwi3jIV6wsBVJRwqUEmDswHiA/P59GuUFpFDxEozcamqO1+WveZ7Yy
ENcn6g5tUShJVbXZ92ewWm2yqXnjVEvwfxvqC69YkWxV3qj/bqfP5xO9EGxmX8XswoETeo6LFERR
HMsAlu5E0tu9ilIpWUuDL87z3QQw29DXsQn5Vhq9QARuuM5aUxSD3wJ6CAx4LumxxGvZUPqTbHAD
gQoKs/QSggTWfM5HwBNIMkWI2A3v+QAp+7xjhLsu+aWozvOJXAoy6BpG8ZmSWoAsbG4KMvVxV0n5
5DV51m57Xx9dID20HZGmcvfc1NeZyw5LwZioECkNn4zH5qOKuDkVkxcn10p8S+M/ifbZ0LasaHpp
qjd0umQFCKjsBonzQ0M2z+0vDZU2HWGY4F5D5+h8qLzO1SjZjphVeYg3aVZ/6tEUOFMdrzVBLoUe
wGBxOkCzHuch450gki+NUcCJi4p6epGu+fgqHSYRWaHSDcI1B10c1501xkGrYSoCLlcnTyl7s+m0
zaQDKNEGK2xaX3U4dvl0HOwaZYtEKyQd9V1AbUbgHAOZmzy5s9PJ4mvTKDzD+JFVhZnWkTkVDlEA
BK+snvyuatsfWzs++5JJ4n1Z70qRmOQIRVNLnF6U4RYVuhn32kn9h10M9CICZS6QfyBDCh4dFqHm
D6U86Io/eeGEI0yqpHNL4sbq4kqwDPTi23WKfsNcb4KVG9BCpEBLJeVqo+x+ElvIBHdhUWtZxHva
9xjKJ2Jt6wGQyjv079np+z92Ztyy0PkMvCdqGQbjYjHXBmPE4XIQQs7DEUA+axZNHjlVmxTb56Yk
Gm6YhUf3M4rBGhQhIa9Kx3238IQYfY+eKcHTteCmJqDFyn3cnJNBEK1prHhH4brEHiqOuNOkplD9
ngS3rfh0GyCQXapoyI6xGlXm1KrxQcft19VAFOlKkNY2AUFpT0REq4KeCNWxiCFnDimjIjEn1Re+
S93QOhFm29GTNj0nIx9eBsjPm3wCgbCkDcKVKLVwslDgmQY5V+BcVZZMs2ibkoRtJnl5e0yb6pSO
Z5SLXQAAVrxlKRzeW2LjURqC7GtCWd9LNXeqsgiICNyEwHWS5VshetGgkUK6yIqheiijm/Tn6CPh
OZrawP14vsD0JsSsLz4EKXKQDSCpzKaaWj1NKsPAh/BChr5cD5yAK6GX5Zahe3JmgsawOxdquHQa
jCyWvFg5qPmLVuWg0spf+1bcaMNxqF803hYCQEHGY6OOFsgyEuJIoKgml//PWPEcwomOQ4+VFhHi
Oq4btZQ8hefQ2NlZWhxdn5tgUV3/O9j/2GACJalaHvXLQvJGK5PsRN2kVp5Y2qbax5VT+nby/bnB
5fX7tz3WkcROj0iSYkxR11pKipKAsLIpWM00DAmVbAFasDg30U3H7gp02heTnnGyVw+7Qf1by++N
KY9/Wt9NP0vRWSOYfTzSYA4FG2CZadRhWSnrRpyqUMkUD57pRtnrkG75pHb/6bQh34bMISBcAEwD
eDL3SdQMka4yRsnrQ7WBvkBTuVPRr5Es08Weby60WiJ4oo8dFzkUIOdWuDrVQC2rKl7joqHE7KYj
Z3GRVynfvwkkNp8PaWHeAN6hHW5oqUPymLkKJHEX1HEUKJ4KdGvZOyFnZ9IaHRXb+UWdAZcAVIfR
Vo1TjvW3agDkSdJqDMlHd2AtNNVFIU2wrXj0W2ZDGDmqPOluGffCti+01EpaLXzRpCbflGKQb3sl
JitrSQfGzjJaEpBQwqGPI5E5oqoJBWVwCite7ejad443S/mzV7YKtxLIHk8HGaVXOCSwXlTlmfEZ
sZlUKdBqwZtCG81xZv6pDq4ykpWz4XEdIdeGpzJu5ZALQhZy7jQhmOd49A4KeEGWyQasxKicoCjl
IJ9WbZ+7zMIDj9qi+5oqtaOsPLcFvFrIK7UieML0HtXGuzQQRxQOcczbfe10WmS1Wm2Gnd3oEyqO
m0gVt7EM/aJdxP0O1Vsl25CrLbvfz7+LZVSAlyE5psCR6UzjGk2X4u7IKNVayCN0xXq95AbgeK/b
/lyU39Fi+KtrBAuNfmbSTdsp4KFW9kpy8Om3r1X5jkbPW0m1eDLxtzTpKw/Px+0M4DikyiHqRXle
2aAhdH1foQFD9ARur6W52UNWMastvQrdfHobOLMYV6L7wj2BmoQ16nT0GJ1PxNAHmUDwL156GbvU
rHGCkDwhZsDHFloYIpMnutm9ALSpxtJr2Du8Qiy/03ZB1a5ss4WjDZJMukDbjMAzBaPzb9HLPO76
MZQhgAe2CBHkum7pC8O2G8vay2XIIhU559uDLHemr+fqlpODzBnFvvu74h7U0nzH40uw3QUAmIEc
Yh+TcVWnasBFsqcJg6mEjsb9aDToWeggdIidJnlpIKhRErfQnOeWHz1gbpiexnd+yTexJtUypiA2
oO1gjzlnguMr0azU2HPxuQ5X3l0LGXsFJGN0NwDYjw1Bg8WdQV/nBI0bK9ULj3l4a8fezrkNB91h
+CAkAZvMVHqzNiSXL1YI1RZiA0zTHixcDHFAsuxHsZT6XNC1qidpECdIJXTL/ex9sGEgOPBhZEUJ
Z4puVThgVQg+ESZyKG0kW8OHnp58isguCBLH0Nfkbx+jPf2sL07Mr/5MZglEPQJWTO5Vj1PErVTv
UGO220mAyLTi+muluYXjDhrgaBgEfgRYfYkFLYPdUO4lZdQ8gIj98liJDh4glkpGl5DrCOWv16o/
5fIuJONBE9Yuk48njgKFczAgopKBbDObnm37DCUSo9O8RnL6LAQx0LUjR9Jek+53Ajqit8FpoAtJ
NhOycMU7kOHjsFKKpqcNs9Vmn8Bsej7M1WqIes1TQQzCuWL8VsIHev+kNwcydObz/fV49s0HzGSJ
0E05ZRw3aR6ev6rVF4lsacVYm5Oerz3YF5cWBSLcA3HLROKWuZz1WTOFTSpr3hAW1li8hSi9qQdh
MruDnDc7ZCcIF5jgUvRPcbuSd19c2DvbzKzmaUcavpE0tCBtouKc+xcA1fuV4PG1Q5m1Q0eghG1C
GV4egkdX5kpWJxK5yBwPDykTX45stFh1hokMGCltAygpVDZLSYMGVRPH+amsheE9KmgnD5G4xt8O
fB19lBBgfOcMoyA7FFmyF5IOLSgt83EckQcKisDO+MQXqRRLBo68mPC6VUzJpIPzSId0SRf02p+2
ayGlpUgSuhiiAbgaXenT73I4ch/5RLMB2AUgoSSAuveIapOm7uMWeh2uLBeUvSkC3QcE62X6ow2X
WH3cJB/NVI9AKnKQoxwkf8rNpFIElJ3i4b3nW7+3s0jtbj2qKamVEQlaFXlTapkVq2n+nWhgSrAT
JYfCJNeLolmjQKpYY+SP+nmocHf/I9S5BCfoB2Qw/DEZf1VpX2fmkPpK9jIh1r23dZtMpgzO8GMs
JElpFZWf2mpO+thWIDYymH3ZcMcJxB2x2SPDVttQCgSHeq9M/S9VDevUqtMOxZdWFHNjw02KHHyk
RoGIw7dKXrpRLnegBUrzTvo21miCH/1QGFdy/Y8nG7pHEd9AK4BQI7JQSUnJBClWkuwi63bKTyYK
d6LiTPFeiE09uYmX5xt94WIzs/d1+twfbEkxRXEEe9CW15sPtTKV9hBOKJcU2zS3OlAdR7sGmjBS
JVuhBz2OdA1NuXDC0QZTwJOg/obLlcEcrgDq812s+dmFPs6UYzW+dNyHH5yE9pbmh7b4rItfaL3R
/w4CUuRITeWCVUeJKUGJF4Q2kFBL9xNIup5PzUIMhBwdIPHoSQONIlvdxF2gDsWURBdwSpwJ0rlB
/MGBj/K5FXpMMrEB9Rz8Pq+B6BGdg/OLRaqkpRGDBOzCKco75zcveg/Y6nMbC1EOZUWQVXxRdMPO
3IYvCV0gDxyygCmxuvCQ9nvdGOzqH9KA47UA1DgsAXtNOeZYjhxO8pusiJP40hCkIoPQ1aOD7JfQ
uVrZJIuTdmeIbqI7px0G3Mb9gsQXvvnlZ9+m6tvzCVv5fRao00WFCr75PL5AueKXwXOmobYrai0s
bI+dLLa+VChjDiRSGl+wr09VZ4X4IxxCV+0tHukdU7FKebum2reQQ5otEft28Esl4SQOI1N/Du74
xz/Lu/jYHv336cfzKVzYPfe+wD4NAAnrVMTI+DJAyodP8GxtotYdDHACPzf0GDDpiEBggbcZsg6s
NAAeiXLjd1V8IYklWnh5iL1ZpaZ8zMC+u2JrIVrOjYlzx+uQDyMTgbFCf00/+hdcTECEkhg27v97
9Dmess1o2u1KemB5Lv8zROY2FkQyHm9cGV9auQCnZ7lFD1hpxq2/ez6VC3dM1Mnw1kDeCruL1Wrx
S/CSFr6me7hDnCewaPmFYraSuh8br0l/RDiCnhtc2meAV9C3PM48sHvOpzMiUeajfGB4Un8V9P3Y
r/UtLxrAQBCQIL0Hwui5AZHvalUMOsOrjaOsv07ocXw+gqUpQzMTskOU6gmF1bmBVoHOZqX5vpc3
ouULr9w0mlGdui1YQIZvcsmvoX0Xnl20bIrqFgSYaNvw3KBQgHxILEOOPoTS0VQT2W6jt6p/K7px
l7bmAF3F9mrkrj6+8ShnQLrZN1ylLCySr0TJR7ekzbdIWWH9kBn5ijV3UTjPuzgviwF9aQqwKtXg
pGNkGmSFum7hfYB3n4E8KvIMgHSwacWEK7XSz0hwOfwaL+S7ou6njTI4SH19yr5VF9hxz9f0MaJ8
ifkgUQzCSuSYGK/U5DGTQyWJLmqDtBpiSTltsnPyN4wEN8jcaA2SsxCUQbKCuj/IpJBeApvXfE01
jh+GLMZNI5cUqw7TjWy8G2BAsRXBaoVkP2nhacIr//kwl8yiNxJZBTxKUKxltRWJJuW52nbRpQag
ylb1KXVTPHIdX6r6C5B32U4z+gEPiz7cxVEpfDPibK1j/NGHNHwD6guAIoKmmiUm5LoU6dd6ii5F
NEJkkdOwfZqc2xWKX9rPx/u4c9DZSK9Z6DwDyx3b3qZ1Y98JAHNftGtQm+6wJ5d65ZH+6DlzE8xC
Sq3iJ1lHTQimDo2C1kSG3sx0b5qSQxJsoSzjPB/UksX75wKNT3d7sAuiVI94XN8rEYVuczIg2ncM
DMpu18kyWDbXnGZhFnFXx/sE2RgUFFkoUluBMg5RCXf11OaCo6of0x/CB/CTmsn/Cq51alYb5dTv
alc8TmsuuzBaGKdSeuiKM5ALm4+WNIlQairJL0JrAAhstwg5m6HAQRUfy+SkrSzn470Z75IvDXEQ
hwBVwCxn1rZErSQuu4SAA8cXUcfhm34LVpl2vqjY548APADQRiajqQiyESwtYl1XzUjEJL/0zYcs
A9TkH3obq5k6P/6WjvE38k8J0HnKUYtysyHQ1X3uRSxfKspU2H6gBRVQ8EM5SaTn6J0bja3ER2rN
y5fSKY75S7KTPdUT98gd7vXd5Bk/w0t/Uza+K9uVZezWAFCPKW3GPg0Td/YVfRhKlFrkS6bWZleD
nTAyg84uBA1/nbVINFXyaoyZqXar/VUPq8zYZl5HVRFkA+KGfBGtbFe48T7dNIdsC9UzdzgM22gT
7FSXbINXZSd60jl2QQm9FTfJZg2H/hiQ6ZdQYkzKGol0L+NvfclPIRdgFlThJBcfsrjHVd2U+B1K
aFJ+aRQX+Y+1DS1iame+B6OAFKKQBtkOQLWZK1KpFsVQRqVyUUzxb4FCip2egmN6DM6+mb8mm+ee
9rjSON5we8GxSiFMKPvOV5ofdbVuRU69fE9eg59yZrXEVF+LEx4IE7H5lcvDQ7SiTK3I2aJ8h+Z5
FJjn1mIQvsRBEhsX0XDabpdwh1K20BEqreG/HrcwtaQjOw+IN0bH7qC6K2tQQCXGpdt2h+49u4K6
44fv9kd9G7+STe2Ex+yPvJYXXxzfnVVm38RjAkQxEKiXMfzre1z/F1ybZrPRwspdWbeHg5oZH7NL
0rYK6qHGTBaV7efvAeco21I120vFHyEQbIxvYvgzVGS467ZFx14mrDjqw00bDzzK4QddRwVkLOw7
zy94oqETyL+0ihltpUNsBcHmRf32fJwLw5xZobvlLhAJiV+k/dT7l9R0363nv/24v5khMBdLvc3R
1j3ix9uXUTG111t/9lsTPSZYshVT9Kdmu5qaQnc9qIWQU0eX73wcZULEgesl/8J7PDi3Pw03u/o/
+B0cH93d/rtxnlZS6Y/wIsjeoGEHrb6UYhrZ/LlJf+QDuVWE4MptgwMQfsPBMJxhn7rXdsv/qk76
S/6u2GvyE0uTiuI0cmfgs6dQfWakSl8qUyiH4TWVXdyRawAfgTe0askEzsetV07KBS8Ety3YBWgp
CiUpZsOVlW6UfRaF1+zYbrTU7NGt8uoDzL6SHno4lLByuGbhtSNooOdX6E3ozg/VPM6iiYtjXFVB
P/U7764jB3xME67sqsfXFRRtQVUGPld67CMwzw1VuQ8m8jpMrlAh0Tfqn4o3w/fwncNpcIzc8I/y
e1grh+AXZ67JWGQWbBD9AK0rQXIVPjPoxbxPI7q0s9js1vrbH4IjY4hxSLkfyoAHedMVNQ2Upy8o
jYrS9vlGe4gXjA324iR2WiLgiLl2Z8PBRfT5r6+uDuNuA2i7SiLh58Nb/lJbxNZeYnXbfrehioqS
N8rsjbVi8iFlwoyICfSdL/lBPcFk7/zqvyWiBdo8z9GbvW/99nxpJVA93OgZa3QN7/zc4LsJTdKw
VsL9UNo9k9bFbW86GWd5jddwyRYoB3HPBSkfBdHNbQlia5RCLWKtchPydRwe9p9ja+lbVPDBTv98
Hh+nEaAhGKHMxUgnsPri4SDFUw+GwysYCchrS0DjJZYAWD638ujiCA1I6FNAP2rxbJgP+YYr+zCT
r3Fqd4qjoFJyaPLzJHvP7Ty6OezguYfTBLc2sKHNp05WxiQhXCtfQbQvNCiRcVak/3hu4/FqKM+N
MOuTgo6iLPtBvn6PP+AO0SV0k/fsTf3sPuL357YeHzxftsAPQ/UpcTdkbGUAHxuqMMnXxh3in/LP
rDNRbTKkz9Q/x/FOgYRzEh/61FKRaRU8dJuY1Vtd7QzFVAFwOSaJ8/yLFlcSxfT/+yBm26EIKZAx
EeRr+ZaOTo5GZyIf+wSdztLuuSWRBth5AMY8g5QeYEia6GITalIxtRBfUeTrobe+G2aw/Sk7k5lb
oR1Zg/Wjvn18/B3Na2tKK3vi4fCkk35nmG7Qu80elGoWN6EkX/VvIKzVbfIR7MKVgPyI1JkZeWAx
4iFEr2mTCCOn4lrsfvm7eANQ0M7YEGdNy/exHsAYY05P5J2RFMSt99pVWx7V0lftgjL1xmz20VE1
g3P3ovo2tzaPyzvl3xP5sO2TfDImnmAi4zfpJlqyFTmCp524E9J4K375cBFhRsgcokZRJgJBVLja
pbfr3riVFMvjrZH5fSayaMIAFIEPvwe0rrSIaIfnEfxWk4Vqv1NjV6a2tFc/p9GRV5++dHWYjYDD
AIBqpF5Bvskz/lhIXI9KYqhcqyNnagf/2Dj+K/xkUx/GzfNNt7Rk97a+rrF3vk+MPC1VxZev/GY4
Etv8PCtW5eTHYe0avrDJZoYYl6zDaJK5SEOovlY3V2rM5sD/kM/ZobZbWzclq/oWOgZUtM91sLK/
F64rFAD/7wn92pt3g+zKQRrl1JCvIN8KDv75bE4b7ieYmP5KVhBSSbXns7o2VsY5SzCHx3GFSVXM
yeWdbmtsKjNeOWMfK7Xo8LkfFeOiaZGP6B7i5GtvoWf7XJ6C0vTtChMqWd23cN++1ytBbOEwmFlk
TieA/6vML+GY+iY3j4OzsqfpB8/8HiArPAkhmSMjOwJ48zwOy3EzAGAsq9dQi02heAfm6fm6PAZh
agEgeCAEcbziv7mFyEhS+kLUrsV3/q8GjB42M1ebo5vgKu7Edrh2U37wBAX9scCc41UGBg+QtcwN
VlGOngtJCG41ELy3KkeqsMLmtrJQAytShfo6yMPkS2eEa8H4IUBSy7jrgd4KSqXoZJhbDqUo6KZ0
CG5avtPx0i1xde3b3ysTShNV8yWjVpAaFkE4iWQ0M6G+j1ZqQjA+pQzRs+VUOjpMAHkmG7medqoW
28lGaNakgZZmlRK2obERpUa01c3HBjbAokHLUnADTMWa1BNqNVaRQWw23AjkUwLe6vkwH/weJVrk
d2j+86sRltnPjSSFYEwSw9u4551gH+wE9KA+N/GYL6A24P1IQKLSDTHJ+ZhSboiMqJPDW7iT92h7
Oqi7+ii7xFklll7wjJklZvZ8qRy1WFbCW+VyW24Lnb99eaq2sVU4/lbwop2wJ/tqrSK9sPfmA2Qm
MeZJ1PYTzPb78BxtZSs7C94P8lLudJdbuUuuzibj/VnYThz6XsNb/HIDrk6+Thbm8lRu8+3KutHZ
YnbAbDaZmFiKfODHPobFbfWN5gZ7/zcePHvB4bfhaa33adER75yEvY2nuhQmGYYVvbwK79kHROBW
xkPvFo/DQf8CdhaKP2wjbyZBuinmpfDGW72j7oPtsJU2/ivyICvztrCHIQarA9RBX74P/o6kf67G
ahXdcmdy0StqJ7Zy6A6qHe8mS7Kwme3I7c12+7Zi+DFkyTovoYCGHnqUmdnndpujb9YvRPLl/iBl
RCUl+att5AOx/ktLzGrJALEGSQdLjd3tJtN3C+ddcupDvnJuPt4EoFl2PyTqNnf3m7DPI3+iQ5Lw
bHr52Z0/Xd1WTqMbXoIfKIytHaNrU0jX9s5eMZKJKxrYGxGpQOLktG5rI6P6z1sL6cDAmYG+LfCB
oqtsbihKUrlEqxm5Ia0JzKktvOivghOa5VW+PF+sL26duePPTTGX7jyatARAD3IrneqYuKWV2D87
NzXTbeQMaFUzx7P4qr+WOxDJbLXdeBk+f0OYaE2fbe072I4CkuK8LRt8R79PdgJ2RnOE0F5u8tbo
ZG7gBJto17vt93iXvJEXYyNZjQVJ6N2qUz0eE7MJYZsTQ73UccPEhxR2YwNiD/3NS/P++QN07Kdq
E7m+4zvkH8OIsOASWjsp9lSkGpnzBY9TMQf/ITyrcwH5hfysNR0m39Jt/rU8Nh97i3jFqXwXipVw
9BhY53aZHZQmGU1mwW7wIe+FgyignsyvuNhjaJ3bYJx5KMIIDYpfu4YzJ/OXavvX1F07Iuh5w/qx
BJk75BEBBcZtdj6DnBhBNLaRsWUUiJOdR+W3P64Fb1Y8V0epC3w8/zHCHK+FLxRVO8IIv5H3/obf
9181+dqNALBoN/6m3lRbYT852kZ1czt3++1auoiaYMeJug5VQEBzIkib5+McjSaQoqRObuDgMwep
M+N4JX4/nlDoLLyzwPhE0hJSErFKbp0em2PxkuqZ1Y0OF5tSd0HD6ooLPjY1YlKBJgMNiaihw5mt
GBFRI22tyPGtlryhtRoOAC8n6C+cBLFGwVEAQYBkwS5HX3yluKQezUxu7RxChsVRDXN017nPY+KS
K+EFQdVLoemFluv5FFdi2mIriphiv2ht5FcnO02S2AErzMdzS49pCIwdZXD6MOMN6lxzU/2koyGw
L9Jb+7d+EQ6pdQx25afwjZyEtUTEkuMAcwnZV3Qog1NRnJsqYtIUTVSmNzSgjKI15kHxR+7biLPa
kMv/aA1YjexQa6YjuDHr76MI1nYrCfz+pApNLgJAZRA8dGou+awVtS03K1NBh8o69v33MVMRoXks
CMomvcX5YcjGo+FDgmiCEDIf2WLyO8eZICuZOQbgpfsWDgBi9N7zT1icIRX0WACmQkWARacqfMT1
6ZSkt0JX9sYAhlH0NK54+4IN0LMBYwsaLogtsQiIAjyDAfLA6U3nC0AliRhYRt6tEd0u3YzQnQg9
e9rzDjljJkpQSTRZmdLsVtmdPdkCrrP6TrVlAKONPQreW3UF2fGYa0JUlIAgkSlLJPhvmfcAuMtl
ThSy7IaGKuQ/A8ewzs5Hsdlq57UL5tIcQooDCvYASOHApP9+dw1TtK4sGj8HBsw6r+VXl2fu7seZ
cRj+oIHctMhuPpqrXw2uEr+jl73yuKJtrZCurCnwnaqb4qAV8MmiFsAxBjimZA0qcgKbRk+FBDjY
hCKQQwMq68+99LFWAnVqgCKQrgFMDMhw5gsbXxuDQte6G/8l2mCGVdRb5eSVwZ+GuD3gUMal73ZE
jK5caJhlG9pjfQva0Bq7TeDbEucYEnAOaNtcJZ99vCHj25DFQrUcWERoKM2Xhp/4MlG5qr9x5bYM
BLfwf7U8QjS5BGFv+RNEvmsnVkoT/C4RF+38DrgtKGqmpcnlVvp9ML6jKQywFYg3qIoTptsk/NtG
Zq+/6q3s4P9uqxORzQidXwaoYcLBUqFCnxcOh4wWj6Je8Z2TIWBxKova5v3PjM+d8CX6k3abKv6l
ku8G+oIBwn6+Jo9HJji0KGEAmvIp9RATWxFEG9IJSn9LgUYwM7VTHb5NeFcm0d9ahs5vB0LWruVi
57ndr9N+HjRhGHLG0OcCHhLq5fP5FiJfBR+aDjDg8O4r4CHh3TzY5dllzC98dJY0M/LfjOEt4nBf
Ds3CEJziVfql7kRuDwbzK9FsousWeRlGqwgsRXgFpXkz7eSDrLuKagunMdJsaLJpIzTGorNouBpp
zKIyh1OubkDFU0rfjD+iYT8f2GMPGq4DQCJjj0MkHekn5tKYKXWv+RXX3/g4RNdba1byqyFva9XS
5E04ndoSbAaRrXmKpR6U4Kpqp7IaTI1s9JeUKn3+D2lXthy3rmu/SFWah1dKrZ5kJ7bbjpMXlZPY
mqmZGr7+Lnmfc9xN6zYr2ZVHVxoCCIIgCKwl6nXVlpDJm/r8izjXHhsgpE1xOJxYQoniD7Wf1V8z
x22jzq2cYjuZwRR5eBUpA3Nvxi/sKYxJI301ZLfoniXmgSUwtHdwxpsJyN+Wpxbg9sax6imY5gt3
WV7Dc9ypO0ZeF4tO/6WMdvH1aOoGri7o1DBKib6tZeOexcxsyCrgA4/ZySAAIdtMI26um4eJGF9j
wV1mCT/XJHEFvUy1Er2iQ3ZKQ8nYj4CUcpsZnMsDkBwE2+7TzWJRCn1VGHpA4QZ74FKpOrRZXs9z
dsqIZ00+c9Em00xEdEf+dN4sYgBwgMoy3qaA03cppgWzUI4ObIhx0MeNDAmw7nYnOtXea8a84RA6
sEwW3mWB3n0pBqDKVWGpbXlqm1Ha0UgvVbeSkzDbKrUJ+NFysjBBknd6s53zHvjhuZ4nNuZ9JyCr
sRr4M0SaE7tyqWobgFkKpzElYWwN6P2qkjbdpn3PottEkuKYjBgUARitFqoPdaU5cE0DU59uYU5t
Tqp+nqgrx9mAKAtQCxSkYnN4yR0pDf1+prEGeFeJ/UjKtJZcuZksSRDYPh/DsLmGrlTUqdC/Bv6b
S2PIekOHwlHy0+h3+/pW89pt7Cd4oktvX/Qdpod7gS99TmA4idwqm6xnM4uQ9Xd+Fdwk2qEY3GSP
ADf7nSt54b2wv/hTxrsclZgxVVHPB6gT3y3ST01WaWiIwj3jtvOH1kd38YDSn9+yTUef9GP7G3gS
gJsQqfrplIZgDNBixFfHsfEJllip7HBSkqI4tRuL6Ieb2DX33WY6CYL4cvhwDn0hhrNobsVT0fXI
p3u3ePz+8CZqKPtc7eb04E6/1qniPKogINxax44Et9omJe6ftzRyYrizSLbYXFXtoscG4/8IMza5
jdGQ4V4/89Y88MJe3AljJHPYOgWWBU0wPlTy/Yjoe5tErnVIiWis6vPdc1ELdx08/KHvBNDnl1uM
NbLdJNoizhs23V59bT3CngBO/e33dcU+ZUecIG4vx+OcTkOVFKfnmszHiKSbwhe42udXlkUGLm0I
0iisw6svlUGOhMedqYQM/wvMtg+y4OFOWJdd27HnUrg8L7XrGpNMkIKyg0J8ZYepQrSWPD5W7pvg
MrpmNAzuoAUUFx3McHPOMCp2BqqciJ6kmDyXI6Dy0ojsdtdXZuUARXUPIy4gT8LAC0/MVzaOVuta
j5sUCX9oX+ieEbnbuq0AM2d1o57L4Y42QFxIkkQh53kOiXNDolOXk8ODLRo+XjPauRzOpctcGzUn
gZzwTnVb1/yCB5WNwNU+5YHwtHMZnDfrddz3ldnR03Eh7CT575GKSiErydqFCC6uSa2FkkDfwlz5
Xt3KrrSRfmjug+jpdbEGH5/PNVmseZYTynOnGYkCTdK9efCbYBmN21vNvU7JQ/woKp6unQbn0jiH
VhSmOFMLpTCN8JIlxH0TLMxi+Cvq8FRzOYqFZmPi5t7tdS89CH59NTqffT8/DVQBYQWFNfy8eQgr
YmxMctu4u9+Tq5H62/VtuRqaz2VxccZqzIg1cU1Pk4uEkxQHya09MDViVkZYF1xLBs5lcXvTGWXG
StYs64JEwFdTkvmJL3kCbxNsTb5oAwaUUWpmOFvnjQ+AGN02LkB3RIsk8gFuc5b5OA1TBsPVb6mv
71+d4x5IJcYme5h26lHF1erp+lKJ1OJynCGVjKiaINBL7l+L4LATqSTYNg4XC8owl0NNhoBn3VV2
+q/cFb0oiCRwYWCoaqmfZWxM++Y4+yPBZVu09wXnDH+YxXoEZB8Diz8AE6LeNpsDruhEcGKu5gAf
nowJust4NvW5pFotWzx5cllQk+n34B92tivtf19fdUEw+AQT00SzXjQaNo0Xu6lzF2weZZkMRP/W
xoS6oikXwfn5+aagga1RlpbQ5nuGjd7g6qXw8kPliky4luCcm5ALBpEaKWFUvQcDgzDPdoH/6hm7
5qhjwNd1c1dgx+snHaZ4LpcsakF93YBY8+Rl5Id2TD3TCx6zL6JNdP3MxljvpZgurNOhm2A/lA31
fbuXyU6gyPUoCp6LSwnyII9q0sD3cFHtHuyv8dHduLb1Nze38/XhogGt2m6QADpxkt8Iaf3ZdWNc
DERR9HpEsHhAaEY1hU4m0qjBxTOn7aID+EvsJq5O2AvF/dR66wNpSzeiC9263KVXEZUqDAFwRsyi
ZoxQnUD03jTeTUsA2/x0fZ3WA9GHBM5+BQg5ZLnM6Ul5KO8ltztoeKgVkSqI1OACqlIbQyMDeQBZ
9Q+U4v2d9vW6FiIBXColm2OCqgkEFDPJCSX2r/TxuoT/J+L8z1B8O4bTY1xmmiDiZgB1oTvfbjS6
ObjTH7cMv2fTH3KWAHGWg4YxQ15FM4oagfyUevaXx3wj2JuCNefpPOBrtl538KrBdYiECbdxc6hu
BEL+n5TtQxEucqYVM6bGShFifHtboP9ZItm29dLbfCfankv29znR/RDFBc18aAqt6HA1TINjvzF8
WyPM/T7fUHcnqoqtB84PUVzgVOqODamR4FXv8JwQ80GgyueuH275uR1PnTZRmh5ro7QHi4CxVTGI
civd4u2GFH5DNmDN8u7vs9fEtUaiIrsSBIR1RwdtxDsAGDp5uYigGsyo4n55TCSqO+4VYu3QbATM
Kld01i0e8GnZziRxYQHTnuChMPAmq77WkdugpBMTxzuON5W7EyTba+XT5Tn2f1pxEcIqaF4kDFpN
GHuJ3CF4cTf57vD2pCFLUQW+vzjBFcV4yALUxgaUgyEs3scPbu1fD0Wrwe5DFZ2LEHbtlCECBD09
/Zhjcl/8erj++6vhAaXQBXJhKb5zy1KjKxgIEEh/vdHzit30mBYEmdV1IcuPfDLRmRBuPaqqbipl
RJ5jb3GQbh8x8/HvJGhc8ttIGEGKI6TY8TNgN+Fa3VbeCdLD1YX+0OKdFOUsWGtV/5+s9357J/DY
1VU++2nuxqtOCfo4WxhIfRq2xkEl+k6wziIJGpbo7OOrrnIyDLcilKG3rts8hPf/UgUuLIfockOP
DATkX5k7eBvhFXo9Vp0ZiYvGwOUCzrgFVwXQzv3P0v06eHLQuAI9BL7KP3flTgM8VB1Sprvnn84L
Mszf/2oz8CE3dqRO6VUIiE/zLtsGpd9sr0tYPbbODMXt6WnqitLAE9Ip30ePMkmE5ebVe8uZAG4/
22UFEoLlnqRvnxpPO4JnDjEj8USPggJF+NBq6cOcZjW2RX0bkewEgF7BjWJlsdFuZABeGk1PIP7g
XKqoQ1woOq1E2oKbeelOPqGRyKPWkqMLKYua53sPI+VOBUo1PDhp/k+F7LP9iKeaSZTer+zxCznL
38/kKGVNR+BHl6ibsf1isEnkuysLYqC5CS30AM4xwVZ6KQGcoTRGi12Jm7ivgo8JAH+CQP55iBUz
N+ciOGPNUwW0FQkiwh/9Znj6UvntY7UBF9CTm/2OiWC3rxx/F9I4kzlVqcxdZZan5/DGl2tXB4IG
Q/bTvF7fkiI53JZsVHvo8naRgx7zkWi3bngruniJZHC7EmeIZJgMlptccxveodLooXce0Pyn67os
i8yd5uc24yvNWWcNVrbIAWYvKZmwmLASXUCEiwswGkPRTidztnK6QVGkGbZKnoZNS+x9sica8kXx
9l8rZF2I4kwWSgPw21SIMjAFa+HS4scugLcZiTcTkb+JCj6rK/Sh2fsJd7ZBASTeZ+mimUEcX3KZ
e5v5b4LjZT3anAnhMkZVj8a+HyEkI+n+OG3mW9RJHgW5kFAKl7FMRudYsQwp9Ubf3mTH2o0elbfH
6ZtAkMhkXN4yVnOGNol3k/Uvys582NAfb9f9+XO3lQ1ENXDdYlATGNvgdLiMauWgDM1g6csVGaj+
t9V+OhS34fYUeslNcoNWiOD7+DQFpYc+iM112e+/zW2mC9lcRI3QriyPJmQXsZv/brzEa6sN85p4
W2wifdc3x7LGJH8zHJiHVvB29JjmypvJBWbI+L0sFqyQ5IgxDf2tOFib+qD5oAayG1Lc2DfqAbQ8
0WudkQZU9T8bDQxdJH0eAhp5Ubjro8LVbvLCIcpOfgntrZSjhmtnbjy+oOswaU7dvGV0k+b7ziQs
EryLrhy+QLUAMw4AVdHHyccRRilgpxsFt1/Fq46zQR4Tz7tuXpEIbi8wsNNitm1YauKq65vBy4No
8GItK73QgtsImqSak9rJ9FQ25LneqK4WEWrAjnei2d61aHUhitsLfaeXttlAm3aT7qvcfQYaYgPa
I3d5d7H2heBsXInzF+K4beHEKpDaC4g7yq9ohVK+X1+btRBy8fuc64MONu9mdIye5i945bfQ0RW7
lOyeyp16f13USmJ0IYnLKWp0LmiRAknTVnVv2q39a/fvBHBphJ4ZTaqZ8/KIJLs/za+NQIGVKHih
AHckjiCcoBS0HEtpeK9vmpy87N4Eyy3aK8s3nB1O9ZCoQ5/BkRPM3PlTv5m0najedH0h0DV4KaPJ
wsYsLcjo327Kre5VT6GgE/+6pQAJfSkh0+bODmWsRPgIBuzT4BC39FzBGStSg9vzYW0yxa6hxpGh
UP8opGjBN3Jnwtlqf5rAyZV21GoZrykluUlI6t07G1B+/huPxY320k7AbqfR2E6o+8h4lMy92hOR
Aq7cFS604LZ3KFFzUPIlfCQH9An7qqjtXBBATP7VacySVg1DSJCO8uFmeTUBlNboP0aeaPb1+t4w
ZW5/y6jRz62FFalrYhM3QidCvRPG95VXtAuLcbu8KsHFknVYk2fcrVSc8pZbB9bTQZBSXY/rJg80
gxG0UqM6lDntOyK6hAgsxae4OO51J83x4zLz/JkUr8lNVwuLyQJLvXvGWawqi0IHczfi4eBq/o9l
rtIkyddUdN0VBJP3J/czMaFuxUYIdnvk674vP7i/y40g6K5KAK8O4D50EAN8uuuYNvARmIZNYqGb
qpyJcUeG34IsaK23GnMZH1K40N5SbU4iR8VG2VnEa/NdjeqDD5IwD4DZJQnxuM22MpqKSyQW2a25
3XUYxe+/vW1e5C8HUR11NXp+fA3vIsjFE02SoXNGyh+19x391QKrrjrhmQTuECjVsozqEBK6jjiu
9PU4YLtej5+r0e1MBHcEYBiyoiqFiCcsmwkpZSiI0CIluGwvxeOQpHfw8bzx/ITYQWySyhW4hsD/
3l9Szjw87+NaHQYIMcDnSUDu6TlffIzFlKfr5hLJ4Q4DvbfbpO5grsn90cy+g6EId2M8XhcishiX
5jWjnbTg+MRmagIfvYle89QIylMi3+UOgoQNY1YOEGF98dkx3Ykim8itFhXP1qM1rdIB2xo8tySj
1wFc+OG6jUQCuFDg0Bnv2oj/p/nh2bjvfVFf9ZI3nOUuaOVHbRDDIqiqWkBv51/OFYqYGctqEbTV
08hMUhp/WLP9JIHb3FJlOKMV60UQzvUbtTLwpw37sm5Plv48ZjegpxBJFOnE7fWmYHMPIgfolGdg
mX/Me8HQEJ/J/EcnIOtiJmEZauQ8ty9SpdYGqwgYoEO8RolfHbXx5gy4wZrpZgNwrAFQOBvPpTzt
5VDEe8F59X/Eoxke2CxgM+CjAJ2qeRp1uwjmvBowNBMfaqYfLPo0D/q2kUcR8dO6QT/kcdEgmisT
DDYa1DUe0+qVMUGGwzn5J304c7ZqP5emhN/31Tf9+bvg17n86Z9fh8FxZGOQGLWjyz1q4B6utRqs
NUq+AeSrST7mpcjnVpcEKwEIMTRswTEuhWjRnOCmFNGgmNKfNbCt5mjcmO0uV3XP+n09JvAYBP9o
tOAQmMsMM8bxL4UpYFQcOtDuAeKTxdtQR58LmyIwKdsTcxVDCl0gdJoPdmfg1V4rU8AQ1HeY9v3O
bKlzQQSvuyyKIk9xUmeXhV1uu3WVJK7Tj8y//q2rxgc5E+C1kdHIBmf8wgQERd1lNEDnAmlfU7mH
ZfZ/IwOFYYQyQITykKRjXupWU1AaKFHoKjPOdsga06frUladFKin/5XCGd3peq1QdUgBUWY3bBP9
FsxxInLqdXP9IwTXbf7CnSqOAhzXkgZWd+gcPxkeuvTX3+uxiODisWyC0zJarJXRzVgdqH5TVS6j
L9eliBTh9wNmRaQohpS6/zlVj6y57UXPpiIRXMJlpJJmDcOiiHqHTNwBksm8+QstgH6FJ2RMKwOO
8HKj6bQsUztuaBDa4a02GQkB3VJM0pp61wWtOhcuk0ByWGCU3kveZ3lEBLi3eRk5CQa98ZUxITQG
AaoZbkoRFfDipvyBD9RGTPHZC7jWp6tx2gHcrkPssDrqSpFvD54d/pamX4Od7uLiZbJCgW5rp8e5
RC5Hyu1pmKu2oIEto8vMeQprESiLSCdua9qsQpOZBAmAZN017GtdyaQzD7UNMtgm0LtNln6/vl5r
4f492rxDexo82V0epTLFfC0NRjkAosJUurnt0R96eLouZ80vgFKxNJhqOi6EnANqQzlb6MahwWzv
qvRLfuxnP8sEQtYWyIDTgbUPgzz4d+nlU1GkRT/riGzWq5ZiOjf9i20EpEcwnKiYRwaiyKWAtgdi
lwWmnGCMafHdyuvGNa0iDlIGvLDrBuPr++9nownOlgWcRwc6CqeMpXVhJ82ICsbsxKS8a6nsR4CC
kdWgkpW7Oe9IY7yC90pw01iLRlAOjCkgcAHb+PL3sx1cp6VVtfGAfVUDfCCNXSd5TWfBE8yKEA0D
sBbYFgDdAbafSyFWnA6jGo9ZYBm5+QDyodHHDNl4qDoWinJc7na2GBIJLiqNMmBDMaLIhdcqafoh
sqcsAGydX8fJFy0efaZ23lxvR+sQYsoPT8ID6bRHdQTQgcPuMJVM6A1ILkiXKXjCcZKIlGEvoIBY
2RMXH7a485mlzYF1cuYwYMkrzvfYAel1VQNdId2lIgov/gXnkw24RUVtDxWlvs+CrJ98KpM6PiTz
Y287mEX/omi7EJhOY+6ZAJ/LUhw/iXfdm9dVBQYCqn7YQDxgRmkwMHIzrHdGgX8bvamZjBvaXs2f
r8tZ9SsAoPxXDrdBM5ZOTmsaWVAMU/ilG4pibyTTCdMpnWB/rkrCAC9eEbFDMSp6uXi2MUvGgEfi
QIuoZxg/4rhBDdj0r+ujrBruTAwXBVhthnmlqllgAqbScjCXbspkpqE/K+xnxnTEgHqTdc0NuI1v
5XLwLafb6upYEdBmb+wI/d2Dtb/+UauqY+sijC/o6zzaTANW4NrCvFeQsI6o+zDEg7+A+GXlWELI
Q0fPO84K8pZL64LmsZyAq4E9K9vJrqENeNHHR7Op7wq5fxrt8Q8pJP7ZIMA8QXKEzg+Ln5Mbw6GO
cXPLgkj6FpeGB87x8nufDV42vl233mo4OpPEbUXNQG5s1pA0TSdVOUkpwKclsH/ZgaNNPqBXrovj
e5L/0cwBXqeDoghIdLgok2ZOGteplAVDKs+uXBfpxgCXpZdrcuSCtzVEL1XWeUocjiDTzdmesqje
4ZlGIXOc/QyrDu08TWX/zf7B7DNQNgHt5/AgIvagjsyQ8VktPVi6CvC5hqj9w3XlVz31TAhv66nv
Y2UGLWJLkA2CSUIRHJYr2xP9y9j+FlChVIPHFaN2zqpUAR1IOjWOp093fdQTJaruYlBcba4rsywU
l/BCFohHUClZEmzuBkpDiB8rxDaDaj+aptvFffv1ugiev21xFsgAgBlQgEAVzKNwpiVjskVhMDyQ
76kN1lyGSzfKzG0GfJPczeqnMnuaUbuvzfy7OqRuNI6e5eRkAJwOnbam1Im+aWURL76Ju4HVqlFK
zLazwMm05zmZd3nTEL1YMJDIMD4UKgaoFeax7rZpWjiz/JKq5Q8dsTLTE0EysRKXLr6Fi0tdmKog
+AJSPPBD9L3JcvB9ZlN1sPoqJPksFf5YzMP2+qqsLjwACVCNQcDVeM438GxVQzcs5J5G2rpV3OL2
ocjzn0d1TDh+SOHMLEdjZYOEGilZvHXSL2a7p+HTdUXWctoLGZz5hqR1cruC+YrhMUFOpSL3kps3
O3oLZQw9Ti0IVLWdVItgble3Kdo3HQMpJ0htuHQz69WG9kOSB7q8NYtDzF66R7kVxIK1SAvtPqRw
d5yqjIGKpM95ICWGSiR17DZ5nmS7puqU3EuYMh8t02m+pUPa7Kt+lG5R3co2koS5FEUKU+DYt3gK
S8NQgKC87kAfH8Ytbd6WMR3KNA/wzvJVEpxnq9vzTGtuTc2+nUIEwTyQZUpao/am8TWx7q57jmgB
uUNs0DOtbWw4Th9hTCiySD+9tTG6GdEB/u8kcUeGTDsnplKcB/PoR+rNvGPzrtH+/Ppz4SmLumeZ
f9dmQ59G8MexP9RR5Znh3s5FgLKrsQoXOIBogWBUs7nUMetr1Lpl2KxLQ9fofYTLtP3p5Adavly3
2ap/fUjiG+rUopux+DjLFWs4zP19mph/E5zOJHBby4xQt59UBCePyrcK+1qKGC8XY3w6XM8EcFsk
KliadimMpQwGouuhqGOAJX5N5dOSmER6A9ZBgaetr48hmxZAztCPyIk0SyVMY+B+BTMr2u3chtFd
W4TbyAkJkHATZPG9aL50da8auAXjCWTBQeXMWCIMwiFwm6j175lzbM2UGFIj0IuHa/4niTiTwik2
m/Y0FqOJk2SIA310y9QbaE5GXSaVOlIy6y0g09qHHgnoYDcxGbIWVKm4szDUcZ0C0wqGQQYjcvVm
9LSS4j3So32IWkv/YClUVHVbycjx1GFgj4AyBWSTnFXYyBq1lfC9SRUTs528If6laYdcfu5uTEt0
FV5dAxO5IiCTFA0EpZd7P+lSqAJMygCq38g4lrZdjxkQfXAEzQgiQVwkYxZmMooSeVM4Ja5h3Vkd
bhrRX7y7Yuz+Qx0ulMUqkjNgj+JmL4PTw+wFuc/aCyV+f0l8AJ+HCXVOC6mltpM20KKmB6WmrkL3
GQVcdYEnmBNNTC/CUJlFRffB1ZCGEhiQAdEgjPe2y1Uq86JqkXdmgare6VZ0Y7E/bO36Z5ecSeAK
CLlljYPOcAb0Dp7cARmqJvKPJDpK4Bojdgw6YVEivfjxpxh3JpE7ECYaJtWkIMblsbSrzLggjG2s
niKzj0gbOztz2KeK7M1x/q2tRRXg6xYFy8KlRVNdzeXMgr6NSfdqV+zKWnCqriYJ/9MP09OXEpq0
Reo3Qr960Eg/R1/tRP/S6SbRU837ixPvTBQX4vq4H51sMSV6Vp0b0bVVZCoupeqlTp7zEaaqD+N2
d/3L1zcUEFVBFYzHE7yRXFqJJVI5zOBqDcq6d5uUbVlpevE07+msPCelNrh4SH1onP4hbuIg7g1B
aWdVOfChoKYKRrFPlC/2IFmSkpdIRqccVLSsyu9p3Yw/r6vJz1a8by9FRneE6oCBS34f9zpLsRw1
LrQ8pXmAyqc747V8LBRvNnBrjFS3rI5ZSbopBQyjPpySbgbKvOyHebzrMo1kVuRPSr1vUsUHK3wA
GM6X65+3ZoTzr+OiZtXRIk1GfJ0M3E/AsZAqe7ouYS2hwW1eBhj0Mo/OP+xovaVlVV3hqoVhzAaN
+0ntswHDRTtkB7jPsx3VU8GuWMtozmVyIS0zbVpK1mLz6CVluhtlgKCsTiHMmbVv1/Vb9WMFA3to
iACDwaeyPtPzJrUUpE+W9lQ0RVDUzr6Mxu+YEANMqnmjsw0IcTZjbPxIslKUvCnr9v0Qv6zwmX/Z
ZRoXdjTlgcYIsASzLZ7uSTnVW0DC3nTdfSTF3mh68tQca7wQ0QFtbg2KBx5wweMe+D555gPmnMwh
uKKoiFBy7ewHoC2yfht9UaA8uvw6Je6GuDBgHGXyy+QW6P6tILtYvcsrC2outANrDp/0Z5mpNaWD
226JQZA8BFx0e68YQBOP5PvWBvpwGG7s1g0lJsgv1x4z8Az7IZmLYErehipTZQTfYSYJiCni4ZZ2
r2P1Wo+vmjYTmc6kq48S0kol1DetKLj8P7oD0Vm2TJDH8JQFshrZJbManN0Ag7fqu9KmRJVk8HXM
7qwmXucUh6g7NgkTRO/VHYYKEHp2NfS58XXxrjAGxqIBRg/VoDAoeO80t8cEkGW32zoR4YGvutGZ
OM7J0cCRN0k8ImOI7rOh3krxHdgoBHUTkU6cr85JYyql3qNsomFmtHZuGuVFKQ6FU+2VrNhcDxur
wkDdjDlP1J1B8nS5MexyqENmw3fUxnGTYdMYqZvKPyoU8uZEcAaJZHHWK1lt02apByUYZWtxn2t/
ThLpcfsxdeCoX1dsLflZOKn/qxhnxSobcaYswuKC+ZJ1ALWgD1pgN8deuC5pPfKeieIOLy1hciRL
KgoL5s+iKY+ZCkxOaROlmGO3fiJ1ZWnQ23VQVUyQ4a36I+azUNAAiRsYqy9Xb5aANOlQBF3Fjt1u
eGuS2h0qgZDVyI7bmYpnaR38MJwQO3dKpethSSW2t3Z0aNPCywDmbYZ+x04oJZJOkQV7YHX1zmQu
rnR2mljoLjOzATKdZl+oP6iek1wrtrZh3V9fvFVBMB16Ciy8hb9HtjNBqT7ZlHU1jmhgNm7LiTGk
QdXstXIEqLm+FNw5VhfMRnXwnyd4nmgn7qKm7gacQ3lUAGfokSUAOhYVB99zOf5io6B5FTmtjpz2
/aw+U8qUU1Z2FaLi4OReZ7f9PrTwHGtUilv0NmnN/LFJwYcx/0pbEF+gnYIpflxkuznyyskWPW2t
2hgwQMsUORKT90eWs89pOhk48Q68tOlv6xZgYXbZE12fN1qKJOD6eq4ZGHyjqOeAyxbXY85ZI4yJ
9KGqIwtCxylEMfbIhDt+CVS8fc+FcN6pq3LXJqORg/ep8hp6KNDTdV2NtVB5LoHLHJUhHdQuNrGC
Ze6q/W+Fbc1YIx3eeVVZVLJYWx8VbHMOOCfRKMRz5kwObtoR0jc0n5RuTdNDNU77Nr7VeuyG63qt
Lo+hgBfNBsUAbiOX+7pCCwmSADsPMjN1G9WjLbqrRPh9IiHcmVZY3VQAHSMPDOeRspYkySYv8n+p
CXeY6aEyWIlm5QGCui0prklvpEa0c1Yd7cxci6ZnO4dmkx5WDcwlD669q0WDe4sXffJjNLqbWHbk
bQanwwyKNcOZpTxgZn1CeRXDINlj34MAV5W3bVn9ikDcc90BVh0bvdrywlcsg2/gUiOmMinTcBcN
kqQODBOtNdo+qfByiE5nFDmvC1s1H9BRwM2BR28cJ5fCKk0P67bLgFgsdziLZWvY2qkmAtVadTcT
nRKWhes7sDIupbACWCzSWBRBnDkUXPW17upmr+A8HkSQ3Ks7deFd1nBYGVi5S1GjlDpGI9MicAbd
r/SnJo78sc/ANyOY3l3X6X+C+Hf8Dh2rVlhWRVD1DmnYuHGGx6w3BesjUMfgLi511+LONNdFYFgh
GQr7ZwPE0rzeFGa0+XNPAJMeWuxQwTQAMXFpOEDy56AAj4og6mZ0XJl6n/3CZILI4da8G2QaDlIy
lFpAnXopJmea3vcmTp9hYsdJWiinQG8X98q93uBlvAgfrqu1ZkBEbM0BSYmDLmPOwe2hAFcdiACC
umlcar+CLZBEUuvT4e66oNW33HNJXKgoQPY1D3JbBKld2q46xeiYdlrjrgWJox/JwKqopgaI51HG
MIfhvPZmGLm9JkvuEDlBKtWm2xaaiIlcpD8XTaQkTdg4Yj9U2pNl/1bkFzznxYWIEmNtNwCQBGUD
1cRohs4prw60iNGciDiSVRuzOyynydD9IQbpe4UODDPo00Wf19LDfek8Zg5c91Gdi0At24jYvRf1
5Q+rqw+tKm3SHjXpRBFsizX7YU9gWsCw0QrFI+k1BpD68I5YBGU/axg8/KpqtquAMoyMvShMimRx
YRINZZ1tLONi6LZ5psmmz1MvQkEgDGfvurOu7UKU+WS8XZloiuObdpA5lbI0GUWgqWOQGkoQptJG
abttnpt+lWeCHpi1+xF6yWz07loaOrq5oKwrjV4tOKjBVADk3ezN23Z81nrnGBtHDS1A+F+gcRQy
HS724g9v0HWqJuafLBCwcntfj3NA2ccp+qFjVJXi7i5M2i8URQKwlG81AxXbmbpFmd7I9XA0QXiR
DO1fhB/HQUc2SmoKiEO5cKdOaTKBZ4sGzlQfhtr6VqSaW2VsZ9Wi16FV70HlGk3LWFq0fF1uDvhk
VioGphswNxmMznBroTmQTcaNLcy9V0ThNcbSdRvN+bjWc+tJO2o6zoRGc5s+2RiPbfrRq6mFfoHH
6366Kgg3QSRCoIrBFNulTqpSGbQGVm9QKzeGbXylxRudDpJp/fml05AxaeCg7K+gzsEtk9HaGcpi
mKLQJXkfoa2xkNutJSRd/OyPF1L4w1wf49YG1iticUNS6y4xQLEDXKTrNltJWS+kcFEEqCJxFS9T
AIxJXxh6Mk3pQZW65YGQdokXWp17XSAP57+EZUjUQacITmecAdwqVdMwGEm1TPBYZk9yM3ed7M40
niYTJ3q1KRvMnUeM1PK3aIgIBnT21z9g5fABNBPSFtyfkbh8ahV3QHE2lDL2uT6SqnjDRUMvBSUe
kQzuutmaeBlRe8godHCKWHearROjePkLRfDGDxY7UOXhLL109yTP8RZZqTRI1TeLohTR3KWOqNli
bU8BPhkcmHgaxxM5Fyf6GXgtdZmXwZzo5bafzAqszdprJddfNFluBCfNqjTQw4HvCS+In0B7+1Qf
DSezMRsSzftG7UhU1w+9FnuUiiCwVw41A3y2CLXojsGEKGc92chHOdGjMoidxyYkc7FPzaM17LRU
sMPWfEHFOYZqDUpIDj+KUstqVZkAjQnMutzQsDugPnyTMe3+z73hXAwXLsbUdPAgm5VBO+OmtLUK
4ojge5adyZ2QGKP+0IQzmWq3IzW0tAwGlhOFvfUAjfkbJSyka+iUwQ1w8Y+z+3nfxnJp9VDCrJ8g
wHQeZfZ2XcRKdrHMgv9PBOfQ1tjZc4JJ2EDBADJJJtYQp5vRnrDJkvFojbon1dVRKsyn63LXMn7U
fDEjpOBpxUBp6FK3iiI57CyDBiWoMbZOVVTbKtF6MLl2FCeIjdCLRGs7jqrxNGgWRpAry81oqm3s
1AJfHC1TV66mXpQmr+05jGJb6PrGpCOazbnvaoZ4cFC1DdR62oLAEpeR2Z+0m3IW1cXWur/BVA4O
+iWtwxG9bJWz5R0V1uJCgK2gpMZ+smt/zvZa/X+kfddu5MgS5Q8tAXrzmkmyfMmV1Op+IaSWRO89
v34PdXfvVGXxVmK6MQMMBtPDqMgMl2FOmI7RW9RssJlS+9WH1hrboal/bzWa6xm9PebhfW8OVK6e
dJXXLLUk0gAmMDABAngAZFMvf1E1drABYZ7vs1IDAlKl+jRQvY7j85ZMwDkVRnGqvpfzToHMDUNd
wX5WGpUDKybY11i4HDGbv8UqKfwrhggVLC1GpuaSIyXP5VCashzJoC+jlGiPNrMinIuUvUgiZVdg
abi8w75mbLc1Nno5/IEJR28eFgBgBBtPaMb1FX4a6WlW5Shdbkd5m/6qi4JwdHjpPPGumxfeKljQ
zOY5xj4rsYGyxK3Vgh0mq6ny7GDgPEN4RJhL04YU0BEGGMnR3ob4yxxLImt/QgTJBrgiSUG9l5E/
S/RqJTEGEAkekBOgZXXIuv4PrgT9MGgCRbUJ58VYHqtPpxwhT4GB/DonRnIouuhT1jCRmPxJuIC2
JSzNxuPaRMHgUvrqyG/1pimLfVTVqygT3kf5t5SGOyjvbTlfcN/wEKoCtUIVDfsuLwmNkRgKddzk
e0ttsHuwEFyh8bemgadF1Nta+uM2uQVhuCA325Ezy2U0Xoo8WJ3vzXYkXv4mxagzAcD031PBhpe5
0GQisGPbZ70hLcXAEyHX6AnOmnrlr0Mt5kyFLrU36CZmGOf7mRfGzrye8eKJASR6KIp9LZir3lLv
A/+5aMODjvHVqS7sPH9DKy3NoorUXrpC8wiNk4Yj+AuGF1xaCFyRogEyDON1MEiRJWFbF3tgrm/y
qtpmPBTWBQnBgB9y4mjtnK0Ro1qoWrRJGyXFvqo1UnrHQF35fkYUrBH3Bp5rW2AHyWqEFaiTKfNm
z8szNXQ/M41kLJAakZTJhvSXv7QgwJPttoQsMYWquoa7A5Grnu5ebb1pGmXYC6tJ3LSUs43eZ1he
m6kS8QrM+ZlToHLEcoE5xOKoMIE7HVBujFKnqPv1XWwWey0pnHhqVVpH8h+MvuPoVFzVPB6psM+y
BpjsgjVYBSYwLHPVFEK8DbFSYKvmQ83RgIVDnG9Jl+dhGmwBYRQgq8QWSV3US0L8AXfQOmWrlsAF
1iddcbMstIiRN8r97ZtbOkQQRBbNQHFIV5lDHBqrFVIvK/eJV70Jwdyibnmr2zQWrBSa7jHwjkwd
Jh8txmWFniZWQ6CW+6A+mIDeqKwCyBW8BddLVJAjM78bLNElxch6rHlRlhtRtVeqwDGmZ5SEK96i
cB4NRnkjf5BrJYqrPSC96KrE/J8Uc97oSxeCzgG8ahEtWTqbAWu6Ua7NPqzgFaO1OVWfafQnQ9yA
nsJMGNrkcCfsI1NpJK1qlaLCJLO+8g3BlkrfaVtvffveZ9m5jPnAhDhnuVU8LURWtrK8qidLwVt2
0v19pf7SAY5fpQ3pQv0vKc2qdeY7mqhI4N2DHKMXT0b0M/UwY6ffxcLP2wxd3w0Ygh3A1eCxdnU3
dWTozah08O7v0kga3pOc93k2RgWuk98iItoLsWFrhp3Fuv13DDAhl1rqoR+0YABA/7Td3P74tXLg
qQJQd4RXcDpXMLpoWBix2gE/v8I2cSsjTfNiBhwbuUgDuVpkDRQIFtvFjc2kSAz7Bm6gejDDl9ba
iPLzbTaWbgE25L8kGGulyVXtl8DzB2TLSLLuBQB0twlcqwVQqGBwZ7WAw2TVQs3EYExUKd/H9VCR
QBfbfSUVqMoXRUQHoZ84fvI7pLjUw0uCjHYUQ4+xJEDR7Csskx9XRWHXzx3ge31X2IbZQeo4gsBj
kJFjP8vUQUS9cq/nnkJNtfQ2Qyr8zEQ0pipVWnEs5iy01+wBBQIz3AZC/PlCz5Q/9bDDsVUmsCco
vZ01GLVSEQdgyYAjdx+lgsUcUi4Qb+w5VufaYc/nigYXEeGVhvHxS8KdN4WG4uGVhLadtHBToPwn
4cGrsXMrfrgtM0s8zvUDHeE+BqhM5kgxOha1mYwAyzIqQMiiFSDfemrkmqkrexHJsftT5wV114qA
6UJACsFLwGkDLfeSvTzOFQQ5Yr1XlM9GPdQBp5V64fguvs8cXyZHRh8r+H4/hEg8HD0S+Xd5SGKT
c3gL8jjv21MAHoBRR5mFgkBKAtWtSa4R1H/0yRGyoGEmL+UmkhYZmsnoeAEiz8E8/tK01oxp8Gog
x2rrAgDDw6kVcjqV3TbR/nXnBi4H2XXkiSW8ldhOh3zE61kWwwa+NSQ5YG3UAK+Jn7elbr4BRrNM
0zCkOe85Y70wIVWVC5NvqiDi47zy6KVr3aR+uU1jQbIvaDAhlSABU6r1kwaAMiI1k2hborl1aFJ7
DEUnKD6VPiZDI4ecF8uicJsGQl7EWtAsRviqTvX0cUwboI88ZtlD3/NyxotCh9esgs8jk6cxGpuY
OYbp8rrZi+V9MnjI0Qw2LNIgy87tA1zgBPVhA2XZOVOoXHGSlaIy9kO7DwHh4Ch92W3qJrR4TmQW
XkYW0FeDNysq3+iAYr1WIzSBZ7Vqux+ziSZW8pIH5qGTJLePG6Kn/ePYpo/qlG21cKXHW8l80btf
tzm9FhW0XaG9Z8a7xbuPNfTwj6hs6koH7BQvcwJ0FriRICMrLPceqeQ4cQIfpfkkkDbaMKab29Sv
LxTUkTjUNPScwtcw2t0UCAub0uz2GLijnYVduOIK7p0UOudJdm1GLgkxdlfqzMzzPaPbx9E6S9y+
cHuM9vgHQefd6ay/l3eKSjscF6qNOlDq2HVsdehVZq13/b7pIyytkdGUtQVQuOlkAM6l4QQES8tK
PYru84oUgy+5gljnq9vnem1k8CMwTYMHL14jqBteuplQSvWogQTv08mzBx8IEtFAhErlKPzC9X0v
eZahKCgasgnowfOyUesBx2j2TnRf+/Oo5D4oMg6Zaxmd3+4AADURB8OszD/jLBipUTtJjLgCqqBW
irtCaadDIGDWSemSt8ZQBqKPYr1Wk/EJjegKJyD5zsRdXihgWjGdA4g5NIUbLJPF1E3mkBvSXgNw
0aiSxJtORXJIPvrIjnfW9DjKERE76rWuFm+bR3xoNXqn7itTn2JvI+pYfMsB4bg+d3MeY7ZwsfC/
sCCXB5LKmYaJ4kDehwM2LY2VWBkPVhZ1JdUCLcdgXoGKDsckLgwqAVwPQD7zwASumi0Pd62cdE0y
iXvV6IiC0bPUajHeaBKAmhK1tOw8MZxxipxK//fmGEVbCVlmfU6EYUrvkl9fipK8TiRpr6SCRcxY
1/Z12JSn20qzcKpoBkInF54PwDZlc0VlUnXof/dxqlkobcROrwSSYxyPtAoe2j2gCDhG6VpL4cO+
Qw5U3cHhbLTO5LqMpsE0ilHeY7pSBmSfDiyt96TSqvQQDXlociR54c2C6pf1jReGCv9V+S+vUNeI
8lrai7qdYk+gYdeA41fsVna9TWEdU4zhDP/awl/SZEIRMfK0qjdz6RsMo+jvWzvXSgoM8tt3t2Ai
gBILqUQvHlBKTPnyKOMSjwpk+qS9kapdRSetkVKa5FWGd0sSYysm+nXHlJhFM9l+MGEELRUA3Xj7
R1w7GcTe/xkeAQbEFa5zafmmMAgdfoQgySvkmEx7AOaZK0WVsdEm7Iho1ZCjlks05xgcoGzIn6Aa
d8m4YonTAHg9aT+M5n7Ug8OICiDJFauiQy7ufSviMLl00ujWQMHPQPscIO4uCSaCUqsNsAz3Wdb/
DgIMKwJtUk7RYgnYyXUWxVTIa1LGFUd6F5QFXgDqD++KNhi2X1eqArkKB9g8dAkKjjn0zVsupxZt
orobOU58wRIAwANOHPM/6Nxl0dGtNEWgOUwyMJ78R+xPp3FcOq0OLCLEJrdl5jrShFdD/RRpF8wR
XIHmxr1QVB0A4bAJQA3eSr3qXFmoRM7hLVNBohhNndB7ti/P18J8kmCB9uirDkk6Fu06Lnpep/jS
FeH1jg9BLFAYnI/1zJ71fZP3iREpezNJp72otF8q9lnTEp2UHKuyTGkeFUbrLUojjOUsoGlxFCfK
3ku096HXnrDL8Sh03ufty1kkA6+P4AMhOjDTLhlCORrl0yRV0GgjA8Bn8K3VnC1ZF6U4cZJwswtj
ogzwosO9IgyHY2ci4SkQNaH2dRmY8MkWjVFUKX+UlUjT7l4RhBX+/tesoSIHq4FdRoahsqyVhiEH
LRrx9+3wM5sSYmG4TebBxlyLHarQkDh0YCJ3abCrdkU1CTUAhOsAUVYxol6MPyN9iDkGaZEIOq5Q
aJlXGZiMQcrDCvI8+CCi1q1ol2WOsl9vFmb4J4QADg4l11BNYkdirDYu8kwr9Rlcs6RyliLu8aes
+fi3N4PrR70UOzxh1jH3dyl04lSpUZiM+t6s61R0asvoynU3IgQibVZK0eO/Jwe5E1GLQ2UED+tL
cm3jVcB0C4x9YlQt6YzuSQ3Mtf7voTrQd/Of4GOeFv1e73RmG6a27AFCHRr7QCj3MxWAsP3r9A02
UOENi2opMpao9lxyYiWpnieCb+y7JnxGO6qHKp/xUSYmbxLv2j3MhIBa+52khNG+JKRGKP96Zmyg
qPirjoVTnv2qU9UNJV6CYImQhno2PINqaqY1++KzQ6v6VvSKABDOem5RvwdCr4+xdhHIzrzruU0J
ZedLSj1aNMVWxPUANsuRm1+KWdh9CzRMk+dbrwMWBCr/5cliqw1BU1p4kIKS4h2kvDoCi6kQ6qPk
l3ikcrKhy1zBKMhoAIbQMRLRl1DjqcT5yVGIvZy+HLhVEd7naZ7tMrPmKO6CIUJzGfos0GWKNh+W
sxbA7W0q9ogaAlTmiSD5LwY6nX/f1tdFKnOlDL0jiMDYqeswljUvk0sZyERRUZJMkauVhODv8zYZ
9rmH/DSGG/9ZDsZ2vqvREMRpMC/1JdXGIq/xcSCSRpKt796mxAjEFSHG3rWDUjTYEpadst85ucO2
s/CDE/2wACtXJBgbVwuYLGslbLwqHaATuyLVSLPCpoc1WjLXwxoPBuPBqcjTB2/6ifHqV4QZr66p
QasCVXE+RMmuI/Jj2xONI3ZMQH5FYxaYMyMxTmUxFiVoRJveMV9+SytjNX3aty+JR4TRpMFsrSIz
QKSnGvrKHFuiP6vjXxKZ1fmME8UrUcMbsDhsV75gidsx3QD6hfaciJvtzr06MCZ4hNA3YzcLnD1Y
q7bFCvNNcypfY1d936lrHjkWwvCK3CwjZ1xFtdf1aIbFRsxuL+lOuD+csAzhPh4cIAptlRdKAXsM
PqXY+UJl4w+3O59pMuNFIlQCNDnCD0jJwV/7W/XJJE+GbXLcL0dEFMaFqN3QZ8G8sPBVXO1GahEB
6Px2/n5bEHl2iQ2PpsDIitLD7Q1YjxcS9ePNo9mKo1MsDAR7aWy4gtbubDQCnNlucntHC2zPtLFK
nY5uIB8iUsB68ICFuZwxxiL0QiMfZx2z0SWeR+QNu8RDd13z5oC4hBiLESAxPaohjhCbedPncPXj
LaPGPW+rOMf2sc43EQXPSCUN8qDSgfibzhEf/1IWGINhWOKQagNIHNK160YfWe1S3hqIRTbwzpyr
nUjXsU3OZmiVQwVQppPRUvNnvpEcfc1rTV9UnTMajIYWcagDxw40AOsQU+wQ2aqv487+E/P6D5Ur
j14ixd7K+ry/MvqpPOwlKpKeGBwqbJbxP6pzRobx5zomqycDOyxP9kiDe4uotCHStjmub1/+94Kc
sxfzFR3GqRdiZPpNDjpxsTIc4xdK3SS3CXWqXb3ZHuvTLtoIrrkFXj+2wharyMG78OH2j2AbbK9+
BKOzeWD5ehHOzMr5zn/AxL/+BB/yA+HfKrV5vmRZc8/OltHcKfCKQcAAx2l3AHZQZ0sAjCOBvOKx
xRSxrthi3H2Y5j3qrMa83jbF8b12tr+dvr5uHx5Hs1i8GaykTEIfKwJOAVYAvOzkHn07pKIcOZlt
wC0xYbx9OFiBl02gIo9kIH1Osj/ad3p2KTOfZw5+xIT7WHazIAIe1BZD8nH7nHgcMNYhlJtQanp8
f3DVzTGjnEcSO6XJXjbruGWzGcdYwwm9oIONuO++E27oW+TwEOC4hBjLEPRy3IwCGBlpt5Hp3URI
RrLHivLElyNZrPfugK+Vez44SklwP9KWBA8vrWMQ4S64LzaVuOpQI7N92zjdvimOHVcYayCY6M/O
ZwsLNPknzNieTLt39cDmiPQie2hyw18zThMbAlljXcG+WjA67UuzizfPsc214osW4IwGY13HPoyF
vgeNnb7K9uJWsgcyKvSN102/bNJQ2kNyCOVqvDovtUc2ojj0wzDHXb0kp8kVXwDWoDlI4ZHbl7P4
zjwjxNg0vUvbuhSjmZBR0z4jT7w502UBPyPBxCN+Jk1SMsX5qXMlRKcjGkI/BwpfbgdE4bCzKGtn
tBi7NjTDWBQDzq2L6TGC3axoaFu8mIF7PYxxsyZzKowIZF4ne9rf63ft/iH/IwuEfpt5zh7bW3XG
wtXdNCaRkOVwN52bv/VviEtpjXFAorqyzRW52c5cuYR/yLFd7XU0mrqAGjkes2h0eQGmL7mfqPcq
ORwPt3x6Z5QYi1damdVFGiiJNKB3ga0SLNMCQzxhWJTtMzqMtgLHpRWUpsxP9uv87kKvB6cfdJET
VN8wYoMBG0y0Mq+7FvjicQ+ExlNnAwOIznGHRxrq2y+3tfR7bIy9nHNCzJFlnjfoqdfMahofw0cA
i1d2s38fSGnLvyER9b48NfRPLuqcKnOAotB46jTiABUyvaZ4VzZkWnXICfEIzR+6xR7jIjAXK6CN
qs1PBnajJz8xX0MescbAqY7F9olzlDxajGlNItHPmhJ31riI4EZHmrXKre0C1oJXHFkyR+cHyFhX
bWwhhDquDduTNth0Qn/mduD4NoclnXN8838/i7WMWrGANg8yhS3SyU7smgp3KgUkN+loA2Rq6sMM
cgFjeGQZY5sUlWQ0Vj0bqMmtNkhX2+qb6uT0Hnt5jsMv6UVf8xaMfzcW3RIVxvTGiahi7PFbEybU
fl5Gx3AN13rt3wLqEx04vVTUnPQ+cTjxxaIfO79Mxh6HnTKYGspCpwqnXENqit0mpD/nvIe04dzo
LIT/m8uryoOSJrqcqLPguPJ22A97V9rrNNUcMj7xpGcpqPmHr6vaA57ZEVouoXydnXzIjk9+9zYA
Pne8+HPJwZzTYaxJ32PJlp6ADhDZ31MncD8bJzvKJIaD5hwfjyXGnlhTXPh9DlKTq9IEQRoWPpDM
GfHk5VCav3TrouaLPFM9TQB2Z1DiogwTq176zkUL+6ii78w2sTKjQlxd2Xq37puV1b6VRcfpefsf
HgjVFbQ0mjPk5iX9xAjDKqjHHMG1QRJbgTN1Crz4eXq35EuBFfL/6Xz/jjM+EXFrgt9+06l/9a7k
ZKuE3j7LJWM516TgR9FJA/y5S1YEUxWaeRQccgic1fnOhIP2Zms84ViSwxniCjV+jCPKV31zvYWe
AgVX1kCP3QzSca+tnmP34zY7i/binA7DjybVY9AZoBOchN81QSvbZnStlUQj4tu8Vq9FQTijxl7Q
EKpq6gE/41Tsc/I+7H5PL1ve0cmzNLPSfk6ECUMmr6/KYDZL/dajKVF+4zln6yNBq6N99zjZLl6v
9/5GVZ3hK1pvrU3NM8K8X8AYkQQTq2kH8M3T1G21fPe8e/CPLRHJsd8g7DI5Irnk4c75ZeyIN7Wx
IUygppGRIpHRvjZvt6VkSa/OKcz8nunVoI4DhBROxX8T6XsXUN4u2e+E0a07Y2IQAysRGq0GD5Ut
awQYzXbmggzRNil5PfgPIQX2oHuv+vbw7Nhv24x+8azk7JNv/QQmPmkFw5p8bQ65bA07jKStTL5y
5/ZB8mgwwYgRpsCHnUOt9mVTOI3z5ts8NhbzmueXNf+Gs8sq66wZTe1bHAxS01NIQsezgU/pPos7
6/7vGGLMR5CIUo4ZfgTfd+5MZqAjCh+3aSyb3P+aQjb53fi5V48AJT8hESS/qSTdWKuK8twxR8ZZ
VAfA6cjhEIJKD7EbIIEBPX79HSOMWcAYYG0KAg7LDhHskphONL6PyL/cXfidFMRkF8A0TUwZA/b1
UgCsqJDyvBPz0y/FnTbxvcozb4tH9Q8B9hGOof9MCssJfGSB4+pbnQ4BAUyTnBMsP7GPWUXH1e2j
W6z8njHFQgBFSuJHRgm/G8PI5UTfQrYR3ep2R0WXlnd/yyNzV3KZF1Wc4hARv6tUIP5afk5crDY7
dfQtcISNGKARoVvZHD6XgkK0eWPYHTqsYLTn8vK6vlCkEpswTsh02tFPrELFqNlpixmQh7+kxLhJ
QYUxGhVQ0mRIfONq5DDk9rRqZcI7TB5TzGECQjAfJOyIg4dyMXlx2G8xSsyvws6fubLgZ2fHOEKM
poZmquDO6niNdLFAapWovyWH9pPLY4lHi3GJCGgzbDsFS5PbnWoSBcQ/KbS+ewhtwebliBZr2udS
wbjHutew1QMz0qdSWquKAyRsQAfQZjW/SrArdpevUS6jAUfpFg3v2XkyHrFQLPShd6CqmKu6fina
e7NZac+YABdbN+W1Uy9WH5EVxdwTMCeRHGeONC4MURBjBa+Uu43rhqQ/7IeXOTV6W/CXufqHDHOW
6KYsJECDzlkqC2tYiLQrfunvHCJcZpizixt0iko+mMGuh5IErxvY+71HjJdmxQn/ePzM1vrM37di
gy2aFh49opM6nwnZz09IXozJ5ce8pAKMktYv58uxk/0hs0uKhgpb4aYv5mO5VuF/LofxXYFnqAJW
PuSn7N52B7t16udyIz4Nbz3B5gS75aSv5199gxxbPxOSJjewQ2lOkWekOBakoBnlPRm/bfYVFWDm
YBrBQBKWBQyWhLEvghIS18LQSu5raNOXFnvJ18o6cOWTRetN95g4Hk8IFyXjjC5j4dH+oOpFAroV
Khq/yuf78p7jRBbP74wCY9iLXMkirQaFnXfwnyUKu865IR4PjE0fw0lAuQwUsOArXftHjA577V1f
r/3+GP2JvTvjhjFAWlb5YymCluImtvQokmz14HFeALN1uZQFDVsMsMJUAk4+drkz/l1V/SbJLbU9
2Ruem51/3q1PX173bSM5G41b32IuVpvaMfAnpT0Fm9pND71LeQVX3kEwF9sXptf7Kg7i/fGe15fK
+zZzkTrm5fXWwLdTSri9XvMPu3U0M/Eze4sNSUKLXdvtSbEfa1tCR+Xeh/N9+nh6uX0H37XuW5QY
H1LAEgrdfEQx2ex8VFV3MBhPuk1c+vSYrXa/bOibYztr33Y4HYHfhehbtBmvAjQAOa46CMDB/dU/
h8+mk9LPkkQHu7t7DGyBotFgHT45tLWf1sfU9qjvWpuP2yfAu0fG6YQW6iBdhR/hPiI3yvGb167m
UhMZV9N25iiOJj4+kE+eli+k1c4/Dny7SyExW02rfV9rTy+xIxzTVfGeECrY0bMt8Fa+3VZ7rH+6
IPU3B66LjNrLkjdVaGDHgd9zrpL3Kxl1L4Xa88ISsvzXX54pn+ljN7WK5c2matNxlf22AGKy+PLb
2GWShv2IX60RQjhZ8YU85aWMMOqdxSlwKWYZCaj+WFuOnD8/JI+Ni5Syvf/Yt2uTjru98tJo1DgE
78FAIqwUIbdv/HtI6H8rOka9LlnsJW80zFnHehpRLL1dh467n/PaNcnWpfv6PJLV2vn6S3FgNHs0
jKwTRBzsQCjn0wpP1BjFHjA+ZsXYdXPCoywuSfyQr7bO3X4kj9R+aMl+/UY/ntodXdkJCeytEtkl
L47l/AQmz825oVmBb9zQd2h+JuBhIGGcYwI/u18tQYU7st2Dt6mITJzPgDzdpvaf7Tm3yDE2oJet
yegTiGVJNrZFNoMtvMfkI0bJtF4LZFO5ne2mJC+xzM6Ojwc0yGgbwdkE7m4zIr2NcWLl/U47vjYZ
beXdabDnzpB16hw0IvqkdPzCWU/rdvVar+5MQLT81h8kmZgr1d96K2uvkCIngUlCihnsbbk6AIH5
ID0GSOX7AdpSk02bkOZe/5LQRbnBqgX8gckOdwOZC57lKtn/+AI8/IAu+cqWnurMju47b1MeH7Gk
oXHyF8PNaYOfK/w237TouyMiyki/UtzxcahpvveQXEpX0ipwD/e5uQro50HcNO6qcD8totk52aBi
RsVt6Rx6EA3j9WBHLWraSGlo76Iz7Ya7knRPd6YTUCSyHYvqNLALNzLJ6wYjYJsa3iynwx16eIGI
SzautoKkWinFc5SW6NYib/vVWkjIo7EKHcdwkJE+WA/+DgAdPnkwt6kTE1S4CpTOk3dNoO1ERuB6
UevT2MkbtcEeA1R8j/eBnQ9kA0wk9E3pOyToHgDg/dh79oeG6QyTlD3dv4nv6Wr7o9wdS1t7uZM7
pyNPvoPqYHrKqLIR7AdvWzwbJ60gTk8+elclpiMgNF71BICmItGPQEMe16KzabfP+XtaU20V2NRs
N+EmdI0jfJ/TUKOgAXqW59Z/yEiEB/GE7J23cYr1U0+UDeLtr4/elu/WH8/9D00hJNja+nbcmI8Y
uNiiW3ZNqk+9J6utDuGfBNIcKMkQeVAVput3S6qToRC3cr1V9GlQaxMd0epyR5yniiROacf2Pnc7
qtAfHe10amxj+6uVnIisK7LZKgc6PRxDVyTSY/UcwAKeEPjiPrrjcYP/2e2B+YJDQ+aqw2+xfYrT
X+sfRw2dQdTER3ESAn3FGoT3aeXq5JjhXyVnlxLXsOUfAor9H56Tv/fubF5TtOH0dlg4VuIc1z9o
8qmu7vLdsaXgFLuUDZSEV2HtGKdiZd1L0i4hrR0/f8LLjZD8vbenzbY4fKzWDcH6ig9s9Cb1ejLc
7SrZ5uTR+gCMbvAV2uOr5z4b92+5Wzy3qLlusQU7sqFoWHfkIF+/JspquxEyGyiRyCE5Lc0OKHiv
qPbxFtPH3gUiFI3JtrXrmpJ1QnC0v5EJFTbHpCHjXb1LnComZL1xSloiIeUY1HfkewHxTnxXkPVI
PZzNF2xVvKpJs3v+eE3vXlJ3eAgO0ZudDe60FqEMbXLY6uD/tkHjmeLLwOPvvjXTOrPEg5LLUVfA
EtuP69tfvn7mXsQC3wnAsy8Hfi1VRogvo/2UxI521LZzG2XOISPz6DAxhx7luVAnoPPqdiizkcOd
QH8dTr4DlSbrY0Bedo5Inl7WEecaOJEUC8Xjx3UppXOUhqQ970nG8/jsoIdhDkUvzGHay65z3cA+
RaiXZ+THCYbWfSRrZ6Otti8BodShHyPdApiQw953r+str8kEHZ4qJ2UzgL9X2z48ftzdrUvyEy7U
3eUkddAs5rp2AJu/63aevTHR6ef6xJ5QBKJfq4eBOk/OVt09QQXIfWg/fsEobbaf68+jCE38oZDD
IYCrWZvObbn7hlu48bvZeoNgdfUUzkGo5N559mFzsHv81F+utq4RHmEoJ3UVsredp/yOV6nkaCZb
cYsmqca0MW4tpQ5P3NTrksOFQrGz8XofZEM5B032ySeHzXzSK+q8n1D6DwjcUWa3tv2BlQFIY3p0
9kqaTeFCdIIQkZPDUudo9tYhX9qg/6MUeiLEMn7MLrLtzevjD/9B3byuDvampOZ9Q5z1ipIn/BMT
Aiif6o6DH0hX66doZTrRZs2TVo4yspl2IQBwRjdfekfWL7cFaqH8rCnY+QC8eAzZX6M+ysHop01q
dEivY4U7zH3/aq4xDifY9Y53y0vW7JwWY4+xVw8gdIPewWqGTrf+7ZGn+S45HC3F3+dU2EegF6bx
oGsdXkiH+PEd4ERv6NrGADKHDo8bxjZbiVnnABnp0F/a2b3zS3mvJlvbIiV9AEA4Wo8DlFed56/K
vU2YR5d5AbZ1hEpW8n2KouP/MuB7noye8Jp/eGSYJ18QWeMUFmDPTjzg+xPvdwqhSKCBt9lZfNFi
IAF4b1g+AoBY5gGjBUace4PZnV4PEoZU4A+qtYDIOkATRIVoKbV9t18bm+RzniQvOcq+lDk9p87o
ulQoxRgCF/H02j4+1pvM+bjN3mJq6ZwAI/RjUldSrYCAlLrpaOeGI3v0p78Ra8d6GT0bV6ds/ogm
ILKAdCZpButgxcmLhRFoJqeDRVxU/CMkABtncmj2/JeUZik6C4QEQ1FaJQJ3tvcSYSG9jSA9ttu1
iAsTOBmY/2Gr/ssW6/wsYIxVXQi2ClsjvVMSbGfYiJjIcJK1EfH7MJec0jyO+v+OkfV4sTpMfiqB
ueTntNaOKyqj4BRs/afbh7iYWTqnw2iA5AW1p4ZWd8KDMV+rttK5glPsUDKWd+nTuE4OHuIKvF+2
EWqF+rE0CM+oLLT6zX7gH14ZPQhEMa+D+SJHPIxjp1mbe8l5Kt+5ZpN3qIw+YMupgClcXOJI1S36
5Huqus/m8Q8mli8ZYtxAJMul1Y3fDMl4m6UYKO/dgAQrLkdL4cL50TGOINRNdUwGcNTADVgkszuM
4WJK6DhPCXmIlSK8x0IMjnEp886ScQWZKFSArpz13K1X5r1uCysfFKX72wK67Ar+kQ3GFURqkAmB
7/eIEdqXeJUQZfsWcrsm5FnE2LDr/BwZW9Ji05+BsbXupD70yBzlBKKxOqCQUiCwtajnhiGRVh2s
5zY5CBv/rl7z+pY4V8kWmBOhTmVPhW8daf3ctsDG0LHpQw+czvv612eKzY9AT5IReFng7NJwpv1Y
AKAazHbua00sWqHD+onnWxdGfDBpfkaFuTm9tabJ90DlxSIBjQcy7MRPn9S2jGaAxAld/2l851Jd
uMgLqsxFqmmiqCmwS8Hbd0yJt6rkIOfibsX1w+1jXLiwM1JXMw21J4dYdwBSKQGAF9Uc2X7itRoq
PCKXJZv/I+l66fv1zI9t7bKfmRtum7XqlA/W4/SQmPOoJvp6aIFAJV9/VQ/yeg/rnZHtM3JBto1R
OxsoHba4trjNxAuAO+c3jObzSzlCOyeWAM83jLMWTVpSCz0L797+/rPY/SjQ6UT09UiEzeihWnD7
7Jd8hiah6Q1w0vCRis7QzjTRj6MIdmGkmHny9vu3ghsefk/yMlbhggjjmNI+6tH3BiKlkx6t4/8l
7bp2I0eW7BcRoDevTJryJalK9oVotVr03vPr91C7d5pKEZW4s91AY4ABKpiZEZGRYc6Rz+2jv1O3
pavY4X2M2cX5Tjxl9mY/IOX32aLx5DO755AqNEc0lLOSFyudNdjwxaKp+8uIlaGsNXxP5RxFm5dN
d7C7U4NGFNYYLXN/qSss5bSiVWuIsrw53xyTzHy8GK+sF9OKe/+2Iur+4tFXmCgBxBzf/d2dDpXp
TdW+rSurJrTYNcrdiS2w1OQRMoo771DZsnOPNzwjlGetg3J2sSpEPt94uA2ju9D+zbmgJ/lXQeG3
3aKcG8YVxKjisZLSru3cbm00m+J6T0lkW7f3bO3psBRFN+4mvjAouHj7K2YxTW0v7X2UFk650zwW
R1YssZb0+CaMcnLGhJ5PmcPuCWfhhYcjOW41VHkEy8FQ1Zu8G4/+LrFU+BPrtd2S7JeyyQlHDrYk
m3BtnknK7S44Ssi3I9lve85pt+leb+/IWvrr20fSHifoxCKZd0Qf0JT9HEpI8mOmU+udvNsEqttK
AOS1wsqdFDMSzuFoTgoJwI7OkyS1vQhJcjQIj4UdBVY07arivi5dvrgwPnP+jBs+i+ZRjLCTIGzk
Ogwjezvl2d8PXxUe1+b3PjL4kUmwQe8fJYAfQueJIXzd1MCbh2ZyoOLTKJ2Dqo5ALMdBjqT/9YKa
DCgpURjMrHDXHxOAiJsTKSbTDq/yGTdXi/8bm/3esFiUZl/vox/bIGOM6wskErHb97uJFznJ55Sw
R2AcdUiUCyj3oUr1p9zeDZsQIxuvqDFcIlPeY9rHYg1vrHtqtNRrM6ElZrIoT51JlWcEHZ5VUkvi
P8GepFsY6YVhpateZyGFctJ+XKhC5mO7eVJ9gNTxFVl5VpSzfhMshFAuOgH0jahHEIJI4knFMEKI
12B/5U1GOLWSDVGAp/jPllFuugXvUSUXkAP6lwfxIuEFuLmtnutObSGCUoqpSvUUZBxzxsDtzn9e
k01uMWJr5nZRPlpSMMJYZZAxkuRD2BT7bld/kMhNGTfOqqn9XcvXdyyyH37QIVb40jBo97DlHlSn
Q47q9o6tpQeWh/Kl5wspKmBJOS7EagZHclAMH8y38DRiRDmxGgCtn1UnBMKKsUXxchfC2j/+n/Ip
pytMtVQlMuzo6Q1Q78I+vF4RAaOI7cDP3+XbAr1k0p2BxoLsyHBmLBv+Sgkt154GEZ/pkF2O5tvV
eDDskHgm+vZZajlb0A9ftThKylnwvK/JdQ+X/WKF9vEo7qRT+YKQTrEAWcl+uc+36S1xtNfQwe+g
VjjTojCfX4WnyNwLDkrCrGXNv/NTDrCnwXsAuH6a9kUsukDsPFyYBhijzIx30DNQEpLfAf0p2kVm
eTearDNbyUpAX//KpLYyLqM29XXIRAUtC+CqHguAIHyy+MvWgwHQQMogxcLl8lVmXOgGCIPCrC3i
HuUEYIt4TzOU9x69Inhu6k6yIa9zngKELJaM7JnyVLkfDNe//vhafAF1inKQ+M0kBf31BaxtgBL0
d93eQOfCPFYHppJ9dtRPwKG0kl3mMl/Zq0HGQvis0Yvlj4Ykc0MM4UOLIe1tZnoH2+xsmxHMrLW1
ov8ZLF2glwcwMk3WEUZBKwWglsDdI6NToQvh6wCmQYZsE7vHcCPvSlOZrOa5jcz62rjgjSlxnfMR
wCLV5/iCfzcFq2ts9dZdfBS1eJRAtUlNOrwnLIB7xES+PsaBWT/fdn3rFwl4fTDgIoAKQaVU2Vf0
LExUrH3cTaiwvpJHZgFu1UJ18DuAHw/TBjTytFfy2RB4w7yS7EV928v3yVndDg9DamaJmb3dsxpp
1/JsoJURwVWhI+EL6qLvipNjfl3hvKS/hp/x0+RwqLRUCMcOzvPvE6qbvqkdhXtw/pBL4BYsltAv
j017JECkouIIsh9FkqgQY8z5fIj4tEeIMWK+orrGNjArD7xTmYN7YU0qC/MJ3RJHhRthLhShHpc9
4GZy81ienGHbAE9ntAjnKiw4tNWIVxRVUOgB6R+rnF3jwib9rOrLTIe+VNbgRNcmJb5GVEhLNjY5
vL5OeCTlrzwmoj8YmrqmRkvJ1POt8SYvD7u6v+4RupnoqDrMGb/BFD9ERzRLZL4ZoeKaBS4FUlGB
P0pezrVYauCZR+mQmEpi8k7DCn7WvBxU1ZBAkwCtUSl16eJpSqo4h5MvdFOqbanMSC3fp4Vkdvyv
QXdUziAYtSMGsJ7yk5e8ptxm1H5FgWh2xS4X0N6YdR145TdCgGF+nvGBK7N+M4/E3w+kFKwW81Aq
ZmuCKWlOvANTwfGPB8iMV5/wm6Rkw37OS/6h0guJVHSrRlkn6T52XgLyXblLanjlWpq7EDnvRVW3
p+looFAakA5vX+BRMFFt14IXUAwAGAQ0VSBSoT4gCDlJGyN8gAK8ysODgaGCgZw4ZpS07qn+CqIZ
HPW+Gqdm1rGnwWowFPUSm7JtONlFAHb5ToYmWKdf4r4gbWZGO+OuObJyv2vVaRzvP2ulX9NSJ3Yx
X+IT9jOeebft/5TH4jnbT266/YUp0sxsN3ZkbyLXO7ESrLPq/DhoMGRhulLQwJRJqdaUeGKSFCNS
TUCfN3fo9WP2eX01ct2SQZ2lrCcA2gcf5/XY3GUxmXOMOwQu7iPy9SZayziLlQpct5i/y6LLuJ5Q
Fv3YTz0aNJR9iuzE3Cxr3wGwPTiCzHtbvjML4tLtnaQruZ4XF6MX4ZK1UlMk9b1v+8Acw6gxtIYN
BrMqTZmpbhUwpcg6taf8lHSqHsm40rdOyJPMAvyRegZP4Vu0GxlP0NUXEmpI/xFGXzlemwI/pYaw
Jw05SPRMCCS3RAATJaxIcLWatBRF3TFqmMTAqhX7q+c2HwCQCk6itq1zB39LO0CZenhU3Anp+L5l
VCDXo4bFKqnbxmhB09KnEN04mnmORLtpTPQPJfcNepXQFc4KklYjv+Va5zNe3ORpVqZxkUFgjkQi
Uu9wcIBZA3EGq9ts3RwUFaEfWKM0UaVC2Ri5ijE1lDkABJQJ2gznN8RAfovWJrDZ/TarCRiEKKDe
ReUMJEiUdkqxyoGhnYNXGSQ0Aust100mX8XTWU0VGVjHbW40VpFqACHtPPDZmk1SCZUpj3qr2l4r
Np8Spwm/bwcw0iz2hyPCyK0ObjXeAOvs9w3np5jLhT4ergmebDIR2pdR3CWSObS9aQS5owNTJnnj
AcAqYLJGf4im321sltJ9gtJp8qL8MhL0tCvleyLci+BKG5+R0rbr6phLn6kIIjw8QsX3uDBjkJ4O
ZpwRtXLHeguoBk1ldKqsOm4DDD8zGQqYSqi15ErEa70UDWCvJJH6p7tkOWBJf8UX6fH2rq0f5l9J
dMG61AS/EkVIirYG4L8xieG/j8MuFgmP03sLAzdCtrffMsSuPfFRtf7PAr/GERfWMUdrPsDJBow6
Cug9Rf1aIruGWQFbi3RARIpoGi8j3IHUBRgN0sRz6K24hr+EzXSq71g54q/XBq11SwnUSekSl8cY
nxmuWo4+bg5ERqM92lWGcZBwNx0Gw+y22bmQifIiBtskcL0Ccy0gZwnNdtgAnq0momTxkm8O/ZFH
njmCtk5kLLa673K7PjQ79ZToVltsDOZTai02hk8EN9JMa4cw9LvJGFLPx2mBi7Sy0s9jxxF1W4Bv
xSbFn+7IDvvWtHopjnKJUyb3FSf3sw+eX27HawZIMM1+nuuFuv15QTGBmeRY04ClTOoBPnrKUCMv
119lF/n1M9DAcvC7qNsU4B2H2MotxH4bhQXJsxp4LsVST+SsaNNwmiA2B5Y18CDOgFCAKzLlHtG9
bM2REb/p0ehb7vN9ZUXH3Eb137ptZbPu0bo5J13QG6lqM3P09+PNldZL9Zqf227eE0uzJ/IrcVnz
Fqs5rIUUOoedRXjE+aXUw5RL8/3MmSgtknIjNWZziQ/RXitZCeXVG28pkooj8kZMABGFhY22/Ge6
Ws6b1R1ky7/rXHkT/w7s2/u4Gjws5VF2MnAZjw5nyDsW4FcKC/JnOsUBiHVEc36ffbDKAmtvcZDa
quAWBGswGOa+H1zDxUU6dgjJ5M5LrEDDC3UIm4RwE+Abb69tXUf+iqKex/3o8aLQ6igFudJLrZil
ZmkY0uIA5is6k8yQtnrdKIA4lDWAR4OZlBLnN2roBTJWZiG0rR/ynWfhenlQ9xGzb3Z9E/+Konx/
242c0EcIi0YikmE7lqZnoesGJYfMtuoLt0UzDUtR1h62y+VRFseX0wDWLywPo4+kPfn279aa0FKU
Mdta5FkHfhr3P8ujH0FV2dcSJ0FUkkIvGiLIgZWoREB/4rSLW6vIEjv5GNJjnoekba3G7qeXSJ/M
Hhhk2U6Sj0Zv9R4yhLuw3iq+D1UmVet4LTHeWuOa5HtPtbvkdxO81MXRCD4mAJhkmzF2AmCM+XaO
l1flKYdePvP1KRo2XnK8rZvrdqeISM2LoAqEyny3A6Vu9dyIPLyd0U/gm+0pwBST6PiYWqvuB/fz
tri1saL5EvxHHGXmDT/xmVpCXD8jjg3mUcXYHvowbYkIT/zBFl9PFeHuKpMcNGI/ziUJM3ViC11C
t7/k62H+43AXX0LdlHkO9sp+RIh91DXrTf8T3xsOkFAetGJPHj+bX+MBo5WsDg6mVOquNJK26dIC
Ui3/ARO/9WYGmBRtEAd3n6YUERBfZ25w1BjB7vpluVjtbMmLYLBLlKrkAQ9yHR8loKxxW3XHhWas
kwFpN/4lvxsAP/TaPDWf5egTDLeGjnGd5OfopCZom6qi99vbv+oTF99DuV+US4O4rrEPABPNTJd3
dNQfChaZhzxv561DpnxhbfBq3VUQ01nxRLItv9Na0z+hlPers2fKA+Xco6/hYfZek6kR7S1006P4
cuId99X4BUQwF00zpPvknd46vfKORO5Z4Kqrz9j5jQe4fxCRqyqliV6SxnHG+3Og3qEcBzhru0MO
2mdCgjIlUdoXeuCxKUZImhwLzxFMo8V3DYmdf5PvWK6I0jZNHvTQi8Lh2lbmW7ct9rJZhybGDjas
CRjmkihFksa6LZQES1KP8ak9tcfpZLjoqUQUZt5W2S93/1OZ/p4TpUyVqqZGBNZtJAE4xfY03uz8
zhzEraBhzPoyBJusNItdmpIBvKQYBFe3QGCvdn7kaLnD+JjVa1DBSBgynyCqpW95I0NkI84ZguJw
1CegKdYPAjp1jnfaaObOp75B+xIezvvq2G9YEcaskD834q9s6tpXJ1AlyyU2Yqgs/dfQ7qu7SiYl
0PNs9ZrfK04TOLLY/Sux6kyyLgo8SEWp/R9iVerqGHFUHG9q/15rLtFH6kuulNpZh97igxL8lhIC
muptf397u1efVQvR1Ir1IgsreZyvLePEgfkMWAijZSj7sbCEiLHOdVmqiLEgXeaR1f7uqhUf+Yqh
w8k2TrsDqH9jltvU+vg3C/orhLr2ZcMDY0qFBYkzQAQG4dHfkDIWsm6b6l8h1GUft3muTrP3RYoO
d9sQk+Ysj26T7sbxoOWPus8w0dnYfyjmQiDlSSejAs5di1WVdvEh7QQisaLPtaQKXPQ/hyN/P5xm
MsQqaSBBMa3yAa3b8KEY+XdZNN7r76+FIMqFeoVUy4kEQbqriBjFHIH8kZFXEfNFrdU+z695Zj51
/vif24eCEYBoNeTEqfNKAYcZg3FkDs5A7+d9KqEZvMb2XfIrK/apxUxWzwZ7Sx51XGPAx14XQF6j
fKha/1i8ZRPpHo2mvNzW9vUoV/27MurYAkOW4qwLhuvLuz+YIKqQLTS19Zt6MzCy4Kw1UedmZOjF
0CMDAZ7yHKLI++CR+r9nn8HlulgNfecBT09u5oCB/4wfgwZ1Jx4wjr7FfTC2bfWSWQiiPG4aVWIz
jdi28PMFTtbZlmjMReFibzEErZqVBs4rgZ8VT6NWNGKyzcu8fL5a45O/OWvkOb1iIPi2mNXSPzT7
HzHUejrJl5tIh5hWMfWAKAkaK3JXvT7HH42dvtScqR4Ocz4QacFPIzDLvccAgVuNexdfQF0k3VSJ
fqXgCyI8f1D6rx3B1U1glt9e6WrFablS6pWMiY+i0cti3tCARI53p1vy9jW57zcCQ+EZK6KvK+C+
RpJXQ1Ju+6eAPHibGEBKrOcaSwp1X015EkVtBSnSJbiqqKGVFu8wORhXO1EW20Z7QD7wogIcIsPV
+yOdwTLjpn8MG1y3Dnef2MUR5U/GOa2GUn/1QadcYJ4Wta+mENjNNbP82Gx8V9qdMKy03bPIZVh7
SDlBPuZ7ofUhy9jEIM0ZTMU+yC8szGGWFMoBKqGOboTZlMUj16INzTf5i3bUAWJ+e+vm36EvDxXI
okjd8SDhUilL6oWmluQxHq8N30l2zHuV1YE4z+2K3mCd0lpIpoLIHglDHX0kdK0oU6Yu4YMUFQjT
33d3xdkorAjtI5or2DnQU00VvTt73SPB27964Cxk09Uj1OJkWU4g20nOwdkL7jq7febnxJrHqrSs
qv9SFmVlijqGtVFAVpvv5ekNoAIJwI7abWLrnhXzd2pNkniLyURYn+zePk+mcCr6aDwtS4waZZ78
0zvuLZX0LtrcQFIx2A3mt4x7hry1YHG5WMr0Rj5KOoxBDnMfmG+/hDZH+K1yn+0TD/kodAZ95h5h
oQWtxnXq3NqHvjqexxvqewBZ6l7YRsl8BT0cnXBCl+aDaoYdwUzk5ZNj2MhqBL6URt2roZTGAihA
ULC1xlOBSTzXR0JjN42skGTNjy0FUTdrlftRrKrZcLWkyaps0USb9ObTswE+xTLGWQ9+GP5iBynD
B9NxJYQ11vSSHTSw4sm/pBTVns5mKQhrTbOnW+TMYjUM4GUgaA/elO5Z24fb5m0DaJuW2cqw5jQX
2/cFvbMQlfm+MBYjRPlPfglSP85iNmqtFpGWMijjHusgCZMeMp568rKPT28Sxsas8BGkaQBbuyAZ
9nTbwr5yxzdOSqYsevJ10H51cCf7c01i+/0d8IfAvpUC+ypb0Wi3B8LvL761IcORgDHuXtl+MKuT
q/fEX3Whu+u9II0lT5hP8Vg4sU/87TCaZLPxnY9Nx5oDWY27lptM3bFVWUlVO2HJI3kBL9dZtVQ0
+0RoMGR1vbFUhnIkipc0fFlCUmxa4QmVOSBgfbC621ZoxfHS0OayPlr4kY6gHIjeF0lSVgLsWv7V
nBPRbl+7d0AFHvAAfZAwgrqxLvX5Qvo9kk8OuopM7Csrnbh6hIuPoJxLM1RCrgX4iCfrWB2CO8Fx
wKmGqv/DM5JtfsjymquGv5BHeZg476paiyCvsJ5AFQkIvt8nQu5Z61qNKnQJoOWYzlYUem/Tcayl
IlWwtwgs7H4LMDXW2PD6dbOQQW1dEUfhmCezjPRXqgHQybBV6yA87oDIdcyRk2G8BlYz7upCILV3
RmNUAx9CIP/2ppniLvbRLfXw8DCZJfF3qXveXgOr9K1iV14+N/f5+z06qMgjAXFYZ/vo3SeXe/g+
liLP6/zhihafRfnyJNZLNSllXBqqO+zH7W1Pt1pzXaz66x5e+O8kyBUtLfDzYmX6rnzZ7Tb39/cM
vVy1+L9r+PI9CyFppwllpUOIlZZEtipAgEIrb69k9k/0PmHKAZ0Mgjp3NFD7xFeC1CJpB9UPHqRY
sAp0Kd2WsBZ2aYKGojvGnRC7Ux7Fz+NCjoZ0vGZ95BQt+ksBmOqDMLRiRgprhw50JUgzFFkCA8r3
CxxDMbqegGH2+rJ/41WSA8XJJveG9VkAGtRiApOs3ndLedTmebyU153k4YBeRiAfGXgZPGGc19o+
bB80cmc/vyI5TxSSbHaNC+6FzNz4Z+APftze4a8nwY9DBN4DgFpESdFk6jvy2CvVTO/H68sL+rEn
kEOCs2zaAJ5gAFSkeTDtXxEQBDr3gpqb++mjKwZA+AxNYn0FTdHRiWVbqyixArJAUl3A5QIm7M9D
SgLHsOU7F9CBF/75s3qLf5PKjezPft+bU2ezBsBWR9C0v7uhUHFP2wRdW3YDdsM65uifOcc7lDdl
E5/C8QRQkJV5AdcW/n4mAKcdOpu1FcJPnVcxRCOCmwJ6D6iX+cJZWG4fqUEne01/5YCBexB33SG1
ZfDH7sNDYxt43DSuCAQQVkL3p8P4LnY29oVYT626qVcgVsGwSWjq24MO0F5WILIy+wox8EuIE1Ai
UXTKzIS+riSvRXu66iq86e38zMYo+wV6lxDDNN6juzK2ZFIcMgNQPWbzy/+d+WZVm3J57J6igfUW
+flA+P49lPpzzdTwyYTGxzw2lA5obqWxFVql/yz4ArC+tQCuUbMSyvJqjB1QrXpJC02+b8XQ9ORc
A261nGasC2iliX/+KlXhUa5TgQlPBcOpFoker6HBaR5y4oBIu6t4UzqJZ8xHfGbksTte0KL2fNsV
/AwxvgulFI+XpE71NAEVGLd8rB3vfEEgurktY03LZFEWDQwzgiiPtnNwuvacWmqzlo12bAeW4gJA
AWg7t8WshNaYjV3Ioew4AbR/XRaQ05LGCTHJUz0Lp3RbgHedlZb7mpf87kG/y6IOS4hHLTJyyOp3
2eFqpOa5RL+KZgWxLW1f4D52IA9Bhylp9zppgKgtgsfezh+2rg/Qil8TwFMmYocHw46AHnjfAylf
AbgYfO7RYmaIft7Z3z+WOuR2iOVkhH5Ds5ItANSvOhoRxa1q7grXI4xjWNOo5SlQPqXiJyVBL+R8
2vPNcvw1A1kzTnrNgJcyqKeNF7WTwcnY/fmce0BG+cC60wh35IDc+d9nlr/vHhWPlNpYBn3/tXu5
eW72ngOe9prxhFm7AJYrosJw3Mc5GrUhpDwKLvo6WD0k6zaI9i0AlYkafum7p0/8vunHFJVWaKr/
x/71We+fbh8KSwK1TW09cGM8QAJGQu3IKjb6DPppMd3krKw/Le/vSqidGltVq7i5UUlxzi8JQQDj
6K8doM2ZT6PZX9ySRF1bvoeB6SH5WtE5dCOgDyIeA0IUe35r3UD/rom6kGqejySjhKTajoBfjacQ
QP4vKtAigXfhW+WeheqykveblfofiXTSeCzTQokM7OJTfV+ilZac0rNvkdsqsfLq+S6F8shRIMed
oaIOqZiT8x5Y/Kt3EAia9jQrZlxkzBVRHjlUs4D35tMCvqENXtzxYx5m3Py7nUOuY8YTxfwNTzlT
lef8WgFtLd7+b/497ucCUAVA3edNVk/eytsc27cQRbnSPhu0Mha+RCFXBNCQ4NmzIoc7+YBucsH4
wMR1WVX5hUTKTdSqL/pFhnpuBAqS9/g47CY0OfoO8Llvq8aqt1gIoryF5tVZLcfIrZf2y6CZZgxQ
YtbA4OwJftjvQgbtKbiuCiMDw0hIZyawpmT3bwKbhQDKQSi5WGlegZz2PtlOm86Mt6jLsfqZV4AL
v2sB5RwEaVJarsVWZS8VZjbegsuxJmhXRLSBnqYdTwTwdVdWbhboUBQ/5Nd5WF12dMd+VVv8R22N
d/F2p2x7VjfN6lX/d/10UqMV1CAvS2jLUd5NSGuAhhrHeFtRvhIKN06RTmoYQ9M2qQwhT11mHt88
kiBmAaCLddTvPBkzy7wZ2KfdgwlUGZcHPfKfxGUaPUNdvxzd4qEEmggviY0vR2aY/BGIzICLKzav
6fb0SHLwragPrMh8RSRyfoDTRrODJup0bsJIhjri/RawJBPoFUgD5Ir8wog61jzMXLHEH0USdJ5e
lzb4SejNTUQpRsCQzHG6Pe4CoCokdmB+eizAj5USAwpqQKaYYc0kAHpRF0IZZzI3ZtDlfa2SFE/O
I0aBOgsBqR+CLF0gqZW5+kPamCwoYXnFtX0TTd0PnJiFSibDmZafncUh2Tgc9Miav+AlOMKXo73Z
5E4lODtBG6SR3hHv5MtAMO83nOQ90HYOO2M7a57vJK52x4ieVvq+v+8Mda2ISlcp6VxsnFH7BDwd
YnyNYvdAxHYu+sk+eSdlyyr4r/S7zFIV9D0hGMCAOnXDZEpdlVkIDyZBYosxqfgEQCrfRjOeRlC+
3l16zCZwFuh28GL7uG3aKwXd79Kp20ZJ8dCuPFQoeFd0gcMpbBDF28OuMLW3zM2fWdiSa/EILu65
uwdRsGyoc5fRwoxjr+haT8ZyFbPaClbr4t1gKjsOvC++w3o3iPMdRnkuGVRfgAkUDbhweka3Stqh
izUUlvDk0vYOcL9EkFxF52oPCowT5xa2vblHM79pk1cQDTwyQ+V5/258AL1cBJV50MyVrQZvTwGR
AzgR9/ERac7TDp3IEhBCmdQ/q3us8WiCnolWeYHOpg2TmgaFpCPHKe5GG1hnSOyd7lBT9n/fVp+V
0pMqLyVRFl0rGh+FczYVXGDoxElwBU5OiQQmBjlD4l8zNK9PBCiiNvcW/S9JGojcyEa7CswZ1LXw
89vHUPargNcyk7tqvBreMOyyQorf5LiUzaLsgn0VaUA801OMzvBp5cpFIW+8HgMHjB352SX3fUco
c8Z4adj5JfZeukTGNslI05mdTDqnVaxEcTyklwEI0SakQC+vgeZ+R9EtHk6t297+klVHvzwbyrRb
UdKSttVQtyot7iAPJJdcDbD4MVEtftgdo4CM40nzt2GzT4iIudDxXZMsxlesRIDfDoWKMqtGjFvg
NSFAgSZaqoWRjoMHdIUOvGyIIO5Zxa21O3u5airizNJKjvQMq26sHBHR82uHLD5rUStR17dFUVFn
hnwtXgVYlITJR8kUBYBIdna4rTUyYlYqBbzKdCcYz63xEXWOGj6EzZXnrbK5T5X2fHuHV3Ln3zVu
3pGlR+XRfpRks7UDkvWYmlNLgGsYbY/ZNtpWHzPWbaFZ4VZzWyszXxVXtGw9JUy4jpXZC3wIajhA
dcawpELDWHNew3tK6I9AmXl5049v6FwwMGl7skxEw3NEPIMq3l78Wsb2m0zK5gsvwkBqBJn8PZBq
iXCZgdRs0KyAArDZ9DgezKp5zLHDtZD4m1zKzLl+/D+11gCaoYEg0thoFy17awxXBn975aBvtUOL
qpPGpEz2euZIulmJj5KwA/SFlD5jfCsAGj+IFKe9VtRm2RybeFtUxL/c3qJVA1R4BXgQMpAGaID8
mldRWSnDEezeMnCGjd2JlaVhSaCsYSpq1O/6YLymm8gySHIixsftNaxd49piDZSKC3w7Gnw1r8GU
3sngstRo1Wn88/vo+fpuQl7E52IzYgXWhE0qzo35Srz322tYC7VAfT4XbjVUl4Svh8DCTpNyhuHT
xfFa70RXthVIeogPBvmjojmxu2eGHivH8k0e5XknucEsNwd5xmXOxiM7XqMnV936bu8YroZ5Ph7N
KNfbq1zxjMrcH47WOcyq/hh5igVpVKoRhbxWvM84jHgBab4SzLbZZD7y68XbbXErB/dNHKV6Ze3n
RhNBnAQz5HTNlLN7FJRJJOSgFX32DLAJhE+3Za6FV9+EUtroC6UaoOFmRPopf2rd9pjiafi7PkiA
0GGlHmY/QsWPS1lfPnehNCPXpEYSo0Ab+ED4y4EwOAab2+thiaAehHI7iqOYQETahiSr3qNk+y8E
YIYfg5PQfejGd+sytLz221kn9BiBKABC6v++z1hVhIUE6hbQuVALQ28crz5GBQKrZ5juShD/7efn
HVwcQiLprTRIWEAovnFibAEQxwxBuXp7m9bsdbkIKl6rubbwtfkclCSydCCxiR6GsTKDGMlvpWZE
DStD3t+3jPIOiQC4pCkVxut+f/wquSPnfU1+X3Nibs3fh84+xAfzFQO1JLN3l+qYgY7tAzljxqJZ
WztvymJrPU4c8ijEZ/BTB/C9330H4JWS9Q5cVfGFflBuok4UDLQn/HhFrzoqgj6oaFWRoSSSuGaq
CyGUW4iMsB1zvEHQxHh0+ocQYLK+aZwAsnR5eJBqvIcOwIQzL2FmpufLp/7wuTeuH3sW9c7aM2ih
rTp9mWlcE3dDCm3l74O7YZs+dGdhk374SJLnjNNb3VdJQA8L3taI++YtWZyeHKYtD2yj8eoB6UeX
PoKW1Rq69sIEU8FfEZRpK5EequkIEQipZuTR87S9Zs512CP357r2obcK9DE3eMJfjO3nB8PXr6rn
Qjpl+UHcl0qk4UyN6kUpn7PMTmv3ttmv3pjYPSQA0W8l0TMSwxgpQ9iF01UUx99iFFqtMRB/qD9A
9dHYQgxoJK8fyW2hq+tSDIAHwi3LiEqogyvRZjeF8XStyqMXn6rmTuAqhnKwZFBG1+aNEOZ1Ml0j
/T1vwVsg7jifhd3EEkIZnWwkXsIbEVxXBYZradsVgl0i/L+9Xauxm6AaAKPlFU03aEWftGJqhSmf
vqpoe93lwMHAgUkLVNduDopKVm1mLXGlCOjVQa6Mx0tKnde9sCwkJsaZ3ndCxHvskMYBftahuopP
7+f83jFL66BV5mv1kN5V5ri9ZITFlLBud4sPoO4HWRmaMk3q6bp/GULTRyR3N9rH98JxUvIQgvDa
BrZKCfoSeycC2h3w5GcUZVnTLl9F8R/xz+IzKEWt5clXpbqcrk9Px+LwVpvvY0580+WIi5FK/w6M
3Z0bA1CwNyM8Cxjmv2qbC+mUCusTxw0tX03XrriX/UuflQe+ePSUwhY7BLWeYN/WM+axU+o88IY3
8g2Wu0frxmi/nQ3nvT6Cyv5PSFw7Qg66IvnlAlqme9ZNLK2a0t/F0iw5Shu3qWjMsvcvuvsWfbzJ
jxPiqa3p2p3dW6+7X5ddv/ncgULxFfjoj5HJKoas3ie6BM0HhqOIB+t3rW/k3g/Aw4X9Fv/k3EMl
X2/vL+v3Kavyw17mig5mHKVvsf6ocoxiztrvi7yGud/5nQfKwO/fX0ViLQyNOl01NX+RgurFyId/
4bklkQdcMHBRNPFHm2LcTVMZ8NMViJKmMW5b5SkfrdvbtJZVwf7/FTKvc+F9Jtmoo0iZYHWKoxI+
wRhsdbk+pyKwxQCg5KAbs01N7coQO4cLtLED6Qt3IfphAVNNGTuvRamYt7jr+2jgItIb6L4nvm8A
jlHu5dIzp7QOPZJKcMZ7dTSMYxgJWmI2Azo3zTYsEqdM8klgeP8V7GI0AwLnE9j1gogBe+q7QrWv
MrRQCPD+nEgCtHA55TE9glQ7OnOPKLlG5s7YAYhmt9m0m6fNf78taMGWABUC5BlepWFwJT1MUx+0
4WhZPsok3JUWQvLPe4avW+vdW4qhAXBLPa50ZcIqQRBnoqcnfats/5XdaTP7MOqUv8mhjMRTkmBM
e8jhNojnjuf3AYBOZHJtODfzcr9h3SFrlzdaRdDGMd+oBph0v2uz5Pvl2JWKcEXbKIA9z1sXzhRA
+faOYZs/rwsN2oEJVHTlg0GQp8xGT9T/Ie26lhy3te0XsYoRBF6ZlKjO3dPTL6yJzDnz6+9i+94z
EiQLNed6yn6wy9oEsHNYW63jHuOujtda81ffXkTuzhXn/pwEp8ECOhfT2GRw7vfLwXL9/d3zLGD3
K4xwToMz/WEdL1JtrlO7qAzX9s7yZ8cVXNWVJMo5EU6m1BjuRdThIAfJ0r/eoYXAdtDiIrJqwgvj
TLgko0kRXiiS0kcNU0LFkwgXQfTonMkO5q6s+mZ99PZxfn8mTwJlLPj9zwOe6GKGPe/LUuL3W4SS
hWV3m2eBfln5/1wgz56Cb++ItQEdAQMoGNh0kHixHW2325+ilxCdY1X+J+cIqyWvBwMPkX5j34AZ
J5q8udJIcX6M9ZgnBKJEyrsFXcGIv7FSb4Or2oOrZutRhK10pZn+nBIn50ZSIh+tg9Jyf3zv7ff3
j8je3pf29/ujV2GUasKs6z28tEfBQ13ax3O6nPDLVdi0xir8yvvHw2BZvusm1qtAMi/V80oEUxAM
KVxoS05gioR0cdCUGAlBMwYUMwIMa/l6+yRXoO7OiXBCs7BalVql+NSUr0/3gDmbtk9P4bHvnCf/
MV0cVmH1TbgikgsoC46nc6n+CFsIgkYF5cjvn9Dz4reApfXiDRZ140qVJ9/64pY7DEe/os/U/Po7
XDDpRm1NKA9XymVnd/DZLXPCr5UEFK1GxkW/0dc3LJ62vJ31YNrY6vnFvbNFTPsvivA/78oP+ra0
ZWFUgFxdo7qBUtzh0fmvVNUfEpwETjrBXOGaGHewZLW0vwCUMNEFD3ilrH1+bZzwsQ7rcMYOD3h0
PM/7pT5sHnx3HbJL7DcRAK3wjTiJm8zINOcKl4ac3uLdewoeadNsi62Pmk2FDlAxwtP6k5fa+M8l
ctZ3kLNmrFBDeVkOvWezl9v8/y9a8s/Pc3bXGAqtmPMWJ3pP746Y+X5BadaKttUdNi8LaK2feuso
nCpJ0VuXqCVuzzlOwOJIPAw92Jb7HKPDjDkiA3ClEH7OGZxSKRO9DWQdnHE45JZzxHPtdg+DvfnV
bZ/gXe4x3s0w4CEybP/iL/3nSvnhmlluMYsk4Zh5aBsfe7AiRaNYuxUEl9cN6B8ynN9cYnW0gSF5
ZEJLS96Re2c7ihob1PU3brwYj4Q+53PcYEkArtB591ob3azItRDHcl37udpgXlYUdIgOxakMY47G
dK7r+YW8GogyvV1u/9KdDYbgsCPMFl2h8Kk45aERpTNLAyxSYB2FEx7b9z2wDR4fBU91pZXwjBUN
Tm8okVaF4UoHbAidgToAOmM3ru1uGfCWhSgOIntqcEojMeuFyVhx8/KWo0H305a8/LJ+ID+OmMre
ho4Im1BkTgxOjzCgV8ckBMXUOjrjsfVgU+4F9kSk6w1OgSQBUrF9Be54d9DD9mLtkPPHQDUmtw/U
FcnxleTb+aNx+qNNsZJFoTjSAeQ+QC/ynqxfgbdxC/QHQq5/P/78KQvAxq6qe1WlWA2IxXX6Z/B6
4gVgiKqFfw9OMXurfAeQ7W0dfF2iT36f40RsCCoCY4BEa9YbJhg+Pu53SOhh23oPPBYbGBsiiV4l
9kKFnBDkWHECZoOCxD9EDOUvYMStgb3tUVe0w3oV1Vt0OAbMDFU2hh4XZ2x1Z/xy+9quZMDACyen
4DivIk1uStnntQE+FaPQvrLHao4te8BeWBHnXVWCJ8Q4xuvNuSWDhHH7MEPaAEVCUWLiuj76Q4Fv
Iwj7UCrNBMepkEO6h1r/taojJA8A6CLSfZcdkGdX98mRJxw9aDOaIAM8DPOS+2qLaid25v0UORcC
ufnM2Z1Q6bL/e37tOd4Ym9vPf6X6cX4GziyFrTz02eosvx3+6Wj9SLfeS73ZbZCI9xd7dNy7u9zJ
vS2iPNHRruQbz6lzVsqkc9epDDd4QNPysssUTKE3GH7HVkC7/Q6wyu3P7fOrfBCOBK0yc0Om+BHF
PGu6rF+Do6S3s+BrZzXzPfYfRJpA6QkY/lMTnzweK6QiDYFy/WLe052BrKmAB6/77Sf8zimHRlmk
tCvXG3RQy4CXe4/YqkMhY3Ts/bwV1S1E6uKTn04O1AzABgdA+Joyw0IXz/tHyTquYe+d/yoLcHI2
TlsYrNDNgq7gHJgSMG1l89XePz52X2+LwHUD/4cMP57YGLpZpesVxpMlgxVG4EViBl41RQGdwGB8
Inac3N3I6v9luoMju8Y22N/X76/DB8aYRHpWZAz5Mu4UK6WS1ytb5NYb9nH5nuHDqzCRDga8lpu+
74Vh99Wczck1cppkBhAxwFvxWshKWU5rTYfmmR1lNLuIRsGue0snpDi10dZqnxsJpArRzxr8/AKW
HJwX197+PjyKEAWuJ8FOqHGOhUyTRTUCHMxBreDo5S5ah3ZPrbP5unf3s/W8RXhy+HmbKa/7uchK
ATJFp1iaycVA6jCRrlIQvWpArbyvnl92iE/UneXi+bYYC/79e/zM+AnIXjc2f8iuj3zColWkSRVV
P8m+v98DpQY7IFw49bZxtzr19m/08VboM5e3KMuIiopX6herOfhDnWOhGE38mdp0KIvZnZ+8fBx3
1mSD/svdnQgb7V8k5A8tjocSLe1CYwGtwxsWda6dYbHlPW06lBqgO1043rev9l+Y9g9Bjo3qUK/l
Zg2e14gTahMguMTZIP/1SO4EtITcw7mmWs5aQszVqsubd8z0HVdnOPC+bNy7by68YdfZCk63/uKl
Qf1zOs4ODXRIkmn1vmHJrRwsg9aNzbdmI9yx8C8+wx9KnMNa53JbVRJU21v3w7Q0SMduU2wXePpf
sKVlsXUPoF2C4/2Lmf1DlDNFZtT+bzK1dTvnEKFDhfrWBrOuvW3/NHaPofPzTdQRJhAH1NnPhbHr
In1gqy/bOM67bB/N7T36qFtn2vSC8/2LWf+/85kyr24iM8/zNZb5YPeBs7N05Nztz4ha1Gh2ZW3j
qZCbMqdiungE1EG0Bp+O59yvLvpTvvHiwweSnMjA4Hy+724V237eOkC528bOY/YqSqFdzw7+R9WY
/GQ9VLqZN+ZqICH73ktsIR9jLXvkD4R3ezXVdEKK0zSDZGL7cbMyLJAJMGhZbBFg0zuBxSAiMpx+
oVqojc0IMjTF+ksLle3Z1n7kVudg9WCOevDgYGCttXYFxWfsfmw2/tf9HnHRs+tau8gLnB8/vmCA
5R39sOyx9O2fAYLm/d5F+NyXonCdMzSmgkZH/Fnhlw2qoYv+nLfrSunCKpdVvzOzzElYnlmZhA2U
NVEm97ZuWu/3RDX9QwobpZhqYhIThM9JlbGqFGPbqT7RAW1boYfCHlqTCoCerlNZp6dNmcgXHT2m
bC6URoPq50nOnqgqJx5QIqhz+yxc3GJiPSjmmdEfAXAmhr85lSCNSpCEadD5fQ7QqkB/alPitFpq
a6b+DMA3wdWtV3N2dSCno5Edu4Ix74RB1vOr06M2apuy6fws84x6+zGnm2Dbavaou7Fo+J6zIJ9H
Y9j1IIMbkODlM4lGuWAJSND1fipLVqagGxwd4bmnh6KW0IuXWpfQr/dnoJdXwWj4+aGCqVVJoqi9
3/XDW0jn3GNM0uzbD8WuXB2gwAkeDDe34qydU+lVVFPCvl18AOxLmAHU5iy0s2LQv6ORs8Le3kQq
tLtJokN2SAAn/8S0iLJNOpDMPJZBqWMpQKNhfZvOjKh3Wn0iP7WuQkdeYJjxBzUS5aUMZAXIfhPr
Fmtqe/1OG0dsgqslpX7KmwIQe11VsrdyirTf5VzWP4xOXe6zhKYvRao2j1k3S24WBnliY39f9Tyo
06BZvVZmWJO59ONTMvf5/ZgnS2clJpN6d9DG+odalOn3fA7ilySIssIyiqp8DNJFx6znYpCjVsl1
5M4D9p9gD08cvUepKmMb3zDKplVG4+ypSztgfowyDIrmQ5nGL3pZRKWlZWw+NjqWhnpRrEr7CdLw
nWBqqbOistPko1LH2eOQYy/iXRFLSm4v8hx2blQHumxl+Si9hHKcvi/mUH6MZmvuErme3yFRaWbJ
SV+UtlY09FuRAEjWbfNyUBwpKLPYzYa+fw5rdZC9iWqJ4uSGUid21xUl+tujrs2tulfJa7toU++2
RQKkdaga9i2KSyPd9uhuZnbQL9IjpvRqwMLEdVc6rI2Uzk1roN8ATdAYv8ZFWC67HndHLGMYtW43
T2GuCJhPv6ImAOQgKzJWwatApefkNlaTCCneafSRoiwmW5mHEgB3JRkjT17YmDmYJpSf+qZMYCgy
Fj93ZWfGuBCt0Nd1zngKpWZDa2uzkn8Lqgxrbc00UX21TnDphlI0CW7F0ImjVoQObiZTI7UrEuem
paRmd6SpiX2y8Yz5STvQzAEYoegjOqKkmbtNtdQ/+mBpaocpS/dLqsIidYqBxqFFR5NpaAZXo8NY
seDZREuYtFX6LO89E9vTpg0wXfsZaH7ZVGAPs2o+Te2IkVNpNsLMHaZlLgGG1oZLZfU1sPQw6NPQ
WZDWuaKrTIopHyCnK1Ak/JK0ZB6qqCDz6I+ksrtxQzRMW9e/pKwQ6Ht+V8yqFams6jJ4iUKRUM6v
plIxoDE3XPEjQuVpkbClkMG59+akkt0irysr7qcuseqCyrYpQVP0gSl5JYDELAzOhy7aCZPOuq3c
rmhQbDoASDAAFtFoRjiLigmhlHR6PvnaXMPJQP7Yzgj5fZvIJQ9rCAbXBlmgRWBkkVOgU9+3ZR/r
iw8PwqMDAInMbg8QT7gy8y8WRAKZuUbOkGXgkyDaBtQsZ1mXhQx6uYSyXxJq3AO5AXvSKjBv3szD
Q5kvpq3Fkyywr5d8BBO0NlxSDEqiG5Q7Y0ZbcwSW2eLHVcJco+/zLextvzdavXRKVJUFD3fhdakr
PTwZsCIA/mlypm9opxKPGsl+lMQmGk517PkcpMEx5kES+ENrGHbuOqzWFUM5UNEUFn3loZNMAraZ
a6xRE9mXjWDeGaT4pnZ03Ewxg7EJluUOO+M6O1Ok2rvNN1dEBmAvWB+K/cfrTl2+BCBLRRyWqoZd
3Fgjif4bV6bDduzZY5+U9qwnjooFJ11qL9oOYxuTFS9wlzFf/Xj7Oz4fj7sBTDTCkQFQuc4Yz1FM
1lo2dIXiA55GtocS7pVljmSwkqmo3UhRTLevGmJDVU72vGDLMEuG1svRWIn/ZQqtfBx+1bGp273S
FQdMIElHWV6W125sgRgT5Y2D5SDZrmgmhmV/UfVczHVnzcWMcY08qe9oWHbPtw91KfnoLYVLg8eD
U8P4GR65itWqVXvZx5DgXaXWX7pKEzW+XGFSAt5huDYVAqlzklihMt/Do5n8Jey6o6pOgQN+jr+b
ai/K7V2S0rEK3UAxUlkHhPjQINeGuEQFW/XLFT6DGd28bfMlt/WpEwHBXiOFKRfg3yAKgcXg0hZY
NFsmE7wHnxkuGe022Iyi4Z1LlxNXBnuvAWwGlunTJT0VOR21agPAqH4jx/VB7drZlQeDPBW51h7g
ERCL9KSzjYmENlvmQbQEnW91hbFaP8Aw4L0DkIUSzlg1LGsMLdA0X5k8A7O8VsASZ0y/S7rusNlt
abXRl9aq5NEbwtIu/hb5/J8PYAD9hQZYO+s5fUpzhJo5WW9Az50ei1TSfrIzud6b+vKmyK+1Uu8K
U/MTid7LY2sNsShiuvLMn1PvGuh/Jm/P1V7dg/48KFB7ZT68Nope7hMzo7odBYEiGjy78uCrd6Ag
RwxxAajWOTFABSddguVrfi5r6JVJzGWx6KDrnpm249soxYHbqkPqFZg3sLWFiRrOL82XrlJgYABl
SwXT8Zg/NJqkANwk+0OrsIMxx4MLLm/h05Lso0CnkED7XNoU0MP4paLIOiw1n7QJFEleambIfozm
za2pFMU+DGjm0VAdHrI0yO+kANupKUCWBcqcLxKtnKWt9wxoCRUNDLw3gv3zdKQDjpqpkR2U7HFO
5rcSo4TJChqfsMeojF7axLAXvRYY7SunBmm6bpZaDRpvSeMQgHRUwqlruVidAjsYvpaJrxOgwpmV
HYvmNP/lrH8Irjx+oke0OMAEZw+CDNCgUv01panXavk9rdDBnrT7OIoB6VQDmtpUNrftyxXxAawK
wfvCF0NAwAUuS5ppEZFq5GpymjtqGip2mmOdKh2MVEDq0pTpADbBkAlZ58ORdTg/5RzHUa/Vhep7
Cxocbx+Dzxev7HL647wNi6ueTIj4VX8qSwThVjH1e1qQ4xJkP+W4vevmwpHSelfV8dO4RK76fRyH
Lwlr3VCW3AAAn5h8spbkt1rPbjiSh9vfd0Vwdbju8MpWpxMm8PzsdCZmlUxIiRkalgmR0o7rj6QY
7bQRqahLtxoXcUKJ46V+CfOgGEHJjNxKchLTkh6i7PD6/zsPp/flMiZybYyqn6aDIw/HjnReYOwq
JkKAuXpxDJA/0AZwL3mHgVQ1aye0VftFy+7G5iPpKo+OhmUoghLONUIwoAosKWCUCV9nN5JpUqhG
VT9LMqcg38qKbDVtdKXUFPDqNTlAaIlYbt0ZovHpMBaY5mDooeYbSVdsQzN/hR8xbG8/0BXXAAvr
cB4T94bj8F0sSioRJcxSxdfaILRH2o+7NlPCxWqIin6w2FhcQqZ221Cz2s1V37sz3NDjSFn3ynRz
EFzv5aEx9rdqcg3ZZyzt4yxnF0n6EDWp7LetulhDu7QbtR5S5/apL7WZAT9ARQEX10uxQflczNIU
cAIaHtLPh2S3kODYdf0uJH8dacGBharUNGCOANOf87o6QG2ncrQofqqiOpWXXl0ZyOIth1mevgW1
+qhNAtV5yZxY9K2uIJ4UC1KhP8/PletsZIOuILIpiuVRASySg1W9ZE9Jv/jSSESjoFdey1irBAYF
8gJOyalqCQkfWi4N3LpOLQ5RSVp/ABysSFddksHwIyBK1749ONF8wJY0ZqnH8qT7Za4bTqen7WYs
w7+XNyxCgZuOVShYtQS+OL+8TGrSIWpBJdJzw0knZHTKPhdt27hkPVBhoAEdhcwC39+8mHkRTJ2m
+3QKah+ho/Idss8e67YVraG+VPFgY1BDio9gGzXvlbW5ssRJlhi+VHXJxqhyWCy5kLd5pmqbORnm
t0jqRdb72vk0RPmws8iyU76bdArMIC/KzvCxCn3IHeBxJOhKQIZZt/S2DA2BD3bJGiagccES4EEN
1QmOA9Ed1FcLIDJ8zHYZNh2W3uvbTvL+Vl+ACoMnvXIfw4KOc9ZgFWaea8zG+maIAc7lnqXhFoMF
Aq107b3W7RhY/YFCksrXenO96gy1y4kf0xjgzoOe7UimjVsalNGWdSgG1HQI3b8+GupVq++OihLG
rbijlTqZBtbrhp+SanBoFE0HRIiVNSusE5C64r9iKNVkCgIwhCeEfywAc6WNHjDDr6mZbcp8lg5Z
kZItUZre780m3BVZ1G9niWi2PqrJARgyigjY4orFAwDUiv+qI+mmgFPPHzOehlAegoL4TC4QFUz7
Tg9dvfhKMp8UilUqnRUSVC6AkfdsCoOGK/KB7AzyxUhTY8PL506REx++apgcBots+FFqxlbSRpOj
R3NkwfeuBPd9lRRibdQKFUBHs/W/n5AKJxS4+54Sn5KIygdDa6fxIZnjTLWYNEyaf5uTLkWRwmGV
FUDqYnkRsHjOyeVZFtV6qxFfKoPgpcnM9lc1BbLAxF0eaqUC7wCD6DJ8ltUEnhyqXYgE7SoTX21o
800dmOZlGspdVpy2vUAgr54Ifh4W7wHtAFndc1qlKRlZJmWmz7pobCzkDcfSG0tG9L929XAogO+h
mKsgyjI5IVRqahTtgJeCsS7essDMt7IkV8fbD8S3ViH4Wa0b6gIUWQmIIHeeNkHBpyRx4BshK9+x
wpdZNGml+2Zshn0/GvIhnBZlX2CJh5sQU/PSRM43bZ73T7WS7fQkyWw5DTLXTOpgQ6VB/5C7tPuC
jr/q3oxGYKs2XfrTRGlRoOavvLpGsZ0LTWi6LKNF4fwlzLFB6B+3gW/mIdbthkinktx4xjCv4Mmv
6CgIJ7gLtgv+PQbpzykBrRYVWEMN/A7mS7EUOYreCWx15iJvEv+oS1K/6BEALR2NDFHh0XQs34bU
UERH5jth1teCgwp3GByBkjhfzCkzYPLISUT9gCZYpZLI2EEsRaxzaJh6dWIG20GRsHA5h1vXjFLj
dnNwF+esuR8x0nTEMsM3vUm0QwbFLwhTrzwH3Bf4YwSgEHCfuUuSlX5gXR9Sn/YEg1MhypJlHlaP
C5ItAtG4NIqI5igsPDgX6Xh+IVbXr1muokqPI8ttkv/QOvRX9KlVVswKqr9WLozCMYMEIgRX8c/z
x5+1sO2N0syPJb0jrLGUxSKmADDy8u7WkgOyg8iiQ0/xyWAcBdW1VE2PS4HKbD4pP3VlWGwSCuGv
LqIBwIiiPgkUGMiNAqV8fhotZYUWhWV2DGBM77M0XlOvEXZlB0ayh+gMAi/pIuu5NqIYdA2/UR2E
LjunF8lmXvaorh+LXNafZ6RZnEHvTWuJxl9L0BnoTukWB5Np7EmVp0JAfdWRZ1UdUIfjjkQ39AOq
E9xp+zrotKYbyuOQhvoxKZbFrdRp2rRR9yuVovi+jGSgRLFUeb6tVi84dCUMRxerDBBFowRzfmyt
z7VwyVl5nOqBLZamhZWO5oUgVKxZRb3Iy5eu+ZVU0/y3UgjCUFDINCPWQ92HIxxLSTsUSlQd+6VA
nwk8ShfshA1+2dgJBONSLa60DCC5YwkFEMgMjlZiFImaaXl1xB7OwCmaivndBDcN7ezKwxLJ0W80
mur7oJuSzDLDWAX49FRsb980P0QEnwJfgY4tgiIi1M7n/O2J8R9pGKGVoaqOi9KQZ11C24psTGv3
ArAwJ7VfjgmmzTxZLvtn4FwboxVn6fw4l11mLSwl+04yTK8L2Hc1XApvYbM3kQYwamlXfbv9rRdi
/vmpwNlF4QWJNl57V/FgsCpuqmMaJLqbqfSugJe9qQqqfb9N6cJLASXoYVQz5XW7osGV5VD2SRUi
GeVxYUrs1GTACJc85fZtKqv4nIvXKl0alXXAOK9lwHMuj2kLuCdSa6iABl3q1EOhIvvbkPyxa+Vk
tEnRGdPuNs3LOwQ0oIZlfnBg17QG56kjFp8zSDXxa4CwLc9FnU6RVaC/qL6vANo5u39LDvCHaHMD
m2FFIZO5Ixq9Ni5dn1E/HXs0WqEJtaZHmVHZsGI5Ctu/7tZY288gUfgFBivG57oqvWlraaamH6qp
hq2SGGgYvIKwKBR45pf3qONIoAFcZBXuHye8YJmlSYuY+hNa/GyDmlFsoVUsfR6x3SwWMMolO54T
46wAMniRUQzwDXr091iIqEqLTAn9a22P0A1NfEgJrYDvvGtO2zJacnTw+nE9qBttaQYoW0MZsLI1
SqxxNOEsGJ2ODZ4aSQVNRpcKH24oMl4oxKydFPyMWhskczMaEfMXOjnVEBziKUZ3QPuyDMqmll5u
c+WV+8SiHEwFqIqOAXs+Vxl2czkm8BD9vs5mrNUz5EyyO0pS9rc+tq6vMQ4DlRWwn08e6rRWEINU
pS+TdBubsNdqr0guU0V1swt25AhxlprUVAsKoyz9jABYsvhdjo9mFQtsxcW1gQgiRBlTzcCSAZuc
66sgmNsoDqYSbUNd4iVl+VLIfS7I8F4l8tluhcQ5Q4RyTqSJpEwKqFn6/RCjkdEI+/hODotCNBRz
lQ5DPxf0EmK4C83EMqSMGC39KYyD3Ziz2EZduRVILs/XsOrgabgxaOqSUcjl1G3U5bTpERoB2M6u
lNTu+8QKErcx580U/qVqBy206Znoh0AiBoLJ3dxIZtOojMA4ZPID7SageZpd59yWnAt34ZMIWQt+
DAkQtJGcP8+czWumgpGDnBAJPaxR8rZgcvFtQEi0r2cWvneIVfcLevQ2obbENtVa/Yvck/CRTE22
6SVaWI0etljlkjX2lOs/ypJprUUSPSQCh4H3X9ePNdAFQjBVBtx6PsRFfBckdCnIIXwzK9czNoo7
HEUj65+66dSMgwqS3HBLALOJ6+dTAJW2zA3NM3qAI5vbQ86wyKquFQ8t2eUGFcHJKeamdruppg6A
j9M70rbTRuoIdjEjFxfsS5XWbmCW0Z3ZtsHRlOLypZPL7okN07AFZXm3LFGQOE0byk7XKay3CPbO
tq5uor/bihR09Ao0F++b4FBszXRTEz2fyJtyCgXN1fmClUP0gA23CAw3itrupP4jRX7jNkeJCK0S
dOJ/VvKMvg6MKByG5YDWBlsbNSuP79Ph7b+gAzOKDCGy2ihqntNZ1KLrYh10TGO2pIW4rIg/Kr12
p8X0bpO6IvQID/+Q4pyemfSlnEeUHjrWPwQ5eTNrr5uPHXZ0q+oo0JciYtxDSWba92qJc6U4Vugc
peZp24lQ7K89EoNBxNYpRApIU51fnpr1wJND1/chGxYsatXyYteWDd3Sub/TzVkRvBWvm1fmQ/sH
1onhqeBdceTkQYuAiQNyY8MmKyVF7zQqENZvPxM/7IoIQtHWxnEF0KRgdINjiRQ5r4SZdeSPalxh
TZ0RBpU7RN3wpQ0HEzBX5qh+azFOA106Z9FkT+3c97Y8Ya2InZasf+mpXGB7QziGwIebFYwlWXOZ
6lhoEs7L94Hk2SMpZEVzi1RXA7hPoab8kKtGQ4f+3DcjdVD0QTgbq2EtqopdKD8CzFUYt1UlrZ2h
nGDlGsDAjcSQDmjhr18H0yJbWbGlZBO0gou8iGRxkfBwVRRKPx1HyoVLVUuSgtI+9GljdV6NZX/F
97lx9vm9cGHkBWugmReFSxWpMgTfF+3YytzHWKs+hT5L0JMz0Ed09G/1xogsuZCsTvkY6tAptQSV
sfzLgn+VQNz1fnBnSdS7eSF5559icqfOka5RyngM/U7a53IC167eZOrGHKllSsXmNrNeJ4ZdMgaa
xNlFy/bYlbMRdXPox9mXWJPcYf49RC9ZmR2G6f02Kd6XxGti1xYKVwBGB3YS376ATQMa2tGX0FeS
2lGD/YQ5hzkSrKq40CgE7gPKmdiUDN8YLuW5RmFGOahyacZ+k9NjH7wFSroZoxxPJYgsLtqTcBxQ
wlkA8A7dRTkFOTAWBFE+oYlMkQ6GWY6uhjijq7Xyeay1eZNO5eRmihF6JFTShymirTdHGCwcIzps
MI+jPsoj2tZLBa51Dc/lIYBbf98X2lM5MPMJDcrCBbCf5vXMp8D2NFT/Uc5eHW04wufXoweYHYnH
OPEjjN7oOyX0J2OHem/+wPZK6hjf2p9B4HjBY/EL33z7/fmcIwiCNiLodZ0j4miONimCqFVQmMDc
HXJudlv6y2OpWCzZTKNVC5pTLkqH59QUfspvjtHCXmugVic/o7DexdXsqIu+wSilZzJMIs2HIaVO
8QW6NDMXwVmvkkdxGJMAqAaiUswJcY3xn2aWjcRX8sHSa0wVhgHKl8ZgYVTJquUJZsF4MIyvYfOl
b3UnStChd/u+r4g2O/0EThRKJU2N1CC47/lbmLyZc2cFkjN0sq2JOq2u2ASEVGvjNOp8a5h/zlbR
ZOoV4uzED+btWP+eAkDBDR85phzV8NXAgPftk10KuYp8+aqrdUTB8ufo1olvNxZalzVqH/lK7A8U
cOMUIIHoCTfy77cJXbFAoKT+s4sIrfp8WEKDOFQTeND+4BmWatfHDBjHEbEqpxUw7KV2RNYMbQvI
xaMJBPWT8yscpUqmpa5FyGip68SFlUuvuYgID2kH1wRUoIXXXAySdHxJNlHaBRXEMPZHd/KDPbGf
iO6GjoTlionAslx7pFNSK3uePFKSFV0/ZCBVl78kyQ4fC3boGkEkdjGosh4IDcUUSg0+l8bXnEgy
t3FZtLGvbuon7V12MY1nNab3WH/PJvRJFq+3OeLaM53S454prWdDTXrQK5XWzioni1B6mkXpzUtV
eX4qTp5SY24TqQWVeHFj10OPk+I2j+yXLsg28vAIn/ywhpnQyCYSuLwDLpmhZgbEiDGL8sXU8gc5
LDelGT3RJvWqhdlx0dqN/s7CarJo19wvs/S7xhyqJJzwV8EO55YJERQCQ4TWaEvA8c/ZpYYbXQFA
IfHNe+WevNGfxPlROvIWOw7x5/YjXmPNU1rrI5+w5jLNFVvbrfy22FcqBprM703dW+MkwhC6xi2Q
Z3gICDgQ7K5684RQFtdRndEx8Qk2FBRjbPXGZIWJwOe5KD+vQoBRCST8TfyFyOOczNoOEBbtkvgo
OD8mD2SPntD8CbucXhS/tgOnTAtr3vYCjXXtFtEsiWl9tPQDFIB7sUgvpWjR9cQP5d6S4Ktg3NlC
jmbQBa7WVa219vtpGGU00NvFnc9EHK+ATWP/HRsmADB9GB8wLem2OwRAAq11xXCjcnJCi7Oa1ZJM
SiaB1mgzwAZ9tNYXeAkWAhBbtEhyvSCe5U9JrSJxwh1tI6sdssOx37pYHC6w/ld/HI1TqCijAweN
Cec/LiuDGoUBZhzapHsAkNVorY6Z8/eChJ7c/xDhToDoUCHL1MCdNEKLVN19pZVWyh7Dhgp44Opx
kMUH4IUMcnyaRdXribG0T/zEzBOrkZJ7WRpFVZ6r5h7NV3AqAGeONP76FScvMtVl1TQZ5HUGeNSm
iRSYSbYYDvCUcpQn6I9Z0mTUTI3M7YqJucHIRJjjl14bfGS0+AEqAqKMGOb8ExDOTwT1Q+jB2Igc
idFDgzF0N5K133NbGc6kI7a4/YrXtBS2sqFijJo8PA9OHQaL3kxBugpywjZI1ixbBL+pnSTxIGDK
KyoD3g3aHNDPh1lsvgxOKrmvxyJMfcX4XeL+4BJoaWOvg7R/faQzQtxDhlHfV3oiJb6hZi561PfB
aPgAxHBvk7lip9dYE+Mvyprn4VVgiCn9IY//h7QrW24U2bZfpAhGAa+ZgNBoy/Ig+4Uol23mScx8
/V3oDIXTtPJ2n67oV29lsnPPe60o2gUAprNyN/WAKDYY78swKSmakT4JdVckVaq3Hrb8W+4I1Myn
+/YDmE83LIILkpsMiEaicJYWwqoW1Lu4XziusGxJpyuHcCm/FF7h9DUw5NDixPxkWMQ0CWvf7OJE
ADelzuPxnvtVqLHB7KDNjd1d5lelGWbxgO4Q7fyLSrQutOLhQctVToVyTpnQbkPXGWU9FImYfLII
Zb/GDNt49nJfFL98+U6UAsdAoeb2V547jjzS7QJrB+UhdkUvQB0qEIwYx5EvlqhgPVh7L4u/3dJZ
Yj1uIoU12LWstW6ZRLvaWmIGwk+fxPIzw4710+3TzFjScd1gHKvF8gb28L4bmFYGHlZ7GeLdAqih
9NLkGVLS1rotZO7KpkKYw/RqlSteJsQ7P6ayJYFe4+///RECC6Uw7IAj/Pl+iMS7yGWp5nAH5VmK
n0PJuYRft0XMqRc6UcgxBUz2oTP1XYRYJC4AJQqI8A6J+9BF69o1l8n6tpS5r4EhWDgbDBVIKotR
WNSueulUWEQ5G/JPLK+VVAX/KI97cy5PwmDsHzmMp76UeQbgIz/a5ecY0eDCJ66YAk7GJYJX0Ush
rNwk3sQ5iF37Xaz5h1RUOO91zrt++w3MRwOxTp1rAn4DimDpB7pWy0/9FWC1uulnln+8fbEzfhTL
y6i/Y3IDswds6I2sMCjVNox22WLXB8ldF1d0WTpt5Ft+zlvNmlF3FFBRKkA7EE6UncyvL4HiaaEY
7ZJuINXyyytTEmsq51HNaCRWeDA9i54/KmhXALpJdNIsCr91Lz2+of4uxBXaMqCEj/ERefOss8dB
MRjbYZhYWwqMZQ09vS7KToKbri9Eyjw6DJs+/burQshaxibquP00bjfKzANrizQoQ02DWdVBai56
VCgv/+DG8OnRs8bsjoLp+u9vOG7L0KvKZbQrLr+D4dg0Adwz6EYup9vKNvdlsJiHtWmoGgI35sKW
oatgLtjAURAHy60PnCCPyvEKUF2cCGru08BQjLObSPhE1vCh0XPpMM4b79QkI7XyYgCpRwv/fmY3
mopxjncEOmFn3KOmaNykKSFkCTZP3TK8O9HfFzFvumS8FiYBQitpnOQam0mYsP3+eVRslXRlAjll
5JIgiKzLJVhHy8KssJyWeRu/1jdYhOCEu3MpHuRhswVqAY/+Y3ssqS/90IpwTjvpiI2Bmgir9E4H
uopZfzQRRvI4H+1neXScn/gjkFGPXAixYBWNAh8lKzYXT4OVWvL6tg7OCRmn0zANhyQJa4XfLzNS
ByFJmj7eDeJ91AFMX8ox72d/KPnLbUFzdlyFV0T9EHP+qPcyryoM9Qyji3KMZRXAlOrpQ2THEdGe
h08voj0PqXjubU2lMV4jFfJigboplLHxMFX+rng1aYSS8ouj419i1XEqiUkahswTfXWh4Abr7aDF
TvcG15i2VgUM34g20TYI7TI362IT2bevdMZZfbvR8dVPLHu+lOWkMyRsNe1zf9dZ5UcJHqn3/00I
89oabxgCT8Nn60oQtv6KXoeMug+3ZcyZJyxCI3VG8I+RFVaGcPFro4+TXVmFHxmWb8oB20zL8u9H
5IjG/4hhXMeiFDq/XyTJLi9VJ0399RD3b5oS8sKmueMgBLwOqyPLYA0hRt1cOR2iZNdiC5rUWK+x
o9YbGw0qr5o2Ewiq8B8YchpxFRGaf1cBTI1gAEpMk50hh0squljUXWq8ltDMW8LIPTIyzJGiMMRG
EJ13MYx2gI1AbZn6KoAESomiNYqZOHJbEeYqy9gEhtEDEylGL9mNVk0v9LjWu3gX1pu69IlaHaT4
pchWdY7Ji99Cs+mD98T7hdZzIaq0r3jhxexZRxAfFHNGHB0mBQlBSyd3LdQ9ExwNSVse2K0bUI8X
LM30VJESoqeC8A+Da9iZ/P7l/BLYjvg/2QF70VboYL4nm458Ehl16xSg/hHaK//kciciGWUZIq+P
lDZI0PVobGHTWoIVEL8i9+KmWHerlKociTMPYWRFRQyDZAgzH6P2TgyUKGaq0QgwjW6crDLggaE7
tfDvbx9rxgoCn0UZwePG78UiD9XLHHsflRvvIlnB6u5qiEV6kY+V+7woOSXzGWeJsBbIHQr2T4Dz
xBjcqsB8jhrhtaUAvyENGHMBCRgmq6RXunVeI59MsIO5D7CB+Q9uErtYQFZDWRYFBcZNo1gjScCJ
Tnaasmuaz3oXNn9/gATrZphXR48fegngtO8fS27cLPc9H5yF1XuOMXxBxSpkvUmwumpw4W1nNAMV
WQyOYP5tXC9j3DMwzMrlYuiD3eCD4q7YlJ4CIhBOMjfzlhEdIoTGAC/ScbYuC5DPRIpUBf0w5ZgM
tSmoX0sDPQ3e9AjbacAw53dgbcZ/LZYuNi9HvkDz3Jj5em+QBYgYOKdhA6gfUhj3FUQutm1HGqcM
02F08SbY9Oh8cBSNUfEfQhhFA7JTpnsjKdGwLkyXOF+udfu5XpfSJvHSDwlMWNt4UiWVHY4REdCx
Hc9g/14/+uYDdktJBfDzg0WDewri9+M2c27LZusZrOzrFU8MUoiBZOyE43R7SC2pYQm/6cbjNQSu
CeKNI171ZSIm0sso7EaWr2dws4G1Avwfq4bsQHF3oSfP5pJislNFP87FWPas78AlFILEbPs2zru9
gbLi4X65zolEvjYS2Zx4bXqeyl9venLEGhZCGK7sqktUyYl4BLI6trG4dIFcQYxZqnwh76uRqChb
ua8gUHBaxzlxFYOxRz8ukLHsWL2NdLmDYjxvczuwjIPwGpxieryybdxWQnZC+4csxlo0C8kL1MWo
Hc/7vQgShYR2ZBXR1AHb7ok68qtmcl41kzL/EMmYjkjVW9FIcYlbvwGlSGl6j0eeeWKs7Q8ZjOXw
4jCsogTH2puBg/rcXXL+Kl5i6wSSlg8eQ8O1zHPriTFWxK/kNhVTaHxnm2/bcA2S98f1Q7D/fIzv
HsD23svk85MQihjytNWpsdueolPvOLyb5ZCLYKv4u9sMSyxIpuPTu5jb89ud/XiPkSzQKJyO2jqm
nBIL7zVcAQAmz66XgyEuxmMvHDtHNdaRLTSYYVJu6yjHC7AVMDUIPSyQ4DnIBGOGyl7PyRCbAkcr
2fUNVmXYslRYu/+msLRt1QE1sUEfCP21ASsy3h5PZThvgI0GADD8b0Oy3ZuARL9v9rzjMJHoj+Mw
RqSpsMdeLvHK+pUJiq67dWhX29+w+tXKJw7nE3Es1tXNTjShi3MV22nQhGDzWZiLj9sKwP00jMUA
lpDsFSMrsYlZhtGdPAR0ZY1fBlymzxxhvItjTIffxS28Jc5iZuTtEUx07m53JY7cJu+84RpeDMAO
s45DPIDJx8kwUIrFz3TphKoTd7vYOMkFdL1QVmn10GcETZXb5+S8KpbuLEUxT2hEHHPbfkmvl8MX
RyWuP/2GUWTnDus6iIElCAVMfu3JyM21Wtt7ZWVDFR+8FQh9ycHC4kJLvkBZz9F+rnAmBskXS0PA
visctXUGAeTjm21uFdAGmC0dQJ1QH/U72r+YR+frFO+BBw3qrv/ROrJZRVWHy0EH9zTMlultEkTJ
wJfEzA/lnJUXirNjZ5dUFrtSGb9k8OvNp6ianqnAY0rmqQtjTsCTE2bdyAxUZDR3liR77HmTAByb
KDOhSO9reiBEIAIHz1Gw0VYOz0qxBR3WJrLtGjE1QtUrIeG8Tw4CfSM5WL4I1VaL9e3HxY6z/ZDE
GJFaVqp62UBSSy9mt/NItHpY3R8uD+BC5ogS4dNvvTMm+PCiOmpbuJNH02yXZLhgzusXuOH81W05
HAVgp8HjRVFXwYATIZnEgNQGyQpvSO7qYm8cRRmPOnEjMkCI9LgH7VxLgYdl3vkp6Lg/wVBEWvNw
CK/EzuULIjjOW51PWWS0ssAyMCIVKd8FS57oat5ohg3n2Y6sx6X5CeorCzzII/9UTXh2fzY8nchj
XpPbLfwyTPHNVLLtHOMper/9seaTvokA5i1VaBzFfgybcFbJ2X57R9IHHteYkNcD2EeP23+mhROB
jItOZS3Sa3e8QbJer1wbPPTEtfqH2+eajTMmUphnpedJ2mVYg3jcD2awEjhqMG9JJ3+eeUq+B1Ax
oxif0vIYrGJyJVnkmGuerrExelwJ/04Wzls7Ngu6Jp9Ix3f0Qp0TuLZ4Z2I6Qv+yRH/OxAbp7SDr
fjvyDfq7d3wa7UIv26UZgJVdfC01jjGaNeETYdL3d4SKfSpJ/xJm7mNb+O2YvPPMmruJCKZYFwOJ
wAiuvHEKFR9ewJuIBJUXnrMF8R+3xhiEOm7KJJBxa7H5tvJWn2hGHogVrEGK7vGA87jCGGtQeG3f
yzqEmefzZZeQbUsVFCJt5VXQ74q1U9b27Wc07wgnl8iaB+Bdq6kCiREpSLYi4NsjoKB01DVP23mf
i7ELWKVDKF2MLldf7e/eQTK/UkHiuwP9JNJSY92SmjzfPh1PCRkjsQAdNyBBx1esXMgiIrve4Snh
+Pl/OKrJ/TGGQg6MvDFGJUzXwb7bGrSzUHIag7sQ/3Okzddo/khjQ/V66JaFYUDa8x5MibhCkOCY
Dw0Z/4HLE76ROj3uEUxLnKtk94DZd8AG8QAOW4S9AUW5mAnYA4WNhjopxspP+R029O9/g8FhM2zk
PbrmLXGc2x+SnXL4IZ01J1GRARUP0rdvyWdpq9DQo24981a45wsZkwtmbIoy9J6E2bUxVHd7Yhww
aS7tNs4p4BVj5ws0E0mMXQmkymhDZdTN/Rs+5MMapbadtQFTqaNbnNubjdgmshizoiRyogo+YoCL
ea4tEIfCMVdkV1mWdQCpJkca59X9iN4zzzeU0fSbZ9N+9xC4rR9ALQky5pxuufZ5LGTdeIBsJA84
GXcBqBrkzXRfEM8SV77Fe3fzQfzkAhlDouFAdTFWzusNRjdI/yVv1YR4LokP9Mn54sZQvEMxVqWr
XUEINMjbwli+xabxtuC0J3lxIRvFDxEWfJUaIuy7xEKRqyG/f69giw8o9R4d+fG2UnB0go3nsQsB
/DF3PNA+NsVDSpYPvEia95EUxkbUQdtL1XhpGehMHz4xNATH4pnW8cJxmpzYk4XqzJZGqWk5BO0X
ZLkOON1c3l9nDEMeYjlQHwvW2+XKw1rQ7Q/Bs6TsOHssGXlaSvjzNW03Zmdi9PL3gEY73fJC9Hmr
A7RldRyUxZbE9xAwUME5X4TI4fTP2qSZuckpb3ZgtkIH+Jr/iGDMtbtYSpmeQoQtbqX7mEhc88I7
BPM1ysEr+gRzqnAIaIvUb6Ep55b00pN0dSrvwC+PehHnC80HSn8OxVhrHciuF7mHSAkvX1nv7q3X
DXVuC5nPPUbkPhHDnOMU7vePIw66LzZ5PcZ9CenpHvEYGMgxdLGzrBCdOV4xddYATOQxCb2IpncV
ZpA3/I5NUOdtYDdvH2neo05EMPomXxpgshnN+KkSgkK3fWfD9aDaiHobHGvE60bMR2PA7QMEJnBf
gAfw/Q7VsgdBYKp1eEpgtizJ4GTUA2v8Y/bmm3qwdX9vTo6xDux0L4fb4/bj9oFnVXMinlH+fumm
Te1D/J13RIjyxdsUmS/CTAQwur/wQeQpukaHC/V3e5/e2aFZP63Jg/CxsqxudToFZvzEK8HM594T
sYz+47I1AMMsu8fOxObnU7BqTQoMxJpXyJxVyYkcJvVJjW4hJLraoeGp4avpZn9XvNz+RNyzMElP
0y2rSitwlq3pbhYeCMXR9lZfOZown8VNjjKqyqRcFgBnyFdiHKV4CKzQfCAWChZoWZ163oFGnf4R
bk0kjZc6kYR2VRtrQH5+DBsSY7SZEjv69FaeuualVtdW0V+LAvPfd1EYyvSL5QD1254B5fgZSXay
UoLVBbu5NAMeJ/IMz3ZBYHv4MI9aSI7OljcpNh9T/Pe4P6gR0qAqy17ExZpmnBOyBpEiSR9Op3LL
ya84mgIU6O+nHZkeIsNVcNq82aJzlsB2ONr6yFHI2ehiciDGaLRh3C6iGpcaxrYHbLUSqK2hupKa
NfiSRXETmPJy61bnp8VwX8l2q/Pij9Fo3PqqjFHR5cof0nD8qnuB5q9lcIg3X0cATLqWa2k5L2+9
ToHeksdYkwENwwuwJ7tHJVgDiApkxLReSb8vz7VMgRUTFKRbbaSPbjtYKhDXeXnebIQyuW/GyBgt
Vr1bRe8ek68gIsH9xuO58nm/NxHB2BgPpMQaiObGG9331hsmu8maEOArbX7J1sl0eJrKOxJjbCI1
9QQtHr+g2f4qRlkWKg+ddSEO5Ri2K7Dyra/HmJvGa9NODyDr2Sy+GjOzWno2s8P+rR6ofiLZerfL
rdpe3qkX8oThVF7hgXPW66udmLsAOMMqEG26x9Ss3g8W3NDt98g74LUgMRFQg7C5NaLRCZ3P7mYd
ACEjtKU1GndjicPMnK2zWdoONbmljlHzblwtu/jQhRq4TseHYe7zj3VHHutPj9i54yrURAVHfbx9
0vnE44+asqNZehRiwqi7yssIdsBpQaPd0k5RJuNIuu3Yf2A55IF60ZXRxo1xWU+Xq26XO79jgkbO
7vArM3GbvDcxG7NPDsdYmSxbZrkS4Jln1rPyVW3ymGyOPKSg2wEfsJi+uwjssZe1MiDg23fm4rdC
uw3gmPSH27fHcRBXezpRyK7RhzwcX7f98HX7L8+POEwuiTEced3GRV7gki5mrZl9QKMHTVldXKsp
SP5s7DEUVTuZaHHE3g5ZALT0/dr0YpGlTYVr830EeWQFc4XZLxT2/uZyz7+KlH/Ox/ZzamyzddH4
faJf4Wn45dw+B8cUse0bOV0GstDjw+zdla3ZCcfUcpSLna3StagIlPGWMPcXobH/WvP2NTiaxY5V
qf1C9PIMBwCSsGmVnIVcTjYGQtLvn1ls6qbX2vF1nPftBqTwpNqlgV3GlPrjqOnxRKn1enhY5SrP
4HBe//WnTd5MqgRgXqtGg7M560dkSnlrfhw5dYH5lH2iXszzV/KmcpcJDrjd7kX7bUnt9eq1NdE+
2fiEcicIx/u64R+unmtyKCG+AFsPTOSPqNhdKkIlgntEtRiNSW6YzbtAxjKIC08s+wUsQ30h53OW
nHIHkMnuyeflfPMF/sklMsYArJPVpR7N28Uu9y6KHZfVkVfr4MXybJtGEjPXk8Ho89irJH8p9kVD
6JEvhvNk2ZZM2pWSXkvIxdrNHqzx91jrQ/+OgDvexM1t5XvufCsvH5KZLEWIZCFOQN32qDmoGFvk
BZMY1LM/eGNbPF/BzkxhuQzwbuOTalUzC0lzOH2oH2iojX3C/zEnYsem1FYGi3QF7QOcJQ2eG7un
jYklsn1fUCyK69XGEuzbxpyTsUssTE0UAFjXjSFTrgkS9pj8rqwXtA552QHH6LLNmKwGzcUidLtH
oyKBS0qeUf+L/ApTJCJA3AFWyiSURdCAkcPw0JJMiJnai4do/0ppYm5OgW06PILx+bYF9rn/I46x
8rWW6XVd+WMjwdzvs2O0fdTXyu/ADEzDdDYhcU7OkeMa/+Jj/RE6XvLEFNY5mH+SFkKHu629thd0
eKDW6Ytr4ce7+mly/8hhLHzZJ43cLMa73O4Verd2TYyMoyKLiZAePVVM69zWQu5tMqlj1TdF7rsQ
eME45BmNwYDY5EGjY6QMvwK34jhb87ZQrsYwxl7ATlIt61DJ5y1E2vu2dRpy754kUyCxR4/FlrdN
/hdW/8/FMlYfIH8g0hPwASOyL4l+vwuRLR65zYJ5l/lfMWy26F9KdbiMicdzvNv3dLBRL8r2fUAw
oGw6nGvkKAubORrlQgZ64wIW5GTbb+mj8iuKiGv/ymqLE9/w1IRNFb1IqFKgD4ypou1tVdsuSees
yQazBqenQ72WERnwxntGXb/xFth0cZGLrqJn0JJEM10zd3weXwxPD6+vfvKqNbcGEVszmpKM5BI5
Kyt0dp9bfbW0UU43OV6GpxuMDclA3dqi+QZDvK0zErzc1oarr791XYzpaFzZSyP1aqLMs7TJiG37
9B3ItQTbu58Brah62CVrzPbEFj2Z8erIrdvPJyh/tJ8xJnml5EHU4YT5Ljm8pyZsSLnbvezgDhze
WO1sig9AHEAB6mCdZoP9Aqg1Up6HmA8tibBOrcTuCYbHOW9sNsCaSGG+Wdy1StJKMdZaKhqrVpFZ
qkTicB3m26TiPbK5I6kA8sS6K5D2f9Dg5GJZ+Mu+gjqasFHNe0YTimmzB+PwuTTvMZ7s2fUW+NuH
D8/+wvALxxfMvbepeEaBUhXsOIYM8WaAOTDV8j9va+hsN2kqgFEP0Q2AVuOjA7jd2+/253JdOeNA
L1qbKZTx45nHnTwbhU8FMn5GBOP1sgWIyGNunreKlTvBvcMr289pyFQG41i6rsJOdgAZ57Ntdi/D
KuTByszWzSYiWAT9qLq0oTx+mO0+P4UvxW/MZ3gl/eCyBsy936mgMUmb2MOmFhs9GCAIawruxjXv
MSAUk90YkzpL6/m2OnDUjYU61ru6k4MOwkprcUgtnveYTVQ0MAeCMhVQ1wBO+H4Y0avFQouEccxB
IyURKwJKHey54vIWOcHqBec8c4owlcckRsAnLcM2gDwQqoUvQLw7pjTgRE6zT2gqZAwJJl/IEy9t
B0YAhGv2eYtorbbe0tfAkl5LgwTrSkXRv8XZvgCYSMNV4XBHbOa+2vQHjE5u8gNarwqWKhbkH00Q
oZL9e7EiSAPFFRksxxE5I0rcb8iY37IFaWIZ4rgQZu3N944sH8fiXY9TcqzfbIivjUCeIw0yEI6Z
ZiPAehdD0Y7fDwc7i/82guGB9C88m3FN/1lfPZXF6GaPBYPELSHreasR+y2/15zwrkMvzryQzcY8
uRaGAE90adMN4v4jt448f7GTwzLKGkXYoGtF/ADz/OaucwcZhoNoWOPFPLPqMpHD6OvSSzJQd0LO
do8Q68U73bYhs29u8ucZbcyiRed2F/z5GHmSsK5NC8CJ5LaM2arb9GMxSlj7WearFxF3hWmvtzUJ
Vg1VzN1Lim1aWhNx3XICxdnSx1TieKuTRzZ4WVa4GSSO5YizbS+s0ianE3cHalTpW2rIOOQuUFrJ
7XF9CcG+twEpdKM83L6+We81PQzjhMF7BARq1K3HqAYrm3azVYj0wjGMs6H8VArjhttcHDwMEEBK
junkAeqQ0HS7sp42jmfzTMX4On7cG2I0DE2BLk1lNzWXWYo9K1WGsMo87xVLROPTgUHk3NyoWDfE
sEVEwzXCkfQeYsZ5pnNnageFYLocvbl/dH1/TsQWEssuVl190MYT2fvURC/8Qu8p8RFSf4DOhDuX
P29tJwLHK56ouOeDiFr1pHG9Cytk53fZVMwYk6dfvKPNjq1rE0mMCUpiITSiCLeIp4Rqg39fAtVg
wAjJ9l5A5xr2NTgJW8j9WFq8h8xRFLaumOl5qbvFsn8UTfd+WO1OG+dLXeuU9/lGf3FLUxgTdZFS
IxoayNm2G8PGSsDLcBTpUcXI4m2dnA9AJrfJmKYgkKKyMHCbzxHq9Biws8E8tjLoarU64K19HR0e
QRdXVRgrlS+rrCsiqIp5MdXrYF9ny6a0Tp8lc8O7yVmTODkfY61kX/J0v8JDMJsRx0A+ZOeFCivP
HfDmPW7GYCnDskhDHTZeQNGhWS8O8bb8ffhqUbssHF5divfZFCa4aRZiHiYd7rB4k1+w96XIpLLI
k7XKEeBXgMJwdGV1RKEdpqbgVohn3fSfS2Vnv/MuVALxAunPpbXH1PzB3tcrGaRFARmOr8LL8Zk3
eTzvdSYiGfviLtJoZJTDizhnMJoPr7CaXwaGi7gfkvPG2VlwYI5nfVGquFrreawjAcjWUl6cj9sP
by41m1gxRfluLzESucjcFu+ukFdBtVpgn3ItvBjV/raY2XgNw9TA6gd/iiowzxuBsa4Pko7J49Vw
cPirofOX9efvM285qoAY2Czx9wvLPGtYOPPt2u5N7KHePsd8gDs5CPOOA4BQNK4BQRhyp2b04G28
/SDQJSg99kd0/g/qY8cZ2/8LQ/XncMyT1ppLHIK7GZu8NVIIwUpohSb0b51s/IJ8fHBRBWZ1Avi8
4KYXcW86c5lK1PaNO2reBZHpe3qXPKnYq6hQiq2ecuqZ7Qt/5XI8ww9PA0A7HRP9qL0tmcxFwlpC
ZbjBMIIpaORtQVTHF6m07i6EbnoS2c4xppJAOZ9zVO9bYpnn7F+GxgikcECkijcmhvTliTr11gGK
Jbkt6spMdUsUEy/IlaFEUghR5vJthEBMzSij9gOWJF4+0WC9t15ee1ukLnnabDaYOD2PqQ1CGHS/
Pj4cZ0MPr8iljjA0HN87r1+Tu2dsgIeCf6Rn+GV72VFh0Q6nDVqhpri+fQNcOUw0UQuAWRPGb4yj
7bO9JBNvTXP6Jd9n26XFETbrByeHYixOqzTLQopxKESe57uMophwEHGBMeWVp2We7jLvxR18sKv1
oyig4Oirs2yX1Issd+eMyD6OQy2LVmTZYnAaq/5jXBjYX1jvqLfIx7n1qVlTOzk4a6E0H7wrQoRb
Nt+GrVzbBr26f/9J8Qh3Y+kaat5Sa8Y4VQutAvw2xI1d2sH07fXD2gdKNEVVLAhNB0bRpbrkABCY
QI1Pm9NpHFjgRcSzocCfU7O1TKGVfTEKoFv4BK31VtLQdnfyCsPq6G/iuo8f/yyNmohkTNZQhjr4
uHFyNyJ2sRFCskAMsrKCMwas1deaO03A+bJsZdNzfazbLCBwq6wQfIgJei4bYRuYMMmjH+DZhdEi
3fi0LOuZEl5CaWhGeRiTD0/9nePET7yRFs7jYSFTozzoMlWDEDRQk9XSRJuWW3/mHYQxPCjVg4yu
8gaU4La2YasCteDIjp7Jw8TgmTiNsTr1Ar5zUeI0z4hHbREtMm83wASoa87HuZaZb30cxugkrdZg
utcdJwdaChok7CXB6qBiKx6EEyYe119HtHJAemzxPBn3kIyFUd26FBYXXGdEns9mcJQfxr1LrJ9Q
EP7+b2acpQwIlaWHhz3KupDteS+lVPjI0WJ3gJiimv8sJ/zzptlibZ6mlZZGo5N+K1fRk7cHAOMJ
8E0tWex41Z75MOu/IQ9LXB+kfpK3GUzWHjbLfk+R8aZbYJwGJ2f7DyPkycmYSAc7uX20ALrOOMTo
3w1IqXGDvMUxnmroTJDTAZ1dz7zRDJvRsdPQF8GApIl6AW9imSuJCVrqVtKl+gL9x4rVtcwI/KMd
mgVbrp0fb+bGS9MZ66FFXiSHij+goYTZGUBTYZeZIm7hzczMl2cnn4gxHlKax4tQhq5vz+W+IamT
E+ARSdx95tmpCxBW/CfYZgN8V8nSNGlwd/3KzwiCscBaWJpB3V0KAPDezC9kScodoqWPrR8cjIbe
ftXXYb5bV8pYkIVmZG7YQ01Q7MGK6JLKWzA/xmZgAUZt7YKMsSCl3WIwVAosj+oOPKqHWGLMd/hI
SVxdYmKYWpQS0Gng1fcb2y6o0ZuArU3pYo0OCeHaGM67Z2kao0EcMlmAPqFAubexUhOQZP/wopNT
vjLWH7evWhyVhr1q8P8q2hJ8jaChYLS3qCW1AUsDwkHZzPYyFgVXTnCX0o9w/4E0hyNt7q1MpTEq
PKCIB1ZuSMNWDUnNgL70iE64GepcXXIqhnF+Q5w1mEpJrkHDgkTAg3T6d16PaVYtplIYLU39NEhb
9Rr/YMA/AIYbRewa8hvks62gqSRGAfsiFCNwyQzIuANSDaa3x147HQcdkT98IWcxdkeuXZvLkCZC
rz9qUiqP1dTtfXX8VmezAcEd3fkjTiISpA+eEvJEMaGyqg8pIFYgaizunk3wimctKc9KAmnPH/H5
f9PCq/2bnEwTUb24jB/OXfkneSDLBH3dsdsQ8vA7ZqejppfIOLwLUNA9vcTJ+lWBFbKtjc1ifY24
70HziGqYBaboqbAdxWtrDSPG7rXoy8WXmY0Hpz+E8YeRLzV+Nb48c29WFcg3gdF3wn9fqBmgAPvx
zAlAZ4dgdAXUbxgxBpHJFVB1csl+slCDRV4iqMYGNbT1P0hLnG85/u6f9uuPGOZpeEZVL/Qmhf3C
bhcW7gGX9zS2c3jRGEcO+xoUcRArfXyCyEO8o7d6xZAF0ipc3O0DzTrfyb1dP+Tk3jQfAwEe6FLQ
ugaQAHb6O6cDDjyqeaPPQVlgy6vxzu5xTkUysV+uppGnxxCJwWZA2bztZTvZqPt6LaATF8CvmrfP
ODsVOxXIvAq5aRZ6245njO8KwCg7Rx4Z618Y5//qBTun1/bKEIO9FGc6D7uoIMYxRLQ0zo2aH4bD
Oc+8E/0jjHGisbKMBKGBrj+fYbLMJSYCAG/kAHmBI2guG55eHOM/QWfmLaWgGPNHU6B3Ps0KcnGU
R23zddJeDVPDP64j4J2O8aYLcPwCxwlCh7tn8DmMJebQzLfRLnoErgpv9HEWaXl6RsatelUWpLE4
auPZbk6hayLM+0pRXe5fPr6+uMD98yHJn2/HGBChBHXJoEDciEdyNhFrOhptH7kGZDYmAfc2ENHB
mKIIjAHuy6RbXhQdpWSgl7VHsB9taCjZ8Yqbf8+eaCKJ0cZaihRPx6FwgepLiAUqLE8t1sAp4Jiq
uWbXyHUsKhrG3HQQ2sA2T0yV5Cdp5VYKnrGyeszfjYf29VJgbGjrvd/W+7k+4jdJTIDQXZaLRaqr
kLQ939nvj9XLg2F9/ibI9AFiH9OWqNzIeOatYV1LFETdAGWKxlaeXMHPiswzhsclajXPC5LRoqU6
wHStwnw65ft89e9dzg+e8ZqL99ADAziApIE0C4OE3y826PtEjJRMgEG23c1jSR+Bmtqbh19gAeFi
+103mhgX+k0aY/69PL3EfVcL1xJtBrZ2vPBfhl2Sd4+E9gNwbGIyQvy9/rocdBsrfzkF/oqzRap1
+zPPTdOA7HwpSkChAHHRVQ0mChU0al6nrS+ge7bdS1ahoBGOqFqAROfLWHtcbztnbL5JZF5lJfRB
14G64zG+R2NY04C3inIwZp76lyPi6md+oWUm1v0mkXmdfbMIvcENhbEVuZdN93FEPkO5xTQ/bt/m
XCTxTRLjLNI4GQDyG0GLGtRn74bBlD5eHFo7xuMH/KA0AgxSTIvyvJQy4zCWYIMy0B0GxBNU+Lv6
XjJJRpoXQ6FU0tkNlHjYAU7HMm1bI/CQIR27o6jKYFOgWOmvOqYC3uMXY0XDjrZbB2Q3gMSm/nP+
QJO7k9nwyoZz2OzffiHzERo/aS9JgAf2XG/QmABVxR76NlxWlQWsQFwNJVTfJQpRofdUfwciY8Ob
e58zn99+BPN9ikiJEl/ANQHOWiVY3kVPwtZJyA23xvtmHvg3QYwDD0PPyC5GitMi625O0mvyaD19
Fe+89H6u0/VNEOO622FAaOfjRPXGNB0DjMhjt9097rcqkYmPxcbcjvYGtgoQ0a7Wa7IHTwkUYvGs
RQ7ldo3nkp5vv4fx7VIET7xsxs9smu/K6/C+NIHDArTLijRYeRxrRlvX4FWvZjz9VCo79LIoXamM
xVHqdt8fgqMENmjim/fKeuXtOpQJNpuTb/UExBEY3yu3H57Zb+t3nneeNTR/XiE7/RJqnt8ZOn5G
jyYiqiCri+PaHd0cDZO7pzgG7Dc0jEXca70sBrdoIcA/47m7odk8OChMcBfd5m3a5FBM5iDVvnJZ
1FdBNsrisUxED2Xxji6wzoGFDorDeSmXa+x6WbcOyJi0CGBMQtbkOGBGeivaZHRwPPJ+Z/s5OBkJ
xqhikpkIUvPVadOt6AGYTbQOAIc1WtgxqUfLXqfRyz9pXn3TNsaU5WU2GP4Sbw729IzuFXa8HPP/
ga7OMSJXoz/xzVoYeUCZwM27x17MSeJ6RHe/EtMLbT/71brEG8xFSECnYWx65f9Y+67lxpVk2y9C
BLx5LThaURIp+4JotVoA4Qjvvv6u4rkzgqqxWTf2uXse5qEjmKpC5kpTmSvfb/syHlaya+QvhaV2
YoD7RzFKtIWzp36q2EJNpovHsxuO91IZEMPAYZpLBv3UDjosUF/GtP6OpnPtKvJ5kLlQ7EWYo2CL
IrZQY0804wOEVmjr3sCtpqNnkbS/04Nf4tYw3H9zfzM5jAswBinA7UHOs+cEMUGVRETvMNVLjqBF
JJgJYm6vx7JQK6orenvUwSeb1nuL4A1ui1nqrv1xbwyyo2LYaEEAMa3dON54p2wDkDvuyO81PEtO
Vs3+WrlI99xiCY2G/0KC7wOyo7axaoZd10LygLVoL38CL/yMyTTYKQCIu4Zt0ehmwphEoNXBhSFZ
FO5kt7bP8FsBYAbLk47c1/xFrzUTxWQBadFFWK+Ccylkv5XQyK65b5XPK2Dwbo/Bb80IsFa3gBTh
gOjqDdPQ6HdB+4V9Wz+WSlpz/biWh2ZolVgVGGCpvuuG7ch/Agd82mqBKeV2LTirT9rqcj48PHCk
Lrrc2R0yWGzKeZn2Z3qHnZ0ezF3rya/NnVM8fQnOZ+Q/cAtPPP1g4CMzM6kqDAgEKYHk1Pu2Jcev
9gNYZf+bMtCPK2UgpK5z0cw0KgtLqd5L4q1DkoLr7citDy4RMP4QxYCIOMUYQsggqnAaLyONcy5t
DBZbRLcTV3jMztvJrh6+pqfVMfe/DNo6xPECVMItK2fwBVuGIsui+kPz0Iut/37mdaAtJfnzQ17/
faaiJlg4srKBiNZ2KAMCsm1hwmj71wr8mfanxoPMRdND3Qn7qrG9WjKpLs3kZYkm1D1mVU76pipI
v7/8SfbZ0+9otWkS59gekPNu6YMm5yaXWmKxavZbLmMUg9HGUtFAbrTbvlYnFKSUDQoZ9hFNhBwD
XCjZ/BDFmIMYDtW5FiAqIelJusNz//GTY+KLFjc7DWMFSRBWhWlCROHsD92L4WJU7rhKfV69cDlF
nQlibMAsxVRr1RGRQbVCYTIjyRdehTC3R3sIZbcyifRYua2TnFy3wAy6Jzz0SPPJE6+neckUFInu
rYbOYDcRU+U7G5EYaPpEi1FFYislcXhB0GLdR5FlZGMS/k9lqfTrJAlrsTGptXmPQecGaOqtfPvr
oUcTCkaAOd9wKeiai2OuVtEu8TheIC4hzvv7RA4+2KdTcve04nYMLaagc1kMkAijACde06MhB96/
Hk4e6K79YKWC4QTFc278tfi1vq+STT5TFH5NLf2fq9TtIUMwhEz7FPqDC4rVz4eIV0u55nYsVM5O
yOaZqRJMyA0M2PeZKB/JtBEk92xP9sbcblwf431/yC4gdxtCWYZ0ffPgoJT3qT+CFu1XCHYSDs4t
uv7538MEMrJZCaVEb1zM3Kre+v5jBP7e32/2iFbIL7uRvX81xKvPZTJhjTAqsZbWuIPt62uEIjF5
udvIq+COEz4t4dtcDAPhpiJkVZlCDKy/lbDa6jw8NPKvULDFyreM3W074ekuy9hvKHoYosMOln8K
CV2E5lqxvfZ9ghZwpHq5Hf8Bhpdcnh4K039rFBpSJIkWg3XmNju8RWJvSIBkRQCzMnkF6RymHS8D
GUobTzM8hVlyjAqk/Eccc6tZB+9U1xCHIKrbDbEdr+yHAGNs69v3uWya33IYRxgYl0tXU8U0Ho9o
UMTE6O3fX/S084Mw7k8O0jMItwQcxBlkOzpKvv66UT9C1OLCA3e46x8M7fs8jCsMG1mPTQo1WIqb
Ok6hrkYvtN3ReyvXm+Z9xR0fX2JahJl9S2SAO4t7EyMSOCAeqnMH63+wg4hSRvr3dHeATV/He2Ki
o1V3eXe7lB7NRTM4PspJKJtpJJ2eRx/uGMsbk57oPNXnqAjbpl5dzFq5FLjS5tg7IKdAgwEHQhYz
59lBDHrQWRhY1n0xTljzggCGUlWC4Nymw5SP5g7kEdjN9+uIVc2f3G+39OY//3Zsd7rSncfhYoa4
QKd1BXw5VO18Xti++J4zPx0DHfkka1WXQ0Oenfc0JtjTHN6L5Ekk6J0IHbodixfe0l+8AVbsM+Fg
DoVSWbjPtiISCdZTRns18IKAN9cvzsdbLIMp2JuBdxUVnTU6AyHxVOnloGXSqR1tR3yS6HvV3eXe
Nj0efd9St6k+F8WASdc0cqdbqURdmiOG6zOGJt32sBkll5taLiLw7FgMkphy2mB/Rg7deHUSt1op
tgPeMk5ysBj1zYQw4KH3Qy/XLYQ4ZknE3/rqmL1wAJh6ir90YSaCAYlOLaY0qfB5eujCKnRPNSlt
c228S/am0bnUL8va/i2PhYuyEOWqN/GN8J6mbKVVcV9kdlEWrmA5UbYdJrfrSeVZiQNifbnA5KYS
u5f2/vaxr+H5jWOzkJLn2JmhoGh62tYuMtmiA6rQiek2JM+BjxkHkn88PuIx2Yk9DfRS+un8ihmy
9cYt1/qFtGtE+dzSyCJgz+6GCQP1LC9abYylU2GSpF9Nk41S00i+9Izj1nmWws7BWKUGUxHwFXLZ
iSyMla6ih9XmaVMWhMu9RzXo1lUzsYqWtkZ2HnHVtC6y369jkJ11xN/t3jYbLkvjUg/fHAMMBm7O
wpShlAtp++FMsOsyttXX4IVHIbf4qKNohoIaAbgtdJm1zDZslDa+wGzs8E5xSj9YK4/5anhU6dLd
Ckkt3svwfqJ8JkR/uq28y/5wJpyx2XPc6YGalxKiGNAb7w+6fUC0+9igtlW5g01f51eO+viv3Ma3
WJZko0ilssE2LOmkFat8dWcPoa1u0VZBl4v8qwfg2QWzNBtDIDVKIOGC0ciy77wLwfotq3NQ/99y
yc8WNVRXUWQCPx6adpj71BSQTwRjRf2GJ7u6jYT38TfBOrHN8QtEqbe/3rJD/JbGXuNZDoo2G2sJ
xSX6KBduhg86opoUDvoIOLIWHchMFhM5WZlVTJqCk+33cejovavKaKItvafm/ZhgLYzP81jLdZGZ
RAbD4irItanC6RTSebls7zagt3UHV7bweON8TsfbJ+R8OoUJnuKqCC6T0ksnr/fzleodxbvbArif
i4Gvc5ZMQtpDQiU4430DftkEG3TWW97U4DImz26OQa48ilWlzXFzDsp0ZxePxBiDRLc8nxydgtNf
iDyTxMRJTQ3uAq0eJBSTXh2aqZ4kciqfLvba3Pm/bDs5rI6pe0T0yeuzWcbNmWg2bGq1PpH7Bofc
vu/fvdNYEmxSJHa6iohIe/UfVjzY4tkAA9VTkhWB2uC0uFdNssWSnJ/yLZ3+P44NOcab9uPywVEa
eoO3bphBlEgyIqWwIFP0kaGjPa13z3ursgXfrotNavOLaIvx6PfFskW0VulzI9Kgps8g74ls9MtP
frmuP0xeWnk1qRtnY4tncfWf+9QuYKXAC4dH0fm5e0NX0j73rEft8c/jCVsl26dhJURoELqs9R6v
V7z8lnPJbAeHfGnUapCoLoHVoTqkXg5Kv9frR6UUp+jl4HxVjt2w/CVGWFWXNIaFNujc996btUVq
lO23PSINb6N/4JWOI3ExU5t9VQZ80qo9W8rQUkuVDlhwPV5b0NTTVHGzbIV3nQz+yHVkieYEWaVb
eXQpxGu+G20T3MwXgiE6yQeJ29vgui++CkohzNZgIS6efizH2fIumqfM9E+dJfyarOp6FMJ88h3V
sY/a1g8VDJabMdIz3dJlBo4ktMBngYUzg8he9UGbCNa1+KWAj8xd+3+rrwwQNYEk5YoBYXFq77fe
R6nZReGbdw66UmP7zGMyuj4Y3zocA0IXyt2oi1DXLaJD5HVnYtnwkKsA1abbenoNd2+IYjdkFvWo
apcz9SjPzmUTHeoYU1/r9SF3SlvQSOPbCBK3qR3twbiZ7j+5XbHXDRu3/gIm0gmzINb1doSb9vZb
bH3ZH2r740ySzZqSwrvpalMQ2Xt7OnKnzjghiEaVeaasYTaYeRcChvYO+nHrF54DW6JZ0UEx9J/w
9PrvMwFBJ2F1q9ThO3beHr1qild4l6feci0XnVPI2o79R27bnb9BC6j/u7PvH+8zv0VH6lMEDh8w
dPiTLx7uOhcbz1N79Tz0/sBJqBcrq1jDqtNsCI38bFfQuW4MoRxFilTCCgPM6Xpw6sTRzp6Qkn5t
PW8qrFvfPvDqS4tv0nPBjAkPXWQ1UngVLD5oJD8TDHy87sUR5Aub9k0s9xit55UkF6PCuVTGlssw
taQSZEMnVAZfD/vsMQltKUM3ncoxrcWwcC6JseLs3OhgSqKSLPS5q3be2B3ucqO40t54u23HS7N/
+kwY2ykEXu1WvSQQtsUIUlh6yXt00E9Z5LRr+2LA55TuCivBMufOvVPsTe6uYNi6QXh+jz7QstY8
/zsYaxYjJN6Xih66ihzhMR2JXWwoi9Ht8y5m0nM5jO1KYV4OmTXhvBgjOxxK+xFbr3zDdskGvo3O
Z8c27+l4CS/mMpmUpW0uXVROONvQ2h9ejMcANGxvuBzpPBW9uocZbJRq8n9VdNscFf8NlIMPps3z
1DQAufWhmKAhi6dQx8fCBVqH/T7BLDY6diOLtrV+8t8s6ee4JY2JC+LuUupRAGlBRTBdv9l0/q9i
88DRvqUwb/6BGESxzl2TN6EkneRkLTziPXqK7EDgTXwvDQj9sDUGQrTWkrvcpLr3jNakA1qT1o/k
/sUFtRIYhbZ8Qmret2KQZBqkuI5T+q22jeNoIH54Qn/1ofQiDf233KrKUuw6u0a2CWPo0xQT4BAH
FiXLy7cYkcC+GTRH3LbhxSdEXcfUk66psqSxsYc0aZGkgMHwdJlWBi3jxvb00UfO0wZP+DFiD24F
ZylSnktk0KmRLkJ0kRREjdsKTcQCGhaQTKIS9vAgcB60F3VxdjgWoIpoatueKgluUc1tDZf4fPsC
F/FoJoLBo0rvBGwbkKWT0JJyr72Acae1z1h4+6882UwQ1c8ZIOWTmMbnDmfpbSe9v9hVRegc7ZbL
yrYU1c+/DwNKTRgZXXDG99l2AUGUvbnDdufk8HCk7EHcl6BFPZ8diwElQRGaeBBU+Crjd/EmYSFE
JjmJ6KB4wuVN5GkeA01R1DWqcVWHrfd+mEgJdcALMugNuNkD71gMPJXixQLBAS6xcMBSNDkX33gS
NoAJ3gMhtZa/QH12fwwsiSCIvpiNRiuG++4kPW5k54l63ttavlh5mimFzvSEXYpzZZ5ziEFBWfVf
9+/vhzXGMLDqdIcF4HdP9jbyb4vkIRPLANklQt6JCTQDDJD7Cqms7EaVF99ti5ggGfpfXqTOYEVv
Vq1iiRD3/CoQdY3uAnRs3D4SB47YNpfIKIdGiiEiikn/R0TXhN3JPI1Y9ox4MTboTLWhWQwihSMW
ySRg/EVGFfjwjWtv/ef+bPtwjCBfsrGQlF8/W4w4ZzIZcMIGR7WJQh1WjPGv92433gmg+OfFfos5
uT4Tw0DT0AxyVNZUDEY3Qes3kcLDcm3UqgKb11xDweBvw/q+RgaYsqrvzAzZwwlk/NJjQDbcpG9Z
Hb4lMHB0litNikqDQh9yk9d96e6HCKS+yl59zQ6F/7XiRzHL4P4tk8El7DiqwF+PU6Hc+FrJpImI
4aa/woIcUa/m+MZlvP0WxmDTJDd61KQ4IBW2P69vW5N0++d1kcGkoe3jOFFwFsP7QCv14+M6X9Fq
OPr+LtjvZnPELYbP/1U+dFT/dMCFqfbBpEGcgGjitXeLY7qtnsHl4nAELUG6gcdRSo6sonmT0Qux
j/J0RDcGxnid4O0+c1DYx9wiR8qSh5pLYTRhwBRBkrWQgqcEC0V9lbiKi314nNMs9hTO5TBKEKdl
r4wl5Fz3yIBs5LRGPyzmfX/9wiJ1XjPoYnPqTBzrqBJ5Ag1/BnHg3nG8EPHEyTsYpEUPy358QLOC
QQ50lIE81m/jfaGRe3fcVViaipHgVb5/KF/Ad3T7qheLLPO/idGcDCuhy6imH3Rw9idM2BOsg0XT
EBAZZKSf1o5jd9fhOBa75gIZX6YNRqLgjV1G9CH7yUjUd0QH2RdeGHp3fyDn/ePFTr3T+vERdPqD
HT+jxqfZYGjPLDSyupLr5uTOxtsZj6VvyWTnfxjjmwptEOTqgj/suUIbiMXnG1zCt7kAxhGNeXtp
h4Jetbev7VQkiv8/zIbSG88bLZY/5rIYb9RZQ16L1E7RtIrBQVRAcmd9AuGt+PY7ftHJZV1g3P65
DHgtaLxbpP8+SwXUph+0juq4gp3z1l3q3tbXxWrk/GAMAMlZGtXj9SttX98jLH9+NNwdtDXGpnlu
WWLJCxqGZckWttGBPYC5RaORxHFAyHKq2g34nGSvoR/NTHamwQliFyPKuSjm3jqxbcYcIzGnLTgG
399zB6w2ruVnDiaXOfDKOxVzhaAejgYthyjRf95/qKfE4+DqYqvO/DAMfk9ag7HzFBKKY+disoAS
SnD0YNlFfH8aBrotStBvhBDhUNzAwtY1GnT4PbCLycXsKGxX2zAVqhJbHdVnzxv3p+jwh/ymHU6Y
Wf0aV6vY532ef4Dk/x6N7WCbwAE0iFMLr/S698C5CCz07xEi08E9XsVj8X1nfj4GjgPZ7PRBwvlA
jHG6PIQk3KQRmusJ3gJ9rFu0j0VJvkB8LtzTbuZPji4u1jLn8hnUpVM+8SRD/uijYwGgiGZVZAE8
30vV4W+v832nDPYaWmMEUwN1wdxLTcJ9Q99LODr5D6D7LYSBi9QE20Rc4iwog2BrNklakErGJPOc
wm/szRfG6B6+ztgOwLGFpehvfocMdhSI1av2ArlQF2C8+datxI/6gyeGd4cMbozDf6B365gPrxbZ
t7+aldqgKy3GVwPzsE+7ZzhnW8re5mdjoCSThiiVzzgblh7sMZh4IdEv3sF498dgia4HSVFQZ3kh
6b2KF5Dr4BpPO+j13FBBlq5Zq6qkNRWoIPRc89YfyQZTA9MO4Z5lw7yjx7uN3W7VrbzFjATnFjkn
ZOmb9VwTgPiAlK0nbcONZZfe2duCapEjZ9n7/9cCTAZN8FQst9KEm9ziJXNoSC/QJgoHtSxQaH5k
DV7D+fsYFycxZjrCEjlP1iCKVovTUdY09B5diQqx+wzjGL/v/d2bG7nXYYyam6hwTIIdYxULbcTT
NL3XYXK8NVoLwbpxFO5pfz8Yq7mv8bzvyCBM0k+jcVFwv2jNwP5YZYU97LWNLv83uqsh9NDZhR3U
tz8qzx+ZDLykslGguoFDYjYYNJDwtac/Pihzdi5G8nlXuijNlERTU1QJGa2uMgGkFWdCkNAj7icP
JSJ0G5DSedH8DU6ItlvCOd3Slc7l/XWljammNAECE94GxcOanNAa7owK0ew70dvYGFS00AjDq+Es
RWGYfjZkTaHBpSb9PKecFlE3YqczlNZr3w00qBc8s1/SzrkIxhq1uDxLSi1BOx3n8NF7Rw44LwZH
cwGs856sUNZSCEDNiyYZaMtA/oz5JxczJ9hnxJG3hKBzcYxqCJeubIQzrsysSBei1/wPR8Bij+tc
AqMMrRYNGP+ABLwa4+Xug2Q0AgKJ4G2l48phTAp0ZF3QdpCDzP4VzJmRffKNB4Q+4C/giKJ/Mut2
5kdivHZ0HlOUua5HcgCMqSf5YM2DKfEqaoup2VwS46rbqoywV3ai4IRuQakGRbvaUOSPyAbMvg6f
7X4pOJhLZBy3aXSXCkUVfK6SqCcEdHyPxjFTtmZzaYoo0XqIaGmDHmJHROOoWL+gR+Lh6/n2t+Lo
N/uqkBelEhvnARc4utHZMyX+QuhltPsv6rAvCRchqy9ZgG+kNa5YPSexbwwkEuzqbJcS2CSN1JGd
YjjdPhgHiNjHhUs1WnlPLxFsHTFoqTYrm7fNYbGWN9MF1m+kOaaRYVe04vH6qtsqaCoBRTv3fLrD
Vmauti8+ZczlMVChtklidhSMnFfpVfy6kGp9QKdq5qu9PWG8aLW5SOSpjMjD8ZNrarzPyOCHVk/q
1I9UuNNjdxNlbOThBv2JG7ihs7gxlGMqi9AUjE7Uj7VN16pl93crrJJFlzNH83mAqDPY0Y3BKKcR
1ZDX/QBqRu9kOo8+GfynT044s1icmH84BjTqIsfWWgVWBnZ3ZVX/1t4+b2v7Yjw6k8DWDKYOKxOw
WxqH2cPvKqszwXDw8ZFOnqBtAZ17/rHHstUt72WXA/Vs4SDXhmmSYlzi2X/gNkPy4J2dmZWULinF
Fr/+7Gi/t9Ea9Wq8RnYnVbPTFHR3KPNwX9X+IRr8L16x42xRGpiaEF59CupiWGkCItiP0H0DZ8sv
167XPM/MgWB2gFYB9fhgxDSiqe7P90cenzQPpdghtkQyqhSNOlTPL4gvEjdb1WRPziFRQqJ24Itv
EwQBPGvm3iMDGEWSDAooIahKYsv1tIocurj7F5YNrx7QufO/NGeDAQ+xGzJ9KmABiG/2nuScSuwb
1rApfA2o+uRBFcdHGwx4BFqvlbF8tTfN279Hn+FDcp+cLmtg1f8HQ2AApNDlMCsHKs5BkPi6fxb9
V8uLJTu8kOARD2JnbJ28DSk842OLB0YVTKCIvaIxKi/e4dFXT7672dBamcNleuO4F7ZcUJpnZcwN
nLBHU83rfh/gmfnirqzYfeDtv+CEBmzFoMyaZlKV67cL7i87lAd47zqLL/MzOGbLA515QcsBTYPA
Fo9kGYzqb3jbOuK5gOdbFqupc1FMhpJkZTGqOcwMPV0gJkNujvJtiCWo9+aOkN0b9qRgWw929dDF
QDwqIR64sMuf0E0chbKEg4IQwkudauX7tosOKWQwtLOCk8RcmZNvRAhsXaDT4k5LRohrbRSqURrH
huiBYMTy3icvu/wX4q7j+HJMHwrKzM+dOFskcZhfNgMyaWbog2FAfkJydOCoTnAmX0gCOOfkBQwm
Ay9gnTkLgkKxE2/rmRuh155XnubqKIMpoy4Y2LJEdRQpxrRS/Cd0jjhcJ84LTdh9ThJKnWephJzK
e0XzCPLOU4qX6MB5XDdEdQgeV23XXiWCzStG8NTFYgoeHThHp0SB6Ffah+N9rLEEDV5hWNHNsv7w
EHi+TgbsTNnZdxh8IPVW2H2mPeFWfJaejmZ6YzFlEXDSJVXaXfUG9axujTGk9YkWmcBf8XanYRaJ
qisHwDmpKtv5JChSYckXCI3WjeOcN9XXBqT1t4VwQnaLQZ/B1NVYoQbhvL+sbv/04jvN/NKYdEdq
jHMS0FKPtx/WhxA9aGjXClyOGB6EWUyc0glyUFsaxDzvNZSUDgOSuN/3O5A8ocPY4dwXr35lMQjS
BFNVGfSjbJHEee/7/vGwfsTUquDfNfbgg3mJowZc+2OwZDQTPSmvFTNM51brycEbNnpOSLFy0Wvc
uYr9BIIByknG+X7Uum6AtcUAzKSKYyJWVDc6p3uZoOQ9nyrzthCD7XoK9P+cbpvu4AG9E6wbrBCP
979fRs+2hTeuw12MVDBABZw3US5m6xlmPbSgoREAKg0eMGtyeAQLk49EqyB0PTX43Z557e/LOjqT
yVQ927HPgyAO5FO+Fif/bty9gZfBvTj1gYZjxyP4fXid3Mv58UwmY9rntB8Uq4VMJ1rvi86eiPop
bS5g+6XLBilTJkdfFvFqJpCx96BvcemTRUPAUCUyHp4DrOGzb0tZTFhnQhhrj0MFHFoyhKi2eB9w
aS2o+f6l87OfZ8zbuOh5bOr4ecou5SQgoDkNH2O8owyZT3b1RHdq3D7QIgmOORPJ2LfSZ8K5USAS
s7UpaafX37ad7401OFjsqvAeuNrIOyNj14nVVpF8DhVsav9cfT3/q4772YHYWoYxjZUqnqF4W4QL
NTaKXmz/TXZQQl45PHVYDp+/b48tYFRJKGIBJKw5Ib2NRTdoWzqg3qqjSfgeccmvXxC7oXvOeK3+
PJtmixuRENWKIEHy9hV9cLSvaH1PdiZ5CzFkySMGW87GZ+dkEASzePWgifhoYKEF6Sd2IWMJ371+
8huMw2GRafjBvdpFaJ6JZACkqhQQ/ok6DrjFUP+hO6ZO7UeOHBMJGSv4SRL6gOigneVfubyZZAZJ
KvOipHjnk8ES9LzfR/f7ZOUh5ES/juPvDH9nS7aMHaYrXlmAYxkGAy5hkuiXJIMpfpxoAa7Z3zZ1
7kdk0EU9N1WaU9ezR+uk54EWwb8n9OkLawx5kcpy+DW7RAZXDDM7h3kPjdm+1w+WfbnHplIeJ8E/
GAGiRLC5Wap47VGb9e5N51iKFSlRcKJ35I8TlHJ9D1+6ibHz6AG7GXmh+HLao35LZL6RVIO9Y6QS
t+n6vVtjDAqBV7enr1O8MsBysDeTxXyv6tyCd6CBLIyJOO+oSXmPQJbfIBBNXQyPP3xyQq5FJjLM
Ofz3OplvFqhSHpZ6DGh2PtpHzPRkrROCg60csIJlTeQ12ZHB/XV+3ayOeLb/ikj6QFOP1XSfEPgo
Th5Lxf3tDb//HMZTWH2hSkmN8zvJauxJts6ODq+a8w96+l8hV6OZqVBT5gFainHmS7IqXrTKIyuM
pz6jF+K29XEOc1XlmRys0zaa6YLDaB9Y/EdXR2gc3Focz559vqs+zUQUahVmYRYpqHcf9JhO8m6c
nqxAYsdRlOVCxreiXJ+aZpKyNI+mIseloecA/0P/PnIsqXccXnSyHC1/fx0VKjIT1GFjfBwVELQV
jtExaMFtvQqPD2eR8DY4/IMr/xbFoH4xpHJyjqny76+N7aONY6EkJrrv2VO6DU+oCvWYh0jv0LoS
87CZHuSGrssMrvStmQVifaam9+q9e2uQ1tBMkqC1f0Op9yg1K09floPZ7xMz+NIZYT0ZVGZrP+ub
Gn1kG4Qrwv32kzsq8w++51sWAy2XsS3jpIBubmm7sCegN3Xtg3rPRQKJHQico/GMjUGOvuzLMbYg
zYkCIj00z6svXgDGAw6WO02TzFYOwQ5w2tI+HPT0Ys9gsU1B16LysIMri6lEaRdxGgaJWvbe0+0q
xjrg0BNOvByK50+vm+Vn5jY2gV7o16+ExfG6v3//ICfMgb+99Q64uHhfiXssJqq0xjyL9IQqvYQQ
z0RuiN4l2hRxG3oXCVlmwHgt9M2O1VpRmotXR/K6L9bvHwJBjo+ADtNaPiZH8DQHdpLCpoxfvJrz
YkynmdiAKWoi+BmZI2oK8FhRLwoShNqd0FLCcStUk//CjdnvMwCpK4OS1WOKwNxCBgLOkYaInyNv
7mi5ojwTw4CjCgwONHqMZwTDxh6FciTXt7/S4kCBOZPBQGBnnoM6sXAUrCzx6NspGve6rXnGjoZ4
H/mFw50ZXATAmUQGAIckDLDnPqcfR/YbB+9UVoKC7nVYlefJ6Ie49aEYADy3DXaAWZmCOnbl0C81
7KoUm1BXoKHh3SS9qVuyGPgzpzDrVRU32UKO40WOjqdTpGk8n8lRvqvWzOxKxv6NScV241NcOPXp
iJZV3upanuJdI5GZCK3Ijb7IIOIZT+nlU0fS0S5Nj4vmnM9zhaqZHDkpezMOIWf0t6+6/55thIHk
aB4peZe2HDx9a901jJuJsswquwQavg6IMLGb1UVU0RPaZMyt+y2WxGaS6KFnktJAKLPWhKTSfXUO
V57y65S5iwjX3j7zXmGX3cdMHoMSUx1MUlfgEpXrMug9RlweDfu+wX6QN0wvYIEfr+i3GB/OJDKY
kZTT0GARkHI6P+sChu/QOPVgnbKXhPw73zgTxYDFJcU2h1rBZSY04jWwnQ2doxjhwSsMRg/punIO
Hi4GMTOBDGKUl+A8CjoEir7+vt0fPDx4TXf1byzz/X/oEfj7Jk0QlsiqhUU1sqyyeVAXWIGGuXOE
M1mymjyDqA9R6XTypskc84VztL+B46cwJp7pq07tpKSEVYMefXBQ2MFeDOsBbyb4j+MhFyrRP4XR
k8+swBK6MsM+Mwij9IHTropI5KzR2VS39EmIJ+5v8P0pjvH4Za1W3dRDXF3tGme05U1Jl187xn53
ttHGOND9PM7tC+XJZAw9VPMxic+VcrKkXZa7F1UivXgsLY4Y7lUyBh7l5ywdQDaGFkJkRr2FnXr1
6IF7C/sdJ4Eb9v6NXz+vkrFuKRYsqW9xLPTYiTrJf4loHFzdvjqeKjJmnVfdOezzFhjZOx7YStV7
EUsRbfu2lIW60c+jMMY8VtjeoBo4CiapRTvBNwox7zEe1NZuJQQcPC2kWvYzBPgpjwkBDDNudKGG
PEc57KtTIpBpj3oYF6U4msdmQeMEEqRKvn6i7E/1xFO4vzHwxzFY6u0CIcakl/g6mLvGcKEIA0bk
9Bu0eqqbRY8GRx792Ddujc1/BMwJTQW9tf3z+Vfk9fc5D9Q53+XKaDsDoy5MaqlocSCMz2/jk9o7
uuClzwUKCzxGuYWA+uflMaggaGcjm0zIet47Anr2gnWH4b7r5jjOvS2EaT9FMcBgRGCnMANcnGAR
rKhr7yPI4VWDFuqTP6UweBBlF7W5mJDyvH9tn99H1yJTsWmdSqeJ49G1dfKGLSx3wtt2vxUO+61j
lwfK0bJy/kXk8fNvYXBDP196dL5TxT/rpPX/JGslJWAk5L1GLFT1fgpikCMRU7OdRjhmuvPd6eO1
YVuGnevE4Xa8cLDwuqB8ppytFId1E3aoUZKtU3TE3I2/E94MDs+JqBT1Z1KmWlKVvqdqidFWx/Qt
7MM8nIjvxzpajZ85wPt3jvfj+liK6LwKokQU8Z1eh9DVSLUDd2WI/i5Xe+iiPf/dgxrVDQhhmaBr
GQMe0QV3iE7qqNzs8Jpq2I50b2G8jmN1Cw8EP8/GhBpiKddiSm8STiV4R68XqKDBJPXoY9/Meofe
IK635PkxlcEUow2asOxxPAdwfNiTbN+vbW7oy8FhdnVaWJdm0EyQgs0sm2wkKHo1GSHCk+YDKfHQ
wINlTqShMshSj6OVdgq0ZDo8mw8lnqpabiloIfH7+bkYyKiiSxP0fU0D+ldnQsVrAKfUPonc2yrP
uzwGMKZcDpveoigJushtzvl1HtSrTGSRFVEldh1OkT1fdGJuzoVdm2usE7941pu1un0WnjSWUTHH
5nhLq6531jnis+XJn61M5FXNX8jGsVx2vhHL2AxLUSCKLi7Hc5sn7muvfIMn4xUFF+buf2gCy9Pc
jtVZw9oD5aSjZ+BVr8BYZZEDXrlqsg434rHK3cEvYb5greJEhjzQYCmcy1yvlbGAP1HwzLHHkhH0
c52REWV7A/QdLTr6ZfJkt6AAy/ccMOb4F40BDzlP2iSjrixtXHWyT4Kdmo428bIhHkhpTDQiBQhJ
2wpyKEXDFDlIv1IPNUuEWJwTSRQYbsC9xgCHVE9jpmCHGTp2nvcWZmIftbvpHcW2EE9v3IIbLxhg
2azkbkA2SxMwNEXsiw+THKkU7is371QMhJiGmmWiBjG9/fxqHDxHdvvWxWPU5LqrRuMlR/Tnbl0i
AymVfBkTnabMz5qE+H47FUT0QUkxYFlatbLB1rBaGdzlsjw8Ziclw1TNulGmlxl1pAhsEKQkzhcm
MDh+ehmQwR2oyOAfE9kmw+QyxFWfjAiOW0qiJDyotc2x6n84y7cMpqLSWVI7Rk1PwWs7vLgocRD+
hN2y/X4LYSoppZlVwxRAyCvtAq3tdWaj6egOHUebHCucedi/HLp9i2PCGyPpFbEeEQVs99gYubdr
h+6K5l0dTwoDSrqeK/oEWrXTcyGSADvXOB5subD2fQoGjLpGNhOpwu8n2B6lONIdJurQO8QRc30g
/tuGvsUwQFReuiEYhqsC1L8sb8IUE/5Dk2nzadn5XXkm/c4esdqGbjv8ip84p1wOoL7FM7HNaGSB
WrUQ7x2wotnHZm1udZn3oRhQOucg3FY1esJXOGg0Ih9OYL+7D8FS+IY7PW6w/+OLZ1eL+Tp2qoma
DPPVWYwQErVvGmNCShSReJfcpW/iH/XQrnM3wezUMV5x+xcXblKVFCyOs3TFECWLOSb2U1ph0GFh
+BjUk4vadvgWJhjqJnEh4o1vOsu7i2mNq7Mlh84FC4DvECNVnFVTC3etSthsohkaAhEslfuZo6FP
TNIEQcaa0/ohTjHrl7vm5eW2zizEW7SFxDB00RJVbAD5KcM4B6N4qUv5NCQnXdLJuVU5jkVZOoap
m7KEJRCqjM7cnyJMDRMGclnJCOsxFpauUbV/Dyv7kP4f0r6syXGcx/YXKUL78kottmzZzsW5vigy
K6u077t+/Rxlz/3KZuqa0zNRD90RGeEjkAAIgsAB3hiD48kV9g+ciWFd3ouKWXklgaSi03mNd7Sf
+s0jQ5lWBdYEVdZ5TEtWvitQLi6+SSFGSt6VKB4OkTKQKktpmCMaVk5uhZd5XuA1BVNOFUp70kzh
taANEN215utsxSExwO1aYoYjZtxjyOGwHWNLPfqMlV5ZaIXHUFVdlSSQ3SnUCR7oYiB3tQhYWSJF
v+3HxuxYJaFr0Y8iwBINWVQwAIguO2rHPg2qwoAHOFXv/YvvcbvdHykmyh3jxGYiUYcCCBSCuQyB
VDt7jcRnw05ApA3e0I7oZu3cNoS16wA6RBRDwLah3U2jVq9IKxkBAjxbgia7Q5XbvUjmAIkRCVUy
D70po9OimY/cYVRJv3nCExezZWwlRkHFCg+CVIxMkX9s4BSMYy37HELmnXj8HLdtRKItAnSN32Qu
KNgxUHY+DawTfuVsBKosiQI8jaj8uHIpfDtPfCafpdqNjW03qCbvJY0ZP5QbQ/UwprfTiJiR2+u9
FixhrXWRh64avPDdu3phiPyQZJzmC8YZiXG734tu5YZEfLln+fLvaY3UoWwImOOIPeV5RaHbdTIu
VvOxkgBkTRg5XH3wS31B/ZySk4pusplwJPvo8X/SQQjNlxicFpa04xeyE10jwh3rDF2p9tevPohy
D7Fg5G3Kica5sYPjIXWiXWO+B1uOaMc0Jf0R823B/8CqTFx+9dYyUPrtD6GvBDyWIY2I8ZB4MKRH
hiqt6O+FYD/oi4VOHvlUVozz1Ft5aEXpftzLbqQwwqy1+94VDhVn653RNEIAnH3sdvZkmP3gGEeZ
NGcwvuaWKVVkFxcM77oSd1+BUsdY3MpZ0AmycQbmbBsd6Xmr8D/aEXWkyplhHLc3S6UrlvIgUeSq
VBedFXfDh2QNDYmdzFRUctxJpq2+FhYzTcsCpfxtOKRcPGdYVqt2OcyNPS58ZLcFWzFGA/NUQWEt
a4qkyHQXJdc0XFoMvnGWLAnjRnMvG615M5vBE3dq3R6EXc1TjJunQjTlECSmmjtJYgZ4oHPnh/Id
A21bkqTnQNn4v29/2k/pDV7iQU+NkVW8Clr86zCFb8cgK8LQP8+VpTZeq2VuIRtE6FEmnKaOpjKW
4qc+AU+SdVmVZfhBlborjOj3bosq8c+vvH0+hyZeLl5Zh7W6bNm10V+DUDcCFSWfRlkD5Pn19Ntx
9rq5dCODWkHoSbYtNgcHTAtoQzi56GkNtuHpDkOY0av8cTwepV12h9v4PUbQk90ucjBe59H8YCVv
vp/zbn3isi8X50AQYWKQr+ATLVTYf34uNAU9uuBfB7AknDfHHYqm5t1OMGcbjBO7AEx5t/d9pQAS
a6TouqHj9EesTTnGOQoUsa59H6+Bs9P3RNnO2+GtnEi6LU7cG6uGZXVL/sLRl5lMN+Rkrg3/LOul
GauvSsW4Nqy4xyuBaEKooJLaYuiBUDu5GzUEdHi8Xe0q0zDDY/BWkvG5NsXt7WVcufsavIGwE4Gn
jMsETckQVaU+5kUuL12xy5BG2QRvmPNAwKb05kGdnlAxw1KelYpmxBCIRdEtgdpOxPOU8jSpHzfR
IJ9xqRAsFJSiPKey/NPxYyCF3dkaYrnHj9uSrrSkX4NSlqvmoS+AsVqGc4bVYEIkJvP+9i3XObzu
Qfr39VVsraHfVpjFt9thEN+9mhGjJPf//hi8/g7KuHVO6Lm2wnfIC6V1sUut6D649+9cMr3mtvoi
f3Ln26Kv+Mir5aZsVQT/4hRXnXzGVL33UiKqWwcO44K2Zo9XIJQ9BrHYpIUCEMs4vau/H+YUhE54
RLu/LcvPYOVq9ehaq7DJtbEWe/msb8LTw520475uA7CUk+42maJS83kDCPOJf2+RCJIsdBSgn0C2
vHE3vKbg7RkY3mylgwJiqZKoiboh8hpNRZRMWcHN6YTVQ6s4ehgC+9wczoRbmgX3DxhltzEV85Hf
g28mx0hcyWUIvbqsF/iURXIyBppkyrgYR7bwqi58JpWJEQHZwU3Mu5elx/r49BjuQhtZc8aerhDe
XEtPmSYitDyKE0jfv0Yf6g6WOW5H8gCnbt+9eIV7BFFDyCpDWHN9V2tOGSLu+vjzsuZLA6rlnJTt
2VU59I6AZX6Z3rH7M30uKw6GXuYr1hJ2UsfnFTZlktLUqEhnABvlGAGeAp/TR5fM97ad3X3I3sIb
Zhr/m3qI63WmbFSWtF6bNexyYzu5dYbzA/E3sd80lj6vFCoACSk4GZESsvZ0i61qRHEe6AJ2FObz
KezdDQY0gYgAbMvbyJoIq/pohaHvGpDKiBVRAAL/GYDgaQKtqwsdegCrnGphwgde5RCzmkhAMF97
Vl3rhZxL2HARBhUoV0BxP2BRX3IoHUF206PofWnn/X36vjQ9sR5E1gKvq5WlLFWbs0LDSHIZ7/uY
K5Jsq02/HV8K03j4jeohUPUS++PpqT4kWGXDvVdOmqvbqS0fGQ5/3XwuRKeMVmxDTA3K8CEJKl4O
Tu+OGKIHPxl5niftSrIrLFQW8f+Dd9i1UOlqDSjLrWI1E5QE0JX9jHo29FUUm3pCwMuD4IzlJxaj
+GGqF3JSpir7Uj/2Db/IGd/1+bkrTEUjNW8n6klNGNfVlezZtR5TJipiDl1RlgvabPY5/CD/+LZr
UOZ4v7yKWrfdPmshaaYxJQTfnu/PsJoDrhc66fHCho6epZ8HjCEMN79S434lG800pteY+STVcHr6
odqB5YWQDbqJ0My2UGnndmRpjGNtpQTiGpG6/RdhkkRJC0QFD0jvziZxt4wVXD04/2oHzTfWzG2m
pwMQSstRtgERjss8dVx3EPmwkp3r5+QFGOVtIkmpJSXHdvWWvmuIaFrn7/jgDtNuuU26zRzO4iwW
efV6cHIBS7mc0MhiUUgAu9DyL7yMiIccV7cI+UW8wcJVD0N2na8tqxmH5WJo0rFU0vR0KgD8/LoM
tnEcAR6meOIwsOKXZ+NWuXvkrNxMzdhk6epyXtywep1yMXGbNoM8ABozCO5UU1i4rnGYeCiTtEFG
+YhU373+v7gCXvo1mnwsm/QYuWyA8ktLFfb2DF57dwOyrKOIqiqG6rJEpFxNHCapIXdwNfu9Opig
qtsuL9FMGrL1m8Ff9aFpyFql1pNQF+Vz+BY+il8q3lC5N4zvYbKsf5c/3tg0mnVsNDBinU8k6Evo
KafkiN7qQ/dce4L16YKUsiUPDzgfvaOIVvyjShDOe7a2efMJGJHB/JF8/t9WmE6bxcEgzN1ir6It
gBqQgAMNRPqSGdryw22oldKkK09HU461GImpgrZ/8eTgbuE/HHckhEQm1PUJxLpQ1z8sE/n52noN
SXmjHvVeKZ8ruLOUTnpS2iPvop5hC/4/wxr2mBCCQh7jjfMa1iPEd6XkrX2mHFIcB0qdthA2qYml
Ed5sOevBQXKy21Q+QX0v6paX9yBUycKO9tb+cftovr29IDSZzTcMFGOZ0gJ464OoWCiUqzoseZwC
KoYnfnK4ubjCpscUn+2fjnzd3mpWBEi/jOh82YRTg3VPQETd2Ui4OeDCcqONkBHx19vSrqh5SGZg
wvsH8sFwlLc/gCUsFRCpYdLlUyzjUP38lTDHCwuMpaS8UiMV0oBRT/I5htkS8LOB1NK+LQDjsiDQ
VUXj3EYYugTPpwR7B6N7ZoyCCU20lXB4NuTI0G1wCWsfYmJXxpYn+RPDdJYV+qEuBo/XezywYx7F
sgYXtwbe74IoNgwYa+4pn/IvsEYxEFbDkgsEKvCpJ6lFTQAQkvBezLy+sybOVDjyv0pmXeBQ1y6u
97VQmqGLvIn3R3tz9/IigHF1mWZssQLxlbdHOJwLMMrhZG1RiMt169wapC5P+p8+exJmBMm53Zyn
fYeCWp7cVpXFcG/tFOVpDH3q80bAOkZ/Xpv0ueB2nc7YqvW78oVYlPOow7jxhUzHSy4YR0GDtfBX
PDw9LSRJjO1i6R0V1PBjG6jNhAXcR7k172Vr1i2LGaWydI/yDzmG/qahoC3h4it6jUaMQP0cbdBj
RNafYWuAzOhZZ12b1jE1ZLBUCY9B3w9YlxYVGziK5FBBz5aVnuAIcRD9Gfa4xGy/mA/+i/H8VIr/
gNGNW7XSc8WQxApuFdbBSnVkBnVigruCibR6xBp/kShHUelg3A2CSMHtAo1IBilemTyO6zfOCwzK
VUy1IWNmjf+dwnjvMQ5uY2yWgS6clW4Y+rceCl5gUe6imFtBn3xgGduDJaEuyxHd0c7ejh2rVVxa
t9y/S0c5C5SE5BUvcvCA2KTlaer9dOjs0rUa0zk/YOCoYZa2h4FRnXcEi8Xuzx8wBDL7TNZvoBcS
Uw5kNPww8GsopuHkSxe57zqdK+5ZRYQrXKOLb/wrLuVEkkjuutgPYAD73qpwkCGHDJaOfI98EN6O
QAudm/f3Fotoa6VR7hqXcinC0Ke+NEG+59fDq+Z0h/n++LSoj8m8Ha15r6XMR9XxziuKNBVJ3/WV
5A+pcm52eA4tiDohPcI9R678ikALweYXawLyoiO0oYsa2roNEblR+VudL7xKwFdlXWeScpZVcE4r
ERlZZTxLNEMjSJg1qop4f5N4g1IPJQ/8QuMXmUgpEIz//RB+s86w1XDnEoTSjb4LU07vC2XhtLbe
m4/kiGkO++zP4TVCnRRSPdbk/Q/ob9fc5CUspRqyXKh+OS+wh9YKo6XxHxTptn9uSWNtQAZlY04i
lJIRH69mSS5xqfNHLrqZG6ZscZoa5P0mSwKnpGc/gdeOFZRQbgaVgqLGYxS8gmZdmVe/7fJCRSIt
nOZBViJPUx5UX7M67iMuHoohZgQi1AH3D44m6aImKzg7aUpfvKGO9cjpkTdOsa1LA+p0FMHqWyEh
U5a8z30pMKLkVcn+g6jQQbLcCFKJStvIK7XUlDlUecUPeZURlU8Zsi1KfmEElGwKHQ6HaRnnQu5H
ntT4OcHsIAiofoydxkhZs3Cok87oqhEv0pAoqwpzkmJLyVTiq4zrEeU0Fml0URVVTZbQ8yzTbgpl
yX6i6HnsdbUybgwh2fbSUDM2Zx3EwJu9JKsGCmCwpBdqlwyNwg9xGXvS+DKrwR8tmRhmRHnb/xbj
LwIVevRBkHSpAISEb+xU/pDy2qx5bcsJBxBrWFVaMWK4NZEQvEnwhIax1BZei9QZcdSAQyv2DFE6
5dKw5af6+XY0/1MBUGKLcjAFOJjCJ1OOEDUQ/ihkeeZxpW4iOUza9nOcNrdBfi7cAoJ6OVHUoE7f
OfeLrekbLZm7Mc28ovSd1FCOsfQUqfI+HMdTmLU7VDJtbyP+tFRJQiWShnpwOCP9B5Ouz8lGq0Ks
cECRq7jNxrtAP/cxQ+dYMJT5yJ2RtlxXZJ46mUJra91xLo9qx0iCslCoEDEq/Tas8zLzctVOU5y5
UVOROatQQ2b8vr1uP30q1g0F0RKqZzVUEFECiQaX6jE/4Hqsn/yofG6LmpRjA7GQVQ9ZlWNreoEy
bxQp84aBikNK+Xy+40SVn1IvjGMzj/KacONzhZG6Vd3+CTHWU4v/rb9brFeTJHClo24PQca1RXF4
EkWao+w8OY1rC+UZqZUkfbGVunFkGO8Py8IBKCCCUdCnJWuo2b2G0tA0WEyh0HtJ5MuHbExfxzgQ
nVlTOoZ5/XATC5KqI9ZFzTWemKn8UO2rIldVfe8FSmpxWmmFqXtbLaiYDIpwhfAd0l8YcOanalOX
kAXWypGu4zsbiLUz50m7RTl2bHJoknRkpTGsMRmFp9vw9CXpH3wc8SqYeRe1XNb6Aj/UCyGXDb73
+l+yeC+brqCRwM0fip70EfL0DUPeH4q5yKvhnR4NAoLK68uKX+DpWYExBTrkReNB8TsMCSmssrNA
SnNbsB/mRuFQcvWVH8oYMwec0QmUimjiObBq6Si2DCD6UvLfK/hXIkrxpU6ORd+ARND46jkzUc38
27BbUtsRBqvzVuIw9owlGqX+uKKHVc8D8DD/ugstAU9Tt9fuh1dc1k5HvT/eh1B/+50au9gjtOgE
zVBh7eZfRWTOZiFa9v8NgXKGRRnXcrZoQaOCiRMNWo1CYs2c5l+3cYRVA74QhXLwfIHhzZUiwbyi
h7ixovpOlkm79Xw0kqKO/jl4GaVNonyxKN2YwJSel0oVzGkAYOUkorCPNwcnrMyXwZH4rbJ7qz9K
wljTRaOvAltq15a/X+za3FaJEArYtZZ/TqSDHDynEoP9lgVBqTqIzvgpimWspnTXj5+Dfiikd8aO
UVmof8zpYsco7S7QqZ1li/IlYWb1mWWA6um1bNDx2z4Y+cYXGfa7piGShBBtuXeL8PbXyxbGUSyN
Otd7fDQSHn2lo1QyINaW7RKCEqkJJR6MLdHgiSMZXHUfWbfXjCXC4nMvdl5ItBwYEKGN38X2FPcP
t39/VZkvBaCOwVASuKaSw8HzR7cs3WK0q/AofQzn/qAf+f1TdIrNlJGpZiwaXXuZtsHURFoweGle
WYVQmcUQ4bWNEQCuosiQDd5O0WR6sFkZ5SJIsrE1/ojCLTEnNcOXrp136NP6DwClXlFmDJgBngxe
/oV6aBN53Cbb9L1dRxs5YOjZ+j4hClM1XTBwsaH3KU99sQ/zwZuEd17yDMXB5N2lw3zhdJTfsUkM
6daiF9wJ/wFEMw91Mwz7ZGxrbQE0S8nkI1P7bDUyo0VzJsXMUPP1pfwLRt3ZeLVLwP1ZDF5Bpj8G
IeOfj3+vDSoyK4iFeFzZeDpG1zttEKQAOlfW93l8TsPDFJ9v29KKEFcQ1IFUoN5KS2St90ThrUi/
YK5VcWq8Wb8TCobZrhzjV1CL27hwC2JXdpxeGb2XpQ0SHR+S/jbqvCmw7qDrOBiypiIljKiccm+L
cwPREGwIKmAMupnraGblMyIbLA1Yfok64iDRXyTK0Yno1RUm0A14bRGbCZ765ZyzE8nk/JGojNVb
carqd8+jrCNBINP8UAE/iZNepoMXzR2owmcyIPt1WxdWF04UwDaNazSSEItzutggRZDmNimh0AO/
y6rA0REOy+pWHrPtbaC1dQOCJgqSzsuIvq+B9GpUBjntRm8MOhKNblq+6Pnbkl8Tun8f36sG2DNE
XAUNDQ3U11BpEQ9RJBWjp536c8ORXLDLymxykmQMpLUNukSihBLjIhh4uRk9tVM1M5Xi0OzqnHWR
pt9UlnhERWoN3lTUkQ6lW1+5EMW+StSPXiuZpcfbfrHhuS0afOd0U7kFqyRhzT9cwonX6zfomVZw
I7YqlJK9+sWBOyCaXsTAFoSNKFfebcVYOf6uhKN2a0Je0hgTCKf0sZUVPMn8ezzf3wZhLiG1UzXo
LgzUCIyeWB8FUqmmhnbMI58dwoZwvc0xMhH0G/ePLaPsavAFdRgUrGFh9xiUGp+KJ+2Ilh/SEgEd
BSH5yqzwYDCMbOUsxFoi+SEgxwOLptayFpQerHz16E3VPvIxXqAPiF691RWR/C89deSO1Za2Ytbo
QxTxmo+uGkPlKcc7V3WSdvkA1bSqQ0k+dqzjfcXErgAof9tIas9x0Th6g3QoFIwX9//9ml0BLGt6
4QGlQk95uYMEajLaeOU2uxLULnaiSCQV0c9PyoBVYLqi8peQdMJlHKo56ThAgp3JNJRDiPwYMvMM
lV82mzqprlCoWGUKUt8oZRhWjZEJ0qvktJ+espteW5AK+yaLoYN+kF00HnBIzyOOFTWdDvxaEEJn
8gCNH8zwbtj0LiI/IhN0yjoKui4iO9g3m9ouvOM8wotxe8XNrML5Yki9cne7+AyDDgdjNLPqJfJ9
XhK7/YS+eUlFwrGx+04lSWzxOH202ZR49fk28IrTvMKlVzvlMeCth/ipW54H28cze/nAM3R1Lbq+
QqFcsyjIaH02cODojZc2ltARccDQg6R/r7pXKSpsfsRkUeNTThQy9TrRRTIkpX1b1HX1/X87jSbO
a4vxVVWvlA6inu9QQHD7txlqBLIX6seLvBZ1FT8eiDLhcL2XE9FSw0MLUWPObGqdzJrlZw9VaEvj
ec6dpiRlRVLD5JH86jZ95aBHxZWT0pznjT47rXFshJHxnet+D42kBh5XwBezxFUXXkNRtH5qDZhw
x2+a0SqCXWOQNrd91qskC4hysLUa63U5TLBiZ8Askl23VRhBzP9Hqf7KQrlYbhT7IcFrDXw4boew
WsEBoYQVfvQpCe8tpMXM25u8dhqjPhpUHogvebwcUYi6EHSyH/OjFwmoZktLtMvXJO1/d5liaiPp
/WPcOh0e62/jrgS7V7CUq8e74aRkIdZy5B8NzLNPXwLZJ1zAstJVA/mPeD8IJkID6fxaBo5kfOjp
Jr3j+s30lKCBARocvvXBewPKXInMrYj/RiarG20lDNB4kUcAwOMWjv+7Vk6xVII4VbG8esR7UsTZ
Q/lHkhRn5hpTjHqHG584n6VFq8fNBSjlANNuaEHNAFCkM+51Dk1D4WjGxQ6EAYqyD3pTF59lLXV5
2GuY2+FcMGKub7F+HHhw7ygr0ZZXYsp1CLNeDeIswPUrWb6R2nMnJXbrN+9C5ch8b3fa5GLaEwkk
K0xaM6/LfSI89iFngoXXTYJ9Pb9rxqFL/V0WMI4Hupbzn+Px4uMWnblwGEMdB5wg4eMCVXEUP7Na
487vNhJ4XesDSJfCB2FyS+SEb6v8Ykk/1gQ8UqAjW/gE6QmneVZk/jwssH5ggicIN4g0Cw41Z3zM
o2LrOsfIX6wLeoFI6QFqo8R67oCoPHLbs38n7MadeFdZhhu93JZt3XFdQInXaypmURpWI6CazBYc
tHeqlrI52rgXbdKj5zOOvXWvdQFHnXt5FeUxXpRGjxOsaTaFGbNyuD9cZpX3uRluGMKtOqsLNEqb
Q91IIszfGL0yV9x57rZBZUqKSBRPjTdheGhkAX96lvjCzJEWCDhSJy644DbgpLduf8uqP9MUVPuo
iPJ+cI6os4YevUDEp3QbsT8omDksMdTmp56q4D4CaS76YsBvolOuuWjKUQoKYfJeU6ddxtywAouf
PhEAqD6XQQ8n6ODnu9aVeWqkaCoBoAX5mcOjIt7ksplEsl2BASGX38Sy/7q9bKsyaSB0gg/GWHea
QgOUdX07B9LkSa/DSMYYTYbcXXeKWTkcut4NvgUiXQBRJifyLQagTwCCdYtm+xmMRNpOzyCQJNFO
s0c7chvnd21rKqmQXraMu+HzkZXGXpcWBIAyj+UFR9n1AiOfqY5KjQUWVTPAq6285ywWddxPm4Cg
uoJwi5fwezJlgYZfNbmaqpOX6aaPJIFe2UJsNSNrRVdlucChbC+RhnmuZWXy4jOPWSL1hstI/VLz
953I4mv6Hktx7aGvZaIOBk5Io7LltckbnYToduu0lrxBh/5ON6cjmU3FNpZ/Zm3nRDOTTQn/tsvJ
rsZ8BgTCzAj8p7Fff8+yBxcHVZUYRYLqfHwPrkpp7PhqQzSW1OsgOhgVv6mMvouZL0HAzicFA0BU
2WlLUk0zdrFluK0Vh72I8heFip2NuQA5FQcUOX7JtYdhk2eOjBgold6HwDa0zJRGFkHx8pv0dsIc
edQswhRgB9fLJ4fooBADYGqJExu/hnijtcfSMDHO7V8f7UgOg9oQFShYRhTYXCNNQiZLZVONnp+Q
+uzHJN37p3pn3N32YitbBSpTVV7sGuUZdMv0UsBuYLLu7JUxjzXrTqXhzVFl30ZZCRuQtFJ0bTlj
AEIfAF3ZtuMwx7OnFafiofZKSJWVKN0hEX8addJyPfaNdSqs5OkAq4qgTlVRNqRrlIpoCBi1JId0
OroIT7nbOrxd2DMuQZz9u3Ok0Jw8wWYltX76l2vU5e8X6q9mxTyUClAbWTHFYp/HRB5NRToHKJVq
oy1jbX+G5tdwlKbIEi6wSgu4OXH88CDXKRnqcz/s/Ick3XQaZ8uSzcnTdgoxyK7//L/B0xoUJCo3
5G02e+0v/Qm0jXGx5TRn25r1JnDakUQIwGeGcfw0wyuR6db7tprDssjz2csxc0DmXyv1ZXrlkQsa
hj+3xVtHQoUl6KQUPGxQ/lJuuhSnBQc16R5j7on338P6j+T/Rib7NhDduIJjHjKB+pJXFQXKShfa
6kbfReUUzl7caVYVR3YCpmYcuBwSiU3voMa39FOr5/D0yt2X733bMFL1ws/zd/kCZeFUxUsb5tpf
6+2czmI5tenshW5htyDLD7clnndt/zF8MHa++dg95vfh7+TltuQ/Y7cF1kD3O6qydYU+LcSMb3kj
gP5OKlFBhytuhNlZimja1Ky0nfhwG27l3LjGo5yCmHVtVuvwRRN/4ObH5qMwkT/lLTXSSTm7yJeY
DMTVhcWCGiiflnSQIl0vbKlJYDkpi9nrnd5R7UN9Ssxo+efKxCdfMQjuAsbpuOqDLiApp4BZT2MT
DOXs4TkWnXHaTnHB/svQWbpN+x+d/Yvyo3VMC5Ie879nr7Pzk7gQKYTmvD09fPbkLbAEE/d0zGgp
rMiSTEb4zVjT78DrwslqE5+2CQ8X0M6VGckVaHFrglLrcHIZu/fziIS+XAgpXu8eeN9aQSmAJPMb
Ga9lajZjVIWT8Ocifc39cxkqdt1vRD4wy1JwcVMwp8Ztu8/b37FEpdehx/VnUNFx3eR6MxpQIsN/
i4zPZGTYxaqnuxBzwb9YUH2W4jYMq2Uvs/JB91HcdRIrK5FZd9+VTI6GxCBMAWG+hnYTakHzWvGb
tIbWjA5Kr55nkGOV23abWppzyokEmkU4AiffKTFpXpjoa8flJTq1jkPQNT0XA13dKZgmVJmZGTrR
od5qKKccTXwAuFRrSz7EB86V90ixE0Yqi27p+TYbCUTkiCNxaUVRw/VSZ7kvFEGDpW6dxuZOo6Pb
gaNYDfr5xAm5WfBXoMgFKWcxdQaSFyYz2bHmHkDPhtZSQUIkS49+wfPX1PRhP3vFc9uZyUN9zu/E
Dw2MucfhRdy3pmT2uJHk++HUMryhuroBF9iUomlKqucy381eZVdk2oib2q3vRtf/g2LNe6RdZNCv
S5vA/HgrTVAeoAnJ/JpIbD9tjk9POkggDPMhJR+B+bZBnxkm1uCNF61Y9ocXmKPtHeuj6Chmu3l8
GvbqAyumXPM7lyu3eIsLM+nmVBOLDCuXIVfT7jMvZTK3L/pPWzoq+SV4FhXdIyp9XDR5OqXNDN8d
pAelCDOzlRp9y/F8apfizB2yoWtAxN/0ZqGWdqoVlZvVXYznoUBy/r3XQfcZbiCqIKA+YVmOC3Fb
vhemKhJnL6p+aeEpZ1Wn//Q6ENJAbRy6CHAxoGOOFLU4Phqdda+VzbvE67x8lzJqSlduAYbOo5Af
PLcg+kYYeC1DJDZyqg2x7+lP1TNvh06BiSWpM5o8+nUnSyV2SFJ7eLm9cituDrCg+hZFLB3P0/Qt
Ssj3eSPWvueUoT2/ZBVx+08wKwlm2pibkkyu/DJhSLtvzTFSR6yZ5iuHM/DRz4fmHQVuhm4P4rJA
Grqs9b29kZrqTnzmjsl7/jUS0TXejcNgFefqrt3EmKClmNIdD6bl2yvw08kYOmpelykHMubdq5Sb
00PB90tR9b0gSyydQx7gTuHukCBDQnMQGVfMb2rka6u5RqOsRmhLwSgUzccLdUG4U/QB7kPHOImb
wVac6KEhqZOA82gE13pEzqDSC8jdEdMeXo6Cmd0NaNzmLdHpNzyKAmZbZHL6/Ty/UUuE1JkooogN
bxjUs40RzolWYM68F+bgpW3dbmIc4Ct9AtcIVHIi4svUb0fO8OQN5yivzaZ4Ku3mqX8xnupj8Zhv
hDs0id3e45Vo+hqUOsz9LPOLaIRYzUO7nzfQdDvHdO8cU8NuI614CqRDVA2k3XBHoNq9tmJ9KMNs
1HH/GcWIdNUxs6XkXhYSePrbQGuGCxZhsDGDhNtASRvlL/yiHVotFDgP8wb9Q3jXu9I+fSwOmAok
u7zrb8Pj5ClP8j44+UfOqxjhAS0oXhTRccej8RJFgbBfahuFTO3HqpQ4j0OKLoi+8hKz7ouJ1BIa
WiqGsGtgCAK+Ccfhhr8TNxf+3UcRolrMcXBoGze/w+myzYKZ6KiIDmdGJyntDha5LqEoTWmnuhbL
NAkOku+70ah3hKs4p2qQqAuCjMTIEvAB64pCXy5pUCraG6egrPMM8tXnkx5b0UF1E3hbqOjnba35
EdT9g4SOOBFzM3BcUlqDVKSUlyEHfUDbhyeaYJGyYqveI6WbImhRQdJVYzJidjLumi0Dmy6LobGX
Xb7YRbVBi1DXAduQRtIFZ3XeDMM2OETuWP4JZoGU0ddtyNV1RfgONg2856j0dJmpEH2t4bCuQrsR
FasCLQr/ioJJovkPk6tFDJtYX104Tbx4w4fiWLmWsEgGMZ0TKM8cpY/pWFgV6CSFJkBazZWewuxR
jJ4Cn4z6HtXOcXqfahhG2W/6HPPPJtKXv8U5Yrm+Vdv5+03f/G0Xq54KY82rBtbACAkSjCd/1x2S
p2mAl0i8wouP6bFzywNYfJgFiGu2hNIcPNd9FyvTFdGY75Z3YVIGB4UI9SH+Vb74b+WpA7NyABq4
WXKakHCe9DQ5nBszXAZNfInTC8gX4PRJO1QdCpcBXoHcPLPHfXvKPlSzMJND5CmhieB82vc2/3jk
7nrwT7EI0xZLujzpgY8uVxQaSyicRXxMheCFDPfYDXJwCPJN1p2a8H7071C3zdhfFgxl0FI+TAJo
xoND86ffzSbDG9LhwLcQmHm1lDHLAvJ91wqN7sUoR4AEx6v3b35Uu0GXMBJ63+kXeqFQLb8MY0Ju
H/MurjFCWRRwz8Zw49jVN6XzX4RdW2/cuNL8RQJ0v7xS0lxsjx1fYjt5ERInISmSokRRlKhf/9Wc
p7PeDyfAYjcLIx6NSDa7q6uqy5u9UTfzJTtdgjb/NV80J/KmavbLCJvU7qEDSnM6od2AJpW8VOjp
/++Y8a9E/Pqd//t5Pt0AciinJY8WdLfNqyu/ow9I9NJY/2G+ldNXPzfYPGZtA/NrvhOYbTIRrr5i
BslfFvb/OTz/eIxPr76seBFwyFgusutI1e2kSh7ToBHLTSKOffaXT/tX/xbfOkODpUKrCsONUPb/
cxWMYsVE9cYvTMOZW9TRmx2I92SHhVQKLThIw2ObPmwtAIc//jZs2ET0bTf/1dbvutyftgMeBPBu
ivQiSf+T9/xXvFoL6ROWr/xSbc9xRobkfsUINMwuJ+wkHgB+XrK/lQCfxwxdYwWo+lGGAgwlHjCf
f375aMMYlq3y/KLmu+IwbZoUB1Pc9OmBP27DKakOKSaddJgH9IseFGHlHeohXf5lDf4Frn9+jOtp
/K+vHkglVprv/JLQH2s01yP4ot38oL50Ct3722V8icdmxLyCdKmD7O1/7/v/566Ek8qVQ30d6VV8
9kHdDKMI1UV/EflbyQrSZXUWdUR810VPeNS1w+j/kiz/5wL4x1qDl4DQAsE1Rt6hxP6UEUDHMo1C
ThumCmsAJDP87GaS13HrYP+6Y4gm+f7zyzffCGzInbwZqB8ZscBPrmbJO7KV30HtyNsOcS4IxRh6
AhNMFEZ1EyK5v6XNCKCsBzT2t3riM9iKUhkegleSAYCpPEs+Pfc+VmLBZKXt4sYXHlAyGjDN/pIu
/Sv0Xj8DGT48bjAIEErQf24GyZiDT5HbLksxkvWqHOn/hhJFnye5FdcvcrV2us4/gI9A8elDFhus
smLMX3z9/QITq1P9bpr9Y2npCahnXP/cyBvmVyi8wfe0JQ9wsD/mZ/B664eXB0z8IeT8/eX84TCP
+c1B6v38+JiQ5ubO1d/+KHKzHlKSky+AhlDAyvp0JdXcR0f80TR/XP3jz9IKkhFZr/Wf/CHFMMME
//vLHTL8Xcytey4xfqwk4izJPUC27AEQ/fEuOb6tzbeBfL2TpP2buda/jsGnN/IphStNCCaqp3gj
x31+yYIm/NgGbE0Y6hXn6m/TyZN/Rfl/ftznvmTg9LqkBT7u9vL9Etbwb3zV5Hz59f18fLo0l4ez
afEP7ERvfhzvfpvj++kvZzD92xN8un4V33q1RniC/LttzF1en78/HDAA6UvbQL0/kufWkWMO1/D2
1N7f1a+nOwxW/kJuyPEHRhz/bUteT87niPBfG/LzaJzcpyktdjyNIFP7XmCG7v+Ocv9O0T+98E+h
3rEcLqArPsCaMwNfAZfcn+V38JEvrVZkwKY/7+18mz5I/hhAsN4M738XqP7tW17P/n8F+rkseQSl
m7/o8UsIci64zjGc7i1Bjp77F/Yr6G41bFjm4JaC+4PWMTxfl/Fvyd3fHuNTijq4rqNDisc4vA44
1Jf3Bw2F/i1mOlY44S+QlmJ4hMUQrMOTxf1/d2y/3Bzvnt+Sur79+ogT+Otvy//vmxjTDaE8RbsB
wDIMVD4lX51zlR+5kxcVgx9znuevsx6a6Tsf3mAwqWfIs8I7ypvBX9auDmew7WdiAZvNTdX/zSMr
uW6GT7sRfiDg68EAIizQCPnnOhVB0a8ZZsRc3gPimsae6e3QBPfyYWuGEtOvetxMUxMdzak84wXZ
Y0lJh2DZGLRKp8Of/mK/Dn+j/f8/7wjzfRPkadfx3MiQPr0j4BGwRx3YfOEYItUyPdELLiPRdGMX
Hqu4s22c0ekY+c221uz2Ix3i6jxUWt2LQspG+oEdhjLm7VB5dVxnHVzgm0vbnYd/U4v8+6bEs6YY
0nmFV4FWfdrpW5zuhY77+TLqb0syw8nguYflyf8+1P8OYdcPwUphiA/gsP8s438dp6mo4ARS4UPy
K2r7Uu1k1zX65Ln+S/RIcLf/a0ugv4A9gWHH4D/8axbnpmM9JSbYXpDVsJRIUPR2snQcpjELjX7Q
1PUfO9skvHnD1F26ILC/vS9zeYQ0qWMEJnnDnVnLsIALh4q+m2GK7r0P+B8tRZ4R6GArlMbJthzk
iHR8rXT3sAPqezXDCo8ksWYiJs44sCidCRw9JWiqHFcoJLdjtOzDC1uSPsO4NLYlZOokiDZZKJaj
37GXSLfpIDrLzMm3ya3l0MjEbPAEXVP7a9r68tXoiSXncQiSBYZTjvdNXMj9NZzmeRZ1MSntx7ts
nLeJkoFHYf+HJUVHofEru6pwoJjO637QaTboM18q5Q9clGuM6TrwyvzplyBDMpckxjZ95nZkEtwH
ts4pBqsa4kXCDXAQkc4kylk+NXLmfXaf6lKr81wNEMRFIx8F6ZJlWZs8k3sHu5Qe7Evh5iRsHUy7
Qky1FKU6xnu+8BMeBfSbgGr7y1LsHrCUUy1rdHcj0OxDUOLKAr+YuD63b7rsMG9YZJbnt+ka7JdB
zRE7s2jYniYpjCKLzsY7JnPrGtj/zY+bCunb3iv7E1YucQh7BpNd4l5UFiymvXyeiriajn0Y6oBg
7pFdm8i7rMm0cBjWOM79fNzGUtC6X1bze4swdbfJCm1kU5bhhAsq8X1/8DwRHWq/MDuPVsW/p6zq
guMA3Tf6z0MgWq7LbT8MxXW5t2QpMlJKZTH0fgksPRZVpl66IoQeabGZlSQXYX4sBhNVjeXFvAO2
FWta22oIVXvVdVzkXCGYrUaMD8PA5DP+lpaEpjzhB2VgGEZ2L80jvFCi/nZnGAjcRCOzR76OXVTr
IIz9qZgqe7tuoY/qDXqb3yLXPDgnulOAVo2N5wPMabE1vA6zX702hSZ21bJqMZFFJsRsYfJokrXr
a+bgIndazFIsxExzGDUYDcg+tCqXjypxUCX1wWwnsmQbNDV6KO1rMEeuJ1u+Y9EotUtY0zw2sBMt
d6daObIF3PnUVYCrU2G+CgGbNzKh/+ebQM08aUyVU0dWB5gQA8QiX3vvuCU9C9mfDFpJWofGZ8ex
Z1FUJ0Gh8ZEh2FAlx5IcdATZQ7PwEnT5ZI8Wf7NyswSXAgLZ8jIHEK+10cA1YIxsT+Ma7Rj3Y1tN
9bJ1Yf644jU+LqGtjhKr5Ouhd9svBy+QnsQcOHkdhTsaclzb5HVPef9VQaH9lWY560i8VQC0Fkfx
/XWHfUaKbcnfQrUWWNGomH5DIDGgUDLJfkN7jvNvcQUKklgIikDht7Os905rS4BhVZIUsDGDcGhb
xWu0CCtqANbm5zZs2zkKlOeEqozdDgWrpnYsHa3qq2DttPZDjw+EJofWFe/C2mD8RUyWcizegwne
hqeoX6QDGNt3e7N3irXhZK7XvM4CWE5EQCCEUNPXcczUAsO4WOJtCR4grlWx+iXtOvF6WRY8KN9z
WdY2UxGvg5HHtE51WHlQNsvuBfSOCV2RDgoCWIth/A4pUpX9yky3zs2wsgpfOs8VGImdib4W0DD6
BjhE/tMUFsnfPmsMBmIhFxjmp7Yf4zoJiOzHvhhPil0XVVYcjcmiH2eiVsOS6yZDVKhia26CDlIU
IoYcUcvGMhvavdjD5NRDrPlz2caqgPqrC7M2iSbK78CCnW9CAcPmE0NRuJI1TERUp6nHQri1WnNI
4HufNeCTYtJtnu52rMNOJe95ZHVam2SBZ1llfFi1w0ZjQzify8elH5Bo9oIu5yFn/StTUxEci2VQ
b9WQBOZcVrM+7uG2jEeVTToiWJNAHKRWVXlhDLPFHmFmRuMmmFW8wNWkX2+3hfZXkAh6LmJkLi/z
Pun8uG+Bfa5GEdwDFxbyeY2Dub8LwkVHoAumyRHyKQqtHUL/O7rSqydJtNuf81JUtgVOwH9s4KY+
e93PCYldmT0uS2GnuhwK87JbidZIMm5ZVkNanEDEVKjQHUtkjnsrqwWwMqfbos5perXT2ko6DseA
y9yRHtPYX4xA9/0U5UuQH+fMdw9bhOumzmHSB8Jtqoqf2zxM4mHPJmdrJSE0eA4xA2gjadJN42Wb
x/IywjMTdPyp0KxJtIxFvZaTXZp4zai/DezKWMPgTZaT2SfD0A7UVuiod3j6OsL+HOscNCa8xr6X
3Zdl64oXpBtrRCQCxn6r2OTxeSYtMVo1tnSsoxhQcs0SM38DG7p40nxl31C4rT1u6SjhJKv4Zu7m
tZuWE8aFb48CTM3+MPEQiZDMKo3Wzu6DNgwXKw7j9cMagwkxOOOizM4xteNaJ3EfVq/Qi8CHrqSx
o002mMWRMrD7d5qFeAkdXjSmfwQr3EndGCSwOSmSC3Ojig9sAJhLuiiEP1I2mcrV6BFyjjR98fQZ
WHwlGrXMbK0dvKBAmtl0Lm+oF7R4dLzCLhpVWNjajaGbCb1StBvE8wxMp7BgAyR72Nx1V83ja0nz
cIT3yRaAJy2p7Y+pHdOhDamhf7ZMbGOr+qx4AKvoCp8kxSoauQYSNsj5OuGAclDGmg6IqGmCVceL
JGMRhLamCT7luNAJpIc4QF6zGcPsDdYifAjy3ne3c7QodsoW/PS4dZXLjy7S9qXg8J+tXTfO4WHK
lZhuKefBbdDR8dfQZ/LJZ85vjWUS3IKcjgtvK2rXEtCiTudztacp7EsDf7VIoAOsIeAFAPxTJ7GL
DnSL3KNMraPPOhGTeSgxj4S+ZNbGXzGioazIjAbafJvb2Dvc5j4qEkjtppC/DvCjBKSbdug1If1A
uLHb5NcmDZCq1t7uFuwOOy5veo3CP7uT41BjXEG8nkCF5Rj9FPdVdOjsJJHwIREFnUclsKwfmM7d
YRERv7FZOFStLqZyhP7YrpjJFccTfdqHKmZNOU4DCjaxRPK527qINqHv+q/Qm+i1oWEn07vriMS+
2edlpMedGQ0aaIpfeUZVg0o4gjXH8COgVUGfO5whRYIA3LBmXco1RJolkEQhWyiL1T9roV18P+Cp
dOOKLXmz2B3f4y6PxkO3418rs1Q9ao46E+48NnyHqdeGkdJQ1TzNAd0/MhuWrI26Uj0qtA9vtCtR
sDguxTPtsn46m0WFT/BKQyf4eukit5Rx+QuoAvuObpf3T6oTJT0Mik5IH2BIzA4hG/axZkvEeJ2N
mvY1H9zEiEbGcKlouH2k0pUlWeG7WjXC8g6Mu9xgDQ0usYSsAUIB2ChU/cJAXajLlV7MHyV193Uq
XDS3E0KjrBOelZYkJUR7aDkZCt9vVcDx3+0KvV4/OHVAIAthCN4X9L4H5QiJSzjFX3CH5JKI0g/f
tEeaQ+bKobLwfMU52sS+e6Io3jIpV84qFCHS+d+RLfrHSHQ7FH9WfVSIal07zQ6BkfcTPE2QalRv
8ZDlSAICjN6EviDxl4rPDAVMmOyqjXvcBqNl1eOyFep13KLuKIYYbZ2gyo5iD8s3Ggh4xQaDewxN
2HW1TDFRuE2cib5XLAR8w5apx3LYMm3CPkvFqUxYgQXVS86OBQ0n27Jp2YabeAlH1/Js7UICi1bY
kKDZn6bNnFqz3uMVIQnnpQG2LisToOU0jcENzVAdt9kmptcuXoCEsxK5PkxvYDxGArZBVDfbuNxa
u4mqaIXBXHSyTspBA5d1KW+yRYew9hTpPiB/39EtAqoOKZcs2MjqoC+q6bdfC7zzZKZsQY7EVX90
fTVbhC1cPxfUYNocTZ+pc0YNFydY3KVxE4dmnB8LEDQVDibuLAkntQD+NRB9w+6lkImsh3CB64tL
gaeE9JppxIlEjhZuSQGRu0E1TXRUbpzg7szfl2HI3hLbo+oY0zXGQIOyn0CSsW69DxZTKbLmQmRo
BIBvB9K/20ztNS0l0XTc2wyROqpjg647yVk2AINfp5kS2PAvtzSD7FplCt+qSld9Fy9cVcisovJm
4ssGumQOti3ZywCWaSKsNnQcefFOY5gokXnwC9i3m1dRnaVD9bAlOh2JnGiO7tSSiZyksxKiLiWH
tyDaI/6jo4UMSeIq2TfM5k5D8jEOj1qI4FcIhzMAbZVTHm7uRg71kpdDhU0pQWOtOGfPkBGmj7Nc
bdmmsylmMgV0o8SouLgErMp47VN0SwiU22iSTJYjE13BZf9j0L+BGUTq0tsJP9vr0GXyAUIz1O4q
Eeq3i1dxHwlGh7YcDY5knw8lryWyJlpLLpKiodA/QEjRD3imLHX+Sxiy3hzCGIEGEWUqXrDz2LNb
YVtL8DMaNFElNfiBQ2wetk1T08odsuRm03gB+B16/aJoGvYtnQRHCeXK/ibZYyHrMB+Htc7XZbhf
cnQYaNRnK34pEljUspvLCHNryAgycPtmE9k/YWZDDrCJIx0OtQj1EQ6meUzYGE6exDgNnHRphJel
4lH87pWJQvj2UoRB5srKt1W+sw+/zPuTxThy3yQdcA78lb6/xZs1FNlgru9VhsoVb70Inn0MK/RI
JzpsQ9PnEFtGIsmbGMQDzH50dH9FtN5UI2gPs2AMR/J5U6Ky+1bKLg3bFZNLHxTft7yF+TT75lGt
AhtaMpuRaUQ6RCST5QPUuQNsCaRH1I1NwKunNVsSfUy5YLKBHgaWxOuS8TaNEYJPCu1U0OuNlhGJ
05J+w1heN9ygmNARUsIF4CUvA5SrYFfuMeowOem28BGNWprk4jSuvS/adZXsY5JOfdEApdkpnkQy
nSY1T+PzWFGJy3oJZ12vbgCTRE5K0Rc4FRsOk7TdYgSOFsqdbaTM+yZ0iZtxzqpXqtS419crtCDp
Ho4og8MRJQtV6RiddrlN4qi7zCYHDJMtfpZ8iyQmcbllx+WRRFk9B1H0kNMekXsbwvnBxJFGci2C
GOde4Y4lnQ5idqdNZJbbzCwoGKETRJMELNkKuT5Q/BO0x2yHWUq0XCNlDKnsyNIBSaxVyUhybEHg
7Vvf4XXF6eiamW1pWRuOOqABQPyKX7cdobgB7MRotrztpdZbbSejUYwF6Fc+qCCcAcNYYFKk2iDx
uEmyaOPIqKwpmwjGbBB2YSfEdWRSGpFZQJxAiqKfNaEonydEqDkebnM4F4eNDld5n1QKNrUojhDt
dkw3Suo1oWlfJwUF6V3MVBewPtsFjFbUMIGk2fklQujjSbtGvdifh1Ujlxyuyhbiky6A6ZvM0UgA
zI7ufYny5He46+DbPmU2OuTIri0uTZEmpMNehwo8X2z1MDJadUD8RfEwGrpWwAq3aEB2KfA1dMJg
S6INjcuTTDL1vYqm/TUOYg/Zhwu2P7HaN9QyyRKJJk23si473z1VU4Adv8YC91+RUFzjC2gFb0Ff
OtQXmQAGVgG3mnCSB38YS4RoUsEFB1Fvh9jygHp6BENMpnN+WeDy1R0XLwtJgpgjxi4CK9rKPujR
qPfFMtdrv4Vl3XcwAanZlttvyTxsumU9NSlBeQ20h63L/qNcl+TX4JMc8M2Qxc9u8jPcyWbkRnUx
pDjMumA6IT7XAndolagPJ/JqqPNrhg+E0CgE8JkmV06GXoba2giSAFlJxLGVo3jqlA8C1F2ugMwn
FvqhW325t2W4jbSRvUqSh2jrNlsLhIPfchRVSFwa6os2QwJ8kOv5LY4ymRyHcLeXspw05mlr4DSE
szkcLpUQOTvlhZujQ+zXJD70gUNTmAk14JBFGGd8QMNnhSFJdjWAE7EJaRO4KOlPDrH9S5X1Mmhi
ngNgApRU8HraM80fMh/0/HZNMNibzFEEGxWz6jEmwpc8rf202I+E2WhssjFUZVvFYIXWY6R42bop
jX+WULtibXYxuZoj24nbPaGzqZ2J17fSFe5eee1wC8SjXuqYTuZ7sAQVstd5yZbGDTJDAsB6idst
GvP3NbvikBvokGddYSDXedQh/JxHHyW6DYYlO1VAc3yjoA2IyEBVdCoWFCBtVUnFj4NXCgOj07xC
LKVBeT/ZoFrIxJBVaeI2hIamgCwHIlGPCzvwwGcWauTTpIQEbrzqvDj2NmEVHGQXEDCcLzcDzF8n
UOlA/6RJ0qdlV0eKhkCYFdqrh2oygIcn1GWskbSCrG3KAtGA0amA6RmW3s7pVJgTpdfSYhIbjhhc
00sw3gFogjRXKGPraNqKqVmGePveY5fp2kkpkPSOJQfwWbGxWV3c3wRLrgIwZoIEIAxeoriZBW5A
pFnpeKudAJSzASy9T8N0NXWFqu1kMGBtboTewhUAuNJ3li0hHiFbwCqAkwQ8enbNP0pWIgZSH74C
1BG+ibRPkDANUH4ilZl0TypoLm0dd8jagBTZ8k/EqxwTD7Sbw2M8Frhaew++fwMnj3A4IRFRuo6w
Rz8clgtZgU9ZcSxghsjel8R0P5CReVazfuNMkXEa4/mkt4hzALuhCm76aJjWw+7wH4J2EhpxZbJM
GECAawLO791cAhbyiy8aUPxLc8iGOX8WUyRuVipzaI3HdMow/wtC2VfqNjE+BtLRKCTrHvKYlH0l
wJUUYFFP2+Y9+lZLd9vvQFVq4CtJRkKp3d4Y0W2YOgSI+N3zDRmShvnmE81V956xPfuYun4f3sWA
NPPLjCske4lxafvz3sEo/AuecmPNHs4ZrjaY1cW3YdbF3fdVmx0LNkzjXTSuytVDJamucb4cHM6S
YhINhV3INwP1FDZDOpQv01pCM9CFTiE5CbduePajWBHWlJqBscazp+VaS6sVHBTKOQcO32EygH5Y
023WZxpbHcHtSufT8Cx9EGEtRpfzB9H3fdBkSHOx0kbzJyk1BxUL1ZL7JYfelgDI0TFAmQ+mh8rv
TDJkG1TWe6gOXceCqsa9t8JiZHEZXW5sHxQxAvbAMLka2ep6A4+Q6CvQcXuZChRwR4EsgrXUuD67
YNSS+UllaTxU4UNq7zGAFlYJCfMKCDaqRZTelS7RqsdvUmclnJtONt822Sxzsbkbh5YVwvTVZAKZ
W7Rc1Gz8+Dr7XHIgDzqHhhcIPOSf85ie5LaE6mSdBkmZZOVmuyPYvSJqp74rYeYHxwR2M4ody7W4
IPyGXDfvSV+KEHYfpcrQFIKf7PWZUizXOobwWVF6xeMtKi9uAdjNc4vMNMM472HJZ5JGBhSvIAbk
UQvr8vHJoEaSLS8RR5uEim46ZH1EuyNEIsnXtECWgtdW8qDhVvrvDJ6pyCGXsetcu4NIZo/XAW39
2VZzOtxuUbnkDeuLvm9yYRV/W3eExHPfIb3pgPF5uNUTXBM2+52EmFVyG+5RfrY0tTmp9NWsGADQ
uwrm0f/ilhbdB5C6rXjE9ZqgCPHDlZ5oFJIkFk03e6p1gQYWl8hiByA1SO1ZcJoxGAxAl2H6Luo7
QFvoCoCx6DeAYwYGxSdEKhPWezVo/8c4vavbIGMKZv1jMTzMPJrAjQv2BFmamXfYCjITy5pP47A/
CeQhr0GPBK/2eS5f0ElHK6cWgfbBTcUrV76NMoYd0rQjl9jhjiXPfsfy1GMZqrGhc6iLY65WnT1U
a8RhKDKK+WfEkxy0XL9KQcYoDfNTuUj7UKxznxM/26jN+3S/dDG8y9uxQ8rXJlrtt5sOTU5oV4Ej
mQ6m/xUzERYXp6clBBYFIAxJar7lNQLOzG6SxBnzlOl4Q59DqxAqy14g2aVCpYCkt1IB4bQlQykS
Q1rhBrWf46nsXxj6ZiDNBzk4oIuT9mnCNJYnh+yan8FrALww4G7MyThqVESsC+NXvMzyCyqM7SLs
mn93FRaL6JS5Y8H3riRFruZve1bZhKhMIuViU55Q7IJiAlN/5BYA6Wryxwg4pgJekBeQfkxTuRGA
AF6TaM2DFwHIPSCgcsLDvx863AUrUP+NVKMv4Pca8hRW6J2GJKXAHY1TNMW+LRCtX1Y/Dj8M4Lsv
vbPIwzBxRdfpvmdnLoE9taNHpVdHwuKZeCrN1KjUhX8GFSWWpOMUvUsW6B80FsFCRreppxQJVtos
KLq3do6NeVxhQdIR+Knub4sckKqN5ZC1O/PTVutrgon+RS5eWb6jKFc5Q6snj1n3KuScge5wBeot
Cu92A/OBI5ed+rVhm+Nr44TMK5yH1DxXaEQDo7Lcg04IIGWoZzZW756BXnmWSP7vdygJnyl36OF1
0RQY0q3OP8jAAIKOPHM/aFcg3Wdcgr0RATm7mYde5Ic1GvpzN68eLTX0hGBUASgT64hCHnsUE6FO
aAFlSGh6lX/xwABecTkkHyD7oDNUoiWOHluH0eRBj9sdFdMyviZ4kZKECnc6CYwKPCB3Hv/Il7m8
n+U0ooMRTZOog9I6BLEkNq+2CrvHKIUJQ2n36sWXnQjR2nE+IBE3APrlIoHYbTwyj9C2ZZhdJ3Bf
A8Kj2dsSr4wfp2JjR5ZmIScGfai7bR12fL7w/CbZKovujE57Z+ocGeB5q1Kl4XhZ2V+0QA+EAPxU
X3MaDQDCABo+wQ9iWFt4qsxVLbQP4W0XsTmpM4kkGjWE67DSzCc3BXzfejJt3H2wcICYEpcygNoo
W6f1hBzSpQDp0c+uIZlXaJqN6dYfxrkLv0zdFBZk3YBz1aXesL5LGq72aEYNiMJyCIO2NVboJTu5
fRWu6/+sYzUNNR1sgS5Sb/OXIRh0Ap+2RL+i5Y8ZxtWKGrgeZlnqI751fE9Zyncyr7w69gkyBvQg
OqifFedPZtrj+TwJi02Vco8SWE2wfsMh9/o0Tr1Ea8N34plN866aiFUYkJwtcIqqw8SXH3ufQH22
qG59AktAfFF4zIeFZit2xHztaqAotu86sPoOwAD95R2bUToia/thp2S/KBEDwil9fqOiq4DF2Sp7
ThjLINsYZP5n2Pa4al2/5MPzlqDVhj3ox/Nisa1MmMZvqC2ukLkrQDRzdNC3EyZUzgDc4hn5UBif
mfRd0c5J5kFHywX7UcnNPooRuAKxqJb9Afjk1tXbmmw/gnQYhoNfzPgOqgSynpJmPG+QVgYZ6AHL
fLPGHr6a60rdBBiST9NZ/B9H57Ucqa6F4Seiigy67eycxvbYN9SkTZQAAZLg6c/X5272nim7GxTW
+tOSqx1ODSXv23V+9fiF7nTxcIwlPbMgIg8h7V5m3njyXKnHu2USMM1ptF5XWTOa7ZLasIov8BVh
BV3uS3mzDGZVJ5e6KDpXs7eFl6YT8rNhq8UgtTqJfoPFzsE7ztpIf1FblkgsLFE+8N9RdQq9pg/2
HNzBFwC8Ss+zm2r/2PV25gFql3q0UfxqwPwMhdmyBMQ3oIOek2cfXQDlYF0M422yUckeQhjhr1RB
jR8Kzij/qLo2RjIBvY+enO6jvtCXFXafO1uI07bNxDPFLfDUWTRBN2IyW0dAisz2/3IBAQXy1swf
GU1ZzmpPeZAG9WK7Z0PMf7o8lxKF+IanSSzWC25Hant9iuQCCL6TzajeVQlJ8yfnr7O7ofY9BlkN
keDiREGwQEeUMjpsuh68erdCfWQHzeAyDN1rEYu7oZia924BP+c8KbLnZE3j/5Zx9YvjnAcMTi3X
OvvOVUACQO8vPmwwTPwpTRrPXpoKswiaaBpSFE0+OcjrFJsWynTugQzyqvWmY2Idh6zzgCdPeJTT
6ciyAxWAq44R022rwlVvPDaqWj35HPVtXT9NSQ82moKeoISIkdjcUrfGpITVPdMPTB0jIyq4cuW+
S+Ja7SMdrlSuY568+YHYDKTxSiuZTGMLby+z0dLsiQooLfLb7oQMBqv8GqM7gvXMFFTdkgfvbRhc
eY6OoJ0bt9oi2/W5SQPObZHM+64SND8LFX2+8zIgUivgePfA8flv9rFDNDIsM4ykm6fyQIpHvr6H
rebGz6WdvSP6qaG51bXfsDC3ClrMIKNIjyala91zoGYLVqlyjQ6Ep9c8oLWR/aGVYeSeSjsFMLwa
fm47euHUbMdlkGv17HSZEm00wUA9JxHqv4rz1GTLswVNsweV9Ft12w9Gtk869Sv/bOIutDdCW+B6
OTW+94yuylWXOu1ERrvp1EM+9eVMEe4J07wD4LWGRmfQ/WukV2YiwfjEQ/0jKJJW3OR9BumydF6S
8ISBmT/LagjGswokGL3YfPsjoj1Ld1Wg12sCbzV1B7cKu54F83nB7xoPC3rvDe4vgjHgMD9qMnNC
61d7Z9DKqD+17ZZPp2KFbO3j1f42kbcsp8ArVH9Qfb66vbfpotrbuEelt/K5IFjo7p5lZZaSGaG+
4H5StnB3qO9muUeoB15UMQYAYB0ICuRSWiX2S5SlTPRoY4bvdDLELCfnDUQ2n/UwvJayAqnnorXb
MWgTzBNjLa7CIt+m67kd8/mLLqd8yVwJHxJm9RTuJ3QMI8gHGVzHuVXmQcPzbyfpjWVJkgKFxc/G
ZDM2vXrIixMvGTWc6mB/dxKfxnwY7NALVBXhJoA+VDHei6aq213MoNrmWLuexSTnyKEs02Pvfnbo
FZn/psPJfGx8y/5lKpDnHZdERtWrWWDPf5a518Yo0QpSvJOg76i5GappnjTegYfRk/X8GYSbGQhd
Skd2m+Hy3RdjTYJsGUzk2Q4lAaViV6xDU79JCUOzL2I8BsDAkLuAWtVWPKyqj6GLsqytdvAYqbpB
MOniWzWhtT0CWNfuNCwCQ6gZhAtOVKh5egTEUfgMeOXFzVqX+smDxOovK56W5m0RgFkffj5U4a3i
6qn+LirL57tgxbvMSDU/cZfVtul90GdzdS4LJ7e9qtaAqNIUIcpD4TqM2kgrCaxatg10rvLyjX4b
UqF+9/wsmhjbkPXicRZevnzFQ9SwuuLShrcbdQ6pr0WsmdbKl5WHbbYNdCSCkYVwqC7g1mqLLL8n
YikT58XBL166bhYtWGlKNbefJ/bPGSZ4WnaRDOPgRJZlsx5HpqcKVtmcIchIpri6VbllVVpEVu48
9n6q/gWjvzGerogQus2DEBJObOqd957HrUyOzeIVzRmVhmsPXmKC4YlTuXseZMA12AfZYJ87vp64
KO264kMtnjOvPiHvfHSuq+KhtQXlrZOm/BN4mLPvr4O2gOjBqL072ENmFXTgvSQ1DFXQ/LUuDZn8
MPWRPpauj2FPweGLm6YGGECxsTkYKQ5u1x03Z7vg5HM2zz88KJ35StvA91Fv5mgSAamL6mYpw/IP
SIRV3g7RTbQelF4LZq7C4XU3C0wAbLKQDIf0lPDsKfETctjXsMnL29Tr5/CcbMH2I2PW8Xbx1ias
mDsF/72bdFz8adMSec6C9byDJeHa7ndgMQC7SF5oNuiPF7xWmcdsRphxJPmemVOuD8FljThNh1cp
yZTNF69fPH3HNkfIkG8ybn+rjn5st4ZjkBytMGF6iM2SABMF4ZCSneZUc5f2mbkTY0MLuM4e2Uxz
vMXuxrgmALyWsVefvLVFMBIlfRzvwylB9sstybXqDyttgS6opccWFvbcI0B2O0nRo3e+yWfvIJUi
+XopQgR4NaAPNAYCLWw2Aurz2Kgxbb7afva/VTyaEcxBo8NDdyH0Ttss+4IhjrNzwmzMN/ojgo7W
sYk5+ppprB8hTaQ9OwXVc9Oo6LqXZ9+x9xvJVJh5SR3XtI7TcT+2Wid33ub7M40bNvBbr/RCFsGW
AG6HSdtsuyG+9ld6CaMV3YoK8huFC2C9eFvfQMnKkoLMi5PoWkFM9KJ4sBNxUAWyCdrALieTaNnK
eFcP0/Sf7MPtvzJtmvQo4VZetj4FrRGL8vECF9n2wcmB3WikD32JBGToeSwm9269Cpe/6NX0CqA/
PIl8rAtaoGl9q0n1sOd6VHo7dTT3G2rCMfqnWE3JDpiHyqYOojWGMt1SyMXUBqiLRD7/l3jTGl/K
dGF6ryP4owUdYngg7VTi/YJEmWtUd0P6Oq0wbXsGMmu5L9SMokyXvnkgKMMQwUKFElyCVQgCC+d1
HXcMHKs+/VqEX3Rnw6NhgKreLVb47d4gOQ4uGtqNsTlxM6AeT6Xe+2vSlgd41wljYdaMDyQdl7ir
mPxXskr7+T1DCNhfshWN0G8N3L0gDcxYtojIZX0LTBGPxF9K4+8W1+eoykrW/BHNmJ2pAEMWXKtH
H3RhSt2/zHTbiDFuGrzTXBpUFa6agu2Mksy/N+ye9qBEYilhr1N0dyKJKF71VIdnUkAF0gCVy/Co
IrC1w4Jkl3smjtb6Uvi97oEf2lmdVV8TAMh2xV6dpXMDpJNX/s0W5R73ZhZ1hsyGPLnzfYFOUQ9M
I+Eu4NJCYeCq8pQuDbPoTEjRwQab1HCc/RA5okshcGmxrvrBNGSu9N726JZgFWywMr6jYIEXZqXh
oTby3WWSjXmskIsroDgqCBKxGuIwNNCyPVIaNxeP6cTDAxS6+CHg/7tjFi8eYvlJpsl+8botummQ
o7pbmAN2g7chqz7K2lIL2GhU6FgbYKF9WpejpIjP3Hue0h/tQTmD8mzTDg6/nYSujzqVcbD3N+PD
8sllfNWNT6GRZEy6smkyIKldTZFewiXnM2smL0dzm/9L+sZ7Q5KTPZtCozUYmHUe3fJhwL9cE3bd
fkitQXI+5gQ60Qasf+ZsTNRPpwd/2GVqDZlNmTZl8gxZEVWk6UlPhtAsZRyENx0cHcsOcjlAio/W
+Kj9Kdneqxz4dgcCVZNLPUdEnbbxsHSnKd2Sx4C3I/Z9ouvx/qql+QUkLru93MZ62keqL1+LRlPR
S1bWLUQJaz9K6ClPqp6mt4pJPYx+WSETz/NceqCdk1/85Lzf8hMl6FYcZDEAzemJHb7PmDTsP6gs
Wi/RNpVobddZUWrXM/Ay37z1fmbZpuk82xrnjLFRXHzPMEGX6ySJBKEGS3g9J75k2lenW/fmefG8
7k0O5PGt5kjTrwwjKXyE2XoBEfycxEAZ7foii1Wh8Uo1QyiyAXPJKQpC7W4lR9wPeJj8j05QN950
+bR8j2goqsOYxOyuEH2xvdQ6k/iks2k1Lz2zipgvVa1T9ZnFtrInni1DvSkEvQ8zjVl6bErO4f3Y
zYm7tX1Z6AxtRxzdWywdBjGWjvA51kkmdqAImzllbSHSk6nb/grLtOI7G4L8t1pCN6ACVtEPT+rp
Zzx6Pj4tiKnmqNJiWfdLveUv09A23LecNPrUpU3g4WIvCZpCwMFMOVijNioeEWTW02E2OXlllB3J
+AabkhK011OI7jObkivvDwOI9rxK/3uJTfXcTFXEDK1oBWrsOtq1x1Bsgz4MZe1Qw1hvJGJczXl4
uNo9RhAMpz9Cq8Jxjz6k+GGZjjUggK3rkiuBg+xIZyzvZDbnXGpxCQpNXYULAzi5+1T+MP+lfm7d
Q99qMJvMmiU/ejrsq5uat/BvToa2/Y59PCFgUpw8B7NY0IpIa65QMXibO0xJWc3HtJrK9hcvsEKa
TYe6HBw+eCJwuY3lIY3i9tfA9fjkW999o8Ftk32+JeiXxsAk036b/PTX4qIxOc2cnDWNYTp670F7
tcpBPXNLq74Q6+8ID8NTO6A1+61147ybCVU0Y5gLuPy7hnDB7W0roTL3ddqAKsDyggcfcdLI7gY0
uZj+UgbF/mnOUxfets6p4ckLtOZcc5uNdiay8COJ1lGA0iEo2uhuXpOpOCAQXFJCcmYTvyaDi8n2
aDgELhv3AhM4SlujxRtCU531Ntn2VMXT2F2SqZTZreGK9m7AiCFAg36Eh0+DeA4O3I6VfyrDBH68
pBkD88jL+bWeBN26n8Tjh62GdN0NaQ7jG6CZekvFXAcHLsOO5NQQbzvSigo6dJb5yOG+pcPjsHpo
yVO4J3NCgh3wqYsVWTyjOBwCuy3i0IAMN+o8aq+P71mOWXl0M338vgwAwneMlfTiM+fgtuwlJlrv
IvwAFd+MKozH2w7LvvSt902Sw/jW6VkvL2LqovjYW7/4nU4oTuou6YqDVUX1t3RxEe3KOarrB5et
HoAMvqzqPiQX+TfIhvht+owWuHV+kr92dPs+UhMUbe25hS5DYgxTuLwVmKCQYlRyovxMEsde3LLC
P031vFY3NkH+yznlV/bg62hcT52d8uLe94uQm8vm4fDMjJSqPix6uur3mjSb8u/Yo1dgkXbrp+3n
NjgHgUbwnheDCO5NusH+OLWt0UMRI4A5BVm4UWgEQWiy4agwWYwLCp8OgRsomHJDdU7qNRkQNPTB
AB4QJxkRj8228ps8RMZKith7CAJg2ZLdGyR4kSGihx8SylGdJIDAth+nIuRsELL9W7Peqn0O2zx8
6CSrSRHACEHb4Tc2+pW1EWMySxFZzGsJqArxFVO1gTxThVlr9O8BBuyfWGOFhzAk1/DVc6sqq93g
5R0AxrDqH20z+4Ly2wu9/m7225bDqSuHT43nDdrI+P3XNjjzQ/vrEr0KVzIJqh8W9TPUcon3Rs7W
3yVKBelPBgsMaEZrdLy7sHKSpbfZERCxoYwK99Yla36KcnIwcOlkW39y6+TuwljT+CBQ26onC0YV
0CzXYDMLIcT9n3jYgIznvJ87RlFB/cnjZPPtY61E/iyxKWkq5bDJHnyASnlbxMVc3puwavIj+q26
fYh9rcoXF6kt0hROopZoGCisVqSTvctfVsTN5h1KPPiafLihIxEeXnesZlQuHNBVxhULsmB3pVqI
DVFBUv0gbK41FxOgr4bgcU4+RQWjhncWy52l9WNUxrHoPO6LoquaP1DqPsAecoFFPKearLi3Licv
cs8a5GZBWJ1/zVMjf7QZ7A4eGikBZOlcg9PUipR1VFRzuEcCO99D+tK3Tn0sH1E+X53VbgrtLgzW
5Etn/iafYT6pmxw5y+UhCyb5DWIVcX/BQqL6WZIez0QA5G7SRjS7ZKtT3BLqKm3268Dm9ygRINm6
JZvQRdF+dfuyrVvBjTzA+hcJf/sfwG9Z3qTgR/2pThEpUW8gsef8moPxgO8zkA9F0FXBsabWRf6S
dwY5ZOdH0j6V1Ir1jc2abTn7vtLfDbw1yatbtBo6/sDUu6ypxn8ucel35Y8DB4QKmn1j8va5L2z+
M8AE8p15jUaCWAZ4C4Msn5KDWnrcoTro229tFy+4q5MAhwQi9tocw1JMN62dk3xXoJJL7qPZ1svP
RidLsWPzZoz0gEbVhyyt0TYvsYfudxARgfyN6iJY8NHlnxTUvd6l2BEIeSpKHGlo/VFCimJ1vKFs
KdzVrbFWOx49lZZp52Tc4/6efcrzRK+HYZKB/VqmCGCwk70rL3k8xFhGxdVzB41EKb/3II8q7I+r
DHHG5fol0SZ6AKeYF9DVbv6jXJ7htEnAQAGaMNBs/6iU3IeDZltO5TBQiJ7KDOWsYuxnZw9hWnWE
vNHZ0XbHrVv2eV0wfWIaexUeikpjsFBxJd96kVYDohGZ6v1smpHU/sB4PUqNQr1g22SxidD4t5To
RX7wvbF6Y8BB7N1toQz0oXFLsT5OaSWpevUgYma8U+BTfKWcVWwKZB1aB/Mnk7SmdL9kcH0FSTUG
bi53n0W9VPZzcxswtA7TekHUdV2mtmzjfwA1vIcG52Vx8ZdlpOpmW/OW3BaFe2jDhDcZG4aKxGiy
DtkYe0Rt2Cu0UWzXImksI4y6k4DPREpf+3drLXC2h7KOf4zlODK+MQ+R4KRlOYGklZ63MI9oWX5A
+SrUOB3uA5D/uigOWajtHdNhGgBRnuQTfXn7lM4FZiIwqF7uk36xyzHfGt/slulqkk48HzK3xugZ
7yA0wztQkeXbtIGxO2ea9UHS7jEGvS0Kd1bmKtaEf/ZfnM9DeTQzXMUNhJoZyAic1B9k8wMNepKo
Rx5g48DnULVCgNSRPgWiZXqtMnGAtQhBI+6IftPPk7cM3aHsenp9T/Ahjkms819RtGA0AARFfy7j
cKEIL8meZXDnhuWb7SBHdAlXUaf1JI2jnysf9y7ywD2ApvhMM5H+Vn7T89/g2Z9z5/v3NLD1tu/h
mz7KgmJ5H9utxzSwFO3LhH0t2OXoFcF3geV2CMlBVriUUPsOAMx/OH0ZmoyGHrMgr8RFJ1cXLtgl
Ubey30tBEjh10pI91Js/P5e1tz5XYaD8A+S0HM+pFO4/OeJF2TXJDHPI/N/lHQZjeMd8xDWVR12b
XIIJ/f2dhrP8I9sCv8LWRiY5VmnVvpKqamj2x2h5TAYI+qsQYIHumEb5FjvdhUdC0tBMlptrbgvG
tOHFUz6xLumQZLT9QVQoxRFcD+KBM9hD9lUkYY6KIPDq4TtGiUQADv6eqflVo4VEqsiKkLdB7I32
oJNEYBkpGbfw4vt04M/xqHJ9y9ll/iN0gHHBtFhLdR5loj4dQ9ASlF1NP/1ohrj3TrXq8scaZJK7
tfZ5sXwR5HTGBxQhSSBChDA0MVQeDeoc3wW4IUeMTp2L7VEqMMyPTSbls3VQeveAnP5r6+edvmtE
Cp49R0NUP9psSvRdoaKrJHsRQXXsHHU7FqR2+4OBGOaIDoeShgYQyhmKuPzKJ6om/kWR/BdlILq8
3apnKiK/BlJ3Rm540ZvNxV51YfFExFW9HI0T04v1XBDdJPDEwc9CF9GPeG6mX1sc2BGF0jIwXrsb
aFaRKog5QzohW6/aLa1gDGGWFel6o/3O3+7wwfT5C87q9S1SLVII14y47q8l2Xw7DVnleI0dBj98
HvBormty79AMekQ6WduoOIa+5LJAQlVcIAnM+xyq6BPQpWFs0DIzqRotcZ7vy6rU31ueR8i7jb/6
O+we9S+9iflLqNZjA7oYI4pDdvo3pEKCQJxAcPYIo535tF67QOItnIonOJ8ovp8CR0eMm2i+77C9
Yo4TJccR7Xt7EGvv4l2ZS8TSBgii507YIAeXKPbxSxCOmZ5inwr/RVgrxHOGXwh9X2bLVw+80Dy5
1AqyGSKaGgXe7iG1xcpZkErlKeQ0EnvqvPfHXkeXOKrQoLV0E9lhhdIT+zEupx+qTQzOuQWDEJxv
VhxNHPnxzTj1A2RNlemvQXvTdDayw8VaLUt3CHSdppzehRrR5TNOkHLL/xrM5sNEq6EHam0ieQlA
eq8GNi2PYBLJxP5xm9ybJqSDW+KwutiOw+IWJ3yBsr1uPfuTakeSugTNVT+2SGfmfzRwigyNriAb
aAc62mXc69X6OOAf+LDhjGxWzdQSuygM7fi2EuaGkm9DTcrHzZPug5p0qW+I9jJ/2wpr0g6p0sj5
MGTRV6K89bH1VxZhX/dDezLjMry7xsm3rO42wAg7rt8Ll/Vfg0AlvVqklmdV1d5wIKJ7DdH1++h5
s9wlb0mxoh5MdB59dtVwPQrWrJB77Haq431Q6qEARFW5q8eZIJ05RhB2EHzObLdyFn0kRE2gtdJ1
+TEXVVu/RSi5YP45V7u3MXTVeytzt6JSnJdncGE9sBQ3bDRL6efmAhUEBJ+Us0xOfoBRdzcAPf7L
VurMwxRtzeO8Fnhz8ZpNaF0wxf3oiKArUOeGJLcwaXTFXrPW3fe8DTlWS+shVOVq/OWzvfUB+aj6
zkDeCZ/ChWgO2DhIMFDWz/aQ0/aTgLg1xoXYNE/E9Qtm7+W+559nSswHVBHVJzoktPTJsDWkq5Lc
8Ym5y+gTCcXleC7QO5VIxKd2/LVxj1OD+W30RoeZV3sZKVT9fj3pF1Qnrr5FsVTyv1Pr1E1Ktkx/
v3VyuYyb1qwSyKSatRunSKChBD4J7ucVZNNsHtutj791iNx0lzH6mAxdbQG5PYGVBylRil4KUHj6
EdOe/8HjIeezLHTwH7EdY3h0jH5iKBDsPEMzTXl9G0tYo60n02xb4Pb8LcEmMgxQu+MQ9tE+a4eV
9HS+gPeY6a3/ABqD9CkLqz45dNWjoybw9yC0OdXSVC96l8VV/YcTYAl22MGcuF/Jq4AqDhtxC1Ic
JRdEsLJ9jckDMHzNHhxQL3NOmSha+5DF6LI48gZCROuRkmpXtx0HjumSKX03xLJVvzCslNVZpaa5
RzgVCZBFgo1YtKgyBqBKdwFWGcfLVC0EKiQN8sl9GjaM1FpjPwv325BZXAGJEn+v2qoHA3/gn7cp
twkF+7jquyuK/KsmqqJFnJBF720SClBzZ6v8qQ/sNL7CU+Euk/k11MCr20A/dpGa2+OSqeTn3JQr
mcNUZ08FnBO1PJKnn0OwYmcxodqgy716VUw4XmmRhWkN2H9fdgrM6KraAH9nIbAVRsyNvtHU+9m4
Bo9q2songnua+yVIcWDvOOB0+yYx7InHNLMqoEqbGzzfez/2vcB/JIOFNuLUN2NS5Ih6l2T6vUnG
8ekDuC1C2Z3M48y6E+Nejbe8IMQPxuA5XxecVeegCmuJmwcnoCxfxUq2wniXR2iC6RTpt6LymOKl
TzKsKfjC6xuG+eUeY5uToPOoU3U1/kqHdPPpANE7HdraDFjSVZoVp7pgeo469DoMSSVtcqpvAqCM
r/4bpnJEkwlfbe2D14tYvKFO3/Jj2FtL5eXXBChE/ZwVuyUK1n8R0S397VZQcEAuxIP6YetCDrcV
J2FyWBg+8S3IbvKfJ5j8q0+bQz7/6xlpy+cwWwWcTR62goBKV3fLTevJbDuryDL++ZokAuRiS1n+
2tZUy5t1sFV0mUE7ywdhyf68JfSPMzOctkoerN9k7m1mTzOHWGVpiiuDLISPcQmb7W7K26R4wFuE
0yqkQcW/BRuKDCJg98/hDikehqydYncl1K2YR44gH9p7BTzBtONaqNtbj4RNt/NJf2H3bKQTEGPU
IcspZ7HyYyHRzY7O214hvpFxmFYqxHAiCJ7J8G3R1C8u2DARCwgCFBfNe2J0+ivEPsN9MVjxGgyb
Yp5xCNi5Qi1iE+pkQ2XDvaNoxEWR7NqsWJ/jIonNE9QUdxg7Mn6fopwJnCV7/NF4xhB1wOsWt16i
xR9XjeXvlgewHSsk4T5AA8jOcdHp9EdWlvLRxjUQaCbhj4rI8jPrYrN45uJw+xq20isuYTt4+gJ9
5z6MyuxJpWk4neepcOZROU3oSo6e4M0IID5kE3iAL64Y8JsS/mNZK1lL+KlhBT5uPTfsXZUh/UE2
yelAXlBTHCG69WWT2zwe+3nsX9f1//ddFLj3MYKEO+iwgsXEOqPSfcXvzfaVFYEDI09aXCbjErtL
0bfVJ3EjNV3DIsU9RlayTmzc9ccuDpJsh9IClWqdIEPfAd0u/YXjfeDMig25P1tVvQB2BXpH2w5Q
N/l0YFfgKoiOEx7MNyh8qOlo7LyntaqAbHUpMa0XRiz/WZvOtKdsoOHYoKegVQcp7oEHcaQ9lphD
CyIf+mC5cWAod/k2I5p2jGhnfirpPeHdEg05MutyQjvhQ82ObCjpmmMVDRNfrSzm7T7MgEGxpevC
7O0EKk2uSLDRkEykDz93OnL1OZ/y6mrQGkf/PjT4CqAOPHC7QTvjDr6k49rT//poJ9YGLVbWT1hJ
SkPEAoxcsyunMOoPYVvaf0jn6f0KBKdkZFbZEp/7KSuxkHBfn3uSRbcj4WDJazWSlnAgs8O8+DaH
4l6KgsYJfR7rrEPv9j4XYwxZLKbpkMVgzUjnfP1C9EsNnoVlQd9n5Ix9rL11xWPP0NnP3F/1oQ3D
xXytEZQ3OPoqGupe+Hr2NzwtRlnyQNE3aiN20Dq+2pMSSrRL0ABFHtGcoHGNCBdAcEFrFuDV1Mnn
cG17DkVCTDCfOB3kjYi34l37GX5niNvkLRv89YCp3DyNRnenDaFriY4+nf9i30e7gzME/J2YPpqN
DdjXP9LF+08EzYirUxmedAcC2eJVx7wdHD38TYR2oENGQ4hmAlvpsEG0h1J3n620XXGXd53n0Hh3
/kE2KUEBIsj5sxgSQs5sYreHkab9T4/NAJO6Z5vXatNJiIkOW8wOBfISwVOiLT41AQw/60xMd70f
FCGDT4RWr0NcgqMoX03/qcAMv3ugYT6BVjlNOojB+tskUmfHXIzuSQJt2V2tikj8S30PCimCmz+X
QSuY3rQG8xvxEemAZzyXdEXzoCRKgTG6dbGGQ5lUUpU3fTrl20FAQQ3HfAkZq5Ojur8LrhFDx7Wv
zBMHq2mPEE2o0AKOA+98HdwWPQ5yWe0dTgAME5bskeBmrPGGCZpqdID+NP1Os0y4exwjIn0GvxYx
vlgsHZkTREkZr2PL4TKsvOaSygUTWB1n1S8cAw2K4EnY+akqXTrxehxSr2Za0tM8YMd9Iuc9tA++
KRyECVaWuj2hY8hZuLbFEhjg/v1TgwH/EnguntENofamoDAZAUECryN/DvuHDGuDd0PXYkJ8wXPf
HUdYqJ4sCCw0gBI1GrVdQS3l7QUjxtqT7mic2Fk1rOC+1pEXHtKuyItbTjmCPJPIu4qIyNYjh8Zs
dnlGkE+OOQt/yAkzKTcUf/M+qeMleionTyFhwUlcWy61Cm+G3gcc1vIVDGjDm8nkseRkZ1H2F5G0
GBMh25botBHNGd+tFtLtigSHPB2u3wOt6Vbt6y6Y/9pljJ5lTKx1txcLKM/DypxBQqhU6hccmeU6
j3eIbGT8MyBKAhI48Tz7AkRV6Q/UkhVW6gwVQXxokLughgmhB8EGSVRRH3Vm0j8dBw3qjwiOIttM
DN9jU7IfkbRl3cFqZOiowSFeT3Jo5+Kms6nJzqT06OksLAULFyIaDrH3G90OaJ1TQaCm081y2yuJ
G7kyOnpwrvRLAUpdBdHvTcX6PlSg+z8zBF3B84z0kICvbZ3z12aYx+JeYJIEvRg8j5j0jV9zHjHc
ej+DeDI943z5aW9dBt5/EaOGzMf9EiK/wx7exvIQFuX4Mnvz/0i7rh3HlSX5RQTozSudSKnlyXYv
RFt67/n1G+wL7JFKWhH37ADTDzNAJ8tlZWVmRGSs3SK3IIN8iWXPERv6YIKnWQTXZdyjs4eaoZAl
4zf0mkKPTWwPQGv7JhwyGgOaisEzU6kasAykkhy844U51CvQZraHjpXK2gh7se3Qp9xQvg1QsU9r
RZePgHMBhcBQGxnZe/B1eUrgHb24YL+igvJLu5DLQkZruoJnCLC94jt8SgNqoQbVOhA5+XIXI9sg
cTKqZzV6YsrXfMINWABAlwbxOggiunmXaQTcSA4AAm/k4VhyOwHEdIGVR2hFACcaiKNUAZk8CAQn
kR+/gKOl9+cmXYE+5WVd5HsGBY9crzi+rg+1UqLfbcKa0TaAQj6CdpYSuNLh20JEjbqtkfXo+igc
9LQO+PSAvPkwrDkRfT9Ux4mAAkh87gHH1nY8QsVB6LcgnZ6+ebkTQvTlNtHnY9JOZqb+vCZXZUFh
iDYSgWZx/7IEuWrcpYyM1qdmi8bhNjyzSWqkaMKDQXQ30epE+Y4/JWabM7ZsNZqGlTIWPuEeO6nM
or+IhjgIVEKITyjFTCoGBZ8AVbsRdNe+AQ4RHY0h29SGYIXmm4vqAjM5682oOVaYKb05oBUJQlQK
w+oSyW+3fVKORldBAaVCDxYKwj3kBQEkQFeFArcWD2VrUqL0lgGzZtNdwO59YBQ89fEU3MhHMKyC
dlLo3Us0KFRJJnOhBZFOkOftFvUPoxutKP1R/FcwdD02w9xSDc92QPaOyQbtj0zM9NQzLQtwUruV
j0Pj5No42NJWoIxGkxgnzLaVzvmrFEwMWg41x326pMxyZ6Wv7BOcuciABCzoFQA+/cCTumigaCoY
wPON38K2N9FbbqF0EjBmoCxM8P2RI4upQB2bxdjJkUshpPjopoX+SqFN7W4CYQZeOz69AvmAgptS
KAAp+MW7E3lno5h7jht75H7ZnjKLPF7Y8rfzgAwcTc/LPStNk4KkVQOEZwfSsi3KO3u/NFFD20bl
6fFq3zXCQLwB+1sSGXJToUjLDQkQDFuGT49o5ttw7Sniz//CCN6qqAMgNGNJ6fE487lG5L1uCzLb
Z0VkfgBbP8oBt0CSTY4FxwIxCPCAkoLEoiAT51WklJqWhQI0SuFLxZxYyZXLBRPk2YAJhkZ3icgw
AoJGhtBcY4pOgbI4G+3RiFo0RgU8qWhViYX2isdTRh520hCxFRFDC42MsGwfFccmPsXeL6t8Vu3+
sZU7M3Y1HOKohdAsmJKKifZ19cmG37Kyn5ZEupZmbCZpviB8FoI4QbESM5bwWt3uOVxeo4EOcLFa
8BtLYyFWv6AGLxhCLtpLoesJO4//5nPr8XQtLcr8CRdjAQvbwCsdpqv3DoK/w6LQ0Wms/8vTQi49
Ie8SdBxQVjSsgERQSxjwZMivvHh8PJSl2ZqX7WIoIYACCL6EaM8BexJTP+APBPJyYXvNU355gf5n
JIgsOYZmcXKIkaBBoKAKWoz2Mw2ZisrZmm6AxH08kruLIqMaL+BSFNHmdj0SvOTQ0AxBlH1Q7GWQ
yUZgG2XC76ovFgzdXA/zcFgBDoaTkEnhOOK0SF3G0MEYJ/uweUJ6I6yf5BZ0zmggnIq3UUDaDoUu
EGSaE7v3pNcYBN9cKmsDSjMBmi8V8IA9HjpJpk5+EHG2hmbiR8rDBwUTayTgPwsFFrVeX6+oApg6
iKm8PDZ4b64vZ4A4Y5DA8MQaWaF9p6zYjwzUkqmMwubiTJPyc+TAiIM2SSWypqWf7GMQmKZoWgbU
Du1B4HtTVuDTU4C9jAdTAvjh8fj+diS5Y2VOwq3HMejzJndsK8cMDWBIslcyag/kJFrqDmDXAxQA
zH3UOT5Jn3gqdk/pWnxKwdeEPPiSzsi9OZZ5GUW5OdjjRWKOIy4Q2hHNe/tCD1ojoKClAmi/kC0N
db5BboYqMCILiIEAZR9ijkdG9tB12CT7sjkh56uCLi3BK41581TpyJtg1EIvX6ItTDCp2SKxUG5C
OCPSCLBEViRcQowerwoZpvHAgsmDxkO2Bi0EBJqj7iT2DpNvkBmMkLFppZXMfg5lcpjXAh0wI/jB
CgtpD1Po0oWvurmjiI8inGEThuMAzrfx0AJ5OQ5OCCYEBdxiLdIXTG4+noIbpzgbQ2zNgVlHYaGd
ce2vCtB/CqmHGZD8E1I/alX9/PcGRPz+WRoKDEzkSwk5S/QYCcV46FHG4zhwdFNvjy38hTlXewdj
uDRBjIHqBkHG03w8IB5SRfkp4L8x5h0fGz14u1EXt8EB0pXKwjr9H3bxEpMkAQGYQpwNJH1Bfph1
4yHOdl3xBj5EnZpxe8qeksGD9Dm04JtcUne7OZAYLKZRgkIghE4Qwl4vWA0sS4mi/nSgwCbdpMBG
4EyidWXLBwtn8p4lSGMzeG1CIgPCIdeW5NLzqt4v6QPvg3sdnFJeZIM4HJ1SCwrWS4bIeVSyIeb9
hD60oBfYgeiXQr4S1Lk4uIndjIqsP94wd+1JLBL0f48ZmbijRyQX8CIe6ANbx2rSnBXET6DHL1P7
sZ2bC5EV5xwBz7LIj0osSyyV4KM5CY0vNBDw0r4R4lVTOn5ZgVOJR32GPXQ5fX5skb31HTApIbZB
VgKPDtKhpQC313w/0gcpB7FqwlOftSfKbjqh1pOC8Gsj8Fy+rlG3W/P1xHwj3VdaPNKgOshi610a
oaY1MQAIq54fpZuhQZs76NuENahE1LYp3htAXoDNFhqrAzOF2qD2oVE9tUtlIbJB6hm8AWMeLJy0
exPJAQYDRizseFYgdiK6aXIgUFj6wPTn7C2K4Qe1qdObalcsbMU7ZxpvW5BEIs8Cd8iQQqxI/1F5
XSg4XqANjwvGLETRCKc1Jw9aAXqdASCdfgKx0zQaj9fudulmNwJNcxlOUkJgd33c8jpmIdsxTAdJ
pEzQH4D+gzK7dB2gga3m3h8b+xNDvPaZ19aIKQXOn8HN102H6gud6c3b9M2c6bViRqan8zZrdz4o
EFXlI33yndYp1pX5+ANu5LSgDIrUHZ7feLcKgvgnMHcR8vMUuHvQjTod+rV/Qj1hA7FIaiecRH1a
Fc+78JBC21WxayvaoiVrwfhNtDEb5zlZUBQBP9jZQ1wYj8GLhBZhaTr4NdibAK7aBKJg8VH6yqQo
/oLoGeRwzWcOqDRAY3rDTa//5gsUJFqxr1kOSYLrLxhYAe3wIB451DWFw1U9I29re4PeR4INpPo7
cNJoxhflWG0R1z42fm+nIeKB9LbAzLSshF9qQ3+KapT9D1xWO/K6ljQly87p9CsXq/+Xpb9deDHP
AcruQK6If3s6V3mA5lGQX6dTYlM9IE5y9vzY3q1nn9NGeBMg0SngeiTWNePQ96TEPn3ACNet6Jlg
gQYpRHGSuwVLdx0F0r8A/OIyxuVPmELSOZh4OoVP2pdiDuTHV1Q70IWLgHajvEItE9ooc2nJP90d
4YVZYt+AXJBL4wpmKak2q24VNpVGicU2iTzH81g0lRuBX2/9ogJJtA6ar5bq16ESGwWy89WS/Pgc
lZNeBLcNMpSSAHY2kdhJA5t3OQha6UPWJ+FK6YZfyA311hCDIeDxyt7bs3gBCbTCQMhIIHdSymYC
2lkxbh4FuHgCQ7OFzsmidwXAlx+b+ktlkqO6tEVku6ZqKEo+ielDL7QAfEFURkP92eKpzEVXxa5n
OUqL+OFpKqsjqlqbdOLPaTI9RaCz0kAxHRl1im5oAfz6qqSAritjOKC56L0Pnuhgao5+yIDAkKom
PUcGEeQWKMx4zHcgCysW/Y1ayXqG2PXoymbrBcd/UzyZ/S4uUVFWaBbZT4UYnFRGIfpPKwQlrABK
Y67ZtXH7QgtTpKVJBpknLvsEF7Kdl/w7ioPbUA7WSZWzgBBzFhqzp4W7/fYBgu/hcAMgWQoRYYUI
xhB6IgPutfShQSyh9gIbaWiu5Res3DmuMgIEAcI3HJ57yFVe+9uiVaC3FVPMIVdB6bruV3lvRHs0
BEelCda7xzvo9pBeGyMesxVA/BTH+exBrgCgKNinVNpNkFhD6zZtPTZ1f2DQDBBRF+JoViEcAgcW
SK4AoucAYEgvmpEuvQc7MHEBK+8O/2pgAqewLI3gWaGJgaEjegpbZKRxMvAeBZ1iAOpUdBoAi/N4
WLeOBTOIEBaeXEHFi4z4wCqUTOIIQ1Nbg7CFLadVA2GrlZ9z/kKUfteUSGMTKmBMEdk5+Ly4oyhm
TIsWD6BDhQL4LzBjoeaHffYlhuLX40Hd+jAMan4OoNePVWiZXCowUguKD0sZOjLQs6El3Rr9FClI
tPJkoTTAzAHctRODMQU0zYooM3iIEK45Tvi4hmIJi66JAmzAaLuTXOhKWbzkNNJ7ii6CMHwGABJc
q1YMiCcXLMiz3x5s9IqKeIXAXcsoERJ7JQsAISx7aITII3rZEeKkOjTixH+xUfCKk3iEMgyaNwkr
YDdjUJru2QOCehqtMTwaCtlMY0+Pl+7eib40Q9z2fAUsPqSb2UOewAmuqfAIQlc0gz22QrxzoKA+
vziQygDaBp37CrFmdA6+niotBAegYLncpd56+giSlaJT5mNDDLHpCUsMTXjdpgaBCFpRBWfzuuV0
7iV+WnfurwUV4ceG/mrxF9vwxhBx3YAkTAigkCM4YJ9S9U4332vVdNTVAVrArClo1sLbniFC+xuD
7PVxBol3w7djOhs0AX/Y7bTfbwTRC+NanMD5+F14jUopwOlGZ7OZSn+VV2DugvR7uC42wQlMlbq+
NJN/L89HM0ncYFMEYAaHMMhpNSya8Nrpr5SF3vZJ0cUvTbeeCz1VxzX+ro69arnu2pi0lyxR33aa
e7aWvod0MDcTTZw8jiuHDhJlgvO8fTVTA0SYp86wAFN9fryF7q4oz84VFSSgoWtOrChAYHE7pD0M
URkEhl8B3K5N31P98/eCJcJB/w3p0hKxqGiTlJWohaXpzKmvFGAIqmIi51+jjlGpGqTjexWbacHq
vVN/aZVYWIUdU2kowS4eQTwZZKArullZGzyM1SMq+xqrWtb3QnXy73VNbia4RpnH81eaU/vX27dr
W69Bx63gvL4yr6BhBEBAZdTABDVSYYEBw1MNQdPWR621Uk+3vsfVwqDnQT36AGJRO/RTs0i1Cw6a
ub2PtDBZp7PoWWnkg6c10OQAR3ceyxUXLlhmiYvxP4t8MXRikYE1oKghwdDR910+q+guf1O0p6dW
NzDVa1VavWi0bp2DI1obFwZN3CI3pomVlqPeF5MAposv4FMqh2eBIQAhLbgbMsCH3+Q3Bb103gb9
hEqyzs9LzzWyZvj3ARKexgoWHQ0lEjF2kBBg4FMgOblqhup++5yf/GOQqK7bvwB3v1o4UGQ68sYe
MWBoNtAC2NYkZxMhEQ+2QU3UO9XToVH0ktqaqL6N5tMaeaYn4QDwiRGswI2mW5ygLcz8nTM2Fzd4
HrUGhZXIKNnv6VjI6UlywEe0ATY4kI4gfFujaVC1Rqv/PB75Sf1W9KVztmR3/v+LawIdvoHHp53k
gKZH2+JN+Fqq74zzOeGsnXibd74y1TDW0/u62VqU/Svpx//nyImYomxYZczApeH4lvAybbLPKjOO
z6/8+nVTr799c7QWFp2sWs6LziLAlcCXhzLLTUCNMnsLKIAkOX18CB1W19bWuElN6xcOrd6AvuPt
8RC5Oyf6yiAxxDHJQj/pKOyyUdMZdExrkFkPLbozKDe1P9Znb3deG2rw/NTjkEdYcVWCxscKEIqF
ffZXpiTcGsoKEtJBwDrj2UJ8Sg360UHpa8qBjl88AFwuOfJnRa2q8CAgp84U6557y//AiiCbM+P2
CB7yEBCXEGXlgv0oi60QVcCmaUOyrnkrjp6AmEkzdPhAEtOmEgCYZaeidsFkQAYw+UmjhSEws+d9
MASyg2EE2g+ifhXlMOf6l2tsFgQYIExWQDZhFEfKLj2ta53HS3gvTLycN/I+AvsH08tpSTkUMq+I
nczom4I60ga6KqOpqfJeY7a049JqoB4XYzmivj9v2CvjxF0EvhsQQoJZ08laDSzYMYAA/kHkTiPo
Skvws1MnNlt6nt1xDFc25z194RhKTi75QS4oR0D+B0y0MoRaQcf8020+xcjgfsrKbr889Qt63BMP
n1gCh/l4zu+FsFefQDjnKaGQnWYx5yB2iFjt57SHOLQKinzKWGerXj1bjw2yNzsLp0LkOORgWCix
8WQOT25njGk1eI4va+Y23xVn3ohMSQLrmXbeGVpnGJGqpfuFHf23Y692NGGXCHbQtB8JAQu7NWM3
L9UGHfyqfQI9heUopu5saQPyuaa6qs2Vk+nmyl9FCJ+jwD4n0JzTtGO2gkTm4fFs3Ia1f1+FLAcm
AslTMu8g0MiciqAUdspnBZTRKEV2n7TWfJYpBMTPED1WxaV0PJkswkafV+Afm4R7ksFMCKVdznN0
6YvbKEdBW7vWwp331zJwO93/a4Qj3pZVriQcqsme877fphYuPUl93RR6FxjiIV6pkyofAF0HzovW
tdLEDaxR+q8VaZBFXZjim1fuPFwUmKAFLaDMIRK3r1KC058FqZwDqUDVNPefewiDqRGku71dZAAy
ubDTbuMrwiAxv3QpVEEKxXlnqKym0RSt+2630nYyqt0udeCyoRGirllrwe5tnHVtVyKmPOuKzMOM
e84m/t28xjtoDBhz/fLdM1+AKHiaNEM7z68X5XA8J8fzUpBx92T/M9Fkq7KcQBeJAxeYk0NbqVZB
xNMY1DE9IKqBw368qn9l85v9JfLoelPQnSvJRC6m9cE9QQPM42z4lXeMDtkTwIwqFCr1XuPXtPFu
pttBPUAQeMerb6CiGozdmlbPv4+/4zbOmSf94juIdB6Ka8CcgzLcoVpQdavQ92OfNFAh6aH5GxlN
qf5uROOxzdv4grBJ7GgZwqAMK/uUo4NtQDeHJzP5ckygrxx7q/bvPKd+iKbFbtbjy9GywBb68THq
Hy6i3IVTfncVUPcC/ppDRUYg4QgKGuJqb0Sks9XNZ38HCSCn2wev6Y7X4rW8AgiEUdeJUeMpyVvK
unkHT722LhlVF/THk3LXq11+CpGJGLmhQt8NPqUGG2DzMtBAcG36sw8p+kHtnyh7wd58MRIbEBlw
Hm+XeewoXFzf3YXcN1wv45QjTml38KPGsMaxBo/x0fr+fmzsJiWBpPR8W6KuibINSwaUKS2lYIvC
JoNawJg8F9mGAu1Ju1Ocx3bIevx8NcCQgG4fEYy5qMlcD6oJo7YqpQgBiaqnpxacSVpoiHvh94PV
E6NzrUw7SvpSD/NtFunaLNmL08VSjpRnTDkFUmaYS0D/nkpTNBG0awuJpHtbFkAKpN85/JgT8ddD
jIdeASc0bHV6uyqPnWVyVu/G787sL9RGVcHJZZz5l3xvUXpg8J84Nv2m1aSlDTsHHDcb6OJDiOAv
l0upzcFP45TQH96BKkIE4402yMdW+mo06NcU/ULd+DZ7OM/zhcl5T1/Em3Ex0qAcgMnnzXbQi2/T
fH/fbjYbq9BStd5nOMWith9/nBp9Pq6ROhCUc93yDddztpykna3dTIAESlL0LYOPnuz2ZEAf13YQ
U3QSkKgWz7m4of09sDWBYrbKSk40cdiFb8qg9d2qVsyFrX4Te89zAdeNdKlIi7RM7AMGjGngxunh
RCXV22b7UEXJJ9J7k/3SrO/c01p1WIj27g4YZoHUkFE5+6vKXkx/FlFxnLcSBQ3efYeppfNsKQaY
73hyTtHPgjFBg2hGS12vMFN4/jC2beCy8o4BQjeNbAgTFNSrCFwnm5mUlhoiuuo8/znj3uQNNwEN
q43FWmA3UHqaFG8p0za7DPKL0IcGuCIPwBp6iK+/CLVnaA5CVdmdqGPQ2EN55Ht3GF5qZPcKMBhr
bPnMQlKOq187Vo8myQBB3vQc9R+SBJVMICH9XOdA8Z78UL0WKtAqyM1e3EocWnSg99ssxYtz5HDz
wQoI/dDqjGoxTTwUfKnwQEjU+S5nSp7OmMkrLyFgbDIQ8ag8uNM4I6tWkKYAoySXHhJ/IaT4C0jJ
D0BhED2DqL6jJEl8AFQ7Ukh3CYEL0mu1OICordERx2V2/wHN5v5jAq2YXj9PxZYp35oC+gmiJqjS
J2icAP0ERY8OESWUwEy5QSF/zm2CMJb6mE6lmyoa+sdp8cQrKlioR4MWjFQyaU5jVsDcyppiDrEt
vkD/edqFNggb0X3MKHq+Bq+Vl5jht4dEhNNsPbBuqRFU5CiAL/Xgo/cBL/5+fETvuisUZHlZRocr
djURWwV166HfQwxcCgqV+1KNXkE+uEbFVDfTNaXhAOlGqKmZethD+cuKdaM4rWPzQ/qwJFvQG1Ox
QKexlN65c0lKqJUxLHSvaPSgiITjTiEjJUGOGWds2oJ9Btx7xaGVwM1a+VZZbrttCHoiEAacZcjI
UJbgncFs050akDDyS6fr1qXgW+DG0EQ2N7GRYfCIKhdoc6Ex0gBkX9hg7Es+sMLljxCZI/RBitip
fI1loN2xnuOgXq2jTkWlHkzXBpvM3XUCoOAGMxOhLUWHt84ICWb8wVlC3IJi5vXRB2kspCX6NHQD
m3oFp5J3qCOL/gWs2d95IPQCuwUaMaiv6SeN3yN6CwwldaQtdvd4H92J0fEdPLYQQ8s0HoFEvAze
WBG6hFXoJuNBOeP4CE+pizJDOx4pqFT3k1n9gHa/hXqFvCrPwDQ+/oA7LzPg81BhQY8UYI30X/xz
4fhDKp2Ak6UiF6pcQ6ehfSaXtPyn9l4gezxuerDM1E9gxm53CFep6jTkZukbgK3nn/4+FrYehbDP
rIG8O6HTS1i4lm499PXXzXvs4usq8N9P3Px1YBApAy1CVxIoeaZpq+QniH13jf54Ou48kCXcCHNz
HppwsCjEJVVWUzs24A5yIxZSoLr4AVGwNtJLepNvPc+EiwkdurIYTg3cPNJAVe/TS15+vt6vnawE
hkwgDQUaZSCGDAM9SHvSHUT63BY6EEhGeG8MErU66FReWjtxaX/B4J2DemWPPAti0QxeBHsZ/avg
uhOWunJu45l5QOiAmCMpUZAJA0OaMZKPFk5XURVfLZBo/4QY0MIobvPCyrUVYq8wHuRNRb/KIN9l
t8dhw5nNRlkjWe1XVq7zG2oJFjDvBXKdOAVdLCjaoFGYTCqIXtGgiyrIXa/6bQJzaJ67fKFH5c7T
ce77+cfGvFcuDgAEJ5TWK2GjsF8bVqUhrONQK3pTjahKPd7791aJx+MK7hrdKuhQvTYFySzoNHdN
7iKWaEcD2a4scvjaYJ5BE/rY1N21urRFHLOig6ykMNW5K331UGDqVHoTBE9x9Ew1e/G1bkGAZIKi
6bHVO3lWBJ6Ib0UF8hpItxEjjEBXkimhVLgBeFMmBBBAHWZ2BzR6pwXcU1fraWzQB+4XinMq8tlN
7PitRR19qJEJ7yEDnQuQM4OsGZxw4B6M9FmLLwOx6GtDPbe1PdWGXNtdiGzLekRkIqs0ZDISIP9B
Xb+UK73dfchR4vKajxXCafI9XGRcF4R9X7rgsxeE9zzb8u3CQ+TW+8IEcgjIIAD3Bv7e6x2RZLVH
ecpUun4NevDhDKrtKTzRvWCNdnYUT4+Xh7ndgDINP4E+KFBFou2b2BQMLqeRpuvSRTK0a0GerXV2
UK2CdifatV6dmBOIDVQIGCHe/BbLFbV02GY/dH2g8QE4zTMuFvGKOAcNF4ctitI+ZcIB4wUhLJQe
VR/p/2nD92q39WpNObRWweuPR33b6QBExaVRMqQeerrnMhjdDg7rfpqf0TmZ9GTDrCZt3cRqbBqa
tNKQHxRs0J9bj83fW2Kwg/C49dC7jDrT9ZCLuvM4pm9KV5j0wlP7QQY/B6cnCiSoPkJwCNW09tii
cBt6YcAii0FzaHdFX/a1yUThQP3VjqXb6dxg5qgrQjgAWsSG/Fs+twNU91TFgFIuMA6gYGRC8KSo
Pa9NJ/TZqOEGDF4ZKm8fZYQcLjvqiMwSFZpSMhhntCqBxpZWH4YfdAoPaBlp7aL4BIFnO20h+Fil
lvjJ1lpHWWVhFHibHJYSRn8UEMQmQr4RzZOCIKEJldxEzACu9qkTKjfgwK6aaEn1EqUaCCnA56Nx
/XuYr2jvWQnMGCDo08DrfH/mflBkEgSAK8CkptYTBBIMJYXkq6HUIAiqbHBQT6xO4ymKUphkgVUs
kDYtg/ZsE/8IXtwFBy3fOYtXoyB2JVMmhQj4VuV2JhcquoSGI2kLwldleqp/p090S6AE5K2ynxw6
sG+TDCUUKGOsPMgNyVYdafG0ZunVqI+iHjVWn62AWEroJ2jm5YVZeVpwErh9fpDewxNXgHrpxe9B
po/C8mj4e/6r8Qwpf0LnvPcyUJtqxYlrUTlKeNT9lNEKnZpU+Bwrqzrex4w5UZYXm6ygVTvIZqnF
bowKI4YkHxCH06rFswy/JQDzIQQ/NA7mn+rSgCYX02ljfwg+W6gOKZCmAIFed+gBlQiW8Dx/eJ1H
m4K93vMQceZE0IZVLruO7C31um9XKaQskEtb0TrarkF5h9BWnX4ARDfwejWyVbUKzaX3oTAvG/kd
osjN0SULHNffa+DCw5UdFbTYUpXL7ftf6SvflbvGDkzmJBm+kz6ZEApAkk2bzHgH2qqtsIp2tLpB
et5N1BftaWd4KjxRafXGltaeY3TxWYAEmOE+Wng93qk+ygAJ/vOl8wa9+NKxgh5oTUmVS4O3HiR1
stqp4jk7CSusKqR1luzd2/CX9ohcUFkMHFf5mBlmX5ngTEJ8isq2WYI1KTA92zOZHb9PLKgZLXjg
O0/Aq5GS5Uguo0XorsIye4yf/U0nnKY3ftvLWl2rYvs2jTbijlyP4jXIdNWIPT/2x+ydW+9ypjni
qEM71MP2x0wrFquFvjYg6YxuoFcfJ0ENTdTkdM7ON5kmvHlavc6NfANNNzSnPP6O/2Nvirwoov1c
BDfN9YoLqIT2aTp/xwY8tUdIVG4y6DabrIjX5wbHhUa2yUxsSIy0v/RLcRhKvUSiZdd805GmfElW
mqaqsC5XOQQiQK2qgtJTKTUqRd+COe+aeN87FLPqpyfokuqp3u1m4PBndOzgRNaxDvHjx2O6E75j
bSUgoecODrAGEOcegohQ7YYqrjv2egDlgvJXzBVNzhKrZaFLVGpRSe0q6b9+NcMqYijkFGQFyRdi
RWW6S4VQ8LCXeUjQqO0zxI5VwC42fncWvYX7nATswMRsTUKaGlQQIgAE1+tW8oAE5VRUuwGyO/UP
VGpMsdlW+Qsag/jCmqIvAWouDbcK/TXdzpT+C19w9+hefACRi4sCyIXQeVy7PHQX0CSKsNtuYluu
N8OCl7iT9rseK+GVxCmrAk7GWOn1ltpHzmTSH/tSc0QttRpnQkITWFV0b+TaS/uU26mNt5qaaJnW
GB+A3Jm/iW21nYqrCgxsS6+qOy+Cq4UgDlDa5NyY8vPHxTZTWGnEQxjo9HhH//XAkDeIhPQiHgQg
prg5peJM7Sg2/t+Ojuq3UnASwRL2aSyprOSK4wbSUFRhAtjnU+iY2JZQ0AyMZngDjrUaV3S4QJpz
J2ODIHKG9gEyhoTn36Pv4qIAOWAydiJWH0C1Hhopg9kj7kPU1HRqQj1NhUYJtCYraOKBWs8h0YTv
ZA1G58fzcm8P4mlJ03g1gCCEJuJodCuLBZTbsQehrduWphc8T/mXV6PBwBsW3in3bMlID0kS8oYS
T+YuoT4Qg1o4aFz0YzdfCGQoZLiRLET9AZnvx+O681JHO9TcmYomFQlBLXG6A6nuhnwqG5frNzLz
Kv+Cz0uVJCjRqbG/ghQSdO8MSNGu2XghNXnvPXhlmjjXDJh4izArGrf6Yj5jjtOgkMwLWg5FkekY
atCl5/X8LAqrYVfz4FpFl0FebRYxwndKwNdTQBz6POvzyBPqxi30wXaiswA39yatztA18PeSzi4c
sbsO9XLKiXPc8YVf0AzsefQayg8xuy3BK15EqLgcm96WW42JVZrRpM6SHKVb2Ml3Iy/AfOa++78L
hFhxhZu8nGraxm0B/EqLTcEbkMf1hm3RCEalAP7IAAYAlh/RWdhr828mfculZWLBx6wVmRoQIzeq
e7UFHYsI1eJ0MkBeqgw/cQ11o4+s/ErHc91uWMX2xxfQ3A5vjz/jr7Ht5jMQIXPwKeAT/AuYLjxK
zASDAN3vxh0RBB8iXeR1ILbK7Ripilu8/8q7o4AaTmgymivY6UY2IJuh1pZgs0tHYB7xzaegzMYj
E8wBbUjEDxDuaLkyh0vv4vdx25UG0ozynBkZ+zXoWz8g1xfztgSSpVdmL89C5dbjyfiL/m6+AJQW
SBAAlwqfc327s2Iccmyd1i7zmhvCoUdCsJkVrmmDDjd4p6DFqV6hX7gezHHjqdXKS1CSj36gZYCG
Guh16+ErtRq2EOoWBk0KIVWE4ujx8Vfe84jI6f3vRxIntPBKVokETBMElMcSjMmAaWzKAmVaX0PU
+NjYbV/qXCpGgR7gFGAHOTLvK4C4GDq8Fa5ALXMgCGoDJq3hoamPr7Ez2oGB1N9CveruybgwSewD
yFjEgQDlHBd8Jxq02LTA22WRHknnhbHNvuVmuS8McdfLXbVRrqTc39gUFZzBTy1gcZyOrL0BXIQN
XdAnTgvRcJNpS4Hk3UWcO3ppsKlifonsW5IlnVS0Xe3Ka2bfg0urmmAlaveJtHCBzpfx7SD/sUTE
x8zUF0oSwFKT9aLWZxRk8uryZWEq5zV5ZIVYM5+LmI4f5vGsYpf6FH+j0srQw8E9iRCVzO1gC0nZ
xzbvRICg2wNhiQjANcvwhOtue1BxSdDSdaMmMCL4xrh4E7iFPfL3ICUGdmWFcAmQN5TDNGJrt1+D
K95of0qVhiiVDskco9GTg78BtRSSchDrNjstxE8oMtmdQduDluyGXXxe6pC/s3Wwa2gg8VEtk4HB
u961CijC+hRqXm7Sv4QSr0J1oAMsNTQ5vKF7aBz8i2m+MEfsHygUJOVEebVbZj9t7iPR/1lAMvXf
GAEgaF5OEAIQPg0ReDQ1IsbUKhqoM1MOaIp4qSH43oZhZOCggV1Egl8glhIiWi0Fad3W9T3D5wUV
4qIQmFhwmHc3DNp+AOdC+YUFOe/18lCVyFOIFFu30hMb+hw6/xNoujkBlloBJmnIdqiltryPbTwZ
gxOXqCNaI7g9WisM3mL1Sv19PLd3Ou3Q4o88PyDMqJ/QZB5M6T3oGoAc2mVAIL8qXeaTbnXfAL+e
2SDHJWlISgNwzNNqqOvC0wbAK8nktQ1kOQGqLjfJ0kV/bwdffhCx2lIM9bqMz1pXYk5Q+M2TzUyL
Eoc6lJx8HowieDVStZnKkMrr19MruxK10HwWxwXXeKeDBDPDgcwRfcvoQCMfMgMzVHLXVa0L1hDk
nNXB7vaTJZ3G/Qg0NJLriZGq3ZNerJlttXCN3/HLV7aJyoDHleCXh8yhC0J+sHxtmyFf2IrzTiNd
Fwf6ejS6yRxo8Qif/D+kfdlu40i27RcR4Dy8chBFTZZs2mnnC+F0pjnPM7/+rHAdnJJCvI7b2ZVd
qAYS0GZE7Nixx7XmRW6rHGSezxKA6eDSdtU+6LdZC/qcDUPFiBG4FmWQPhzMMKLGgS6+O3RssELo
oEcJx+dwtLtXtDOhJctFY0VhFc4Rg5zzAcCjyPCO9haFxe+F3+WdUH+QMbeBziR0keoa3bW6TKW8
VFk9+GXivYIFyOl+BQ816iiHkvEa0Ir7JQkgUSh3IAyH7b2920PWB2WWiL1PcPnHfFeN/DFKDKuI
uksye+icZWwsrST/CASoD2mbwfAeZUxAzCsmXaP3PiciH4y5wUFuGfZ9VQTpG0fpHT05dFOOzC9Z
kYIv2Ac3r6mKEYZf/kPj/rUIgmupYNYVhXBq11Qj4oo8bgZfWNQNZ5xrKTXDsGas467sQMSghQRH
Q+YceUO6PZxe7YVhIWIaW3Wbg+7qO303vui7cCvYAIN0NAdshvgjWIZbetWp96KtaI6wdwyFpB8a
8iXolgMJMMpiZP7y9kuERW8XTEsMPgot8RYRlQ44AvD7Oamwj/gteIlKr/8FPFNUP/5z0UDtQUlX
BQwxj++4Fd3zIO9sjHTyVcKA68zHkrfK5NQ/pvKTAnK+3hvEoyqeFfC9nRqQXXwvnzY5WDlQMyBX
BDc9YhTKqPVGFdVJWQMmNQZwEoe+R/0Z1ahW9lrt7XtREjnPW5tDZKFJXkcfB/pDqfPWR5kbw7CH
LI038bQayUUejiBeMDjMNMOeo/qlDTm42DPE1m4uR9bQ/Q5aR5Uac25+RO0urV7Gdp9h1l3ap4IL
MscvVgFLFXZow30CKLVaOkKKbsdaZr099ybz9vOpk1KaYOQaDVvVaZ6IGVjBRMUvfEyNTxD/GJKZ
GVbGgptaUUxsmUpaACUVCkopZhzJQRpFw+Snut2129aR+n21H3ai7FQ/SuFpzqzeAIPKSXnr0R34
/YHdhZJfyqGhBxEwOGDOox1XzPp34GvvJr9vHmXwcTeYPwZZHa6zGaDtURJMsdqC8Rd5GI9LHBA5
l+OLoLNwXcjG3uoNoJKQP0X+HnCqaH64vSIqOmYQWE68z1cpBzwoGUSH6VwwjACJPm6koIMDjdYi
j7o4nmC60FWXIjcDCZcHVSj4x7PjPG9GwNMlzvebejeri9sGOajBf8m5gw+EGgVpjL/2pwfjCUzt
7W7yWgvlYD846BwY2sxhlx8Ob6M376NdLDBs+92L+CVew8OLRiqSMr3dzEEbePSFQ7xyCKdjPDpV
/DYIKCcKpCF3Yaz2rnz4tVoZXizsK0gW6J7wuVcBxrxAnFD5tbDVQLRZOLkE8vHEjAGd2C3VNpKB
+5ZXx6Tv38E9/i4rhpXMbs0y86snjL5JVYUiIZCnLpO0pEUpkG+ZGtCATZm7JMeGO6cSc9VkE2ld
QnukBFxODX4A3ae5KLWMwmks+ErryPOl8OUCxLGP+aNI6vvgmkSxwQ6Bb8yBCRDGL01zhsu+dswY
RELvDIBYURCh/RAdZIZjlQl+Nn4uhttlF7GHSD5z5MxXap7h9txlJck5Y19BDwCUCNxVyjj25Vyk
E+iyfJQzzdJ82b+W5s+HB8/3BtP8OPzobTR7m08Rhii3l5fvr9TauV7LplQ6l1rRCCNyc6dT3740
+xpN/93ifi/lrj/va4kgcQGaPDKeiHBvb06f5PHYaYXgH7G2V/S8uohzQAtubkrLdTvTdVPr0fN8
wNk7i+ke3p4lB/97J1P3s/nJhBC6C1z/+SD4UED1wVHT3VGDFiRZrQa8bw9ebZWW//P48/X1mFqL
1W9A+2Vnp8bdb5+eTqfLZZv++H4/7goPRDxsmAgmIyAh4v/e7kcxohl5SlvB11qnfc4B15CpjSUh
/54UNdgCJVOEB3kZlrdcK3YGo4p8/zh9if/y3AhIGo3Blc8gJVaURvAlpDQztHc32ybK0K90MYaf
ExiBkXCdRMXpFDCYp7Y0+nW+SVOGOSU2g77pwL/HRccTDYB/ahM0jCWlkTwJvqhuCHPeiKr2e/Ui
gl97fI7hzHy/6V8leVoeWvFhxDBCiWoeZcOaXtHbKhUEXy1PqbCdEncB3H8wnJbI7kZMACzKVsrs
KdgYgd1Wz8kLuLxNNXUnFfwVphoeVMWaCpDoggpzsMLUyptf6O3KvHI6LsBKnnOnKhmbdFczIqoC
5xKHBYuE+F28VZUZrIKa3uDqwFeIXpd9jKKYvBWAsPX0ebkw9mjF+GoEkh/5Nl0GLQGVrEDfW5px
Siv7EuCI0WdR/Pn+DFaO/Ob3qSNY1LAG1WIn+9FvpD8UzOp6wx7Yo9vvxdx55qSG+u8yaH/EQGkl
GWYs4ydiEHu2e8b9ZWwT3ViTa3NY1xx+XwDxmnEU3r7//LtCHc785vupMwcT7cCrA34fnAUIphDd
n+Td4JlRbJUMWSsPwI0oKrAwpLHSKgOiguOv2FGOCSPzw9oq6nGr4kCRZvL74me0Qa2eOWfDEkD+
/qqmF89p3ytEpVIT82jmctAxbmT3B8zdfxLcATYqHEOJJeoxW4KIsNljSbDdTu8Y5oNgIgJDc8gH
eumceTOdtp+sJqoVp+TmnIjKXy0TI4pSk+dYZm7uVYt73+qPvxlaR46aso+wMUgvIT2IiImOMVNO
bdNJmWTAkhyLJ8Eqd4PZn5NdYe1HRtVr5YLeiKK0IonjSZOLWfaLt3SvOTI4l/Y6YwKLJYNSDGNA
tiKSIAPNWK1lRqeetWHkgbrbMFI8RU+5hJicujtRpvEdlwlE9dBRZ6FpwK2Q/jNZcu6iZzJCdiWH
2q0UkZfM4Rn1Q5St5Xcv9MC1eEYL7YmF8kB+6bsVUXvGpVXQFDFWdEQXACMkXj2Pq1VQ1wYBklKm
CX47b030xo4HZj6ItU/UHZFLpanaFBL8fLIf0ToubyTMFRSPrMu4YgFuDoR6JlW0tTdLBEH78HHz
K7UkZ7QZ7/7Kfb8RQT7h6r6HCqYVEo6XfXV3DPeBPThg1GQ8kyu2/1oG3WCVAB1VTQCF6MePvZu9
GLb4NwLgYgORBz62Rru5WhKKARqr4E6Ygh2i8fl7i7X6/Vc/T/Thao+WLq9KOcfPt5/JuXSX2RwY
Eta8L/Se/bsC6iXWA0HsAhgAMrAPCnf78XEy/+wM92nLYoRiLYYyJtpcFsOETKdvK8ie9Fbpf79Z
a04FyUsbMlIK4I6lnaIszaOhFzQo7SuQkWLzT2uL5l84kDdCqCPpirkeshFCIrtyjP84jUgM4dUS
qNPgtVqp5x6/XiJSFq0N4HaUnRWxFnHXGgf/60YOdRZhEg9pWwQ4i9x8ubwUnrIRtsLIBENetSNX
66EM+7hII4wW1kN8l9x8UP3KtRnHvmp2r2RQJh3nwZdxgrW8vCAtj84P+Cub3OpCUzxcLhdWq+pd
bx+9d5SZN9S4Cya87n689Y7ao/X8NJr7/evJPjx/fr+0VRN5tTLK3JdL1YwxGOF98ZJtZO+wAMON
tRzW7pFvuDIxcpSWid5hNYnXmvFh93n5fg3MW0nZ+RljyRyox/Hi7sNT4fn+Ywe8B5MhZl3RDICf
ARoSZHOUlCXVi6ZTFNkfXsEhV/7BYMxzyULZWxMiKCir4ZEn/NjUrRmAMpLoZQRgXUt3Z0dAZAQU
AJNFkrFmKK/F0JemwoTZ3HOyr7vxFrG6GzIaj9f06loAdWOCNtS4boEAdMF81s/i60eym1nXkhhC
2tO6FkJdk6Acu3niIYQHEcS5NaVL6akPwi602y1rco21Y9RFSWpgHakTZImucAi2pcdy59cFoAao
oRaGzgvK6gP3CKjOUwz0agNzpKbsJQt8IsZNWVMvAF8oyCAig3NH+92pQ5I2gSQhAnqV7OZHsUc2
xqos5ERhxfb73nz5G4nIuejoPUf6nc73L3w4d6BJkfzYLI9muCsnd9oNJ2uLzsOLYv/mNr01PbBO
SyT6RasGkHr+TyylGnMZJAGX6JL/8morvJk8FRh9A7qd/XkBvtvnJyYP8afd6uhNVYBpxvJuv7Kx
330ApS+82EWDVuIDsNPLBk/gy0tnp0fNMc/nx0fh9PQZOZHzuf39/X6L5Pm+k0taVDA1S6ZOqJtd
DMEIjtOEPIeQjNnK/FkFZm4FaObdyXIEHHfgJ6jXoYfYZK56LZr7alL5X+nUtVcGMU7Az0weSkjf
b4TUCjzVC923HcbknoB5G9uFy2pwW/U1rsVSpz30kdCpLcQGgAXTfxe77eWCyiQj+Fq9PFdbSx3p
FFcyHzaQwqv2A0EhnUyEkULEiFrWEtv/dBn97yZS76XWdj2XDZDT7oCJWJrH8bE/KpmN3qrLb4YN
ldce5+uto161tEs7TskgTD6SRNmYmdI2OBuPv4Aw9hMkOz8CG+46mfiesOJhn6vnUiAYzJUVV/bn
2JncufgDCNDQfvrcPb8/o9TAeHgV8ujd6TTqrygDo8CjqJRp7IJRVVJ9/MfFe33NPA1JKs3UXYIH
Om3JUfieJ59nAS3ovJXmjvnxkQKs3NTNZls5HdotWztxdKj/bvv7kyS0wk1hfVbu5+dvps1bNz5I
/qOlQUFHB92EI4lhVs45kkCtI16qw/SqbfzSjTbRj8bbtG5rhl7wUbiStYsfgK9olzZGtr3vDcFa
fQIzZ/9+BKVFyZSX6ZLhI6SH7CBhmDV7yo/ps3GsIS3cRPv6zIJWJLbl7pzQpICaI6bdECLh768c
vXrUGqmqF6R0q6GyCDCUBUeKSei89uxLAtiSSNeKAjjAWzHVqJcY4qtl33jF8Ku3eKOM9gwbzVUO
Q/NWHfFrUZRhEUdOUnOtlH20qC2e8qPwInDhuMbPTy1BE6ZoAmbnU9+EtspIvK35T9eCKVsz6ABk
lZZK9ptD7OD2WSoGBlgG7b4RTgDOgCCJaE4zePRCUd5m0yYxeo+0xa/a2lTmH0n3NCduLSvujylD
a7LQmHLBKlmtLA0TU6h/owEP/6Vbd4tJnpOhG3h/byhO6wYfgA0qH1gI3Ssv0Y0Uyq6B7r4aRMRt
fqJ8hu9cbw1geVk22fR7/t0BrkKLmFWm+6cXt53MogC1WAELNnXj0nzINAnhqF+BbiTIpI2xvLQR
au0YtwsLqxqaJzRbt7IVKM+RuGHc9/sF30qnFlx1dT/VgzD6PCjkMf1Qd9ImKGOzkr2qky1V2zap
uAckE0Pu/QMCuboCKDMJaIy8TDkcYzb3+qyXaEuaN2DEArGhuZQLujYrR05P0fzZgJY0BHzYtFcU
cHYY2iNaed2utILhd9cz3rMVVwCfAxBAMlGMPtavt+TKBslhKGqp0Uy+9tHKl6W51Mu25H4On+oA
2IUnvKH9lgUPuWImboVSexATRlhBRmsWx3eOLrROA+LB6VBrhtkk23l+5TrABHl6Of4q7Tl5GAXA
EnKxuRTvs3zsimfGmdxbyNvvoSwkXw9jDO2ffLCfzsVeS/Ewlo5aYNjzEgrn2RST0mb2SX35lrf2
n4gFSA3gE5Biokcvl2wsa2EYJ5/fiaGlyY9aO7mhqLht9TPR3yRtU6v5KQFlK/dkYB5xKo9V66WL
Jw1HKbPy+jwJo9lFvjS7qvygxzXDtSLr/u4DqXMaIoy0tTw6AJNReq0MLnLjPtpzhbgwbuPdIDA6
Y2+2gjoBLZ0jDnCekx82L2nwpAHvGVlQzOGn1YZTfY2wxtkS2p6wBfmuqS0xOHLtYyJcmuxJEDd8
+MbQiTXrpKGNDwMTKIZjYO321VTipdKlUJh8I4v1ySnyKrVCOZXfjVlfNoVS/+nQG/7QKHXg8MK0
5xJ0SaKM/T5mes5IQpJ9ps9Bk8m8HNQEDX6UpUwMbiqSdpn8LC1w2kohezq4dRi24P6hUeRrKZRF
xFBYFksZVqy8JqM7BPtRMHkJja3v3PjK2N01zbqSRZcB1ATErlwLWSl34PI3Pf+zBD/Vn2JxiEEe
imHrKN0mp3J6EufTwiHkZMi/d5GxViSM4BaBvQTTmbenG8V6LS2FMvk2YKiExc4HxzQaU/GS42zK
+uble3krYeatPOomFWqhxbgCky+7oGAHPNIAM7eBP124aOF3x+38C/9uYxDUzGDGyVybVWZbaUW5
/QRKoQfsh9oq4uTr/FumP3R8bSL975TJFmQMY7LXVJSuhfihTzu7Kd/U7n0GRdFSeMiPAL4WNE1/
ytpR84087bsKg/jL41K4aaucdC7YtvpoVdy57WqvQ3fvKI/WzCjgrrjoZAVfcwEgigXhzu2hYSpe
BeKvBmSryOKtwCV/Gg/PNv4bWVOzmUQ32jFUZe29RscQGqAxbsSjjf9WaDUbSqqI3ORPwBmR7aqs
ERiFM8rHY9UlQPmYl2O/wJ/+G425kkvs09XDPNVhp8qpOvmtCCqdwY4x7adUkiUHZy2zUjndjNwP
oXLD4YiW4jHMTXQ6xCKw5BQ7Ul/ztDRDBTjCsJPFvmR83UoKGUehoakOzYPoTf2C5br6ukyHpVsG
HEUDCHM1/p1VJ0TcGQaKEk9EM/6IzthdkLEepJVuXMglQLlox0VViR7+yjh5VJIQp6FEwyZRgWmj
6ns1QHitF3ZgACcizGwpc7hg31QYaz9WlQ8GDCEmoMYYQF+kvYZQVj3PJeKfvwi1FDIqI2DmFQlD
jNvdHtqgjuDfqDBO0kwnDBGaVfwIXZ2AJ5AOBRAH/LAyx/nACl5XdBSRMwa6gSdComgq+sm0usj0
lhv8hX9pBVQlVbct681U5I40MnwC8gpQbxFkwVVEZxhA1+6YEIxcH0NZH3x5eqiAgzOML5jKUcXD
oO+BniY/fn8PVmIueMsqgSTETDbCH8pSD+ChVhZBGnw03ZRP0xSKTgW5G2iJxTdoY5ew/EuMw3wS
w1HbZUXBilRWHkYdNNyqhLAPpSbaZa/kLBOb2Bj8Rz0CxE8vm3zpltzvbGmsjIVVJZGngN5gjHhh
Wgig3GiLI39/fbUwu4dxHnX0U3UuTouscI+Z1nGJWach5oulrtxNPTReqkhTchcAsh4wx8Vs9E48
L+KBW/T6D6dKszUHfY4RDGCkkSqJ1SPk2fex/pyKkWRrIrDvFi1Vt0NQAZDAgDHDUGfnSI3+3ght
5XJIE244UJ2jJxpMsz3mUTYyPyu12fYS7I0i1QvDxK8pMmweaOZV9J8jI3u79ini6zDO09EfsuKH
InYXmfuljZehPrXSM0OxVhw8HV2ZCv5B69GdYmV6BzylqBx9OXAMlA/KwDMwElFEoCYbP4estNs8
/zG3o5VrnDkvmcn4AJIMuTtodFmSqTBNxizr7WKroQ8XjavR6CpvMAXt9nW0EfEqV4CBH5d9s3hF
vMs5AFfIH3z/VPYAOq9Vc5pfiyQ8f/8xayqOAgfhsQMnBjBnbr9FKRZlkJUKiFbBz7r/mI2HtDIb
1dTKU1kwFr5mQTAujwBYBigyZoVvZc0a5qujoh99sUt+LRrwFjUVPlj8oH4MHCDrQqsXGeW1tTAX
8v6VSe112ExiVYrD6EsB9yHpbhK4ZYUnFAWWrHW5BdiC/bSJhckMisUWu5ix5jXfBR+ALYZeo7Xj
a/Di6lYvVdf1mdCNfi6D9cOr+4OSHdP+gT8KnRNPVlmVZlPthQQmdLGL48KqKq+e8NUHUFer6fNa
nom2AQHbUbLcnJRiE5zlOnD7OD1phczw8YnK3Kn3lUDyQVcrxhOuJomKY05m4TQJrVfnxkHpWZm/
NVfkZmepsIUD4kJpJNjZmWu3QlrbfI2HV/ViwNwUGgD/Z3BwDdEmQbuD4n5/bf4fevV/x0rDTAST
qI3Aph99wNIfVdVCA0pk6a/O8vzUssie108QtT889cgXq5QOc0Gjc0MLWVr+VvPbLn0qNJObHyUA
gP6Ff6djXptHAAxpd11UcRQCeZRvRn8s/ozxUY00K5CsqgCm8SFrzTLYfJbd599sJugoAFItov38
znsqu4LvBlzSHm+XPjrSRkG4VAG+1+IMc1C2et95fbeN/nwv+Gu65k5VrwRTPkZVG+D0UkZczgX1
qcc4mJ4XPjUJ5UQDOxipldWBoZePX0ou3GcgqBiBX6RvDTh3Ywfg9rjyUBKK6nPNP4kBCFVQ9Ua+
JkD2TBzMVN7qAyOipNUe0+YAWgBPEoErAzwH7YdV7VJxAbeI50T6M2Mak0v9Lh83Rb5Nsz8ZdF/O
f3TFO98wcvzUtb6TS70UcxVUUJhZPIcRCMhgzbRxK1Td5vsjoS/WnRjyeF5ZD0mt8Abmgnguygal
g0CyS1VenLapEHAIWR5bRjd4fJ00pyWd4x2fcyjXaGl8mCV1YnwNEXalH+Rj8A/iDbgKQO9SKdsp
d0UYT2OoIWqYY0vVAWZQCyKg4DXJ0aahd75fPPVAEnEGuho0ILVj8BY4SbdrD3Al1VTulPOQ/JT4
CG6ZYIXTRazAddJpSI73+6huGTmme6HAGEAiHgEd8Igk+lVe4nHQizbVzjHm/kA9vjxl0nmcBeCo
P+rqzlAZ8lZOGPUMoKto8L2AFU2XpaQgmSSQixlnUeidGkzFbXypU8/IcqucG6CulDaAI2QJ0GQa
IkqJZ+wynXPENhuElgEBE5mXvWNGMNKk0xN5ji55/64YD5remnLiCiHgfierH7bRdOYHbLmQ2lx+
4QtrmY9atxEn0awXwezVfL9Evw2FNWi/tjMaSIRQqpNQGsEI7e35l32VLGIoBOcUTDdd4PHtYal3
UmMjhuQjwcvqxiqG/FXdxBWrDnR/vZHTxRwOITMBixFdlBkWqRPhmIaXsRdfqsZD1rPrN8AkNQV0
Y/STYwBRG2GXrRuLW6IXMj4L3DaMW8aVo6v65HR0fAQg4zFzi1tAXQJ+SqtIFdLwMsiCLSkv/ILG
m+ap/BBr9IWMvcmXoTWUgz1Wb1r48f0NpJ7aO+GU71IVSjfIcRFe0kLf1HMOBMbeMuSfah7gEURN
M2BlVNb2HV6hBDI6YAGhTnt75vHMR1OuSOFFC1KwHsclYCeNxdiiRlUwFH/lpoMCAvMWSN0gxKKJ
CyQ9XWZt1sKLegTNnhx7xXTSRkBaqqlT1m+c/l/Ko5YmJ1ODNKIRXirgVIcm8LEL8M+D942vbJnZ
UkP04sZWk6kIDHwia4BYBkXT243sCtS5wqhLLgsA97aZ7M3hUU4+Bxxgmvi9/KDFmRlUm1kNT9l4
mgJLmD4SdA53QBjlXIPbt2h8CoLRqivOqkd3xkAoeEyyhIXJRMcEwAS5+VS6O1ox4oDX0z65lC/R
Gw5cP9d/6ufJAS/LTt8CsdEB6Or3ik0lF+5EUrHXqMfKpKRjcmnHNyk89v2f73//7qWklkT5qIs8
aa0a4PflIbBHvQb+86aO34f+7T+XA+oNVGYwHA7KNeqU9aFB2zf4oABh+UNu2hO4pRM7V+dLHI4c
I+O1plGY2kW4CjYToN+QSvKVK1LUythxaYA1aXnh8lOZ+UJQJ8CSrMptO/eDF4Yxw8ui0144KBEM
TgChRXMIpiJpLC1+BohXLanILVu9MzqjC+300F8QP+SMnMudOSCtBWgsMDD4DiAcuuMwV0pgSg8h
fwSDGiBJuVNs6Rt+GzNCinvNuBVDPWqzoUUAVeOwoN1kp1vw9LImP+jBia89wzqAJYwMJfGfbg8K
ZCw5ultj/th5qKHbYERDG9NHeLZ2mmccfv+nGkjW83/CaFCkyJDipFywbek2sg1LPAje9wLu1e5W
AHVVM+IfzfzXuYwOgsqDaLPCPLrzit4xmhuy5o2lHceIP2pP4MTKawv9bPHjdMD2/QgeYguTpoCU
is/RPjqNH8YlMEfgx4cb7dAzLtndi/ulhf9uJxWCdUoo1vkIbrTWMTZErLGL7f+UivRuvcQ8Xl3l
McM4dk50vbNHBy08G92WP0wRzXms9azfqn/XQz16ZRjk/ZBgPbMV7hObs7SLCJ5VlphVO3GthtS1
4rJWLpoCJ9g66GOxAQoEO1G8Dy5LHemmjbu9oxyyIRXGShkgKbgY294hlxiwHJf0udobJ9GTwG4u
/kB/FwD+GY8W6yZQ3lhYtVEci5AsWpFV7SVwXzP3kaV/lO1Y0K9eA6yQPy4bY5NPW+kX3G+r2Mum
YDVmY6kn4wwwbgPAfsz13cfyRPkVDMBjSgITt1+HfKWWdZHIsRJlRC17J9hltujVtubqm9hmHiN5
gW/9o1tZlFkRRdBYF3oKEkIc4uykW20b2MU22kpOCSTW720Y0fLvhFHuQIEZ1qVNsDDvcct6IVkL
oSxGI6dtLYX47QGaGDs59H60JwdNhqEd//h+HevXDKAlwDVCEuCuWGBIQ85xRc0fGwjLAO5Y7dNz
BXbQhGEHmZIoEyVzA7dEEiSRC9aagR1b2q7YBRbrVjElUSZKSHKJr8maRmcgk0YO/EFbPjQuC294
1RZebR5lo6qAF7NwroiNmmzZIs+ltuv++62jLVTRz6UOsBxoxOBNXmJ3pvBpJU7w+F9qA2WQjGkw
hETCgpoNmCRNEIOcUkuwZOaAJmvnKKvUZ2pWBClWhJH/TQbgB/iAVnfhGQtaNX7/HhANHBZUXA9U
QaxnssnjK3oV2OtZlmfFiguyDIcd+GjI+dAebaUP6PkzvhQb3JsQMh/yv7imNzKog1kSWQl7/Uul
WzOxwZ5hlh7nsV6Llf26EUMdS2WkSizEDTmW1qwtHo/fuGVaAnLTKeN5LYXGqgH40xwvcctjLp63
Rqs7iJZgJ7DVsTWDvBHKxmJ0uk+6oPR3dUb05ECfNuhp6LEw6UG9ELvKWcU2A+mLzdu7T5ZdWHv3
QBaHrlOS8wA7ILWPQtCFSTlo5N2bvOqt2k+4Rdo7EMGZ/th9to8s7V9ZMhXFjUaSahXw8SArPw2A
0nkcYY1apCM0Kz2IT8ED0Cd+i2a24/fBI9PYrh7mlXjq2c3ztjGk8Es8MeuZ3R7/uc31Zjg2VoQ4
j2GkyC/eqQ+KOBhbw/5KdCYPZHJClgw6FozpOLhN6C9GX7wEshi0jjJiyLXQi0SrmKJC3g6tnNRD
37VIv3fAQTjmuT2V0XZK1QsoLcPXZbwo4a7NLyK3GSS/TXVzDDhT41TWelcCzJtPoPwBIaqBcKwm
Ap4zEczZxqn4JaLb5i3YCpjY008ceJrKXzyLgZBuSSJ+8Y1c6sFeJoUrpBFyW4d7MNDBbANn2VoO
4wnv6kF8ARp16GK4fraDh+49MTW7ZSVtV54JIAMDgBo5LxHeCXWPBrTKtulcC4itlQcQDUdAV4gf
iZXVHMA8H2bM3qOl8rE4NWZqswzV6tW6Ek8/H1ybIeGW4vCjg/LQ2cfmIO+6Q7zdgObMnazoXbCE
T0xnotGRoeNrt4qgEgNSAiDy+C/uwJXjLChjKfJzizO/9I6ybY9A1TKDLTEjIuBd2HHCV06OvlXX
EqmtBkTSHAJNSjiWkaXC/o+W9jS6xKUptq01A7J+RMJGMKX95I0uCWSD7WIZqom5jY8uA2sTOz6i
u0v/UcF/t4Huxku4OOq4BdtggDxJvzQ2tmMHrjNg0ER2xpvFr/Zjtge3wlgMeAntGoEF4yRWPH3h
al9olrARfMl9KeMTJjuzI3gqYLg+i95iJdviyOFCcD7Lobivk5Cbd7VsyuggXGtVdI1D7dESZqZb
6SvQbgG+pYAB/snYMtZIjYzcbTNlYTCtpYyS3gjHnxIgvmKMhpLMgWEzBZEP/0bJFMqkdMvc5hmP
hUm4TuWptTgLlLngIzVHu2I6ZuvG+2ofqUAArSFGsJB1jYCWmnB2SKXuBiwvPwewF+FfBaE3J0dF
BKTdr8kTcnK4LCQMnQ4YMXostuBkAjMB62lg7ScVGBjaFMhgWCAGasDrb2z+Ob3RBqvfrmJIo8c6
7tSEMkpTJ81cr8FE9HiIBi/RTWOz2J3NATld9IJtACPAXRS42JWlQXlCO0Oui3k7Vh+Fq1OlLJUe
inHYqDjVftd95YWAW2oND8RYyTZ3FKz2TOyAYXPMZB4NHU1vAe26qnEWGTm5mfol2NUnmEJHMtVT
+KOzhQ2YgbkHpPkeWhPks1aEHtJd9qI2gBztnHowtV0PKMzsFFrVX+YAr3WP9nHzegQR2gBlKJ0X
oKkhx3l2lQtm3hl6sOrdorsPjaPA+oRbTSl5JVdp0qejcFSPy4f2ZTGG3QBCiGTLTOSuOXvXsigN
b7h+VFuwBHylAYUn0Na5gzfYxP4X2/DcmZoLshQ8iwkutMbMYK0FRNfiKZXXlrKP4xDi+x0Yh8HS
Qh69hIGRy9xQSqMTVQriosCGjhY8d6t4iC/ELE4/w4e/ioSuVkQ/qbD1wlQskIWqO/Kqgw84LPJ6
4vhEU/67YM8AgIkuClAYg26/yKQMCaZZ+Oe2Jgf9uNjIrjo4PG/AfdA3kfP9a7bqtcFlVIFqgXZu
cD3e+k75qIV5MXLCMfHmz8kWX6TO8zHs7NYHbnbiCiAIx3ITHUsEmpyrsHzWNY2FdQIaLdqckfSk
4rF+DgwjryLxaOBm6NBQzP2ACyq04aWzopO1h/taFhV81b3OZ50aisfZRcR+NKwJiDfF7v8jDiL3
jH65ryVRLokY51MrJ1iV9iBs2vfB17aYEbH1Q/fZvBeneiOjCBBY8+P3h7lSSobeXO0m5ZrAziR1
P2CFjR1cytMAn1QBglvzqe1CS/rDm93xr+yboWNkjDRQQ4GoEwyCQEgbpRfxznHm8FDuQAxiSgC4
Nfk9K35eMzDXsqgTFNSyi+ulg7aALXp04z+tN7gsJ3btxbwWQh3eQOCJ0xoLIneemE649a4CB+/7
w2KJoc5KadoxCMuvfUuRex92I0DRAoc18LVqLq+XQ3mRzVyJKFiDjkLC6bQXaR86JTJVgyv/YPGm
spZEeZCdOIoaxlmJKPj/hdXarTdB21knxFwT9abGeON0lONBsYG6K1kRMcuAaDGFY/3j+2Nay48L
1/tHvalpztWlEGJRjT3Z4yl2IpQXoi2ct/9SIShLXBZLW5VEuRs7OZCcFLH7WBTLDK7FaNcLot7P
shRaFRxCuLA78qalW/l9PpEgtSPotQibltI1fv93u0jjMUpDIHRtBKGk5MojMZNbC6CtGibj35rf
jYEZQKKCaROAMPQUlAYqpiiTZxFlwvGUbtHMcJDsjw5dAKP9Fpjvz7hoTv30FNqXC2trV+zTjWzq
CFtOnnNeWcTj/rU6i066X8DaDHfbgmAFHE2Jk28yl7W3xFJQr82NVOpAO62WKnHCipcDyr5gNUHy
vrfbQ36eTiqcTMlnHOZKju1aIJ3paTt9EJUMy9TMI9A199XmwTs71ak9P29/M/Z0xabcyKJMfgKg
DUlOsLjekZHJwgjdIQEYAWsUeM0PupFDWX1jmoDk3GBNrxi9eeMtTBtvFs/7g0Zf8+1N3JTga0UB
OLBYrWryyulhthxpUxWTlMjH3jpgbZx2ojHV2Ey5P+X/Q9p39baOLN3+IgLM4bWZFCxKtiVb2y+E
I3PO/PXfoufeM1KLELHPmY3BnoEBF7u7uqq6wlpFeYriyF44sJkoiwewJJg8QLvCgevhWkaAvh9O
GKrpyvd4BIZoncy3tTNV6RebK+bX868syglIVSSkXD7J0n9TsGC6Quc2Irsp9YSarKExi4+sOYVE
r+rUKA2+wRuCuSYYyqbhSn73Owuqmgz7R0l+ZGVpZun3MOirxgOhU0XXJKYTaOiXJmmihAtFfifa
LV7yqGIiubZ+QnesyVvINRosXPjC4c0ZlUuZ1OFJkZiKsGj8jtu7j8lTA1BQ1hSMY0s0vTTTl9hJ
jrUDIODVfcFzB3kplzpIPEUyRs4gNwBwYxNZlfR9X8BcuMpfSqBUnx04TwGWAr9jAPLQtkRVDDff
si7AvzMzbZ2qtcv8o0mZdS69qoVRkkXaVpqbcMpRXH0D5d5dueXSGhMGO4ySb6LtR2R6Jrub/FNL
CpjRzkAZw/E7dJss3fy5Xpor2ZS7aPmGlcRW4HcFsl+R066FB44wTkvAMo8BP9wYGTDSpQ5zd1zY
+iWlonyGyOU8hggmT/Wx+xCMgByfbPuAwkBvPwPjbiEJMlcduVzpr/W9yNAnGRQpT7HLgy7bo/FR
kP1bbKx7EsA5yvDM5fSe3nbk63/d5N9PuxDt14LScgM2WSID6rQMGdf7o32YsiDvmSEhefu4lDaY
81kXev2bqL8QKZa80qN8OpnbDiJDi183yLYvvSC4STdvrBG64xGfCgorqJRvVEomKLJUmvQHSCnh
Q2vtrT3glb9LszRljrx7+s+C3kxu8J5Iyk0KNSeEgYfdRK0W7RXZBszYer0pn+RVri9WtGZN0MUC
qTdSzw114xdYoO8jI23tjsDSw9Xgz+yntGGM3Li/uiVx088vzg1Q90qQBBAnATZhZB0xCxckzDuQ
ixVRRlVrgVObuf9PG0UwHQdmpuO8phsQr0r9pwHp8f1VzV51sPdN9KuYL5YpC8cgxVLUAPHfpWeM
a3utkb+i7bYQTHmJem5W7y8kUfYMk/mdJhSQJHDAWNBlCTmPAD7xs/kC8sL9Vc25fP5CFmXAWLks
Sz5V4Z0GaP4TQBzchWnhhX2jnyxV5Y2iHGA1ObBWeTJERPwCuIYXknzJSC1s3A37e+DFkuIr03s2
SEi1G1mSY7Tf04cVv3RIcw9auDxVBpPchLpGk34JcdxXmRQKuyR0rdZ/wESR1mIIeMwMDYNMgaOy
tSHkiXX/wOa6Sq7kUqovV10K1AjIrQrUxeWCJJ5eBIS1VPxBynrfvS6p/lxtEGgRGGkDd9w05UUZ
EInt4pyLfGHXDWay6uBpRERN1WeR6CIQf3banyWRs0cpasLv4BRGlii9rMKiFJswEnZaYagxYUUj
lUjwNRzDEwjkFrZ0Lq4HqjZ6RSVE8JgqvzZYWVCpcZPmwq758Z6SVbtiHMHpX6JjZInKgrDZhf1H
FgY8rmV1bTNKnZZiKyXCAZfrKAvEO3pfgET7uL+sWbd2IYlya4wnyqrSQZKq6lJrVZ/9T16QeBH7
b1K4G192IYe/XlEkljIfTXIYwu6CNzxTgPmbg4lajw7DqjxVH8q6U4h8ur+8pY2kdLIqWVcdhUTY
tYkeBqlZCN8JCoPquvAfmHBbZK//mzzKq/m8yOZujGWCttItCQu6VvR/HMKncsMc/jdR1BVnAy0u
+hD6yDxHTxEywW5KsiNGpzLzfxNEvRxcpmU5r85+16S+cK/oJQoCwjxyns79fdIZD3P0KkoYhMeo
EV2i8LsxitG1re36WtXDiCVxnJt8vo+DgjDFV+AVf28pkbsS0WMncWBxVX7TnxdxSFSEucq1mbuT
/IYwJcqhrrpOOQWgQY2R4t6BmS8qQd4eRoQrD43HGAMmXhYu/O31uP4K6npglKrxsjFxdwr/PURg
7d0Xin3/GJdEUFeBAehkywyxu2tE3grjtdYBMmzp8TErBO2mLM5PUgSZ0hWMOQ9AgGvdXeVVpM0P
dfHQaH+dpQJwC/4BfSjGw4DjeG1KRGlguHgcfUeNNtKZ2+cCuNm/Km0fpzKpyoWh6enGXhuua2mU
gRyyckRtm/MdT/A0vUlSvBorsdTvH87M83SaAUY5CblULIlO8/kdRrVyJQidGvBvSfYciCRGWS4m
YEEwwvwlKT0i+5GpjQQoNZ1QEF8BHW0U78M2N0MZVdJh6Wk1Hdb10q+/iVp6wedMHXVe6ISitinS
Z6HT1l782IIbcWH1k+7RkjQ8WllRQa4HMxnXRxo3GC4Tuyh01KA2CuU1B6CUjyDTQzkIfQK+wwek
/9akBRM601qmggrndxQE89Qa3UIloNe3ZrMmdtAQYw86ULnREWOElmd7ILZgzMpQDTQBkdJOkG8C
NLwtW5FRWyfua4nH7JdPjtqDq2+hTMAIQJVQbVu0YfCk9Q8jGgjRvCYLLUmbbct9cBFgC78EyQ5V
RVeRrsGELBOvqkrnmTMaTqO3IDHUZsswZoc5q/A1Tp8T35jgbbx9WRhhsR8kEr8J5Rocnyr7qsXj
0jnexEgi2CuBgo4RZxlBGX01BU3oFV6ICqfuftB14/4kg54WeyAOG9VoScpLNr5whbbgoG6vqDph
dwHECrwnHEZUr7UnBBoFX5Ry7BRx9qVyGeKx/vm+ht7atWsR1FXwcwyQ17GCDhkWXhajDrIxlEv1
+ZlbcLUOSgNEpQXCaAUhrC19NvZYEzY0+3Ql7EZTkwAmRvjcHJZizaWlTV914QCFNpAGfoBUiTEi
dlsFJr+IBXWjFwJs24SuhkcxHsa0XrAgtZfcqsocpiysSjlw5bOImXvw+gBFzYiltRaWpKsi228W
Hpa38e21ZOrg3K5vhDGrMydRn9+ErDRVtFbg1nT8ku5PWkbd36s1UqdXabyc5l6TOQC5UlCpUc0C
BN4M6VS7BsJp5y9ELrMrQxc/Cm+gcMUw2/W55UKShFqdYWXiH6YuSQvIND7/U6QTJuVSXDbjCgCG
+68wykCzvZgEHHjYnLxp9TDcC827ktll1y3kT2YekTgv9KbwQHRkJ/z861UpYTGWUYPz8jvwOXJr
2d/graDUHgKwHec+9/KhjAjYq7N2Ac9+5q0O0YDfQIsrkkbAn7kWrY1pw2UoQDvuuC59xkhO6OMt
M7uuTgp7KN2HPlzwPzNJRTyTwQoOODoeNVSNXm0VgSoAWEdO8A6A48MHo3cHEZDLJlA9DX6LZHR8
UoylgH4u2LgSO6nWxZVnq0BthlDJnaF5F7+TFkOeboywxqyYhzFbyZ3pfvKhLaq7bj9E2qlV9b7/
o7SmLHsLtnumhHy9BdSu171Xi7ks5A6zYnXBCq3oxK/BfrzVzCjWgfQUgKzbJb5ZkhCkGINHME+g
mtmrWC3d4NvH4vWnUC/8cci9gc1xGuF6tAoHCE9IraHJvNXZM0gpHsLVzwoA5QeQdKzvu5fb9Bck
AwweoAAIaTFMf30gIV8AlSBNcweYdPog4VE8eHrUWyGPnFROPGFYWOusQBkZSjReAtNKogR2Q+35
ACRCGVk6A4BXZ7td6HpGKDtV1pGEXRA3Yz5AO4AnFjAdNAkG63p9hTIy7tDwuZMMvhO5qc0A0ibD
k7zR9Ps7OXeLgQYr8xOEKVJD9GDGKLAJ5sSCwnmbJjkjGzkhcvL2/EJn5FzoeCmHDtg9WfC5MYSc
1oqP9XFEKRu07nvGLIx2i25fEzHkzse0u2v1+jtQcp99U10lFriFPrxnbV1a9xc+EwThe7QJxBN9
GJgsvN5iVk5DGK+kcMo81LMs1LtqYWvnJOC9BaAcmEjASE0/v7AafN6EvSSkAAYNEm7bK6pvhkqz
5NZ+CzaUH5VQZRGAtAbgDww2XYvRsrzlyqIunHzN6wURrGjFmqIpbXvy4OnyajTjp1w/dZjWPsX6
UkpxfpH/SqcscqYxWZ7yDaSrVWkmac4deD8YFqzeTDUWKFgXi6ROS5S6pGxKLJLfpEfmHGCun0E/
tGFjpPUBQ+ghyf4sPJtnV8YD1QnXHdfiFwT34vhKwFfF08iSE425USZbLeoXbvnMVANWdSGCOjrJ
kwq1jvrC0Vb8JvwcwC78RzZKs3rgTHcrf3hG8nFf62c96KVI6rwwgSMGWYVV+WvpUzhjQ19Co/xI
t8F6CIi2AZIa+ngxMHJcEDwT7gGuC3BhSDujeZilTjAAe2jla7j/UpoRodKRo3INtrY1O/V2HF4J
argExT1r2wBEB6DGCZKdo0M+Ka18NULW26kx082b1iFGEXmZc2f69JsbCGZwXD6wtAGF/foGxsA6
ZoShKxwMENiYvbcYE5GQ7+rVg4Bu9mYrfHXEJz8hs6RAMy8gdLb+R/LvBlzqaJIOCTdCsrTvjRIl
a+kp3or7UX/XjGarLJzhpI5X67x6rSLteL1OKQfsW5XCZHIKUIhLxW9WsjTEZomXmHFfXX5ZMe/J
ohyu73JamHp4GSf9MQm/voc3v9UxoFJvBw2oOeK+QoUmf3QB91kTqd6Hb/h7+CjBRHjy1hWIazx+
wZ7fGiFq/dQ5d2XjcYWKb5KFc4+RI2Xtc8+M/6cYAfbvk2jdRnaoGF6iM4M9YuyOW/BZN4omIesC
MGgMEyImAALj9QFgnL8OWhAMOGqXmDnGn7kNr6R63Gek9r7un8DNYU9go/CPPG6rBOSlSfUuVCtQ
hKYoZLl0iiQ+5xEQ6XMM6zXNy30xk725OucJYFEDEjomgPEq+93zCzFpL3Xo1oOYakDvr/AcSLnd
ZSiJLSGkz63nUhBl+KIKW5s0ENRJ/DHMMG6baLtRzBa2bWY9cFRTcgyUnMhRU5GbIgKaLSkDrCd3
8h79Zf5Jya1MWyoxz6gCFAEOH9Em0se0OeUCMQrFbiid4UWM0etVHgrRbDTr/unMbNqVFOoW5jIQ
NzNxLB0F2JJVeAjMETnj+zJuG6ZBAIjoU0Q6EdMlMstfa1odxrkgcWHlcBiV3GVtIQDakyvR/zvk
RhZKsh5VbgSyrajQNd4rSF8xkdnW0VIVeG5PAW+IegkAjDUUoa8/hE3aEvhBQuGwCjo5AOzLBp9o
cNNdJTBEbSmJe2viJuJDmBRUulWUUuggP0zDjo9VD+iw+Z/R+8wKoGf5hgB4fMD1PghdtmLyQ5z5
pz63tLeu9uw6MQBU7bMriW911CJkpSFZTuJ2r/XKEg3Ybdfp7/chTyhP6Ac3qhyVIIRgAZDnNKW2
qtNUlz99AWSSwhu3CSs9OuYK8YUVw27iKLBUYZ33u8oHJpBrggKr1Igfv9xXFfHWWEgyQJdBdQt2
O47GAmuaMap7VUGwORSvhYbmnkhciPpmNF7hAfqOWgmQ025K5ILA+X3aFbWTg3KHDza9J5NIXjAS
M4qGIXhV5UQBA/E3lzdoKqUYo6p2smjDjT+FphlhCIA2fwSIbLyQJp2xSFfCqDscZx4np3JZO1IJ
esNm7+efbf4dyG/3z2b6NZQhx5nALYGOClRtNNgcKix9W/pZ48j1ByNEoHopCefxBB1LPHuSUIq5
L+/23YOoHMxIyOcJqEhAIa5vq9B5uSDKXeP4qi3UIeoPXmJI1bmueSJoTrVOARSnmMNndmS30To7
au1JizbQVEfeVuLq/ufc6s0ESIsIEERN3ESwcv01cRIPTCwG6JJOD7X8DX6tUMkWLOWcDOT50CzN
CsBElShD6YtZzCRC2jhliGKHt08zJHzav00AYwlT4gGHOBGK3IB2pyxod5u8cUYLeHswxR76wDBR
uPRuvdWXaznTYi8cP6dy4OepIUcdkMZiTTW0w8RuAYRfLlzpW6sxSZqIHADajvic3jahE3MUixoH
CEK+XnP9nk/Bonj//GeWg5wy2JcAE4PXDc31XRWeNwIKoHVSw5qGKsCRsJBvnfT5+oKJVxKoZTRy
oYW+BAlocbEKPdODtWo9LiWuaZZrpJLBsDG1kAOXFngVdI9QoGhZ2Qhh68RisuuOcodQGmCV4LPz
g1PiP45Nfmb7ZD1UQIEbzcHdub1oYWpHb4B6d/RzsxMCEu8ykAkVz1mQPchjbGkZYZYwrmbOFV8K
MBfMDcAn0BZHxfA2XglF67hqxazruA3Mthq+75/rbVPk7378K4UK6PKy7Mt8qFonAS6op6eiHvvw
z+K7fxCTXpf2XpcW4GI89Gz6kv/IYHEYTY+PF+zLzGJBQ4J7PxW8QetKfUabTaRNaTU4IS8TrQXF
+cJCf8MNSr8gATYVESUIhOh+rRYIMWyetAMyAyks6Dl6AhbxS/9QHyo9sWUjJt4hOKgYOQTG/Zon
X0vTgDPmTWIRNE9kkzw6WigFZ/yoi5gKbHpVitp94utcto2r2rh/oLfuUIRzx6sDA8Vwvb9R2YXd
keMsycbeHRwu7VdyiOJBp+hp+sovZcZuqwYTyBDWMrV1oNGPHmzp6lRm66ocnUEfAR4lbPPnCV2h
B7pJag7bgQQH9ECH9vh8f4Vz+3gpd/r5xQrRJdykLFOMztk4LD2BJzWjleTyd0+7e/G7RX7igi/x
uzUi2h/tduLhlvTHyFrqOp2Jjq93j3rrDqXCgO8Akgb9I7FDgLWoa3Gdrka7OlfGe7UabHB6ORP1
fKdjpNjMFm7czIVAWK7xiNEVbSIcmkz+xVpHdVTSAug9Tj90wNlUAuIyryELqKpviTUTMH7Upa64
HYmfMv6lrKys9K0o7faBC9gIZAtzeVy12cM4mLz61+5mGmKCOUCZAM9Mugur9BM0/3qcCObJeNSz
kRONkZf9VdznLSnFRAYlKQv48lCQ7fvadevoJsmIkTHahrl8OgehqBlSpcgiOiV6TDr0XqRqQliQ
wq6z6hyo3ILG3do9NLgIwNFGrw9if9oqqQobMmMYik5QAgueyS2Q7C5EPDORJCAzgeIvIiBHQlag
VI0blATFPU10at/MD6GL8ul6VEFGn3xjfukhd3iGRDzpHsrEEEQLOFKEO3AT8qneLqb0bu3T9cdQ
Whe6WppErio6wyNb6IW85UQds2JeoAf9umpWqpUUx/GlR6dTveItrVnfP9/bDPEEIAo/IMnA2sYw
2XQiF2qfqUU3gO9AdAqRQcOnLnCPwdZV0lMegrqx2cT+jm82kbqROKKMqq7G4C36CJun7uP+l9yW
jH6/BK6XZ0Xkjen0LSMVSiGPoeQonyooE3Mi1k+Rt2f04CABZFwyG8ZOil2x5Tf+RnTCR3lfbuKn
8ZtzTZ7wr5yyQuuVthJUwNhk44IjuY3HgFwngc4QWJHgaKUZb6MSrJd5iK8b6s8mT0mtPSbCz4/Y
GmXB4Fn+en83bosF2I1LedR7hxFhjOQE8vrWVjbdg6NtXHJ6d56/FhZG07AiBIQkUCthz9GCf9Pl
5SUYk0+jSHKEPcC2wTlSH/rR8p4CM5IsGbMgdoeB5f4J/X0lKDy3xYvGWfyu/TO+Ke2OsUbR5Gtr
VB4leZUy4MTwRhMj6XYglgtm8NbVXX8pFTLUUVm3ipxI6FZpiVx0ZBw3krjUdXDr9CAFRSBUEmAm
QHtyfSN4n+s9peokxx30qBwJaB1r7ingJdL7JQEalCjWRIsiaykiuu3umE4CMa6KcU4RpW5KsiZV
2ZAwreQExae0ZYCCzBlpZbQJEYZVHewHNIU37NMYLCx5dl8v5FI2QBpcrpGqWoLleymDY4oTz/+r
swNfJiZjJ67U39t/YWfKumOGKBslpwlqByyPq1atbUHqF15/k/G+jliwhRdiqMAZVTtfxgC1BPJX
yZa6WNaVIf8skZSNtTYxg7hZQtea8ZCTo0LOHGfHI7F9rS5cUrgxmnUkJ87/ROU2qK0qkp5K+JWO
CUDZw5j3LcPcCgGSA04BGfkQDGtfy8vkSBFGT5acrk/BvARSyg7kgc9pBnqvMvkv/PHUcIsUHIJn
ie43SoKyD4B0CEZlZMAJM2qKmaXp0qD2TPSHplYkHfGUhoXFi/R6TX7DSE0KahhHjgNEGJ0uRU9J
/CJKmMkRTRmKApoflvRm15qpMqLyE6VWoa3rRlcDSxP+hOh6qlmJNIm5mFCYDRh+WbbwIJ+maagd
l5pgbPhIFp00jDd1oRIXmKIMzhcDGr7ME8XHw9BldODPZPr4HoOMq6nshNMF4ehpKwwMayJxn8FF
2zYPcbCUGrstVMFsgHxDQRUCvHgs3RJQDmMtAEJMdDiwVEmCzlekKysAuTQ5eQfkjkca6Sk4dIxq
DOypWprimlXIC/HU9vQiEnZQdwSnfVKQ2h86MwiLwqhAnEqwm2hS0AZh4RZMJom+5+g8V4Avii4W
9EVfawwL4NxOGeC0XL6qbCS4QkMctNhauGvTt9+IwTMV6SkMqMF6XYtRckFWok5ArHhEhG8CsPZJ
0x+ePGK9acT6tAOCYe01/ldxGEM3zYfNq/lN3h/eT8/NVh/Il082q2fTfvizWj2uVufjz+PzS0aM
reE55y0w1LePS71Lc8cB3IH/fDLlJEFg1tbVAG2tx1rvw5MybDsFmL7cnkPfxP39mY1SLoVRHstN
vLFSB1F0BLTY5+UGnYe8chJTi/tgAC0lmslJ2KgPYb511WZB+JzXupRNeS1UdoQqTHE2QvxHRPKy
K41mKerj56z7pRDKunsum+d1r4jO9pyR3kITPKCvRyMjvB2vFUCtA1rF7IkKzOaDR/h6Uz3geawY
0uKI/lwAqipg1pvwdFlQ/1yrYiQ2ghBH8DPe8Jb1q3by0x6px31QbVnJKtNkYX/nrhhqIhjqg/Wf
qKuuBRa1WjBlgJ63AhwaEkao/IUaAk0s/Rt5IkkL28XhhYE3yLUElPZT9FPFsmOt14y+Po7kWzZE
8qmYiv7tGt+HQC8MmZgh2imeV8o6Pr+A5JkMT19Lg3Bz9/zySygbpg69yI/ttFZpOziu0OEF9oaO
BOP+ffk9JNqeXMqhHF0FIrAhVbDihAybhJzPGvnYfwCun5QP5w/ruFaN70T30Jqn6YfP7pwSl+QE
CWYgu1rvPqn1yHrcZmazfWn0JeCZuQsF/D0QLoFTHCOc1CaMha+mQQ4+3NYVSDNsWmGVJe2CVs3u
9IUQagcYqS41n69kp4etUNHqyKmkCUDr/L6w1dCdm52+kEM5iEpBthgMx7LTeH2qN0qFQZEiGhbi
o/ktU6bBHGlq3adsEFuqqTa2vewIEo+HwkM7rDhhKUkwZ4MA2olKA2IkGbN419ekS7LW89NUdgYV
vYsvGA7IT0qPSVEkJ7KP+9s2ezwXsiiDzrOuJJZhAmRUbTt+sqChA7UjuNcX9m3OmE3E01NJHN5b
om4+1zZdKfuF7OQARA+FdVWx+uAXRt8/IpjqUUzUtKf7K5vxizgnPG/hxjX0H1DarebgKM9jAbQ5
0jBsVaCzm3XA2WMu7ypkifRiDBYkzhhQIEkCzxIJNLQX0F3E2gB6No+BURFK7pULkeFpq+P9Rc0c
15UIKkugBBmfsiDlcLhIJAL6a0WkTUYrSf6aDVJC6QW1SBYLwr90d2s8Bl4dcRBUFF/oDAG0PRn6
hVnCmct0JYNSirFmFU8pIaOO3rCWRllx/UJf8ux+IZkpAh0eh0q3AWvy0Mb1APXuYzkl7TgcZRlP
fBGI8STCPMX905lTOUxdYd5LkhUWT4fri8t7aZJVYyc7DJ/5Zutn4Cwd1Yi4lY8ZpiTw7SbzFy7w
L20EZfiQJgZhKCb3UIigh4maHMygXMJiiVZCAIumkJfQfgECuzkxwwBtQ9975Fsx7afD4c9BNZ7I
YKXkAfj0ht4Rnqx+OrKU3p/diItvojYiYdDdB6wHaI9WH+ugV/VIbVLQbqavojaASDtfopWc06XL
XeCvtz4swfqCsTTZUTGYWT6F/DoOFiq0syJgTkDDiHuBM74W0aV9IjOoqTviuO+85xHzTJ26cL/n
TAgazP4jgzJamlcBWKcWYSfH7rPn6k8mq8z7SvrL0n6jMBcyKI9cC2zZIJOP2YbNsAEANd7Ueg3d
wWsafyJSnreq3mzOAiktBMHH7wyIdFCsCKqFKYJMf/peP+H6rGVM5gS6CCAlcLP7wEEWSWlG6/BF
Rgzz2uqVRVgCuLzH/0a9ZMAOISkioRmFvtVtJQ79kCk4bMkTLd6LZdtLsnM+yGu+4ZO9jOElY2HX
cLj0piFnqk7dUijPitSmIU4H+5wSK46knIZ4jRdQFoY6n0ULjnJOyZBXkhFfYK5foQsigCwfupIL
FIQxmCVgUwGUaC2q712lduT+kugEPCwimiZQYUIaAdnHm8RnXARJ1tfueJL2YwPCWVPdYMw2fo4f
2tV4Zgq7elHXssFtExVME9UuFO2+NxRw03q2Wm1qdAHl5otvJRIJH5vV/a+jgqB/Pg6jbyjSgTkG
5CLXt83LelaJg5Y9uYVc6l1bIMfPRdCs3MdgX++CbmFsWBL0TLFwQejK7q9oJPZQfYOG8QBGvBat
jQXKfFzHnvyQ8I+j+tRXPHkfPpRNGdnIhQei3v/0yJnqAhpOnODo/6Wp+ecLoFMCGq0mQFHKDIiY
342iQGFPsRR3xtgmA+ELTtFzt/UXfBb9pP+VJbBTFhVFARR/J5N0kahlpaLxgcrDnvDIfSvI27kx
36pzTja5ff9E6bf1jSTKgFbNNFTMJuwJOCeGBHsCwk/818T44K1kGzVnnZ1GXAwLXDGblBwkGy+F
5jgYP/e/ZPaEL9dM7W8QK6lcS/gS2LfpI3YcWdsHMgI2+GET6qm+kKWmof5ulk6Zj7z2ijoV/hFY
Gwox2pYYhT6trzU9XUfTwNL1ptOENzKpGxRWHi9gAJc9bXfWx4fm2BvP0Fk8rJcWN70RLmzjjSAq
KA06pWn6YhLUWsYISFZxrSdGuzMeF46N8o6/giS0rAMtFd1LwPy+VlUpTMDhhobbE8pSgf7mA2vu
dXwCYJrsEiTf/Mb4Cr/vy5wzQzLiYJgBeBt0mF+LjEM348uqZ0+WxOjcEzPqm0d+CShgSQh1UjLf
4hbGEAIYEgLu2wkHCCMzfwva97t/l4uhDipWmKoHHAl7KkQre0UWba2+hNqjvy9IoZjxNsuIEuhx
aNaq6SsARby/lzQM1z/y0VMALjCgS4Ar6nozu0wrhWTouJORkBrELiIpRDLElnp2TnokLFi2OW1R
McGM5hy0ViFOuJYmF4Wqdq44nJiMQ/fCFkGydX9BvyVqWvMvRVALKqbi5IjhoNP47EbkJXp/szhi
rcttS0YA/MdE24kNSYljIh3MeuRrQf7kie7Jp+xYFqGJRgmxRPUkYTyPGG9HgPrZqhHYUbeRIRnG
BXj/HaBhpa+lhOzSBlN3g+X6LolVaTjlce+ocrZqpmfV/SVOK7i3QupqVDmuZVcqw4n3LL+qTZZd
qzlAE9zi+F8IUpF+lEGxjnQrdTek0pfEUQjHE+ef0Dam1T/ZiIT2gk7SxfffK6CJIjCP0bUNiCXq
xII46JNMdYfTi0DgB7jzoJ/Ls3Hec+TYY7ya88hT9ydAaQFpQJ8M2+dTddCXTPakl/SuXn4FdXJF
hJaYMmQGDK88+tKOkbfdEjnD3MFdiqAOLgY+QpGkODiRzUikoAu4G0jZPIy8sBAyz6ghAJamShje
eKAapB6bQimobdFW42kIpcJI68Azg0r7c1895sIkdMyogCdAVklCDeramgh1o4asz4+nmIlJkpSk
yR2uQb2rNjFjc5RG9FGgTUCVazP2Sr3QSiNTVQOkpsbCl8zsrMxOPhA2Df3ONL4LOhI9UN2p4ylx
5Bev0Dmr2SjlNkNn6hrIAE5ImE7XHqJyQge4L5uGJ5jUV+amnjSRR6OqSFf1lTiOZfB8sKfWe+/5
5yx+xWsVlwVJqPckqDEWd/CraONH4jNm2dYh49qFmhLl3EikSmpUb1eFi5m+98IHAK73I40jYRfK
DHT99vcjMdiLuBnNB5g6oq7yOMoxH4n9eBJ3uzPwAt+2MM79Z2/h0RAjYMhKIwW3E0/0CYn/5f4W
0VOptHR6aHPwOE6o0mE89dUGXVMKSZRXlrF64TEAMRwpl7LFdBfJr0B4OHQPoWMQFWHKpKQZYJJa
Th5Pbk8GJdR7TzPdAFM6kcMypBX9HcrJG/aY8CYvLBWN5qJMGTNq0yQhuvChjtf3IpTZoJm4/07N
pjLPvWVkgx0zJjrk9Wej7Rbh92ZP91IgZbvGIR17vPvZU19IJBdQEuv0rM2IGhn9RxNhwiDWyxRo
iu2n59k5kDS4PSMYMh4Zst2JdhmYWkPEXtM9f8ESTaIps4puRqS5WWDdcgrdGiJnKVODhRSfxpE3
IHDK71W0kDOdFYHZXNxDDIkgp3m93WXthlrZ4gImhNHIuNJO/Ut8uq/Ccw81JLn+FUKdaRT7TS3z
ECKBS5SfZhE2iZ3ptqwb1mjlD+laerA6Wfd4AwpV2zABxbMP2tp0F1hLiYB5/damuQvgLCDNSdt3
Lm95T8nZExDbP8MGgEzVuuwik4l/RBcTDFbIfDcBQIY6ki6VyOZCVjSPojiG0GAarKf2W8nSPhTG
gj11KMD0zRkNKg2rs5gaizdNPxK8zwG/w1kZhruY/CX+W0yc39uNoSB0AKEVEayElLo38ZioqY+z
cMPnRj7n+aNsNy+qB9Y6SzyKzwLA2sWpmlLZlU+Q96qbvcAsGf7JZNKaDW4DgFCIMKsSPcQJt5CD
Uk9mTxhPENhD8VJqRrCuQORXGuWwMNI2E50g1YakDxpJRPCRUa5WUatR7GKPO3HInQe4R4KIBpuF
x8ikw7cr+lcI5SSGouD7sIUQrbJ7+QWAWxz8enu+f5VmvcHFWmiHGbVFBWxvBvozKLqi/anblyTc
+v6jKu3i3mw7wNmu78uc3T4ezVUC2lYxO0etLOsVDl3jPncSeFNzWm/h19M17V+NBCDV///99JLq
qGj7hs34k+B58kAqVgweMQSZ85bHgi0eo2tjOpA0TMd3riuTZwZ4TyLAv70UqHt4r/VE1Fp4JtEL
As3qhjw2Q8lFx3On4RFspk2kPfRCVsGDhRzKuG7d4FkxcgioCasWqUBy9/9I+67mxpGl2V+ECHjz
2g1HJ5KSIPeCkBnBe49ffxPa75whIQQRZ+/uy8ZMLAvtqqursjLr0TeSjom++iRu3nxNxuHvyxE3
AvI6o0e8oet5WiaMWOupN0SgHqs6LrXQwtXVNEeoD5Z1Bs9RmuaJdEShLqmNRIjFp4xLVRF9uKxQ
kUQK6szKhxFdP/IoxcSVCual7Mq+N2+v2fI+uZjUmZOr2izRkgaLptcVkgCKnVgJckMjqqRkTbR4
6dmKVN/fFZwlONlOGAqmDTmn3HO6WdFWj0HxFNjqH5On9XG850l9N4B4hdX9XfMYot/r9nDnzce/
9tAsk9Ow4iBLxbRH2ZPKQDSFtNVREvZFbOTjyWONPrfVVNXj0mSLFzT76K2c6qJ7HtCDUQMUqJ60
eK2sMPmVXy7hYlqmh8ZFJtTPJL7IZLiEuDLgediRxu4zTwr79uCXrvDL2Z9dKUNVjzm4tTjHA328
sFdQKdQsAfmepFo5qovhOqjbRMRmKBCiInk9Im2U2zTmsNASAYsWSIOFXfDUbhorgUcNSbFn96Lt
E96Ot+G5+8hpXEx539VU5LR7f8/s3++YzWyU+2nGugnnJK1en+pc73fqPh2JQdXy+fbsLgakoHND
QhsPbAAAZrZYH4QtQ5ZyDjsYqAvFNteicgDiVO9l635Wx3ykycPKki7GKJdGZ2vqjkUyDHLGOf4G
YVlFUnmaYiAxQZl6bJ0ScOQ1GOjiBQZuK/QMgtEAAfj12vKe70pqnXPIPfHbLNWbyuD9lffe4om4
sDELPjwvr5Kcgw1GoOxZTg02dTK8a8kwrMS1i5cWiK5xXeHB9ovpGmuWSpXCco4aW278Ick7NlsJ
K6Z779cmRMMLiy4g9L/OJ6zOxg58rBLnZJlRxATFndDb5zJhT1K/CaSVs7dmbTZ1g+81sZDBWula
vUL4o0tikUQ1fVjD1iz6k4txTYt44bbYsY48voUldNHUiIH9UxEabfsRrlFGLO0GecIZADKGVol5
2ZUvB8+vETc5wXcECKwMll0ufM3YnnDyv7kPL23NBpUhP9WlTck745FFNAF6Dob7FNDLqWU0Qx9Q
Hqy83ZY24KXBaT0vZlFuAkkZNBiMxJaEYJmVXuI/t13T0pa4MDFX9VBHEKsLLkw0VEyMcf/W7tIn
ldPXcJaL3ujS0CyYyLu+HSQPhqRi3DCeSv3xyeU7Ur6PWLPCu+vFh+ahAMN7H8gr+34xkrk0Pgsu
1D7z2jhLecfXtiNaWhAhptggJD2nNMhXzvTqUGc3nKv1VdXyGGpVopEdDOEbLz8x1TbfB9n9yPY0
rs2gsavcuL2Wi9eMrCCw/KFYBl/+9X4RK7FI+Lji0TRPxym9o0NCzBPtMj/2j7EppZu+9gw112Mk
4s1xlRl2usbm3kwBMBhEqXgosdrsgPBVxrg4o8jE1bSsH9KcDuDmlgwh23Khxcr7Stz0oq6dtGDl
5bSUw5YvTc+OCsMPZV3jxepIn2AjnLQKcTzLPeSt9Ng00ReR0oJGOXU3ylm0M5/EW37Hs8Aa8YSx
GEvcj7QBttW6vSRLF+LfzwJE53pFQqlKOnADsw6y94Qj0nmtbWXp/ELJRQOcDAw1KM5fG/CYIu9d
oDOcDqlVK/f1LkeLGPUekXVdCZAX8w6qwII5C2kY4LtmyztkUh17Yo9YVOc+XP2uplvUcc7uqmjp
0qBweaBGBlYXGa2O14PqhzKOvI7jHOA/uqi1XS3Te75C502klyUAZPUpzqUVZ7uYTQd6Fsh2tPiC
6WcWvOSuwrYDlCYczU4ItAs06KOdpCeXJCcjethlu7XYfk5D9fPiQO4aFK+oPaLuMrPYCgLQf5HG
ORHZlftDZ8VA85vU08X729tw0TOgKCiBWQmDQ/L/ekaLvox8v3A5JxjeOuYPAyUX70sGYY2RWyUw
Q77OskZZ0uA17HYFtxKyLa7nhfXZOBmxGjQ3m6zLuyazxPfCe47UTekdJaSF15hsl14YCoeeaoRu
eMUD+Xo92D6o8FdDwDuDFY2UH3KqkWJ8EVKDcxtSRUgUGeUhjezksyqMBzE2MmTMstyWNhyj9953
CtINOr7eXoMF5wjgDDCf8I/guxBnF2A1AsKVqdzgaHjFjwVaxuK14ufSCb2yMbvnmiFpZT6FDehf
mB2TmCIj7uXK6Rq7Lw+hd+gZ3QcnU551ZlYcufL/+wtmRzctBx6UWag+ZwMqXhCsHPFSr0SjR3TG
Mbva9XZgWyOZC3XlrjdFLdkU1QoocnGm0Zc1SXqBM2BefEBfa9U3PTs4g9C+9a5CmTBcWcx5t+B0
dFWkYP9rYxZKq0qWg1ALMw1RCivc+xt/UxlvQLXiX6sm/T2ySxvxCLHc7QOYU/Tbe2mp4ADz6Iqc
eK+mk3W9xcNG4vq4R5n75fD24QH/yIAwpbYjaqG87uDeJR2pbN9a1XJcuNAuDc8LfUMNtATA5oPT
gBVDvlOa9y59ieWVl9ealdlZUbMx69oSu6hOgoRqRXOqEtUeQ+Tc2IYx/9VkaqAgAFMTHPHs1OT+
fyazAd3n4XBMzcoC7SC5J5jNV7SGbArz4fy1VjRd2qZ4+AEbhC6ECZw/W8OelYZWQlGOk7eRdw9t
ghW3O4dh/2zSCwvz4J4T+rBEVgtVWUglUfUgQ6U3I8dHbM6YhE/aASJOtCafCe2xb9H1qvNGv/Hp
I+oqf54Js60tCbqgSK9TRiDdWgL/J+s7ixfxZvvvDMyrKExcS14a4PsAeUN+EVk/EDuYmZUd3JO7
Sahl3DmhEZnQdjFjA/lbgMMZE/zuqyiuhWTQ1ZfMtkCidpC3CMfRAepPpGCTektB/wImmPDfbLbL
Mc8cpKyUXFVoKAQnGHI1TTqGrG58vSWAxrx6KFI+IErsdqkVr0Q48163X/th2pEX70k07mmJJv/Y
fkOjG55dwBn6m4RMTYRY9J6cPhszN1pS23/2zzkpyQNSvTQ+eHq1W8XqLF5XqOBwIBqY6EvnME9R
rATB9ccBc1E+ZpGdnVW9K+9E4SHhOD0w00YlaJdSNrcP/NJzEHSLf+3OoqFUlhq1jmGXh2gQ91L9
cTVCE9Ne8dKrdiY3dzHfbdCBMjCCHTSGm+xWl0YCVnTytTKcJW+pQLoSTUUKCvnsbDjolAv4Qu5Y
mJE+j8fHwkI3MNqmxqcsxT1gu3crr62lwBUE9n8tzgY2eijEcB0sFvkplWpA5mgXI524kfR27x80
tESvYXcWJxMRHUDhEGzXUHe8nkyGFeVC7AFIPEBqXKBvQQQCIBACNFBKMlZmdIoQ547p0tbspRMg
L6zyERrVhYYcXjpVz6gyHnRDalcs/bTf/LKEEYFtAyEhopXrUan+JEfbcUA6s2hwsAplr+EUcttk
Y5F7j4zErEz6nR5UDxwo553w+CTePWl6VsEVrq3q0oUEjP9EBqQqQAXN4uawGseUEzHqQ/jinRXK
bWlt+dhB3zj8K5tWWMgQgoXjr7HZFY++Bbfzymk5d6P58Wa+NVZnqVsTW/ce/e1gw92dHv8Yz8Z7
QZ9Lq4eQgB2DJd57WH9vLkGhVXwLC4FSdABLc5BE16tRrDGoBdStmO6GKNFLLVax5qNsVMC3byW+
gc7Z2GdHlvFwWbmDsotSOXsK5JTdSCjNWSE7KndtFsT43/LOEkZROVb4hwSNp614sMX4D6pCwHQI
4ObGZ19vG2YM/ByCHVNeQXcthSViR11WD20dd6O2OWcf34xu76RNQ1S6Jk6ztHTgRgIT1xT//oI8
F2mu+l2GDHw1GiP3IXCPA2P6JJfWOlvXDE0b9sJ/qmEi+C6S/U6rOG8iWFOC9pxjQvM1yq/FcP5y
SLP5DGUhw5CQRgHvlf4y9dk3qP0a5auvoqEIORUJvQEndZdThiFf9tOKv1k6eRqklKaaifp7OZOy
1bw4gfm89GisHCThjwgxyyZAKxPz7TIlZRkqttAtgXxivuU8IxLHx9sfsbinkB/gIJ0LfDIYLq9n
u04hi6pGNeeknhXtwDn0/lyZVu2Rk2UY3uvddntWXuF1uHwlTuUWLjBwK6MtFjyMSL7MI2E1YQRl
LIEeBMkXOSDt0hnjgPkukWA6C6eGnFeGOnnVmdcFzxTYhsCViM7/HzjBxcbqIxXEudN87wSfZD15
Lr9BAE5zckdQCkmpphc7kIlunmz7tuUppp8bRpIODw3g2zS0tlzPcQF1FlUowU6cdqaWvhXeZ93t
odzQAOUuhHrLr9VHpo17y+DsCEl8Kqk9Em1O+MllB4UrdVldQ/stHFM8tDkWbdRQD4JDuh5UwrOM
nBWwkbSHoTVGGoyAvK5Q5s1J4qbg9crKbHuKclblfgArY0W97TE4T6IzaGb95DWPiLps4060k+6J
zY2V7bKUGZwyCUjRQTCAxzVxPcBA9sVAa+FtwU1APPVB4/ZZYiSRAWRJ0Td6yYAh/o8ik4GhceWs
9cMvDB3OAXpnU5cJotY503OQi1zSjjUP8Ch/Vj4nKEZkWJxyx764AbGBQqgM1xhPt/fqAiDi2uxs
XUfRZ1I1g9m0PMuDp/MpUHUHzVQ7u2yJGsQkV0xNxyck/rt0zyLPIengH3jSIr0oV6KT3z4CHwPy
GxbjRyF9Lg7RetAexFuWR/i3CYi/Wyva/HYJ178/OyhIoQtd3IwYLFMTWdmIgU+RWqTSuEvBdiAz
lK0OWqgXwyYbD3W7tsd+H9Rr+7PJRhKib5NpfPxAsuf+VEmPbqS7yX3kvo/vkXxUoO7xlRF0Kq9C
IX6Hu9e2Z0crV4ZWKCSMPY4palZtlRMG7MLPRWWXAEobYrVWSpgC6Gu3BIsgQgDX30QyN29havga
vEkFcu1CVMeAa7Jtgi7xJkYbo9LJ4kPk8uxDUwWtXrTjKNEu9SWBxGUky0QsWGAL20QSBrMv1GA3
JlGek8Hv+o9o7Ib3jE3Gr0zxisS4fSJ+O7rrr549C8YhiMFYAoRQCQY+tpJtAcDtyN9JfUVDNV6x
trAjIOQ1AXcnsCcYkq+9DsfVOZhPJdYJpGex2KjhY9KYtwf0+zpCpzJ4KIBdnhp857iUJlY7IR3a
CQOTAM4Y06GoNmBF1pX8SYj1Lk4mnbIVo7+DHaS7gF6dhO3AsTqvEipaozWNKAIkEpWh5Sfxe9/6
DL09soWYAlYgTinzaCie2OuvZy/txMRzA5935Ar4/nhblSQQD43PAyXrmm2LTnkQJUON1wySlzK2
muScgFVbCj/XsFULxRd8ykQFhSsEwuk/r4+LaMOrokaO2oR33EP+CIJVXTI2wTbfVTpEJEcjBWvG
Siy3UIKGyQnyPan5gX9h5k0YH1TlrIRS3XDOyESmnVBR5+56ehfp0r+I35CFnqhnoHnFgQ9wdi7w
aFKUAMS8ThPjJgKMMf9i33maQBhS5Qja8JsXGX943z2H1soyL+1gPNqAAgYnFYj7pr+/mNtgkBmX
QfDh+BlBHQsM17a7qXfKXY3k7a42tn+KDXD3Dp6Om9umF1wYHNh/Lf/cnheW0RyZQPApFxyujSiT
WyxEGTtAN40x1l1/xRcsvFBRdb2wNgtBGH7sMobBONnvXIfsl77xtglFT6Z7LMEIl1AXCcTainxS
rNXTFo/Spe1ZcrRWRzFxI9jOT31NGivVvZ2AzjcoUBmU6aA2hvmlyfO/SPlcD3oWLdeI4JtIgWEl
16N30OAfpX4vUfYRAUYcrgQYCwkmWEMHAzwu/C5wFNdbKa2RXFO1HgiVfte3tNXIlyeZuaYDHN35
72P1dnsDLfqFC4NzNQF+5LTRb1tcu0DwD6TnCY84do9Gcwlku+/u8zbGG2Tt9b50rVxane0kJLr7
GsIpvNMn+0liqbGaNWGW5ZGBvAFSM3DyyCVdTyXT8U0dhQLwNvxTzYgbAco2NRdCmcUpBKIym4RV
37j0u3LNmDf50GZce1UMc8E1QF1ggpriFuW4+XrGfpTlbJAKTkf7TfzRbDwT87n2dp02/yySubQy
X8Q862MRNVcBsXlCxLdebyzurXjJNijjryXwF9IUuO/xcJ2azdWpz+56Xoca1wxIg6Yh6YkNHDmf
0v5effzsPtVPB+xfHJF3/GE8ou3WNwXwMN2na6+9Bb939Q2zi7WvRinKJHxDhP4bjQbBSdi6YD78
8Nf00xbeXdfDnW2jIGahXjoN9zgS+cvyLPJMhO13Zmj2KoPowrFACwnU6aepndKx11PLlIMb9pOt
g2R8re6S5V/HG06e6OCQ773+9YaXPZDYZ4JTmukjT83Evg+sSmdNI3vFNtFXPMvCYwaD+Wtu+pyL
u6mMFBVA3GmNwJdTfXcWgNW4Dtljs39o7HaVgnPxEIAyF9zD8J4AzF7bAw9okUdpIzhuAgIikPZB
fuAQfgRnEKkQ8dSW9+y4r9I1QrAFzgxsEOgxoa9SBbRizoDThEimdVHHO/oLvx3xVAnpHUh/nO4B
iaNVip8FkNmUo8ItAB2EiY94toq1GjWDX+cAlkALkdUjjbpNoMdsjCbGyPBiVU/dGHOwz3MIFeQZ
tMrOHDSZKr8z2sHh4p0/buMMooaZXQMEku8jXlf8hw6SsiWV3wQfz0udbb9i1FHitVBp6eBCMArx
GcrcyHLPDq6fAzXdSQ3vPEG4gbT2BqJBNgvniBdegfbTe36nVwryxaC1ub0fF5r3MHEXpmcHOewK
KUo83DnDmT+j2KfXuntudY2AXFl4ZkvDeEXujYoBeX217toDNLzX2suXQuLpIQACOdBk83gaXO/R
3kNXl8bjehdIiCxORl0OVJZoCD13/+Itf2VqNtOyGwAnPMLUk66/iNvCIxFDuAOLAM22xRW0y0+X
9/wGAj+AoHH8xM04f0sj+6Z4ZYSrVXqp3tknZdfr7aNwFxmPCrXAqUapT/xz6Tw8CI5TEmI8p/ae
IJ/7cPbMFc8zTeKtb5kttNIPQiowKuDY6DQFMZIpiVhucS1jsbSVocUOAkVg51h53u7VSoUSDeoo
OLV0H2okSS3P6BEapkYQObf37lLkLV3aml0MA9Pz7pCxcN06mmO0B5GOH4HDGIO5T99Vst3aOf2m
K1aXcm9XVmcetUW1owo7XnCmEsBAuL27lbftI5H1k7HflwRMrONIfVui1dftAS9dVWCVmdgpQYgC
NO/1OQncOh2bSMZLQ6Vt65HuIexeb5tY2iXCT+8qxNFE6Sd8vLyexoAL+AqDiweAckG0KTT7MNn6
KxH9Qk/Z9GwBpcU/UgbzMJSvPVVJGAylQzvZ8OQ9o3f4VJmp3tqEJPtPbFA8iT9b8ocxPoSK+IPF
rcymvDSdl98we1VUkuh7XKAKTiZlDNqaogqiAKkwas9a4RdOHWXDo8dJyh/Z1eRGzxoX7eIi4yuH
3hvRCwi1sTox6m5IOXSIFAPUoyKEGETOI/aDT0QAc7IWRSVSFEwlUcFjfBz30E3ReMuFMfJUnpR+
xrKYxKbsJopRMs3HiJaTu8Fv8pZ05di8Ao/fbEaubwo90RjJUUCO+wiV9fjEZ2WLlEXN5wVNBzAq
USGVBc+ogGjy8N/+8BpmSolcKZfnNiMmCMxqRQPg3A/VQyQJsZ3Hymj7uex98RJqvrQRpYzGaZ1y
ZEzaequmPLOJ80ntKOZypaU5Hzcp+uVjtjPSEn2YBFwCgE6nfvnOxl3JErnrGpeiUzf6SDBV0D5i
OXaNJXjxxvi7dFC8vT4JXdCis1PB9gkfCxUgZ+lBG0B6Bl25jb9zDc0zvTWJwsWQ99Lm3NuocjWk
KLk6/l6m/sMx1L0zB8l5nsRGbEkrB3Gh5ocTggoyOqhx2n91DKhdnIIW08XuNPy93pqHQ2RDWg4E
ZC/SETxk71AtFsF/HVPKZJa+clssj1ZGbhM1lYm/Y3Y4JDFwB7lPRAcSNi1zHrNz9CSiUagk7AZ7
ShFAG1Qdmv5uWMPGTb88v6hATfofy/MbxMv4JB+lQHS0Fz6nERFKi8/2WWtV7WklHFj0AIgtoCkF
nyrNIR7oCU1K8D+LeHC/aMOhaQEaWKleLHu6Cxvi9VZN8oEPJBY2SvOwA7sImHt8/f6Pa3r7lhID
/P/f4C5/Ulffv4uDA2RS5ICpxttp+vsLV84IIzNw3ig6uwBmbl8TU5j0a40ufnsWsTVIHSvC9NuD
Y2wdHwDA27+/fMAvDMziNEXqQ3DhwIAa2q7lA1j4krUo6Yko5yk5GYVz1kD6MNt39UrQ9hNt3hrb
LFAqlAQbsIDpzDgc3o4m0FqkK4D3Aefffl9s7u62PNEflJB4+tq1uBQ9TTDX/6zZ7NT1XpiHns+K
U9vBYfh+w3uEiAYahEChurPy7+fX5PFu6wBBcraRQ/hXh/6v+TkqleFyVuhCDL194fbH6QHg6vcK
HY4PNdCPVriyixadDB5siPvxPAXIfjbV/ZhVHBfApUZAOx6gniDptTE8bkG08wXxi9t7amluL43N
5lbru9AbBwlpBNGItgqN723u9baJBfQdIl9gNMArBW5KcA5en7m0jbzabWIRqQoz37Emtc9fdrP2
ZlvKIeBJj3wFlEskyM5cW2lxLsA3Dw8ZlNT9Nj8Kkrq4Fz603XHz2hr+vVrqdxSyy07rRPrD7TEu
RYgA+k0MWpMm8Jw/K1aaRChaXnRC+aMY3ofsMWHeB964bWUBEIuZvDAzGyMjCGksVwK818vkNX3a
nkIgpgry8egRH+dBJGTPnCE9tqc1lSNQSAbmQBhd088TMfFaxntx9wAbAnQqB0TF/D7Mfb5g+UER
HfaNOcadJTebjNfRQSGfbo982ZAsoP8ez0Ys7/XiKnzBaZnqS06tq7IpfLCunaZGG9m59n3bkrC4
j1D3kmQNDCrQdrg2xXgekycJTGVGZSiEeRjNUaDx5u1gBgT6pMT8403JqZhw5/jbSEn0CELL5ISu
5EAHwZ5z+3uWqhmoN4MISRGQ6AM52/X3uCAC5zwfW0s/dPRQ7jOCsj4tn+Ndspe2vkwbunZif7Sj
5t7+0ubselYl12fqGDYRaCD7Af4tAlrb/sHENiPWJ9kbdUENeyJCPetPKwNeWgA0HQG+Mqncol3k
esBVLU5MB/C3zEMea6YQv6j+vQCeoD41QHwW9jlVCwvhF4PdXdEV69NO+jX0C+uzO1YM2jETIc+D
oR/08qQ9KyxafwlUJL4bCCWuWJs2029rCgixJ84MZCOvxzqqbs8xgSw6Cdph6k1hgfYu9RU9Clv0
hat6H+q1/3nb6OJdjlDkv0ZnMVATDGmVI7xFzP704h4A5SKHY0U2f7rT6fSc7fcCvaO2TZ/W3MVC
gATOAOADEL+DaO2HVf0i+IqK0A3lKpEc/hskJR3SvDrIanrGuj3A6ftnk3plZnZiMtGLo7rP4Syk
MbfGUMWcMkFIBxcViNumlrItgHYjkgWPIChu5092T45yaWwLyUEukky8pffWyaIlgfgO8KwrR2Pa
DVcDw+UGazgX0JPAJTN7bEUjW3Sx5HVOqsae7jcYWNP5zcot8ztLPZlRWADKUf2HY58dwA6ZeKn0
1Nbpj9Edpwt2ckBa/A/4uqyASofn2hD1Stfa88rwtF+nYWZ4dvakQApTMNp0jiffueWOeag3QrIJ
fBOo1rZ+V/ivZKA+lfdousnMyDc/tPcYell4nmuv0DQjtZ7cF3pwKJyh2UTBM/gpYp7Ge98qXVK1
6M6o9AphM1TYs2MW03avOVz4rCbU1xOPlPGxzy2poBUUjCs7f5CLU8nVpESDGkNCO30vwIFSaabH
450r2jnafLcBQKDhPuH0jtcTGqFGSVIg/CQVKu+Ao/A1ie76qXv/UEgJQWMQiu018ww2E+QFRMM/
iB9htdra/suNzaZyulAvjprmBihGq0rrSGjof6oKKtQgJd5zYPPDx0B3lDEq31Dvbx+HX9f0j1XU
pCBNhZYKdebO1MgfWmVaQM70jwpyVS509FZ85pqNmfdqMxT3yxw2dqKF7rd8x6+d6eVt+HcUs/3f
9/mgFh6OGSjj9fRYA6rwFGGLkGLnvt+esN+V59mMzbZ8NxSp1HKTLYJmQSmzhdiQzneTghVHC7Pb
cfRBS1baFRenEBAYvIERvEFt5XpzJINcVDUbwWhdNWbjxlBK5qLeyLpNmQBx1Nf9U+qza4xVv3Gh
02BRzECvM9wYsFQzu1mYKGmLpQvDN3ZEvxqPbpi7NOAmPHHFEgGUk70lfwX8Pv/DHktVB7k/EZvT
7Un/lUuZfcZszoGbHFI2Dbup2p+aDMrgJYbsGgHqOcUxUQTztr2faukvv30x7mk9Lg5jKGWj2NeY
b7Ewa59IGnj7g3BTinr9mUmQiAaNfwbONyqf1MBINpFiZ5/cn7bTfTyxDfaLA4owe779VaurMXv6
VX7QZEoQT1svi+2ouZc46n94+aNGk4yIm+alC/YRpiQllaxHzC4YVtzF7zobVkIBOwNCPchnoLh6
PTEpn1RNkkudU8m7QEaO+JSeNIHWGVzuq+SmpLellMSbQoLCAVpGQqLdc8FzL5iDCs9u9Gh+kZDL
7aDjZAndQRY30irOZsmVTvfgxGCJIHye/R9QHRP5VMZHlkTehj0WUD6n4gYSq15vxcE2kt4q7SQJ
DysLtHTdo1V6YsqAUAtePtezI+BVWTFy3UNDY88F99XY07EHCXQRnELhrZdZUPpsS97k3NBgAnyc
9lY2K8jX+VMATY5QCYDYIM/h8YXn7WzvRoyrVFKDJqsX0XrBDlFDor7iYWllVmIFDQVSbbAjE20g
B/ceyCpdPqSAkkg//96ekMk9XByjX58ymw8GkDKg+UfWYQFrFyJILrF3AHO7ycqY53m2uSFu5h8F
UDC0EQNDJRgOA+6rd09qkRNw2xlSKZl1QpOd0NQgy3kbmnTFW8y80y/jsyDPC8ZWzCqWdersMXt3
k4eR3QatHXA6V5sy87/lf35Zmzb/hWviWEatmQHLG6GYIz8GXQfxmkZPymMSrfV2rM7r7Li7scb2
mYQ2zHTDGl5lFqydNrQH4U5Ia3h/WzL6VXqNn9WabxvgLUCsAEkoVf158F8OMSgHZeSxmiiHtqoF
kRQzBJ82NBuAvuQ+1hhuFkc5URrBVUD+BjDP6yltQhasqIDiO6FoSDGVajvcaIJdDCcEkX78XWlW
iRuXcz9vH4953P6zlrheWaQNwUYD/O614TEqlNAd0H4mNL77JEMFyep5VNSy1OOJkPjD2xC0yROj
CuGGY5XBTpgBbXhx9pqM5XfEJZ1VKWJ2joGFO44ZD9wSK73nQ5jZt7906SCjEI5OJgiZitoc69wn
rJ/FLj40qMwGt6HPWZkuqCm9bWaeLvuZkCnSAIJEnrBSs3C0bd2qQzkDhKCljjoRDU9g6TwlZ9kI
vzqr3oCGwpCMvWIGG8nq9GTDmgVKZSA3PUe6toF0AOL1wGTWAszpCM935OV3zXdIxvGuIOC7FP6P
nMR2a9ZVYPRI63jem9LhGSOkq0ql83OAegfY/XkWHQzoC0LxYzYbeZFLCZ7l/rGtB8odY3DnBBC1
8O/w1DMkZ2BeopD7H4f6j1EJNJJTvxUAHzP/kg5DUcdD7B8zQ7QYuzv/cI9Ud4IFRarbyz2Lav8x
BWopnABgncCyfL39i7xue5/rfAg61tTfe9teOLhAPvCW7/25beon6Xaxgv/YwjkDC4AC+Ni8udtj
JLUd6tY/7l7eFFIZR2hPHAHANc3jxoQO3NE8knvjHs3B6A4OdfMPEmcZLYivo0f49Ph2unv+U5OW
7O8Gsr2jr3fGaQQUzPj6Pj+hHXY3UFtBvnYLOMyrDS4PFMPO9OFMje3KAk2x7q2BzK73OMvBSzQN
xLsTT3jp2iI4fcnt2Zom/paN2b0dCWMgtFkPG14IpTu5kWmYeWvqhXMIyv+tCSoMEvBiU/byev0r
tLqUERTfjpwUEjl7bxHO+6DxKYdPht2OYkD5pLfa3BgQ03Z2PQLC5g2UjR5L+T5Ft27HZGhWEvSG
L63bMzAd6N8z8PfTZluTL1IZAUXpH9ktp6fvK3f44vyqoNHDg3uiGpidMZnp4yDkRv8YpTs5Aitn
fn/785cMoHdaRG0DgFCUca5ntunA5wjhIZysWAIIrwgaQE/KQr9tZXYrTOsHrlk8A9AFg6t6XmeT
s0jsOFf1j8k9OUlAENz++aX9cfX7s8AqcgNR5urp9wG7HP0ESsqcodRHWVbRoPgnVx7BIykHT0wS
Q02VgPgvR1NvvmG5bx/3tVtZSrDyEl2Y2KtPmq1cWzdoKhswsS166Y5qLnEbwe3WcPtTuDrbfRyL
bCHaBDik07WZFb9N2wBYBv/oot2CLxIi2H5IQ+GMYliENuJwrQ9+Djz9ZykvLM6OYodYLOZcWBw/
R3i5R1V//DieIhrRir4w4O7p8af19nn/avTU+FLplrzbQr9y6uaJ7l+fMU3/ReTXqaB19cHYchSQ
llMhBx7wZGxatL1CrCuWidoexCHU8c5CL5+64wTf6qEWzu0Y9avmMioNHzn/6nuPXX/kXasN9QYE
5qEfUHgJeKCV3bBwgV2t0+yYhUnXtZ7MYIMWOxV4Xeg0kIaFrHP8nIFUGqyCxu0jseD8rwxOJ/Ji
fgBxrdhExPyA7+Xka65esTvN9XUmW9mCszfN/y2ECJ1MPCXR4ja7AYSu4gO/iYLjwL4CH0bEVBe4
AUdKTwSZKtKrNL7cHtq8iv6PSex3xN/IK6Cz43psogz9kjKLg6NQvnAqPDtXtzT0eYtnEPa52oZR
O0Nj+o0cOBAXoE19GnnkSrvOvv0li2dcQfkbkkdIucqzTVgFJVtlHsYOTQFfj7nBJVKSVyvebXEp
L6zM9k6dskNaV15wbMM30Qqh+ug/1alRlQ+3R7O0khDUhKsWcNcAmXw9rUEjq2LdDOGxxrO0usu8
rdumEXLrH2niE9A1jTRy//fADn7rr83Z7nGBT2bwVAmPGuJHqKMbouE1h8yXKHSvbw9v6Qiilo3H
G7pWUGb+f6SdWW/cyJKFfxEB7ssryaqSSirKkm257RfCK/d956+fj36YUVFEEd3TD42+14CjMpkZ
GcuJc5ZtfnMj9GqKqkEp4iepdfqJBP/QluBrPvjtRUjanW+26SaZ91kk1hHRAAp9bW2RHLL8rsVa
Jh4EZnT7uKEQOnxiPM8PpEu0QBl7u9afhfBYJSeT6ebJij6NMVs+DF7V/x4E5Wf2Q31sGqcev8um
XUVfOjSaRoKfuLkP9TtDeoza+1j+Fu/CmrcOnQYPlrQM95A6rPxHpM/dLMRV/BTN7Qlugbk86Bmt
kMpp9yRWt24Rw7ESR06Bf3Yt4eK3UZIKVho/ydGvbnyI/T+3P/zWudbhbl1a7cw/rYcNmiqaNCvh
U1gEpkI/38fzpUofq6Xz1B+GFpXvtt75/sudXL/LwN8hAQdqQMCzepdjo+n8Yu7jp1xP7VyBMjs+
z8KeoNLmzr2xsnqLGTgJhTgZ2Dl9gZ635i+JgvPOS7K5fW+MrJwcm5YzR9zFT2LxZ8wumuVK+ato
3oU6AscFJK2fbn+urViRkqiGrO/CmrkGRUiDQllWZesk+qAJjCSxbai9LaCHcNvQ1hF/a2i1sHbU
GlGTMSQbH0WtOUgG7/9TZIDKVt3/YAqIJ3ETOk3vujKWYo2RMDfcphbFqP7F6v4sNA5W/Yo4021T
a0jW8jrKIkV3LpMCn/NaHkhMLKPQE3IlOdA+ZFN+Z4JSluLp2U+mQ+LProLaxeyYAnh+bWdLN74d
tqHsQaWA67ZWMFVThIkE+KmeeuUFDHau2SouXT/dXuLGh7uysvJNejAKVp+04ROKycxy99Tr40cF
hZxx1l+SPU3KdR/v74Yuy1l0EWC1WwsjAGdV00kIo6culkW08tLKFVMUGwGld4dATOnqDcN8Ghk8
o7dh+A9GE8WXUDeAvAJ4d2OhKF6ngcyzNZjRur0XG7eTMSK8Gj56ya9WjqZBj8UnFCb8soJTI2kX
AAa/WiZdxoxKoOK7UtN+Uxtpp7m54d/gSQQZweMNdnnd7tOF2CjVkcd0GMtPSZJ9zA16fMpeFLtV
2FLITpmYXZRq3xFPaHITtLGRpE/AfaG3zazK7ua4trXAE2JHZayCgK+w86xAsy4vhR3ft7FMEPDc
IeZ6OAHrV7BHcQ2Zzj59qmPAYKOjf52HPQnXdVF5OV9XRpbj/iYwSWbDEFqrS5+Gya4oSzJyYede
Vtnx98JtvsjHvQn+jfuDQYtrytaq4rqaEtNj8ZGIYlW1mRw4LOKlgc7gztTz8B8DTtAPgQoHyu2D
ujZKeVJeOO1Q3FrCPX0VXYY6RIaRJSRPg9zbUX4yAk8ryNV04xQrO1UTaXn43j6/izEIiSHdhhcZ
zOgq+lKEUJ9bBWOB+LXsxqMoCbZc0gq3csd8sgy3l752tTtkou0bkgOlze3Frs/NYh+QIRmBoqm0
11aLHRmgGfPaT58UP7Xb/J8RiFui/RcjTCvwHeHAh6zr+txk5phZyRRkT7XW2Lr2ZaxbGyzUznfb
XMobK6tXMpgzYoMkyp4mQzgN7F8xG2477YLzlr9n/cnYNp3KPskHn+96NaM6MGTWSukT4q3HxkRO
MMw/l8kn1b+TzoZ0EpGMkDITGvHWDq3GM0k191iA120WwF7iwtFCLEoxnXbSqo4kSbXQdyZbCmTD
dEGHjAda1k5p+zAQf/z160/2NNh7XaWtm2FxIQhPoQbgelyvvLHiIDNTDkvRhgwnQ8DccT79owQZ
vLhL9L91NaBhgeQWth2N5+zampHIoajUyxLnp6YrXSawDYp+ZWK4KUWJJkHsB97PipxkrpiYCv9k
8152tLli5l4XjXqw/+uagZbmflX7YfYk8oY45sCzGhAeHSZjaG2/bNACKsbo7vadXKNtl49L047E
j6o+4Jh1k6Qgp/EHE6sg4Hg1vhXznTwWX0GRWUNnC/o5HdxaelGsH6KWufbUxo6BuKKi7VRM3q0e
/JTI3PYy1whCZz0kK3aFn4aTEj2biiAeRF909C6g/z/NAQUqhMj8ImtOtxf/7nZhU4KTZomqKdX8
ZXN488YIWiiMiWJFz0U7hW4TytLBl+V557l873cXM7Ci8V4q6N2uu39qDVEoXcHoWev+aYffbQk4
bZKOiE4fddhLhuFL1T6EUe9ZsRdVXpvuUfO9qwSbq1+w9ry13mpDa0bPOjxLfuoK00OfPGpq+ZVu
WNdLtpQDTM2cRv45HgTqGvm5K2e31u1WvkD9Af+hsuOn11QZhMFL2YGXlvgMxsU1+wfsqL2RdXzw
IZOK+6iIh1OSStJZ8dvmcxXUig2dvHQeCvCIyaDpl6QsWoQOI/ko1nH2QQ3NGBxV2w7nuZVgw0z8
FJqfJv4g8ni7Zda+hpr6Q+jKzK6sKD6EIcWw2wdoHdlbFKD4/fQXcRqQRS6H+s0BCvO8Sic9bS8d
whXwRIm62/MCneIxDtxMBZ1z29672/rXIFIyuGFDpbe/eg+0OQwFoa3aS0j7Ks9ezPZFJjqCv6Gv
oQnov9WDdC/kw8n/0twP6DBqP3Bfc2g4t3/IGiVjLD8EARgwXkwn0Hlf/ZDA6nNzKJr2gtT4fSCd
2+ELLdza7Sq0bYLooFaNrfkPVg9zudA6c/8hCA/+h7T7EWj9sQwuuQohZP014t3i/wjAAiLmOL3q
gnQapp104N1Z+/trYQzix5CpMFBx/Z3GiJpdm47thZLOeYQeuFPvU9mwp7RzzPZTkDBS0PzWBcYa
M/Ws5POhaWFKBN+q3w/lOUN4Rcu8kPHdfPZAMH3UptGOxmAHpvgXh/j2uV9+J9zOMuxGPAQQBlz/
TrGuW7RJ0u6SGkw/2vWglc+51MCmJ88hhLdmIEYq+pZ6atldYIQP8pRGPhSXZmeLEZ1ucxrKxLbU
Wo4+VeU0+rbeqeY5rnxmCToIVb046SSU5v2Y+eNQMLOfcxzkuV0GHcRqlYaGgGTW5WUkofgWJrVI
8Vau49FVc2imjrmSKHci4U+/84kWD/Ru5dS7eO0hXzHWQ+2qGkEFq1F1bFQVqdbI1fo/ufStBbJS
14/mHjHJ+rX5u9GMmMC1gQo6A+jXGy3NU6cHBubQ9PMhlfPdo823vn1J3q0J8WkeQqS2YLDFUSzP
zxvvoEvj3AL8EC5B5F+y1Of01WcDvspEuKhJS+7kS19um3znkDBJRxG2CRIYOAlX6wrnQKnp6AoX
PT7T670f2gsiJKdI/XzbzvrlXHS1+SDLygyQDusJN6kL+j7h5HiJAx/J7b/7/RqoB8EWQzyGUyWD
v962brQq1IHIhIS5tlOzvqurs5aZh76cdoKfdRS/PMtvLa2uW1YOed2keuDNJjJE4N9sYWh/Ca25
0+d6d9pWdlbuJ22qPqBThB21eyTQdMs8eNACtHrr+Gda77UPlmD16i7h4AgiJTBRRHdoL15v4FSq
iRGUbGD5SDBzGX23zU7aZ3KDXjre/lbvj/i1qeXP3xzxHsakLuwwFab+eXhRqoPfXZLsGxEe0cPO
4d4ztgrSBamAA5hExJvz6GzOROmINqPE7LCjRdfMdtXspMwbH+7tTq5x43rQzfncY1HNPkbIcPam
787BszWJxzD4c3srN479la3VYez1TlCT0go8EWBGNMAm/piTaUz6jqfdOPRXdlaHcRHf6tUUO3Px
FXSAkxQAasudc/GufMPVurKyckTE0qOaJ1gZhC+Rbn7p/ew191H0+5Q+V6orBNELzNcFNdfOHfam
7d97p2vjK8c7F6Wl1JLPqTQ+W8PvKfuXucrfxemE7JKKu+XFuj71euH7QzYLgZdaLaIskhZ97HR5
cAIJzd6+Kguv6sa9KvLWd4MxDFQD3O9MSa/cYp8J8zREbegN0G7YcRm258yYcp5kcc/UlgOhfLIE
d4s24jpc0vU6IiloQq9Vq1g4QOBCNFugds6Qj6R9SJuMqb1WqIrxVM1Vh0Jc0O/xw25chyVbMoA1
Uftghu56jzN0cJVgihIvGIboHyVCLTLt/OEgja3gTGXd7DRC3xVV+ajK3/FXGLyBaK5BI4WRIh9h
tcwu9bkjy/6xkylt1qMT1MMhmZNT7PtOp0eeDPHF7au/bRtQHexXRAqgjq4XWzWTqs2alHi6qqav
sVWIp0mp8gd+Z+KMaSnZ/GjhUFnCPy2yLm5VFcHd7d+w4VwJ46lGLr3AhZn3+ie0RhnLwqgkXmH1
VXYcIXX+2PQLbte0wqI6hoiSwM6YV3kEoXgSmjseY8s+zyRzjPwMYLKr790afi7o+Rx74qSopyGu
IFPpmv6zKAfQf5CfP4iM6J4MPZP3NPE2jhocK/R0l4gbopXVzapmkWGgrsu8tpGCp6IxjZPV1qjQ
Fuaxryv1dHunt8yR9XK5LMIoarHXOz3FndwYdZV7AYR4Y0s6W2QdDD6mo0ftnnDGO1gIx5pkTadt
iE3Gn1a+Ku9Fsx7CufDk1nSNoLOHVL/3o+gukS9ZMDt9exkEJNQk3ckk4Uml19xkykNn7D0JGx/Y
pDfCP3DEkyOtdjlpwjZEIaj0KipMJTR2flicrMQ8l/XYOXHcvchCdLi91e/afqwe3mN4s5FFpde9
riLGS2WgkbvKqwvzrg++C9VzlX0x/CdLchoQA1rc3kXTx0BOdq70hrde5Cuod0PlRy632nZzKiIa
N3nlSWr+pzWCQ6whAKvH6c612bIDkmLpWMB9C+Dm+jANiZ/0vmmVXpLgIdU0Y6jo1U+1PW3t5e9Z
xZRUG0xYpLkisJGv1hPTcB4rpai8CeB2Voe2SV1OG6Kjmn5StJ14eeP9NqlwwG8GpTKAgeUGvYkq
g6jzhUiQKIUFWfEsCTn0cWZr7QRCW0ui/Afx4dLJItO4tlK0WeMbVlR7peIomnxnTtKpQoKzbz4P
4h5CcOMecgKJxpeq1/KMr6xxUAULat/cs8z7rrEFyzbPzNIg7v6knbKDXn7z58ecoabM+BZbe8fx
/VrJBkUuAVPu/HstUCGKQzHpSlx6aV/ZRvBNVOAGm+55DFwr2iNTff/5ro2tXrMuKYQpKZPSy1vN
jmoNps3zzr1+f+xpQxjA+pmpYEhtPaIm1FGbGb2ZeJNjHRGvflDvq9/aXeMUQC5BnkMmEJ6rvW7d
8o2uL8FilX4E0/xLVr/y3ImpD2jDYFWCUXRsaJGlM6Aj/zEzyufbK9xe4P+ZWsXPnUB7GSR+4pVu
E0euabwkSOD+/2yswmShjoVaZSDSy4dcb+y+jNKLFmWmqxdt+3rb1sYBvNq61ZmglTNkpWglXhYw
4VncVykH0HwQlcKZzZ1xtj1bq6tGuV3LI4PPJD4X+lEbX9sfQWE6Kdx6txe1keVcH4jll7xxVBrQ
ijLOsKTHd8XsjGEKdpX64qSEH8OwdkvhYxY/DjSxAyBqg7QXNG2ulFcViClgS+XvPNAb+xYsQyGl
fw7kkDt5UH9hsP4oToinByT9xefby32fFlDOWkhYcWIa7fnVG9Aa06yPYpJ6aXWJ80tXntTEbbU7
Ibn4zbMq/rptbnN339pb5ftGKhdTpmEvsQVbPOTu08tPSL8OGQqjO6aW5Hp9s9+Y+ivU+mYj5blJ
rTpJwcEHB7F4yMI/Y3vqrMmJu2NQl7bStLZFebiEd/626a1PSJGQMfHlA8prbaaknkxlVkDg10g/
Q3ureqZJzTP/CdvDbUvvIDsQFCz1yP81tboXIeNyal1gapy/zEwESL4ty/3RLx4ijm8ynRTDDWYU
XGV4yYvKifyj3ozMqe+BO+TN7X7zS1b3JvTVudP0As9zX3lQL7sCVL/ucOhe8icgWl+Dy/ChRaeB
ojYDCbaTjw4o/tvbsXma3/yG1Wk21aQKFJPdUIN/eD/mfwzfE0an+5T9FPOd92rP1uok+ynR2WCW
qWcEpzwsGSYBznKsUHf9pRtHrf+3ihDImCxfmnYuSA9mw/5+gDfnmfhN9iXkerxZOM7HhvkD4UcG
VjCb76T5Reh+Ked+vkT6a9Zl7lwfpg7u0Z2TvZHV4pHIJQFDQWBJzHPtHRuxjqaYcT9QO46snMaH
7J9MtjP6Fb9m9Iz3avrb9nBPTL3ipbhN1/ZqQUgyA7UiLy1rRbJJ9sfAzmMpap0g7qWl0GRULV2y
rviT0fVo7FQUF4Ww2qj+w3PH5Alh45JSE/ld/5QmHsdWrDjgmtocxexO5k5PEFgVT6iC7xzkrVDh
ra3VZarEmFYG3s6jWRQ0n1Phg2DtNKaWu7B2j9QaQAcsUQef9Ho5iaKXXdfgia1kcOPMofzghqZp
T41bj1/NeK8AtWVPw1EpSH7yfq1hL3orqnPeV6nnz5cAFbXot67fB/3DpH8bdimplqhtvTjIjODn
pqMKnd0qMY3CyCwmUcBY8zrFdpZRJrfsuB8Z0JZsEdhZoDtCpR3k+ee0V6rcWimAXoWeH5eWsvj1
zhZKnUdhn2SeIIYOLGwXIThmBqTOHZo15mEqd0KWLXtLsgjkgbBBW2N56kBRolEaM6+OxLMmPIDt
cXz/JVBdI7ectuv2ZuC3XJ+xaFaCv12aRssPeuOJ1LQXqy5TMx7xUo/t1n/+PYX892vQfAqUPQzN
1vJMMDyUsfA9sK1fWxuNbjbFwMrwe74dJJAQIctbMlscUenIPxahv5OqvoNW8O0WAmt4InB1irge
4jPSAHxUI+TePAOvoEDZFYo3VYykP7TKp94anlPTvwyKXWrKgZkVR34MaIaDLizn3mkg+pijn0J0
7r7cft7WRF3LE7CwQi43CHZ0hKaut8IKytkPmHX3zDy+j3rtoW6rH4pV/tIAP2uoBnPgNF85qo14
qgTZqUlEQzsICV8ltTj6te6I9fxBiE/UuHd+20bQo8LqpVMIEkH7rJNhRa8HRR+FwjP036M/Pc0y
JBuC3RezGwgveZy49bM+J27XIxbh36lm5whUn4X+fvZHe6b+ffsHLe545QJUgwtokBkv0KuVu46z
WvWFIcg834RFehGyVY38Eg2x7JbBx9u2Ntf+xtbKXdd9Lur+rC6xgCt0JxqhTsXGN6mbGfrORu+t
a3X5siBKTcqZPA1KeFAYBJY/CmJ7zHcFFRYf+W4DoerUgAdSRF0P9sTUjJDCw43Vg3zKE7UESAHB
DzJQUyI6XSK6YaocZ0btjCz5dHtDN94/rt4iVMj1M2h8Xx90WDCmOOujzAu62iki4z6Z6s8W6ry3
zbyDcS0XyhTpSlO/QdlnHV5ISS8Yjd9kngKQvW7GgxgNj13wsTN+pIHltro966o7+NFd0AzfVfVz
alU733O5s+ttNpdpIOAEjCUby1a8caZVVyvz7Oe4N11NHdksYP629N87C914EGkcyygPgu2BSGT5
8zdWAMokoVaz0Cj/A+/efRZmB23Uf035eNbAuhqR4WhB/qgN2sUU3aYb3du/YOvY8iDyKAIHhDpx
9UXlstdUqPQzpu2w1oLV6cmMmBlqgmnHf28dHs4sdA3LsDCtpuu1ogvFxxraBdwjSrbZWcIhbSz5
IPnTXil+09TfV0JnQhM5+WtTDdMpOkOhi6n8MAYKEWHTPEYUDXZOybah5QuCIkKUdrUmMtmqjYyB
76eodtB+jgawyclOv2zLCEM7ADYZwEftdRU1KUzvZYVFICHIA9gMqAqHuoDgr9X30Ftbh55uMopP
CwYa9Pr1vvkZKmGlTwRRCwPFouciGnc2bCNGWdSYlkF8EcF2dXXgtb5HVq4qcq+e+8I/Z2NLH8an
eXMqhan170NBIVcW/Al5WQHmlRMPlbinXbqxoVSiaVcgk7Q0AVc/olLiqQ7bPgeh9aKaVDVhX53D
u9s3aysq0OAqFKnQWqZF6eh6M7MiDU2d9qEXZe4X64CyRm8bzgfv8xfY2xP7FcpkW7d3jG58wbdG
19UVqzQzNc4wmjS1W1lOFd6NCDVMRXOo4/vWckakhuKDD8Fk8lpHZ0HYy5E24kIoWaCbBcgOin29
uX2RMrSjJLkHok0/GlHoH2pGdRCEZBLLVMpjrdcGtMflXuF969UAIMUQ5zIQBMx6dRmzaCzkkH95
vFzl90psh3u9GFVHFCEfjFpzOVFSfCqnaGRMutKdwQJJEElx9syEIXLVSt4cb3+Prc2gz4ocqITn
44ddn4FRiJW0NCxQCkJiPtSFJR0a4qKzXFbiOais4FAP5eQijCK+3La8dcYZGlJofMLHwxe5tizC
lpllZl56gjYf/bK/yyGprcTTbSvL87B6JekaLZgrNpzsceWaRCucx3YuCq/zD1X1Xe7vvgzan91y
6JYZJgVAEeJoKbKsvixd27EpxJptLBO+YhoTOo7i/TArT0U/ay5FiL2h9w1HRQ+JKGdJb3AVq9s7
Z+GY5agmeu2gnKWcMerCblPjUiiSq0GrdBKtPR2OrcbVW5trZGZeKi1EQ/Rt2+GjGVwi8VtvvnSp
eJ9RlUuVJzVuwI1/mAGmZvmnOihO5V6dfcN/LK2zZW7IpIm11rCwJF+omRsuyatmRxi/NcXz7ROz
VWrWKVDBwY3WCo3i1RsjAqlJ8mqgOZ3cSfFBBJVfkjQe+v51SF+lqbOD9FOaHIYdFPxGpAN0nFiA
qhW+fz1F2U/66PsK2WOXys0hU9vvStIpTmJEop2VZuneXufW+QFgvIycUWkm6lndPyEpumyaCgKr
bq5sPRJLO/CL8Fnq6f/01n2V6PJ93ceVnUiCuBNrbfgdglbiOnDwIvHW6vQWFLaNOBJoQlqAw5vQ
SS5xkh5r5W4Q8sUV72zuxrFhkpk4iIkSuF/XuA7Fn5JeKWv6kN0XqWvteNgp624siOoqDNXoLzDV
ZqxOTZwCRoE9vfRiRa3vgqmEek4bpw+NkiaeVcigpgQ5OMGta+y0uDYc6VKpglDOpBP5bg5gUMah
Meu59JBmoF5ltY99N93F839o5eJrGPUErwLmbD3gAJq+k4Ypoe0PF2cY6HagHG4fya2rB0wCuCot
paU7vXqNINPICtkCohHkwtnEyfRz61SGa/q1HfTFS2g0sPYYvTtUpu236bHN6h2Y59ZBQawDDdpl
Ohw6hOtrMelqYHURYA0/iWijfWq637cXuWdgldD0jTkzg5VWXpM/jOKXsfD3QqzlqK3ePADfC8SH
fVwojq+XoJVCqCwa0F6eHvP+VN9DbqO6RXMnHxnbkirb3OufbDx/UNiSATD/Qpl7zUiQh1UWR1NQ
eZnfe2koXozswVcPheKOxfHfbx9jU8uQFgeFrON6cdlcimZZNJWHkJl0KJpZdAJoaG8b2VoPsYkE
qEAlvV8fAl1M5KIp1cpTS1jmZ9kVi8DWm9iGoOqZjHgn59jw/KTwwM+RcAHutka510M8mlNf1F6T
0vwKxrPRqSdFFBI73FnYlq9g70icljLzuzYMRWWRrCapvSQ2q4NqVU9D0hV3ebRzyLc2kPcTnTJa
BYwGrRKYOZ26senUmuAuPQ5C6EnlidlF2vzli7jXzNy4UbB5k8KAsAJY8Jfr+U2NQi/rMIn1tPF0
v3idrdHJ42qn6bFlgigLyM4i9AJi7frUJdkwDfQIwY41PXQlBqTDfZfutTo2zoFJWMMqKCwReax8
j+Xj/1IJYJVcmw89clLCDEWTnrl9dLp9wDcsEayClmHc7m+z43o9Av3WVGGGzoMSxVWjX23xKkJP
WO0x7L7fN7BovO+QbTC5yxjCtR1ZyMpc7QFB67NoPo2aOXwLKsqbt1fzPpTBCu1N8DgU5fAL11bE
SI4HKSCUycP+UR3yHAYRH+2GoLXu/RgGhHE0SzseG+FgtpN1uG39/V7iaolJASjjMABlX1tnqLws
eDELrxlK2MLTWHtWfSN1/WKkRjYa4c5qN4CMi2+nvArSg4rmOlAc5VayQrUsPWUIgAPPQis9NmIM
KbgkGI9jk0Ng2xAKmHUGTFlvfP0fvS+l3s6ZITveXvz7i87HxePzizhIfIbrxUd6NoS6TxYXSdMr
/ImPivg11Y8doguGseeWNxJorMFUJBrMgkuEydfW2iYJh1omNE9w0JnbNGX1FQ+jDbbap/LzWBTU
toW8goIH0RP1H2iuVPlxYH46dIYEQute6YXKKcYZxbjbG7F1CpaJZWCtuHDKz9c/rbH6zIgqsfQg
/ZmC5zZ+riOnHnZiva3tVmFLYoJYWcrPq+2O60CL+8wn1msa/W4KCv+k+ZF0SJNYcwU/+ggjlbxj
c3Nl1EMXJmE2fp309RNyAWpMONHW4VEUBHQ9tOxsVHHpVHrz/fY2vg+jl+IrHXviLwJ1ZfWFpazV
ilzGWFNM9tIPsSBonCfkaxLkEqwDFe+dx3fLeRCuw55C5oXjXX24gvCZGACn2yQfZfFbKR1C46wg
jHpu1F+xvufj37/ALPCNudUXHLrGEmG+AuoStx+MWrgb9a+giqKd47h1UCCdWjh6If8W17VsNQ7K
ysjJd/jj05AGx2acLmNPfiCnwOr3ODA2zfHeL1THTDeua2rdKERdOXH6zUQ6RSFY8tnqfs+K+UOc
fobwitw+JZsukHQLL7DI6gFpv75tC+FgrapS6dWPSfKnc+UjehnJzwY9OMmRPn++bW7rm9HUXdos
NHUBWF9bS5JOaPpGLcF6MljdgI6HWMOa9kh8ty4aBGxQavGK8elWZz8M/MoyuonUI1WdvBFLd9KC
r+OsfhRU/fX2kt5Pj+OyQThQ5aaEhOtevcxSYyBzlsgYow4rG/ldOBTHUXYYfIwUZ9ZI8cqjPL0a
1kcxUe1BI3gbnkTjMkXH2z9l6+zgVRjJBvQACHu17LwdCyWtzMqrpoOse0300NSfjOBOE3cMbT4f
by2tTk2ipX7hh0ZF5dfWDac7FHb6E1V7xp/vC9jAOztq3HmPRW0Di8RWQ2dBrZO8DOmv6+MTtXNS
Ej5U3izqjkTRF0bH+7Qe7kVfs1NLohc6fo7L9PNc7lUlNnB+C/c4weTSwKP6sXI3dQY3XRrPldcD
8CO5YGKnri5t/TUzVLuIL6n0osnfRQbMW/8hKSB5zYQPU7eXd2x842VajfiMwjcnb/Uz5Cit6BGx
88jvuNIxc+SBm6rsaRRvXFScOEiChVFwwWBc77RRGHMa+kLldbLhtQAGI/khDbNPtw/s8r2u82uc
3BsrK3cwFdUsR4y9eXGannXdgb3TpvZyaPfUMDaXQxliuap/A57r5QxBEWlaVNWe2XcH0Uwh4pDv
W2X8dXs9m2bg2NIhHICjdZ12CF1Qjf7MelJBsRjVlQGzV2l7Cqkt7Djujcd2yQP+19RyTt6kaoJY
aj10sLUX9hyA5KLFgRPGwseohaS2smI7qeBP8veaetsrpDtpQAVFjWyVvkW94deKFteeRZCa3kU/
/b0cdPNMgDekgwIZKMCH64VpfkHYXYVLwhvbTFgcUBc6q7F1SIqdFH7LEn1cCSuESWSJ15a6qmmm
Ka5rLwBZEaW6qyRnhqCPVfv79rHY8luIFpBfMBgDJGYd0lqNxBRgMNSeVEjdc1JM9VEqp/lHrsnt
qS6L2C4l9aGPDERCRfncRsWegsKW21jgm38BDsCDVp4zhmO1Zsax9iC4c/UMpajxUyAcI0E9Vt3x
9nK3zshbW6ujqQuZ32Vtz2U79fpv88nof9w2sPXh6HdJ5Il0Lgg1rz+cUMB86Cdz7eXJ5yA9qcU3
sJm+9Pm2lcX5rJ3T30eGsU0C6PUQWJBq5dAoUu3BSluUJ0X5evvv3wjQmY0FsSUvcjKUaa9XoVuL
KlNCkAKFXPYUss6vmVCcxZj/VZmReUhbtP2qovr3s+q0KGmPgC9gjo61XRsO+kYY9YFBsLQ7lNZX
LXw2m52mxJZ3emtidbXqPu3yUBOJD1K6HjncViLd2Hx6Ua32IIofUvEgV6fb+7l1xJdSHLmcQRF/
XbzqGiru/FnlcYN6rXd79Vtl2XPfOWod7NS2N280PNwEsaQ7wEFW90nsg0jqTb326lL+LkSidOwN
M3BqVatcJpqko6TAbFBkQe42AYC3Lh2s7/9+vYhEA+AgT6bxvPoJVtYHECJRGWybcxlZjyQwH4Mo
OkmB9NTqO2W7rTvN5CX1TnExuRaHiGmW1H0UtV4IVRyvDWxWqS/tvGlb9/qtkZXrD5oc4Kwctl4b
5fYQn2brgzDY5fwf/L4JBIvVqMTt7wjKmOwM/a4kYLdG8SJL6HBNxrlBbMkNCyV2b3+mrUVZIGd1
DguAvfeU0zlTHyNldo5BBTUJvPWtVA9uqlV3vt7uSclufCi6nktf7i/eZV3VF2ODXnbqN17dtpw9
3awcWkEJCLpwV4Bo+R4rD0mT3mIGmkOB9vA681H8xArrrvWMsCwZvPiTxwC7o0BV3GmcLa9lsulo
zoJ6l3aicmzkLH8aQiM/hllogoMt+50vu7F4Gg0Q3Cz8OaCiV26nisypMca44ZUDdhaYttIjR6bs
OJqty0+DhunvpbJCJrIqdFjyWHVhHXYeImDV2TcPUfXQGg2NtfsCRVnZiLj59//6GGETjmrydDKv
NQNnYxgxg8Jp50E8ZtJj9tLi+85J3dg96ooiaay+CCysY4Tcz0bcTNP/DSk77aWUFDvuROffL+St
lVV00KRBpdRz3XvDbJfTa9e6hfRhoFN+28zWYogfF2gpWTlf6fqRQzvNT9s8Gjy9+DWE51BylPbn
bRMbN/svnS7U+yD2zLVPhAulEOktDF42X+Locwms2k/kgwVV821Da4FL0nmSTvC/+BHCSNL768U0
kzhCv94MXhcDv5/C8rGuvlAYh19RGTKmIxm6oUytWHdFJr3UBhQXX/vA6WQEiX4M+rdZfyoQRa34
oLVKneJDmj/p/Wc90p1oACXWJnd6XD3f/tVb2wPsjzaSBRevvgbFRRmMGLMvDZ4RxW5uuUjU2I32
OdKjnXO7bYhDC3PzUsldBVLTlJapbnSD15TZCTacvlJegqj4MCHgvWNqI8YAlkD9VjOp4MLUff0h
xlkcxyRRBm86BfH9oGsnqqixPtj17rz3+/BQ0yCCpodF+c2iLXdtKurTcRRjOAj0HpwM70X7ELtR
+LOS/pTCn9ufSuXvunbkEEggvrB8KjrP61BX6Q2gl5FMHq6N9ogPH/fIB95fR41YBfAxpU3KqOvD
UM+VHjRoQdKYrWWXIpo9qBHqheqwE6i8jzwxhPQTeqcMxxCbXW9b3Mw6wV9MfSTVW1sMG+DH5kmM
4EVEfHlORW946pN0Jx7c2ECqQtrStGA2kLjw2qo/GmkzTyStklpdYBL8Jln5jhPYqNQC5yB9ZMaI
XXzH5TKKjaknESFnB42Mm86S4RRG9j+cndeO3Mq1hp+IAHO4JdlhAkdpFG8I7S2ZORfj05+P44uj
ZjeakA3DEmBA1VWssMIf3pkizn2nQUEWpzIMCls6VWpsd/60FF6IZMbOEbg11TdALTQYnsCtnWxf
57VdyZRSqkw5ZFJ50MOd9O7GJ6TbTXmLmupqRLZZTBon4RB3lLjqunaLRCvoVwwUutowqHVF+JGt
/ydUwXTKe0yA6+NNKE9jbJ0YxY2tyY40GAZ1Pqt9SaL8bFBYMeMgWsFrWfSs6Z/uH7rrawvsHZot
aI7S7qSgcrlnVB1ENFTZ4WUG3PhQazhBqHac+rEQ84OlVfLOh7sxOZYTiCMYR0IXYxOtYZVQKcVQ
MV4lzmDGvtYhoj8SzkKuPg+PeqYf70/w+gZjgn8MuHm12mwuolpthpfSsc4qnK248S3QVQs7NAvV
E2yy0/0RN0vKYw8GjoSWhBoJi6ssRdEjbZzsrgqaVEGH1JzKB2PMbU9X0uUpF8Zew3pzq72NRyUY
fgw2pKtm6+UnxCbSNkK5qgMLhp9O8zShwN9YP+7PagvmehsG9U64m2vJF6zf5TCW3tk5jUOGSeGm
4CdpPKKMi9p7WtfeYo3av2LOs4/DiDalMs/WU6jok6+W4/g4J+Ge7ftmH62/BrAQqErMhoh6tqVh
p6ZfmahqF0j63B2VJflcWumraSC+4kSF/iCFSHvdX4Eb68xzCyqAjhjrvK1YlEUXYf6odYHGDoZ8
LMVI48YjYc4S72yhLZb/bXq8gFSJMRDgHdkstl4VGirNKk5NsZJZR/x8QrC3PQRWJ0skgvzExNLY
6Nr2a1xlg32QFMw53EqTon9DIzO+9d0gfcj6ubXdol9axGLtpdRQPs+r9tCi/QVLuyzl2IVhXO/U
XbbNqLdfj3cW9uIgQVeM4eVWgQHI89TYXdAqeY21dZQ258haCr+qLNwIu2GU6E9E5bHrzeqUSZP8
E8ijUN24b6Sj1KRI38lS/5gmTvdFD5GrHuqw3fmc2wTq7VeufZRVFY2KzfZ7ZtkSz3FpdYGFrgfC
F2n7oZMiwGFTvniRnTdHqevxPDZjhzaPidUfJos7H/rt1PwR9PAj1iSZesYbi5bU6nKpqjlEzZNi
WLCEGZaNhRoaka9Oy0oQDq2JPKtKui+c77A/xoAN+2MLNlS45TxF/4xDqAEwG0VDZKYMzTu7mA2v
NYz0EVGWMqJfYs81OeiEDLAdx2b5TzJPg/BKBOnJE4ZIe0VHl1BL1sJlOeRTH3bohU3y698eHRzn
kQpAWMRYEaFrDv9Hn6BNltnMxlkElapUh7LtFGjJpA6D4eyWuddAe7uivCvEx9zAdD82K9o3a5Iq
y4yFCrkfRrmKo0GX4gTohLZfRWH4ebIqIJRSPJ9brecgqMv3XIOlcn/S60DbH8JtgYDLKiCODNXl
pKOqTWrJYH9V1uRgmZO8hmaencsxodST4h2bdn/3uL5tJgrScF1Xa2TE0S5HtDrdaDN9EYG51Chh
W4RdYtFR9UcR+cA+G09A4cTD/WluAqX/DgrOkeTARAliW4dIhgjXz1QRAc6c7QfahgmyRmXlW00/
H4gGu1OvxPopnufYCxez/F+GB9rPOV75qVtkhIyEUtH3fG6zxoVZN4rxO2YLCpYZ+q+s6IoHU5c6
Lxta1aM2u4c22TZk19nTTiFW40Vc0eibtM+QaXfboTQEptwln3KzwxJJl9GrtSfzlKCoeNCmZD5M
fdV7EdH7sRON5BHmfNQA/niiURu/KsfoqzWIve7cJvR5+21k6qBQgeyp1Gcvt4PcT1CzlLEOoojK
gy1gcQy65ZGdKG5D4e6DTSPtfZ07mnd/S1y/lLyRFISh1cJ7u1Kuo5dUD7QG22DA3G9y26iD7OlI
Zi+fQp2Dv7MFrgMu+EAIS1IIo6jNp7ic52L18ZjCIwkqABAfch3Ol252s2cbNeyOrDaSr/fnt/6D
m5MNzYKb8c1eA0HRywGTKI3TJXHaQFLT5SitG4/a91637Oa01uIRtRbqtlvyM02bERha1AX9FJqF
J5RBazOPslUtvU/CfCHSk0JtXHayyBvD0gxHrn0VnkJNZrOaZrKAAVwnp84/FAMYGuDvQkLHJxI7
KdaN/UkYZay7E7jhlUmyVStOSzbZBQ0mcSI3PMsUBxMT2x68Vm1Vp67cUwO4EcUSlFBhoAkDSY3i
yeWnq8e2zIa+HwJuJudrZORfJzOvDnVeGH5sYBjnTFruDYStboaPmUc9jMZoohvYUA7hnvTijY2E
HwokZVJp7uste3JKqzrskKEOoPPqH+MpWo750O1V42/c0JQG0ebEeRSE5Jb0XdNgaJJEHYJML971
TnjMLNmfJdSJloeqRVLM0l5HPd6pgdzYR1SNYCqD8GS1txfzpCxlaY3tELRRP7gxgBxFFD/kLj43
+vn+ebwRLkONWHXL8IXird1qIBYVWXgXGkMgKyL5pIVSb54LKR0cLxVh+s5M+/JjFtq148Ya97Qv
1x24UdE2xS8t0rPjKFeWm/GMvYvqZHpP8ft7k3XKmRi3e2gzSXk/aFi03v/VtxYIj05KqpjzrPSE
y60YgQ/rpzoaAwErZjScAdTJ8FObmtqr2/x0f7AbZ41K5+qPQUy+lvMuB6vNUSvacn2npnbw5nax
3DzPf4lI/REPwu9qQJm62Iv7bo2KRBR0VHgkBhn/5ahpb/ZWXydj0JrGp654Xpp/h/yUhcQh4mBg
anF/kjc2OnfWWnJ7Y/xtk0J7TGtpEtUYdIN5niILadEvJbqsdXZwtPJU/gpxnLs/5BaEtj6yNCre
3juasJT9LqdozzB+MjkfA2ux0b4pZvthyE1sTxDLPQldHk6I0VbnKJkzvzDsb8SZ4qBQ63QLJz4Z
s73HA7+xrdZHkGtu/e8Vel7B+yJKi24MsH5Kn9BHFaeZyvRJ5WJ4kPJlj8FzazwEXQF1cP54E9c9
8Edsv/STIvU884GiL34FSt7l5P2MtOobsaj4+zMDupFohpLcCjzbbKhCOMLEDnEK+ij93lDCcZb/
1Mb8OTKbHZj0mxDV5pGn9gYmlSYUGf9WgDHlEUplJ+mD2VTnV/Q0P/dd+l1uhtqX02V5itTc8eNW
s17hqVRePnbtO0y9soMlJwn20YmRFu5cl7/N3pwbOAtO/aljYseQCq4bp6HqplU2nVBPUY8jVYed
E7/t17AzeeNo0q3MArKQbfzQVZJlt102BqlupSgOSH3+QOpgf4oi7ZgNQ3qOCtF+yBM7OscWAs2K
Cup8NEsy3aSwjnWsTchdmpov6Jqc2iZ1jr1jiHM1lDP+aYrAm84MXTm3P8ZFKvmx05PnwGTzCm4h
P6vzx2QYQJ8OYk8H48bXwYOcXotN9AXeYovhneBzOW0hxqDJ8HQDWJR8Socuek3ouR3GcWgLN+60
z1CLZ08s2ngsrXk6qHOb+kM/Lod+Bh46dYN4REI7fLS5oLyWBtfJMSLzVM5G6JZygiGd1siHtK/0
nY18/fLz+1fh7lVkgztrDaH/ODWtrGZ9aBhjEC51CH1VqlFpwlL0/u10fTYZhQCSR59rERX8y1Fs
OOVyVnIX6EISfpkpy3OkVuMxt+TBt6Ze3ZnV9X1POR6Ay1ojJJzZ8oMUs9O6ZYmnwCwG1ctsa3xG
wGpx9VgbDlZWxb4QdoXNgbEnw3hrZNSmqKIAIwdftonrsgGN5LDmFuqmOjwlavQ5XZBsHQcDBWhZ
nZ+F0E51N+3Vs6+fHBou2koQpnajQvi+XGGz6E3JHtslGMSJCMxHIWj6YJjdoyKd5trr9lTQ1qLB
5a20joc+yVsh0rDX//+PfWPRVJrLNFmCsR5PapK4moJlX/ShUXRvKffkPW7Ojg4INkqEKLxyl6PN
/brgRr8EqDv0fus04DgcSeOkG46rzNaLBIDSn5u16mSay85uurF7KaRDRFqza8qIm7lO1GYAI7K2
o3qcp4c0Dob2h/0/DUKWBdUbgaktjE/UWl6VM4qZrSJ+dErhJ/mP0fwd4252/yze+HLMxkGCDIF8
cA2bQAHimqWMcrcE0H3i9p2cvhj9ZzmbPRTC7o90I8lZcZ5MhtVf8bnq5WeLp1Ay5dyZg6gld9HA
Gx+S2E8zr6MIoXviqxC526oAIw1/Z+j1nG3252r7DSScXbPyBC+HDsNqEGq0LAGd1sGjTCdGjzfI
PrJbjCdnihtXMhKKc0Zc+LOFQFLcDMlO6rHtUq5PH/pIlMJM1oDYenPv5XrfTp3FryhVX/savlL5
8E1X9W3XA6F8f8q3vuufY20i66jrY7vRGatPFl/P3YWqjvJo5LHHG7PzZW/ccqTJlImobXIethKP
izKp01TpckDd5ZkGgD0S1xn8qSH6J76pdbsTUV9XcqircLetEG+WdAuuovY+VVkzK0Fi5A8SWcMr
xtOJW5fSHljzehkZCYsZTFqBa/DpLjeOWcd1142hEnRI2aof7ObXYD7Kgm7WHO2s4q1JcVlTMySq
o5WziVjVVmstJ0/UAJ9D8VS2doz5jaQd+1pI3+9vjutnHreZ/z6FtBmufJlFo7RWZMxakA5lfaDb
03vTYu9N6PqiBGdGbZ2Abz30W1bIZJVlIY+yGvSD/knFe0NuHTfB877N9xxO1s9web4ZiisFnhZZ
FnDgy89EZmGac2KpASpq7zXZV+RnTFaO0SyfEFo4tVRtYLvvlKSuP9gKWSS1o6gIqtbePEPoPo2Z
IwYNCfsQSVOaGRL2FAM6mDs740Y2x0irGi4PAaHwFlpTtkuUpwXTq02hBMYgfgwCMl9fmvWxqKL3
io6rayMh3jRYOCdlSrO4XD+xuyzNuyYRfymQxkVGEwP4DT1OIhsqgZfLTalvGLVQ1oI6K922+K2F
X+5v0BsF7Lc2yRpDs8RXNiq2EbX20ika7oxymrpKr3WomoSohusz95fcqe2XpEnG0ifPIK/RjDYH
SQyCTnhdIvXTYezFJHmxalSxl8sxuk9OL4qdg3SjW4e0LfnM6lsFXWfLk3CaKa7TydQCq+50N89y
69Rn7fBURU7jzxA5PGNh12taiOFnY//TS/28sw1vHDNExtiCtJfWls7mihqNzOrHtteD1P6p9auc
1rl0imMRqju37o1Dhh4SnqYcasQDtuWsOcQeK+07HR3+GWjLgINqbkmm29Z5dTLkOj3UzZQfpVzE
p2HSdtW9r28tsgXKsujQrHHXVmUrkuq0VYZJDyAsPelV4qZy+n4W3XmSk6coQ8BAe9CTn4mS0EdA
gdtQ8OR9P+D3dn9z3jj3wM4IywhnoPpswSlWaEw9lQc94LqGIaIULqYuTxDJX++Pc+vDrj5ka/Jg
gNfcxEuOnIk2VWsjcBDAdrrlNGMCMg4RGvU7I92c0R8jba5PNWntKrIrI8jaFjDd16RIHjv55/3p
XD+l5JMQrunA0IMhsr28NNq6poksJiNAoRy31XEaPZxCPyO0g6ZAD8NtVvr2f/hUSLgAezYAB18h
XfUy7HhHbCOYRsq742wB/bBz/ViLZs8X6cbXovdCp5HEFhLmtuWWx5rZ8T96ENX1e9MBTxfLz0b7
q0Fb+/5CXodb+hojIBBCeX4lDF8u5FwnsVPhnBtguvQoWY+1lvixjKq88o/W/i7V4/3hbhQ1GI+i
ExqQ9EkZ+nI8IHdD3YvZCApjkXt/IHJQ2fLKfFL6ZWq9qYmdpwgx3m92USJkLmhKniyphLo/6w2K
QKMyGy+N4iSyO5i4uHq5oa2GTtABUeEyRPxLV4sYHL6Vj5UrRYv8PFtWbbpaaiX/3J/NjSyE2RCB
MyVicIrPm9mEiokHuGoEOC6pTeJa4ezmUnaqIUHbspcqmKjI73pA8vM4ucx85+vdyALWu5p6IaPz
l22xUNeIvtbCTmBFqadX4ccxh+PWfdXi9EV8teTHoh9dIY55rO5h+G49V1RE+Y7EzNzg2+b/1GQA
7lCGCtTpZ7IYHrjBH1n3Hog1rUJY51rqmepUQz8/3V/2G28HWRUFYADnxNNbNFiRrdwDozGDcABq
E07RcIgLIZ3LwcEgQpWrg93aCrYr9YR+Ot2uw/3xb9xwJiVTQsMVcA205fKrN6gYE18NxKIoGvvR
VOW+AYDYaxKt28m83uayCUZ5G5CDRGICMtm2QBDGi6HNMdFauqQHZGv91PneJOG7DMhmqHlz3MHX
xBYvGo5m+xrpq8z4eS7PtfFSR7/z+eTEiasgO95RREE9lWLK0RJoVGgP9xfl1nZYqxjUKYFRo9i0
Xtl/lG1Ci+qRZuZaoCvfwybxm875RSfSt9XntebQ18OxnbRzl+0Jgt7AYq0dxjfCMZYALNVm5KWS
7JTAiYg2OqtadArDM1/tm11PXpgDC3uWm/ysZ8bJ0oQf9uc4EeewnI6tEZ/z2Px4fyWu36b15xBp
8qrzo97C0T8WIoGdWsT5bMJVOIy2L728qPPXas8K4eYonCXqHzS7rqurVrYYMXKwAc7MlVcviPBn
aasfSF7JVUD9Ugmx//ppXxWTAWGulnPc4ZskZdZSuw7DBMXObhlPYRfWfqqqhVsMc3q+v4jXZ3zV
rSJWl5FNI4XdRBGtXJtmK3STKMLx6lxDm6bzxqJ6WSbtaEc9eZ9JdCHe3x/2+uFlWA1CwBr9csI3
R7uOjRgkm2kGUvk6t+/j6d88ot669+renN0fw2zeDVUq81mObDPQ0upInf+3Al5FK/t36QhthEgU
sUJ/lHZYW3uT25xQDm5Z9IQAAe9qdp6swHq091riN7YlC4iaPTErNIdtS2mI+7axTERdm3Yt3MRm
9BRPdfOQ52Xh21ItDnaNdub9r3Z9Ia9f7f8H3Xw1ES+mFWfIVA6wEX3aRJTjh+pb1ITicH+kG7cc
Q0HdIG+mBnhVLi5FOBtjxr4snZ8J1iOWc+Zm8tRcPpfqU9Y+DvE5rvf2y80J/jGqennDNfVgAGJn
VC5zQMPEuoMb7aFi1mvy8qlZp7bylfly3OGbVawVU4qjwjDpbPjKct61rLo9if//9zeb3qx1EEsD
/z4pnpuL10j5YoZ7sj57g2z2uJq3XSn168maFL+1TDdMjeda/+tUgKUCj0ePVgECv63kRU5qIkjn
cPk6UXToqB56fVH+ovo3HO9vuJsfhWiDAJNtR8p6+eWjoZ4aVYqtIDUAVppK2ng1YI3/YRS0Fddu
I8UHSPiXo9iN3GarklAwlkr1YI8KDWCb+O3+XK5zDaRsadgT+a8wRm2zwTJzAWgcCjso5QLt9KKR
vdzJbdy9nO4Rbt7ijlXzT47czU6YfGtgIKN0UdcH2dlWNXAmmWdJnuwgHBe8y8zCPMIpLDAUTpbD
lFr5WRFqdzKysjrcn/LWK47q1souQ4qMkIDQaCtapGkjCHRptAOjfl3kL7gIH4tkPC8FmozJjwlE
bqacdUM6DMbjsNZ1aJBCd3dTfXadrjpDMHq0EcRK5OTR6lZQ426feX21N+ceD5u3kI3aKsp4lx8/
KvK0thKJcy/y9DcSLvVrL8khgVvYvNMlvfLsRst8yij6qTYXiqEYhSDGGXtIFkq+HWv9sVFG4x19
UNlrU93+nDqjCRbUbPxekf6ZiiX7mMjSuLNrb7yicELQzyT5IQ3amn7Xfa3b+cytaC2Kl86GL5d+
NXyN5Yel+lc07xXj+/2veeMwEpEQAtGsg5yxxQHPyezUc1iiKGVI/UHJrR+hAFR3f5AboAZycY76
6jXNOdlKClvNUKEWG5pBPjdB5RwK64lCvsDHxM0WN3Li4zL/Y4a/yzR2i/hdBNEoFE+R+aLRdlPK
8ZjY41NHOtS62Xho7dfePjfqc9VBDj1kMQ3VwWx34qY3I6zNJmJRQJEAPYQVuBU5l3RaGyG3YiAv
SsXeztvwk2K2zmsiTFF4U6bJJ7W3hgIDNp0DrquxE4ENLuf/9HoC87Khz7cckStLgDXETfU9bJ0k
ci01lJH6tvISlPOIHFRsZarw1QLJpNgoxL/TYiyYnI1ZovlKtuj/pgA4Yl/VklL2OuLwDi3ScICw
V4k+P0gGyqh+Had9Ac40Xa19ytn5YTSdZbuGVDTB6kedAegNURFQcwPtDlGrS05DeO4eiRnDj1gh
Kt/0OAspQXQq9YvKyJSeuyyULLfPlSz1kEV1Trk96l+jRWtH15mM9rOICzl126Erv+b4wgg36qqI
pMVweoQwozrzwW4C6AhVKfIkJ+Fx7Iq56/15RA/v0Rws8su2pUh7MPrKTE4oOpn1Qye6/oc8SIp6
kFC00U+mMTc/Kmrh381oKMojSxRGntWXy3jGStbS3HxRjfqAnmr5Se5pFe3ct9sgECYEripIFvBE
rqS7zUufdJYjlk6iUpbI9alSEDVV6in1nWoIn5JRFYcwlv828vzvoCBNqcZgqWxtMga5VRK5GhIz
mLNz/8WudH+pDkp3FMnf5v/rSGgE81pyt0Os2UyvlWMoalpNkuBobhibX5ymf6DQ8pfhOu1l7hoS
EcioK0F58ygXSa3XciFTX5E4AYavhgh3jSdN2+NUXFWR1pE4s9zPJHdQazfhZV7W4TIMwgjm9NfU
de+0tDmNw3NSFq4YjHeTrZ3k8oPInJ/ZuCf7uL3EGRsMF6jNda8w083YRuMs0hISSoXzqt+VHmld
umVpPFpp6ypwJhWU7/qdSGT9Qn/eVttBN3tFAwCV5TDvAi3+GeefJbzkkr9NStYx2P0sK2Kc/GUz
Ru6YXQa6zgz6JnVjkfotJI0I15ad52L7fDMOukngM6krkJRvkRB9H4eK2ip2oFSlfco7G+Y1cGwP
npdyVHuh+lFuRh5aGh34Env51pldfbQH51tmqf3TXIxKMIeEHnmL1u5sCC2QTLwOJZGlD/qAXH1o
lOYxVOI9WeCt+yC0RoSlaLEiF4dwAXvvMvJIFtwG9S4NgySPXC1bSjeWis9DJB/l8Dm0T43+5LSW
J6+SH6H0PM7toaxnUGu9Vxe+IX2yxujQRorbArJI7b3fd1XepZ5K3Q2hQ34aICB18/tEm0UyBeow
UJTfMR8xbY5K9yE76E3kl/KC0QzVJY3HQumeq3bvy26jjXV00HM466yVEGOLaVcFDjpal4dBAYfM
rRJJduPQ3Alpbs4RFUuK8esZvJLel5TYqtHo5eEem/9oFh38VD2Hv6XQ06QgCbtXIxqPRqQcUfHF
iHYPPr3N15gkfh4aXl+UelD33uQEcaXSTSE2DGy9dCO5OMowsztIIPdPyd4wmytbM8M4sodZCtRk
doVxkupfCj5w9we5Kg6sk1nJANgKkB4SxV3u5y7HiiELHSlo7eykjoOLeq050s83vrcDStt5F3p2
Lbx8zvfgQNfXKPJm9HHIrMDZQ2K+HLpIhQSjI41eQgWhO8uXdOvM6Ib5PlQEWsStu2jGP7k2fJJ6
8R5L039HBIOFTswzPaqlSUX4fZJ79vzx/ppcRbPrmvCJiZb5g3x5syYxNefMbIroZegO6Hlgh+Fp
qOo01TE3HizI4/BuovJjgWs3wvsCQUW1+ri68mBr5ivFWQHm2qef0+rgOB/79qim5aGezmk6UNht
vaR+tDt9xx3u1mLy5NIqWNfyShIEfFeqhWrNb5aOMwBpRqKX1CdoJKaWZ8ssXW3DTIJ5fH+1rt8l
An951Z8hrKAfvF2sONUNKNHRi5OoL6M1ujPqDLgcHrIifvjbod4ap6iaqdTMQbJebphcsSIlx7v3
pQlt2xdWeux0ZTlE5Q+YE8f7Y71pqFy+t+tgwAIJNIC3bFkLoKo0SSLRxCY+XYRrZlGbu2EHe81T
1VSZ3Kyns64hqTm5kkSso8dO/t6SVPgG8eLMT1WD/ou82OpRG6BAuMqgjL+cNo++FEXV7Rym66+A
sgnOg0QkyLBRsdgsDZULpdCXHGssYAn0985RGT7S61u5lzvn43qrXY61Kalbal43kJqwOp/zlcEe
jn41z76DFMGxjO1vqaQvx1jOkodITrvz/e9yc6IOsSV4Ytoz2zi9Cdn9VC7yFyl9lqOjWT3nbeI7
/V4X60aACaJ3LZYpkDZA9a0/5I+WCNXstnCKtHghN/P6CB3f9nOt/4fCw2Gh05sP7hifmlLyjcra
iaKvX1EDz4g3usyaU2+1mjV7ykNHYI7LLxOfEPVVngoj0z7cX8lthQmFIlT02eMwZRAN3rKAGqQ2
bGvCQdYYwuRxokPnAa+tARRNasLkZO1zQR0RJ/u2DXdO162xV71krgv8f+hIXi4uCtFyOUkYnoaI
BY7Yf+lN5sUSOjVIVmWq9qHW6m9/P13AxJS12DurgdTlkI3Sq5LTa5jW4q6cLOxZ7WSl31jnY9YJ
qMhf7o93nVCCWaHjCoGH6wqR/cvxbHWuSm0yipdygPhO2WOMI8mvq2ks37dTlaonJ7OX9gzaKLN/
3R/71gZa5a6wkmX3UkG8HFvMVd503YJrbQGPcJkF3VNNL/2/H2UFoUIx4kKAMnE5ioq3GZgkGaNx
URZcxbLyzqmVeacceSPaA7sCsBauIqBznrbLYaJilItMhMULnUXXMmJPjFCnhrMMhyCOp6NkRAdh
unFhf5LCPsjtvUDsRswP9wdwLzH1qju83a2yRYvBMWbsXaFpuLKZimNjFS+yVfxUjT48IroUu1ll
cR1NIvRKfflpNeKctvJ8DLGQOJUif0UcrPAyckd3xSh6kVD7g6UV+jGh9fr3DyXoGErw1BVAe285
jM2Cx32GxM6LcKQjwlDvJgKSrn3f7ioy33oLELjnGENpA5q52QON7GROo69L0x5N5bE7RYdkfExh
9R3wpr2/325d/eB9Vn4w+jLgGC43AlwqtZfloXhR+zD7gnNw6OMyOr0fc0dn5xnqzs67dYJJ7jnD
SAepqCtejmf1mlOaBadIzn87TuaC/SmIPcbHMtpzKn5zAN1EG44DfJfsktT7Si/BRPkStLrEOmLX
9yEbELBRI0U+G5FTPMfw9f1BQGeTC6k9OIXELY2Krg/eLD2lZlsdNa1wnklMUg/AseZZYzL4edRK
H4oogmyvdPZ5doTld11sPEVGk51o376Lmlo66GlZn8ZUix5lbQSOL5rht27HM9l0lXv4bTbIrGrt
w6x25OWVZR+p6oVQJzOx87bfehUIuWC3c58QeW8+8JCDZ6WkiDejtPwmV3mN5dBVlOzIGfL0LvJm
GUzv/7CpaP2uPBoUO7f18UKyQ7Wd2vIFpYCnVpkx+nnW4zKwxPf7A13vJm4w7mNSY8ip7N/L3ZQJ
kUhYA2GxTdCEJXyh5L7g8sgW610xLK/3R7s+lzzqSL3CEaJCherP5WjhQgrsmHX5opn/DtZ5ZQgV
rduO/9Gj/Ams+kfc0u+P+IYxv9zCDIl+GOAHMLLY2FwOGU0iGWUFMxQjxv0MyPIsKjeTEueXQAxp
cSvoteSVmtNWHiUSOAQjTmzvtHiqvspZZXxWESeaXWuol961KlPr3VrOtIdFlOr3qg/rT05sND8j
UCSDLxdFBA3SqI0fHY6eRx0A586Ebn0wqAGgbt7wKtvnbYjKBlzcWL5IAg5XLbvUw8Gpza+ZPXpG
n+6pkt76ZCSd9PpYQv6zuW6mOOoyMsUKMIX5MMPNDqJyPub4y8ahfHa0DJrnntfs9Ynj0gQXihQb
nhGcuctvNg8mXuJzVL6YSIbVzrE0fzR29QgsoYvjg0Puf3+T3IiqGXBlncNdWcGbm6jaLtTEAqGN
JbssCXoR6AN8KwDoP0ZjHX6G72IPXqFl9qcYtLlJjJZTvZ2GCnm42JjAPN//PTfnj5gHBwTqF/SC
y/kvS+6Q1zUlT0qWeXpKlzAuBwwVh6ykhehUHyIddS/scJ2dkde7bHtaKCGTrWDpuMbBlyP3dElk
OeOA2pPuD6bkZdlJi+W/rgqwzAT6NKJYOt6Vy1FCZcIhMJzLl1E5o6bg5unHgVbPWC2eJY/wQrID
VZgdQP519LkOinIGckdAobb1MdXJhlyeF+6eEZ0S/R3J/E7keWvxkCpc+Y8w2ynFXk6rKSMnjJzV
Ph6RiIrYLwvy3db/rfOvrWhtAAZAA7cpdWyFikbMVr5EeCBncCwa6eMUfgpBIkXLx/v78Dq0WRUS
0CxaSRSk8JsYV0RTo82TxpJp+WEZdALc3tPK5aAO3Z5i4PrNtzsPPBgqXKSP6zncLF4ytyJeDekz
qXoKo09y/VnWXT3Cx4XQ5uds/+icPVW3W1sCdBqbEA4gthqbMaEdd6AhMQinkxkeO8tY/BRxkOP9
VbxRzKSOiRgiRwrZA2L2y6nNA/RCTe2qFyWucVeha/w+LhsvnF/LM2bwfm0bbrYXQdzajPA6OcKQ
T3huN1faoInMWlT407r1VBevufHYynvViFv31J9jbN4G6jjlEA8YyHfpjHDtw1JDhkdTHPk4DULj
zm68tfP/HG39NX+UPpDJbS2tjbA1M/JDn6leadWuVn9JO3E2tD2rlVt7A3gNYCFU4nkbNodZHvs0
lQbyO8MALJIK4jzk2fcahjdOGPw4xIMdghTgdJs55ZPSiKXM6pfILMtDt1haA/S9V0/zVCTnEnmq
nUW8MS3mRHYMwRDuypaStzhpXpd5X79gSRIfI/reLmo/f2kXTTuK9hnw4TVvsEExbA7WZNtJOtv4
qeiTGr4beqSa7Fqy/J2DdWNHrFx6SPwo4zDSZhgJUHuGU8HqqkIReXytp/g5k1/1diTBrd/nNMqF
Nj+sf6LBddBQN4mxr8GBwq2K4UjnwQ9jfadM9gYku7jJqDJSzaHex4+CCr/5puSdg9Ex55fB6qfv
+ZwlqVenMJ39cdars2i0RPZ6uhipryWZ5A+pYZ50DQqdr/RFY7hYwVs/M7ARP8Uc4gwSNUJ12YVt
583prH9ATqyFo9A68SHEbsg66CIeJ69pYTETfDYCggSiwb+kXtWjowSZ3PTo046/096epmNuhmP/
sSpNMZ7bus00t0G/qHOt0VGTQ2QNa+WyDDP+Gs0meIoa0d2dL7deeVdrRImN6jyb/sqsS82cenTq
2CSKbbQHs6gfQrmgSN+N8kMJqtGzFmHNbhLHnep2LRokgyOvxoJj8mxjKrCj33IdAPJqr2wkIDcA
6yibXN4tuDeRi4K6eeEzCbfKtYeqEL7mnJRcQ742ekS8+rhA9oqy9MMy/h9pV7YbOa5kv0iA9uWV
WnJ1ykvaZftFsKvK2vddXz+HbtzbmZQmBc90F6oLKLRDJINkMOLEOd5KQDQ7rL/NI9mF5yUQsSzR
cZglgt5qiXrqa9/JSlXAOyU0Ay8PVyLd2YlNDSFrQPU8UShkeQXKMmqjbirUU65nAMOAcyap8IJI
SdWg6b459t7KHl0xqDFb1CgNCTCvXD2h04O04PM0wAlcF5agyESL/3LGy4pn0ZiE8Sxc6EBgA3KO
y5atkoW6FjQ9j90HYHhn46TKD1Iof00t+jrQTADxxjCf5HNdomOhy6TcKfpe3XBU+ef2lyytKVDb
WFSchbDDuBTktuUOulkAk1WC1RobWbCRrFtZz2UjQOpgURHUsqEFArRUBamkemoAbKxRkEUJH+f+
ynZds8K8ClIDKRvfy2Cl3jdIamrZRlZWAsC5o8D1kQhHXRP5DvzxegeC4BXcDrksnTy0jKIXUBS2
XrwDt5kpJS9CqK/45XdF5tpPsNPQXoIqCt0NbOIj4KHYUymRfEIIlZrAAU9gph4V3k7DBzG+H+U3
XnzhkaLm5cxskLequtGBkvWdL6N9KFm7MZeGf/E57JOoUf1B8mt8jiQdZQ80n+qxMV4a0RmiQ5+t
1FjmESlQVQg6gHqgcheY7evJhu/HkaZwGiTAefU4xJlG/AJwSA/RnAO0aXUSUx93Aa6Uh04pRrOE
6rlze3/MIhF8AzSYwHGCKiAI7ZjEjCgFMZChmnZKcD+i0mXF6evPLaACgDsY0DlQgNE5vwgYdUpl
ZUy1fip4TjZjbHaLT4o1dZiFlUOKAvBS5GPA0cQeqXVetznEbnGktr3DSX8BAD5y4Z28g/ClhWf6
j48VZERQQQHOBMg8ieX06UIIt3ZcjGnT+b0iIoWeQa9VztU1Rdr5pkeVDw8X/A7kLDC017MHIeZC
ECFqAMXg7pDVTQg4QfggeMbKTpyFwMD+X9phN75Yo1DBw07cT0QHE0ocvgCMbBdr+tkLlzy1BIQM
ig/403dJ58IfQri43lEiogyHgqO3tUR4309ICyyy5SUet+uayduClBjMZt7AOW2bKTh+Mt2+7Zgz
HgU8p2XI6OF9oUg0CGduRR5Ek5zmexC8HTnSQ3YtTV8C0c5S+eyh3bTcaJNVFoMbKdlTMQxn1Acp
4DWJy5UvmWX3aGcYLksaeuAQZJsiVL8EIrYWjRPeKKgnC1m9KxOt345SFtsIvDs0n3qCUza+tvNG
Udjdnogl82gEB/MvVkRCmuHaxwK1LCIjg3muN0Cp6tdWoSEMzCINWvLGbgLZuJpBu1ZZGfbs4fAN
A8MRiMQmBcwx519d5bwSgbXk1H6UMQFgxjsMMklXMk6Lo8Oc/scKc22G2PyhT63wD7zZ3bfPXWSi
TvK3XKvT0K3I3GVAtf1riB61F44Nop9GTicYknKCVOFL8vf2Ms2nC8UBPIORwAAiGNQ+1z8/wsWM
dg+lPcmj64WvCpKS4fRXz3aesvJ4mk+ZjPwcqG2A1AMZE4sT9EYuBoNYNZwmA3S6XAsdlcHkvF9I
sZa9jNwnZ4I7eyW8mZ9AMEqBZtC7gwg829Qy9lLQK744nATlEfA2RB9g+b/P1HElWFuYRryFqS1o
FoGjkf79xTLVLQ9ZrEAbTiW6L8H2Q1o9Q5s+oPnCkxCWKwHV9yFy7RUycltIdCLhifo0W24HfZYX
o1QxnjoLp+mbXpJBxxluljJpZRKrJnhpyObt+an9VW24ffIOFH6zCZ1gIMXf4W/xUOwzc+3lN3dV
fBQcCbQoyPPN0iqFz7e110fjCQ1Kxx6IjoKDMFW2RrW+NNXIXaKfR0alZPaeG/So4lCaHE91je71
/j4IgN3PSAPu7Z9TB9D3/qUx5gZrdTRgQLhlPGlTAPc0+byyDN6/k5L0K5M/qvrYccUxL7Yht+JR
S7OJoINyaFC0IttGzHO83HlxM54CdRdq3C6LiQoE0o93P7AU/xphdv+U5egh5svxhOztRpNDkvTj
oT36gT1xa+u2sBUBFscv5MNo3zcTsg3oazS0uJpOUgSMbvgm1aLJ85+atBJ0LETA4M1AFADNEaC1
ABO53ouVhn2Xqe104irA4bSN/so36GezcsT4oBe3s2QlbpsDRkCofWmRueviXozBEQKLWjs5upw/
tvcTyNhM5KOgnTzkx0EvttlAxG7F8vcjkDkIKLs+EIOg3p0/EtGL04a82E+n19e7kDh3D4ecvLsh
cQ2SkpKE5G6wEOKTwCxN397Fdkz/QALn87MkNREIeqXs+8dfx3P+auqks9888hyQkYik2uABvQls
5LVJaInkYYvtZmnWk00eN8fj/uvhEJCvP1+3PfK7v/HWiJibtTL0Qat7jEghOXGdw6FzRHu0gXc2
DQfyKAfAXFzD9o6qZbzXR7BtKmboNg/mtid7IPXJViIrl/3y+l7MMnMJR3E1qKpPv8n1stSuik2K
VJaD3L4af1QPgOXV0+NaiEF/KDMRUDaSaVMreARm8RtY5/uxFCARF0XIiYecHRfxypX8vedYG2Cj
QB8zYHnoamEGhjZTPvaUnD8JJDc/ISqEf6HrZybk1/NHQHhykh9X1nfhGEBn4L8m6bl3cVOmodxN
vQGTsvSmmvE2sTizIal5fqUO+w4eDlI76auEKT6ZX/pJ2gGvR1S7BW0j74CfQ80J7hbReevXOFUX
IpSrT2MOe2GM4lAT8Gl8ItkKV+DZB9X3sGpqxCmhXY/hSarBmyLzK8fwwpGFBx+KBTgc8QWoWV1P
Cj8pyIEiOjv5NeHtZnwSwapWRps+f+YTzemnmAj3txdi7l44GvGp9LFJ2dSYfTaix48DU/l0SsRI
sts2VHc1p1W7n1tBpQVtYJTKCF3g1wMbA3mS8qCYTuIE7x1DCJ+AEvWn8glAzKKZDAEBns5AL36/
Di98qvJAbhyX5XRSuSl19BBUFPoghdvbY1n0XGDdoccloZeIxbgJwGYIo1TxJ61r77t8m6W7Wv+M
5fbttp25G35LbaJjl15iUGu4njOAY6uxinzhBG7mujkaRUfSArrs1ih2ZiZItlb/uW1xyf9QpIIH
gtuALhbjDOkkJ40Qq8IJHHrylJKoFkwx+uoTMK1lB7Xdx12/Axn4ig8uPNtppzsav1AroESmzPkj
Ka2O7IYinLIjp28nWUDZBCI5429oIKBPucmeSjWzBc2+Pd55CEnNIkoFrA8lVLaAGiUtbtRWF05R
jfdhfIi59wZK2KEbcq+3LVH/vj5gry0x74KuEBshGjSsZROR9oP3zyL/kpWxFew98KfeNra8jOCE
RswKbBn23LXn8J3WgG0e46pHe3INxHNg9vEUCMJGArhaPRCW/fERDN02uzRGzBdgBCjwy0h+XFsN
DTDkKXImnnQNnbeGEzT3GgSOPbMNPzh+ZUKXxggXBUKC6raAyYi5Pyo+jKdIz8VTir6IvrfCmsho
dSh1O0W8U95xXUwSiJ3dHuN871NWBsothfS1hEDreoxFE6jjFCXiqeTvgAZu49rOxrPf9itR/8Jc
wg4dHuJW1PaZK6j0Eiks1Uo8DUVt6vlHAOXIKCyAkcS1bCh7iOPcHthMeA7H/5VFZvWSbOgmRaux
enlM4gQCLTnJulfAnzjJLIdy03GWXBtQcdUI8rGECww0IFk5/tgMv2ulPHjGpklJX0JdC25Wh9om
89VNImqmIqFzKnBuf/GiBwCLi+OC0n/C667XIo9SsVXbUjwVnBN5yPFElZU5aBsQSvDPlsTTQMaw
xri8dFThPQGVPqR8aO2HOaqCUSiAPergd4HyB2py5mCENi9ZBTIZ/B+kGKD0UJFWg5BAamxvD3l+
V1N+DHg7iphoQ2FvUUGp+qmtWhFPJ10B0VOdO5OXxCsTu3DvQJgPzwgw1YGVyGDunb4qJz0NPHhC
lD15w3QqJ8nMw9bi1AwEFjyWU0LNol45jJdmlvKEI3EKoCqWk1lPNaj6ikM945R3v0Eg28PCyFmJ
QiS8XXQSZkT6W3OidXtOF81SVrDvbQZcl3jtRkFXikVdcagSoXNqrJyaG61BTRE57FThtYiLZ5Vz
xPAIUtCV98TScl5aZm7bHI0usRb7yikfygosDT3iywZacbcHuLScuAbA5wItPigYM9MqJaGURV6g
nCIPOIkY9ArN11juOEhY+F1n9w9lpG1um5yfktdxGDOleWqoALvgndRBL/yoQR/NhuQrontR53aG
J/e7H9vDiYyUE1Ai6KBkAbODMYmJF8fCyYsk9T1XjNEROh0Xj+IFFQGqKFpxGnq5XF/niJC+mU3/
iZWYLUIlQCs8y3CdAyaDJguvCdAfCh5HLi+bbmUB6QJdGwNjvw7JaXSAYwHZclCQDUCKQrvyVKU8
0Ua82ge8y6NHxf876Qcp+vHiXZtj/GUouT41gA0HxDEylWQ08SQxa+W5+jkg49oQddyLaF1E5Ulu
fF4DfC3/nRTJMQijibQiEbWAcNqB4xRKHd26svfWQ4Ttts/Q+2w2q7QeAuYNBPEskY+mF6oRI4I6
pWj3/zP6O/WtSP7GII28bWe+yZFZo81f6BZHLxbrm0kdBiUHLdfTVPmfKfpjcIR66crZOfdHGEFn
KrAQeL0jA309lQIURQc9T/WTkaShCWAvxoRaM1qDmv7/Mp4LU0ycoKaZrhYgokL5WM+IJheZHQ7g
ov4/zNqFFcYJe3+KunzEgHQvdZpmguztGk3ckgNczhnjfqD5r7POx8KkmpVxRWamQAK02llXE/Ay
Rc+3BzQ/Eq9WiC0HUjqgXPUwbYKS1I7Req3lT83TaPjHuBqnFX9YKAzAHGrWoNVAWnBGNytPdRV2
UqmfxjGzRPAjek19VxuCzUe6NXV7o2k30EDdyWJr8vt4TEjYChshb9+NyHstHuNO+2vEHpGmjSQg
rEapMIgFN5VUMnqWBsozeMFmRDNOLpMu7hDsPN6esPnyUD8WkY7ClYWcAXOHTFUIvnmg6cBhOUzA
ziL7IVrNYMneLpP1tTN2IbWna8gaoEaJiAdPQcat5SEpDAVNHwjrfkXGFg3zaQ55Lo4EFchxw3Y0
vaH5krj7IBVJm3I/5q9AVzElB0baB8kYFHSud3DNUcg5V0inDmyzFmrkEpEjfg0bthAzo+NChy1k
Vyh7PhNy+CXHoUcvVE+lVJCshuixjdeE9gId2urcu1lQrRyzc79HHQxscjpIV0Cn/t1+dnHIGzk6
vnyvAkSqgzQEp5e/ihTpDD5+40qjWwmo5q3zgOUjaAVJBirvmEXm2JDbGIRaoQrMYSzaZTahsi9m
GwC/8HIyxE+AJyNInutoqu+SXephXzRNvFFQC/PCnSQWEnhdkmovC924Hyvl87ZLLwCS0DUAMRzk
poCeRcbtepH1VkBTnRdoJ18XDj2nHqvGewLhA8mNFxEBNjTZLbVut16dOOApTuWjIu1rQbeFzhXX
0OPfmb3rG5B+DW0UBgKeooSuv6bnht7wPMBMxJcBgYUO5oY3A+TpJlpNlfYz/C30pnGvtdvbszDb
2KBOBCwL843bFYw2zLnbqrFYg0vMOE1dZo/BK6TtTS6/16Yz6K9vm5q7+7Ut9tQtAeNEOQa2JJDr
vXhflTvkVm0F4qbUyVqLEXWuq/mkxtC2hXI/kCdAfVzPJ5oo5DSLGhiTVLvOn6CCQTiIrieoreSv
awn02cZirDFXviR0foHT2zhl6lcz1gQdnmBEeKMqwLcncRZbwBAETtHSS/v24bfXwxIqdeQSI/BO
iTqSEtewGLwb7RoL2tJwaD4FFjBzMHNtRe39CNoToXfSRCs2LEDx0+CgFyvBy6JDAB0LVNU3BzYL
+a8wvD7RYGYC2uBh2jYV8VMzQkmrS0z/6eczh1wRAFZAiANVwXg6H7VyVHCRh2dJBTYgS8g+pXTl
TKGzzzgdmtQxHmCsaUsXUzEQ0f+h8oXPnRQ1ra1eyTki9WK6uz2Sb46CmRkKDhHB7QQcD7M8TZTI
cRsk3Ml7ru6Fsyyg6GW2fyefjKOzVx+VzkZDMHjtV+zSz2fsAuGLfNI3mhkEI4xbaErFZRLPnfjq
GKHCPyoKqeN3yF93TUZkzxILAPCEFZefH1F4Q+o4qFGCQCMFy84OXTsuVArJd9HlTrrpj9HUpGs/
NeEVUmUrtuanBjL7yCbiwMDkwleuR1hGXRRz2RS4ffZ3CIWz3t7xcWsBjQc6R9nq17SRv4Gf11MK
W8iz4P8GEB4dgNcG2yqoqwmiXa6M8ymtP1oz5l1orqEJC8Qq07FRfvcgpWzbR3RLQZQW3SNccwA1
2iakBYhXyC5pBWjMDWyYCvn5NT6hhckH7BElMBqN4b3LuNo0TqpnhH3o6t4xLnykXhSHq/8W3isE
S1fOgxnjLCIu5A7hV+jsx/Zh2986BSVmDzIebtY9Rdmb1z9P43EEYbSn1nYvwKP/lBwJ8f5AQ3r2
O6tcEXSc8q+ukMCMNfFEgghNQ/sr/DVE9nxnIxqE31MqXtwYMuMYfIOOqzGVIlcIAZeuM+Rkk8Ez
VnbYTDMBMwAXh8wNcuiAmLNZ1Gn0kEIECYqriNjMTWMlfLyjr8gCXII+d9/k5a4teEv75Q05QSZF
DIBAAc429VEUSn6hH9rk8L4YC3uMnOYbzD2A/kmx0nBtX9IDk3FdIMepdAeYEUCRxcRPQG16WjDy
sdsGZp09yXnllFTPQf1sxX7rpZB7Wjn4FpwR+Fs8RFHSQKWP7W0IMlFIJk2P3crYB9VZaO9Df9/U
R4DyV86B+QsEFQX6D8CKELFFIHG9L8EmXoLk2cvcIO8cwKZJGI+kwkh7USGFX7lIIsANPSseXwQv
uyuH7seDxdyC/ADFDaC20UVy/QVtGGtF75XKieMMMxwBtqjBvoZ8uphs9BXEynxiQdtLKynoo6Lv
AmYpfXWMK1EPcW9lSuOEKQewyaCIRy8X0Mkl17Irt6sCIctGQRKKCABIipk0dRJMaajH3CksBMiB
yEGvm5nhC/aUAPnPj3VtNmhnerl9ic1PeIDgUI0GtALbebbDhFzthEIcOGSA9GoysyJUVBPPd73C
CZ/XHqlHz0BdLuRr3gbeK11T4V1wLdQN0POEJCJQwBAUul5Y5KdSWegnfIHnBzkZEjDAAPgbHDMk
nc0uw0btkjSzOND5kiyNwROmVluEsuJGaUDedns+5gGlDgAmpBOAV0SBi32k9UGYZZrOJ27AD4Kd
ceJgwiaKzUW7Fj8smELSFO2xKGcDFcD2fGU9MABVYMRuPUiSFVNs6VCh1a0cxjU+wzlXD8YEVisA
raEHgEOVOt/FSzfnADIN2yh1C+hHNugp08sahLeV2R1UxCo4N8ThGfv4iEOkG62s0rZNkm6K2tGU
nFTV4Ixp+Vmja1hc2Wvzlx7VxEFsAZI+hL6zGRekLgmCJk1d3jMgho2rXth0Y2p5Bfpg3oWqNTXF
kaBc2Gwa7ZCk3I9XHCR9Om1HhQIUzhdms+N0lRsx11LX4/dyJmPPJVa6VnSYbW40mIDbFRw2OlU5
/w79L+bfl1vsAYhfIa6R94Esmm39YICWplVc1Dad2z48f0gw1pghKTLXtv7o5+6kdzu97Anv7YrB
eo5AzwoCG+UkSmuR4jwIpzZBCEUfSFhEjbGJcKzujKHK3RpsNSQQutyOxOwBfaYflTzWDi6r8BB1
IRjm23S0pLGO9iCAAIE0b+RW4UXcR5BxaxXRpXlHFh0sXOC/A20Jc2/5nTQ2YzfmLrBF8KJQQ5N4
02noeYjegz4p7UleZ/AUsZmuIgFMBZ4j4HxFwgxBOmO00iO17ms1d7MeAk1KLYs7X0aveNmnPlJZ
tb/VfR+3F8dxlhqn3gEq9m+5oJW7vmz0rxVnoCHp7GuQRqFwIDDQso9XXu97NDyKuas8aVvpEBVI
K5GODF8SuNxJuMsbgt7LNSDtvHJJJwGDV5HOA3jrOxt24fEFD6J4rZRzd5jybSmoxH+oxsKqu5oY
kGKM1X1rQMzMgmDd7QEvLjl9H4EvhofiFnOfGOEIYpPJL1y+bZ7rdoxsrwQLhqhM8ibKeA08rlP2
edvm7CjHYMG+iB2ORKg+659VOKCxuGnK3RCZYTRhRZAYLVrOrNABZt82NYu8qSlA8ADwQuyHR8j1
Sa5OY41YSyhczXuXxGfVeL7982cBAfPzmX0scIGiZpFcuKJmeS9RAx0LUpVmlmzgKLdN0X3AeCa6
42gDEF6ZKLcxK5VALT3yEq1w469iV9zHMdGtsjXbcyD/Py3R9btwxl6APlhiSIWrGK6m7/LOamJz
qB/HJ06xhGbl/F3wwKtx0R15YS0UJ7VP6Ljk5EkJbUF5CD789LyagFhYKtr4hwgJNzr977WdEkJy
saKPWCrI2oMiuP8qETHx/hOoSM14KK3by7XgeVfm6LAvhqUb3IggEOYmKMpG53YN7LnkDsCDAaAB
2gIEYdL1zzc4Xc9CpP7dRKwIV5/VcR97X165E0pThT50By6W2yOaxx5Ia+A5jxcm0ntgeGdMgqmx
a/wYzo7W5am4CyHJA16lI5LNf7wzqERyfReBgWCt4WdpJqGeBMZNpPrAh8mYFZG0RMMhHETPDgHn
2zLE7G6PbM0C/fuLtaoDHoRxOiygo5Cz09gH59iIJP5tK0sO+A8REHCtiN6YswLREoC/EqyAa1I4
J/JOqtEjuI3GTduu7Cnqy+xZgVK4Cn55xE9ISV0PSI2S0YjDvHR91QnAkJ88iGlGBm0F5Lw0b5dm
mJXpwHqX1zU1A0dosn0gbm9P2ZIBtF6hswQcStCxplN6sTBDo44FHjylq+u1KaR32XqsT6eCmSrs
IKAxdLwiAT1jjoUEYqsK8lSVq7V7SKGg10rd9VaMEF/SHD68F8RtN5qDPWyN+jkMZFskUUx6s2ot
RXBQVknXmq4WFu/qi9iTI4vKtB40FDi4ZsvHPPVFkgVfHf/jegDyZKBdwPDBLYG+TsbvfS5HoCdo
tTs4kf6c9MdirWa4cLhfWWCukihtG9BWw4LUjybffan6IUQ8K0Q+pGsebjsL/VnMSqI5Fc9ylCjB
jchKTg28mpRFWjRuC0JtE7nGAO+GKNkmETAUPzcFp0QXJ8iGUA5lwope7RA5BnXjTr1gyuKdECHx
MG5uG1nwA1BR0EgcVX9sYsb5YXfUJ61p3BTk2HEKNpw4/tDycV/2xUoUOE8r0IypQWWMkK1CHpU5
m6K+xhEL0QwXQl0Hod6MGpxffpK0Jw2th6kcOTFowD1O3tacugmSNS7n+VjBL4DsPJoAARcEx+X1
RpdBTQ3tk7J28SFAev5NxLPHWQME6382p1TqQQV6B4lY+oqVGY+vy74Z2rzrzyqoTXc6SCL9fttA
oOS2me/O10tfhB3a3YFf9CkBZNn1eIKhz9tJqodzZNwpTmBnYGKrC5K+eMpGRR0Rbavg0lfTh+Sz
fjaqMwc+KWnyUD327kXuLh+e1PwOoNV9BVbF+2Ha9NJ2+DEcjX4lUMnAvwGrCZJ65iuR2AmEgqOz
sUmn/eA9KNKuBA/CKLulsnassdffP8ZAl4N6DPQjWSS7F05DzKVKf9Yy6NxsfaknAuqc8W9KJQR+
65UlYD2KNcc8K1UhEyAJK/dng1RHb+OAn+j2Gq+Mh01SRIOiFFPJ92eAd82SV+0x+/D3/kZB52rS
r2Up2JuQGQ6LNyi5opfrEcM5KKRbmaoZ1oL94Uy4IBegn8s6/HAxevL42hYhXZ008i7zS6uSG7Ss
uBxqWM1Ox07xBp7K8aFiULmVV+3FsLmLx3hldmdZmX++CW9E3EzIBLH9U0rWiT5ygfBNPr83NEi8
BWOSAaHUAIWu92P81gnKXyBStL0S1VUGnEMW3N9eYvb2+v4G9OniAygXIEs02slFawQSXLYoHwLx
kTd7Dy3Dvo8jf3fb0uwAZk3RT7mIdKJyyI1KUrE7Ss0ts23zWnYQQAvrI8/tw9+VYkV3HjIQ3k8J
2P8xjFwUOq3QpcYzJ6IUe15VCaBj09octGxGL0O0DQ/ZlfGxlzNrhgkE6iErwDHn9Wd+3Orh6HT1
ITeHAvD6N7/dVK3bHvQJVTE0erRWlX2scVd835bsiYyD+L/jZM66phCiKlGC4ZzsBqc7t0jmkNhu
N6gT3LtIdjnvHJmsOzQyj9apS7aNOWwaM0Bv4nYlTlnebuiqQV1ABLc+yx7ke2Pajlo8nMXkNEAV
p1YIj0RjZSXVaxRt1Aj6d/Jj+drUDVB7pjedjPYRgEbv7faizAqG34ty8SHMrV/GeY4qSj6cFbfL
ySvmX3is022j3U3CJgWqjNYpHzUoKqBAKPZHyFkKldNMZo2ydlM6k2LFbgAi+ix7vv1pi+6Cpplv
KiAqR3K9HeooAjF9GIJLBXrGoVH+GZtDkH7cNrK4vcHCBQIy8BcjpX1tRJeaEdznWIdsEDiSZ4Db
enxoqRV45z106UXDyi5YPMSRZ0OMg1cNLt5rg0B/Q5qijYZz2WfRXqqn+GMEL/tKC/Di3F1YYeZu
AIdbogkl5i5u5aPXy/6hkAC4yJXGeLo9g9/8bLNdpdEuFjwf0JjA2NJbPqvCBlOIeKpzGmfcixtx
w2+8Z84JNsUrvMUZflvRjt+jBWR0841//BXvRsd4bx1/V9itI2x6J/sKPhTNrNsdfu/sp9CBrtnK
5M9yrN/efvGtzHJL8gCEQoETIAIALx/JgDTr4N35oMoXRaKXW89/bO7WwF3LF9mFWeZk98pIClU0
FJw5pEz499x76qSdnrlKApms+0LAKXN7URbX/8Ig827Ike+MAz0ZzloXjvt8GCo7bwEQVvVwDdgw
g0H+M6coMUPyEpm1GbxGzBpQj1XDObf7feOIm+xesLjf6hNd3ewrP6pOtlmT71nct4D4/scoM8CO
G9B2KmU4P7neO0SeBIRDlcvHCroEaHaTfBID9LwWkNAgaO7q/1plAso0z2odoFpY7XNkAxQg2bnB
rbZ97lTZHUhuRY90vc2la6fG8nr+1zCbwxZaRJqehFOaVxpXxLthRMM6168chv/L9vjXDHsZJBzk
IJpiOOvG/Zjfx4Zudvw+9NDD8cd/67KAgPiGW4s9Z7Cdbw/SkYDAa4ziLZldmXoiNGR9mA35rZ8a
pgZttibciGVo4TDeKcNkNlBH4REkZL6FhntLFu7r7M2oP0ptx3343Jc4HOQcVEPy2pPlu/N0tuYX
H8fsXQG9OlksYSulnu1Hm7p9aKKzLoOLc5faWmvqsZNbSnyIWp00IEQ1VlDQi55+YZ/xdOgeZD0V
BzsXmW+GdpofY81ukKXRoKp3+9Sg8zwfKnT0ACpHRoNl4uSkrOvkCreGJ7+K41Zt31QOraOb21b+
l+X+1wxzBXqqn028TB/GnAPwlSEHRNafmtStQeZYRpaCkEck4aBbCXxNgUPoIAHNEX+k2pZHfYwr
SBIehLhDhmcNlLQ2B8xtFnJyqYtdM5w7MTDlODAzz1G4/KFF4H17HpYPTqBI/jPdjNsPXq4BRd/i
VohzJwqPADaD7vWtMO6NaAsBk8PEv0lgIOH3UbP12taKuHrP6cfSWKvoLw0aNJ64MNAGC4p6eu5d
vDxCPWgGJR9xvGjl8AFNampHHqyhUIVjl6bK2iwvPZwvDUrXBuvGkKOgVIazf6rVewnN6zHKWKET
5vtUTFYmemkHgbeKR9UHaozAIl4b08dGEofcww7+8PPPOtjxPZK8pbbpP2+v6JIhaBch2YPGDzDa
MgvqcUqvi0U/noeytKYChxjXPhcVJO9z4B/ltdOaJsTY7UpLmkjaAKKOJOT1uMYY73MP9frzlGub
uH3uh9RJp87U271kHCChtZfCLyNb6+xduosuzTLT6QuNFCuBNp5D8UGr92H5Gq/1LC+5x4UJNrc6
KQNEzzh1PHf1a9+5QNNYQuCEiUz0+FyBYO7n60bxLOD9BSUvOkGvJ5ILUe/mgPg5NwHSOCB3HLQH
sd3qfbsNqtH6qTEqlYJYGWl1qhTC7DVfhw5kAKzUWR636E/uxA/pPRdBrbxyb8z39LUddovpcZSE
Puxwxr7R3ifttcjNNYb/+Wvm2ghzlDcdROLHSETsL4tAOslABHH5yDu3p2zh4Q4zCl5LwPUim8oK
ZRtgaOGhfodH6iCYg/6J6GcQST+Az8zya8JN3S5/FcM/3PiSKgdt/DMig1AE0FT0ASKRo23Q/A7C
v7J3qMZ9BtYuEWSvueXjpulB9lCuTcvcf6+/l5n7vA9DResnnDj5/Tg9NNva6lSSi5bqr4DB1iwx
C5D6Sl/3JSxV2i7Qd9CFs2P/F1SdTT7iIcOzUu2bwc1BvQZcOyg60MkHD2bpqzEoLogHAyOLkzup
C7Z1YVfd0yANAOu0Txm/yXQHCXzghSZijCSSedP3kWjxNg2/aztTyD6i7CNA5jdVdmLg3vaU+dkE
aR/g4b9reUDJMZur79AfNdTieG5HwbP1qhxJjJ4NE2I1f29bmjFsYCbolQK8DMgE0UXBHINSLug1
mh3Fs1zhih5MYXD83NbGJ0N5nFS7KN1OhZof9wSFaTMLiZI/FNwDdAHU8CtSDlEQ/U71P5r4IGdv
avuqom2q9Z28WXGQhWPg8jNZxQVfKHCEebJ47uRYdAR1shutDPdIuMb3wdiEK6ebRF37+lLC/Qcq
UArZw6XEqixWuJXSWJOVM6Ws48D95arm5+enbH7eH3/9+vX29nY6feyfkWIjXz1JzD8/XhbYRx6H
+inyOizVChQK1N4QJuUcHCEBTdTN4ChObaZ3/ibcNAdp4znSY7qZtupOsHNXtXmod5JkHz2vdcYt
vPqhNQ85ahoO4F3DFrRCw0fzsZGoZwC+c+I0pe35dmZzb/VWtW8Pe9EWpFbwHBYpYxZPQ5OLCE4I
Ii2sWk098/vgzXDQCkWKU2ar27Vq7jfLN7vAkFxFNwcV8Jil5SCdF0lja6hn8PiNJuD65qvrk78y
Ka3749ue0rq93B7cN9XQzCR6oqB3R+M3tgqqtVpfAI+nnq3DXXV/dp13585KzNGEPPWnswMxYkjO
DsGx8ljfb7dbc7u37Q2JMHjr4bByry48CCl1379fw2z8YOozjs8L9ayR0AYwqn6WQSd3jramWR6H
fYJs0n6NxWHNKNv6CI8WjAGyAWc8OF/M9/GzTGzpl3ScTsCOdi9NTPKntYa3hcze1UhZVD8fRniC
ByXm3bqz3u9cx3Uzy3EDkyPvJfmkk+6kpi6RfFedLMz7U0TMD5Hk7vZBuW/JdsURZqBsSvAAdCg6
u2nICzjQtZdXWaL641CrZ++ufbxzqmMSOsdfomPYGwjxmsLfh8SMv8Y9oKO3XZCu6dwD/zVMT9mL
7RU0I9LDIgxPgiWa+Z3xVHWbMsb732mk19u2FupAGCXoaYFZBOs4ivLXxgajLfOQb7DDUjIdO+MZ
NOueej/4d94vLTSj/+HsunobR5rtLyLAHF67mZRsyxId5oUYJ+ac+evvoR92JYoQ7347wHqwC7jI
ZofqqhOe/R1II/eD3l5dwCaA4gp46QB0A2B4HVPpoUsJgT31nOOLSoaTW5l9P8LSFL4KMaUyF2OY
BlqfdjDKObOWuAUfxgjNwJgUjV9f0U2zRXtNp3414myljmDeCbHHKOdeb/WOejbzUO4ih3vmoRqL
CWqnhzXW8G9XYjZTYFzwy3xFEQXgq+u3lLli4L24wltSOPTufKoZBf3wdV9noL+J9r+ZmSl5Lqxi
W1jVoTvk5jQGieUR1nyO9cAO9Z48SVZJQiM8+iQkYLPi6Rv8LbcCPSYMfR10j3Y7aRMfmE1NPROW
25vC6MiJMdX/fDnCzLh4odlslJMyCaAgqZz13PSOTva4Jt1yow2LVQ0rH7CkUM3F4v7FHF5MDAVt
+jppFeVc6yIVdu4T85yboYkRM0Y7+uPro+3BEZh7rcySqLvM9CFRC26DFeEjus88xoG1QLN/6NbP
1YV0Br0a3F5A5VxQAA/VNkjVOFDPAhmMxvhTbhRz3PMG8c5xQN3X+2tkoTSGobgIN1sjCJfEYxqq
58Zo95XlU1MxUAcimvE30wMzhHAvcmqy6ss1XRNms/Yq7myleG7li6WA15QtdVtvsgeAOgF5L43X
YtNa7YO7kq8s7KfAM00aGbhLoIAxw/pAs0IFLKtXz64FTy273uHDmqxdrOw5a2Fm9WxBLThUTREG
aaDdb7yjZoV2TpX3+59toZsLFsfF68yuHTF8W5Si69TzW7ppIcMcHd2N9uwd5P1ogfxLFByRKGq+
c2uBp188/26ALE6sAajYoZY4222QysO6elDP9b7Yyn/lbayXhqgr1nCKPqUVKMQ0+ebBYGw8Gb0K
EC6eA8TY0C24rvW1s1AYgUiwQ6GJ5qVkXMMkLmWzqD7/G2k2nl4t+NkICYEzDNPgket7tNlXYHw1
Jxk0XsqvpHTTFnb7YhAxx0ecZOGnaXSxAVVgjNZjkmrndB+e5BOvj//TyP0TYN7th6w9N7hTAPnA
2JzJPHt71lyjgi+PGi4aE1gQDNd5+R6gFE1p5UI7iwf2b7Hlv8qf8Dk1+OdVBtpt5RH0w1/gGJRn
BBSxrgesSVwRkoiddi4zUjyHn0pNUCWPSecTWNavDN4NUWo6Hy6jzWocdSS3geQ2GspzE1wMlG3Y
6R65Q7mD1U1Eyz9CSHgQDr/vr+qFlOgq7OwkD5vJ0ptDWO2xfgxP4hf33axZ0S9tUJevNjtctSxX
wAdvNSS0fku6v9KD+lj+ZGa9Bu5cmuKgM0JWAqt3muTXXwxUa+hNJKl71iMgzp86Z8M/DTqVaLXn
jG3wGDv3B2+hUISPhsYeRFTA08Nd/DpgzLYpo9YIyG4VUlg+rqTSrsH5CQ/LjW/4kPpOgAEQKBiW
tNl1H4x5/wmWLqpXTzAb27SGG+4AedxzqWfgUhHF8E3ho7LkzesDrye69h47oVX8570EOIipeQZM
CeQ25woeg1om3KhI7llhR9PlN0XJbccfpu5WXu/2gwKPBp4eyGJgA6Fncz2+pVxUVZNXzJnV8i3y
0M9i9BQ7SZPWADuZ1e8P5vTbrnZIaCnAgPBXt3oyXZldDwYhkgMQJPgz1LKbU9RB9y5zpdLghUZY
yTd/mfGzWPA8mLpDIIdNCNrrN+N9wGOGUZDOzPjAFVs236nhJteg9JQSl3l13a8gsLXwwAJm4p3G
/gl8W4l3kKVRRbD6L9b729iKe8pjOjocOtj4+V3+zTJbU09dSdniGHi7oQ9I45qupzeVDv9NVw5J
WRmQxm5eoc1Qt4YMenGboAfm9NFO8FYQOjeHKZoNOEKRV8LeCktyduaITVkn6XSjTH3VNYpqaPVC
QRkxBAvOgMFaYft87hlFM6zhrJciQy8MAFwVBfUbxK8o9YLkMqV8lnuGs/geunCewOebqscgB5KW
WEoVpUfIbq41+pc+LcTrYKYzCcCgfDo7NzqmLLwQVTHAb4CTgOqw6xI22kqpI4Axf0h8s4FpfETl
8DB621B9TDU4W3AHFiQtzvYZyFkR6QPKruMIWijx5CcOigpy/of37Eg1BMieVCaTvcQ/kIxOapei
7NzE79AEaiUYE1F1x7+lW0k8supoBiFxO7NU9wL+dn+53ObxvzP4V8gYV8AbYTZZDCSkFCjHhSz/
hPtTCewxOORNkXt2XtUDvAljKCOVQrsppOpYxzILIYji5MlJo/Ocq1JJc/UuSX+S6Q1FL8toLSQK
HBKEBPIkmgQUbKr0m/vPfQsAmWz3wJ7AiTsZj8zzScHnOzBB1dgRKjXeQJkteeAZeePHMVS4AWBv
e1fPBLc3tRxrDSlxbkpJuMb2us1kYDkEltl0GZwqyfPNrc0AlA/L0T3nYZKRmsuOIZYsXIJJlqOh
gy8ZyfWTr7wEa8Zct8WXX7cjEP8Bg52sFObr0pWFgi1Zz0kyy+2oYHec2bJWV+uB09VbwDEl91vk
V/oWv3fc600PJkt4Zw5UVeDj57otcpQJbFSlnhM2mgrZCLSLOpd1jSFrYUMSQJamaKvKHn1X3PI+
05oyhLubcIRyo+C7hgYe9MrdaWkkcO/VwM8F0RTV9NliFSHJFMhh5TllJKLSBvUQmY0kKimaZJZC
NpgNIIV6VBeqpXmw+g3DKjXrIAw36sCvIRRuiwRQvwc7CW11qMxh65iddx7UE/MG8B+HO6k+TaLD
8MNCEXWEd5MV4p4FbaXOSANDcB850YApL6A5mVgQNnmMs09+zwtUzO0kNOKYhOiOfQ2tJYXbTDIU
bicJuqa9KI4nUoVZG8ebu/X05HBggG4i6huoc1yfZ4kktV6WdJhRL65MfA/3XWGfHBvloRA1UtVv
Wfc97MLRSuQ1sejfCu1sWgEkK08dKvwbMgPXsQeh41tvzD2HVx+webi69wz/QvCG/XzbqJRv7Uh8
qiWThfSWXv6Nj+xz9yIaQ69L4Y6jMKrmifAknRMV/op6C3lJma7Bsm8TtWmALh5ylqiJTSEpPqTo
HFhda49MZfWCIShb7yChb1g/coa4S17HN8GzlSODXb/UOcpKK5/ptzE0Gyowq7EKJxDrhN+4Hiqo
antdI6meU3WRkR2HAoYORu9ZbkZl97tm9m1uFc17Cs1JQdz7w2fJ6jJnKcAF9RIkVS3UGKC/He7B
nSdsbsQt5DitcQA14SGOjdB9yiJYgBtMZDca4WJDOgpf6JC6J+25DjclbM9qFHeZb1E++lEG6+VD
sx3rd0UjvUe9YBOcogGi9Om2hmra/X3/VzLm3svP6ggik7QiPHw8Rz5UsjkwcJHqnwPvoLU02gbh
a1GQ1E6iV1CacGhD3OY9fQozO5L00d97tSlLr3yvD1+yt/GYZxHI8GyrDHqDHVurHqGUS4TyGbsN
SXvHg/HTxB6hQfekyKYAW+k/rrhRWieONkUK1VLiY7sb9rJiiuMhzXcxcKUBaZmNp9IcjePsJS3h
O2kU/a60AuWYv4Gkcn9EFk5wNJpkAPSRoqG2Is0zXqWCmDUje04dmXJBgY0vvE1ItFYHWCuGV5Gl
1nQ4ZLXFRUZ3Tiqags+1lVUqDwexWnmcpc346nGmpO6iRBGnWuZ1les5wyGBFaBiVpHeoYnusyTz
X+qBiqIhspGu8uVK6Gl7upkaFwMx276amO/HRGQ8h0lJksS0KXOqVQqBIWuVkjJNIDa0Rki5vfIj
N0b2j82eA1ZBmRdMGm8UxLL0fKdmHxicPOHYH3xPJVUOPAVYzEJuRGCg85K25ZA0tyqWoz9sNNVb
WRm3ID08yeQ5DZLcVF+b2wMlYc4X0K7ynUyFFiePLsaD1PC9VbRwQ+mGKt1XSqyeM6578mq23kGA
qtezZOiJ7HP8WyY3Gh3YONL5gsu+csZdg3ovPuGvyOak2gL03mxqgI+kBEnlB07jCnYZhLqmlPDd
tCtlUiPym9ao4DMYtrqfPYfMS1zutdKMFMCVP+6vmdt+C5rd4OcjLcSHgyLUbCOXc1EY5CSLHNmK
AGniXhVzOGCzikTKuxteslExfIc03WZNjvsWIDRFhsYjtO8mCKM0y1VaYDH4SvNjRy4eUs0svZ0i
21n0pLiOIH+GyiGBeBPoFuxDDTFXtdJTl33LeWjUZrqfchT5DICmbx0LZHXsUjUPtgiVEqamgvTl
q5bX+isXwJvy0uyRp7ThYkVzYiwyyLsih5cTwemxDZmg4FZA8cS8kZRhSsU+8zf3P9FN1QBBoWgF
u1aABCC+NzvkmBQY34AtY6cEJGJfZSt7xTTVZnvF1a+fHSMB35XAqePXc7DWHF66L0XY5g+tStcK
+wv5MqoQ4OtMIptQU/ztFF+MnlImbgY/8tgZ4nHrhQdx2HKlcnCbfeEUo2h02Xs+2C1FbqEzonu+
P4wLFxTcnSfeFjRuUdtXZ3lVwjNi4/qu75ScXkINoANBH4xPs40PaRmSpLTYNe7K7Xy5DjlbXPGg
Mi7Xar4z+tAqgepZLHAgYL2Po/TNoMh0/w1vCz6AnMNFS1RYsAIhxnM9O/sk69GdVgIHTrux7jcj
HOwyljKdEtH7kW6b+iiVYW8Fsk+DrYIyz+yzovJ6ToFEf5buBvnotSPtQS3l+W9UdKS/MDWJU6Mw
uZB0e1l91GpzPPQ4dpqKpPwuWuvgLqSjqJGy2PGx3UNXZa4yp9R5GPJMHDo1c+h6muU8TZhn6eia
zAi7rU3yqKIlOZDqSXA0+ansbS9Hma+Hp9rK0Nz2lTA0AgTzJ7goPsb8Og5JqKTM8jp0SvErz89t
eayYJyGR6OAb0HaR3XrThI7U6wJ6xeLW1ZCdRTbf8HANNu5/pqXpN20YwF+i9wNZ7OsJEWVF33Fs
B5iUICAd0prUKoWwBi43G+1QKSABJ2J8/ntQqFVDnmKCyQtzgRspqnwu8YPIiX1VtcW2Yjdd887V
7Q4opBFXvFBbibhQAZk0ASZ5JRa6hgBiXL/nULhB5Q4Y1VH8FIfNAEOsMcF9Q6xIcuqRjFfQJ2oM
dQ0WvLTg4BMggoIPMQ7UWq/j8l2Th7iEh44ityPUWg5RlIDrUpfjyt41nSvXezQKxtyU0iDFws/Z
CwpNxw6K6kcocMAKVAiwea0cMkub81WIWe7sYm8Gyz+MHL/iCKdGpBmRt38JgC68sOn7IBAP9NZo
H/akX4E7Lk3Ty7ebJUOyJ2hIh4rIUXNJeVBSOE+FMQdIUq7guqtkKo3DJLH++zSFSuTEXYJEB46D
6283+j43sloVOfUQgjB7dqFP7wseDSGBz0AK8360G3tXbMi8AooOGr/ACeEkvw7nZm3kjxneEXRV
zsw6lYfwTl9sR258ZoKSgdizEukeclWba3Igw0JQdUW/CfSaKSGFoI6pEQFjbzaV/KWEg7CDD22w
S0Z+ldI+Hfg3kw3tJhS6J32Zub1aDWGMPBk5fI5k10gou4KqR1ThocrAat6CmspWFuSWVwZo2ovm
UTFEkKrSUDxEOe16gNhMGgRxkCJHg4i6N1S2VpyYkSbpefJAKc0GN/Re3VWsDs4v661lQdNSvQk/
HZ/IhSCqIfPX4WvW5fORz2OHzdrgwGQqKNRqHD+Fou9EbsA+pmM2WhK8cOiQd+/3X35hAaB+gb4b
EJoQqv3N0S8SI0nworzP69iB/i/YtjtB0rvCEOGknv+5H+mWOo4peBlqtpMwfaq5kVDFDn8A53Lz
psRm7RqvzVtAISBgxCZImNs8ogpNjeQRikmD7T3Kq93oKcxsuIEzxmYGKTQINcwdyFs3EcYoiBMH
5elKh5wRGWCsG/9Xd1Gsuqswsw26ULM4CbsocZIxBEt5K44wnthBPQa66/cHduEedRVqntzyheez
jYpQwom3xowor+q7BPNbnVFobaAEFph9R9D7Ot0PfNu0nd4RWQ+I3FBUhor99cz1BSZsyyBPHMDN
DBTc/w5OdQjN7/CxImaoqwCXdHr1JO/gYwx7PX/VdGPhcLp6gNnSkQY5AIYwTZySTTUyyFpseNGQ
mvffc6Gacv2es2TGEzMg9/MscXJddp+aTi9IzhswwMpVk+Ht6syXWzm1V6IuLc3L0Z1e/mJpympV
SqKGl1Mev8rPhKA3FeniW09RCd6UVNhSY/g43g96eyOb3vTXEIbHhe+30HIRk/V4DxoGdeIwEW6U
feF94NBILbdpIxq0AWM1HQSbxTRbA5TeEgEwl7BgAB1kgYPE5fz6bdHB8dAoamInbgr/Maz7nMNR
DF1f6uUMBzCWBGPK01R7e/HYaKihY52V0j7PsjqDXHmUvPhe2H5FjFa1Xz1mQfMYBDnzgSUoebbQ
NgzEOTS19EEkKeCJW3JiXupsKCvjwZNGKIoEZZXLaEt02icjIGs2+ygTMxQXNcng4t7/EPrAC/Sm
D8vo0FZxn8IUQMbZIEp1uma0trioAZoCOGCSWkN76Xo8+KyVpCIvYgc1hZppdbUinAehBPeoaLSD
NZDVqzQKoAvVUTB9wXG9PxN+nXjm++TlA8wWtyiyaRhDAMUZQhviygCTwh2cJNG28ogg0KggyqfK
m72pAmiKJonpV0TaMY2ZW/VPybz5LxjluH6uPYx4QLTkVMgH9F3+h8cE6FlC+xEp/41GVAcK7JCH
Y+yM7Hfwl7XDPQN104AvTagxtp0pl6RVCa5LtPAaWkpvjPsAjfWspRrcCnqk6dHGdQ00LCOeltGm
7TdlgLOfFHC6Dc8rT7u0pkU00qGWDNwm7mjXX7VBqZwZey52ssEu5F1TwG3XN1EpFMBqDoXvpguM
GlX+Fh66bfQ2pCRytwFsZSMQgdDKLDaq8KINVO7Aa3sdwucBQIdELwuGdGvt96W9ALcpXOlxs58u
cdfPyvhl0A2hFjvo77e618i5XiSDSzQMuYHGKnQ74ySzy5JZ08lauNxMmEEgViZqjvabSVzsQnGZ
uUUkixglmfVsqLdXgBwM44OUFLlx/4ssZQNoQUJCGXk41MtmyXGuwLqjHANs7VC3hjx8A98DLXtB
w2fLRsVa42TxJEF6C8E6oPXxZ7aoGGSaQQNFF4dNQHjiNDNsSA2BrBpirCY6A8FrNOrDfzZLnpKR
y7Czc9JV/cANIQvuFDKRiydFOjTsTjWxQJlol/fWUFr3h3UxNYC/ImrMaL9O3gPXk6eHMB/nw3DB
GVpUI4AxIm71wQO2XpGGf0VbRH3ykReFBvx224pCOhBnKuD9Wrjhxx9u2LriyiMtpNkgg6BdD/cH
FvnK7InYgmOChmGQJflau+0GgBa4WjrxTCUdYNwJDcOs8CjLwPykAXZ35aK5VCiABC70bmQUrlCi
mO3nkeL6kcRHqcNUBYxU3pQBfT7RZpStIFhpX1uxd4QppbFqMbSYdyMoL4rAJ6IKOTtZRS4BnqhF
5E4ifXGs2FTXRsAFQiNqE1qyGa3k17beg9UPOyxTkitsjbgV5gYI9yOHlp5vxhoUxh764EWNddal
0OO7P18WliHEgZGMo0iI6tV8GTJDLYVcwqVO7caUETZe1UId46CtIW0WOkXAMuHurU2FysmZ9Xpe
FkUjq3kkpE68L0/MJiEV9YBdf37mnj9Lwq+pOi5VB6/izWYdlNDbuvQRLyMH3xR/JvrG8/f48BTt
ZfKaE4E6Vfj/OL2n6TQ7va/izg6aNOUqdYQ/gNN+4kYQibvU/5sqlpTlEM8ILLGEA550gFoX258q
ZuficXI9joweJKJml+VGFq9gShfW39UTTVPgYlNnRlF2cQFNHbTLJ75ArrdsglnfE87/rvpV2ZDF
eACtQWp1onfOdYaGIQ4gy494Qw8ipY2yK9lkln/q8c2Bsacsoflh4ssYbUGp3RH9K9m5FXm5P7N/
MRM3X+LiOWbLL2lBPvY1zIAdBEkITIrQGiYVyTDvvpt3q9L3KcCtOdk6p+7jeFwrxC4Vhafc6J9x
mB3jsLkVCq6Yxp0A2Ao1wnKP+0sWWv02c/H6Pq6HgX70Pu6/91LP4zLuXIMoGBroTcB9HPfsQSKg
2+O6TWPX8EdLFzb3gy2kVVex5seq2AWx6uMdVWXXwrE1rJ/c4aX3vlchMkvFyqtQs6M0USMxGwS8
lvCYgGiDmgw4wu2u6nDJJaX4EP7pAFY8uGu17eWd69/vOG+xSJ6HpMLHih44OytIk1H2wL6w4zb6
BkZnjHQGAiyZUZx4eaVys7g5X0Se7WGYPl0XjxhdVjjKHEB1odn3lF9Njhf3rKmoDblXQCjmuhpl
JzOi7AHdKTG7Cf0omQkH2gNvivCrh13S1OWJzPIv/8pKMC5WTS18QKUyQbtQK9cQdtOUuV22/z7M
bLtKGy72ew7fOcwPrW/0uNcwNGJMEOJjIHh2ic6sVciWZ/G/Iaf/f7FDTtdfyMxgnAVpz8FNDQqp
4hsQxtyqqMhCao9J/G+k2Z7E82MZainmkpnqIDiy1H2ko2vfX5RLnToIVqI3MnXqACqbDWHHxjkX
5WLqvJgZCR99vToEPakTQrfTtgM9E7uzTxSivmudsAU4Do75i9CzodQYxfOgnI9NVzebb/TfwB9N
zZHArie14QxMf+JD9tHlhmdGFdXvv/jyoX8RfTa8ctN1UVrjxcvPyoDOvS/hUD1T4YXVt1pjlOax
I0eU3HV7LfK0FG9mLbr1QISijiPMa8mBwPgJ3BMTJxY+M1St4dQnFzjkYHgaPKvqSwWFxToGRWqD
XQpmx8CEriycBWyFiisjlAyAh0WrfQ6MU8S4G1K2TJy+JaFqAXYD83HPAIoLy5cO30lkDqHORtYo
bjQrOkASGO4nlmjK6ibdc99jYqCkVu/CwE7XKGlLOxl0CFBhwnaG9sJsWnSh1/JdxCaOxtXgi2ao
XxRDitBhDs2Peg2quHCPFeETgHUGhXRI5c4WwIAaUwGtYtSA+8EekxiepWV5BF3duj/hft3F5p8d
o44ljVgA1M4CCQMqVS18xhwZbMWPNicZ85R48AGi7Av37haE/a7ynlYdyfNttCl9ExDzMaD1Z99b
bK4roY6TeUz0WNx6aAPx2+iV30NQln+CsJ6Lzf7HSwycMX53vP/oi+fp5aPPPonbCVHd+A2OblmH
IhUtOipnwEYc2BI8HybcpAXJ7O4xWyHe3AqywGodLloKq6ALgL1idqrBX1FxPQV7oAs/vr3GEXR7
9KDVnzIqUglqn1ZNUNIqvgKrctyQDK3BA81NP+FWUu0DcdNIK59x6dJ89UizpB05rO+3PR6pNvXB
AK7229zIT1YKau1n/iPa4KImJguFvYbyz/e/w69xw80UuhiO2RTyuRqgWm7EebeRj9HfN/HnMXhW
dvIm2Qe03EHKsDZ+aKXTbQKtVWnzwFHvkQoU/93k9WBlF1m6LsOeHNVcFp56ECmZZa0sZKHqoUgy
R/SHqNiESgNtv9oVkrcWIngvdTAxYIRgKErq8kF6asaEfRlqNXnLBC1eM29Y2jcm26nJ/AJAnt8P
d3EyD4ATSLhPZU5T+6PJVllKIzH5rGpWOrUl26/chqc5P/sWaOujIyiiXgFi6+zltV4JG6lSMgfe
L+JGDTjcD1C/0BVGk6hQqAmBUf1afWSpTyyxAMRBrAUIKexC1+kHP3ARlzd15vCxLkukDA0syTKz
hecSfE2LG55FvTiU8k7gbCUnUYncbE09YOm2Iv36SgCcCLGzOWlYGPyBl/Imcxhb5g7wKeqgFLMv
QN2HWVBKG53dVKKRqgbfmGNO8k9l5SqxNPOwifKTNyUaWwDhXw+D6Hu84ktF5nx8RNBiSP5k55oW
ZvBxf8Et4DBVxIEjKA5KuIzND4c85YWR9fGmAMARvGg1ngu/IDVmU4FStFiQRAaXRaKRh2JM6dFx
NKSXSGtoIQV05WEWTiqIdKF8DhEm+GXevLSstOi1pPj2kF/Ots72xOhbwNYJkpSvl5Wtd2nPh2QI
4DJQOZLhRD3besvWh3aINGS4kiIxQQqwKxMip1R6KFzSABiFXJuspUYLtwtpavCj6Irqz41qHypg
DNewbOZ0bN7pTDEohG840c4lF0rqGcyolFbwDECHzp3mudbYrmLybj0+wKWF4vGkRgOPU2TF13Or
5YrQxcrHM7gu+4p2EvOV9sAx6SnvopHElZmvESRQsKCAUWdOtAyiYQ9uJGm+VbhtFOmAcqRAbfWx
N0KHrmnCvSYEAHezQ8S/prkgvip9CsVD1q+6iohKwOHMUDJu73UxXIU1vvNf3JyXXsoUToFmojCi
I7Rprhr3Z9TSWQYoBXrsAEcBZDtXm4zjXixdLc+dzKehbHA5hnfUM7AW8pQyxQf/jsdhYJlEsqeu
mPgLVP7o3gpTBp4WUOkQYlzQ+bz/VEuXaBCm8DxoaSANFGc764RNh6ky5zmamFuKwaGvYnIPsmL1
Pq23HmycOsWFgr0xCisF4N960/WmDid70CeRnEOjHu2G629fNJ6oRn0aOPrbn8FIN4dRrzdQRoLu
GQaCPEJKEn8y6usqRCE+CaEn/ed4pFuXdPp+PwlmtZCEeUet6oh/7IGcTik95TAcSGlOt9stPa3d
J27PPSwYILTBMQMGGCfS9TND2zkpBM11z1zxnnYe2EebyH/y+5XE5/a8uw4zK8r6biapaI2554aV
DC9+qICJhY4pTcadkJQrc2ChIHcdbbb7eFmBgydCNK/TB5pvFOjlVD/5/nA4mOeMbr4/0VTrtz0l
+/EnepJWoLILK+M6/izL41AQ7tgpvi5bdUAO5sdUg0Z1Unx6emVRCZSRUIH6QhvSrOzzt9v8dehZ
kqfykapEU2jFNcX8h4seI7hR319j0/DN5/nlnJnNc8/LvQTbinsGvL5owANdkyhcODnxFiAGozs9
tQuk2Qdkut7tRiFjzontPn2jjtluH0Ac+joIZCfpa83I21rJFA2Z8dQMB1NhNmZsIcPktmyYMygf
pK830AclA/OgFB+1/NpJK4nv4heaOIs4piZu7WzFwR5PHJmhRTQJwguVlSgvwpCtLIGFHAcW8riX
TlwV/JzLww1jBzRayjDQ4I+MxFL3Ktn+eDoABSuRljYQjMvkLD+xGcVZTikXnapUvcuce3SWegjd
VQKpqkMBBv39Wbe0hVwGmo2bUImZFOQIBPlz3N0E0oosEXpo7rGfcbxajF0LN9uxoKUgVm6pMZO3
UvTcGfyRwQrG/fqTo9BspFt5t3JRXlpWSEkBjUG+BJjibCRLoRDiUcQLxhq0BhgQ23Fvvz+GC3MP
CSDM0lE6gxr1XL8PplR1wweJ58Ry+VoG5b4AbYH4QWLcj7OwokCMAmoZrwPS1m+T/OI2pSphF7Yj
mMJplW15j3t0pehNS4MPAfqrRdKaUPZdWVYLVamJjPVvzNkH68Xe9wUVpNGDCfnJUPcIfvTk+3tD
rA3BYUu3UASLcac9rWS7vySZ2YZ4FXq2XcEaV67qDqHf3lj6IhsvHR0glycR3TQ3moFH+DhP+z/q
DSU8DneiLpNGp7WFKmFl73Jd/1mpzC7M3qsnmibCxQdQGEELpbrwnCDQbHl0jVZi90XP6UlZ06pa
Y6svhsMmM92qgLmcgx5CLocyTuJ5ToQiPm8EjURl1Y7qHSB1K9vA0uHK4R/gVgAnQ9N79mp8G1V1
L4KW22wLlVYeBlQgqUr6TfhYP6W65NLKJXWMAxaWrbhugOyTEfFvV5Qke0f77/5UXwB8AB958Tyz
0wN4fK4oGN5z9Mbg3g6hSENTOPQ/EEHwqLuSY07Z63ymXQabPsTFd+29UoraSgMnebSK53bPcru/
EgpJ0mHIV7KYBXwaXgxWa5wEMjYgOrNYTF+zSRHF/tTWPIyE44zh62v3EqM29dXZwhrIdSlru4o3
q6mHri+1bIB4Xbhp6x2nONHOb02w1OG/Fbg26gPBCCh7rMe+oAvirg0eOfYt0TZ8vesMFgA2Zquk
hiLBJDLdR66ykvf8tqduRv9iRGZ3i8GPRxey474DWcKCaCaaHlCaIUgvv7wtfeD+8KEOK3jj+/z4
aD7vGSt+oKej/nbY2SfxI3gM9JTarvGl6B1Ece3i9f5UXF4a/z7fXCU/FZR8FP3Id3jISYMD8FqB
+1mRAJhHZRtKm2wLZylUIja8Hh8H+VCcQcfo/9bPTEoHsKbXrPIWCk5XU0iaHWmojQRBV+GTSuqh
dt85hjMkzRbcXO9qzZEyM6tIJ6D2xJZ6Cdxhrgu6on2X6kFtYYjprpJ3F85YIEJQsMcdHVzKuVo5
O8h9kbKJ78BQdAtVCGt85Z8Cyr510H9yXRpTdmXFLh2FlxFnx9KQ8lpS+5nvKKUN2vhQmbGeDn9Q
moeI3f3vvzzcaEQIk+A5DG9nK6hBhbeVBgx3IZpCQvlEF0/lgw+wo2Z0DzFJdcV/BMlBCa3RgP5g
PFLtvPIMUxp2s0YkmQPyfoL6/BblL3aoZpDLRMsafPLagoOywbDCNvT+dh4teNR303CDBrvFuwqJ
2YpKay3JpcR3gqvDfQz5DY6i2a4ltXKbxiniD5ZEip8MSCySAYhHaWSunPuLOyQGG7UekNEmr7Pr
3bgdfQ/TafCdhElMr3qJRiNxfaBejnywC2URpz0NBGhRvRc58RidVSCW8rIy4Es53eVDzPLiMddY
v09G32mUExQ8NNXmwr3aEzXTh2PkH4eh0rks0EV05TY8rvgy+Kn3n2GhGQth4kmlRsZxMdk2XQ9E
lI9cPNZ4BrRCzSTWuZq8CzR9SB8cx0nMCOq6/qTuvuqauPjyIPtOxDzAyuf05b6SVKgyyNjxKLyX
wEhgqGtbrWH8lehX9iGtlI4XzygkOf/Em33xAAL/RS8hXrPV/4+079xxHWmyfJXvBYilN4vBB2zS
yatkWFLVH6Isvfd8+j2s2Z2WKK4IzKLt7YuuYLrIyIgT57Sb/By/BHq5kRbJVtTcj3zB7foVZe7A
g5CqIajPq08HvORzSz51xtBLBOkCvFfR8jU657mTV2wUFp5F1aeQ1ryDlOtMQlhnJSm7KNg439SK
m4OLT0a5t1ZHt5/nCn6b17Dqcqpxfd+6X4NQJvpAhnvwipd5vOxUCay4oqe/AIVKoFAuqDtrJ6PN
PyfWqbus58S4prwrsNaCwCPoZNHedb/xlDQolQjAS8tLTbc859U6Zt8kbu22yRzMayKnPRDeIZMP
/UnQYY3bgAMIMPUhRyO91+gecVbd1iOg/FB30GoRVObl+ZmadOZwLGA/HmCd4HEYDS2PspwLKM9K
KkcX+C9HIhyrp8CzK4pRiS9AdXqFTiW/ZfaTbSJfcyFrIfIqWs1DZe7xPRgbeXXMroBcL/qx8dIf
zTPKYFnmOWhGVUpTDBcMfWhA1CvMXGCDb36wwiETAwOQn+ZGVloICXBhx/lWXa4oTi1B8Kp37ovc
fz+f2+HnjOwAroKOSUCmoTo9LqazPOC/pUCFVlClWgvePyR8+GrpbXNu4bFofuB97bnFifkDmTVk
MEBdCqgePfYbDKQ/ghZIe1bdl6vOmNOXmdqcdwZGHjgv/M6OKxhIdv061tgfkOTkBPEeUTTlPE+m
OT2ggaEMuhpIto+WKosRApQ87PFoZSguaK2N+xV0XJ5P20Q5BYlp8DnAt4OLCZ1e94eAiaKcLTI/
sl4LHQCxUpOID2rjepMRZoM3dU+ONVDlLzEUB6CWXr4ySJOfFs+/YjAy3i63HzF6cboAODl1hY8A
7YvO9y2U5z6fW5iYzYFYCBsDsSkHD3M/zIatJKYp0MDLtLi4+6XngTo3Ozgzu3BiILg0oMUCQ9iL
Y5eSx3aYdgkGktfRq0SXssHk+Vy/xVQEdmdlNJhaYXiXLweEkrKv6xW3sT0It0bXkNl2yZXrTUCB
STEXiz0W/9ACcTO20Z1Y5Xzu9qmLvgs1kE5C/1v0Bx/cL86ZKfAeWs42tU84EUS4EEpG2gN5iHHo
kSeeAh1I9GQCdF9BbsMPjl37lkPalq1I6h7m3uMPewQOEYbQwTIQMoIZ/36P1BIbZomYxJbX+dAW
CsH54ZjosfHUMGBnNsqDIx7ZGi0hD87aFiLIscUUkubXCliljKioTc9utYr+er75H3YljCGIHtKS
Cpo2lJErSWKpKyQP+KAazsqpP+u8+H5u4bEoOJgYgA9oxkeuf1yqTJnQrxmmBk4RwAoXNaH6emVs
1RcM54Vdr6m5zfgQlgLhgOMFiAUYlgFPH60Vl2a+F4R8ivI3HNay1ijgwYEGF4lk9mqjIRh+PsLH
p//I4mjFUIcX24DiUgvNPutPh3hmrXrqj2/UpO909VCR74UafGmz4POJ1RuSfrjUwI8yMGTeb8vE
s73Ad7zMwutGe1fWNgXmb+Kw2kdpKr72PVdveDh2GCjAFDISywDD4bFxb8/xElG22yazeDNBsRsU
zoKror07/WlnMsoPseXI0ujl7kcK0owSLFXedyhqp4omp26O5WNuOMP03jyXBZ9i43owEhG+U2N+
ISrEkm3t8Hx/zJkZX2EiFbC5zYAKSYdqquMjEa3oAdjT34Sz5xnPjT0GI8PMod8ORQYZDuvvVr8Z
FOJEIcDxyLD9xXf53YjelWJXLT9q8wSFr1r/b5gbSOdpiIXwoKkdDU6ESGOZAndpAfcqkbX3kSVG
wWsX0HWdHE0EEfxMnPoYm2OAsAR/wiKQhGO5XzXa5tPCc5rcQnWtI+CfS0ODBpXnXkLWCo2y/BkK
b4km2eCaPpXUMfzp5yLKx7zz6BtGO6f2oh5PwDK3wLVQOVuowaYRKV1VTQEUaAXt+SRPebTbEY/m
OJWk2s6UNrdyw1mE63BuDafcyO3PH3lMunBlLhGL3Mq8Jc410baGnBG6eGsDbcG9SOd8bpMOIfdd
VDeav5HHFIogYBOnyq1Y2QqiWV8pFrvHjw6ZvVIKwGbJXCpwdtuMYhRfSoWg5LBtuGTLUFofAX56
QetkZPhfKUv4ep9EFYkgnBkDGEgYKlC5N0BlhNkj8xAtYfAAE6MHA0kbRNajO7dsAiAQqaiwGOcY
tVoIpgMJtPS2WjYLvzn0+lyN/RExj1uQHigkAMrG2f/Lpd34BMTwHQhI7MJq8yvo1FkrvAhISUYD
TN3fyUTaxuumIf1KNjgkip7v3ol4Bs2x8EdgzOLRHTo6KzRdc36oKIWVVlcfrCCaWJ+ilMj8jJ2J
K0OkQQ0KTTpENA+8PwD7RTKTRKXl+8eeW4A/ON9iI4GVs52pzvzRTo227x8DPwCGqM7I43sXOZGs
opA7t2gdvGfGJ3BGkuGsPOu89aGdQz5WLLIvKphnSWw6+1hV9eMp/1lfM6IFpJkZ+FT8gc9BLooG
nhIef3R++6xTBLsRS5A7qG5kUEaU6fHGW0vtL1Z2EZLK7JV1UC6FfsFCEhD5dkrjd/JveM2DGWfy
mI7EXrv9mNHRdnrPr5tcLnGpgi9i/dnoNWCupDdA1kVQ8SBQ4QRpti4R9HRp67nUzYQvg+oi9gAC
TfS60qMQhSlSsabSrrJykYKOgMKBaSjlZ0c5XDLjHQCkI17FA9IQAd79JZQ3EWdX1GCmzwmzoFgw
eS49U6lJEek+uJoXUBCRJOL0Ot+YGcDUoG9Ay0j9ITcXF8RL/LoCJbb79vysPVJMg6YB/V3soPo5
/HN0VeAx71dSxLagQiTi0ab0zqxznfsKNGkRoo/NMUHf0KVqk216VmsSneH2ISgS6YUUa02wBhi8
MjtGS4tvG3xMOjix/US3+++A7ecu8kfHwKCDBfk11JGBjBi/PfwyTpKo4HpEKmtoV+pIokIV7p3T
zoZjkagC8QaZzaQ+Nk5ihuCLGBHrBqTHeIYaNg4g7CX3Vh8YSmhkLU3ARKJF3MUDywO9qSrQXc/m
rh/3y/26jPZLFAZJwDh0axVoVIZPKrV3VEgGlESPXlVPP8frdCeop1BF1PT9fFM8co2MNsXoSCKj
6skJZInxPH8P1W2HmX4FT7b2OSSKz1uFvF888vYhmIxqqbvLx4z9R9Q57KM1HhlMgAbw1Bwl4CiF
b2M5E1osdBOSADpyEaCWQY4+YcdwNAGqpTb+mDE7TOn9Eb23OvIEEaeUMi8orVW2u05ALBqCj0pZ
RGhgfT6/3KPPubc0ikhZoed5r8D4jIgYe+29U8HmpvdoiysBNdHVDTLynyyy9ZGpqDkBtzv6o9cq
biYyl5N/7LsZzfXwrTdXPQiNWjFj7Bb89vGGu/Bgme8XxxCmXPjeTC2x4ZxvdP5rB5RINH2WC/Yx
urmfjJEHgjIqB50mfICTfTNgYIY4IL8JKh5szW+Bnw4g19CZi3D+5A8eFptBDgoHGiyK4+o75TkJ
SzMUhk2YL8M9vbwvqa9y6RsiST8+OAnIX3tv7zgSmmAVpoDFe74HHhFQw7yDTwqpV4Q48L738y44
nsL2stNZMN+FZAsZ3HOwcsjxh/82j8vwZKIvUlDZT373vfhVc3UOgPDYpTZ8AWBYYN8YCHvGnCAU
SFJ5O4o663V93W+99SdnZLs9ynIeOaZr0zR3+qkjq9VHsdxZqxCiTwA4H+ZUYYflfViIm68YLT8T
lmxisyHmgVXr/AJyG5JU3syJmzpwWE4wWgzax8DA3082YBapBDqpzvJ63S4kPWQU/fl6PgaTA27g
HwujI50XdiK6eQbGtQhcQBBT4zgc3MB0GEkToNggdnMye8LUdXhrcnRymc5vFXBidqBBe91uURhJ
cC0ertftu6vuz9n2jHBGAzv2sSXLniztpUPO3HoZqSYhum4lDLHcFW52orwsTj5Z6fEOjcDWb6x+
a88nZ8qzchz6WdB+ilbYcTaUp4ZidITD1oDIuxEOfv+e8roXyTPLPGkHrI14JwEaDFX3+2X27b73
o+FMpcj7D2leGYEkLQIsUv4+H9HUrh1ABGgXQjAChrR7S6nNpXWnBB16w5WGCAKaI0W2ITWyvf9f
hsZU+kWDuQuHQ6pEbza7LmnQ5Fyfm5ictX/GMqYpRj6rSCve7ywpgPqls4nwCGKCi5PO1SVnJm0M
pq4rwVFwm3ZWxbd4TMY4h3HSo73KXT4f0dRxv1mdB+JhKDZSnQRDdoP3owJMQzLH2z81FnQPIZyH
6xy6p+43QCWzfEKHeWfVYGdlQgBlnR1EV56P4w/4PXaOt1ZGl0QjtQ2bxbCCtNgmGh5i1+2e1vfG
S7qoybFdH4+1+lbrbx88Sz5ooqEX5fknTMaCt58wcp3AidQ2n2MDptoVHFmgUAZ1jmHsj7iqTBDn
cIeYbD70RDstgBkJ1RnXMbWUKDUoaFliZWA5Rke6Y0Fv/rf/qxaA+CQmcjBDpzG9kv9YGDz7TQAE
qSrR8VsMsAiAz3A10XlNmTk04v9jJf+xMnYYQsRKRQgrnr+IyOs2GZAY++URxKCedWxevngCcjwC
CRpth2hvmEv0m8z4x5mh/j11boYqNb5C0zI+ohz8o/IjWKFjPN8vUybwOMM79z85pEfngqnbrJKc
DucCnepFLBh2Ji8zZQ4bP5E1QGEU+CVQmiOFgwaX+1ULA5/nKrbuge0pwaOTAFGMRnttGWyJvmGh
r52vpI9UXcw10k1kcu8MjyuJA3WQKJQwzJHcNcUPL1gX7/RLVoPLx8wgg/6SfD6f0qnQAkEiPXSm
4lL7iyRvVo1mcr/kkqK3IgC2uljnAYDwqyNyAu+BP5OpGqZt7HBun9ijwxB3WZwVDdtbMrgOq/BU
MamWcoS+Uv5B4dJVlM31J03UH+7f18P1dDM8p4KwvJLZvVWDmUgkca0DRCzxal39MqoSvXgvDCgA
oqvNLp7P6+RYbx72I9eSh3VGsykMs8qLt2JYEgZvdPLmcma+AuHkc2NTwdptFmE0sYlkg/YwHow5
h4ZyiPCTJmbYHuawJY/ErYjqB2QfjZMBZYtxtSNAY60TcUJvbbeFujaQRVrU58yidBNdjKpn0JrF
qF+doX8cIhybapGav75erQ8zjntywGDbGJT4sHnHvbVMZnNeoyi9hUw9JxvlgnPVWJ2trEwu4o2Z
8bwWScUrHczE4AXadxlpcDhioqiy8lqyc7C6yWcjeCLpQdQY+QlpuK5uNmtRMR6QZS5tMWS5pPSj
o5/3n++QMH3ffy6XxyXIVQyHmsUlP96CEsBsKJkhR4cyqjx6XWRVFVcVaGctumctSkhVgZs7+Y8S
fdiASLej+I56IJRbRzYS6DVleeU3Fm553E6iqnwya9xOJN4vf+LF1wVS4cDPDRqKp4VlE3fxsQJN
20HSnMvzszKRk7j/lNEsA2GQSqETNNYrR7g9yD8IY+BRAwhRZAIpvaSX5uUNPXK7Yn86ZHM41Ucc
02gmhjvuZpFlSoriLoB52bp2v+j9V/cMAR066DLJUdx8Xfi9SN52O7BoE/f9F9X65+OfXu1/VmLk
EfuAL8SgxEqk3SUq95k0Uyuf2MX38zvyfCX4wySHxwBTLddq42rwaj90X5UOedGhE7bcrNTF4lvW
lRmXO+Hs7y2Pjqtc0Y2UJ2GDYKsA9RSNV5qmOFoEodgQRC4SyP5D02X2ufASxusone02Hnbx/QV3
/wGjuKEvZbpvAswtR67B7h3FGFc7c4vlkvCaqdPGKl2d4BHnIq+JeOXO7kPo5fZtwAx21zXCFfB8
hcb55+hfdJusVFdfUC8LNMs+30cTyf17o6PnQ0RJfsQmMNqoQkW0Vnvfftanc3A4J6vl0hT0S4iE
bkxo4w0BE6mYoQQP5sW5aG3iUrr/kNEjohOaOPH+fEumD8e50d/fy7NCoPiL14Sonn3taMZrEm02
b9D03MGHE6AP8J4wv2e24Nzp/tuiN6ebVaosSWJsfmrxegXfRYYqgqgaS1sr1652/JH0jS6hyx8K
aNbqoGiHmdM9+wHD8b/5gKqtuyhysSrsttTARIbsOu4PTIJHli0x08ULhAIuur7CDITbg2vOvCof
b+b7xRi5t66ThaimYN9Fe6HdrOXUYkBtYseqn828rR455+5d6V/v+M1YfVmpWmVwpZkeoaS35fX9
UmeXLzqz2qksLhJtbtPPTu/IuYG5Pq2gm9JYQCUIBqMt3ZND6iEuwFvrCLjTZhNpcNwrdPRfvqHi
KR7n+vonUqv3Uzxyc1JgU57HDqcdpAbrAagAtAK9yjdY6GANX7sedDVeLpdKk0EhoXMdGZRtoZC+
Twkg6lj6xWJm2R+Jh0drMXJ9QRxlTl4PH7Vt9D3yb7jbkRI8ml8Ejs97gc93sNvnyED/CmRPXO7f
HrnZA73iUlEw2AV/4jYiWrnZGhJ6bW3teGyPG0IdsBWAssNbbeaozez0P6d8Y9kGs44d0LDMgakd
ORyjS5O1V0LaJ+iNpGb15/52AjZxt+xjuFueF4kbpbCXa9fsY8ttEA8SszFQtnrBEE+Ooc0s6kR1
8t7kOGoDBSkVhDCZavbWNgXDW9kLfm+vuzm/+fiyv7c0clth9H9vsKFXa7utNyAy3u9jLVIdYm/M
F6ShYpHsOP2EbbSeUwWaW8qR0yqVtkiU4USJkVkWpo2O+yhXw35JBXO31URp5n6ko/grkO00zRXY
6kzN98gVV1RGDJRkMNDl8UVSv+TTWwI/plm/B9AbrGe2LTe4h4cTA0ZsDgJEogDKsfsbQu7Cwvdj
REn8dn2tkO7LVOMYbI/y2WtU00WW47B0jXLNHZHJhwQmKIPV+DBcVgu5HzB7s0DOCcgI5uTmk0ar
nzmenJc+Pqk78FAEU7dw5WQp9cCP2sYX2SFtdVLxFpiZisllvzE7Wna0BkZZxGEpQE+liWoqv0Ve
qtqZCVG354f3D0X1bNJHq55AwC+sFdwbAukONQReUDpA8M+qnzG6QLH0+ItZn3PsgiVO9W7HaiiI
QkUHtRPWyF83Fw4wXhpkQTX5yUtyZJeXynjzd8JKB0mQdkCbALulNmI3N0nD3D/78tGNx4Yu2/J8
1EBClt1VAW1RDDdXs55+k2ErDoB2eqgb3u/JzI4zT5GHsAnYC2mIWIC7sHH6Jb3fAZGGrg4dPSyL
GAWltfO5yGbbxx73AiT9aEWUICWIPqtxzaXP2KKGvCPKB3So+WW5rGwqV2k72kFfisS0FGrPtwQz
jOl+Yu8sjosvWVwzje/GnaVRLAl+fF/1oWZ+oDRsxhlTj9713tRoejvwVAWQBu0QqtOmsF+vZXW9
BRcWYhZXy2ZO1bCVH8aFWiU8zJD/GiPsmDop87rFuEA/7mUE/a7azGmaQE9iPHBeA0xUAY3hKA/s
Fej263oUJ0GvMTTdv787C9AS9OTS7eWK7NRDP6cLNeGjgJwfVNvA7QrB3XFNRkEdq/VLp8ccVnoD
wNjn/tgvRK0wgPNNlkS1fL0hv746F+9N3MJA0/NojABNENoWxn3MdoAXBVUJneVXq67RU0kENdGu
KAHpAu+rVH6BsIHE6VxS8fGeuDc7CjNrlnVZL4NZZE51/HQKQebGh/rQ8vnufORSEO4NjUJHP8ul
2kW3uvWKJFus7ZEPCdZn8OSh509ZF+pnYe49vVAZZBtD8ErvlxudXa88zQLdsGklhriozdWqNneZ
cSpV/LlKjBMNuGOH3ts5cMfU9gbFEdJlQ5cxyEfuXZVYQn8oFdweOsaneJ1lluIZQePObPGJhwYm
5cbM4JZvokuGLzIlb7Dd2FV1yCByZH6FxNT13VC8+T2FuroojcVp8RFoofl8QaZcIfKBcMU8RMGw
3+9Ns1kapREX95ZjO2qp7G0OGC1/TXER2iHlGWMTDweoFbDQBYccGEgShdHrXbF9VOYSIODiDbVO
QZKHLUDh8XCU1E/UrS4yVtEm1BbZk9ycwwcNW2vsq26NjxaTtYs8r0IkeJ1wIb6mIoIdCVle9reA
28ozBCDlLPHElN+/tTlaWcg0K7UTYcDMpkULb7qQJNWjwH+cc6RDhfCSSYfnCzrlQdCABC2agdQM
T5FRoMM0cVhzIVNb0gUuH5TGiZHxGq9sa8uOlrjTn9ubmNU7c6Ngp8ojKnNaurb4la+hJw6cm0yk
UsWL45p2OcOqMbFb74wNv39zUPiwF8qwwNh4VaKMLtay/JrtS2emdjU5h4gMBiQvyphoTL63o9Sl
6MtJ2VgtDb1OUQi2cgNpBtfuBL3KcmrZ+BFDeDBYR5WrmALfUXPX+LAzRrsVBwWKCeBXGxC1o2sc
qE0R2k9KbXktxOxMIR2YLKlVdGGPyWf2yTUk+ny+kuJE5HBncjTqyBOZtLZhkqfNNH+rPinmk/fU
1FvTMWEyzQuIxyzd9o3GMreakG6z+JCCxzY2W2Ub2q9Rty8BMRTAefsTKCX4Xldyq7bdNrGPPP5v
qDhC34zG4gmH7h3UBWJruL0WQagoUz3ZDGOzSklz6lcc8Lfltw/W3FVMq1l5ccMvUfiKm6NYqVyz
FAro1tuQttFbaemtMr8Gx0mpgthV7DbPp+WRlVAA1QALZ4WmJvT2CSO/UbcVaiQ5SiZ8uu5PBaNS
RsXvg25oqUrcVdWCyFnnZHCzv8Rowb5AkvP5F0xczncfMHIiSDx0IRd7SHs0Gt+R6Ldzf1G2jWqz
Emd2/kR/AQbLoxMfzSEIuv72yM0J4+i0ZEtcRhabGQJJN7WWbjjN8Pe1kRuxGS7Xsqu6Rr+OLNvo
IWi75VTbiPCEPUnvrZpD2tncUTP3xlQMePdVIycTpi1VMx2+CvSWV8EmW0BJB0gppV8pEPUV3rpy
TTW1ZnzphLsBpw70/EBXDkXnvyzNzWREYiqCTjhsrbgXsUVpNa4QHCGlnKFtz78+X+WJA89BZh4w
Uhm975AxuPc5KMDKYdJkrSWVlPda43VKeLG1Z3bzRPkAYr3QpgZnLQDRADzcmxGUxGVtGTB9KUwG
rUwjtDWldTVQNaU1ySWrR3kVeHSoiDWR5kEXvGvUsJFUvjuJ+aoowF2XU4vU1RnOeD4DUycNfXUK
ADo4a+hwGTkgX3aYLuil1vLRBdUaebThhZQcMveHBRcGipVgFMZbutBsSs0y06FnDtrE0xRyiDcf
MD7qke/BIQNOHb2C4ct4b/Sr5nwG5PC7QGVlAV5XKMmxbzVNom6N/zKXg5s46WABGEDEwCeByWl0
v7FZDaX2HM+pHHhuZIvsRtsGC2PfE3ov7puN91Is/dXi+bRPALMw6huroy1RNj34nFiAedalEQIx
QYJdRjhjb5yPkflTkk1jbL4kFVDPZrlqt5Y68wFTr+O7Dxg9CjAXCE/54XWMe4AxQOlTa+0H6wC2
dJq5V6dmGIVvqKYDCgaxvtG12iU0JTodjQgU/WcCChXta9yf+2jRKUtJnjtsEzcqxNmh2ILXA/qj
xs9jEaFCXLRMb7mRyl2rjwAwCiTfXoiofV0uu1pHeyyoE39OeYCRzk3rnPXh92/cl+RSmdxIsF5m
W3Bwwm9yaPwhCiSsOk7NEMqA2CVYSK7Knt1s5+rP99VEiRbMTMAVQ7JGGgQaR/dWGARikJYd4EaS
kW1dhsjOL4AAaxcv2dDeOMK+rxdOSTp6xvLEIt8ZHg88byTwNbV4T/kLllk5ImHljcTXJGFVN5l5
vU28EdFdAq0RADUF6ECO7iYlSytKzvGsKLlN/ckrv3l7VuZExycg2ngZDWkBWYIiLkTf7tcywwuR
KRXcDhx57dRGF67+t/jbbhgDbPeqYGTkvTdqjVb7jWw2H4yxPZuANvRq+oFbOtvU+uYN0P+Vbm42
+ke3ZHQesk3LS69u3lar38OMJ5taAV4CGT+En8EcNNY0k+KabvyE7awwPYCuUsk0JUD3SQnBGQTN
z/fZRFkIUiI3xkb7LEdTKy15MLbe7sWPUAPdukWkY7n4Mk0dXdEgkKTAuc5emlmHPfH6uTM92mm1
wlWAJTKdxZoZwiKPfBrr79ftoAIYvirm6oNaCjMebMpb3tkcbbimSGO7FGAzItmrRK7+csvs0ld/
xn1MPdZ5oJIhAA/KJACVRnZCviyovsa0JkiAxVqiinhzgFKaXuIBWyD+so1Sl6+Rlu2ppfTyLZxB
e3Gek/OZKIVhdW8+Y3Qn1rZvd26DzwBhPAMe312JyWVX/VXn95RVf6LXskVDGzhflycG/YTCzPYa
ds/oIQZYNv4Q0XYAuoHREvN2kWAWcPK65Kfwd4V8fL59/wCmjwbwuGDRnf2Iyuz9HsXUtmgtwDne
6yWn9Rv+VV4Bzy4CThBqKBeYuR4ss1yTTOuE0oii/Q4iASBXo15qNPWVUA/qkDqZO8XTQ//ny0b3
Mp7AGR21ZWt5El2sA0eQd4Icnp6Pf5i/J8P/wzvf3FJlo5Qck+YwYrNvLOtUr1mM6BKdPPGMUOnk
cNACBvj3IAk9zq06HcD8VYaJdn33lMnotefmLvw5E4NfvBkMJxRC7dtVa71WnRpBAAJLuk+NP0zQ
JlqiJU/k1LfVCTXq57M4eVqFm8GN14ptqZ75s3xlV1uDQ+9VYh49E4G7lmn6G4v9sfhVliGqKnOZ
tckl/Mf2OF0uxpxcZ1XdWrUoLBpoVyqftNjrz0c4dc/eDFAaRW50SbXgJ8JmdJKf0tak9sJ4hu9G
2n/DDNowkITHTnlQkmsLEPjUXNtaaeqocvnpcEadngo8vZ/bmXrsIF74x9Boq0R9AB4VtmstmSn0
KEa3tmDnBDsoITEat10AhwMPyTSf/eV8SU3BvFfXKE/ZAm9kUrt0WP5VaaOZHTxYfTiNN1812kac
AIC4QmMpexQxz2whB4Yb5gBKlsCfuG4WHLqa/8wpmZuBEk68tTEdqHqgrw69jMJwsm5OTgRpEFug
0ClcpOWhYT09yw5d/yrE7Boa3jMx20RfMKo7gN+zeAGjZXKciG5jCq/+DHlZuwBYxtPEnMQKEOOk
gIhe/82XaHdbhZcSTC6g62h/xUjtOTAfzuQzJ+/ygRhjqJ/hjh2fHEGoFQjXAAWc/UbO1WZ4LeT0
pN763IfEG34LER2o6vTKdWbzDeHieJkHErOhqCbzqN/dz7brsjVt1w4NsAetJkgTb6ldSqIX++LO
5FCmcqmgsUTeDCq2KBKOKSLirq2dmI16S2MuDEhNPs0Kxe6YFJdqxgdOBGO4QSHEgyKhgDh5FLBw
gdjndoxahr8sK7XVCiDg2o6Ex7mXDYijH+cP6Gl0gQpgYeCRaL+fvyoo+DJIEfQrUCzZKm1vi3pR
IhlsgN6YkUmYlayrZr3Nt0bIStRn1vL2tUvamjJpOW5F4gwPQxK4OBJqwrkCaGRrkUp+Ws4tg3MV
Q9gQbAAy7xDaAfhdTXhozB8l0SkAOsoz5CG8MEnDjVxKnqiLKa8kehIhe/sdhIFNG1CTo2QkWOXE
U2VeoDst52s63rduJAySY+ji1Yc2y9iIKyBZCcuVIF1QIArBESfoOk9rG8cXl03fKAcuqkNun0hJ
G675LmGdbe56OaWJLmVzJGLYlDb7BHWUNcgGWH8fxaWQX6VEqpOX2vdyZdmWQEuaeRFyKa520QNG
tG9C3lDakGMgS951+YqNRHuoIbC2uGUZOgMNQ2NzjBGHhXOGD3TbU9R5YbF1BcGV1Bwk5FCzEzIQ
zia55+OVp/AgPVdE3itfgqhJfaMHYqwyo0SRc43v0w6tGV0E9TvPpgIw8bAhXemCzXLugsnl1gOt
U0YHVsKHdfwlCBGQ7MTtkSX7jNiUhZZZYCeUu0N9gE8PYtQo/EJqQcx/kLLKRZ9Vl3MUYUs2S/Sw
kMIOU5+3Xq/KTZRE7zEYq0TdQ8Kg+Cpl1sm/+KKKHLBX9QUVL6qEV5qVQ1GC/wpGG9fXXXSGhuck
8NkgI3mB7jIoGkS+uKtrSfAsyC84aO1CDQiN5UrQpqj35LWCpLzjVNIgyy3GzNFJmqrXQvx7VpJM
qPD3VImhGq5Aw1dvUqd21kWOxMhv6DBe2KyKOhTcHVVVovCGH5MCHhFJTf1ecmVZQr4uVs5hH3Yd
aSFmyOpZFYWJZmcgZNZZzDS+SPGldlfmlOvqVeezoukkoedvKlZxoRPG8nYgbJCgoby1ndt0vKVC
JMRMOBAZPxRd12uu5yuKRHWdtHrnJbGj04ldZJFa5IkQqHKGHlnQXxVxl58dqBtyPpRTlCY+pWkq
9ZtYyiA4ErJtSKk8hS6lBRcHLKeLEiaJISmSFY2GbymdZQl91Rhs3XHM6BWVc9E6S+gYk+c2pQC1
VEQ1DNrBykBuCRoIFYrURRNlyyhqmOwFXfmhBHhvl3Xdwvaogj4JcgvITK+IufzuNJLkf/ZJngqm
01FigcKH6NV6bYdKp7KsV7sGIzoBh6XiWn7Xi2BJwtmoshXjdiKIHFK2os2wyMMYjC0Zo3xRcQRB
BNqpHEHroff2oyDF4xpQsXTcvZunLrVj8pgJ9DByslKnZK9NDMZj6TQnNU2FveagGUX+beKY0kHX
0l9aUPs4UD1q2p+ZS2aIyEaXDOiSwQ0I2UmUEsRRLFF6HJtAF23wx8I1WjBrYJn8z2gJCqYQRe7P
5+YmGiMHdub/Mvdwl0KSyIUGFhoGsQWBeUFSu9WAj18mKqLgDfohdevN3l++0JMJpvDToSKzNPgT
9+rdN4yC1CbynIjvXWSeum0moQk6PdCy5uAt1wATLxQfXqVTwazK40TwBLOorYOVDl03Y5Ytvq8D
xDtJb3mlh/K9sq59i6aXkmehGkwUYdvG77V8zoJPIJ9I5nq/bZtqiv3jRWDUVX6fr8Tklf/HMcaB
Kw/QgtFFnEd9DEjPACpwDKokkAdkTCTuZcIImpyZz61NvAuAX0CaFdU5jH7coh0rjE2B4Za2YlGO
DI6SXwXZM2K68jWf7iLjz9r/+Gr/p/OTvPzn9i3+/R/49Rdundxz3HL0y3//r6oo84/Q+4j/BX3O
n4/qX8nvv07lB7RpS++r+I/hh/3X//zv+1/iZ/0fW2DC/Lj7xf+m7rua68a1Lv/KrX5HDwOYHu5U
DdMJ0lGwZKUXlmTJBHMCA/jrv0W5720d2PKZ5tNMVVe1u2WBIIgNbGysEJQ84eK6f2vFl7euz/l7
L9Cr5W/+3/7wX2/vrdyK+u3ff3yr+pIvrUEes/zjrx/tXv/9x7vy2//62P5fP7x4LvB7N89F9fzT
33977vi//yC4o/qT4v4IFmbgeFn2cjk+vv31I+1PIFlQ71u8poDv+ONfZdVytvyW/ifcrRRkMyhe
IkNblGzAqPvxM/onJOJw7wICPD6jAtDQf7p29EH+/kD/KvviqkpK3v37j3dQzt/LDnpkoBoL4jBg
pqiZQkj6ODeLIZBWAHKh3mplIjK3LdsUW2w01691ErGAccNwSazGk5eOdV7BlHIGY0EkWmbtULds
xjBB0k3grul0QTyOxex2uWleUQCBLK9U9C7zkCFpkMjVRHWTzuSpHToldUttrF4UfYY2ZFnp3Qjx
Kp18QQI5MzeibIBNej6IOoAZInvF5aIN+aGyhMJHytrZDgue11eJTouw4ePQeKOGq2e4zMNm6JEg
T7yEtypv3YJHwy7LByDD4jJD2UtM89XvQ2o5ax2PIPjxuCaEPBMIfLac3bb4ssnc5OptriSwVdL6
1isKOpw4AR8H7vKd4CAKzBFAuQpmkY559PHEB6dj3jd1ot4WJe2CklVtOOldHxINeYM+FORH6B5F
7omJgVcx8WJ0KdbrshcuzBPKWW8NcWsqtTiLy2p4nHSb6OEYOQ3UevoM19eamjq45VMYJoNqjYXb
QdbXG6YK6XLNYRee0pJ+K0qFv0VKBTUjw8kqy+PWyKGwKip6QxMbE06rKdB0loAv1aTD6S9I6rJw
SzG2XdAXDmAMOA5D/WueVXCVs36cucdqC8B3WtD0slM7FM2pvqSsShRdEGfuVd+kdX0GE5Xmi8mi
6YnFuZUBa9Prz0Zitt9pkaWNl9Lawv30EPWnTLh++mLYxXWIlAAfAIgiRvH4i41Tp/J+MqdbHpff
o7k6iwnGZtacLcmiv+Rk/9FKe0i+tVUHL4PjRfR4ef7fl/VbecPbtzd+eK7lv3m0GP+/sfricl+D
Sw+WQshS2nAwWe55P1+NL6r2e5Vn/9p1+XP5+nFZ/mVDP5ZpGB39iY0X69+CJgXYDqvgj1X6/SeA
diBVgukglmn85D+rtGbjl+giQ7MAX49Xac35E3xwqDthZ4fNMtxH/sEifTyTbAeu2EtLqOsbsPlU
ZBRCbsc2HaOG3QPl2rq52z3MJ5AschLy0yPk7FPVeavOeIRvf42fh4f8crDwpNEvT5lGSsUA+Uny
3VxuWVXm2HhSFbTbq/xUrUrKKX8072AjAwgVlTGZZhiXfZlRNrL70WsTt7+Y76NQua0vTuk3yziA
nx4khTdVJzuttYndl9TTWYB9zwoh5ui8sBBcBH1v7Pm+Pouuej91+x0KCqDoCIa7bDvMdibMfgon
VE/dfL7nrn9vRn9NlQ+vv4z+h8Jgnk6xieMmu2/tLdZIwCGqNyfocfc0+u3zdDc8TdQ1T5E4ZMjR
T4OxzOAPj2VtpNHGwmOVveq3t9NuPk9Tl9x3X4czFaTO7qoboCTvlvu9dfshvP/KaD5uVL98ZZR2
HLgroWwG65njZ5OGwEUq5exe/YaSpA0Dw6fK6x9t5tLbNnYBPgsTLTBGNztxhpLOEe8v/fHBUurk
aK3WKuoy1UQATWu1dee7b9X2xOstG7v8RT8+RYrMTh8Y6CEDu0fVFQod9aOCQwhqK8nyQAolCSBz
iTecIn69JxQ/Pxc54QJuw6lUSjiGpErtUnXYPS0CuKTzMI7FHIy2U7s1QLwuHXXFA5ThujCwgYtp
pysDlBNbk59ZKsm9fsELxwOyIVhvVYdcpRcOX6zbJ+smJe0TKe27rLBTuIEVEaCS06bUyPdKWGyL
UpjjqgNJkOJoflZ297OYu0Cd61NmH+oSpb97S/148pQqs8SkaOxe2xA4Y8aH6UviqRdgrt6JF/UR
FeUTd/0yzuOvWfP3uErrRpnGYhi0md3rN9T2AOskLg2KIHbtS8I8+8E+ZTz2nmj87h2lNSESeTu0
jcruQQZ+buCtKGwQNVBqPVc8q/MUJxiuQF/ziwACZMLTwSSIA8f2hmybQAM1hhAyA5ax2+Yb/Hd2
SXztLAp+P82XWPmpj4vvD+w7losGaVRme1BYydHH9nw+gz+Xn56gRJu/2kRtVKABUYTy8U9ahIJX
jU7bJLkvXOGZm3ZwD9mX6kv7ymvgIxd05DdwlZuv9uMMPjqwufcqBCiD5Imfif4AGxhzJ660GwXL
OagT97EfBVPqwn3R2pFQvZmumq2C+6a31HMeIU332lI/U4NrxW+u+tfsKgK1fjwD7QLS5aClPo8n
BfdlJZH3mfXxDaW5nKPkpXBG2D2KfQGDoUZ5CSVhkBir3J19JRi/KNTN9uzG3lEchMLZA9veL0L6
Yrqtx54UsAmgd3mDOiQMkU6SdaQLh5+6J31iIcRcUjVi92KTnou9wjyYAW77zbDlcAGAaCCHh7m6
V87ZXr9yzgGV/v0Ue78Uk+fYx/GR4qAc6lEZIswAGGGc0z17zCG5Wnnt2XiVebfWNvWnM9vPvHsA
N30H0hyAxuyhxLpHDT1sz6br8uXq+dt0nQdJCLMe72ERSYf2fIHRYpObHirAzbuzER6rh/EkDU+m
Wf0YPw1wR2SCyGtkmyemZQmZNJbccx8XbrtWA8DS+bZQ7cswDa0Aa3IdmDdz0F8mr9zjX2P/++9H
8Jdrl420VlcWUx905Xi11FhMhG2myX1yp91pb+QLfQUxBKjzIshmnxauobs4BJ54qlQZ/fHiH54q
JRewyM4MvSyS+zSsL40tca+6c75h+/HslOqjfMP406OkXKKtrdqJCB6VXZTcLQ5YEaIw2ZVBdIGF
85QvjAxD+OlxUgbR6E6VWVWZ3NNNtJ/8zI8u4C4A08QJsCxyMb1AF/xR2XU+0kd33HU3kAf3k/sT
4/vLwPwwvlKGYYkin60CL42g3Iy4Bpw3+Qvq4y/ORbw3Aj2AxBNO8ofoQsHaufn902VRnB9jADcA
aCDhbAdf1uM5BR/SSS0ijMGixAyC6WXuJ2e5z+BSCTbF9/Gx8Xs/cuu9Bhn6lvsH28MFzu878cPc
4Ke1YbkIxf0PqK6GdEUpeieuK4oxeNi9FOBYPdwcXu7CBNDe0seM67wB8kwvu8MLvFNgLujCJNwL
NDfYb2oINl/tYCnoXWqe4hV7YJHNzVMHh5Nic4s1hIVfgszbnjM/zFwUNXzIcFC83+C+3MXhTeFe
Rjvswl54BqGu1u9c3T3ghgpkpKfrgxWeVZun68wFqhnh5QLAaPh0o7jXMKQ4n8LD5QCnxc6LfCh1
exvhX72FV49fvgWge4IfHcxA2UG6ElxQDWBWiOCY+0tQyJ9umae730FRcQ93T37j3t41+PO3FrZP
l/CxprvC3Vbube7i+VCBgmpPGEF4q3gfABUqVcxHqx1and23yycLnbuGOLt7cyHc18PTjFfwz4gf
fLl0W/d8sZwxdn54vQdSfHQPeJ/XFuz5r9vXOLTRudyr3S3olBAXf4iCu6doh1tK78rA9gWldUgT
Qxf6EmO5zA5YN+F7wNHcXdTJK4+4O8O9Ptz4g38AQ/x2M7lPYvN05r1OcEo+7J4mvBSgnlg1sZc7
6DlYk084qSHncrwQurwgyIbZAdRxE19VXJlopQAQCHEXon3uBhR6Etnyh2+BEQQb2/Wmve55N8H+
AtWoze4qnNzH7Vd0VfdARt917hX8EjFvz+8vbs5y78K9Op8xnc+3e8cDGt8P9uf74Ms5tLQcSFa4
Z1tgt9tgZwTneIiHTMv1Ikyv78+233nISIFMdTeP1KWYcVdxwPe2i+X9AEIv6N9bA7nEIsrfexc3
mruFYvTrDD7K9qu+/8Z8CGHA6XQPsvyze/FV+Nlt7ELVq9iYGLjgC/5Vu3toQS2E+jvHtaD2XnoM
//P8DVc/+3oTnQV71Vt69lZ5ISAQkT945uXFOR6Efnq1BxVtP/ge+PvN25LoBBevh97b9wFsmrCg
Ke4Ieatg8zZ76bYJDv3+WniHAQpYg6+G3N9m7vago//a/g7RLTCtDpe3gx8K0GtbH+RXaJE9bC1E
xODbG2UTbBePw7vD2TV6nvnIyILaKwHZOoNow13mu5X/XXdvHl4xk5cwstzvhR9sv955wRXwraN7
sXnE8BXu97vtw+hidIWfXjyfL5YgF5BkehThFOwDfi0gEzMHQ0A2i9pDehaBOYvjj7spIVMUh1sM
dg0xgthHq0t7vedAWIcsHfoafEXveLCP4G7+8AJyPiAWGBDLReRBHrDd3d4p+GLmxsYQAqaYf1Xc
fFtftBDI2XcnTpFSmf9HXQDihP9d36SrNo3YZkIbrG8wSHVBA3qY/RcIFcJgAF8KAbtj3oFCdGHB
4r7cbnhQ7L6hbNDswDI9X3LXIWhC3btZlxU6wLzjRKQCOyvtuHUaqQYhbYLKQblTgjjxok29izM3
v0lDjgLUeGlubaC8AnglY8L9fuGXoU0/dp8Pj5d2YDBOmUnLbskJteun6mLaWVgHN6CoXURb89IM
6312eQoB+KvDDtSygWCFVaEBePLxlqewLBlsfUzuuzapA2ZEV5BYwWFDbZ5LuLq55VxXXjy11qkq
37KXyrscgLOgaOE8D4SAdKbHRU81qgQPHoN5p3y3v9PH8UF7wImkPlhX5PYvtf1/VJX+///+b8kS
Py84/582Xm4RF9fWH7eJy5Xh8it/3QAa+p8mMGvw/QMzFcDwv2vLxNL/NHA/AMgwYGVwmlr8if5b
XFb/BOwWl4CAu+Gbg1j79xWgYfyJCztcAVooCGMKA+P/D6rLxyUQgrP24kyI6vjxLKRNX0VVxPIg
zvv72REvUX/3YSCufkysj6W5z1qWkqnciBVOe7SM6rqbJpM7t6ck5z9pmkq5ajILDrKKDstjx7pS
dHKVqwARrer2TwaYvaWVURZlgTLq86EytMlD7cT017UuBX2kqhCiTuwsUIdQqQwvTtoTNZTPxkQ6
H1Wpkk7CBoplnsphDzRB7+eZcG7W9Vs+80XtPJZWlQf12IKOT9PZNwm9X9f48kof6saoGFsjeJsZ
LvkycxuX/HlUslPa0Z+Ni3SymO0OW56l5IHeNSjUzOdJG5/aV48W1P/GjmxsYZTTZHOF50HubJwO
6Id1kUOlmMRnq2uc/rOgizvtojPK/psOluXkrRtuKTAje7DsNOlzAM30HbAQt5lxSnH9k8GWhcGB
iGpGMy/zILX76axKe/UQ2eQEAvizxqVd2uAW7VuBYWHatwZIczP+Z7yV/35I+fIgMs0IJn8aPiTU
iwEyyF1KinzdgvJOH/8wu5MBaqu0sjLcZjeXkTbEW6OelHDVt3yvBn5oHIo8Vd2pdR60QuTf5raI
d12qObt1rUuBSXOaTdXQ5aDOzbWnnxJ0/uxDSiEZ2YYmkhTNLrwsEKqb1KOzum4dlCES4FWYjVVi
lsRTumnjUQMmclrbcykyh0zldZO0eTBYcefmE6Aeo903K4dbCkxW5tEcj9gcbOjwOh38qk2LnhLh
/WTQ328yP8yUuSjmMe7mHJdUSeFTA5avwoKO16qZIsvkm1rfF3OF1uv0vOtvq1OW3p/1WtovwUMo
ARYSKLZqw6GIYH7XlvUJGsVnbUs7pqnPTHFmmga48N9VWVE8s8rQT9w4fNa4tGE2pt110wiQbWqa
2VNrKh20PLr2lOzWJ80rUgYEgaW0H6yZBWkxvhDSn0cGYCXrvuXyzKOZoiRNQs0UZk1JOI8V3Qp4
dW3WNS7Ffl6JHs56GHQtXyDQRpltB5Ov3H/eq+cfup4COsXLtIj8tq1dhY6eNryu67cU+aAdNSlL
eBp0PYWsf09f9WhYt0PIGq0ln1OSMyii2LXiF1P9xNT0lCDKJxNF1uNQ4XzQzHqTBtBsA4C47baF
VZwS7fyscWlH5lAEFG2LjmdjvIfvQermaXa9asDfz+wfPuVgs7LQDHQ8RbOKXsLbq7ha17QU+OWk
Q0eiRNOtxa0d16290k7Wuh35Hajwod8ZYBe07dA4VKbhTQUKycpeS2E5dbRrC+yVgchHj2nYGEwr
VddNwfc7nw+97tKqFYoJ/oTaEOp1TKGB6Yiv68ZbO15Q8ojUZdYXIBykOc03keoI49Gqxqpelxm+
X+h86D3ARLxmPAf7A2gXm9yz9pTOymczXNqShUX6KdLRckXEnsdgQhTdfLtqWJaz/cd1tlKsfpoY
UEPgTppfUtiNUiPWTpATP+m4Im2ci2Boojt9EsQqO5SE49yjjN2JUtJnjUsB5GicKDQpGE6Db228
s8t1BypZh63TWd5A+w1M5lEBIoH4U5+tmyLK8iofpkjJcxwp1YwFYxmMKQD+gAit+4zSjqbFVE1F
k7NASWzcNZTlIw60p0qUn420FDpRnaHb3GBBwrMysEnnuFXRrkuAZGEXEDodPVHReJ08Ogw1SKas
SwcVKWyIUqdprFOG2TfZblurDsoFarVqbsOa/fhbKqli1KON1qO4PkcAXWu8OoWX+fWAG44UlBya
kqQnCMopfsbGmblRn637mECEHvc7txN1BPMLMyXXqsCO+V0XO/aq2AFY67jxcUgKKAGgcYvjJsjY
aNW69AQg2OOWQVjD2UFgmowp9+BdA9KemZ26dP9svKW4VFGY5GzAeBd2o0CqH3IzsUPGVfMQkN7j
rqfpRFIBcHygCVAJFLAzvXpKhlW5rCFrbxnDAKqbjdYrZbzIs/GtmYm5alUBYEnqOVh+g8awFII3
Tl3gMICt6KJVGT4+2XHjNLZBlmAmC8xGS30wALinFg1bF56yVLTWgmkHFhHDclV7c31l1g9rVlog
ro+73YKhwuPYAtMhIYAijM5wPYy2vbJ1KTrJqNVpxiqsKmJ2WR65sb0qlcXFy3G/wSYtx6xBy2mT
+qLd5vMpOPUn0WNLodmKyBkbyNMFBYEWOtNfph4VrHWjLUWmZUFCkSz7Wja2qs8ElL/6qfhH+iL/
qbhB7ut4SOrG1vOq6hA6cKAD2w33wM5JzONnoyJtmgzUowJCXmicnydiUwyr0h6QfI47bWkgZw1z
zwJYnJ7XeX6Yh2DdWEsBqbT2PNkOR49zF4DDbtUGD3bXcYehidF3rGuRPdjTzoS/tx4xf1WPZTaC
0/DSZmxALM7mvhgPukhOYGQ/+XqWFIe50JVxAnEsaFiafmF693VB869bm2RlhQn09Mya8AmrnN60
0G9sonXLx0Lk+5hgTuD28ZZiI6PiNu7BzVo36WRFODWnBNYmCEOVqt8ENNxnELLWhbgsOcYdM+a8
wLSb6qjfRGDyQyjWOYWr+uxDSmEIln7WKdMyqSvSBjOcxn27J+u2MFnaRi8sEMSaEo3HZf1s2bV6
zoyZdCtHRgrIHFz0IXXQfN/MtjuwacNjoq/ru0zyrmOu2E2F/NXI2uZ+jqreDHWrN6Z1EQTa0dFU
jBUlIymMEoM2T68zFaBU+5QhzSffVNaDqgaL5UOH+CkKdctyAR2AIltXXQeL47jfVWMOVjsuwVls
LCouxVSv225kyKpIdSOBViBWq9LeZuXcbBR9SsNVS6G5jNWHo2UGBmFn6lhlBTwvRWjFs4CZXtpD
vHzdA6TNslUKgVMaHtASOp9leQ+VZ41+Wde4FKV9Pde6NipYt9Rbw+ogIrvurtswpe2yj3JtBNMO
yTcD3k6POs90YDq4rttSgFpNBRw0hF+CfKy2LDnMJFmX1b9b1Xz4nLmtcZQbsWxldneV2wQ4RyYs
f1W3DSk0LTGrWlT2VjA4fDjvFaU8b3CXtC6NeFfE/NB1cHTjrOCzGSZpC5jsQMudGCFauq7vUnhm
pQrGTsvNMB7qYuO0fN5B/v8UFPiTleXdBeND3y2r5pPKE6yE0TiAUhSLgJnptLLvcowSexaj05ph
5nT9to1nNZxwzF+3oMty53DBIU5bNmZo93Vx4RgxMMwi5Sv7LkVoaUSJiKLYDFkGFWVD7/INYeqp
6b58vb9RYf/NxGUAUImNrjRAnguLtEq/WTOY8Wmnz27VNGmo1om5bgmWsdVmxiZeK5YRWlGrnmH3
BtEkiaN1cSUjgioBF6ZRVHgLxyyvG9ro4PtDP3XVzJcxQQpyxmaaazMElbu/NkgzbXNmTVfrWpcS
3gQaYBCwLc1w7G3TSwcOgVDa9+vGnUpRC2ERNmV9boalgLQvyZh+NTScrzvaUuN47wNhwIH4PWYP
NKwAz1QysCU0g6xLZKgUtaQkeqOA34+52QP9WZvNfFC4QVZ2XtpXlS6iRBA0b2sqHD+IDTw/WNYr
J40UtpYqYDmSYNKMDbtuCGQH68Ee153sfoII6agcpjG+apYUyV7vjGkbKebKhINKm6uhqIVTxljP
DDo1t0ZVat9ZlVjrBkYGCSVDnDRTjIGZeF/4kWJV2x5Z37o5swAtP2ZjjtLpVrWsloUteDiNFWht
5myuSw5kpFChi6xgY2SEcQ/7hMnOaTDYSrauXClDhSjwemlLscPyNNPCbtB50NFi5YSUsULJiIJ8
zwj6bjSTz5WxOINe2TrQmiELXZhZ03SpVWDOGIO2RTpmQ+VCZOtybF0K1WluzA7+1QimpOsvmRHH
/qyrp6hYn+QeMmaogOADgE6jGbZj+aUhBt33JTW3q5Z3XU6Ds6ystXEwQ4VXr1lXOzudp6cI4p/1
XIrUuLBzpsy2Efa5YfqxnvUbRsg6LCz43MexpPdNAsnVyYRtkMKeGppDz9Oqk1VXcpA9P249o2mr
54Vuhiq3yaaIqLUnQgeTfdW4vzuIfUgoS0acOoWZe1g1EBaObNj85tZUrAvVd1uMD61HJhe5WjpG
qKUF+F6lMD17TqN1y8y7fPuH1gd4oKa6hlClWUFuIgBNfSgXOqdIlZ/MmndG4ofmbaun06BjSraA
EJ2lZTJ5EK0e1mXDMpdPyx1eTBmiqUk001WKLAmJzeiJcFoyi1/kqzLEx061pCogZxr2rIOietdA
ZduYIO9UNba/buZIETtZrIBOIJYyiPqIh1pV2muncCCZ+fvmP3sDKWYTUEFwM483aJ2qvGijRagw
LjH5G6ueTjzjky8sw35YbUIxdTKNUK8ncwcT6PgB2/j47fdv8FnrUuSWQ1Kq+McITbtPtrWaWJsO
tP11wy8jfworTTQyUCOcZzvdTC3UvZzBjNbtJO8a0x/mvhaj49j2jNCOEwuHwMjaABeQr6svy+if
3Mh6HDAxdRhENAPaQZQZYG5tXWTJ+ggGU0jD6WyEwmRjUEIZy9OzxlnZun68HsPUiZndjBM46eJi
WyVt5M5GPa9LtmUlEbbwWKwkt0JhYK0EotDeWjYMk9fNSClkVR6NSZwi61N4Ub9OdWeejXEpbte1
LkUsN7JoUGtkfVzXtEAjo7NteWKty1hlLOegNFj4CLLtlA8i90lqtW91XGnrUHr4jMffdbLMdjQE
2u+E0Khrz5a1iQYKE4hVoyNDjSZSZ2UJveQQcAx+bytdcj7n1XBivV9Owb9Y7xXp/AoU7ZCYy6zs
9GyIvRw3cJ7jVM5loSe6H2Xd7Pa4qozXBYEMQRpwQ5FqVmaFOq6D/Y629QXYcunVuqFaFtQPiw8O
bbNdRijQxXnTuFpKmQe5P7quUKRIAWxOozkpNZJkKBOPX7GrQ/mwmOnNur5rx303MGEEnZBPdco4
QP6Y8XBu+ToIH06Yx63bjgpPmtgwQxMIGdUroXEHyZKk1aN192gyJEnFpXseY+kJGyj43vV2RL+3
jr2uhgMZquPuU0C06kFD64DvO4Gt1Q+JkYtVGyKVMUlZqY/DAB3bcBym6WaAfsol7eDIuua7Ql7u
uOuFVkHFE8zgsNNUfjUQoXoW5KlXbbdQCzluHfq7hMHQywodPlbRLrLV6oYjCsiqOQ8t1OP2Cahj
taJBRc1oe8eNwK4LiUAytW5spHhNG9rbtK6csOtS/aLIC+Xc6TLrYV3rUrzSzLBLxmwntDuw9Uhv
OV/jth5XFf5+cgbsFPAt1V53Qhh7pbtaMGht1tOwaiWDMcTxuJdRNfc2MZ0wmjMgqwy9+MZivXpb
NzLShitAOnAGaJ+HnUnEHdBmvHBTIEO/rGpeRiiZFsucxBJOSDKt4b4x52bmOZEjVlXnoFd5PDiG
AqMCZldRCLUj9VBl3HEVpdXXTXnZ8dDQ+5FrZRmFuQG9tEYZI78yUr5usZHBSlUCu8vFCyjUM07c
vlBgXMlzZ+XIS+GadHqSgwodLbXu/GzkTN8D+cLXhasthWuRgw8XZ20UshqJ9yKBfcHLHn4Q66aN
FK8Ji5zCZkMUQu9eCYhO0ueiLPjLuta140nT6p2Ie60kYTICq2gOqRYaAy4317Uuxas1OVWEaggJ
mVOoX029yv16ZN3rutaleJ3rTFeQeZMwKsQU9LYabUZO1HWfVYYxFSVp087JozDu8twjrciuLD3T
v63qu4xkElOVTcsNXpjruQbLRdLc4vx/SpJ0mXo/p6+w3Dv+qrPCCm72goRDM0wP2hRn+8hS5lVV
KKgHHLdOLYiPZn0dheU8ayHcOy6SqKhWFaGojGiKFruGrhqj0DJIHahiitxphs70umGXYjUazLIm
2UBCOhh1AEJBuhm1dh2yCQWV44HRIh1uD7NBQl7m8bxr8rq50SOzXrkGy7rYccFxDRvr0PyzMh1o
knGsVU/rE2VdQMnwptTSbbWh6H+hcBOa1nZ0r9MkWRlQUrhmRl9OHcNSA/eV5owJke5oPJ06sX0y
5WV4E/ZpzRK2gVVY9PlOA2HuLjPH4tRxc5nbv4goGd1U1zgGimokoc162PLAv03ZgObWh1kDSRXX
rExr9lbNURntBHycnRd0IqHorNGtYl0Dw6jqVrYuBW9SmUqexDOWZH3S9wqNKaxoRL4u/ZMhTwmA
Wg4p4njTjcZI94pumF8rVF3acN3YSPHLnErwyVaaDe/VKIRk9bhN627l6mBK8cuJRqvCqrpNlcW5
34shK925Subv6zov7bW0N1iigjm/sZyp9TkzOr9gWbpuaZOBTymDb02iFWRDe2SXrMrHTZMa6+i5
EJM5Xtoi5pCIwJl4Y4hyYCgiEPONDm28qhpFZfgTfOxs1mU83mYaUUq/LnHnbmbttHLWywiooWuq
KrKhwWHVVHEHbejPeZ3F62aljICadcdK4HPcbrueU+LXeVxDqQTGgCvbN48HP+tLvch6u9mOmdF6
sKNovBJiKOsmjoyBakAdUCJ4hm7rFJIiACfU15nOx1W1aRiHHPe9gmEC5uVEtklT34vRKN9ya+we
V0WUDIFq7SGFk09R7wad5k+GmsI6hJenkKHL8P5izf8JxGJB8SdOp3HnWARmI0Pr8GnbRer4vVK4
Cjlp0FdOJcqfbF8ypGVqMp0Mneh2A1jBZJ8nlUMMH0Q5pfLhFzTajWtEMzX8mMzE7j1GHVwtojip
EpikiFmBAaWjj1CqNjiBP0cede3WKWAScW4O8FDz6hJYpT6AGx6B85fVwKmqu0i03FRKl/O6tzl0
arqubi9Rqh37C4CzmQ3eKbOb/VLZq4hvRRlztCBJSZ8ZQT5VqeVrLRNj6o2F3WmbzIy1aTPErTre
FrCLUImbm0MBgdooh/FP5ngRw6BuGt1QR29s5rhjnhKJpvK1EXyvoIjJ1A17ak/OcAH7txhMzGzs
Rhg//n7CmO9CZ7/4qLKhZNYrmqBaX++Y4Hp8ZqC6GKkbi0MaujwXGuuJA0JYlypntV1Z9JCNI7E3
mqqL6G3UdGW50C3TFmrUSlfVfeoyfBB+IBRW2qVHMqFboWUSlr405SgK19KUSej4RIWp7VnVZzUc
5ufIUcI0GfQMrsh6DR7hTM1RfbSWX4E6tp408xdzEm2+LyMnKQ4Ws9Jyb8R2HT/2Zd/0UGOvuqm9
UZqmz2svE5zT1MVLRPEL0UY1jtxM0ar0lYyEj7M3Of0Uf10MmpvBpZQwrCOVaKPLSqXpdA671tls
vU4dbO6rsCeJvtQDRE0OFe75Z6gKAmOcfoF5XqYO7jjFymT5ohZGe5e3bc424KiU9c6xe1jlxHwo
hsoflDwv8P6sn5vd3FIHJBOFsOZBq3O9vLAr1WkSb2ypyc8rB8bNhTeOk22/FrRWmwuLGY3yAKud
QVP8QS0SHKgrSB9ZrVdCDDjGy3I7E/1uQJtN43cN3FBe5hyWPY2LcEkTSGXrUwTdWGDcNatyHQ3Z
f4tqXTTUQRyNUXWRCvgfXrex0aEFG2KAMKvLgUgwRBDDvci4TLsySy8cbR7yrYPjZo0XimglQg7z
yPxstu0kv06noh6hZk2nat4wQxjdAU4veZNDHR+4lJvZMTSee9yBKSTCeJrjesvgDUYeC52LrnRh
3YfrX3eYinKqUNaajHF0uV2PXQ9701RvESx9IXT9TKT5gEqpogo+u9FUWka6gQpZHnfwsOyIgcuz
0o5M6MhDxLl+Hv6Hui9bslTHkv2V+gHaQAgEr8CeY54zX7AYMoUQSAwagK9vj1NV1nXKbt2+1Wb3
oV8zI2Lvzdawlrsvd4Qb+WcrSNY8j3UyugluD/BHEiXS2RYYYAQxj5tTanWS/hQz6drfJmTBBvtD
nDNEFUi6xK+VaePa5dgu+FTRYe2RxRoULRwvorCIFMPr7lQOWSX2hNc2+x0i4y5uC9GONWZZx8yq
4C3YjE3acmq2ePtEoskafNGQdX2FqRsDp9p2yHsE9/hxURe1yu8NxkbTjDt4BOh8qRqkAOXLhQod
R9O+DVlq1C7IG4MogMTGTa0qlone/yKAkOxD1vNVzJXRpk5LafkPJPZptmtng5M0nEIs82lkwnxG
M57R19jOZOB4eH20nlWoenYFY4KZPGQj+PGoABTQ3fdpKs4+kiE8E/OOfmnvtCxhCbd9km1uq5iu
DDZREd+eqIw8/+KIjKAHznKcegWPl2asr5dOG3nljVypR/YprXPJ32yDRSWvEUiXE3GG+9EiEP8s
86l5nXE6UOSVtAsTTYXETa/P3beR/1hBOstbZA91a+pf0yCct19BXPPpeXZsQOCRaUA6hIWNqdnu
G9ifz7LqcNlHquw8k+1W4PQIlrHQIWjpYe+g+5jIkYUOjmgHjMamc10g6nMZf2OYcFh9weHgYwaM
HMDIJysMXTPiCmbbdvyBDDCoXfYL6vMO5zxx0uliVrnlebEFdER0RLjCEu0twVGaP0xE+fRHvAaG
kyJ3/UTx3rzz9Hdnpljfi2bOxrdF9zpCRNJCB3tThy1Z3j13bQdrvzUcxKGrEzfBsQzpVLYrQtv0
Itp7niLrE0fiFEtyhRsydBFyDNUYu2rK6hi6k44Ec/S2WL+GO0ZlSn/bAH01ggY0z3W3ZxLE0D4K
yTzdjK61SiP0YnFwtgVxxh4buG2EH/hara+LbMkSgcQwDJDld4h5Q5D0zmlomPA7TC3+o431dzwp
a5cQsRkBVwuxBzkOJhjhQDWk/DZt4mCsiEm28BQKanBfsNRlsOUcff21IkOsuZes8/ZW12NCDng2
nH52Ge0jTKRmScafUbvZFs6lmew50gznXvlTNtJtXDD/kHnYVoNPhGaiNIjRJL5ktrP8GQi7Nsdw
IrN/mztPEaY2JqKRfteZBeFmCLNeQndvR5wz13PbdN9GTqGIyohBf1jxbsthQT9rHd2zhhpbKESp
EqQUUL90r0Ft003fo11rwUpNmB5vh8vKho3tfDQPywXMcJCEBSFqhhf/0Ed0LWrAnR0Kj1Cv/UfS
LVQguiVvPPDmZpzogESbBg5SyBYNEKTZMjvhyK7rhb7DrK5TfbW51kS+wKzWNKSIesPfeJ0zRMTd
9lK2Wh2asG1kdlCRm7JwF/EI8aZEq3Beb33mJFFlPq+Eb9fxtuG7KsbIdBMEJ2YN67DSJOjbvlIp
vlxVjsM3XlIY5McN94PJZgbX9nVbybhDHG+fobaaEq6y2270/Ecd6AQlwTIZsvyK8Nm3umAxad0X
9T6HiBG5XcoXXbAoc6Qk83HJg7D2Y4FK1GcPoY0gdeb5LFxegOkDSvNb1Jtbx/0ApjF/xgkYElE4
KvJgH5IU0bCHKR2cROadasj6sY7bMF1qItfw3I5s80+q22Z3TcNVm7A0oxRJjNpiwyGAqALsx615
XvyMBVKS2bBoKuMkNkIjdYX0ywtO9Tb4ifQ0RnjRkh66Ft7mcfOrzTs1PU2ZjTU/UOQmZ1E5dumY
XyXhmPG0tFZLN5ciGrQ4rmoRYV7lLlIDYi8DnE4PPmAORzKlI1V3cepTe6rzxaT3WyhDx+FDI5Kt
LYlBxtlcTngmGWxseQxVELoM60vZcI0xNIZEu+4xVxpXeaGTJjE/g8U7/gv+v3QeIB/vvV0LB/VG
+yOXA9x/isB3bfwaubyNm2KcNHrSos7sFuhiaeA5Fu3mTQ0S+21FQZgUrqNre0lSN6UPIPPj/FFs
ydghURPOwyNw9XQUCogmMkgQw7RxOZwzWiM+uNtsoj4ZEQNZC6riJRqLLp+i9FMkHNdAQUTaiVe+
8hp5QjwLUPsUyA+uEWw7N20Nq+8YUwgvczeKEJbqiDIJ8ABTY7C06lUwfkgE6lhSCti8tjgHXRJE
mAOCr49FBTUB6ShE3w31qWnsjCco1yW6Qs1Bs5e4w9m4H7bo23ZObbAURDB2LOV+GYmfZEHnPq5/
9Fuu53u8lQSHXG27/juGQs/kLu1pFhQ5lJxRwXplYZeeSxMhvgJejfWDRuT2dIqWriP7jeL7QcHt
dP5sEB89YUR25uuPemOTtMXaBHFviqgJNb0ONuyJ+3BtIVYshjHfEK0oeJp0AkdsZ3J8/FVzBD5B
bah6hZKECip3cT5z9muWcNODjTbyL/HzfQtC/pj0uKVet7Vm7Ly0mU7eeITz5HPTeGD3cjKJu210
H7ubBUKo5gzpHMN4JhARn52NmifzOxo25XYhAnoTWzgbNfpYu7i1b3KATctjDBFr8+B8EFtdaAy2
ry9SzHI8gmJvfFQg443plykEDf619VmEiON4ckvqCwLe1z/JfCQo6B33Q3Jax9YLdux522FQWTQB
0gOjerDJr8jKNsH9Knn/4nGI4PkAZBUJnsES1PgWsJ/H8bJsCF14DyH2vF/RPSdXDHnKGIc3Nrxb
tMWQUiwmkT8LIVrXl+iQpuQ6kLmUPwgcw9pbCVyJ7KcW+/CdzyP2ZCmTOk8wxYceFDO3Ef3lkL+d
369tPS1onnwQJkcVwnzpBF1BZp50R0zzseZTho+Po16utwwJuD12W7cadY2wj9YWhDdevcULyshi
GFIWntqBD+PVhFin+OCskPIpSYaml4VDzmd/7AaqR5wCc/xiod4bbm3tnDzMrQmCEbHKKguemmHk
5JfsjLcH3HzjUigILqMC1yLDqoxaMlehcW14NVFb5y9qUAhBXqYsGapI2Gx4XhQFxIynvGETzBsz
GEKxKUqy+2D2BmyClbVqdy4ZA1m5zBn2EPB5IefJcYqsF+SpdxhdWfLuJu42ufGi33D6PC35uiSl
VpPVuG14PRdb2s72Eoa+SR/g+9g7WdaKdYbvsiiz9AHIajLv28VJnIQesVjtnm5ImDgMc5+xXTjM
js8VRtqp38HYo1FXKD6ZO7OMR+muny1yf9sYO/SMJOC03iV0a9HsMhGNV7WT4bd5rdVCXkRPfQft
UOSlOYWrsVlF0O92Nw5ivflkG2RLYmKx0z0vLN5hemSKi/RmgZ9GfNWHYLmqJA3aAW8W44JwgufZ
FiJVPJX6k6dAD94si8boNupQRaOBw0hbesuHWU67aTaTu0o9SYcTRXw5zvzIuvAk6BQtV5g4hmNJ
kbaG5j+lFsOyz8Tm1JPELoYNSLtFiLOP0dTcpm6mA0qrDAn1DiAgyfvrTiqy3bgUD1ohOCxAIBdC
sFdOg62C/FMomMIHK8vh0krS4L9LOvsXaM8/j78l/RgFuqX8tOBGhNtPr0eopiAF+Pl/hzn+1d//
J7R2JDX2lZuaU7eE4wWKifBGKv0/GxhBGA/wsn/Qk5HeWIY6aTslupkLP0fj05oN9f3/6L3/89gb
S7ZpVLH2pzEV0Zk0Xfv6XTH/N9zlH2L2/wP+888G+NxHE19XIU+d7pqh3VFkFrZFRKf6lEC7hlFH
mH/yyqQkwLJfe+heQ3iw/xI5IlvRcvHkRmAhGWDgKL22paRDPq1FQKc1xkWUYVy1orbP8APzQHl9
IKNGbl0rB4JUyw6a6OsgZ2o+cyeiBst6Bs0Zbmv3N+fff8sA//8xltX9mgzysf+CVNb5L3urvpCQ
rdX/goBWhEf/w6L6jt/+Uzz28df79PW3ONa/IJL1L9eflVbv3d//bf6Tb/733/qrcT7M8VmO1jxE
xGqckX9IzmbkP+CaH+M/UzR0NP0W2fzdNj8h/4G41ZhkCBMCgPmHpf78t+RsOPFHCFFFfPJ3YDPC
XOm/Y5v/reT5r7WLOGZKCZTLiFJnyB5GIPefN2BKua9d3wenILH9vjZDupuY+xlINe183emDTdZn
IDHP//Dw7v76An/y1P+Wa/zpddGiRTHsb/FoIobIyz+/bm62DLK0uj07OU93QzjnmL4EjvaKyPf+
vcPwC+7PQcOnuIbHr6HL6srvnHFZuhQG2kBw9A7g3qWFFJ6XIY2ii4D/cLSfulC/xagzmwoc9PAr
tpYOpR2W9nq1wv1uUh8+rVsz/g5ae6DdtiCvJ7Lrro2kvU6HiH+qqX+eaDTYsofOD9kpkPO/Yc5S
3HW5OCi4uQCLjnuUZ8QbU6ALaRdgt3V4yzrR/vVJ/f/Ye//LIpG/R47+dSBFoTvhxPs/bqvvX/h7
HAX7DwrwFGmpEbSq4R/R8n8LpE/z76SKlCFrPKU0ib+F+n/fV/ivFNPIORzDQB9F4ffwxN/3FUGO
PSyaUuTBxTEJv3/v34ijIPEfc3H/tcQRw4yNGyIyG+EomH8GVvPnJQ6Lson4mIU7pIcufFcDwOgx
Hk0m665R0RD/FPzRPAONQTUQNjrdqgkY+vqRIB7ig/OhZj9NZFq+m/MgMGWcpiscarFnY1sO6yaT
wuhAPRidN2KPKlxi9sy0GN+HzgXOnIXeVhXdjl1mkAO4DH4rkilOxqsQzU82lH3MGnTt0ZAgIc6P
Co3GlOh452SyLbTczDjOO+PGVb50mKaXJzrqCUGLE/O/fT+Yny2fCNtnkKgUYmXpDi5hbQWS4WaB
O8nTZHsFlgZQqWj1bQDb4Z3srcePihfACfoTjmVJNbsJuYl8/YD7ZHzZQFjxkNdlw2AV0BigDZuS
YzEgSb34RnUOsBq+hFE2XKRM5pJxafZRip5zdfklmZPuNpaKp1XD4pLF9H5eN1HJaRgrsXq+c5Df
32wyBsIHFV+lWXMPmVBaZO10k9ilOZlmnR6twzGYOZ6dAHyQMloTs48T8wuQLubYRnaLHnE6jS44
g9j5HQXrfZzIrUw0D/bTIp476+wBuMC2Z2ur76OOfORtS8sJUG9F62F8HnrkZkiE0+/Q+nwEPPsJ
uD4usC71IQ23zzhtgtswtsOOAPou6LQhVw8UZUG0cI8yt28rNsHDMOCjTllgQSTx+lliXvUnPJ7z
I8a2h10wp0tp0BeVEe9Rcmcg45YnZNQ24ZffRvlCXCgQFuqZTR9HJdYTzt46Ps/Omfirdl3GsCB1
EJRz3Cee3LQipvl+EIkxB7D24dVANprt8o6PzbmxGXsMFqMigBVr4LoW7M8Ix8gqdlGG8NHM0Ca9
Y6vJM5hHAp5Kst9DyM26XnFm55zcNZQHngNfNGEkzvOUDKpCE+LGw5j0sEqhfLMPPATbdMk0EFAw
mFP0iE6WvLONZSVcYpejbZvxPkLSMrz1QFwKgnAIeMJswGVM3ZSpMOkblm1cboHNCo1EQRAkYW+O
DcyMrqe6HX6DyTCF4kqDrkBwzdkrvt5Y9BrzvNND3QXzyyxqDC+xVtalRLtXcu7FTbTEd5zpuBpx
PZQYCnWiyPu0QYZq3WIVZ+hF3KXHeZGdSdStAwAmoObbcQaUWULBFFx81IVHOKktBUCduKRBsO7y
hiCeT9TjfDWj44Q2YEDHXM1qqSeAABi6/sjBBxy7xOHO8g1uzIJyXh9tHfBiHefnZtLJz8DDYi/r
XQMjAh/4/WqH5o7qdD2wAEBOHkT5Xmcq3NNxQmQVogTLrM7SgvS0KzA+jwgF4JO1UeMp8klQTe24
FRKh2UWuhLwX7badv6e9qQS4H7fZ7SyIuEz1oE4DZOGYcgQ0kIWTx+Qand50vwYXbXxceW2y62zz
7TvHcFshFyx7pDTjYcRA/Gny/SNbowrvYb6cSZ8d5jlqeCEnJi7Z5BCmpqfskAGJP6G1CsvWJlsx
iyG/kkCVb7SicaXzNjzC9Le9+MYHF1Rm9FkkMI4EwTQX84xMhHVrT3OzjI8h9knxx0tKs46PdK2z
Isz/eFf5C0cMMeL/XC7SCl8HXleY6e2Pb1DPQ3jUyxZXGfn+C0EKe+FlUsCFmnepAQ4vngbnSTf+
xBu1PGUrHgnO3vrWQI8HKHzuymYaENXpjNnPNMXnG73fAwXLD4mVSGcf8vgETKUHdbqS25E5v8s6
rB4BS/0Ss5I/snpt3/94fZ2nSPVmaXeQM34iHHl+88cz1FwvT+HSm1M20Wa55l2CzHNsvS8+J9m1
ipv4a2lNeD93rH2fWaeqedrad2nj6Q3C7e1j6V1f9Qx63yJzK44+zNX8kFGwnMD25U8MQ0+P06aC
FzGAQ+2gVi/aCP6IY6eyKx9Brd6TzP8WHj2MBKR+yaMtL6NJ5UP2GidJHrDTUIPmkN/POCUEW33T
nTvDaXpoG4BEYcR1AUiUNIBOB2vOqDPnqRhYIk8BGtSnGfDzeUEu9sH49LbW4SMg6Yc1VcdFxVul
M4/MMn8g3XxSzO6JXY82jj+GLNNl2HJaZXxW55CBe22G7NbHIxZ6Ft1lfHt1Itffk4tgvlPgmlsf
zQdQ92jXnMViAmq/F5OZipzPcg+x1rCrdRYD6AbYlwWCIyAuDwtoselljiESQ2o0MvSciMtUMUCc
POHHKcUSn33aR+U6m3c2RqRc7OSK2q8vMIAXeP76SZL6p53qzwQumlWkgsdo8uMN7pK8BCWljlFE
+l1rPVY3w1FsQQvu3JaBgjYyfV50slSk2ea3tQEZxxwLLpNwwWHW0MkqgCKHdG5OoNdXHNw0+72E
835b2TEEd9/Dxx1XltgeZlPbC4C/w1zHlfNpXA1rJG+JDNj1kCxNlXnDy5mJ7LJ2KiylRDJfnyLp
d2ieawUCPvA1Eg3H+QxM5nU022EAqVyknUsPJoOZzxjJT0HFCjLrm3LUZAK7DF/ZgM5hlc9IMphE
hKY4Wo+bDcadTVi/C/MFTG6KrErqsz2n+kRXR6q1Tbsr3gGdR8rvgi7PZzvVNTgGExacXbgtYHUt
5rGD9oCRsXRno+EExh1ntW5KGEap93YF8zfHJr5H7lN84N7VJYD0/K4HAf0QzSnmWlkXVirrskc9
MXLALGd8lH0NUj7oxFLxfhbVjNYITkuMKmRIRPl9zeMTqsGsrUTuCQyAwOVg8TXiZpv77jbvon6P
sxqiuWgFcA0GcnqdVpqO0F0Ke8oEyysUpIhM5RrXSLoSc2Z5/QU+Y72pgbhdA3/oSi1pVGXD0N+L
cNTlNo78FOGS3tU9hrlx5aWmqqmNDxOTWK/UNSBM1bifwnZ66gcJ534faF1Z2Nn8VLkKDswmU7Uk
01xuCIA5Oden5zVu3V4sYwDEL5OnRM3RJU5bdvQ4r74Wq0H+sja4hXO/wzLl8irKp22PczE6uZSu
YDcWv5QDbBDAxFEcMhjBjVdwm6DEcB0yshWtGdaKi8CD3Uib/EpsjFdsYBa1oh6utdBT1UoJiBT0
YKGWcHpUXkioOVAxphmGLgfJ1p+OBKZoOyJ4ySfGH9Ad+IolbtuBdAUBlegEtuu2PYxj06VFAynq
zq5gYDGrmxQhKvWq3vx6B+lGfj/U83cJvWD0RwY3HvrzT/xheZd7BG2ZEee/C8327Jb1kNbUFCm8
gE9g+M6xX2mVynX9xUmffmUDCw9BykAMclkJGdOjaAHkJnXtDwsCNnAhgriCPLM2qI9xJ2Vt/TtH
AvIu7RgrcCe/Genn62gS+p5KlZde6Rek/8jd0ITLWU2yecpRMlaMJOKUglAsY4MC1Kw23bUr/lDG
1G/c6A8bmcBa4SorgEvcuNw+1CFtCk9gHI9rmcCRbMJtUudNfw8mX4B3W3CqjQt7hZnCU4vS/gxl
zBfL7WeI3rmEsj2ulBwo5AMRLjNOttTguFTT3pH2I/Utott5+866Dbff1iO91463E/ZYIYGIFGti
cdMOGD9FqYEY3SwlRSrDDhKwEFGnhl33SpGrb8HTQS1AtJewa15CSiMwknmXXXiM81jDyRKlMinz
b7GMbbTfLwrn6ITeruCBGvbgQN8z8OFHFFzqHaO7OBTz7rwOMMgPGp0fayqGe4hnfGmjbrxAhKvw
NREEuHS5O9twQWBuuD6uKkuPdIRDuIgZKdzsu6ru6I1K0vesm59bRck+ZHKDIMImZSTTYD+PdcqL
sJPY9NvwgBzGvoS70/eX+isWGRI+x9TewZx52Rk5/gL6h0J3nHrY1YOenGOnHknD7L0LlEGuroBo
bAvIUCZj1mKx2foFYodgQJQSrC48qqViHaCvkmKih5xB1QX1xSeG2GQpU6tKisCEYp5IfXK46o5d
HDxJHZ/iAKq+mvrwaGKR3jo5QsAWbXB46/kZQBavOq1ynCINsqA5mOkhmEjZ2Xk7eDzGAtd2rHZo
0vmJJxTLGRV4ZcQWPtSQMrx6xOEUrl7uV2Xfo23onpWfCmro8DAHcfvEKSEHR6f4B/qqeQ9B99eI
aOwzBIw4C9l4C77qdgv1Tc/UwWeotBSHqzcYK3WSab+eIg03WizcD7mIqxDP9bWOUhjQg1ITLch/
pB3mZwmYtpjqOSpNwtcq6ZD95UgnD4khJCxykEVXnhr14GlmYMTVjuVaQ20iiQz3Lt/MUXZbvaOK
5xdXc5RnwU+mGnvNcofIhT5wv+o2m15iEfVV1ot8TwOfwMJAc1yWQ/0SA0q+6ZCAcdjSpL72UYAr
rM7CCjK3DtpO1Dw1HmYKh/g7z2JVwcIzuRW6kUOZwqe6hKbGXycGUQAqipPrJCZ92fTW3LQ4nEuQ
ooi3XPsRMs61P0zDApY6QhdfwpznS9F8q9qlcfcLHLVhGoU+FMVKWqwYG0bjPdoP2tAF5RtZqy5K
4R6a940ql8B8NA4Ef8wgI4MFKDmkIrFXoFTfPejMH8nmQQqCGj2LZKRY/xjdBfTxtvqOlwDVZAE2
P3xVAZsOfqzZUzez8J47Q6/afAC4sPgAhXm+lZio4Beh5L2DhT1kg2m8V6R7zUSD2F06JBWsyxhm
70d38i6bi6wZPY6NVIz7FHNBd/h0YodhoRu6fdvB2tgnj1tLf0wp3YoF3n+2sAPN75RS207kZP7Q
4KRL1WZ46H1US6CAqESsVaC5oC8okFXWHRNMBV1U2n77BqOHQrWR39O4c49zRjh69rYl1aDj9aHR
PNqhF5ZHrRLoe3hrr9Cimp1mnJ1cE82Vnbx80nmvH2K14hqgOGevR5B+xx4yp0usE3ljEY34tS4S
53g/Qn0lO/7YJzESmTG1v1s0Dd4MKLqjzm1cdN9BZH0gxx/hSIezsEEzFFy2yz4acbgYOFi/QBdw
D6b8mqL55034swND95wBziolYd1+8KhdVV6Ph21JnsXYJTsJVcrbSLrxSvIhK+LIi9dxYN2VbVEE
RNH2PhFoJtuuXg/Q22xXFDLuEGqNC/fNdlV74sGg2OUYy8WgmrBIms6w5WAWNx+pivguCWhfDDX/
1Es87+q2/nAjND/d1F9PaL/mbda3E1vUPUvX9HeNCRgwhBwifVR898FUiwMTdhMFhB/DT6WS7gqP
TlQMGqgDW0lehWEz3zMU43cWzRZSm2sIeAE6lFBkdVGRjDatghSb5fsZQXWT5wR8eL0phg2RR1XY
pEkFgBl+OysM8x8wpbgc4TjDMFIYmTJPen/IFQvKfBqDt3yoaRkmW1Ppse4fQeguJW+QC4LnP54H
lEN7kD+olVuAzeh7EoJFGC9gyOUI9/J+Je6g4xZGz6Yeb2Rr65sll3OJghbSIvDLP/WKNwX2tp2B
c4zpkQxj/7ChrIbHdxQ8pwbtSTMtprLwjTiob5Qg5DbcBy1u21WGp3wMzRHvqznlC8AkYA3dNXXd
dODUiN/dJjoEPg9Qy0nTHZnu54Mb+/XHPODwCXk+IY1SQWSWkjGGUnjL3rNEy107KHvcEpMd01np
/QrY5q0Lv4F46HObQlgTfeU2VC8mG2YIfoXNH+AhFd6OWxt+qtyAY3bZVBrEav6ygJMqLlde6TZb
Cru2ap9bIDSkxqLMm2V4AQRVf1jV6pu6NaZUhmkwvtCLcqQbfAroNmJO5Y2Hud/RmhmFTZIv+ue6
LPSBLAgNoUu7/MggsMURQrMPJ2A9NQShO0pc3H0J+870YYYT6aObaxzCehygZf9utNUanPUSbRAW
N5DLDriEdIOuueC9CuOC6ii7ljITF+hpxUcsfTd9Xzs8BcHQt3dm2pCrDg3IUKSzgJn3PLGbOIW8
5uK3XAyHJo1nKG/SXUCMrOjA5hgCF4FLp43cBSr0EWR3FqFX42N+q5aWPQBtk9cRxlbeOwLFI3Ri
vSgmv02lazL32iPirkJqcP45AXN7ojytL3lqA7jCBmRPcu7PWkAVbWMFmQX82n7ZQUO4GIq7eeTu
jvRsOeu6B34GHh2BWSPORrld51HODw5441XLZH0f4GtDUbrmd2TpIwCcaVZi5G64HuqwPuNs7W8a
GcW7PhmXW2wPU7CVm68chdCg+UdM8g+I/h4pwNWrQKlXE9WPIt5QD7nQVRA/LxXDMska8tX31pYk
zn+mtt11HdROU9zzC8DF7smAaUMVRKpQsufUD6LMMoCG4cr3UWTiwtMwriLshl28kipBIVsEQ8PL
piOkQErnHizveoAkGkf84FFgrsPZaW4eEX2CZTPLa9dwguOu2/auVQg/iwg5jzFxVWfWF67smx5z
CJcTu5uV22t0o9DhhO46ioAg1nV/xAbfChEF9fVgDKmQ66MuLFTsuEQdhOTEo1zD6HjFoQ8uSWva
U5qm5rgu83pYJ5jyhLk866k212iTENIeLfTDsbat4HmwYK+R+1iP/jhC60ddLEoiYn4Ypo3+gifz
9JjKOdhtErp5D1c3VApdW8aQlh19g3ikAG6P0HUnZIfeCk7ZzMprr3Jgr9Dc+2JMIPDN2vbNwl21
grgzvGuhorkWY/CtOd0s3eFKyW9TBog3F+6pF11URTOrMerg/5O689ixG9nS9bvcOQsMumA0cCc0
26W3SmlCSJkqeu/59P3tOudeSFlqJQqNHnQNaiKlmCSDEWv9bpUeYa8I/myz2LVOlNxNA+iBPkst
QG59tcVU9H0BfDuOTPJSvVNfVWBJO4LY6aNMmuyu5tm7uu13jtBOhO5wZyyHx6Va71VFqZxOueVR
d1L1tYgnzp2VoZIpbG2dUdH2copGYwl6WTXXc1YfsUJ8avr4amq0t2aCo9dSA8XWKtNrPe6Rk6GQ
PQ8W9GM9kgcU+06gxy7Vn+1+c52+o1upXoB4Wn/SHVYXivrjiojFb6Jz3V4au3oB/93GMtQgle+m
xmQBzKjWKgTqPe2Ez0jR1i+0SfNyZdaut8zuTcLH7VtGk4ZTlpdHF935MPSEotQvaJNtbyW6ql5b
18+t9FOfpXVI+xB5DvTQDnVvv7Nzp4Xd2BjhmHZXVlY/LnbG+daByVamc1mpvPPMDsaA0I85bE25
hFu5pMxKbnZOYYHuJU3v1RFCV6PLzUep9Z9HBUxnmIDzsSYXTkyUOhi5/Gx1ZyyLbn9hufNTv6oU
cKvWd2Wjv2SuGbO15NPBGdVj7VBytYO5XBkJSjdCObu9Mhvz1NjjvXQa2JGlmK4xSMcmKAASCFUv
6c6u1h02jS9Toh7sCEgEifuenX4M8sGI2Hsb9zguuf5I+ZjtU/VKCKUJflcBQOvqkTryU5wuNzQa
NXr7OnlIETus8DnXuZD6biTW98rSxJuMEEepJtDTzRPECe1Vu1WHmRjIk+kue07Mgj2NJSFFOu/X
cxuAnnVXWM3bNJTHpDaeojaygjrX7zek+6csLrPLrqSzVSILDFV9dchs8LqSvkekE9QWWtNjzkAA
b404PrTKrS63DCY9WuLTLPVmb2jitRDNY5ynX6cU6UvcaOKQMzbuUKoCJomC9SIeYntvUqphT8i7
hL56PvS4Z8LV2dTNahpvZjkVD1h/lmOttatPQlBzZ7qYfkh9qYOYLFaf5r27i8lJPdPin/Hmlenl
HM9Bmjyypc/HopwbzyzGdW9g5cUDUsdfmqURwVhXLHG9z3zqruMwZxl3oxFYZU97syqPxbx9Lkdx
2cfjbjOXxWuX8VTkyNZHFmBqR2jqi+zzWlt3PO/jYlqhjSPHZN155trqIajrvs/Th6WPgiWD+mvH
KrpFI9ChqiwvurZfA61v7mHa7s2l241GcmxsN2AIGdreNgoFY5e9DW39hRUNQTUmt6MSz1rMp94s
xzxHfru141teLHkQaeJbX+pHm69hYmns5zG7anT3qBnug3DMwp+s8rT08ck2c2wCprep3Lhdslp4
8Gsj87FmN3B0/VTUTMhTRes8J131QioK5W/VfG4X7dbOE98S/YPVJqvfb+I4w0QmdIshPG/zom/Z
dRItnlYOAUdUsBTNk57g7qKK3VWOeW2KBk8fQvnjqKL1Oo7qQz0wAJr5p1aYlmUEMwvXZWhpMMfL
t42BMCetc/PTpGEvGYbohfEKpmdrVFBOMQZYfWavGeM+LNblc5noc7hs0ZVB22JP5It0bcTewHdU
KAmDS+JZDIGwc1t5it1EXbS9SOnwzEp+AhCzsadnqVdFw3zjSv2CsSUAwLSaYekM6Q6ooXlBGDXc
LtLKTlqWpldKY6h3McoMNNXpvMJ09uAs6THpNRKIjQLXCMRi80x80PzNainYmWhcBCzyqviaOjbd
OnU1OkBoA+wjod53TbhQyhEI9+Y4k+WXaZxAyBButKgNM4TTw+mWeg+fB/SUTJYMTd6MI1WGbcnk
9KY0sSIRyL4L7REkOQbNSCf5kGJyOEyYSchUHF+tPAd5gKQCs/DGMT3yBn2qwRpQfayCdq47Ng3b
PhlzeS9KZ4LSwGY/rs9WVJ1amQ/eqOu3zrjloSGbwi+j9rlIxtt5Mp6gQnOGwMP/a46VBa2Iu2O1
dWuAPfe1i1tBY65jksic+nGsJ4l+PLsfNufoRsrcja0Z+YjHV2+0tjuj2Zqw7KYawSk+5GIt4OPF
ZyLee0yXTebbgPO9ped3Nm9UytzxkAFTuMZyv0KMei4ArZmo3i+LKA8WN7rGVXIvK0CLXuIuGZLB
4/Q5TElBnn4c7erR/tK74ss4LYXfwSmGU5OeXVPDc1yPr0ofgjZSUCmOHU5WnLKOzVvcM82uLhhR
XRT6q0Om+EFzsJNYEn5O5omkdDAIut7aYCyKi26YgnicnWMts89aDRmRFwal4nDdabO5t5JW7La+
vXcjQctt3w+O7G7iRS5BFy3OZVdbYxANwNsopwaP7dM8uZX05RzXARx0chqm1NqhFq1x+lG2Q58D
pkc0odKpS7+L3Wehsv4a3b99lQzpRY9rJUTmekAtfpOR2Uc5wUET0WB0WR5igA1hLnFj5GYHAgSD
mxvZzazL1Kt73fAyySCbOU3z3QhhHyYWhULOYD++ujU9Fi6gte4YMtBoCzDQTpc206OmbXJC/IF3
eGjBGaX+TEgYosW4sfhfnRzTyfhqLsAYdXmFM6IMV6MqrvTYKihAVeELi0ZFribdTanJChSXxg6z
3ZyBe5rPk9ksRXlbx40wv29GE7VB1MLe41ogXfFo1qPMLxbMoiva+74wr+BkMYUIe8q7Y8/cEnHZ
Nl2iNUAVLUxUF2tatrN7NZN40Frd16xJCnD6od8+JUB1y10PlNR4KWDkvOcPZ/tqoP+sQ5xqa3LL
+R51N51Wr39u+eJ2IVR7A15fMinuUJY2Nq00qgj/8Baoktov47bWg8zuNHGJ+oOC0Fll8rlt5phY
JtuSzb0BKUY1zbrP08vFTuvxfuoiReEaM247GNEoVacqTtS4U9DdgPe2Gh2/MdtJ3xOf0cE151ud
axcx2Ot6PS8RNxdFNZAWCeX9EGRuRreArW0S6eJ1A5PFXqp23vSTYpYWzshsscQQUvc47k2KeIJ1
PJdMcUTPvQYYtdLJE6WrblFTuNeWFN+W1r51O5T81jQ5fuFU6X7I+/neNXH9tlnT4kuPIjTg6Rh/
KbO5udVyDQdPx5hvwzd0zlJfr4R7ROhxv03Sfizj/CXu5M7JEgBwEflGOU67ODdv3blkzDjRcChw
CEBbO+sO4rw+xZrbuD674bg9Wwjh3T+nrjPO15+cC1X1T3ODE2Buk50WR6+JNYp9Wcg94fL7ZqIG
7orL1U5FEGViwHpRp1AhyQYJk4I6SmMHeYEBb+IPq4wpL6IkLaprFbIfOSzP7UZAQbfUF9Fg0LxR
9l7M5Vp5pVqMi9JOUA6eH1JlVybQd7fvNLM+9kjq97PZfKs09zpB702P1J7mhhqP7oh0iRKDHJ8l
c9+0mH3UMZrO1xO+kBmv01PU48rVFsO5KizdCkAvV6QMWXTUps76tC4jDr15+9QM+VtN0REMS7fP
+i06yKbN/HhQDKrabPTLjXozVjc7jvV4XWNp2dfT/Jgs6XIxgXzdta1bhPYs8bWm+pdqqBIf/yOn
jKmBR3dbg0qfBq3ykimrGTtGQ6u2bWct8ORL0jMQJ1nCCu0aTVULEdGuJ0g78yAVh6BajSa0xLzu
i7hwqBIkdtOMTpm4uDs08o7n2GXsO4ZiiKOIYrzDUl3hs763Krd5lAoLbzZuzh2aPnWY21gGkCvt
azQXuTenKg5VyxCx2OzFoZ/QeDE4jl4ig6lNOlxhJnePg88k1g1h95GvHdzVdS9SxDRvLcQB4P7G
iKx53m5cY9X9KsdKEtma4c1R/jl36D/7lKOtNrKHPJsWv8RyGULDPmxLWV6pPILWVS3VoBwHFdhl
tjzXlllSzKCROkF4k8SeNjx7D1gUtxY5c9tX5GHGt0IVdn03KJpDA1Rf7BCjLqgF1jrrd4Oe6Cc7
K5tv26TAA72JG720inLDyVRYn/JUpDCMdfOEss2+QPQ44qeG4By37rSdtyxv6CNcvW5TQYdVlwVy
Qb/VwVwa1fTBfC5uRK9tB2qO7BmFOLmsSzKfjD5aTmxgFNZuVOR+17AOwirq5sTvRkHV1Vdzo5+E
oZ89/8O4uG80fbjgptEmB3SJqstO5UFttfNpiWvrXrOd/uSOpREsiebcqnJZd3AS2fWwJtV90lSv
zE81rviIKz8vC+2uzss7g/l2x47pXw/QInug4+92l7kBsWhESuAxqTfLumtGvBhBKiIt2Jw4i9AA
JdtwQXTDF2ZtPsE8jsGabuHY6toxi2iRjTS9X3KIPGsFm+IcPritqX2vWjQGtZJ+v9b7zKhqf2m3
+cgOsbNtdEQuH0lYMlh3ZJHnViDsSHAyO/lVLPWHScHt6ZjTYb4az7Dmi8YajKNhar0f6crwp3Te
bW7Os5/nPr2VujVRzlfwkUMicYyVcWAjEHgymkFex04pmUmG8cSvs073JdO5jiLJV69PjO5py/Jn
ZOMc3mP7RgM03CPBQ+VQzw8J2y5zXAkq+O5I6xGAKN2N8C0w9fdxqSd+1ClJ/T0/UoJmuFzZJwhV
mHfkqX3ayHsHni3mU9TrvBoxwInPDs5F5c3drCPFWRc1ZJexbdtkC8zyycS7fFXMdrFDyJDuF+I5
MnRAqyq38Azlc23wLTfbwMFHpw5L9LXDpUzaytoZQvs26q4TghO5RwMH5rU7rhZfHSssEuhUZvyb
Pnou3esz2zmYqANmzxlWBvduubje6uFLbrfzFakQ+b7I+jXEVGxdQEb217i2rLPj6q1iPQYNXq2L
tkO26pVV/N1JUpRCbTgPyw5En9wNvjTVPmCoR84GaXEo2+lSajIQakoOpYmgwxw2QTGOIac29ZSl
bvTUPyjQNYcxOhANPcofqPeTGsVhhJIz1qEI8Dj5WMRd7kA8qHi4lmVzWRroXvENTrumjBHYYnDD
fW7JMYw31VxmWach38kSz0apFDBjCzYV4wiRPlHttakbHXqcyIcR4I37RfiVqvW5FEPtFzIBzucp
5X0aI+vNSJ9Ysnut1541LP/wW3hBlE2o3TCvG0e9fVvj6rooKmLtVxhzkvT6Cy2fqx1i0ANUHckH
gpK8rgEqTYyviB/cz4zfyEBQtFdTrA9bMxrYumNmx+GTmudM22mTjf183WgPsTN8P4PPx3mT3wUu
KdcXzjQwXzdlcYltO1Y8rCvGw1V0IH+Jv/8nZPD/ay0oZwfIfy2I33+vu/hnQfz5B/4liLecP6SB
xUSacKmWY7mIzf+lh7f0P3Shm4pZTZa0HF3xJ/+Ww1smDhQqTh0Hik3I63mACUT7kPzf/2OJP/Ct
2oYuDWGht8Pb9A/E8PwqP9k90I8AFhj4S3QHhb2BBv9nLXzZZkpO5sgUVRcV3p7hcvq0m2XjPKd2
bw20tpFO7kg8MU3FsbrlyUB9DE3O2N/IrTMUE3Q9YFTJaGmAfJsxnnQdj+5Fn5vqxY7GtPCGoVR4
+XFX2fsqZuizZ2/TdENgC95DCmMU5GXcu18GBCjs/EpfmdCgyNGoXNUPsB8DGHsia43SP5e4+3J9
XsBQhUkyg+DDiKWY8hu0XtkBd7S6HOiHryn066+WnRFs0VRzkGmJ/nXbwHNRpLn55zPWgE+QyqHy
JN/aNU3a8hkeWj6pqpzTfRIlWe1NWaJwHq5xSn82WxwZM8UBXlF0Yl+dvBVvCeJz9G5bWn4yBl41
ERixOSPH3TAmL2JqIZnJaoA4GLr8xU6c7QIFkOMAQeFaTEVxY1id26IKVB1WOHJ59mVfadddYc8E
2tRZ9pZkubZ6mCrWE05/BIo6QhonTOYVWSpPVQif9Jm58K1Om6bAxgedekNU4fK3NNdQsLqmGYV8
/1QpTmUiwGpSUJNGG40vVk/8jFc7RXcndRlrodlj1KE672N4F6uwvdYY3BvwO0fzCwCizW9LYom8
xSp1I9RwxX2C5FbfCiyqutea+fksKWfxdaJTBFRPSjcK8mQeTlPSobaJ9HXWPbPJgFKFUZEoUbRW
6+IfH7dbpzcEYRDzOjcHN7OgRmOZc5Bpc2UcJkYpGaBxc+H6tdjcJxIwUlChKJOxr6yccAx3EGsa
VBwh2n5cCPUKLEuT7antG6qKwtYJcmzRj5+JKuZp+FM0NsZhaIt2t1jg08Qpm+4UJoTO0FmlHQEd
NDfGA0JJeV8tQ0J3tbn3S0QMs5calbn6jskaQyC94nro++lpybtt8qXMUMoJNaK4QyOdgazr0vpa
xCsHWyQdedG6Y9QB6rogD4ZL3o5nO2d1pF02ED3JprlXcqtR5Foz7YBHny4EGAH9JKEj/bYdsnaN
CE9IOxtFits5sb9WjKH18EojmlgtsdBnLOpzoxnnGJLBpZh3CQVwkNWQe+i5xbzu9LVT37pt4F9q
R4LOk7XprjaTGSx+KlBmD2DNeQi9wmeLRGGm5XUSCR+EAvPPfBHpZ0n4E758hNEmgUGdvR7RA6a2
r3R2CKDktvtTxG5h+lmtkQAj7FzEwVQb3A1apRpHbhrZn2RZV7lvwuUSaqOslodpWd1zX6XFnwW2
+i9lP7SQMl0TfR8wigMhlv18bU/GlgVFg3fIH/saTW6O/B2BD+z2yBxIkXwiN58wFGTCDqlKWCxi
INME0pHaPt6AdLMiDvrNymy/EBiW0cNUNfr58+LxKzvr5amyhtZA25SALcJ+LMU5/ITvFDX0dusu
65xCgyVlGejuwBxavtER/IUghyioEpQxR0aMzdl+SLss8htwdQifrTZQ+pMUMwf4lx3zsKqccoLs
S7ZDCG9k793WVZafWk3Z+BvOgG6XbJmcKAMRgO0I77BeartrLVjRJX12cRu9IYkYX7CyklA462k/
4VmxY3ircRgeFZLZlGCGKXcOYzMYFawpPO8OdF/ODHEUccPOo5vZK7/OMh5Tp0yXne701pdFWfiD
uPHxPpE5VUjZaNN86EgSQGRbbGK4t7qEFYIrwnZu8TJYiACGDd1mpQuE2BTkcxPIsi/emAja+5ls
1S4rnTLAKXNHBMfCLtyOmfCxJf1l9W8OlaNIQInO/OBGHA3JXAbvz1aJF5/pLzrafYp05nKrq6ts
Zv5IW+Lv5d27aYUNZSXByQxVvFLNIRcT5Xidx2bg8B2XzXRjtfpr36R3up1PnonSKe/GPeRQCsqD
tteBuJxyLDJudeHAw6uspA1T283ZWRCmccOcCvsFxOCNcK+HJafVAemchPFVxLfT0F6VOZBsuh5M
ZNo9tG8Tq3AlfnvTK1w/xc2SrmHZJi+4JLRgsNv2ILv5ESoE2jRLkdmA5PtVdT+VGntbaxOAgwEg
MZHoMXdXb9lhxlc4hsqfCGKbFVcr9HifdbNXzpGLzi77ZK9mshsKfeK7LMiVKnfa5ngzitVgy8Hb
zfWUkrB9snqgQhfmNc6R8NhWj/iJfPA5Pxh1yae6diQhrLGXMOO6i8td4U73vRhRA6uTEg2bTxb7
FswEAlq/muV65Oc/RV0MnWn1XlRZD0WenhjxfeHmJnFN6+Tp7nbOrl+RpCy6p+n8s01s3SXF8opU
owqxw/QIY20xScxx/XMFU1fRwRHFcWZfd2D8fKPbRUaTXFQCf44mmJaG4Me2bkYgRr9jy9Hz6kjI
gtN4LlFT9OtBmeXfa0eFrV7gSDIO+uo+Nz0MqLNB1a+I7p43HeEPwRI9Ue8iNeGE3PKKzchE+Ayp
k8AOkdY7o86rxLOsBwKAxLmSKYbXtDbuu7Z0/ZGv0R+hbKUGPV63j6hnX9hPfdtRCaSBgQlKR6c8
ILDRUihDInCkuaP2eWhlfdG2xVejSD4t0QA1UAsBKZ7sRrssPMd0lQeaN3qau1z1M/BPphJ/tOvl
bkr4Nxs+oLAeWwQPhN1ZF+XYvbqWlvm1nAQKRWCWYXmxmqJiVTvfuRxgZn6dpF0lg2GyVVDaETVa
Ka4yYYXErrV7l3ojMODVNxIrq2YON/jSE0ha89BbktrEQOqHRVDLb61sRsto3mcAyn2h4Llqw1mJ
vJusz7gktsstj4O8nX23aEcvr9Y7WnnmsCa4JIzOgzQVHqrb27Jq9l133cVTfHQs87raCLjUhiOh
lkgZqvTbliZXGzD/FnFuLPG15tjHYXVuJekRVBjw1g1C/9J8MKCc/WSeA8OJgeBpARPYExKszias
HKGg3iLdsOrI8Ia8PJCR4hEMcLWSfJvnzq0hyvsKzUMv89BmS411ZDEcNLbqvFyI3h+j/KCQUOmq
3aOIS9wcZvVLwqBNreufqDJe0ooyInmtGhds6S5drzU0EV5VP4yreXIiXr89faUK1PxUgQgW6cGM
t/l2jJ+LIvVJZNpF3bAb1RucyOXqZGdNWXRVdPaFPmQ7jQxG310jbzS+z8L0C+a4hERWQ6uhr8Ly
x8beb4BWpI4cBLRgVk3kLZ4v1afVl0jVt1YT62IfmeSUmDrjHnPmb0xzfmOfY9XQBhc9zs/a2F5z
1HO0p/YWCMMitaejGtG34a3qk109N1OAbIQaubIOyimvZ7u/qPBZBXnBdtKnLyV6mIBbO0fk5MoD
WfhKbT0dVP11MbQGWZKO4gD8oUy+yIEXdIw3Xb6ZxXAj5gjYeVPD4IaJpoMMLL2rV4SsjN2KKafM
vyjiR10fF4mb7ToCBcO0B+BDiO/Ms48VhtBzlFdIh4Eqrq1p7kswo9SqCFMqrdcOHPAruZjrFBrK
iZrQkRHsJfP6ysWPbLug1qqqtAumsRAHgqB0x1eLw5E4SHIfLPwFF41bCtCKpWf6hGrH7zzbfDoa
ToQfwEkjUlSXxnXukBKUfzJkQ0E06l1z32n4SNkSCRDzliWunnVAhumSOfQivSGhZLgFucT40xeT
9dAYscAf2SjonmQpkXdk69K88WnpSGK7okOsMcmtPMNBa+5BqNhZ0KC3ghjiaLjDFtBjaRuG9abQ
GmCCUnTKDhZmK5K0nS66G6xLPOIfsDJ+wbKiQjrp+Kk4FqGuqCwVZr5TnaeowLcaKwWDE9qLfMX/
X2K3exMDY3GxEI3MVgEB2779jyEO/8uM9+f04f8aZ/CTtPj+o+3+/Nf/bbt3nD8s4Srr7KonseHf
jnuhqz+IbsF3YTrEsAubH/g3xKAJjPrKRd8jbezpBn/1/2MMIMV/2GjplS6w4wI5Mu/rH4AMXOSH
RAmiJl00XC6yNlAQEjXEu0EV+K3MTBMc1SKxe1QeLr3mHe7nInoyKrIfn5I4q/+1Rl6X/4i/17+I
sRA/x1g4OrC4kMKhYTKJIwB5+RnXSBc7LqO4cE/Su4m9+0+X1w93Hw1t/xk7+fs13t0YPZRF35G7
p9x7+fIYe5eR98EYBXFOo/8hquBvt3FOCfkhhmd1mrJFkeKe+vDu5erxNgtuN/+z7n10K+KcFvS7
C73DgWBti9XmMDxdKE8Ej0nAzSBT/mAggTj/vr+5jP0utCgyEqFnNa8lj2aKzD09P6lzyZmU86TR
+ZFZBso9KPkgiF3Vy4m91Pbpjf0Bj61pnfJSoZsZgx8+pF8slw/epH1eTT88Zmv9f495293cKH9/
jZ/qv3kJwi9+vESL0m+KCu689L4k/uPgXRveR4/3nM3yw9NlxRuuaUhOGyUAFM+I4o/XaOIItkzJ
YU+o9RxqyBQ4dKhfWyR+t79/Yue1/f5SDgIpproJdpH3WeaNFhk0oe2wJ4+4foxt91RBcB2wDeen
GUcdlRSeqt9f891GgmFImLp0+aDPESLUfD/fHmm6GUOj7fKAQAm3q048hE2Ex1kZVp3A+9MPxtOY
75/n+YIkR56/Qguo9a98qR+WBY1xa3QGmXNtSYCHQYw1TqHO8fElyGBs5jbI8zbaD2CEYTK08sK2
u+bQixktp4pbmPZh/to0nPD+IARxNk3lBkWaLmi/0mULtCWCNyAZzevtUl1Jhst7Y5nWh7hr3D0j
1QYqmEkeMS+UFxrOJ6SqygyYnt3ubKNHky31JETlgjtHlkXYTKW9+/0zPy+ZH9+zAWbNUC7D1m3d
cAk3/PmZ10MpkeSqeGdiTdyp4pxqV8/TP72KLQkdItHBMXVyWcz325yGAiTXt3a3OqVB0xdNu44S
+YOr/O11KqFbUirHsCysZvq7rxy6FhXAWlq7YVDdc+NWZPC39vwwOlIcfv/YfnEpXPMklXAqc8y+
nxZh5FHJKLjI2q2xpPrlyk8rkWqhu1nj/T+/lCJU1GZEIcf/+/kIpDW4dUqOFbKm2A7bc7FnbTSL
ROb9s/m9nN/K5IOQEA+8Llxh7x4gjO3WRDi3dqSc2zAGzRwMhfbRWPX3W4tpEhxk8u2xFChP3idQ
Rf1I2T6r8SAjYfxZNWKDEi8sDC0RasxwIzLhQfWTKj7Yod+dTRapXWRe6bYtCfGyTPPd3elGQh9o
TdE+juHTMdIV3Qtjl+d8V+lp+mmwZfc5pdYiNkH02JF+/xrfb27sbpRi8ECIqQzhvp91W5ZG0kxW
XxzIHm9jfyPX1j4sfY2BFTGJfm9MKhYfbKjvnzQEknH+5KgAlWkr690du+WCObjSHDAYAnrZdeOX
xsH5B5VI4o+71cQhkB39+xt9v6NYtiU4NPiPjcVQ7wdZ22W0labt1gdG2wMp6XZ9hX0//WA40fsP
8K+rKKpY03AsnZv8ed8SjkCkkKOkbYe+vBAlpK5TkBaEIkj7oKj5xaXg4hSbJES6JP7t50tlNW5q
EP7mMCy1RHI8gHPtYmUlRoCewbE+GP3498tx2hIPZ5PSRkV/JhR/PORHbG9LbgzLYdaxLta2mVy4
Zpn6FVkS1//0VUFM2jQIfBSOA+P486UIbBjqxHbWgx5F3bUd4SxDmLd8UOT+fUHwwRGoR6thkQ6i
v6uMNFfpMcjwehAo8XbDnHYHra2+/eNbsXVYFcJp4eBgOn++lR7HRam0bD40EEdhNtfIyrI0Gf/8
/WX+9hXztHQqFHUuHOi63j2x2l2QRIhiPjBHybiRYxtdGogJr5rV3VC9LOvr76/3rnBlFZB9wdvR
CUuCvHXfL3O7aOJxrZeDU1nxnZMPWihM3CBZWbZBq+Y8GED6QwIInONgpvUHr+4Xa1EKXRJqco56
+yup8ce1mLOTycSACejtVAujJtUQ/BFhAKPnTE+/v9VfLBPJkucTY7PS9feJpBTQZVFNYj7E0KcF
rhkUP4qg+o/yWn91T4Q/6kR86Kx+891yRPhtZpmp1gNDqauvPFHZH9wKddq+5mL18fd39b5Rtaiv
eHquiReVaDvn/e7RY6dMpVloB5KfTXdHjEXr3upaXD/jh9euiacv+89ZqdxHUH33nvHVpgu4h5/c
q8dCZR/sm+egvZ8KPm7ZQFdg6I4yXN7pu+0lXhxY11nXDzHPYULJtUxqj4gYV7GxJVYXtMNq9yET
APIWJx9V1i5PnImUrMwgNguh3oCJhsCWxSsZMgJEhaXsWUCP3hrk+2TB75/f3z4Afl3J0Wk7gvPz
b49vcWQ2lua2HjIp5FsVaTouPmMcMAcY9sVsxBkCX7e/GuUsQwPm+YPd+G9H6Pn6Lh5N4kKBG963
XHIY4RvKdj2s5xgio1KWL+Yp3Ztl2b1Ek5VeYo1OP1g0f1uiXBRMxRTK1nWXzebnzWwbt2Fhnut6
OKd3f8nVBFUU531NfLio+o9mFP7yakJheeMmhXo/CLuZ86WbHHs9VFM6HWUmERfEfYudMTH0D5bf
rx6ni+qFGohPz31fkfDZRzMCz/VQDOTwjzRDbNNrOgIQpzOme2MJFymZZ/j7VfRX0fFjm3Ne9ews
pFPqhFcK8/x7/dDpJcJMNrKxCCmqSYdqt6QY98ZgRrfkTswW1H11KFakZI3MP+nx3NxYixPGlQnz
kMALIX1IrwQNBUNki3gwPiiZfvVNUqChFLJ1IK33T0VLIZFmHTL+nOsA99Gvj4jwtBmD5zlhQIeW
/f3z+NVrOIuWEI4hEAJR+PlxRJJgGH0u9YNdOAVq0UqRaNDXT43VxuHYMfCmnh3tg7mAv7woGyGw
I75d6o2fL0p++KTZibEd2mLGF1Fht8CvZLQPRtol94mpozPKSGWQH7z8X6xvYAXTRAvFbkWn+/N1
lxYXJE4m/ZDOitwb5p/hqS2iyX1jkkP36R8/WbIiKXQc5qZTKbw7sLVFofaVciXUUNdYRQOZ0Hbq
jNeIj6uQ3wPRQjP2/7SQO59jVIwGFaNQ8OY/36IzMZXZ7JyNnD0kh14nSLzx9RnZTPj72/vbIf3X
hf6Ts/PakRvJ0vALLQGSQXublllVKpmWvyHUkpreBv3T70ftxVYyiSRKmJnGYDRQZATDHPMbbuN5
IR2e0OuBnDAUAng12hcxfUlSncRDnrzd+GJro4BVd5mUzpO5LO6qKI4MIDE1r5nqAryT3+fqQbNN
rMjuT2dZf+V1RiJWp9CF6ugsabu4aXMLq1M/gaNZ1aoKq7Ye2+pA5yWY9iKYl0+jQvtRNoHhIIWI
4vaurHUZ7PFes5Ek61MVPFiJjIUXOZH5Og9iCjPzrzMs2+ZqplRlzffGi1sLPkte4oyoeXHqlC4K
CyivgtILUey7vw5rR+TlQIvPShaJLIhgIBPhitlCq1LUXTlU6QetriCa3R/tJhHnioPwArDb0QjC
lgeyqhoIjAm4bVNBOQmbMeUL0v86TI8hQzZF2m+jWq8POB8CcLs/9Eo4gZ4AsG0UB4TqLt+B0e+B
bdjcBWPm5h9NZ8IwB37K8IF3AZI91iPqU6D4cC9cE++5LqWNfP8XrOxt0jvmbmn8U18mKrZO5961
JCJxWZwiva1K2aMBI9HMfPVA7GzyT7JkA73x+Zu/2Dw5jOckTxokA5F3OqRpCZN+bLLXP11kKERI
vK2oOi/NgqVo+8YdoNtD9rCoqmf94B46UHs/uYjCBLqsb3y9P7GVzQrpBSYdJ8OgtbWYmJ4UYYkc
nO0VoOcPdWDLoxhH9YEU0N/If1YeZpdXkqtujpmpLV6vIZGRg6iuZlAgbprvWRLgYuT6SndwqwwY
Vw0PaMvUYNmpmQ+9S9KgC4tKJmiRxZhmUaPhqAWGh/FbZZ/QtMRWKKyy5F2thdXj1Oflh6AK2v+M
Bm0CYC2R9h5guVVsRN6atbJVyaYpBBInaKz04nKkPG5mkJstr2taN96jC9TUJ5R0qvfAeQzrWVNr
kZ/xVGng8bduDVxi0M2fTSBwxtSTxgKn0eWdebQA5H6OgxCPUMkLUlwQahsBx6R16CCaIJrPc9+9
3UeRr0eHoDNi9OTyyf8HEGH6BW+v7Bm3GFl9FVNSC6id2vA2s+wenVwpUHnoKDlZZ7R7/BKwRCwQ
/NQV+CNAJBpnPxm1gXhON9qwZunf/6rrrsGiTqmKp1A3YZekvZ58rhBOw+ooa2x0s1NZfDDbDrRv
LBXa7qWUdncs9Mb42blODxdJ9el+Vzmg31M/Ku7X1kV6ZW8aoEMPidkpzmngZPR7pYuHGlyz8N/S
uemKD7HA4RyJfNTJgEWhcHgCXwo41CAJ1HZZ5ej+ccqN4bvWhErzNo7a+k3XQ1/fofRRf8cyyeYX
25ryQ6Kt6lyQC+xxZnPN8XPTle3HsslRbhPw1D8KbF5/j/D7fuIeA4VPS5XpvYVoms7HjAFaT77u
jgc/IbObQQameI+KWA16c9T993WkgkrmLbQ++KUJQVVD6vpnCOTUBjbtl8+N6ne2x5y6T0Xbmv5b
qw14PUwrVqtjimL5cwtZBIIe9axhXwtwBEdsvbLvvUqz4Cykk+JLhtfR0a/69pehdmPgtfwdyQ5d
1xAEDuDAn9jc9MynKvP8Mcwa4HX2NFSABIuEZoVltJil+S0/6CSzwKlOUU5W+l4Fg9KCbajgcFrd
ABIYhKoK6y+LMTRodBWgayg69JqCLNQ9aJKFeh50t/D3hZ5JcQiqHjMuIM/iZ4HyDFgWTevtfWLX
XfbgKGX6Y8ja4Sch5HQZketEnEPT0YI09aoWpxrCzL+Boxb/GqLJtFNRtykcJF9V8mMxOlhpBgAv
D4kElV0SRhBFtCo/g32GL5DaAKBGqLFH70Yd6IChAZUZx4BH8r//QeGyH2RcCZ5POf/Vo1W7O5wy
YaPfv2hX3ulZst/UbDJRWKjzn794QWJRupXiS8MzeoFORa2mVXJMhgFQY4APMTBNFJbhaAbEtEh8
b6X+a9ePyQNpUG+DrrhsfGRC8fNendHbXJPPNb2EQ4b5ysY1N1+ni8yQrHeeH+khDZbFJIexbUQh
Mt3TpQISckd8wMvvqDjEAXxKZkMhkdr/hvYoi//ur+/a68LzTMcKzcv5Fb1eX6MtgjlU0D1UfYC1
5pE5nqVQpw9m6djnQVrf7o93O1XQwPT4qPuQberLl8VH5gYeem96k5+Bfg87BRCdW/UlGsLJZFo7
RZrTAAhZIfy9P/TtVrINaijYsFDWuO200g7SUB0agMmOeAsei8YW/wZRosKcU2df7Kyw8/bY6tyt
Ozyu3K3cc6UMR+GWJtqctJCbLRMXOJIo21pxdrEi5J1R/UWIcJ9HMAUAYxNnHxtSOtQOlEgKjz5A
qZw6EKFwp6XafDJU5Io2luQ2jKHJRk2LPj4hMNvg+usnSlTB8UdAsqox+tq5snYfR6mZD10dOT/u
L//tTmMszrJLA8x2SXWuxyoDE04EgqaX3BGgI5GtPDqa3r4Jjd49mU4XbsztdqeRs9DMZ8mpXANs
vR6vQ4UBU+XJ8ZwoTs5gdRzg3FP2RsSjdkZLSNuNqpAbJ3llQecCIaIBzBGgxGJQoQ6gJuDGeNzc
6TMPOd5rSOocg1ZVN+Z3ezXZts2FwZ6w1NvGCVawlt0giOAVZgkK1GiThwaS/enVX82mOePC32Lj
s/2uV1HzJ5KFsgUuo8IHRERM+UeGfXeMerXnlGrhRhVB1/kLr+9CInnQEHTtOCpU468HjBHQ7wey
NmrDOrwNDD+5/qhnCAwH+0q8L7BDty74HgOs7DXECs5oJIRvZV/b7yIFh1CMFgaafjgGKh/90YZh
hI1flr6JdSOHj4pkeXuWpdm8j3Hn85/tfDS+Nf7ofpr9ILegDSv7gRY92R6tO8fUln3maNQJLc3G
9/CDGxCQ1cCXHoXLBtqNgYl40P2vtTrcDD6AvYen1DITUqTjlhOYHK+sWug8Tp5nypGqcf0Runmh
vDqNBCgzNyQ1XdPne/X6U1WIYCs2kg/wdxA2wy/Y+tZaWb2BAlrZ54wCLgAQEH2ZZU8G72oNTNPo
e4WlQJ5XEvwwP6mYgTobA628Dw50a7qrvBPzhXg9ncQ2usoCYetNdoQyO+GyTvSH1k0t28xEAdjq
jyg+hE8RhNitosDal5vLAaSvbHscPq8HT6kXK53UfU9VmugjEVGjf01ikX/SFSjCH1+/TSgNkuSR
wwLlWlQj4UEGvTt0iqfUjbLr4GdCzkOf+tJpbvT6C4SNT30XyANRxg0gZsDCx0Cx3gtSpNzTrmkQ
xIOW1NS4CHM8Nm7FlVufZgWITCppNHyX7WQ8PWCjZZri0RoP3+oQww4AhdMnmUBFyMtOudRIKm3s
nNuKDggSSvo875Rz8GW7/nhNFzYDb7eCumpmqZDG1BBnmEqT5rG1JBYIFjZDLm4Jef9DwVPxDDh6
NF5d2rYptIDLY9bUlpZlxCQfrMxEptOjcJlpHsrwQLa6wMRBBNXhUT1MbhBIXF3wOLq/ndZOqA0C
+P+qSaBarqfPUQy7VmaKl1aT9ZihT7gPSGc35rc2isPZpP9FuEpR8noUqZSTWTsFXzYZQxv4vz+r
yLeutDcGWglUaLbNARqt75lVfT2Q1cHyNP2Q6dhUk2K3KfcIU/4yAmquMJO2YLFrJ59jYc5REb3n
5XCNG8VpCd8GrIrEIApHENpPDfracfcXh4Me+tx7BTDGVllc2I5Jg1tvU7yBkgbgVuvE7Xs1zAww
hhmiHrscGiAiLZXrvv4S4D7FeW12GQSDsRh4Ktj6mP65mBI1jUdZFiUxbbI+YfFBPQRxzeP9Hbmy
pqwl761Nj0C/iWvNlKL6nEx6qWaiFOIjgTKGjqD4KOXrH0GaLFyjKth3ipyLs08rPxeI/7teGZvR
c6rn4UNrdfH59RMiBKMwB6iQvb/Y/AHQgL4gkvcCJAcfHYyIj2i5Bb/dwMwP94fSViIw3gYXqD9X
msNOud7/elrWGr7lrhe7EtcU6isn3IZQsahV6L+qDyUkhfgNT7sFPyc7ON6W63ypIfacoQ47G/XP
lWfZJVfkQptP/w1ANqWwkdXD/P6jKU2j0CnKcwHJCx1BCFKREqTHqIbgQ51EqTbWYm0fCUGjAAwy
uf3yTo0Adtltxtj0WpCr6a0BOJSTG+BlLYgz3cZeWh2OHJVrhwv8JhmPBOpCuTCJFhW3vITWIByo
5Vb/ri9HVNruf+eVa85FAWJucTkGB2X+MS8qK6izuD0Kiy7hDiBnbRjQkxW62OGMjD5Nqrob460U
lYlM6QwCH9b51zIWtpSuR56kcT2ZTg2cn0ZHLxHlTQPfCxhKyskq/CB+pMwvkScIJCafIfICFfVQ
rAc2DtSfZHuRZ/BTqEUIdhWPyuJExb0hjdgxkGCJe8T8IS63FeZcWRG+rYuaciuGwej2+pOCSYOS
JsljhyDUb2Tl268hzn8oF7YpFh3QomEU14GWZWe1ae2HkbJ6v2t9PAuOr/9ic3TxpzQ/dyavv1ju
R8GgTqHvoRZQ/0aePvqmJknxDbxcOh7yuEPF+v6It2ePVIxOOVGxS0q7vApwCPfNEAU5QAFTX50N
2WnffHxY1APoirQ5Qm6ukwOgHOOfSSIrvrFlbp98RxW0yHg60C24ST5bUyYuzEuHuErU7n4IcBA6
JQMAv433aX0gA7AjL/+MQL5e2RBMbtsEju1VQeDgXpLmlxbb2Y3p3B5vpsMrAWCNYgt77noUmQaz
TblklCRMT9rUGYesBkUNLnHY2N6rEyIFgpYEHBHg4/VQ4Vi0IQhi20t9QDQuyH2v1Lt2f397rE6I
MILCIVUdorLrUYC/qpMcLdsLbfiX0tWqfd2p2FgpGNr/xVCk0hQjMVa9AcDqIsBVu+wp9XNV7DEq
HI8lyv77aSy0v5mVAxKG15znb7npcxzveYxU25vC4YsGWAiIdC8R7Cv7jaft9gqeEVa2Cs0E+AcB
5/X6RSYow8kabIBdRXOJtNw5qVnS7wc312EhCfPVFwhzIjmaNYGAky1rK3jq6DnoIsfLkZ98KFSc
S6p0ksdcyA41p37ryl+ZH7tdcKgQ63GAj17PL0/ykMABkwfaXuq7llb3e/I2nCz9rDN/qj7aPhuZ
2MqOhJ0AeBPA3kxVWhyxoEf/plVKxwuVdtxFKAzs6ODbhxFZ/o27cW0oPhzBAaGmdgPnspuiAT8m
HG/KJ+chNBt5oAU0HHIj7zaGWjnNVA05yHMINIeA1+uYQPy2Gh4dT3RUaZtaIqaLWO3Gvl/7Wi9G
+fN+vwgIBKJeZTNKx+NoAL7EHIye39h9HPG49IbMsv5iN7LpqYjbXO0EPdez6gnfRrq5fKtiQpA0
L9z3ozWMmCoU+ckwYvX1NRaH8gpAcJeNQTlpcSkqDozlQCkcz8aG6WhLhFktAHl0uYYtnsf8Ra6j
C4rAsFLnNjpVYHcxVIukCwEBUhZmjaJIg5vlITHYkUmGwsDUC9Ursf/E2dDS0Aus9V/3b8uVGJ7x
gSdQBQFcR7/lem2bYkpCYbG2vR2jMIcKTfIbbfoWM9rIsZGM1i1ZvBurpO7PDoa4FQGQkP9kli4f
SkpkdJv7MM429vFKOMFdAMITBgqYqmXMlddj3NaDsKk7mSPKvlaB/EPt2z/atpL9nrYzcgGO6Nr/
tMqkBXx/UdZOEV0uKCiU2OD4LfZbNkOjK5eA16qVWSEdoRoIvsrl/ihr1wKbS4Abg7TIX3C98mFg
G0Ok0HawkTF4rvGcOcbd6Bycofx5f6SVgHqmTfNS/eESkS9cD9VwpCYKPI4H5KF72+eANfYafQ5r
P+Sp9c3IJeJiCKv2F1Ul2Xa1nm5vo2w1kVbWFfKi48w9PRKKZYugxVQD6svoerkbYkOVlN2uG/NX
Q/MRj1N5TOhWuaALlzd7jdWq3tcapnt5HPl/qiOgsEenSTcijXnVFkd3BqZDsaDLMJebrlcV57oZ
V4GBMiSDwj+kOM1VGPrV+KCnvhU9YKRQvRFagzvt/e+5cv/qZPfMDoblbedjrOm850XK/kwT7alh
tXGwDYM3RlCjeDM61vn+eKv7Z8YbAu1jVek7X8/ULnRixESjSmKI7lvi+OUbSyI55gt6B2HvD0cz
IkaFiOqeZRJnp15rtjbP2qRpH7B/IO4b+rJ8MhjNNMmILlaLduY3VG+ke7bsLMYeNheGOPI/IHN/
f+IrR5QQHCEDGu68q8uHh7JHLzKXhw7FmRbhJ2TRReGWp7gei78YirEo3czXMFHy9RILE0X/1gx5
4wAyfMJN0PgtuZxN9NPMoNrYuSvXK1jV/x9sPqgvHnBV7YfcHMlirDZEXkghCv/WTlgcD8DHEH3G
LucdYA/H3hUghAfv/qquXQOkG3NjH+dldXkb6bPAtzsqjqfoffEcGUn/BFNA3wiZ174dOdR80ehz
UWb+85dzTIgnynbkeh3N+mgI1L+QHDOOYVX6G8u5NiEqpbSQAYresmaMMJgmNSXq8tsYZ0z0xQ9O
Loq/GAUI5pxdz43cG1BAE8OxQ4bcC9MsPE9JVhymqCo39uEK5WbW3uRa0WHA0YxZbEQK2EM5WZnl
FVVawrXT5IdRKC72RwY1PSNBl94fw3OJfO9B4sC1w1sLDyG3p2lpzPrKSo81tV3Vz1mMqY8/xebG
l127d6kT0vcl80IVZPEL/W4OFUMIqW6st3vUrbF9OxzVPFSPg2Y6G8u+evm9HG5xWOBSZhHmvZZX
dp32w28M8Yuj2mWntqh7a5/VRuJhI1B8hCiAQyLgmc44uv6EpfH9c7O2o2EXcZnNTWKiousdXRg6
ChxWZ3lKHzdf3VCL9uC3greJmYcbu2BtRzsEpbSp4KKAxLgeii8fWrmDg3evKkglSnXCyAfM4/0J
rV3pFPpdClUU4G/CbGDUfeRwzXhhONr4sTj6QQDWosxR5O8qDKU3FnBl4wg2gI2Kgk0FfonFhfRW
NqXrW4T1U/vo4/mEqmGmPLMCw34wTTwUwU1tLOXKV6P1LQitKelQI1u0UPXE9QNHYVDRpD4KY6V+
6HvF9PTWjDZA1CvrCQcB4MzcO+HwLndqOOF6VoV8NWx695aGT26HA94Z/6xkD4mvOdz/fqtTezHe
/OcvrlhsGKe4i2PbwyE12teRrj/bhRzIEKp4481YHYpuhqB2xFou93452CnCnLrlZSi17gIgr2/7
Suk/FZa/Mam1ReSxn9m5oMSJzq8n5QohK4BdwaUvMMXwo7461tJpHidEzVGKxJ32/iLOp3YRRQrg
K7AuEWaY6aTX43VRpohJNMFF1LadXhq/y/F51rRij5lR/92xBjc9UhFC+5U2v/7YJF18uf8TVk47
pQ3QGfSmCGiX1bkmHFTeXye4tKXUjmZJ8scbVG2c9pWgg6sLNjLSHTMWZLFbTD2N0qoSAUFGUz6h
4NG9sZzJfmPXloVLMRKFB1aowSelcYMP92e4lPqh90EXjx6tCgTFpCQ3f/UXW7Uhn88UVAsvKDfj
oTiM4K7pBmWO8dQiBqpjYVFQHxxKskl0XGToP5hpR6ezU7KyQK2yNc71gM3vaVZimHaYY9vtuVcc
JzmYTlmjkYDFIpKgPdKJX+//+LWFM+HUsHbzf5b97BYUuShRd/VQWsOsx9YV++S3YfgujabmwVUB
KzmJVI82epHH+0OvHTseATpNM7Drppvo24WfOs2geGqm9ge3nfSzn6EQnxRDv7EJ184B8J1ZI4Eo
6jbH4NCpWT6hbd+GiXuuQHxMyOeWafPd8oX+3emE9m1QcPHcRaHhPCUaGdAGf3ZtuuiD6XM+R7Nn
2ekSuNDXGM2EF0fDos11av842sFPicPExi2z8hSBGiCV0ecmNwIw1/sxTuJANcYIYI1bttYujPAB
2GOuXE/4bQOO3KFm2vTHCKh5vHEOVy446j0kUFQ36NYsLxwdCwAhOql4gvp1+ybrnLja4d1Fzl/w
Zx+kEbbVxsu0srC4Ms2AJfr6oCUWtY4hjPTSRTfcAyP9Ka2a/JOaZp+yxuk2vuDaurKaBIBgiZAC
mP/8xTlPbbNVNL3wvTStB7Q0lYxsBi7nQ9XbHZ5+QAuwuLaLbCsnX5shbEbSAD4nnYfFszGqWtM2
aU/zOW1C55CUSo5wp6XFyLoP9bQRAq9cCWAF+XqzYj/XwmI97VZJeUpoN9cDAoxnt7Ghozpj5zRe
EZt1geaWY/0ObZy9cyWQ48YWWh2eirY658VQEhe7F6OnkOOKKwWhlvJJczP4PIEtUf2VhBnDUwuT
t/AMJy7qC54qnfL5/rW0clfM2jRU7+m5c4YW00eAqNDGOg4vMdqS3S/4FE34ULD/usOk9xAfSseO
MZaxE5SyWpD/JdrnsvyLwv4M94fZZak06paHGCBcNSYlcCYkNoPH1GljVMwR227sINs4QCuccAe7
Bu5/AmZ29jKdLXL00ifFVry6spTgjVtiknJCvgSjmm4UBh51BULtu1aRaCOElprJL24WxMNe1QMs
Xasuq+Mzfud4Sw5YST72iGM/Dy39nY2tuXYQ+DJcbTy4t1kKtuWl6mLCBpq6b03k8ZLgOz4AtbH3
kxolo/s7Ye0yYxPSeuYy5WMsjl2W+KhbJQAUw9wiMTKrwtwZuAKISyDK4EfE+RlP94dciZZ4EQGL
6+Se1IQWVwwxDnoHSH1cjFHLcF23i9PU4xt4fxR9/uWLuJBAxXJVF8DXXAa/vskSZ0JP3DGJWOom
zH5VQaLhAGhiKLCrdZzpdpHQA/dhxPNrOLeqPSmXou1N2C2At+ILpsZp/KUyjBDL1FrU/SOmde1z
2EdWs29EV5r7Ef32ESKH1Y4PemyX9YeIbN36rRCFNbs+KweiGigQWzotK/QGGJ4cGlC6dINvjm9v
aEiUq1p0UdxUuBfNmlC8VmaoC75Ioxu8aZFrrjFlR1EF2WrJCmfogOsnIZT0uXQTqG/3V3vtm1Ir
4iwjWkqaNm/qF88Gjs9S7YUVXTTbLy9RZZXYdgPnuz/KytEgrgGfDGadXtaycFFVutMhURxdMtuM
H1TC4XdJM5VnO8Is8/5QqxMC3sC/LS6M5XM0ZTF2ERNLrAcBlm0AL/Ya9MONZVt5bee/m2MOXYYI
cbFHU7VKVKqW0aVpwXUrdl3h/VQDJihK+GKloTdvAi0sz38zNxYRUwby3WUumE6dyKuGA4j0cJDt
3BE58UOBo93GGq68cmA7Z24BqhNQGuY/f7Ep/N6RhRWkMXLzISkRc6RIGdm6wFIqyX1cm30nKp+p
+nefUF2JXw+IJt9hgiacemSnlhdNUE3lYCTotRhjTVrm6gZeJ1X5nNeq7+XYRnj313XlLmWqaA1B
EqE4snzV0XwISiqp4SUz0fGegAV7xlSKQzSG4xd1iLeEE1bGo56JGDAgAxq7yxsOVJcNCaEKLlki
y2MaxiaeoFF+Rrlp8NQq/4uXCcVf6LwO+NLbtp4teiR4/TK4jF0NHqRJy9PIVX6CPrpFTlk56QzF
C2gAMEBVbvEscXWjO18lwUVakQtQztIfK7XULiV6Ypf7X211KMq1bNUZiLIMQtA51dJCJztEwj/f
T7FMH/FPdR6UrO03KDcrxx01TGqCsyIgTdnFyzcVKHZ3bRJeJtR588dO+gKBfxJCcSirCYbxGMYx
/s8Z5rZf7s9yBYVHlw1cGU1ZYr6bzYlPS6Xj5RnggYzW0xkQCUTOwXGLXzJs9MdkIPA84f3iiwNN
8xGJXrBv1sm2ojDdW3GLI6MiSuNLJ2cOdtW29lNr8T8cMSXEHVg1jfDz/Z+89mGA2GsQvKg+UAG8
vj4SuEmgWrrZwdIM9gHEPewxXcTL02xL9G+tRk2BA52suYV/yx5SDOAQNHXdGcasP0d1haeGXvTH
Tg+wqaoQa+9xSTpitR0dqjpU91UTbckWr1yXqJ/QNSf040VYXlcSV5k6Vuu571p2/xXF0D2gkWEc
fGRG96MR9R8cM/vtx1W3sTdW3jqyPeoTYEZJ+ZZt5SnETjgaaPgmnd94SIPgujD0W6oja0gJIhaX
c4YQ+S1lahjLVgxYqIHBMpIckr1i+DhNNm140jNRfwMGE39pMqX7YjYd/wcjDnNyzbAoCpxOwsQ6
283khhvR6MolStEOCrqGng7rP6dKLx6pVEtlSOcerGxdJ28iO5j+s9xgQhIJw6dy9Muv93f1ylcG
hsZC84WRe7nBC/Z2gPQLva6+pu/iWv/ZmAKEtfWmCqwvtSZ+FDlwlftjrtw7M/HU5h0GE3yT7coe
UkCNBZI3BaL4Jv1s3ONtpB+DwaZMO5W/1MQyNu66ldPL0SWx4ODOlLzFuloiCxtCX8gWbvyNSlOz
lwhPIagz1Yf7s5v/pkWgTyg4g7lpbtMqWARRVm1aSDgbNLYjo4v2SqMjuyStuBx2VcVpww2tMbtD
EWrVv0E94X3hZrXyejgccTiryyelfba8rIo6VboIBy9Pw58r29mJaj1LG8fTfWc1VfH6QJjmM5kN
Y8L1WgbCphyAtBoUS7CExAfCLILPtRnG+0h01d9M7MVQ8+Xx4nx0kdIFQ9b5XiTj/Fy1yje83vC6
0rBAvf8d104iBR3IcogfwXFcvI4Z2hB67LdwZrJBuZR6qD5NNZcD3r7N3hmkcb4/3toOhUzJXeTO
MNdluFYKQTEtrXxPqHh/7pBeVtujLpvst9AmfQuhuXYGyY1mmRd63De9syhXK1U2FlwPy5QYjQ5R
Fj+7YEWSgz6OJQWWWNfwLwV9u9WSXpsoYTjgZC75uR15/QldMVh9iGqJNzlxd5wdHp7zIlP3Arvh
4+vXlAoebWUbkNcNJksZImt0QnhPVRFMp5Y+614agepprbNVAV6bFfhgKiTgQkErLY49RvFqCUDd
9pKiT99lqhZw9kZ7301ltcXgWLtiCJxoC87t1ptIu7fdPJlUGoOl0drvKhQTLq1vqO+B5iMaoDW9
fEOaJXEZl/23ntbMVn699mqApcT7EQ4pQdwiFgoMTIr7zCQxDH1fvegV7o+nibLJbzUN/P8q1Kbl
IehT8YVoAQe8139V949uBYV9fsFyA9HDo+3g2p6djdnbJrOGU+lgPEhxx/zyF0M5yDwRjAC3Wza5
7KIKI5OGr1e0nX+qYzEdqi5KHlSp/wVGGy4l9XsG4psur2yhj+RWCkNJ15meSkugFAPIbR9W8bDr
sH3cWMWVTcTizWAacGC3zRFs7vI2mhzHm9G/+KgJc/pUgWKsqUQVwbcR6zqawDmaSiQRxcOoy+j3
/cWd7+rFSwkogSeZW3ZmPi2OzBg09SQKgEN6adr7WuK23KFs//o7gF4hfUoQFtCdlu024SCDqIfA
tdvBsU99hc2ik+sDZnaJtRHY/AlNlzOi3ETgRm33VnoCM9K2MFtc7rtWTTrP7KNEYOBGb+NfRMN6
94tW4rR3SNs2rX8HSmM+TYMRPWulL8rPk4EYz9HoSrt/7tErGk59U43pZ6XvbDzymtHWEHQqguxN
poXZP0VJ32UHIWh6tjrZYjjd18n01JWa+g8N4KY+KkiHt+dp9MdfblyisxH5UhcnvR+rQwsmFP/x
sQmjS5Ei7j+XnTWknKAYhw9j7+9qN3W/anY/Du8R5nPlXheRoXl5JNN/NPxbrZ2ENN4ddOkW/0mj
TQE5l7Js9nGW62jcWVHzQykq3UclrWUrOZUMP1iJMw670kqM/JI2XdXRZzBwQCxzFx8LtY2b2a6P
NtlRy0pz2jmlYzzH7hgnX9DIE+rG3lh54+H2kWxzCtiAy+M9YmsVt/OZo6ql7HG+Li8Kdo1IN5nT
pdNz6/WBEuPNQCdEjW5VQiJCUN/soaeavWq/L3DeeGhKgFed6m6cLXPlbHEHQqFCyRF1g/nPX8RJ
TYfCC0qzwSU0jaQ42W0eBHstCRx50qM430IgroQTvHyzsQK0LZqty6NcAXYgd1a8FmDQiecx+GiO
g9zFyDcfYsMwDlSO+43jtjpH/tZZTBZs0/JkV1aNV4sK+z7Hbe3Cx/Of0dCy3kJ0bo73r6q1yxL+
OQK5aELRqFs8eNIejLGXNX0JACsdHSE9oGhh1pGFak8dOweRjgV2qqlqPEC3QowtDm1Refd/xdqE
wR3NLVcoxzfvPtT0DKIE1cIy7INPoGXzvTHVzudM0eXGTv3ziC6vMnYptXMQs2CTFzPOotoWDera
Xk0gOP7TunnxnX6oXe7KNDLCU5pOGPy2up+nj1OkxE9BQwNtF7eJ9TVBj/85S0u3uYjUVPIDomkW
3VsTRBMUJMWI30eB5eZ7nLRsjCTDtv5UpXni7HvZqKiPNYmS7XN6Iz/AbsSfCVVz5QQZW3vAgSgN
dz0CJ4914Ed/wTabxebd2UQCWOZyHw/U5BTN0hVUb7JPCS7j53K0kGBWB7HxLVcev1mDg3GQ2uYJ
nk/U1QGNdRfBBk5M0qSo22fcvUUZbXzGtUoSpWZajTRmuA2WqVlRloZbZwafMTKGp6oQyGKYs5a3
q7HEWGEa/5Zw8Y+DlXztO/z3glb7fX/Xrlyy/ASqSIB2V9RitJZCZu4qHFPUADxcmtN+V0TldAQo
pJ20JA82QAMrx4RrjwI/j70xo6+vl1ZOVtKnEuWRBHj7Lvc7vMtdJTq3Cm/v/bmtfkViYK69P3Wy
xSmppkHEZisUz8SKx0Pda/RwWjc3gI5ro5BYz4CuWVV1WRSK8gr/lt5XPBkYIwYqAOP1Bgzv/bms
7pUZJIeQKiX1m5ywcJQIv2kK+Kpf2xcXSqyXD8J421lUvk13mP6jZ61aO6NzrSeRmVN4AAFmvb//
M1aeEgRVHMTwuNGpYSyeksHtM3x/Isr6yRB6IyzTfdfW8ZHQFOVnd8BIWdAgev2gM1YJ+AHYctgY
11umojOVGUFPlzsM0F5XFf9BaDJ/k6LiiXlCXn3Q26rZqDCsPCqoxrBBuQhmU4/FFVDLKrKGAWGT
IIzKzxripMegqQApTiI6DEqdPQ4Q1ffhwMup5X/DwJjxJthVkeDcVm1UNKpmbTbOJU3ONznW4AfN
LX/7DpXGmXS7scS3m5i6BuAOcOgw8W7aX7HWaKWuS98LJ1v/aIsxnOmu48bZv8lMZxbELOAyA535
9/wrXlyro141VUNXw3NL6byvu7p827q6PLRpaz9XmbAh4ZWAEsEvvTrRYGhIJbOWI+VkYvrroTEy
82P8HFpv6MJW3U1WWH2X/jSNOzs3sf+9v2NvT+ssHU7yTUuKdi1tievhgtExJki2uKoObYAvt5ki
48jCF81z6HR4tGslhdD9lJcJLuUkHvou1fucmNo043gDz7Ky7CTILj1LTs8s1HP9Y+K4sdQA51/m
niMtmwDcz44Bq/Elrlrnq6NWrXEKpLB7mkomycT9xVgZnory/MAQHvGaLq7hdgpF19Ph9whbxL5o
KCztmsmSuzyJuieZg+os09R+0Nvsy+tHhug8Z5a85TfNChfHJIosdc8D4NdolJTpo5ob1bAzsrw/
a1PgPNZ11R6AVvuX+0P/cUu5CtHQewLbSMBNi4hwZbEDUCjDA8Q12QGT3WEx3xjJYcx9/aB34XQe
NKk8lXErvrlj29E1iuQpVoW/qyyJMzDR8w41vPBn6+dbqj83V/gsRMWDzz9ADllijgheHMJCQIwO
Y73z2l6xPjs5Elh5OdlnOAjTx9oNxafWSPtP95fjJsyg+GZSzIBxTuLDg3w9aIVDtwYav/X6uEUu
WfHd+DKqY/xxMPJeHGuEdfONM3hzpc31PgOBMzo2M59/uevRc9fjoMRhOifvNfVoPKqUwY/3J7Y6
CtghxDB4LG6gYtJutKhwJGeLjPxf4Yb5c6NPwcZjtDYKORqvEHiBuUeyWD4jdfI6omhR9455lt1Q
YMnjbnUK1kahYW+roGSRj1jC3uRY4kiJCLKXl4WyL/PY2o9ObW9cB7eIJD4MsJxZMoLuHmXr68mU
FZUKC60Bz+ht59zqRVAfct/S3qXC5r/acU+dgQKI+TxFRfEOB87CORCTCpjBaWP0h/tf8GZrwt4A
R4KKOQENHYX5+np5Hmw4/LZWTbM4QaLvRE7VBQFytQh3llvoCo3vYfx1f8yblZ7HpLyGcxw0z5sm
W1MWYScBgHkK4em71mjk8/+Sdl47citJu30iAvTmlizTbLVMS2q5G0JmK0kmk94//b+oKzWrThc0
BzPQBmYPlMV0ERnxGVUn0429efXLIMvChCGuE5CefxnmkI6D3upKCoNsb2VjrJgPWfOe9q15NrIU
u/WXP+vipqcfzlGjr0aSRta0O+ViRoObVV/u1sLOjwFwtgevbPMPs5XW4WwI72waVXMn+kz8awdx
G5leAv8hxlBLfv6pbkYzCBSIfqdpTX2ylZU92gu9BDfQ+lsuldvf9exm38YinrF6Gyh2/zj0Lbia
GNSvd0Cb7WObBMtD37rph6m11S2242UiwWCo3sEzIvklg9nW+K/dOdMhRHYOa5yp0JrP1mSmr8hH
/eykpnYMwtFGgyzsO6f/OYnAfuOPwfw2z6kI3sghLnfs1qDduqagbw1aNs9/hy/6esT2ZL0zG7N8
B1mjP4EEQyv65R10ObcGska88E2TP839MM5ASF28Zb3z/XQOfW82DqocVFj7vrpxD137or+H2p37
UfWVk3ucDvZykoeiQWQjCgwx33rm3xpoF4ikYSqtKaz1zlCa/Spvx+aoZHEL4HV1FLyzNr7PH0bp
8wXq9W5ZgK2udy5C9PcI+jln5O4//Q/L89cguwO+zFOB0w0mP46fc0mW1RKNm/uZzNPl8P831Pa9
f218q8kow3bb9xja8ChFot8j4SBOKUrR/8tO+OurdgtUlovhrPbIpnNm44x2kroXzWTeOEHXtjbt
I8o8lLQ5Rru5k5gD2e7KScY/e3mXmktz7L0cx2fIGjeGutwLPDkQGYFMihDOhZy7puVp39mjdVdq
Mj3YKRgke+hukfcuP2gbZbuUqJnDkt7+/V8rtNVcQU3iNoALdhOZSzFFkzXXH7KB/sHLm+EykgG5
wTMLDgTg14vHeG6bRSIz3bpbIH+HPo7Rx2Xt/GOvVHaYwBPfeDhc5MgUVxE35g86mXCyzOefRgaH
bcqQ4rQSFOMZO7TmW1XlqA+LWmTHvMDiOwSMq98oJV2b0a3TgaYhq0eF7PmwFSRnD6UL+w4oanoA
azhGhUG7v9Is/cbxujajVJM2QAjTCojs+VClWPJGx2jtrilkE6f9IJ9E464PK/4r/wULRecbN/t2
iJ5HTdBypH3EM2LnhWC0g/xvVqfwVydM3b6jbu8199DVoVRYtarQdMZlwTkXrcJdkF5FXNpm9fPl
XXRlereONHkeCRG5+i6WJubUFXVWIiGWGFo4BB7WlTIxjr6f/7PSG10dTgeblvz2sjW9LCl9NgGx
H5HV9Aytzz2szM3x5Q+6soiQezgUQGzpBuyRr5BYHTUSDMi3Go/mooMYSO0MB6iv9RlnEDxZXx5w
d7HQSyY0o75Clgx2iRLO813jgWMo6ZEVMbUh/8FJENzu7fTWC/XKKJC4SQDAwACR3tcrinbAhLUr
ChhHsnyDiWZ7WCv/Fk11d8a3byG/IPmmZUQf7uJb7EbKGvBqbBvlEBaDNI7IcvzwRmOtQ3tBPScU
YDluzODuGPwZFUgPz1Kq4HSidzn50PcGPJG2iCcnKz/irNPdjwm2sygn51UQVrLZiNBDBu4d0SDr
nfTpCP4vvwFeN3tzY2HswaOaZS+zbc9FjP60/96xSBnx6fLCRiR55GZr+1rTgiZ0l1x9Key2fnp5
E12beACGNCQpB/Bi3v79X3GjLmhej1VbxTTK0ehcJutr4rlNSIbZR6Zmlq+ht3Hr/fOoFqIACCCA
NEBHaLd116mdu2BpqniFLvcoet08N+7cfer02X+d1/K/DBTJl5fHvLKR2V9gDjzadJf1J6Mqi35t
xzIOqsZ621RaE6aaXty9PMqVLQWAggBsUm2CM7CrNKE1BcSv0coY7WD/m9/kuTxOzSTrOzIb9LqU
KcoKXyaRu6GsAgRa6i5ps8eXf8U2f3/d79vGBolHc4K3Co24fXNu6v1gMJyiissk6b4k9vhzKRcn
1LLB/PjySNdm9Q9skjyXi3wfJVOjXvFbVFXcJEl/CgrhnFZrlueXR7n6Pdxxf0IFxfFt1v/apWmX
pa3drmXc5TyeaaK2YWUlHm8t7R8BW3+mDm8SiiJQlTY/7+dDdY5T5SU+brHnzeanySrgtA4aZ/c1
csZOF2dmNbqxyNO8PlBKddS/Hw2KS9RiQBh7NBx2dxJKN2CBs76O10Fqh24YlxhXyeE4VbY6oEBO
xjP31o1c58oqAqPyLJ0+wOZEsJvfKa8EbmRjFU9Ct05WMlRhME+3DCWvrCK8Hro4GxIBBODu0yys
BahWJGWcGoUdyqyuz7VloqOnaePx5Q2zr2tty8hYlHRsygLbcj5fRlnQfdA1TnvXpO18ttqk6UKs
fNS7YsJE71QDnX8QbjsuhxFFH/lgwjnUju3iNRM+w0F5S+7w2hSjLoTtPQQ/80KgclapGFZj4ePH
ufzZmFMPnR/H0397Pv357i1+ghGjdHihzDrMnWzId6pYNl37KCbpxVjoaoeXp3dXW/ozCn89mMqt
k3MhF9BkhdnOQVPGzhhIKywpx7oHSw25cepFOt3bS4pWdj5q+bkyEbG8sbpX5jKweQ5Q0YdExYZ9
vrgBDnVC69Y2nhvX+qg51XRvBIN5Yyqv7SEUpEnIN/kMCr27YeiVTLxLVBsLzdafAq1N3tat7p21
1uiiWtqUZfH+i8Zx7U/YTwaRKefmo6MpeeMJeeXg0GWG8k3X1eA5sruTsnlozT4VbQyOpXwzuk75
mUJXgw6kGG/ctNemFtQMr1WwEPx3+yl/3bR5na2zkbtNPNCVO44l9D/20D82kTe4Fcn4pmQFbYbM
b3cTQNhONF7KMta9Ev3Zgp3G10zByBklfOonmgndO2Em0z86I/8ZmUxnQ1dAY76A+xclqVDeQG2k
4ireWz3MdQi2ww0q+MUs8n3AnwgglJPJK3cLlgRtX/qGzGHBeUNYQtwMy6W5ddYvN+g2DP0O+LsW
D9T9BlWFyMhQkywWY8MZXxQ0itBpVVC/GaWakicz7Vf9fprMzjqN+pgBx1dOqR0bG9dZnx5onpvx
y1fDXnDmzwxvjd2NUswDZZ/bJXXZmV7a5XFZL9ZM3NJJHxdbKLq7MxvuqKtkieu2Wr0w9fPgp0X2
m4Qw3PT8VZJmWyuulzLUWxxFw9m1uq/GAr3qhB1e+rFra1ki6SSzW1ybi0PGZKJjAYoeyispxm7N
7GEsU5yoZIyOzfwqd8ssnqsCf81CBTfC7dWhSC7AgyOCcnF/aQFtbhWsMoZPJe/WLjXDuZLeXbYW
Ty+vxrWRuJ83wj5Q2wvGsFAVIDzR5xw05Ya91fZxkcwW0hCFdnx5qL0t2Z+Fh7DLM24rRHFrPr86
RjSXBRZoMibXNH9VNp0+yHdW8KTBSVswbS7Ut4Y1+JbnuszvXXjDfmiIQf8KTa8toqYdbCtsSHuG
1049Oo990Tva0Ssyr4pm0y9/6EliG+HYzdanysdNNjQLBV52EtZy62uuTtyf3gL4qMu732zgIgAZ
yGNvwmINFHQeNnrbRCOtoRsZ37XLgic8cuNQ1jnLu1QFj860BHmdx3aGhfE6LNkD4LN/7Fr+WR1C
Nki9zWWNktHz1QFS3AeF5+Wxmwf+IU8RbqqyxT28vAmufQsnn9gMVOfSfwH33ZV2xJDFjlqcA4Z5
1gnm5D8aymzfwg0OemWD6268o+ffksG4SSvcOONJmuLd7KMr7riD+vdLnFHII4HEwzPYt8kXzZ1K
axCMoi/tESaVPKF0b93IMq5sNDo5VMA22Xky1t2102pBRfVPcheUzeIdPSE7tCNn3y9Dt8Z+6PTy
Al1kbkzdxofZqLnkUPv4LlWKiGS/5jEAl+VuGP0SGkwBrzDA6PjzbKTImuu59V0v8lsvq22HPXuU
bkPz8Hb+XHsXem9d6rlbQSWPq6C1Dq0lGg3ulrFadzMOvK+NdJ4+lYD1fqO/7P1qdOfXy59+bfxN
dNrhYQ5HfX8C3MSRZdkGMh5LVS0nsj6/hf9cDH7sBlIK7A+b9rEDQDgcubGwa7BWX1Y3EqxtPfez
gHwusAskES9T5wKRUwv/GBmn+qjO1txxEduAz973Rl5+SGWemfeN3d0qMV/ZZhalWp4fZJLsst02
Q9J9Qr/XwVh1cqwlSvyyccKM6jfoYYgY/x7geERy0WwlJd7t+/zO8jovdcoyrppJN0MDb+/3jd+I
X7O1uLdSuisz+mww8/ltIO2kcZw24cU+SPVK83NxwGlAD7v8Scv1L1XiVDcO0a7Uu90/CBzQakHL
lyt1f4iGrJ+aoLZl7KB5PYayyKePXYleMh7ame5vWlBqfv3y7t2zsP8MCjzB2aAKFAf2WN2qQ5B0
rFMZK79ZH1GqF4inzcsdan3YYLvldBoxfj7MuWtgDFqNUS6a9kj+2P7olvIWgefapBMYQdbjAweo
a1fnYvdkc2f6JBZOzgfr43A/B379MIg0PyS8mwC8S3yaX56EK+FluyhJqynZotO7C2IoUcnS1SoZ
4+q+PvYVELZG1/wfL49ybXnpxECC3CRe3H32jsgQnvA9icya+tqpxFv7hKZC86EFP/FeYvR+I2he
O5ucEY4l54Wjvgtnbk963gUac2lRbx7XuTo6YsBkx1W37AWuD0VeTh2UoLNvUuizO2P9oWTstqYT
Os38o7aNNVoC55ZFzNWlgrgDzJEO68UVkHeZphXQDuJ0yMsH3dOm+4Ta2o1y65VwtmmikkVvvLgL
aehAb7vBm3ho2blax7dl0ok5nINsbY4ZvgItPtLCMg9BMjfefZlW6e+Xt8penWw7lSiPcBMg6URu
tX81rHbned1KKi9LHzlKsO/6ndBQS4i1tZXTF8vIvOJz2VQYU/sU1acw0xb088M+8KqnJctd+5DX
edtFq5Pb5bHEC9Q9BXVg3HJOu7Ig/NIAegMx4JLBBVK6tNKWs9N1vGpkkalXFDduHJ1rg7CPaQvT
y2SY3VYeE5vqL/jwOKN9f+ZhI0NnXeob9ZArB3R7W7KJQeBTK90FMzSQynETNo2dqfXeG8mSve2c
Ofu+1H7x1JCr3zI8uDbgpvZEveBPx3IXzzwwmVqqRhFrVdUc+gw10H4Wy2tfW79aNL+PL++qP6nl
LkkgU6c3ClZ3e+HvKk91guHIVI1p3KumerTcNbVDyIipc6DnXX4wpmSsXvuJ7sJ2pON5Nw3rSHnf
npZ7d1lN52QN0s8P5dZy+57nylLgAjZYiNur0Qr1BQhH1OflbEfDbBpFKAwrFUc3yCxJVdu3qMPA
UtLCUuWGFlWtkEgAbyJCp0JX1Snwcq29bxLf6sN2LnLroHKvpWs9BZV3ao25yv79jqQgTkJB/ON9
uZ+RyixtHyIuKjiLvRwnHwso6ELWIem7W2CXa4tNV5VcnGO9Faie5xMF/2qivArDYQ6WOCnN8mPf
V8U32Jd6lEnN/F92F7VMpExQvSKw77ZzAjPEVgJb2skYvIOorDfCsHlv4iV3v67aLfHGa2eUhie1
fi6vzVfr+fetSuoDFmS44Op6d8gsRxxq7IVu3MxXIg1Ib8S0tg71ZXdaR0ldNIGr3Rlmr0NOa4xX
nWq790iayA8vH5drH/T3UNuC/lWzhOKGvrSPEFSH4V5ka1KdvQo5rf9hFLgSFAWATCAD9XwU113n
dNw4P6Jo21BSFz/TxbvlYnoloNE0BDaJeN3Gxd5doEWWzgVOFCJOPAtLE2loRwjt2QlisHmv3DY9
C7/QD6Lgznv5+65t++APrtCGdYK66fPvG/TehDnFCRvmJYs6jvy5GgsjDCSfO43KiV4e70oGSekS
u8tNDYVkerfrA0DEvEM9RNfsRXu0O8M/Scp/p0XgkYcKTAH1d7kFabw66GZXQVeIf+xrVD3N1iJ3
/DSeDDM5ymkdo6FNnRhRHe8wVk5/F1BTvZG1XjkKCFRh54miHSzbYNu/f+1Pr3ObRNM6FHv80nhT
S7fnsesNn7QxsE4vT+rVoWCCgS8mzHPEnw+F5aQ7+gXxt8wy/zS4SREqTYk3fjP++h9G4o0HCJ4A
7OwpWXkZKEfVaMr5TtMMkZFhAUGDrVJfFcaet9DTe+jtlmdBUSLB4+wRgy8UEGaR1r1M07jrh+HB
9jV58uxCWaHvC/dDN6FHeHTUuqrITjr7m11ZzUOzKnWrPfv/+CFb84vDQmtxt21F3XhNVaCnnhmN
dUiNRp6xLhtOk1ljxjoGGm/AZmQqjMqP0P3iVkqG9vjy5F85q9vtQIyC/8cjzHy+zPCSysmZUZTv
5IAYXO79UpbZIUolHQorrvc/bGCLph+VXagIVPaeD1dUk20mFVqz2lbfO1TzkEGw7NMfPQjvW9Ka
V25zdhN9LqrIFKz3TY25WvGpqWrtLlPTFMEtbO8XqevxyzN47aBs4MVNXxZN/n0QXFTjDk4BfXmu
s248OOC17hYJMS0c+8z6+vJgV5eLdxAKQptc277dlU66W1UmnMl0HBsnKvuKlUsMuiB5ZRymlXfB
jRW7NiIkCiTDKHTZF1Zgte3NxBZY+HApUPr3bTUAY8hF8qbQ3KU/OIXy9BsX+rWFozBCC38DhV5A
UJta46FWDCLOs5xjqOwAmoN7a5RrNzhpGXkFlYfLOnYCO4rWHql4W2oDQAwX++NzC+XuhE5+/2pz
fsQ53Uqd88treGXDbK1mFELhLELX2mWFwURxKS11tqWTG/dpWmVHaU1emAAbuLF4eyei7bJzN+DC
1oqCl+1uq/tXwEC3fF2CfMziMRVKP5sq6Rug90WyRsNkttqnZHIa92QpU2V3petoTZSUHcgYc02A
xui57n/Q/ZQ+qpBWdScHNT4VqsvdU+4kjn4jcbg2M3//2t2N2GpLXvSdQh0F4MjBXkbk96beDDEF
HW9ssSuLvzk0cQsRvglzu6GKLqd/R4+a+s86ftTntYqqktaxpXXN22qo7UPX98ONld9WdvcY22he
ZJBgq3nt7x5/iEe3TdWSM3hlkD/2k7GErmak0YAXeOS7hXZAxcP+yvLoh3EI1OPLG+/KUQaVs0lL
UGvcwuDzzTBWqdtPuUhj1yyt8iDagsap7/TKPIsZa5Fw0b3h1hvoShrK8wAQFIkur5L9O14hqQYQ
Ez+IQDOzV8ZQdSdnmmS4aoXBJqLEamBiCFQw/Ufy0J+9T3JGlkTPhSL57nNnUefSBIMZa3Xivq08
vabhlxqRmbfejYW9NrPQhlBt3MB4tEWez6y3uGD11NYLyZMtpW8s46xcaZ7dmsql0Jv1xkm5Nqsw
QngVAT+AVrMbMB9UboEQzONUjOLz1MkawFWTH1vHWLz7rBuCKuTKDE683jV1Y/A/f/tuH+O3SqLN
mw+w675U5QxGQle7YWaHNB+gvmp2cyjKUU/vLWRb2qPIq5F+5yjSg9Xz5KULkupm2Fp++VZLu+lJ
tBqwWCnMrnwLabZ1oloYyb1nDb18TJKsfwxav32NqjCOrnXt1+up9Z2qvHEirgQaCLMQsbghMYLc
b865TRsbMdU0bup8fotNqiHCAROt08sH79owAT0T3ic0jC6qTBC3JBqKRRqXo7Y8+AOyUKXt3ZIx
vXJ7In6L6AdbEDXofT7pds46uJOr4tqB9XKwYKCg7K3VIORsysLfXv4m88oW9FERA+BD8xQE1S6M
jdhU1XJrliRW54tT0tXzGILQMj9kyp6GyE3rUoRs0948L+ZS5yEKowEc8W5eim/KdPL1xHdkxWHJ
l+GXhWrdGtmz2RZ3XuXxF8xKQ0N/CPykO1ermB8nqBnTW1tPxfShd10hI7vEkSQamkRo92jyNkSs
cShe2WIoHzGCXJsbC3lliuEiIgME9I4iy36/IOWiBm+wFNlyqdYoacbpbAk7reMh588bMWpPNt9u
MFxeAf/A+IFRux9uLcp+xJ+QKc5Gw49Q6iqMaFB6q8LSKcQQpWavvvXYP9YPOuR3/VwLLZ9CV3gU
mMCVdn6oja0xUJ+3UJacVlU3h5f3wbUpgdMHrp+cHimP3S1b6oZa5xG8fZn7rL9eDydtXrrQKYp/
VOv8Mx3QXoF9woYD8b0bqrerNMWTpoiRejVOyLn1PxOVlNFgruXvf/8q9K/hemzdVfpDzy90sXW3
a0RsYr2v/NMiLffQo9QSubL8+PJI144R8QmAHOVZRIGt5yNNiRzk2qkiphrzrVCZfwzQzwx1ZF8e
7WAaI8xo5GEy6vzGU+LKpfTHv2jzwAUEt09Gkt4RunKYzarq66O1LN7rBfDXv/dvN10bqjJIlaF7
srslis4uyq7t2B4Yzt2tUquP6YxjmTYYt7Tpr6R0DEU9ksgERGmf0mW9nihDz/kgX6T3qZrKqHV5
kWXDYhCAtDQqar16enn5rmz/AAQEOwQ4wiXeOek3C5cR6ky2tB1gqC55lRtYzlVedgNEcmWjbDxD
LKDIMS6VgvrMDFpuYxlPszaucWAiOHyfcpnWUWPNsDvWvJrnNyNQU/eDEL6Z3LqOrmQ5WzeGS5kA
cwl76JdW6aLSIfDodvYz0ajZ44ad5h8NtyiasPNc9RG5MSq1iBfm7nttqSHatGS8bjg4dvbW7HEh
P49oSrwC44U1bj0JYYdFAmv3+PK6XNkMPHpoTBIR4Tbvi0qZZ49DLumm1aRkZ2XObljpcr2rHGuN
CkV+n2TzeIOufnWJAGnymqS+RJfh+Vn262rSE2+U8eAV1lcjqIqnpSon3uV2es67Xj4o5pfwpjvx
y597rZhEhsEpJhzzYt4PTfVoKbGzlLHpLSlG5AoyeQhTZc2jAjH55kCkKQokUaq6jMZRGhZGfb4F
yXxstPcv/5hrZwIKwAYdJzmkUfl8GvrS4u3sOQX6mW7jh7zvzS+ZsJvNfEbv5xsrfeUegyUDSYZa
7Jb+bL/mrycur2yVVjUBCOifB82hQ0oShbzDv38T+S7ViI2+dqGkJMhXKBwOjFIY3iMgWitM9aU8
CuLijQ+6dsxIRilo21DYLrJF/BNlo/UuDDYnkedOKS+LrDn1Ps9ySi36BUP59K8fBwsXHBF4KpI5
MpvnU4isMbIDQa5is0B+PvRt/BkRj6x7J6xWzOxfHu1KUYJMmO4nhWWX62xPTCltyoBawj3ijz66
6EOVo4ZdKkd+whadl4ytOr+JegiC9WNQTakIkyQAPr60jracXQLxQn1YjMmxnNw8PbqNPZXHpjT7
BEkmq7H/eUHQXEZcass6ILftX3dmhzJLiVBpDJ28PWbB7Nw7ssbY2Tfl2z7o1xvjOUz38+cVLGG6
k2B0oA5d2JGAp6upu1R5nCB+HJF2tFHuY0xRWqN3d2Mttvi7H4vsgwIpxShoHrv4jPYZjm9GX8Rc
Kkt3SIcRSXl3E9YO0cHQP1Y8278mRddU59VrsyFaoGvMIRzVXMCVbmoZNr1K3Veg0uf7YhbBL0BM
7YCU7azDYxDTJA5QXd3pMOYT0fjG7zcvfz8NkT8KocBEaaY+37reioqv1wCgyjyjfZdQbvsxJeR1
UD3N1Y3axLH/4+EYwIJSATeQ9Oz8g5JSLQ9uWaDynMKnyW4kPZcnGKEd9jfAGApvF2rrzOeAV94W
qo2q/mhkmhtaUxAcRzUaT/Uwf355Eq4Mt1XuuXDJsS5V8zNNn6ZizAqYc7xHUnTX3wz5CqApcCnq
2Gt+izVzGVw5umTFAAL8K1iZ3OaK16QD9ifrs/dTCiZ71vUF8r7tY266DHcItuc38p/Lex5MM5Ly
GCuRsNJTf77SsAEqOGxyjGupN8fV74pNKdu7EUg5YtuW2R0JWqY8asly4M/tO1+uyhJ9lEUQd6K1
0pMLi0W8KRfPOQbGoqWhmrBnj6Z09r4a/VR1x9SZO++AbMK4hMrXxl/YyJTmRktzv/SzI97WSZGq
N07T4QbXGmpsHmCV9F00lfNS0WZuUwGkxxTdOVkS5Noa0c/ju24qCzfMVpzSo1kmBf7Jg65aNPu9
4HurF9oXu3HUO0WUFZTxzOSLL0S6hm5BWnUAdqj9XtFmWw7lOlZvDCX678syF+ohWOf5p2OMYw41
whnLyJLwOiI+JS1CNANRPQQw1n3ajnAazpRFnVPTO+kSrYG3yHdorRUf9VLJL15uVl+Mec3bc2oW
3afUp659NLJ1XcOinSb8jIZEyv8QuUmreKA2pIV+UKRTWDu40n6YkrLHAgVupLTP0+TSOgm0Yam/
i8yiRrgsjfNe0yv/RzYFjXPMyMOns4m3nERGQfbtg9RolT4o6FLiMDhzIV8NSlv0V4DGLevHWASZ
FiIPNa0/udEkemFNYQJXN9YyibJgKV4r09WIeG1bI1RVJs0H5WiJGGGLzIH+a52boLzTzGayXudW
RW8WM+NZN7maPa0s2hhXcICpv0w/HdwIHFY5k+9azi86C6X7igf8cpbL2nTRsLn93M1UnMa7wh+L
X2liDl9oGJOpKOAMT4OOiPjdXPB/CEFZTuUh7xdzDtGI9LA+AnNf4+aXTk0EgEj89svasiP4jvka
DqUqvlWLmCB3KzHRtGh8/z3SzEYBIkylnxsnqRsoZm3xtUeTtohMvyMnXwh2ARg3gHtH7FNUE4Lm
MdZQrQVQnaItAzBXMOZ/JQIBucgwAHsAxxeLOIBTC4oD5d75U7KkxhvSmP4rIKK+PKZ1J9vjWIip
DVvc+obQxbCgiPwAseKoddbuN2fcOSCXKB+XLiizMFt690ErBx+onUfjUVWGNCJeIjLKk9odojFI
s0etaxEudlCEHkLPboZXMveLCrvQqv0kGlm8yh2rPGulqn8slquCsykXoz50uu4XUYCM8mPWV24e
aqU5zhHbX+YYPaLoErar4/1njFbyZcXr777K52w+wqrB3azUC6s49Dpx5iFtGhNyiazt+5R6dRXq
9dS9GjK01ULpieTRWPXsS0AILRCGz8SHSib5R91p1m+plndr5GSpsUS5mYifeDmlWpiZY5FFEpal
CDWM1JZDIr3Sv6uNfv5kmY31LqgLawizSshPs1ydp0DYwxStzeK+GRTI0kOa+dPPytYWMxzGivpl
6/tVCoNrsKD+d3WOBLmnMv2QVuMyhEG1jhr/+xAcc39oE7wyqvwtErPC4Msyr8kPQ1c5zcFaumz5
CW2Po9wFmZMeKvp/xZ3WN/aDomX2dk3S4KBgqKNkgm3mEgI7tNeoH6H/HiqaeypUqA9Gquim95rl
tt1h6SfzrS2sgj+csj2oekUAal4nJ41UMJRfMtkWvzH+taANl7XB6i7C69mFZfmuWZrUi5wlGz6n
ouhE1MxCrSEOLhyQsZ17tK2dsvkhHWy7woTLTB06PHaTU5+67idXz6ffnesXn6xykPOxd8feiYLO
Td85KOSJM3hyiEBL2QzikBatMwDRohB4IOEPDLIckXThJDTzbHdSiZNV0UQKR9G1r2dp6pKbTk1P
iWlS/Cpt8uaw8nLrZ6ZnIj0uLTpUJykXn9IO3Zev1lrm6cGnVIbhLDJ2T52WJkOkMtf5TH2v7Y+5
JtoqhJe5/tbo8240ttlfw9XQls9Yh5dtFAhN3bU2j+poaqSB2ATKsvLgsmeC0NDq8h0ct/wLAAsw
YGPXj3MYBHr/TYikwf6prPTvOF70nwuwFkgYdKb8VjiL2xwFwoRuGEw9ypVexlhRnmUbxwK2mRPm
SVb/njIgRIfWcXN1HMfZ86LG14u3JnSARwNWwhz1c5r22Mal1ieY3NQg9Wzw66ek190eRNpYfl83
gAnH0dDa4ypKzB9ND69E21C9fsCrrm8j30vnTzUsHVJTTHcd/KpKTLYl6qDooeDDYIRrayL9SdEW
lWK3XFfv6GuTBwbH04AvgFNFBta26yWu9MRJzl1Vb4w/z86YFHOm4h85UppahI6loY75pJmfKA9U
DXK1EwC9oaqsX50Kgtewj6Abegscl7BR1VDizlksj9Y81g+OTDsvtEULuIkQKd8uZrs82ZVcn6qi
Ya+iP+b+9hPyuGO1kk5zd0jzfs4lqrVFK/zmZM8Y74VBPfQLsEoETUMtV3bxYDWjHWdiSL+LimsB
f8c0ldGSj81TZ1upPOUjJJeRMn91jxTP2tD+sbt4rjvjO/aJOQYfNX/DgF59xjU/6OJYtt70ux5X
C1FwiD1Uk1XHNah3VfAakkMiDsuweGfDLLsmshLHLSNUS/v/nDIpnHCt9TQ95UvvKU6ZCH5D4m4x
weU20cK1IlpGChhgih1thpkpPWj1e8jccSW3SCtq0VVhL6EBrKCPDNGKIjSmMnibihTRFH1x5mgp
sOcKbavJv4zFkP5X1eY0HhJP+QtVbc19FJZecf4dzS7pOBUOCQa6rACUCKyyYZ1Deyi7t6tvDl20
kDK/TzTocKeOuz8e3DkJDrNKSI5rIpFJrXAZfODUGdq9UPWIuq6btJ9NuzJXQDhCfmyXNSiOZQUA
NsQPy39bozcwHrw5YU9WZj93dxK22n9WqZXvpFZiCeQoW02R8P1aRlMejPNhkdutRRdjeZxFlbl3
uZlnr5GqQhizw3AQPIfTju8kHhjLeakg+Z+4JfR3Pp72M0mBsRyrQdXBG57w+SMGHbx9W7vx1KF0
FqBui7bBJYg3CzfyKor6qGdIa4a10Ak7eM6lHoI4hZ49aJqoq7Bvq6KOJsgWxMdxrjmi3Pb/lWuf
v0Mujde/Yae43uKrspp3a1/OvwJjEOfOLZ2A89LPHyt3qV6li9V/1HVFGMQ0gP5D2XSox1UmN2yE
I4ZCKdnWCf6alMik+B64A7ed3K+Fn3PC9LW17pNc+T1fQOkzTFou5cgophoHQC0dq/D/ODqT7TiR
LAw/EecwD1sgM2XNJUu2rA3HtiyCOSACIuDp+8ve1KKq206lIOLef6z9KX5gl2tsnhDBK8uwDVb3
dHST7xdWzJyLS2CjqESkg4yoJ53B5xXJ0idEQHSLJJWoutwxezXy+AnnXhFKQfzgrDb+Y7NlT1MP
b8c9k9CLXJnMmMum4Qzhz3oGr5beg3/Sj9YGZz5DLHLKgarVXvk8K9W+dp80+NqKsGfhfR8GWb85
0Zq9J8rlkq97zvS1pajqYoSolvNCzyfRRLHvLSDU0pno4bGxwwM/OlAo8Ti9b5m7SZC7br2huVaM
N71tgtdhWfuA/cNrglwuPprGbF288ezOToigO0KjUcJqEN/omrF6CtNrKbQIYYrRIkWEdbJh9dSN
7r4wZwFVo8kgc0g/t9jL1pw03+7P6o/HcjOGwnkZBpeQIoVQ/c27CkSKaCFALW9j5OM56gj/Zhwc
C39Hhi3ladas37NGzm7R6XT7UK5X3wvacPaiW4J+vmFP9toCSwU3icOy0zEeDuHjElYj3GAqvFuz
O565DMjuVN6nZn0lJiXiU7tRT1XZHrsfnWzbWxNXpivGhLjVQs/S/pwR7elceCo2VBkH1hZiXTad
EwNTSTrTTSdO3sogXmQjm03Jo+qNBVTS8ld04UZaUdYkbc4t47gPnoMQ5I7lIOlzn9g0VqnNH17m
pplUTvSP/xfbecQIko3EbSezHE6mHXnIQqpmTE7gx/xcI2mccpIHqj/B6ukfhxwWW1qGj5Hv6boJ
LIMdlnLbOw1wntpuyStIS9Q389x8V+2RPWFY4P4/4n0xZ8WYFObtnNV/9RxUv6E9vaGI0tndirgK
JX8tQciPEzzS5xJGTNjCjV8GAgOXfHSW7rGWLgTsPkb2N5VIZNtnHj7oIpykMuXO5PUnjLzl5zVh
zDkb5pF35/DWL1L7hg4P6ZpeD+lh13nH9PJ76Dd+PF/tG+gyPoDHCj7GnH2nb/6yotmvXvZCQQj0
PKLhIJeObWKbTd6KkEO4shEf2BiP0JaeHWNQQExVoB9QNERh0Y2y/0v91fI3rDNujT4k4C2fhTqa
UrdO+B6u7GZFaBPzzkLLQcaBhU4y5Xi+7+ohbIrdazZRMubJ6/czECmij37/iGw8y5wCInbLyD+C
D4yiTD5Os2lbdlHWL/iXtum9qRrzGa0DUo52YHXKEac4T0zsEevrOvfVZZsHz+Trqi2/5j6am1Mg
iVov6WfzNLei3X8NDSF0uU4W1ym44NvbijoXTpul2/84pm7uJt+q9r/RQwo0OUP8Q2AU787S7Blm
hElmwR0R7o0sUzXUl7RadFcyd0oELN6+ycuwEc+Q22UPaubsahqRnfgrm/MQ+rzWg+0Lt4qvgPFQ
c43TLbP8o/Y37XKzHw07INhff7pe2h+HE1qdx0iDupIzunq0c9B8xbEO2zJSTv+y+W4zlteH+m6i
DYbBfY7ducBX4FNK0SYAbUqjnjNMj9/TPV6XQhlj3QJJiMP153TrZ1cdeNIy55iinCXX3oxtNns5
o9XyVqd7aoukJYEid5bF+d1zafypbDx9dEF9ZLnps5WzP5oiNuKYqcsLrZdy/EknK9peqp97n0QN
xUB2Sc7c+/v31p2a38hk5v/IXxo+lvjwkovdvFkXGXH2da7iXXJjEEQ7FeIYEo7/ATlwPrDhsBx3
Ivy9rot+DBr+3ryh0+TTym7o2boPU5Ej0AZcNdzVUeHO1jz3/LeXvnEy5xIP3v6rGobspdp0m5WV
g/CKN2FeuJlDAPz8/xahXCBr+La11SEKp18D5GDpEfmlMWPz1jH7XrIhzT7MEYec49nYRpx3BO3n
UlbZPzJ/5i5nGFyWU7ZUYX8mFyFtiyAVHKh7ZYafTI3evSEBfs1DGXn0ySeeUufJndPftmr3j9D4
+jbyrhl1lM/unxzXPCupjvgLs2EdOSVRDNa5BwTwqfcofVqTYz6KIG6bP8xHWZjvqTPeYsrQCSjF
iuIAPGCuvgl5gCOp2T3Mpc1MC2Tvttwe8bEkGQttMFxaNnN7s9CS5mCKjxzvJFSvHtCt7HvR6LSZ
uJhmIKjRqfntt/O69Lnyx57rLNhNeudI476tYlmfsHwzDB3hIO4ZmlnXdtHXIyoJtVGpvfkAds3h
BMyFKP36XEgaBE5D5Nf/uTSf3Iy+P72YQykaHDKKc/LKS+1UmkokMj/SzYwERKRpUwix83asWCqA
yzZ/P6Wh6P8cm5d9uI5eWpoDMw9Cdj6yNd/S3a9zmQKSF+sqg9fA3aaPVmeWmtYlNQbwWUn3G3vj
aphYzdIU9PO5XiEAlus8SoldrUPJvhFvs3h0nayfr2HpwjljTITtwAcZvbQi9say99cD+SIA156H
XkzgSZvY6TPuN4oG6y05uOuzVP3oWlu9GBtUVQnJ4P9T/DSPXebjJ0y8Pv3PNtryGYf26kb2k48K
SdZAEjBLWa4qQO08XLL6tybOsS6GaZbcMLVI55Nka//nByYVJUHoE9eK3oIjj2SALXRCWPxYBQN3
6gxAo87e1WF3q495e3L6dhDoAXX2LONl5YB23ANgI1kCXTqgrePpiCaHhwHG28vd4fBvp3WKQz5w
Fb+T5YKbLe234T8n9MQDBSc2BtGz089kX1VYuHFjX03r13xf9R7fOsvkJLfIj1MPYmmtLSG3dRLf
0sRuvyTZbBRXoJ/7kuEOLFOHLoHcA3IU5hXdr58yMuuS77rz75nM9vUyXK1+edaA8RR2lPZpYYz9
GLN4JacGMv4to/BOsJCrdiIPck0/aN7rXzfaIbgqLDGp6CBTdrHumLbnLJtawaY9+d4pHI4hxlKV
uN8hBJ3l26jZrfOs8uPHPqqCW4KGMz9Pt3r9sHU0/GGC87+CYYcLEDQhU68nA4J8ZJV0gont8JZL
NTbuHR5SuSCsriZbpqaWv5tg3VMotKxWhDhksTrpo15+bGBtPsN73ckTswDQYrIejcrFIOav3p1d
BQdUDX+3peb47MFs09Kkk8Obd9jhWXWe+EKhw47tz+v2enjKPu2hML94PoKXmBq9PwKUs8utQh1K
NGY1fwzkRTzU9VT7l6Pb6t87E2NaLO0OD5glLGP50fnTz9ps46+j89z3bfTk94WsoHdnUEt8MegH
n/DrJ7+bpq4ksYh715YzCNxYHo5nL+jSUBUyZPr/DlTgvxQhRu/9aAdbEHXE4sqk6n8OOzh/SZJU
zDO38pKsadARnOd63WscVsTndX6FqCTk/nfzjGjmLN+HPluKyLXWXrIFhIWxZdI/IK79/9okm76v
kZjuvLlJuhs9uK4oO7JBwsJwmdhci8Clx8Wn6THfTVi/Vs681/BwfvvTZMLh2LTGDU7TtET/RifZ
gVOhfN6PZiVxU/SNDIG2O1ee4HzMrYyNTVA9JPqHV/ti5lCrg+QyEiGd5jyXSJ756Yga2Ff3noOI
462ppgrmVXrbF1JCThV3FzRgQi5Nzpnv68r28Zi/7jKx7AuaLedbIK2J8n2CR8xl1tk0Z/TYPmZc
A2OO7SUFi2uZZfMeVmDMZ9mEVLNoTph8QIDdQJmsPFhB7ff/FAADeLbnIsZcVDCeQ7SFXhFqauPL
XSzYcbGJcDTOTs9KfEhSVfIIoHAvJ9DTGilJ3z+v3UzptjBDPHHnTllW1O283BqfeDc+Yru15UAF
+wPlPVlcUDfl/qjsEn8p6IvvY70xY+iO53NF6buAE0ZTyPGknIzGwX786WtDQK5tkuZtW4MteKOK
JnyZkZLJ8ZxKSO+fcNbq3zr7Dme8Sle6XS+Kuy660GggHzo/W9ln5mG59xr0HDcE8G3Dad+m6mPl
7PjGZGiHcyvRUBR9rKfPsKna4zRVfbqQ3xoDPVPWl7E6T9v6NisjQFk5s8VlS/T6kGmNF5we++1L
zOa6sbEg/hftnXzeGy8ZSTpYAsPw3w4PRnr+c7dZtznNGLSaPJ3U/tUOcXA3iWR/jaTX/Rx4SiOS
jmfzvNtg+T21c/xjhGgHQWti1s0xaNe3Hrn1dJ/Q/LOwEfWGtXL2GZ63wWuBhLYtYpfgIG3mRwm6
ung3/ZQGWwcIE+1RALTv7pN2UTMl/hADFiyqPsEKjAlTTrszubsIg7uTWLyKncsLmltJgyH/eqQI
LndS67nlwvn61jpd8JyCnDJuIMX5ZwgB+rl2ynlf+CxePlINsMMLKQ97Itv6Z6KDEHqFFTkoUBy0
txpMS5ZCySsOyCnzSLBsP+HC8s18ais+DqyGjW+xRozh2RUYhD57D7dyHkJ+a1Lnqo1JJmOgJJGL
jZ7DARmaJsOtipvqMbKha4ttH7Lvo5ntfOMT1btftoGU1yu44Mob37DEnSJ/sNupD8b65+igkwW+
WIB0KIIUceES+9qWYheHvnPjuq1ONjiSrBzHONV5o2RiygkpRspYoscXHBt7CzG/z0ixE8MX0WWL
+Q4QMamizXo3/RRuH8EKpmJxb9XqHVGecHuKQsmA8UynVd/xMjGmXyCG6FhQK4vDHMt5KOdhmHfw
U6wbp8AbXRbApnZJ48p2BB5nCm+t90yfz4Z0kzvup79X1/aHMbqmOsowGNwTNTX2x5asOitNkGgc
zDFUVk6XkDme+PXNfqFjGLdSb6m849Ie3rfFBDdZ289/O24wcbOhzO3OqdmH9hzPc/Y0bGroSl4W
IITWT2bBmhF32WnycIvmzRoxIDYA7PJ8vR69b7VppuShZVH4W/Uh9XvzFvyatNinsu29ccwt6SxT
kfV4VUidO7yvaAyZbHLgMB1fvET6+nmPmvV4B/Sw6uEAAo9PIWOMyKve1P9w8dX7xYO6G+4GSptY
CVaRDD8mMkj9szcThVECCobzN6TFbX3ekkVMj+EuK5vX5kjGbwY4fWETDek6571gCAaNbvbbIQiV
986xxUaTSVwITd6YZY3zvuEOfrRu30TPTkbwSZA72W71CfNo/8pUVcXffGD8+imeNxa7Lo12vxzc
6ficGqDA3+vVvHnRPGiaV96FuBON650Cjrz21NT4/YpNU/rOqTsO3nlO65XdlOcHKtUzhLg1RAdr
/pdTFd6SRhXru+w6dL/RfJLav23vrIo3mMMn71gf+b5Uo+wj2asrR9vktgtZvX0QPCTWxs0t2+7Q
FdgjWoB0YwTJoRU3fvx3iiOZXYDyh7roUwU/IqI6205wE9kPsWcOWsD58P8Ge6jsS1/Faj1Npusy
WNVRqwcTbuQWiCyc3UsvfN97IGDW8S5O20DqOfTBTGfOufnLBs7i0mxdEdug4ULP/eGZT1m34CBd
tVvD8JJ5Xxt/+HYPBDd35wAQU7+RMzb2eUd5tL0XUbsFhcScwHBLAk9Q8EPP2zvxPOu9Rw/k8slF
kpoCpmn0np1qToNCpDJznkMGNkk4w7Fuj1llUihJ3nfznzeti3kAm07Cd48AkOSkrAphVqbdN7ft
nhr9wDPv6YKtUpLLqXkBynDCFZ9vm4rcvx689lKmDVD8t8D0vfwGjEuaAHp7Lg2N/0BxTnE53CyR
lqKM4saoi78iH8pxquz+aw8cpPKhMy5gjgt0Xsz7ZMeHMVGc/T17qyrNMiJIt2TVDHlP8nOfI4xw
71xvawGZmmDZC1+GmWYVIhD1NgNo+zzkDqeMFl3pE4tqFZzruSL5r+Z82O7HbOa5gdI+bKkZdabv
7dUswd3UEINjV7s65UQJdsfHXKs2O6EBiG1RTXr78LtjC4sMI/SR84Dp+Kbuk1afVXfEbA2Z29cn
f9xGXSwhbbulolNxP1Ukyvml0OG8/+zSwXchJ8M1fo2U9JLbDC6VpZAcwyJwRj44XX36bZlthaOF
Yu2p2DCV2kLRRn2UTb9t1PXqXWt7e83x3kt7hE17wkXj82PFB/4Z4SxmeszMGL3wh3MhTvxwP5Q2
yisPvWbEWcDjf7I5qUdCj+r9ZuFl/xE35IPndKGn7r0rrGvOMjNMEpFhvoShcxjrRFwP8ratNfdg
J5wjLlF8HLDdOgnkXgCbzsEtrUvh95B1FrVdqwm0ywEnu5E1oVqPH9Pu0oZIVWRaQSeMML1TtlbV
2d3cUL5BPCh+MVs71HcAF7D+qtEaTBk+Kz71ViA8RGemoK7r3tt+ALuL+nzYinRRnBHxXEraitB1
R6m2j+OaOA8Rcor0G/BBLHNHuo13F4F1vHEbVVupwRU438GQvvt8CyBxYRdS6ZQgNCz6PSAJX/mD
BJDzhkqcdVLHQ942LI+38oiIAKbG0HsBiGWj8PcMb4uKHSyR/CbaDxF601FO5miqYogPqej2m8Km
bEfkOr/kMDDoBrBRbZ4E/djfLFOj3KeswzJ5HrYhdR9c4u04sDcQAihMaBGGHJwAQXQiW7UlpRKy
qz+ldsREti4KJ49oezBdD6Gv8xhUqM3/i64BHD87LYSA+90gZ0+yrVhzQ4TW0XcZN+5Wrht5wp+t
rtIZboBjs2ccB64Bi3V5zmeXnesSLiCUj4fvtU3poHMNTjoymb4Z61Ct5ww5oPi+LnZhesAEN56t
Q3C47Ld9ujHUR78OxE/fLXRyL6Xf6AMSEVlHGQgvGu+ToJ3kNy61AWGhbUBEGq3gBZcm2OyZEI/h
HXiriotmTitBC0y0fpEng9wn7NxtvpP1QgbThvPjU0pPPRm4rnes7Pb/MIkL7q/1HpxBhh3/WwMC
JF7TOkt3uubCZC592ToV0UFMwJbMYzguxATBeRxJCnwlqgaFekJ54r92Vfa4HTkDzckxTYrogxOP
2HsJS2N42/wX5BbT5BZDB9r9b+pN314wmHZDsUBbJ6U/JvF2nkNYeVxk1lnnKU+OtqOv3HW3TT7U
pIhvpBODyNwjcW22c9xO8wdPKhMdWYENQGLmjqRlkORZcSDW9Mcr/8CP32/H8pPlYdieligT95iI
l/oiln0LzhOYMKDA1kHTquzwRlQ1Y1CV0u86qtKNThHzxAsYoJrdMMkjTGhDbp3APDRQ9NmlMZwl
hadgCItosP5OG9jC8rY6qlnPYzfLi0ZbVRcBdVfi3ocjG8pqxSB8k5KHheh2H7u9pBt6lcXk795R
6jqa1gJKgQuaW70JoLHD1Sn2KKkfLO1C5KaPJgXIyzrxqFFsIhwSa8QP1njHKW48HVz2bFx+teNS
P26YlJG+NHxuj/zf4XywNv0QYo4fdz73WGRVurJs183009je/03mQfcSRr38qCtvQGixHeHxfBXa
pA9esIGxIlVSZNaAccsCLGo6ckNg7EfQ+Ul3XnpKGXsXfeHlsM74z2t4o8+9rfR4prExii68hTo9
+SLZ+jMJEYih9LTv8uI7cWcvMcoBVaimTqIzxh9VvW4rS3G5hOH1Ihi1+5M/zFvuNYOp95t23Cy6
TJPj+eUkzCHOMo1Vdt5bSkte1mpr3sI25J1tpqX61aWZAqmwYfABrYNeqyUe7LveAQZPtjbRx1Jj
FclnFjk4YYYT3nVOpB8KbE0UlVjmL0NB8VA2cECPIH8d8plYJ89EACyIGNJoa8+w6JZXyBeVm7vB
1KArmlZ3JBSwjkHAB3d8E5PN3to9ll+og8P+IdzdBpHygMPB36Z+KJJJgKVFbiPxrs18su86midx
g0SLFka7gVC/rsmVnGCiXv+Lzbz/8dDcDIRKpuymqTPNnxBxbXNPfSMXfRXHKrwLdq3Uu0EXmZwr
+rfCyyI4WG73cZqbC8Y8apRnFWxoY3wzYDWtWGBaoCP7bW0S/Z0IXp5Nx4nlx4Bn7Y9BYf2fk5HY
XIw1YTK8ivReU/FLLEAZJ0aat6AeN3RUwdrsN2J3tunibLN92ayB+QHUJ/xFw8RnpZ/ucES102tg
OdHQCSAlayyiDbOrGwRLqyn5v7rPWIlAxSYsi+SHsteK88Da92/aUgsJtSeQzkvNo/e3G+1S54Fv
Dx+0crPzN8R9fAkMEDJXVIEM50BoT5Sx1eEv9gikAYBl+/BjnbTh5l43LiMqc2GvczwgEznI0lfi
tAK2tg/d1DY/hOn6rpynzHNPXbIu03syV2PMLy2ALQno89U3rqdDQ4LQ4P7RlUGgg+g+OpBOme2P
0s5BasLcrPoGRRDVCEkU0fueGlp3ysTvoic3EYv57OcVLGUNoOEK4yqcwv3oiAkl1xI3ZxG2ZMhm
ZOuRwhdI+cP4JFqfF7PQ9cth1AUn/tnDj7CqjdzHHs+zmgdt8J02x7sn2mq8kORLxhnyvFCfKh5U
4F0U9W9tX7vJwxxXNZqEWnv1yQoNVu5mTny7O6sEFBLJ3MPVLNfJlPDLqKDyDWFIjcEcELV2K5RH
EC3jt7Gn+qXcxrS2JRo3IZCTSOCqTdaanl+ZggJ6U+L82MeBjYmv65frpFQArxK7GAw+NG9pNwEd
hKbSRezA0Uwlac1vuTzWPlluGkj034dqgMkSMOKN+a3umDAaMb9uW5Nt36yw3r9Yibg6LeDc/7WH
QkzEHSlwUMgkvtKQw3rCfh1jHbEiLOENo9cZ2Ux8wrpQ/SNzEA3ONSzn+Yj9ob1k1eAmt5ybW1cy
Zgc+d4Oc2Xyjw0UrxN4uzjXjYnqJ+MV/uXxfM3OtTppLjyC5/60WEvFzZg2457xJRv8G+L++xQHv
rN8wj2bdVe9yyCIeLHu8D9Q4v0wxqHnujylgnmpTz95xbramiDKZntKrRyzXMAfeTURA63BhIRK4
+upO9LcolDuL+DJSGNATELUzT/jYPXgISQfeQNCME8b86nZc9uVBaH795yNe3e+QZNtLlgbZx4LS
AjyfRKDJBYd2eXgQJLpfzZI5Xa4hMEUJ4eMF5y6zkBig7T3KLwvgvc7N8pKY0DUl7TgW6+Y6yjTX
COQMAmVl/BPoege55zU+OnGw+Oauo7tkwRbn6RrCHvzqPRmDyblvAiaAMpuhe4vQ7Yil84XvHP+h
zQBh03OVxaXp3eihR+slXvaJT9zSuD2otUB90jz02nrjU3CYBTJP7SK7BE7TXBPzlffi4rckhM9p
fPvfnE01JmFX6n920q25s2C90xOzyH7NLkgrBuHRndwLFCtzSBjr2X8GgZo0Dc8x6ptZpe3PSZku
zIPKj5bXA5yXOaqrwYArRgjnpzfPzna/9x4s3IGJJHoE5uq3M60BUfjmTP0RlMi3LBBx3ATpdTsx
eDQQJ4lSMdE2eWda7fA1yey5ZTEDpoYAdW8QLme/AlTe7VmvIc9NlvUWyWIQ7H/XLdu5A7sZirlG
McNDVen6y5FLtr3UgQMnh8FoCJ5Dke6oRQGFzPMRrNsHwtluQbqKQi+ftyMeLqFG9HSqdeYo0pt3
pYrJJtvzsdKxzQRbTb80E1CNz2RyflGxzJTYRz7upSwYNvOa4vfQf2PAXyTjodGYYKZD2u8HBSHu
swYYQhrhr2E43zRm44KqUb795yd7GIJ3RNnP0evd33O2JD8CFPnrdb+bfw1132bf/apFJO4fQ5vd
G1fW/bM9gisylTbpfPGR16LlDdAMF9KH1P3vaECQ7pdlnrN7TybwCKHeuu8RftL40dGr314YfSr/
5HcQJjQSZZsDnuVUCxttXDf2vo3AnU5mjbe/GVftVighJUe1mtyRytqZFb/yPAXGT87bU4v2cMjj
Rq7ILEY24OcdoGgqyfQaq5xJY6BlVh79liN/XUjBpHoOjN5eUwtYuDamFnnQ0LzoFImeDo9KF8my
T0Bek78GRc33TkTVOpuJ6SJOZeFy4F5nV/yB5bTDcQPgo5W8rXgFs2JvwCqLbh7SiflFzmNB3DGf
MM2ku3wdtg18cdVBr/tpyfzILzzg719NZ3qT4/UM/NOaiCR8UMvE7zFUhDQ/kF+BVFpmvlSvPVjs
cd7pIrk+jRngGw6Mti+OWI39OUSSsiO5vK41JHagfeK+5hLc4ujdkwBKBSOuN1w6R8nlzmxd8+ot
clDFptrdKVeLGhfmNUCbHIJTPx00bThnatmH4DTKupa3xptbcRemcmNSDTa0mHw1zJ9jY/bHkXAE
orzmfiJF1bZTy7apRsXMne23+D7a/h1nc3JDMuj6MgcCmZCdpfxtoqT/gnNMX2mhAfpe/QqZPUWn
D74bdU89DudnM056OVkYCZSc6+6/9AzCcNvQ2i/hxiUEd0nUEbORWXRR9T4yZ3dV29mMKsjugSO9
pFxToT54G2auUlZ/KHDP0N4wMYX+GtJtwxSxL8je9jpKv2qb+fWpbVRnCwRwSt5kYg6+BgcZ6ynu
EU+wQdKtR0Tu3MoY3rmzf1ak/j+t4o64ctexOofH3LlP3s45X0BX+Mu3oFmr49IhTf+FGgqzg78P
6atHR/PyJBHjaaCqxDPgK2k1Pa3pziGt0o24us2m0W/RdG1yAeKAFZtq1dwGyZ5hXiCpvr/hUtdI
TJPaPdEfuAwntKuI5BRey7tDHjARLVmR4nbwMu+/SavpphonhEv+XPFD7Y2pGGQmN7xNk4FTNlgm
9WsbHN89J6LlfGdh55DlQ7IddU0fz789LpQ3K2K1FIIYnODkRiJIb4aGAf+E6ymUTDljRAZUVU8J
/haJgqyNzfDX9un6c9+deb11Etd863S9hS/Si+Qe5tWw+p91ksCihaMP5G/IDPu1HT5o30xGs3M+
OL5K5OTtiAdXztn5WCPWL5BaK4az51ivwbBg1mfhOOMn+R6sw7vrLh9T07fTGWEW6uR22wDyJ9rq
I6b00f1JUZoSr7huzBt7Cg46m+5ZuR/cnmgkAhcvzcJtvDOw/6HY0NjSmVaOMwq9EWO5QYrYeWDD
fGxRWL4RIQC5Fs5i/pugTNN52mXyLgkmWr/TagXLUUfX3IF88BSRb2tVkQo/+qDovP2xN2mT5Ap6
ROTLjqgDp3VzbHnYiwbV1ZUqvE9pmrEnr1JMl4n20IVjsUa4YQLHB0BRO1lfmtyM1/AYalgKVBF/
kxVv87dkMweuafeIl3PiIwsvKtcG8yVgWKuuLH7WFBu0xWl2BDMYefXT34bXUdzqEZMaUKLv96Vj
Ao7Z1ZlC0Cp+oPZ+GCAw0O3PKEnQDyKXH33WglOvUkedZFbbR3KSTPzn4JskVYW50b2TSTjgiWpX
fzuLJluDU2yCvbvpExvOfF8RJ0V/9Bp/zyZsU7LckFafW8ZJHgcX5gNIXk4fJG1h8eJXETQlTOhV
XiTd7I8r0Vnl6MT75vFwVT+fnDhFycVcEoZ8ueHICT3OW7WeF6wx6iZ1gNghbg80sov2eOYUSldV
0h8yZehrdgS9DUM4Nr2a0rAT+d0+QhahHzt2uIck0aouE6Hr5D4Odu9PYEkqhkfdTHgBV7L7RTWZ
kb87lSi/aDYU8bdXbZgsKcEAAgHhS7cydmo8XQwYaXqjPNO2D8fsTX9ZkfcXTrWuueCbaR4cFa/y
YmzdRHdIwrNXwqiav6NedyLN0DSHiIDHhbKvaWwEaz2B3fmQbFzQaKjGht0EkWmBtQDzEWRtDcY0
sSyeyUejvG9uAi5oZHf/I+28duTGwTZ9Q78ASaRI6bSyOnc7tX0iOIyVc9bV76NZYNddLnRhdjEH
c2DYLEkkv/QGZzmOydDJJ2hUVnwI7C65Q3R56fYtCW/60FJnHIpeoLLlGXXDnYnh4W8se2RyA8xw
ePVkED9I6g1K5jDt/gmVqV8rAcnqwfXGpjwtjdk962wS6VeTPsTyaQmHMT+53Rx27FE4I7tC14NH
opDq1k9CTYThCrQ+TRYat9tMZtx1pPxcvsTBHhVRaqcW7VmrkEdj7KWxg5lQvNC+jn+XxmD8rADt
Ud31zA4BCvb5dyMvyBNxAqzx8i5bFe+dKEtJopIp2uOjug64XBEDRyKnvWvoKxS72gSUC5NdpHKf
Wtpw6Nkv+kcxRYzqrAFeEDlMnS67qYBTus90DHpwQHRNnJQBXuSY9Iv9Vffgp3YWMOzsaCod/FAj
P7Xpgx59I6Zvj3BEAFb1EyCYVfsG5E6XF3PnO3S+D6mapxp8A3sph/5WNF+iZDDsE6BF9AYb4YzT
sab1WXMp5O53GMPiGTCF/YO7fVArcioND/Qa6+iDFZl9BZKfSN09R+lYMr8BUxrsk3yaR4KQE6cn
yw5tsm01U2ICai/KnUFz/LWsI9kfxUzBxQQrLPP7yMYyBSZfUPZPZuRU7W6o5+EuHdICdClQSAoo
wdzvHppFaQKCjRdG/bmo8JGUXdxPJ8Oiu72hwWqd7CpTJqiuCS4PFI022SH/U9w6SVHLRxwmouag
jLUZ0w5e/MQPKr6BKub9bBamYmRtsxXRWMBXufoggomRR78MHaBeBOzhwIzl3N4kuvTyvWeCR0th
14G8R5rcPXLHmcPJiICrAoXwWm5HeuUfgaPPZNFObYf3YdMX3cPoLUsP61EvYBVMyA8MLjoYLm0P
sf6YN0GgX/hRBe1biDrBdgxM8SkoGeNuKyum6NVR5AVA7wouYy8CIDibPSTzAbDAXWAbjj4UUBxu
05RN/6xNdJJOVOvA8am0gMyp2jKC1yydetqhRTn+doAdLD7FVzMdDYa64gZwPOmmKlJxANiesZGS
OL3vS2sEiwoi/iNcKbBe7NMyeyEF9X4CcExhCeuwr7cQuGzqVuRAo4+qjsLvoIr0fKgQ7nSoJ3Di
g58ltX2o83+LT3TxBOeOlvtPe6yacQN6NrmnU9TEN/g65MN2ytP292RHNLlpCYHyr5EIZAPVBV87
Jn1fDqbTV8tNyVEOd5mM46c4zBP4GJqj/JnoXID8BwcQ3kdgo90bYOSx2PUp5FOgkQxtd8Hc1bd5
JpJgSx/P/VIjMZUeYQqSz/R5mlS+bqw0urHsuMRLkxQDOg4DJrQyMTqPN2HAlHvbZLKtvoxlyimz
7QQJS8TRMD1wCrPr9jS73ewRWC7a+mqa4aLMdhU+YhRXEnWHbNozA5DBPk9GOtyVIdxPuKiX4E/q
eQzuOWQAKtaS7oMZSqs/ZYtL5hJolytCOdCSFNRed9daLaHfE1Wp7vpJQzLQNAO4fK1R34+pWl7j
xgEd19KT97a5CJi5ealJZWMnw/yUsw5vBV5CzAGuqEfoQxfx1gQs4OwFPhvjPhewAPeFJQ2TG5bu
3qZvwFVtVWjL9Aj4JnUPduzm8jgZjEpR4Cqao+nGgGnrdhbxSaoglochjsSKFnOSx64bgxJEW6qq
xyVv4uKZ81sqP7CMcfKhTdA0zmT/GGl4s9uyigbgobxEMnLEqmyzsvp79IAm98armuIhnKGv+96M
xghgl3ShkohnF6xLkPxe4LU2PsNNiigaU15sPuWG41YbBNVSyW5LlmyXd5FT7hqGqD/anMH9XrdG
2WxrTSeJFGsJn1tYANP3uhPYXMRkbOk+AAqijtXAsOtUDY0mc8QM4bcgRMLo0Lgx7UxlJ8Vx6OUw
PnVWmSqofNn8WY+o9rOEyl3oCaK5dcspNI9mB8p10y8h0wkEHrjYixB2It2omsiTpwBfNlOqLH5o
kDD2oEWXAU42DfXLi3TYbEN7iuKt28y1tc8RsPYnj+tzC7YSUVOHbLkhfk1N+6kdwkUxpsJLqSRp
khCywn7+1KaB+xwy4bFIHQDw70zZ4eBtAUMC3VxGkJwLxJrhcGROO26cQNffmYQwtPcKT1DJyghg
IS8npnNBXpiegI5b6d4WeqFho3oZMwSDQrxHLCfUB6thBODPAGdoXRWATUnBUrOlJQiYblfrMTa2
SdoS2wJ0HqU/LcDHT86Uu7+YPEC9oimUhHsx1ZPYL2U+f+IUM02EejlvXGsuraMoUJ5FPmGQH2vQ
huVd6Y1zdxPWzvCZA7768Q19uM+9svwlOjH/BpwbwxerjRkEmEvyrHrwnQQNF7ZTleTx3vTKjnk3
FDrvaEzt0mynMAiWfSMEVRTb/akEEfWbEbq3A/G3Mo/oTzevyzwsCT9OkQuPlBsQSYawfmRGVZMe
TiBcfDL30SUvbxp3UwYLt57wEHTYQrQpyj2WHQ5ol7Xg2U0RIvAbktr5y+A53QdRW+3XKdfzKUOU
KL6p6VbfanTRVsrqCNUmwzYF1K5G7Z/OVpDc1SDeXu2ocQtSy9KqAF1zcbPldT3tUbAK6GtirqJP
7mi46W4WEUQgb0RnI3KBOhwrYH0IOBi1Cx7BDYsnbMHqr4jbRi/xnBpfrb5gvJNroskdSliZ2NOu
HJwtMHf3TicTtBH8dSSwJxMLP5Fq4BF5YI+ndQbKZA+IPd118HT3rZyqHyZmx+O+nySyA8gnwBDX
bhmq44Rbh0dfEIDRSzcrjwKP2LOhWPI+tyDvYlgyQa8QFQqcjw7Y5eRIL2H6qPOl/qJkismUsMro
e8etN+0zutA/agN81wZIcTgd0aA3v7Ml0AmlTDGpi/Q4PSInIVd9vMWRuIY0abpvvb5tn3B1aYBQ
i8X6qeqloBphGlfsSo129i5cdPUhRutH7OuqD59iBKN+Ecy12hl9NtuU05YAR1tk2Y+Ced0E4LzW
1DXLKMHUiZTBVjOUgIcWQTK/VDBUQcK6qXPSNsXZNgJlTwvJRnF5oxrUKLa2FTHXkFPooUgRI17U
Mabpj2lYDgFhflSv+K6PsFlE7jyGOqQWshJPvA6Btpn+l3p6TuIszG4VsJXfSg/xa2tUnOWcs/Vv
o3Tpd+jb5XqLEFL0WZdlMpzqeIGdoUPtnQxP2OMDbDBcvQZv6kFP2rGYb1wFxpTkcaAnUqY4lm7S
blJf53ECJTD1XhccU6bStxYUvfhQ4ZVikhq1a/MY+qM8LsYy3/V1N/a+DeHO26mUohV+4ejpW2al
bc4hrPkVRl/SjoaVmaRMQlGQ2DlWl1QPRRggaMHuNT+l3BbFEYAWzk6GSOf2JVV98pS28/LTgtvg
TxYcynVMjv18N5R1iEf87CxQkVza1l6gPHsrK7IAv1C1NAGiGCjMyThKw6ODEgMzeUeW4W6S5JdH
+vKR9W1qp/FjKQejPUBhVPdLF+bNUSEA8TXuqSxoslb5C/DNYtyMDi+ObYAuwZaIibbGGKjlpcx6
Z97QSJjB6jYGqmuhpcCy9MZMyUO1P4enkE7l3jYnBvxJnFuSxGWof3W2S5HQgSzoNt2oJkm1swTP
eZ8L4yCgC/w0s0woX462+KdfKientaLMp2BJcwD2pdu/robRLeiwpiJVkIXn3CzAKjF2RyPksUCp
SkLrD9laqwTKY+0B2N/P1eAsB1jmBRBZaDQbB+nR7yPMebrortN+91QeGX5Pv+1DDTEh2cCFjh86
4MMJQ6FKPln0xtlws2A4YM9lHNxDPIwheKaN99haWTYdIWTivmuvIxqwNPUHw+roVJmF7UV7p8tq
TpLRdP2jN4ZTuJ/HDA+xFsn38sRNRfLl5RZOvuzMDM+gyU0ztpZGRCQuQJFEIeMyLqXOFcfKlg5I
nn+bRflKCaXNQcTazhC7b51yGth8OXAmcqiI0QziLT2YQIsh1o+0ibzHhEiHLAwx5ZuC19XcxFEQ
2ntj0rQi6E2MYq8RF4l3cG71ix0sFlh3UUU5PhWNfuqimgu/7cn3jLyGFosWTsVVjkCix5jAy0Kx
W9KgouFmV/pgMqgC7FREwtn2DGNoSJpm+UK+Rk43lqYFx63lxjoujpgfM4vrdDPMzNVGJ4nXbLqh
Ab0MKqFJVsbRNp4AAG+GABelW1GZWbvyUMgqf1DeaI0UiGM/8p4JK45jYhUGkX5+lghxfQnKukV1
IRIA8JeYy+SAXFfX3JgUMy/hqFP4904VAxaCSTVsygQc+j0dCHpiYdnKz4GbBk9duAT3JqOb4FaW
atFbxDaMce95o5VvltlSM+gdiXDa1Jn5b2wHq69G1AefZ1Cji79Kcf1mGhLjZFaAidi43TIgB15H
tMmswMvv0IXm/hVyiH4gZBTpI2pyuCTOczYrKiH0EHxDV/VjENUWLXlFDbZ3GmZ/fIaogMDkqECc
tAF6HiI+zLOd29QNQ4nStXayyAG64jLonJiTMbsAJ5MEO7loFxQbEGdMN9KsL14gO/RPc9IPzyIv
W25skOwtMPxo+tLItVSBODLcIMIAgMxNcz3ect0F5gd2IwwKNYtiALvmONY+DOibwAAFyLahRl0V
981uvA3cCdCkYzjIZDLNy7fKDS0z3KR4K/1TM3JfwWtQjDd08YevveUC/aZkaV6irgKrjwzObdmp
2NkHMzM5BJtCiGiBCONfYd1b0w6sOJovq1iGvVnAgAQHhxZMh1KA8L44gR19RqO9/JBOMQcnlkV3
mlVpmsxlInkLMye0NwmbBs1/Up9k76QCOYk5Nr1j6SXijjFtV2DDTd/7segz0Dl0rp2PnecO7abq
RcNBAAgU0FkICZ6STLJ9WIK49jYhKlXOtrWKlb4dkuLsjdBKXlWb1MuhZvLSP/FTp5eGOIUiv1F7
NFOVI7r9As8AYCVhTPG6HEaeuVzaz2g9MQ7KMrf62XqDbjZWqFyiRtZD2QDVAYhENp3RbcLVFWGb
iCCPj405VYwN+gbPDhpDon2wFy/+SO9fOQ9sxAyxUFv1wd6qHcIb0wBm6WEPzJr+pVOHezMdkYLh
rw71Ht1jBAsSvaCBB5ERdX/eLWQrOkn0YNF00MmuGcYuObRo2UbUWtHwYNuDuaoHuNH9sgjD/RAG
cv6Yr4eRTkVCwVuVnvpoAglB18Cp0tuwcTOBtI7Xvg5MQadjDrn+ISc24KNW4AcbMocqiRL9+K1D
E/ofpBLknTRyiaaRdgN3G0rQ0zdQ2Eykm6ty8pElcm6aBq/FDYwWYBILSRb7lZLf+WbRG/1iAdUk
gwKERG8TfKX+oOxMVPuhGRQSN8TmbQu7yEeBYqiP/FmUbtpxYl6Q2aoydwJKUX5wZT9/y/RIk3sZ
Ii/c2RTD+Tf6s+4ebu/a3RENKTSVniFOQAv7m0EMtJQMt3ZIUbTjfWecZmew761ojQ/IQkOUyEbx
EQk288PU2tlPg33ytc2n8j6S4bzyRQJuUCeYi58w9M2VmmzROfNQr/snyg1c7BjIqGkzE79uPXb6
fJvJPHsy0iR1tgsA4WTjaLAHr0hihNDcMCCGloYuMy38haKROMP0eddN1fgyJcnSvZTM7yBMeU33
Oac9CUgUBfpXIBejewRPJmpgQQU3JW6Q2tnUNTXoaTRLo/3GpNwstvYY19UdLY7ypiTVWo4NOBl7
H5mhAZcBTBfqPPkUPZOS2N+sMCARLRZwJIC3O9Bwi5nUHTo6WD5sagZNJR1mUSXHZfFmqGRFRh5d
KdNjz0WFJGPmApwOOdUct0DZWtWjV8j0ARZNk9yNVeaADTJzUFhpKApgw4kM9w5t5YpsclgHozXy
i8/In8FZd6zYLXxgM0psAWoF35HeCpOnqnea5IAHhl3sG9sbgWe6dv2Ac3Ndb6zY5FfDsLHtG9sF
Bw5c282OmZVn0Q290pIUDl8iEPNFO5uvnVsZvyjMC97uWOrnWeUSEOacNGqDXmQff6jDpT2IcJr7
fWZPFP+LPbRAYUVQHoDZJU8WEkdoRJVltTzEdS3wm4Vjg/MbONwwf/gfMILK6OJu9JU7RDfoclb6
frDjwNssep6s3f/YgWgk8NjcX4IBiywrL6oCrR1ZZPsROeDpABzdLPmnFlAKZVLNp6qZC73PeiLW
3PPhYEyk4xVZzwsKoooEB11NZF0pV9Y//0MTl2nozMyn6n2Uok3sDUsBUAQkr03JeU0V+pJcosb/
zFVoUPLfmYJossqEQuXp/R59hF2A2tE+Vrb7MKMKs6VZpL8ZwUJp4ZEHMuQGjFaSmMMATMQV2c1L
CpFa4BnPhEjjx3SmBWqwpemcmb3f6qU79Ahhoo8dD8f31TYviF8qjSqca4vVzkGc6VAaIR3dmYrE
74PmAx8w/CIiykb+guHTSqCeqjOY2O8val18yyjfWyCbcQ06NzMp4D6OAf1HfxwG6wlcg3uUtmVs
JbOZA1kXkkUAbvZ5q5ZdNab1BldTb1uN5TU33ktbC72u//NDVjHSP7YWMkuNbhQvechzZPfAXbmu
Fd/CEx2ueLNe/JzgN3CCWhXd/5J2VZPKtGx6XzFKPgpXOA8KvbgrYtUXV9FS87aEAOl29jkHACu9
1QoqWGxZaVRJ51SOjbN///td3DR/rHImiS26UAHLmnq/gg3tY00R7l0GRV+Q4CpukgZkJTnfcOU8
XPhUeP2YuJdapsZQ+OzRcI736DnK3tcIIe4Z4XcPfToGqLbB93v/+S68RcChwGwU+CVk6s+Uz3tU
lgCIJL2PQ50NcbZT7gHsJHP0/7qOzW4wBbY3Fhq055dNVHCdg2ph9yWteCgXG+zoMoVX9sTfgrqs
QhoppIYc+ZfULCqNIMQddl6AzuLBLWv7U+BNxnSzxInt0xIM7Cue7Ov3f6s5ixGVKbEQMDXK8ed7
3cbjRCNE1PqkCP3nyKHMMJIs3U+FCtFSXkX+U1Ui+xbY9hXF238dOs7W1rgleAqxcYxW9fpt/zzR
DGBghMWL3w2GsvwU5C+aS9LwKICrwi79QQNE9JuefOzEgEDVlCmWc9P38BQOqenV1FUBZGLG9Qi2
OJme8y3kiMA5FfBowRPkCIAydHW98CbXDgP5Crz3JoOLn+/xgQIymyN2AnQwW+RH3SyiunJ9/r09
kbcmMEggNBLTmjPbQcvLyjiO7dmP3FR9RCEKSMMSmc/vb86/z9u6yrpfuKFxRTo7b01qpJLxxszU
Cn2ByBi7rTFEtj9WS3t8f6mLD+Qpz/Uk2onoMb39ZiYc1cUNNUthlL1PJU3aFUt45VRfeiDcLbCO
E0oqeu5vV0E5ymsaT+IuCLpoO7cOmgcLRR0khms2gxcOAE1OkzYrVY9mQPd2KcDOBQRGd/JDCqRy
k+UjwlD9uGoZoVxoR3foq0bfR68Hh2tnxhxduVjWf//sELgsb0kNV5URwdkFRmM1yXtZTz7tEoNu
Ys7othzB7dFxuK1rM9kpUV5zH7/wfl2agQ4WZVwzWDa/fegqqOJEd83sJ0aMl4cas71u+nEv0Lv5
75+SpVaDBIl1Bw6Sb5cKVYJ6fMreTOT0Ku2ph+fF2FcJmV9Z6eKb/GOls03T1QbaMX0++x1J6Asw
LvVQeOUMV8Ye/Bp5E8azrjq8fx4uLuoxWBQ46JhkHG8fD2YcBbQLw6MFx/GDExP+zCuKF7eAwptb
vf19Zgj74/1FL30+ScyTvFTpmudC4RDYQuY76eiHkF5u6hy2lSGhQNCtbq681EtLucqWgPM8y0aK
8O3zITpNiTpWkz9K1MBHWcNGiod/+mn0rkSiC28SHIXpMAEhFmA+9XalepZlMVhq9JN26J6QDxWH
GdeQT0x56zs3CMEzxubP91/kxTXxCIJ9RgwEqvl2zXimo2itk9IBnHDOALjNbjO05XfxhGIS4gAm
uj8z8HJ5en/hvwO9sCziAUa0plqdPd4uDCyuSBFEqgl6TgSPmrl7hvnFrzLvy38E6iThle/4973N
gtJ0iLM4fKhzt6yGgzdGdlsjYm+01IyIyOVp3F75hpdXIaUleba5u892i9UWyDpOXe3n5QSSxAPH
/+wlyr7yMH9vSh4GE1qX0Gr//dksWqdyCLrGb0aEzADytMtR0U8cdxGyxb/f/1QXFlNr9MaOCy1f
xz37VAy6Zl3HUeejtGPcdvgOHqIpyB9ms7rmtLRu8bexQCgbL1+24uqmcG7J5Y2Ow0AhaP2qauvu
F0LNVFF2P2cPKBMCox6YQw43sH6CJ6yLMipdi1D//uNe+ISoH3H8iO24wJ2XJUg/LkFKS9V3gqi/
M7se5AsEpM/vr3LppZKteFRzGAc551HPjZcSX6my96Pcjg7Bkn+Hw5vvtQR+/P5KF07aerZx+dYU
r/b58zBcGCNr0o2vksU89pMbJvSwUYFm/Dz0R7RWu//uNU1NiIOvSQlE6DuPCVWJi4JAo8A3G2N6
IhogJ6QW79aGont4/+n+TSDPtgwBnLjDkV6hrOsN90cODfUvAhKDGpKEDJrfrE51DcNz+DobaBby
pnWa8h9IsuN3XAjsPfeg+dFG3/vKfXbhe7JhbBvvEUHedh6RADlPdm2vEAbgvR8RrWVi6catcZpz
8PbvP/OFL+oJlIa5zrBDIgy+fWSt80z1cdz7MUCvW2OsnE9B3ecwAFsaReg/Yg6z+69LShDlXJ0S
rAoOQmd3AKCdosjipPXxlkDSwVF7xrDtzkTvfFuMcNffX+7vM8hyuC/iqmIyRtRnmcwy0u6KOrfx
IyvqfZQvoH3yrFdW+fubsQpp7+pUZtKrO3uPGRBjGYxB48edtzygs+Mes9ADZ71qvLz/QOdL8aVM
rejVEXkUdllnccGoJZL9vcEsvRnqm7YULaBVXR5CJ/6vCcu/S3HYhYvYoPeXVyMDGABlTWb6WIgU
J5KWV5iE40rTCq+8v/OvdL7Suk//OHoWUg5p2pU4U0TVeBj7QO2kgY7H+6/uPCasq8CpMSnTLaqu
8/pkSGaLSNFbvkU2gtSqoz4L4WmfnF3vh85K9shBeveYpbT7CXHDK4ftwkNi0SU42xZ5CqXY24dM
8UjGtAitSBv8xU1huP0pXnkH7z/k+ZHmIUmH8CbB+ob+pnm2FVHxUjLmZvGL1IGsnkNMjdHvxEAm
BuCND8x/tPRZ1/vfOYrNnoSX8/ap+sUgGwoM02cwaA7bfEmT16bRCNG9/1wX9j1vjjzIBTBj/hUJ
BoA/s1EoGzoL5q3QqJMFcaWORi6kG5QOrix34WMBQuUF0g7z4IedBQOnrIGQQ0WgbHZgJdVJcsfH
1f77DyXWt/NnzOHtcdFTdtimxgHv/OKwO5VQzALI48S33ue4LCIaHLJsP9aVARzMxdYtpqcSRodC
tjO2F7VtE24X5DGBsg721ghjC+kTt9fxIfTM5sTettpt43qAneslmrE/4FqFp84877lsis7Yoayj
nhZgO7RuMkPIgxrT2PuKIvPcfosqewCKDbXAZiiGw8nNFJhpv0VKpoi22POYwMgBf85X4u+lD+xi
0WaZzDw0DYu3G2kKbQRokCv1I9NN/AUC4iYxspJmAuyz91/7hTNC25TXjof7hVZSkiBpgZD84ptT
NHzRWNf48NPGXS/76p9pHq7YLK8x5uwjC0YHgoOy9kfOCwa3GftiMVkOfz4EhpYw/43DpPspxKJi
i+qt/YjKB5bPOUYl7z/ov8nfX0s7lCpULLRBz6NtnoVJW9cgr+jths5tVcj4FTyE9zIYrrOarLqI
2UV9+Lj0Rv1q5319AOKvPtZBaX8ZuyF/HGgZ7t//VRe+9L/9X8DqvJS/2vX5ZFlhnEr8T6PWOYVN
196gAFJ+AkyXXHkBl5ditMX0Va19vbebypML2gaG4kt3JmKRZQNax4mL+9IAYPL/8FRrl96mCcT9
fhaY88GuMVQnWiJpAo0JdexulxlR9AIFvXt6f60LG1is9ZOixS1xmD57rHomBUlad/HBByzp55Dc
7tMEmOC+z5AH+mnbs3EleF1cEWrj2nkS/O9sxcjI49BKi8W3xkpDukdLEgAcFi99SB82C69ZUp+3
E7gYiZPCYUpA1vZX/dYORqXrtJv9NArt3WRDgxwqkFTAM3JAo+FP0xPqP2be/67JnuQiJuNh/Hi2
WSIgnXnocAEXunwBHALBEzTwsRyz+P9zqTX8/JHwdCXz63BwZ3+x3STeF7gOPOcp2KCNkZn2fGVr
XnyZDp6yWgnMDM9zAjSClRsBA/G9drRuR5T9j73Mst8rjv4ULlX1GUHc6soevXT0bAhdkhk2Y6Xz
0LaC8qqxp1vpwD96mFAWPHZVEyOMBKn7/eNw6YKlbe+ymHSVPj/lSdtA/C68Cd6+zZAiLOsTjEUL
5mSKBthI9oMfFvakYHGvdGmurbwemz+/I6qniTEXPCTIxG2da9BP3oya6FR4JzlZ/a8hasEUNKos
rixtXVp7neFy2PC0dc/DSu1UAwP4lK86NE1JJO+CAUTjHA879IETd4vHSDTtCsqicatAG/szFNcE
7f3Au0FRy7U2JlyAaOsWMkTbGro0wpDzFLibxqlbXIoWe4QoPSIEtH//g13aG3SBSH6YS8i/MvE8
ygNrRvjMrzM3O4yeoXdoCWRkj6Z7Ze9furhIKEybPI5767xeMge0neW4LP7Q1PMhLKP2hE9OuTPD
eblDL2Q+vv9ol84amoGMAUnyHVq9b3cEyGARhqi++oMXePZB9qK/B9sShE+DKG3Xz4NVZsJK2+7l
/YXFpZcKYgQmAqGeTPlsZRUS50wUL/zSmOwKsYlYfm887F/8Ttduc5TgINwDFl1pvB+bNELuoIYJ
A85ycl5HdBSKRwgoqY2mfAyzKSjl6O4qrNowtkRvID200MDNU1kPyaccTbRVPCeo+gMqCihrMO3F
twBQ/vIpQX8UpNLsKICkYNjkty6En72FpNT9XLplQUbCBSi0g05Tf5zHRKPN7NYTMP0eBbxbxHQE
tkHvv54L+4CeLZphHjGFXPvscp+SAu2/9Y7g1KyyZpWVGbdJGo3fAN0m2aHt+7g+/Pc1LU2jjG4/
jf/z7KvCUiIaOoM+fGmiJlNXxczm437YA3sNLNirA62P/5c1mUNLxxM0ds/SkCakRzw1rDlLHfAR
LGDNHTfEwTGm6cNgele23RqpzjJMYBcETFPQhGe68Xa/I1gohgANej/MsW7YBB0uNlsH3e5r8JkL
B0vSoXYolJQiOzj7gB4CsTDR8smXiEBECE+YlgEyPsesFKnWFJX/aFnuknZOvr//Ri+cKylRWCaL
5n+Mht8+4TImrTIdJnw2KuO4Q6h49vY49ohhP9iOfWWIeWmfskctR1qo4NCVe7uazKdqrmFW+XW3
9EgedeiCytiwp53uFmRMFPrlV27jC4GEQYbDFqWEpdVztmXcMgo7EdULuCRUNu+7dOULqyhVAB/z
7yhm3utCi2lbuF1wJXKvu+N89zA0XYsAy8ES+GxpRNIKs6VI9blZ6hMhINvnHTC9xpWJj6GsPClc
q3ZFkxjLphrq5srbvvRtlUeJjU+BoIN3tntpBOek6Ba3Qlc8uzgJ+fgd/FgwYTm+v4msSytpJMTX
DpBHFrb++R+ZQor8xliENd+VZMl+jBKH1ir0A6PYId7DXGTjLXl1L3QPWRjLl+Jb3dbFCaiW+9nM
CwEWEarjD05BrW5i0Cudj7Iy3aT3f+eF40zQwjRE2uRSNMne/kyQKp328mnxZQSZ0+47hMBbaMlX
VlkP69l3h0AD3Z7uIr3u89zFsC0MBJGJ9C1if3YMhryvbgFfhzc99kAwl4exERBtrORW48OJCFRY
LF/p5paYk04pBBdg9MXR1DHQfw3D+Fdrgu9GWNkWeJwstu62CI0ZxREZH4gmFJo4fQX5DOkj8bxE
/1BGi8YtitCmfUuVmM0nt63xXFZSpyPCprlGNLjqZj5SnFbo73dc1nfDPCc/JhlVzzIOw992pfJu
F4xWCJ03wH9ti1cpPjUI5Tc3ArG6cJcbai4wyBntG2G2efH1/Tf5F6iQokXRw7fWepCJ5HkpmCEg
i3pC6FBM97H9k9ygGv/p0QD6AuE6ap9M2Uoq33hQ423dTyiIFnyYaEs7bf6tgYrnVwLQhY1OX5+j
RJeO1PR8puBa6F5mtSV9UYJ934SO9YlaXz5hPTh9eP/hL9yVVIZMvbBMFzz6erH9caZMrynGsnKw
1jS4W1B462oUdhKNxXDYQSR9YdgQ/feyhmYKnUjANCx5flmGS2zHKP8L5CFypU6kDV58GG0saF5n
aelrM7f1vJ0dFBdskIOu3lrvn6cQUTszYlws4ecCUreAu3BsFA4ACK/nXwBxj4fcrJ7ff60X4gH7
iRaykkw0rHPIEAWkHroiksy2NShU9I9WZ3E3H5+a2iOHrgeaVeGS3sKJDq/Bni9cQPjRA3kEwMOV
7J190zFfIOFjtwg2FcFuCE+oaiGr/t+vOQI5+EDmpdBJzvFyY4x1SjoXyk97Z8SaUuOyHVnX7O4v
HAV3xQWtwE0G+ee98aRzvECSkPkT6vc7D4kvnNY6Yy9K5ofvf7O/ppfcA1SCDgpWnmfx9tb3+sdZ
AI0PlReHZr8ZNHRzlTt30u3ifWw4y0nPeqZfnHevsh/ELjLcZLdge3LlrV44jyvuhC9H+5ZfcvYb
FEwEpKYS7TuQj75kidOhcW4Fh9IdnS/YhIfXxsOXnhposVy7ezYQWXf9RX88tdtmqoLyo9Zst8DP
3oE0sxRwNj2n2jFRwrZvxh0nHSfEWcN4xJtx0VcuvItP7ZLlkyLyY86PSzqb8xRlpkax05OHFJru
FrMcBKwAFuxKoZNrhf+FI+KZtK5t7vwVxX2GhIQJn6kk6LUP8ylxUQzxUgRsZbHrXJxNdCVX12s3
fgH+gJKUa7a42tP1n52k2Qw0fnfI0bvHGFGaz+9vwks/jO6nxEbKRjbGPEserBJF+tE0HM6uK180
Ke7G6YfwyvNfuBJ50/93lbMbwkExCS/0WPlmigIsYe8btvT2l2mU3wd0gW/asRNX0tR/xz1n1zCB
hrk1813oNN7ZzkapnpTdJcpWTd4bm0obfXMoi6nCDQVD4E2HiwtsnQwVgccCgQsYSxWKQ/d20hfi
LjW74SsarvMJk5tg+BpnhsT+wS5Q5JmRTkE1BLwWyouQdsNtM47pS6BGzIxSe1BbuqQrfd7Ips9M
cgwMEMOwdTDnc1q9i8GtHKO0Q5RN4PwL7xBVfxxjmsQKdhiTOMGLG0ygk0qxdhdDAPnhrh0Re0B7
15HXBrkXD6Sg4QcrFZqDKe23B1KjloW8dKtoiJWzd0gSkrf/xdl59biNpGv4FxFgDrekpBY72R1s
j+eGsNtj5pzr15+HvjhwU4SI3l0sdjAzcKmKFb7whpumtuTorKRYvrptozuSq8yxdVbMfkaRQQUD
Cy0rCsyb69tx4/pdGjzsRogkQLJX58SJe2UxfTF9Qb/hmJgh7miJireXk8s7d8DGk8lQ1McXwPnS
N3w/7dRIIRvZKq9WGEe/UphOyBlX2BOGzfwA/W069wgT3NLYN/ZCaf7k9c5csA0U0bgUaMGuRs5R
BE1mYfqtQA2uMNTB06d4r2O2tZR0QskSibJw/Vrtf1QZ5zS2LcMfxYRXYqjk3GyJ9g392i8f/2jc
bBAbbEBTRJDv54N5BhYxWs7L7GD3nKZx+QPgrfYQd4Aqrg+1dZFQMcZPeglWaQe+H0oqkBysKvZH
PlnabWhI9auZ5+p9TNJ9r06osFtmsxNbbS2kQ3ZFfYbDwRX4fswwQYUtwYzUt7Swt44SQVhO1Wyo
jgiuJDvJwfZg5AVgsgla1dVh1BunznHvMfwYM3NuhnKRNVeSM5pP+s4BuByKtFUmYISWR3isrbbh
HMdGqg9cyo6aibu6mVGxDgzxUolor6K7LNH7Hb9kyBomFZR1CTVWQyEAkXKpqoZvwLaHI80jn6OC
eLq+OczLI60s1xhI3QV+dlG8c4YoiNQ+0fwxNGrnZqJ3oT4ZfTlGd/g+4/+DK1d/t+yrXwW2FYga
86yiHtamrzgYyq+ODrrQa/KkRsdKSVSa5+i3WajBYqWG90LbKc0hCTr762SZMNCVSC1+CxgOL0MF
Sv8UlKZOhXIKgjczg9HoSkYUfoEvVub3NvJotpv01B5dqBaS4tlDYL5lfWpoNzGqgW+WgeIC4tmS
8R9Gvdpbg2/fJ2xV7Z8dorulRwqLtUo6qBW+h7XV3kRO1VuvMM4ocaVC1MNzO2VJcZfi2PAkCmNM
T8FQiV8YKDb5OSjR9D/MI8Ag9DVr9XWEIw8SqQbr64HvKpQTNTmMYPSsGDU3RCzgLUuDaDiWc9Ih
HULA/JBWkomHXl538i02jIgEKnIuu721qKxnptabO8/4xutE+50n3FoSRiocqwMRd7KMmUKq+UTB
GDSie+WEP+U64jWk0hbb8GfTBCvLyHQy9NEpayKEjmQk+gp25TQ74dKfeHi1k8HOkEMq7GTFWueS
QzeMaEfK9Cby6MXGiRnRjwR5MkyEp+bBnq3uiLcz6hcJ3atS0p1DpEcJAkSaRptJQkqIkvLr9X2v
LGuw/lFUySFnkUjQg11dwCIvEZnMStXXs7lPUQ6xpeI+LpDkYKs54TdLAGM5T0WMPkuLGHri5Y4s
pFvoOV12m1f5lJz0OMefcueHLdfx+ofRVybKB+dNnXL1w+iAATWdS8SrorIc0CgLquSYzWPtPMyO
3P8QkpPO7tCmdukh7ijjEUAvC+MVHQ+xr2reTfJZQvlJO2i45FYoQ3TdDzr086cqVoZf13/txiWl
Au2xF2A1occ6FTIw9sQOtdHol+fyS4pb6eTNGrKOO6viXC4K1XfAxaB/Gc1cvWFDDxfLjmTNl8fC
+Z4NIaYO4Dg/acSpKN3gXZMj+zwiRzS1GRJINfYKyg424PId5WkB+I/+CLVD4IL8xr+SMAn6N6JB
NRcyf/HCJ7XRjs1VFEdQkQ8Rup2dcwYycicP2FpiXgFaOuDjFSDQ74eNKzSd2k5Q+RKDiv1untyS
Nag7h3TjYVN1DUQAZlsarezVAgcZZH5oKbpPCwCjEIRTnLfeqcInHZB0cvrwriHLII6kGg39bH0/
EdIPU4FQtl9WueHPmIQ8iS4Jd4reGwtH5mhR4KX9Ct5hNaV6tIsEPV3NJ6YMbwMZlRv4XPXj9bks
f8rquALeALCnOtR5SQfef55CdFagjfXoF3EQOL+dUTXTA9QCHS3MlgP4UNC23hlzYyfq0BngGhMZ
XLbEC2FOtlXCAFNqrf13lBeACoojroXSzqFCSfB+LnHxuz5RbZnJaqaYFxhUPqCgUK1bzuhf+7/V
sKyOJ23whxSbk4dcrYHLIddP4wREU/OZ5cHWCpvRbpGTDWlzo/9lHEOjjapFOB56zlhFuInEeZ4o
hxB9xfDTBMH4yxgLmlwLVuPByuoCL4M0qpTXKCTeccHjL37LKRfuDw3DlfR7RWr1Q+oipTynXBgt
WC41tk5jliIbmxNah8+ZPeSmG5X7/MyttWdPAc2k9iPz5d+vghU5mqXXXecniTa/BJi8YB6CzCCI
lk49TRSvsUtR6vH5+upvbLOlLwdgn+Yc1Nvl/P61+FFRI+emA2FX4FF9zkIU0ZEGsjxYr/YTl1W3
c+Eut8r6Y1OgpBFJdrvwRN+PR/2rJ3oGSx5PkfE0Fkr7hoxX5CGcgAxp04k3sDa1hwBUsbPPNo4t
iSV3kEHewEqvtplRqW0VNDRAex09ch3JsRsjNKab6+upbCwoI3CKltsB2bBVeF0LOxnryoSmFveo
lnRGILdnM1FU36xGM2TDlqlwMTCSpEOGEpG4M1r2xEuPAWnq4qYcdL+aENOAExfdgNSZ2qhAf0pp
/KJiRa3v/N6NbcdtSVNtoS9dcoqwHMG3uEno4KH4QG/YrD7PWYYg/9Bpae/GTZD55dRlzuH6Om2N
yxUNmADUs6qucSVVoqEdg/C/L5VWdc76Ln7SmxI/4CFVPvFMtsizNvHX64NufJs/hXHKfgtDct3c
H4YJffWFQqjZokIvUcbxyR7s49SXXwN8p/zrw23sOEz/6Mzyvsq0pFdHuilSWR+wsfTbtkf9wxoc
rBn0KtvDZmw0sYDEU6ghlMFcg4vi/aESRk0vEENL3wAOLQ5jqMU/CspLi9BvMWOJHDW6r6DmO4DT
SOMXGfV19WbQawPTc1Wff1yf98a3tQhpND4TwRv4w/c/ZwoKCXVZufVj7Dax8s5i66liH990vVre
pSiNqUcli8qPV1mWSJFjoS3f9qLZI9JUjulHQCockAUPAqwUszRszwNhwfH6FDfiRoSYKX6Q2FJl
WaceszOTqMZV65ciUjwjNBW3bmTHk5O4O01aFdwogdydYs7SKcJZ7/X68FuZGJuKVhJ3KQWKNZoj
EcDbY7XqfNQzRHBQrR5VogLTgs8x0tUoOw21gcqQxatx1OJMp8SaKOE3OUIHeOdG34jwLGJIIlgo
g0ARVvfqRIqN8CPknQn76YMJQMd0dWnqm0M7lM1eg33jCHODQ2LgXIFGWz+TJLugt7oWetdYAtrr
ov5MmtW7Dr46BwTzi52cd2t2FhcklQy+NpHy+70c4dZWaU7S+cg2w9uuGw1/oamYw+84dLTqp+vf
deN1pCNLesZDxdZaj0Y3v0JIsekglPWd10sKEv2GUvp9okgna0IveFIs46lGEGrnPjZUJvL+YabW
soTNTHNp0K4+I9iWJCgzOESQ/FKO6kCoflCMPhcuNQyZ/hfskUeR2eOLk0SYK5a6PX9DClwaD8D4
Akrsth2Yx1AI20YXupKxkbKDEQ29sWuxfBD1FLszjgrKAUGoqjm2Y4Z+XRuClLmx03JaNNUF+qCh
Fii/cwc/GmQdw9lyraCyXpSqlTJXIGf2GPSK8Tu1FCk6GRMtA1+jYPJahgG6wENT9KA82v7FGdGg
ODlwNVAC7AxJ4+PNGFYO1ugMCP+ZKXheDMoOBsREBHaiYPxdRmjc+fD2OsvDC8YoDg1yk4Gn4B88
Ra6RI8HshXVkGjvb7PLDc5SBc1IrU8jJ1vAWM5nh+qHG5qOkXekvixaD8xvLrT66QS0dKEmUN9BN
Eu7bwCVkU/dwb9s/gLiIsoWsXOD76jDC5s2SeI9NvUueRQuwBs3itn4IieZuaBgljyA72k8zpNJ/
ru/6yzNNvLT0O4g/uNT+XHZ/xaBxS6NNpJpAgZk3QbaQGpUxl3NHdFRO80hYdH28yzNNwEEQyFKT
7iA48/5MZ6kV1TgAQTXQ2+IYo2d+NBr5v27oR+/6SJcv4fuRlkP318wmVS1iPCxkv8ME/dhNTo8p
04AkPm/iSY0wBDKmub65Puhl2MGgnGJbIZ6nFLWKQLtkhpIeMT01oII6xpp9O0xpsxPc0B++vDGI
ov8UrGneXlz8RT6PHfWTpWWeFONXbUDx9l+nLlPtR2XBq7iT9UgdbyCcYazexQ1q4wGq14jGZ8gs
HvVWdWqfUCWlJAVyLXErc+7EAWdeFf/fMheGqyldVbsZZmGLhl5VJXeJk1ERD8206pHgAV574KLp
a7+t9Gz4TGwhVNwA7OFXpQeQY6O47lCijgIhYQagYJlZp5M1HOqo5W5VWqVDBzwLMBwOcbgbINLM
Wv9ZiiyiUHDd0fQKHkj6YsYJ8phhFvbhnTHYGM1hOB/+DkwrtQ56hWDtoe5j2o66GbWuGBEf9ARO
2MkNRf/qkXZ2nB2X6pJAuSU2P+k0SiKUR7rirSRIPOlGoDzZ4N8/N/z4O3V0cDMNo1DGwRLjsPYg
BKUI1LmTpL6H02xQdUYB/qvSKXbqRfiSTUyvUx/HThHJP63Ass6lLN5RZg9wUuV5zJvqXzvp7eZn
l5UURVH9cqI7A/HA+VHIUvK1m+coONR1O5YnVE+dm0EttO4Ni5z4Be3QPL0xTbSizzZmXuVnueTI
vBXUBBrmK1UhVo1mC4yrE+oLyv7IebVjn2THaqr68nNSw07z5Mmw4x9qS3n0trUbnhaJhdE8JW9U
hA2NYnDO2AAEsc/hRUBEYL4BkbzqkKJPG2W+xTbWtr0igoX3KevAZAGKLrCUsHEACb6bVWLedp2K
txeVcWr7GuXefySjaQfq4Uo6vWaiUp2DDQFG+xTEiV4dIT7kqWch4Wx/HUPQg/eiBkL41USRu/wR
pqmkuKrVdGetQYKNWr9sTa6eIBR6L3VBOLrT1BNdCfrV+l0jYj05h3nZkE+1gMlddIElBVvs2Ywx
4BZ1e0IzkVcvsxsaAHJiaNW3oY2t8VtrSK3qZrWq/ghrLWrvyrjACSRsIzSNJu5f+TzjIDrhLbKE
c06nlZ8Mw+SahH9pyScMKmQ0HU00eqcchO+BD1E0h45afIwGranoybFrME0HiieyW7nED9kTlaH+
i91egLAupnpAZbNufsJUC789O8SiykG5WeMvzemhzNO5Rl2ziHovBV3xMwgak9pQmifVXWE70y+n
tWLeqLHis1OomvBHjyxD8q0OtoKb4dsa4zxKjHPMcIkwXTIILPp4mtXMawe7U3DXtrWfjQEI4kjb
h/Y+nqLILuVR1+aHUG3k+FBMUpyflbxXcrBqAeL9ceUkX0sMje9MPN7oiNtB9iQbnWkc7QSg+i3U
nmG+rRwlbk+WsAKfOzgdP5FJxA84j8jlTTaaXePh4c3BsqKZzuIUzXl4LyvdqJ2zTB5fMsSX3uC/
47SrZ2iQesIw++gwjkOIlU4lJQg/mk2fekGLTugN7gPiYW7s+o5VY9FpX9PHquk/5e5sy4VyFImD
8SNIFLP/OsldY/2C8dFjS9v2mH/xLgQYWDcqb+9sFIuRHngQmFw8Wb8KvD6Ut0mVh69T3BWflUxV
vhgwZcKbOMpif5zaXDnMJUZngBbrprnhj9D8wSbzcsvGoF+DVtBe8LrRj6FWubQvl/zauSi/2mll
xEkW237QxWFNNBfZJz1X9R86GnIvqT5r/1aGkT00ldY8xHFon9pQNUfXaozo33AopuCISyiK9ZgO
KDs56UaMgWoQGgPw/tXLPr9kxqo99RJs9SCoPbZ9dZocZ7or5Ga+k4fC+PjLjwYgB4/qNwBpdfk9
f738XYi9XVexFgl54VODq8bk8opl54C9HLlFbDqvcxn0Xz/89gMeVUhIDWqJFz15HIdQyU1ny3fQ
pTiQpA73AU270/VRLrNflpDiHaB36lzKunXQg0zunECxfCnTnMwlKQywmE5G7bHAdP5rU0fFnW5U
wz0Og+OzaET9dv0HbERwaFyZFDxUiCHaugSPjF+idg2ri5VMd2g1QIhVCD52wivrfH2orY2jAUAk
NF7y2zXiQIaVKk+9ylwpjrkBJt6kZDwKKM07jwosqL1E7DKqWgrwJsVDNAguojc1aVtMDDTLV9To
hx6a9a3IHPM5C4S8M7ONONHhqNLHBZpCdWpJCf7aovTH1ZTrBOBdGJEcZaPyaAzj/Hx9/S5DYBQj
6F/g3wmzCnGY96MEs6nWgzLZvtFK8l2ShBLeo5HFInbVmY5A6Y0qu+f6oJf7A8b4ApBfWBELL+P9
oKbADD0dKOipeCihyYivAw1kA0T6oBz/l6Ho2bJD6OGtzwIWHnUgjw1lrhkHe+QgNTfSjfkmT4Jo
59hdfjBKTuCU6Ilyti9Qt1h8xRGBne3XEej6BY3+QNRb79QgLjc8o9AKQKEGpB5VlvdrJzKQNcmo
Wz43eSAfQWyGmauFhoU5lIQJO3qWCHZ/fBEd4PdUS6lG84q8H1NOWk4Dhm5omqpLTMUpUDweYskz
u3rcybX/lDJWpY4/wBReKnYIja73o+XYt6KkZZv+WNuh5GGpZDzSITV0j66A8woPIPkNE8/AJRHA
duUuXInGa5uxMLHZACHoUsi3qhMCrFJ5YwbDqBywvU/S02D3OCxgr9zYh9Axq+bzmHdqTyg/h8VL
KMGceJiFQBsFWt9igkUtE6sBJGlGD2CA7Q+imWm+JKn2BoakV3fuzcsdRIUBqSsOuwNxZI12q8tB
zIhQWX5XF8k5wlXzTshFf7j+NTeeBxQBFzYUKrUIWa7W13HioXIkrrAS8eXnfm7S79hjlpWrqZ2i
YWtpRbdFjiGBqzZ1eYNfW/3to78AWLqJiiwiUIiDrrvObdtGHbZJht8vxhQuoj9hdB7rLAHaPAJX
P0yTZmMrT/COqTIozwNN3anZWYc/il7vN5oGPmWpzS+18AvIhdzGSRMg7Odro1WoB3AnZvEyplXT
39kFJVIPXLWTexkp0uuAuWmLiZSMZTTk/bj7HiErOx46CYOqM2w23MNkJFzruzoZLe04SyOWRQru
knvM6MtNws6g8UwdcukDrxcvE5ZUsXV1ihaKOMaJkuMrhofG9U+0cUUvZwrdJ+peHPvlV/z1+oz4
fzpN7Bh+sbgwdylNAreKOWeiztQ96aJlx60+hIZMH7cmZeOFU/B+sAQLli6UYUVI5MRe70zzP4MY
rQS/lWj+rBOk1l4fWfJ9rHW7yhYb66kxQxozMtUSlvT94Jo8hFpqArKvLcp24WymXjcbe4/DH4bC
eo6oNbOYOpoPQNvfD4MsSms1dW/7CNZ2D5DxmN6MifpTq0rI0pGXzBKFNblTa7J0jibUl5SsIC0k
bYTrL4cKhvem+AGDC1QbldeQs1omSumisdDlWOmIAgcRavrZ0U6T5rbqwHV7WKjGDzW9dFDIad98
NwciDpymIrsfDhavv3yEiee82UqH4BZOudqjk5Plk/6pUukh4YM7tyYKxG7xjXA+fOMtavhLQRP0
OSWx1V2UD3nA30xs3+7b7IiVtXbWgOF8/P1C/5EeCLcO1VN1FeSUjhyY4UR2EUPN96bOSjEbKLBW
que912trN0FnQldM/iPxsSpeDmrGK4rHJfFhKx+ogRuHiGB9p7q3dTr/HmU1IQp6Sa3rKcumxgLU
TpWfwikYXhM8hXaG2ggQiUJR1lgw2EQeqy8UjHFWpWFk+72sjBgxz9hN8oLgeUlt6N6padbDlrd2
IsSNKAf6Esdxwbfb6prBFIgOMzKF4qUe4UNjZGI8ySPOkTQUpmODmdLn69fd1mejrWPhJMb+uoAF
5nIzDfo4Wn7KWj4KvLY9wGf2TmiztZZLC46bldCNffz+DnAyEEPxgCYbFUjne4ndt4OBJ3WVSai3
VTtKPh5Sw560+MZmgV+nLzw7gtKLB8OmxJc1xDN+NuH2EVdS6GP5hnOcE9k70fbGZ+P2phFHkgv3
bJ1NcLuD0ytkB8GpqCDnTA31TdKk6ZEuT/YAnzLfAedtdFoByaECDGifl4Om7/slnfB3CHElDHyq
v+EDElvWL4CS2jfqU87rBP7xUKQdF6JInUOq5uZTnZTBtBP5X0ZUgH9Q5UbswwQ0sX6/iHRKROHK
8LY0Ka3jAJ+MdyKZJ6RKECj4GhHWOdhWRWnkOWoREqQrRRXvXHIba78I4GAlRQyJ4OVqJawoh0cN
AtvvFFnMriNL+QwKVJp/FyLgSo3MqNy5vTfebUo2KtJfAApQ/lrtZ91AQzSaHAkbHRH7E/iNzyV2
ed4Qz805jurJLZxIuAMZxc2Hzyuk9gWVCfdFu/jsY5gblSMoXhpWZ30eTazUnMLJds7rn8tt9Wij
1YZmEtnqEiWuHu0EFmkonFrC9GCSFXzXEaUaFLw/3XQEY+CC5Zb/kyUr/ZxAisbXypnjTzLWoz9U
RRjiNY/SJHBNgsOIrMkQ02MZ52Xugi9HXbZSalPxHGnoMGcJpVg5dZ1iBVg2JTIWQn3oUOjEal4c
B5is9y3ESiRL+kwZYTdlWIRF5mxjrT7HY3o/ZPQZ3AHQunGuwlB5hcbgjGcFdDW9jXDQntuxDb4h
1RM/d02RqYcUo+72SCsl6m5mSLBPAgksMOLj4gfekbsDU59rHRPadPEbHmJ9ejFTyPteigrfhIl6
r3zCdMLEsczIs+ehiHLzgIdq8ToQreH3aFdEGl0gYVplxMBKvWbKG+CYdWe1h3xwqtzrcKIz3S5U
MJwz6A8988wMQPurqOndqJ9qejnlVDwZZYRpE3YMWInbRTapn4sE1SEg4xr2qUlqz7cFyejv3OjU
330IwLuaWePjGPb5v+hSpo47Uc5uPZnG9U+Ixtprk8f5T1qawfe+CZs3O8N+4TbpE/EFYhW+eDZT
bdDd6O17eLSwuBJLyk44hpF5BtSHMMlEVyqD15bY+pdcssxo5+3duLmX6BsAFo3nhQP+/nKbe7vV
lL6XIJvH3+ZJNekONIp91PUi3nkAt4ZCShqFDOJwoqRVRFFjd8zPIFCRi2J6Qnul/FxgtHUb4/a6
80hsvLULpFGl+AM54OKtpcGXBPjI2X5Hx+Sc4vP5OCd4Zl2/ITauQ3uhQhgLyo98erV2Jt5S2Nhb
to9pifQPH7C+i2JHjqGpaDYpU2mXw+H6kFsTA4cC8gdUlUzwsvpcSRsmNPgoE8xobkjWMDxkKsTV
66NsfSliP9aN8uBS1Xo/ih2NSh2DF/fHVhGHdMing96Pb8DJ0p3ttzkfblgI6wshV1uevb9yQN2U
MtOMmI+FOfUZC0o8Tqtgrx++PZ//H0VfzUeCBVpkBUA0ip2ZlyJ9cUPjKPY6CLDn60u3NSHeK8r+
i9INGgfvJ4TbvZ3i50cdS8GzvqXc9auVrOTnh0fh/V0c8RZm2kUVBzdkO5OayPHDdsiPWl/OJ6Us
i4+fIgiEMo8SmDpCytWyJWg/5PjcORgDxLZChjYGzhmP6bHbWbSN70PGRKlrUS1dtCjeL1oniyDP
24aeRdX3r+mYABRQNQTU6KLX4U4QszWYzk4DXwWm64KPoAYD5ZeOxAYyRnCAYg8Ktx0mF2OxPVu4
jeDFAQqMRRotCotM9/28QrMgclHpxWSUPyQPi0/640FqJ5o7l1LVAQgY7J9FhCGeQt79dH2TbFxP
iCTz6UhxCJ3Wd0WkIV+VC+ruWFnnrjRLmIKOUaVDsa3mV0RNwp3PuDVd0IhwcGkJ8d/V3hcZhbgE
cIaPGkT6Bu4Xz9uhDcSBdl/2KGVgMGFkyI/t0CCRd32yW18VmgQNUlSmqPivx0aaLO6X7Ap4r7jt
zMEg1DEa6wH4h67u3I8bhxx6l4bdCRkBglqrwVoukEBYpQUqLzSPjebkj3auZjujXE4JSQq6JjQw
lkrtejkHrcdfsW0D3wHucAbZ0Lp9G5WfJmvXAmSDs4aoMeJjBiwdh6rpakYATBW61FHgFzWFngNZ
+hwdlrJRTBlDs7+QUjSjh3esOR7aLm8nr8zxQHf1Si9wxtV14sOjNbXmHsz2ck8tP4xSNVwMOGtr
BRAZeSGzLeIlPhFheKLumf5EY1Q/YUKsVCjttZ3uqXPYxG5W4ox6vL6tNodfgFR0Jrhs12dosks8
N2Ql8OO+N3IPz+x5QNsI9KcrhW15N4yy9g1cZBYfuxFZsw9HGLpMmEdhBNlurqvVBVI2+GJitxGg
DQ7rR5cc51DI1XAsAkd7zsN0r1W3kevyoJBX20jHkO+u062mqWs6q2Xgyxpu6oPeQSdF6sC8mXvs
Tnulk4+GkmAEUtnjZyyMcZjUx+r5+qJvbXwSLhAkFEyti/4TZgtD2zqN5EfTqHmzM8GczbriqBaW
sXPGLk/y8oBSMuXOWHjsqwW20tYMy7GUfHXCpUJPyKctNdf+h11EjxqRNB6eRa38/Ttgia6visJe
VjWZT7KS4eTYFclxStGR6nFPOWTpqB1iCwXH60u5/Mnvs0veb4wiFj1NEFPrIlfUQ8wLhB74SP+a
Xm1q+kPY14Vny1LxSaIDsfe6bghm69C+l7PKmJfdXszfdLy+OscXwEOWvC1P1X+RBwvrZ2MQZn4q
8r74ZnWd9qUdCj3zLEztLa8I7LjEorpsfg9Q9560sqW6c30xtm458JCAqhdRC5Dcy2n/K9o0Ultk
clMByciMND8NY5q+yGaioteKNN+3cZaV6gR3vPhXlpxQd1HHL5602FKbw9hbifBqqVLSnS14WdkB
gko4wqkzljrT6ke16SKF0liWn8Ty89zn9yVK5Dex0xq3c6hkR8KDX9hsi0OY1dk/11fkslrIOvAf
chjUIi4sAc1CjTQzp1oYKuZDX6SHNGo8gEjZY1ZGwN6Q2jxfH3HjbIMOwvqWZ9OmG6K9/wRhOKSS
VteO7wQRAHBHHo5Rpsi/KmX+OLqByi5BJc8Zwsa8IO+H6qsZvhf9Wz+2ctXTpKY/QPnqdj7f5oRg
miz9TkS31oFHGmsEqZRgfGB6+JmS+JFhQDV8EaNGsvHx1TOgufPH0CkkLH8/JQSoVD2YSKFDE1Ah
2NPigB6OgdVzsJcDLttudXMAxubC4t2jgblum8glrHVb6h0/N4w+PncDFDI3mHDHcPGdmkpPNmOQ
6Opghy8yro97h3Xj5mJ8wixyAv5vDfCh9mETYnGPyLYkDjbEgKPQuvpQWkPmQVrbk/jeeAkAgjNh
i4YtdJbVHQ3/VFXmJZnvW2N8IBnSEdaP93qeW7Oi2AJJi4CcB2713syDRB+AxMQPZ8eMb41QKV/y
WOMalisr6I8oDX0c684tbNPMRZJgA1kx4irZqiFZnDVq/6ly29xXuQgeqMRle9TOrbOAuCxyMBRe
8DRZreEs5b0zskf9qZJHtF2RPG6oSXpyhOreh08C3UGEuwEZLKKgq6FkAQJGm03NjyxQ9Ecx0vmg
ZGZIv6uoTfOdB3zr5aA0C81qubiQ1lgNl9aKGAWyRT7Izvr3mGsogYE7llM3yciRb2ZRltOz1owC
wf2wQR1mcGBPH9JUbajCtrBZj5NcydnO+76xa22AMZSg2EtUa1Z3HOondZqHUPgzXWq+CTn8NhmF
9Hx9rTcGcZa0jvQNZaqLTpkcBZqCZbPpK5UaegqVQl+aQfdfH+XyaCwFLaAa4Nh5n9ehZxvUSq8v
wMXeLqsnyeydGduu2ASCI5If8RzqO5fp5Q3HgIuAKoUUA+2L1VlMkbm0WgWxPXh8wVNn6vlpip3q
pQQ34oo5Gv6Ba1R4TmK0O0X/zakuDz41PKDZ62u8VYJOS+TBAuQ+zTegxiqaSZrpqRBu6URqH1dF
QMDdoMnJu0Ej/OLWSR2TDn8NLDcYpptyCpRzM4zWh592tH6WYpSKGjEx4Gov9ioqm9SILB/yMjwv
WQvvi0b8dNSh/Pj6IVlKoWjZ9XTcV8+gbvVDqo4gMpHMVh/V3gEW3bWIzjaSchJybOxUKS/DJDqN
EGkQzaNjjNzu+2e3sYYkMmFeASFA+Twx4+Y4oTThDVIw3UqJPnuo9nzUuFwHN7Swsk1eI57hdccP
YIajiraip9o45iEucQhhQ1XHRf79y/Wjd3nAQS0CX1g6bA55yqoKC9inZ/wpOE9mHD0N7dj4dqWM
e85al8/DMgxPLHJrLOKaFTxrHQKXcPvOpa1LlScpSnmAkogNr6ymey2AzcGoewGhXU74WiAZfWSd
qzEPzrNsZjdtX2HJZNbBOVLqPaT3n77nu1gJzUra+sQkFMuNC/qagt+ZnZtNdCvNNrjMCHkO6yj3
KUJIzax3b3NejdOhRHbddOUmQ4uoN7riRyGcpDiGllEg3z9N9bfCKPP/xoKi06kX/VxSacjKnxHj
whWrxzrwdKO3Mi8RNXjnSbMl65MW8s1UNwyxrHUzkegWQkdxn3llUSKvm6tIox1En4bBgcd0/qbV
Qf3fOKcJqEaAXT3yUQA6uNlnhI0XRqunocbFPxTFWByL3uoGrxqD+pMhCUpcuQgj7CqFln/jX0Ah
SzTF8FskYXMGV2Qoh6hwFMzaxz6D8CGL9HkSNjSYD27YZcEXHx06s1Qa1zkTDMS8CDBBug2mNjzQ
6in8QgXgcH2Uiy0EyJYTyBkk4wJJuLpm5EhCoqCbJL8FE/ZFlyvtkAmlf4wC3vTrQ12cwD9D/VGL
YKQLuLIdIQNhGKAzrKaNj9rQqHeiyPdABJuj8A5QT1rKAuuYXmR9b6LvQTFtzJwbJCSlYwF/bWcu
F68bci3IlywinxAtLqrelXCaZLCNwKe5qB4Dq8s8RVLjfwKnT271Zor3jA02vhNVbkRzF+AbD/rq
4aEV1poCm+JbvL3Rq21l6yYAi+dG0bCXFV0COpkcbvN0KehiLsL375+CUpnVGlim5IsoqL+QWWrd
YSmm3StdIgaX4sYwHOKsz0aojmLkqERmd4trYPicqMn0rBaT/DIZWhdhSjdJvVuWamIfObjFT1rP
zV7ra+OTcyuhs7Lct3yO1doowkymDiqbb+VF8iQ3ffwv5Ep5Rzbo0jqFZWEIuh20QYHnrF5IJUyl
rDYdiFW2FNOEj8LR4U3WSDHmBq7cOR0mW7htEKPPOmN8JZ1DmvbYhCud/SOPHS160opQGpB7H4x/
MAOCMRUhFaWd0yJtZpf+Y2cdR5nL825AsSf1jMhooiclmFIDsZjcTNCQVTvjRopjqfVgHaQ/ikkf
Zq8dDPCKyGIW3HDIC2pHw+rr+hRp6NNR6pbBWoAzEr+pAtdw34JA3TOJ3voKhJoq/yMvQmb6/a6R
jEQxsC6gjpvoEZdtPd9qQQ2h9PotsnUQFnA36kEonV/cIkOrjkbRF4Ff61Lx1hta9FAp2aS7Jur1
H8Z88ckBmC1PK0KczjolUgZEPijPB36WDCm0Q6G6hprl9yDphuP1eV1E6stQUGGoVFEzvOh6o6Le
B1pAd2KOJ90bTXQf8jSzj7MshvuWwtaNVOCmU0+m+d/1kS+Kc4y8CNBxuVDAvagPDxFKlZI9On7t
AFF0qzk1znFOWQDhxtqTbPQYVTMDXpcb4ggXoNyJPLc2DmgJEndEobhyVhtnVITMc9o6vlEE0e0Y
mcJDDSA/XZ/l1vqCYJAp2iI9AEPu/fZELFMMRiA5vm41SNyh2jjcZEaUfV+4fGdJGn80o9V6gPI+
XDFgfek4Lc8RXQ5iw/cjSyXgLcy2A98YhXZTNZp8M4FyAl1cFR+tGBC/c5Y5GfTSqL0sS/1X8bfV
BxT+lv0a2E16X6hycVfUvXVqqmEvs9z4amzV/+PsPJbrNrp2fUWoQg5TYAcSpKhAyZ/kCUrBRmrk
2Lj6/wHP4IjYKKLkgcsq2+XeALpXr/AGECGrkvFtm06uLTo0V+IQOfHur8aIV8ZnMR7I9+18NWhV
a13CeJlaYfPu7ApOyWwiQGeMbv5vrI/TtRxh2J7rdvL+XrTCIK5ZZXIt8jo62DF7T7gSdV7guuuk
6PXLdHLFdXumYGFdDdYV/r0xnVQTxtXp7Z25PsPrzBqgM70ACnRmUvSqX6/j9UteMjaIwwV23xmc
+d1SjGcv7ec7DE2OrLV33uhKVYMmSquD3bx5o9KQqakncRomRt2chXC8Sz1IG0cdO/tiNHpzr7tF
+7WHQHKwOW8qzJWkAk+G40eYY+j3+jnnvPIQoWzTUNhg/GZttK69EPlnGLPGg1jaf+HHRwcNl5cI
vXm5gDkR4MKhgsHUNoLLwgZm6AgRQk2oozO9ZQUJIbeKO9+Z3GE+911VZJc+zSrjLpq1bgwLEG3A
1sYk/p/A0nf2JSpxP2Hy65Y/mmlZn2n7Yxuie4Pli67qet8Y2aZ+ZyrxVVNm2/Bbr7Vcwpilvp8T
QxNhO9p9HXZJG/V+5fT4pqeoX/5yCwmXQPHS+7EeWt2vKy99Alsbf7Wx3v0axer0bxqreHTFDVgv
P+k9/Sd4C/GtxKkgPtuIASVPloUlb59b5icGtMuTw4aFrL+otgwQWm4+v71fd78j5576FsTqTX+3
8UptmASaBfTImXsVi9ZrfqF7k+V3RVzb10ni3BbMcIKNgyO5c1VRVLMw1qn0KF7YIb/FN/RaUnTM
iyTMnEH0VzHmMTjGLjatT1Xete/Y8NMPBbz0e9LiQX9E25W51tuPf9snZR+/7Kk1Hyc4be6rVDPE
MBlpGsos7/OPwuLaBs/IxB4iCWHJH1BUXQIFA+UfMNTnDzNmReoJjm+XBFrjjM/LaGTKQUVyO9bm
Z6FuCO4e6T8oMptwZc9TFHc9obIqu248s1BXB2NTw2yZGUJqvldoqXXVtLHug042lvCtzjZL3xWm
dlBV7n0nIMUIShlMcm6QKuYAYIJ2QBzqcAFP65jznNUyehICjFVU2Fi0KmV5SmfYaDlD459vf6L1
UbeHHsAicz/0Hm8LmEiO1dR6RRyWZtv4riKtx4ik+uAc7GSiqIvjYgJKjU25natLlwoQohWrxFSa
wJ7QRGGVy9QsR6Fzf6l1eMpoF7T2JnmhDO2cyMu5InLdO/fDbH40Mm06oWHRHOSh+0vRbOex4OBu
6+c6HshisjgOs2LqsbVSzVNRLos/jMPRVHh3y1LOYreFC+YKNnp9I7STSMoK78N7Ueb2A7oz5VmJ
DOuzoZTd05xWKISppQhUFEIv/azB9DIi8dfbe2X3OIP4X4mcKyNwW+022IqliUYiM2jS+caYMyUH
btr6faeKDCUTXGOL65ybyar7TXh7h5lGtZyq2Ji+VaameL5ul8aRJ/VekGUHr64U2CzdwFPVvFgc
okgccreNP9Bhn4Gyi1j94kR994CkJrxefcIF7u238dKf3BwdRKOoRMjHsSM3jdefBMPJkQmikoZM
XRCgb3BN+VGBS/9ezVL9VupD82mUjig/6dlYoVzSqIPqw/bL0NcRLUWp1/fOJxRwsi8LMrrCL5xF
+Y4x4FgG5TJon43ak4mflk0z+qoxKWaAio02nFw7kXQVlLq9jJWpw/n2uFibqe5g4w2Z84whgrBC
A+4fPlNJi3VtsiTd34wvSvFQ4Hj4C9ffkcpfOPUZO7gXqDoyNwEKQAmwdSmyT5lsml9KllZTUMED
ACCP3gnaSEWSGee8rKKOyCir752rVZqPen2DLltmFB8oDZXqa+da1QMA0c54jpc5Pxdmt3QPTTdn
P5tEWP+kcTL9Ovggt6Hs1ffYHJE6lq7MDXbnZOXf9TF1zrJ1mqA08+Xuj1eCdA9kHRYnA85tjBkk
hdNEHhRKE9CbNWLaVU6jcyrT2frw9lLrj95ssnWusRplMh5ytmVK2TUIMCt9Go6VVz30C8oIdtVW
p7dX2YlkqH9SCzH3QsB6eyE6gGDxG5izkJb48D8zytOn0ovSS4l1zkGaeatNClCSJBNkC2AC/rQJ
0HRn0fO14iycFK/53k3q8reEWfiXivbL81D30/uprYvvWjOm9V2qJhMmS5Mx1OfJdKO/337undDB
vcubpaxHWmM7OUosEMZjQ34C9q19cvsFDSJ8WS5MfJ2zVWX6V88S9sEn3SliXJd2DFEDhOqNoEfr
CaVsKi0JG7S2zpARIHcggPwUD20fYGASf/kPD7kO4mhT7nDFEOYalpinDLM0pce0qpU/x1rp8EeR
Rt+Y/s+Lb9KFMg4i5N7edZGvZAYCaOQGcUMsRNqJmW2YUO6mvlG6C47Uifvp7ee7xZixo6hXVly6
hfPM9h6WWJP3ji6TsE0iKMoABMfPqikQ7e4jE9mzOhYfFDiYP5symu+7sRZIrXVYs56nYmqCvlcz
7dIsY3PwofdO1cpNhMjAZr+ZE8Y6VIl2SMj+dS1/mhRnuk6R6z3mS340S9t51avgHsUiecjanXp9
F4lktMuqbpJQT0b1b6fVjUu/wIJ8+03vHBcPgVl4DAQLDMM2Rxcf68ZbPDMOG50LZzaWUzpEgVQz
GUQ5lKsBHY0/j0zAObhmafnRYt+G2mkuUd3s8TEtLSFOph2rV1tjIG8j5HIQ1XfOJdhahOfxXGDF
bXMBMbFMUcWUhrXslIcxc4enJc0UGQiy/v5SKpU+HJyQnQ4DReEqULyifxgqv/5sNYheLdY4Iaoh
2ncNmfdz57jyAVlRNUzSZHiw7M5VmPBlynB++2Pu7M710DDPWo/OzXx+1BfbKVSbNmJtFFfTSb+N
jVJ90Jvmn7cX2tubuErATQG9DhRgszdlDspoXI9nhdbwe+BC31XgBgdl1N4iJP2glZEYoYu4eZOY
ykzGQiMi1DpMdmYURJNzYpjtEQ107whwGawAGFBoN5tEsbQyTXoeZujH54Y29JXZtXMxe5G2EBnV
OkhbuNUH+2TvW1GrghRj7niLw7ZL9GCw6SOSKGb0oa2nInA1fGHsSh45OL9Ey03GsfLfaeVBwyKw
bmp2GBtGF9u1CCHxztFFH7ome49M/vBva1ooP0IfQaFt7mPzZNBvdHxmGP2HGrUJwLNL8i3LRtQk
nTSqv3dAhX6qcTw8l6JHc7EorbrxJ692jpLx289vMZdZswnkioFl6K8PEkfI7GQhRVgbLj5EQ6Sd
0RquDxoHe6usczN17ZDdzm1cbyDZdWI6ZFOZnjJ0Uc6yyes/PphsY4OuDZ8aIvdNUBiSOen7BknG
xRYXNry4tq1W3+ctbIs/PZoMa6CTrENghjY3BV3rZno3TVnoKGDpa9HV57YqjgSkbs8M3Ck6QBwX
jWb7dhpYyH4o4j7LQrVH/9XX+2bpA/QxnPdRz2TW1+tZa88jkJMjKMZLDfZ6MzORIi1Y50SQJLez
YJtiCmXJtAjBBxlrItLpbjDqQzufamxBEj/TFtObKLLiqrvSj7VtX1Fn9Xst9OFLiTzoeJqyAUol
t6nNsGnsip9N0WuYSDUxmoYJmID40avSBPArMPF/aEPO7y30U+0AUoT53vSS9FOj2eilNLrXFr5b
FcZ8WnpN4PnX9659RqvUAFKexLq88r1KGaRiQbndikZXwGDuzBaGtlb0gduu0iyiK8w0qGrV/Gsx
KujSo2cRcrJKUgCaonURE7L4x2/vldsYxKu0yNvpnaFkuJ0vAIsHT2noXI9ln10FHt9nvarzoHJy
7yCY722YlWsP/xeszo1ATh3JZFKMOQ1nBE59EKv2DzNvwfk6Y/sMJwV7trn7YywulyDzWGIsXTiU
oDchZBx6zWhy0mSQI9pdJyG8qJWHH9ysKyfgnM3B2btt/AFXoaCzKe7ANN90dLq2R+mozELNrSxx
SvPE/Jm1dqStZMAcpVhuoIsjvXI6g3hxfupxg0z529/0Nv9YzTZIdzBM25P/ypJc6aKR/KPOyigY
Ixl/phctHjo5FY92rzb3pt4OyMrw+w/W3ttPlJuMOXjtt4jyFiCW1CfWLoXwghX/uGoom6jiiqOG
717cXp3ObOoQOvHbV50rDSVOwX6KEBE+z25Z31Ve0R/E7dv8EXltkilUT+gIoez0+g4S0lg4t3Ye
6koRVKIorhH9d19tkHYBdnGQi2s77w/PobVo5ZFupTDiTOSKVYGhifVBRxlAxvZdBvrts5uUXXRe
o8F8suIO3rE70s3x2yZXHscCVFGbpiIoFXwL7+wJ2bAggqj+kKnxkVjKC6xuE3/pLK8TLCCgXJyb
dzLHRDx0zbjLYpwBrgvwF5AwTASwZeqRB3/UUBdUz81QD+/jaDb7AJzXWJ3ToRafVfwX/8UHuFge
bDWt7i1d7VdZ69bEoTjNnLMNxS47qWPqQkAUal3dC/pfSohPjhgD1139oCKEWOZzEdldDjYzG7uD
bbyztwAaoQjirKUn+pSvv7pNJyOVA59BQw3ks1mYnm+gI32gweisKk7bF8l4FadOmA4gJjcvcjHS
mnscoJHntrMMU/TiNb+ymY/5KK6U7QOATjS3h7SxtI9WXZlKYOSML/zOWqlsOrC8AjUvOUVB5qjl
cxQvJqIeMNJnfx7UnpZuZw6o3o1u5evYHhQXbwCcGGRxKdognqX7jnoECKO0a3UJBjVPf+a9OTCK
XOwfxbAYn6xKToavAZFLfbVL0uyc67Nrn+JBsbpTJ6B0nbWhsfXTNDLepcvizH9VrVGYwTjJ+K6q
rKn3i1RT/27qNPqnqCP7SbMlLg4OoNjP6SSMH1DoEWrsS6/2HqIS8Wa/pvEZXWS+jN/aJSkUnyCO
0oKIlWw6FwOE2kcnpjvoV9OktCcPH+UvZFhKflkwGruXuVB/uVHpTL5itv2Pohkl5xfsZowWCqro
Pp2NVHuXmc38l9Ziu35xIcBb5AXSOCp3d7pjVDFAtHgKmuw3t6y0E5yI0AK/b7sZaWZ6pafMbOMg
Vov5/donfPK6rGJi1pfvCqUfTj0zlMBxBv0gmpk7dwP50ktBBY7rFoAf60aRT9K9R7TEMM9ePCb1
qcm6pn2y08obfIWecv6Qe96UXYue7ACFeyVP77psbi2/773JuwLTiuTFMCY06AsHaZUcHWTLt2jN
u4+MTeTwj6q1aR8glETbu2C7fFEHqxPYvy4JkvFxC79nVka1+lQP7lhfqj6ffhTCwR4A3XOteue6
i/fOXqRtntrEbj9klpJ9dWvcXSFjmHnBfzZ3/PK+kDJQOmfKfAU1gW8I3FnO3ZKYxfQJIjmHRCKG
XoajHKpw6tIBH2GCynwSntTeq8aCRZzjsbcOAshOskNBscJ5ONokA+u18tugdmwQzFnmyrvXVWxx
G71oPL+nrjpNGt9dybvmlJDdHqy6t9FYFlEK+OQMlbYjuahaQbqt4t4nSBL4mQ1iY8qL6pTWAxOs
oRKBW3RR0HekoKpeTw8obbVXo5NHsNqdfcaVTAnCb4Hde4MdQVc9Y9zBD4FOdpqafHlS9Lk/M3+y
nvpBnVGyL5yLZR01f3cuUH3Vs0AAUl31TzeR2wEr4Bn1usFVr7xEXaYGWeOZl1We8fp2nrXTouRy
Yk5I94NPfdOemEvGqyba//duPvcfEdPB5zdzwV37nbEw97WLfPmYpSMy+06jMr2EBDakn4dJWf42
dAQTGgQZYTj5cRqp5R+jysD6k7msrEiq55sGzYzNyrTKh7hKK855WiyhMU/FwSp7+3ydlhHTIIbc
YLv4F0UhIdbjZ5gpDLQAy36WudeuN8bghfOQO1gwW0l6lP1pO5n2ymZgvm6BeL1BzYHGn5y+SZT7
OBLdfDbaeBVKLDwLvAr/ygSV39doQVuj/DFb6fwP8af/xL5hoFrmUsOoNzF672xrkdXckWHm+ily
6vF/EnAZAzwnUy7u3DKzz6hDPx1snd1fv1awpNjAqLezGVrIk6bHcNLrhUgFdpQ5tpWJDmCAVpiP
0sC6AsJnfKkrTX2Yo1hvfWphK4ADZj5N+KMEnTIq7z1jVi6LO6jPseymO/AnylfD7OZrIpQjHZ+d
VBiRPG4x6mWgp9uKf/AWp/MSYMbEEXGfLUVynWqz+Ceb5/xzWijawUvaOcqQYlb1JTomty3GJG/g
kfSsB2VK/BSwSpqgGof2Q8xFf8Q22F2MJriD8TUqDNuWdI9gP2Z1tnIv5yE70XbCmQWF6Dvk16zL
2x9/J7mEn05oXFFZt/KNFZpvCMPwXAyP50BbUI6upGUcVKJ7X2vFNbOjeRy+2+sbiCckhUpK6gIB
3KRuFnE2aQtdY5KfU1LpR7i6vRfIbUfnGxraTg8V+kmLJUh0Pxf2cLLIps4Kxuk+Chp/3jglsq/C
X0xgNOy3N81MM4qcWcTro6Wyf4SNqiK37GL0Jcb0IL7tPhXgXFp2KzfsBg7QT4xWh1y5N+sxfTco
3nxPp7L7u9ASx397WxwttflgGMxoyRxnHC+EWC6O6tJOgz/8JY7SP1azp5vOtWDzFxNS8Ayv94YD
7m+C2hvdZ9jwJP4gjTbA4GW6mx2CyNuPtXND0ApB/WAtopmZrZHwt0xIaXs9A0cCxzwf4nNnLtlT
UozZybGWv5sh+cfstOngYt55k78v6W5ygKlcrHy2Fu9es1MoYTjazc8VeqkjCWl3BBvYez5aBOBU
XhDO25SrWWE1Kh4f97Vrl08KrjQPedOZD6XdoTg7xROX4OIc9NL2nnC1xFg7LfTStiBW/uHSd0Pk
4quq5qGdDPRbq0W/xNZUHWzLnTiC/+UqpsVAC23bzbaUeLZqXU9KWY1Kf1qQYjxNRo9ZnpmmAeW5
fX57v+yttwqxrrg1zAK2c18YwdEwlig65MOYXdJ+Wn5NnfXN7Hs9TO3RO6jBd94kFRndHUafpKtb
jnmqpaUi2hVfkiToEFs4VRSY7VyRkzzyGNldim/1cn/ecmfnKoWrCMMgJPhOj0ZpySc6PfaHwYVf
9PZL3AF1WWifIdKF+gZj9O0MwLIFTmd2tCqOetplloUS1HNpnmawGFdFcySFyAKZFlLaU2vU/V/F
lJeBrtXKQxzT5X775+w9OaNeG6wCe+lm+mQ0rF95OoQqlE7PEtLbHTmdco7pzh4gUXaOI5oz7Jz1
2uP601+Hm7Edo8kZ4fPhfyYf666K77RUUS/tEotz21kfZqXKDgAn6xHYtHFAAnAPMaKnZ/rS5vkt
xKldIRCzl8p91pXx2ZNl/pH5Q3ugUbz7En9bZfNktVpUNs4Tyv1oZyk1OFaWfuY1qY8WNIClt7/Y
XiUJJh++K19rdfDeXBFDJBazx/LtHmqH8x0jdOt+Qn7iNEawAkhFPeNDg0vbQx/N3l9ak5tOkC4G
8LEm+mNmO9UFJIt1QkGZcVNLGy3Fe2aQmtVSFWFvOyL0Yu/IzmL39SJrt0rWQNffVqyKmjlxVtRx
2BnWHLoC4IxrJf2T5xX/YUDHO4UGQJq0cqQ373YCRZg1DcBZd06AXepeeSfG4vntL7h7EFalN9oP
NOO3VwTiA17rRsChI/w/fOlIfEjsHHfBDOnbUaRdMOTJgf3W3jt8CdxAdriettogAJK02UEUNzRl
3NEP1CsMYXmbeQRR+O3H211qFZIgvvG3bTFSET4FmmVoRsO6C6TMMdjo1OI+QrLtIF9fP8f2eAPk
QJgb0sgtmJupWVupDbUaoqziOgyuiszKkF8QTs1OxTBl3yjArC99PP+HNjSARJvkE/TKyuB4Hcym
GdEcBKKJ4kntXStktk5OOsiDocNe+KLAol1COr3Oy16vgiq/NlkuRx2wMfofraLe57qeH9wB2t6G
pHBc1Qdw2ILp93oZZ9AYsXrIlCmttcQ+slQNyNl+lJpvY0vV3kXOYvzDUIzhabtoc31qOzm210Is
1tq3msfap/vfeyfHc4DQrnsj8SuxFL/Ucmm7My1N/Wj8s7fNVuFk6ho6KaSwr3+0ri/JDClWuS9H
VYaL24qfXqkbZ9uZtf9wYB3g+kzuECK8QRCijdVOai1oaFSFe1qhU35qq8O17svxkuey9Iuqyg74
ZXsf5cXND702OvPuZoeBZvSSVgVipkTTiN6jhu0l5g/n3FI+2q6EogAN6z8c3ZUAb1Oe0qTbdqY8
He6Mjk956Gix+ZxXbRqgvt3+lM7y7e0gsXNyPQCSJJNrhn6zs4ts0eouA9qmlKgjMUIw2wcjjbUn
/O48LCWtuHi2e7NersBJjwqfnWNFbUqApxNJp2cboZwMTytcX+PQmgHc+lqrgtNE9VY9eJ2769AD
oxO2Yku2nQuziuyk6SyY8W1eT/5oTc5lwqr9x5+/y9X1EbyeSn61jRJJgXrEYo40MVFHChkwI2Ql
AYAy441CpOb7wIuhBmLzcVTu7z0grUXyWQ9s201rRmfAZXcRbdZ2KMZPDLEaKCbt0aW8l/FQD6NZ
juiMwxnchMEILxRHNtBUk2SVYV3SpnNPEBRWXd1aLrQxp7J2zkXmFZEPHWWa6d4mEwOSxRicwGhL
oz5IZveefCXPglsAoXnTzK7cObayCsZ9YaryqaP7AAtgPsrOd5+cAo9iYQWA8vyvg5wlEEWsIajc
w4jQ7mY60yE+WdUptqF1GELRwYAW8ROIm9n3kmG8V3uvOQ2T2xx0W3Z/yTpvxyoBWOENtW6yBmXk
0Lr3QkG95FQkwBbggltpcypt6dh3yA4NCDeqDS7TOoXKuUaYpb0YwAtcP1fsKTv4STsXgAeCHrjK
WoveqJBYwClbaeXRfS5TcWlB5jwa2axdVsDgf/ja4NBWhQtA+zdawMVSRQiKpexzR03OVt9kZ2Vu
jkhHO/U1coloKJNOIGa4vdFmWUZG1+BFYeegppKmju9GVcuB/bTRqV6yn2+Hjb33B9qNV6fTrb9h
5XkU05WoVjdeG1q/2iIHUZcjrjFjLv78LlvtGVdo0Uoo3nYO6E806FHFCsJlaXTtjC5TfNNu68ex
WyyDTDTRDD+3kuWvtx9x5w4lzSYqkpqgrrTFVlYIqPeY4lIq4b1wbQelDV1Hxg9R5mJ3gexAOHfG
UWJi7GAHPEgkBAZCPuXW5uZOaijtmIeS39dKaZ7TGsGlIE3QX2H+UVKOQd4cwgEfb8PPjKT9ObQu
9lxOAzAO+mXERa/mpnKCeOLIux56Ru4PMJ+roGlbOZzdREwf5eIp4E3aHHSolg5z5mO/kX2nvTgz
TS+WIr30SB59xXEzjwM4vu03tYdt8qHzxhFnOYBPd1nduk4wEsLig5Ry73onZKFKgoAlqKNN3HKU
pE6buqblrCQVQvKzkz82svYujZPReS6SrrpPvNxj/lOn17c/+l5oBjbvwsknPN+oqgoL4nipNQh3
63p6HhqjvxZpdIQc2DusnkEvBDzVutS69X7rLFQFM3V14upTmkzcWWqrgk3F6DmqLWxNKiM/6Cu+
IKo3tQ6X7P9fcLOr2hq/RsgGKJ06lU1/vSuCVZT7fTwDCuRPnm9KzJAEIDdfj9D2clImJW+/2t2H
pgVIlKLfSPH6+qFxE0c7BS4aIaNu3s+K117SJdYDpTEsP/aqo0npbYiCs8MwgXzURSbwZdL420tW
mi4bE3Ri8CwZMY0eTdR+YCKc7UgcFUG3oeLVUvrm0aoMUJGXrVLNrlP+WIplCjwUlAJmd8ZTx5ya
d1wcyQOtHfbX35SHWuWaGdmtthWbb9qQYTPd5JvOmc77jDwwkABPzm4aidEXdld9zGO6f57SYTol
7D/2Ol5ZwqBINY4ohPFt4Zd3lrvM+pCEhlEk75N5KR/doamX+wxAa3Swg/c+JucEyQM0ZW/lr7qx
m3QF9/owj2PxZERdj4NKNH8QVZ8d3Nd7S1EVotL7QrjYthpnM5Zm1goArbZXn/rMxVgIeYJzl6N4
/faR2FuK/hf2ZC4ssxtKm9qWtRr3sGFTmSoPUlPEr84Y+5Mjjfnz20vdnj56YPQaSMFWsbtt30gM
hSK5doBVU3sqHbeFZUzxJY+m/ESTZDm/vdxOysd6q+XaanxG7rf+nt9OX9tlMo0ndHKRR3Q/j20Z
+fMSgUBWCu08DoMEdWYbF1wY5Alzq/yxxroqmHPNOGiD3N4mtFpgG9AJAVSOI8rrH2KLKRnrkR8S
TX32wassLzBsalOkCpzAnKXlp40C3rscrQMTj51u/eul18vmt3eAsJGwxkHmYbOoagdSp6t766xa
ef5ucdHl8+t2SUef1jOk4UJrjXDASKAOBxGpl46LueftNcZR4Ni5DbCfQecCwUOO8I2MwTwwxBqp
z0O9xCqiLDv72itLesnGmXKvEPWDMXbZqR9Hl4/WJtesmtT/sPVXxUVc8ahxb2r4ztSwqGCPhHlv
OUFUtuo3bRj6wMbR7OA77G19ej2rIzZt2RtIyajGDS0kyFN5vfwP+YRSDVwUaE5KVzvPJZ2EgwCy
+35JYEhWkZo2briURmKiT2EpSRhlg7joiUaHK5WF4Q9aZJ8qIzLPVkvcqnQteW819GyxHWoP+gd7
T00ms+J4yV+psV9vPrTp3bKLYchpTeb+rba9/X6UeXlBSqN7MMngjkTFdhfk/WLKCT6IwfrrBR0t
yyLhETc1l61lFar4JJWseHAmJfko0IM+SNX2Ll0KHSQWUHUggm4iTJUMuVFjbhsWA+oUzjThLFjO
mNOVQyYpbcfo1Gam8entwLb7lKA7VsznS5v/9VMmMZl/NqIz1Hrj/G2uk94vlSR7mqyIYW2cHnWp
9255RjUvfBjoTNtbVm/aQu1LNwmdxsZxb0IeRivGb9KOLHT4iwWzwCQPJNWyXwr56+2H3dvJKDch
Iw+bhHi+7elZY0Wb3sO6MmJOhaNgrCFsqWkoDF2V3l4uBVZZod7qzgVzgOkd7TLjUzkuiXNQrq+R
cpPraPRjYdQhBIbg8+Zb2401J2Ie4lAwz/YFogrP9aSoB0nG7ipUmUC3DQ7NFr3l8oZd4TIrkmlj
/KIz96VBhvB/B+9050KiTsctizE/fcTtvjXoezTDaoujlspi+bSJaCOmS9q/G9Qa72ZJhyBU3cT5
yskVOUaKCKX65Qi61BcDOF9fSaKl9aXHZvSxCh3iYLHxGccBorH601COq59klefK0aW+3pXbz7C2
6giie2ZfgjzbSwuNUtw2Gy9QpmR5zOakc6/pkJrqXUaOU5F66v3XuFBH6+S4s/qgRXn9Pe6H6NGu
hFucyAWqP7YcWC3PyaIQeQdYdtPGnOBeiNJSAJUp8XSZm964JODnf+miUj/O5XIkfre3VchcaCii
jbByuV+HAbaKo4wIO4c6XPTQ0iMEhwZ4sx/e3iw7nDj0+EmgQClRLd7Mw9D4URK6YHFYiEy4PsS4
5HsS2eaXbtEbdkIRoWAIHSn+rg+ONr9TpFHcoVPUjsEC47V7MmSVO2e9WGsSKJ3zt8SxQQjUrq64
d44l3BYhoVF+Bdnv/GjHrFev2syJP9lu1iB2sBTFc+VGmIj6zHTc/m5CRcw7V0OFx5sF9dT1Fwwn
pss0I8twJ3tXLr40q+oBdJ8X+9Oo5c+lrHX7nZpkQ00bdojbqw5W4m+H/0n+b5/ASQda28bOuatJ
kc5wZJr4+eBN7mxd8l8d/0VgczeRzNGXvFpkDytXlUYIett+mrquvHt7lZ07ibkhAZNoRXNsG6dG
L60g/TN3qbNKfWjrqXmwy7QLxZIXTzAOv3hVpH19e82dIoKyiFACLoRx4nbC3Y91pxcVWx9thTqY
C7O4b5gBn2CNpAcBYOfyAzoA0ZhZOjLB29DFpZ+JZgE0JJvqZ+25I980l88YfHjvo9grh4MkcWc9
uDr0DNYLkKH3Gkp/S6Bl5MaASgogApEhIU2ukIFLIxQaVrFitHMAxVLNvrz9PvcWZSixpkwUnDez
QZx5RSOHMbrvU0U7L5P+w0mWzrdljRxjvRzZQOx8PkZZvEvYogTWbZe+cdIOUhLziaGtJvLteI3e
/NeWGVSpkR18wZ24BZiTzi335Etu+PqNxqZRx2qz4j+qBlUIFSM8MIPGwUW68wqR6QQHi6LICube
pIKGCfG6thmvtipDlEuj0514ticvAQLttUt1rtsqtk9vf7edF/mCEKLWpF0LNuL1o2ESa3UoCCr3
zWQ26BwuyiWvM8aDFLsHb3FnKeYqQCFWLgQDls3ziU5mCUJlAFaasbo4lK/vxtpIiqARh4FL3/lk
a5pL8bIKit30v6F92oq+GCJ00Fouz2OkQcG0F9UafcsaW9tPKSN/toOT/p0WxVAgDzPOOdQsYf6T
51nzjohbLyejha18rnMdXec5TtyLKV3tL/g7rh0kXq17kK0GeEHK1Hc/tFFXfxlubGOSUmXTs4uD
1pEj+d5zkWTpdPZp6dy0Ws15oEMwK3lYp16LwL2sTxH2IQcReW+Vl94KXQ/sVrfHy+QmsuaYGtwy
F3FXT8jaeIY86oXtrQKqESYYCSrpx3ov/B6oYi1OXWMUIUjA/jGFixV0VX9kqHi0yiYcDg3LTHon
wtQCSmDMdnLR7Ub9D5t7DUcr74AUZ3ufAM+HvQ65JKwLVQkmg34R87fqYgJOPYgT6w9+nU+CFSBI
IID7/wStXr82UCNz1y1ZHmpRnLYB1UR7juzC/TRqdhGfjMlyLqj93hlOnhwU6bdHmCyftulL5xKL
lc0R9sgLbXU283ApzRIzp1T1DXOUYaIM8qB42XtKUIsMsJwVaLvFhSUIzpVU3SI0Eoht16TLuuHS
OrMbB6KENP9Td0Y0CszCiMJ+lpBu3w6Mu+szZ4boTCYJee31W07bfGISzVvua6t8MJcpfqJ/qvpu
ZyV3RTJnT9DY1AuMsu5g5d2XjJAVmH6Khhsud687fQpOnJUXVVsCfOHdHxYsz9h39fpo396eDpSA
OH6YyrDkTR5UTrUYOtT7wxQCNr7yMnmEmTdc336ZtxkejAEgSMQtOP03fiGZUU7MeUtI0sjolSj2
zVZxQnugq/wxaoitTdJH72waL0dDo52W6kpWQAMExTqSy+0+atW4HDojL8IK2YkvUdXO74TIbPVc
oBD2M+mt8WPflc4JVf3hITeUOA/yUlTCt12cxP7Dp6VtB5MaDM0tgT4GUZ2hoyHobdafm6Rw7hMr
0U8wjZPPf/7GAUusKNE1D9xKPYEy1vvBTooQZLpAT9hTP0po6r4n6u5z6w3lxQEFeTB03ul8IKqD
2tM6CEA6cBsfurGhd1vERViOVX2RdoyuhGbNHyY6zafB0X/JZvCuedsjxCi68kzP42gWvLeh+dLs
NPoma92yObfKFKFR4ORhS4P8OjSuEWTgeg/C/e6TgkoASgoS5XbirJhurKmRlYez14qPmJuOnq/q
s5f5QquTFWU+yceqj5Pz/3F2HktSK9safiJFyJuppDKtpqHxsCcKYB/kvc+nv5+4E1qlKEXvCRMI
siRlrlzmN7aZFJVb1ub0WeBaeAROvs0aV0Dral0P4Nq+iRahOkFRx9ouwEclE26tWdPPOoP2iVzm
HJ1KJfsvh5npGUFZAQp9QwNqB/SDB/KClUKMPZPN5fo4dQz9vWwKzcYdsmTMvFYdW+Pg+Ox9279X
Xv/+r4SB9jdeRl2aB3Ylibf61JgBhsXtQed7dxWqXVoUzOlAP79cZaZBGhVNyKftHKMMIAGGaJsm
0eD498/o7qcDdIKwE+C/GyHfWJ6oNhyuuFBXm7Oh/Yv61E/MvVSvdJBrvr/YTggmGhAH6cGupaH6
8qmGXp4jK9PSIJtUNf3EnCT7quKSob7LTCu8YH5QPcjyMF/vL7vzjFD7GGkRF+AFb1s+vb7oTKkN
dN67AQT0KKgOvDClBZaoWfeolsN40P257f0iWIoYJKq16AXeiLwD6xzrpKXXbJYT3XV3aia1eWNL
vQQq1q7GD0JWR+3clEke/+5QoerPxRT1+qfXPzhg2VWskPb+zcdFRUnNWDoJbADRT1BaK79W2xGY
XBW9ia3hSAhqZ27GcwOkR4MavvsNV2gkIDIaQW3G1gaMseKw9sdk0d+0tugvrWViFxJnyCwtaufh
j9N62N8+ZlKkfCetGw8++95uW+9d0FUreGt76yLMPug6jZ2gijM6mvmgS8XZ6JzlS9PaiT8Oevfg
1Er0erlB8M5AXMEvrECrbe8jQrktzAqmVlEUFr4uytxv7bNSAPdPxjdj7zxrqVUeXHs7AYMkFROa
tTdwO5AGKASCYXQYlckhki11b711RHXEBdtJC1kF5b9VQmFVynt5gGNHLRwKJURODSnxIGe0Z6Es
ob8U+NTe37t7S0HUW3fRik3etvRLAC2VJRBucsQE/6npW5yest4JUXAecY28v9peiICiBMGGBv+K
aH/5YI0Ey7iLpTQo5Bl3tgR0Sw+A4OqI5KcAV/X6qEt9RnsMMBLdgW2OEqWi0pNWTQO1K5oHxty2
X05a90CJmJ3S0OgOct+9l0kTbm1HU7HfIOJKhEMGVWK9ceriIJ5CcepR0vErJIVO99/k7lIrMpOJ
/Q7lJFfmRUqQRg+kgqSkFqV6yuZO+drjvXTwFm/3PIQyde2to+xJlNvsxq6LHCet5yxAiZ78ksrz
pPbQIe8/0E6axTI6ljLcIDs9IyD4JhtfZRlEhT2sZbPLWs6caieyofVr9jOSYc3FQsbUlZRZ9029
bQ9uztsLZf0NFi5fVPYo7W0yyjntkQ9ayCgNY2DDEMWv8ygtb1K+tzfVzmy4xPPKxekLPZ0lPeJC
r///y3qf9UHto0jLjr1pj8t9ZKIqaJOPqF2buqbZPmZ2154i5nveAPLHHWuxvO+tLDk4mbsfmYNJ
Cw2/dvbjy5PZK92AtHrB2y/i/iSQSr90pa69etf+aYwzLV2BJrA9Xq4CnLRMmgzxqjmWQq/iX3lT
q1h+1LXSQWDbe5UKspbMQ8lcb8DdK49ecvqapcK+uk6W1Z97Y65dSxYOvKlZPoOinM5G3xlHHK0d
gRQekzpbpSqD8bOtyLpG7xWJNkbQjKX1fq709FcxGqB/10nEeKE1iSFHHkvJE5O3urk6vZWcuAgG
35y75FMnYrAmCDq+uqXDz2LsAuCI1PoG5xFp41hKmkFeGJnNAnIrDT8IpCA7X2pbQMP3D/TejoJV
AHwcHQYIhpsdNUd1bmERnQYhgtmaiyaW/amx++71sn88FYcVQOxKstruqcRi8C6SKqXqH9rxnCLj
+NlGEHhEr8OeH6u+oLaHnJxHqBBq4UEFoSo7RxblITRmgWzeyudb+pjXvVOkgRCiyT6oRT+jU6ZF
IvKVVW3wazHXI/JNpZKgJzalk7r4Gkg2zVUVBN/cxNbrGC+EtKxcKQEZ6M9GZ3fXXIjuWz+rNZSM
oR7RcFxC81wXy5xcZXnUQlcseqwdBMDbawU1tpVzQTnE3t32Ng2UbouqzNKgldUiKLJ59nvbyK+9
0I72x27ABzvOMUFJhxbYJtiqoaM03TimQQyY6l016hrqZKhUnRY02U5Jk8xPtjEh5wTB7X92H4PI
U7BKev0uRcMIGTo4esyZNhEp7ZMhMgxEY8EZ9m9nMUqeVRTWQdzbOwvkqPjPMYUnb9w0U5Ehjsve
BrZQZM34YFitdEUnzD5qEOx9PdZA/JKPhx7H5o2K0R4rJOaYrraK6cdyYnpdD2PTySPrgJV9m8nR
gAAZh84XMPQbxS2C9gQxZSLLEXX/pCAKj007Lct5VEZfaPbi3/9Ou7sFrCRTM/pcdHE2r3DIZvQW
V/elXGjyT9SAlvHUW+WoP+aKVSp+SzO8cXMUBXPXKbPKek6G0n4nZz0Upvu/Ze81o8O7tjlJiG4q
D3q2kWQvyLjHkIR8W2/DIE4d65ziSnfw2LtLUcMz4+Wc3Cgl6qBIIIMC663ACo6+ksud8jSh8+Vh
2MLc9/6D7X1U6kpap3zQW5BIjB2KbEkZJVVvlN4MpOkxSsEeOEmo/wKEeQTv3f2o4ENgGlHvIEO9
uSPUGhV1Wm643YSTmrvoGuaPWq/r9RVtY5F5U0X3AHWq6NNSxmlzqsM2umZzrR31Z3beM4LKa/Mf
PTOd/OtlYtLxViYNvS5aJmL2CkXgIgPcKr2O5dQcXBm7axFcqQ8YxcJweLmWmg98avxnAuDN6tV0
0vbkWPDpMgUSyv0PuhN3GPXSb2IVRujb9xtNrR5DI2b7VEK+FEVXn0M5POKj7N2B5DqYidKN4Sr8
85n/atZpywxtFwJFYKLQqruIUM6/8JJS/gHYZL/VlLLCnmMK1fJxqMaayxC/wfkH+uqpc0Khvf7c
O4s8nHQk+69V20eyP9XplCmupixYoSo6StVeSuXduhiaZCuAx7ZO+lLnzuuPNhAYimFqb3RRtpkb
PuNMmFEsDiRTw4a3sRU3L6Lsmpm5cXC0dw4bSxE6uXbAoG5rjWJMtFGdkjyo0BR/UqSht70WOtL3
ZJDms6aHi3JwvPc2HhQXSEOkxGC+193y12eKe4FaR0H2jTPF8jR0un1ppKhHNHFwDsqJnewb5w5A
p+S/YDK3D1cvlRih9TEFsqPkWSqd9EG0mVldePn6E5Q5K2Cu2WBBCc/w4BvubXqKGPIYUEbk/uuL
/+sx0ZICulGwdoKOx2kBjHnqjaQ/eMK9l7kqY3GlEy65b1+uUmmjEvbrNM1pisZ0gTUZ6LJL6W9T
6OlBX2Fvq4AjBdtOzXRLukJTM0Xavs/xZjPTU6LG9eMsRR9qdaz80rKnA22gveWAUaypO6QAdszL
R5sQH6on4HRBWRW633HbfIkG6M2SPmaXQjOOBlh7r5KWMTkYmlEM1jdpi5FkVqvrRR4ItOj9TJ1C
ny1Z+qUmvX5khDcA7SBah3D8bzAw1CtoqYDSCuRwDB+VemxOaVQcDZR3HwixB4YmgKRuVA6BVw+D
btPm6pfI8mZ6s2+r2tFdgSbv5/sR/rb7ygNBxYHATc/9plWYjRXoqDrPArvtxVkiLjIDi+13QGeL
S9d12UPehPKru6AsipwF+TJx8gahW4Lga5ooI5A0pMpGpIzcZfW/959sbxdCSqEvSabF2Gt98r+P
cYFNugplNtBA8UJBb93KaZZztIyNLynlwXs8Wm2zB/Wm7LgWUL4eq8R4U+fFj7TJsueeo+fV3ZKd
7j/c3g4BzEauTpsHffXNco66wKsooyxYRngGA5ADT4phn0YVJ+D+UrtPBigZqB4KsTcpJN67AhFj
NqMuSc450dT8qnZR7yVpIp/aeB7P99fbC7/se9jsoIxvaXeaKhyrtGm8OJmSn0nl6yBclZTvr7L3
AsmdELfgmr6dcdU69r3OUCECZ4/OyYCGe1roVF6jQW3/w7diwkCFyriFJHHzrWxaxvlkEg6jVE3O
VZjEmi/NYj4h+DwWB4vtfS0LSV0GO3TJbpqtVSSsNtKIhVIsQ1JU4slLLIScZcG8zqq6IwTKXvwA
dQMyFdIgALr19/x1ykCdwDwpucYWpyg/t0XfuQjoJuek7uTP6MuIk5pIR7DVnUVJErlhqIT5etss
i31YtNnaJ+cFdEGVo5rs5r3Ze4vZR54pFRgYD2337f6W2V2VGLkqQ3Fxb1WaJEuFY2qJNOhK7A0T
KuhLzojonLex9YhMT3kWolJev09XwU5mk4ay9uo3FU49OmKs05ZFly57O5Qi/pAqSeYX6qwfgMV2
jgR1P80w+EXUFttPqVqx7owhXoSzFSv2OTTz5l2UgZx8qExKm4PSYmejEk9W7AesyFVF4+XGmXHw
yLU4pB7PcuufJm7Cyzg03cVIJqlzmbVOB5fO3udjCEGJtspr38COeYmiHEdsHaHFSV6S4B+i6nF0
1WJ1PJfA4z1dxv76/p5Zz/amIb+WA+tY909CtPl8amMPo4k1e9CUSv1sKfNbyljznFh4cVpxk1yW
qJwvMwZdn+4vvPcxWZPyAOm7276UUrZDBvCERhzCXqmHRw/Sv8UEi2k0zfA/fMsVtE7bn7h9055a
VFIG1OGTQDOruPfQxa87r9bqmGZYBaXq2S656A/upZ17gguQex3FdtAK26wPn9lizXihw62zFtMp
8ycb362DD7i3CjpiFFhkfMTwzQdMzQZaVE/PuymM2s+Wtd1Yj+VB1N6BnnHeGPlZEH8orLYPk0b5
VCOdDZBPIYnwRuq+b05TS88txzD1MlQrSrcrm7J2FZhAfhTpRuyLBKCJbGn9QYdh/+es4NSVNL3a
n708nJATqgIEI+mFBtYjGqvCK/HMeKOI0vyKM3j9rUSnHL8oqbjmzN38IWv6p2hGNfL+Nt7/JXRW
VzW3HcpY7Mw5J1ehoM4zo/WWWU/eGKmUsKXN3Am6MOrftkqrn5fKWN6h3Cw/xS0+8jjn9K/nuQLS
kB22A/NnNI82bwU7YFOUFb3eNot/5WjOULWlnYvoqnqZUqn5D1uPrIvIT9i/xQlHeQcExTBJKZVU
fDCsJnsXA1U4OLs7gUIj81dwdVjF8rYNbMQ3zCVCNz0AfDadOs3+tXRxfyZVrg/ul51YCOOfIMEx
Wnnb61H7O1UYQ3u2ShkyflvVP/S4SueHwu7ytzLshdrt4qIE89JgdDHYsyld7u+kvdVp/CLvilYT
gPVNohIJu+5y2hWBRO+VATBwm7TpqrPSzvE1a3Tz0uI7cFIJZAffce8N04Zkpk8g5m5df9lfzz1E
kbIseUGrW86WU2pJth9bYXahU1UdxJGd+TPgAeARUPEJidsdipILUbiboiATXR/Ict9iHVIUXtFF
8ycLDX+3xCLtYsX4Q7oMWV/PEqQAXy8BbhwC83bUj23EhGE3n3gZsxMMFXEWvYBn03eJz5c9eLE7
NzoRk58J9YA27xYNgs95hQZjGz6UqYMak2SMb2wrXrxWbhc/Y257iic5+nR/H+0wBlcGJJrOoAco
K7fNyo7Mu4pybgQZ15D5JCKLqbApzKI4iabC1WUELYZ6tZZVCrzhyfyQGn0MBd8ww9GbrVr5qigR
tgW2Pf2WpzhvfDXDisFrm0J6k9VhlMOzVhGobXG8si6jmKP3iTL3Og5Cff0YVpmQXWQ5ovTct131
TW8rZblQS2W5yxC+/8G4qInPDLvaL9jSJjofHcVUf8mdxL6WhrkkfqFE1XMJPXDwB6Qh81+0xynu
0HIQJ9EPenSdmypSvqpqv3zCc7Y7QkrsHEcUY6GmMN7lZW6nrhmSiRAckzgw8rC5FDg1nMcBHbxc
qtP/pTUDmSUsY8g4iXy9/wF3dg10BBo4KNaReW7HhnGoNG05MeRS67gK8JKEvTnHw3u6HuhjjFGL
IGp2hJ3fOZjk7/DosRUB7bzNrZscy5zBgR1ZDFF9ckQu+xly2V8bVctR6cnryxyVo9dZ4M/GuRq+
33/mnSyGbsFqVAiMaQVPvAxBlTWmGbRQEjSEyB+6xErOci7aAyWQvVXotADiI4/BqWET4OsCXyxn
ydYR21hFLt69o1/l5XzQXtxfhnHE2o6AcbpNyTrB9RCDXjQmURZusUTFjzKujpwtdgoUtI0I2AS0
Pxnmy3cWrTo17HwsHmPHeKpt/IiSTlPdDsEEv5rE0Tx797FIZtGPgbTDJnm5njbhDuWUJNFlL9VB
avf5xzkfj2Yt+6s4zEEd7mL+eLkKwv7GEHHV0+9D5d+PFtnwoixP1NenFXgcA+vkviML36I3rBQa
O0gkxIsmvY/cUamotyqrg7Y8SYDcX7+/WYluEbQqGXDKy6eKK0VNiwbMXF5iedbWILLj9lBocC9m
wbKBBUxaBipls4rZD0PdgEAK9EiT3nKcLD9F3O2NsLMOZcvZ8okopaco8+tFtv9YU8G7UVHiuGkh
CcmBK5YBG1UEA8ylkrGiE9LwHtbgt/tvcidZYUK+ooLhZDDK3OzCKba1uS2KJIjMevxeGWXDkyXd
pxmg9MFH2ztgq9I+VGCGSjdu5qkzanbS4+OM5ydziNYJejXPPbMUX/q4/3r/uXYX45vRD163/TZX
gHBvS1qmY/A9RP2TYySxWwyyfa5x5D7NvIuDWdnOOVsfC3EBWvg0uTd7JRG6mk9ahURNkS5nEonl
QcAl9e8/1c7XYhXyWXI36Hbb1DLp82lelBkDbjUR7+YONxyTaeCboZuOUJw7m98EY7M6inMAbpIt
U8Y7CAOUOGDQ4uhBKmd56ptiaK+VLTkGfoJmemnZpF+cRpgHIX/vOYGOQtpgpkRdurm/Sq3CNwaf
oWCe8jbzw6lQPobplNa+HKvL+f5L3as5wROATGHKSVNzewakPApLszHLIEfD8KQsWuhn8py7qdVL
59FSw2uiOJ8oFPE9NkoHUrIS+/aQHRzFnS27urHh/8D1w6hw/fu/6ga05puwTcciyNUqeihRwvFm
sOpno3BI0sb0KEfZ+cIriXANcCvGaPvYqlxJepNYZTBps9wiLZLE3+RZUjvfUsKFzCUx33VZnPgL
hMR/77/zneMCyA/oCFgVxmvb66KxJy7zUC+CrgDixwcOjedItvojDaWd5A9wGnkfwH+MS7YcdrUQ
vSHB0gzyaYxQJh6hxnIfn8oOkF+DpLfXtV1x/Q8PR8cRzA9CpzeFb5TW6KG1Shnoodw9FnpbPLRT
2hyU13uPRk0CC5Y2HHif9fP+tV3Aoep1Ji1lwGTI+NWNQr2GipV9d+pKg00TIeWE9nB2hFnf+3Lr
SJnGiAH4eKuLC0wF+GIYl3TFs+GUtVaC6KY6HcDFdgIAkx5oBkyEkHDY9sdCGt9Qj/IqkLW6kl1g
PNr3Nu2qEVvK6NDUbOck0JDm5NGbVjBe2QTvpidDG6WQkxCaznC1ral7YtoyfuscJS59SwM66eGt
OyjgL5e5Mi73N8weAJgfABGK0SUFw7ZG0UMlY9fYTHHEDDlFDHomu+DE2h9d7KQY8TVGLa4jYSN2
rSwq/tVwqv+CBen8s+lVO6W33EeKK8G1Dg9u7Z0vwY3NEVIAee1ArvCMR0PQ5KdFaKnKkb2cLS3X
r1Q+8sFr2AmApCBMwP9EpRtCmASE36QHlpPLNbVviGp8gznigDXaarcO5fogCO2+diItQQjox60L
uWTkEexikB+DE/Zvu9Q0nsn9G/uMw+pin5NZlgT+gXMm+x2Sz2ag5Wb7EbVVVNytQUrlB1Fk2hUM
PnKW97fE3mun2lnbgdDSMNV+ebqlOp4qZWZHVKlR/JKSBW67hMRHOBn662HevPH1AlhtBG+av5Jq
5zP5BvoEWvLbCHXnjd0O41mj+fD59Q/FbAsaCi1IIvLmhpthDIWJauRBtmSVv8hJQnWFwFyhLtZB
PfKnxN1MYpiUr2BTivDbFBqXTWOJk6YI+jxM/5nKVrzvp1yE7pQ52YMyOfrFpANjunpaoL1jV8Zp
6mnfvPr4OAQWRmw2BfItViVVSslJK60IGk2ZdA9m4ZD5YN1WUNuitkcyobfbxqFZTwaxlnsr2e/l
tqmyYbTlGHS5tYbNKlvyL4tp/kDoVXv1JcdKTCjJRyHC3jTHR271MkR8PlBx0HINORQPTZUf4W9u
LzlWQYcJVUsccm8CI23ySRvthMEE+ruf2SfylSQu+6WBt7NcOTaH0yijMX/w1W4jEXAwXJ0IfOD6
bnpGGXd22qQzooTCzD+iBKzCaK66t+aiN9Fl1BJFPd8/GrfXKitSzNKThxdwA1e2qpYCzdCTYEoi
3LWnvvCl2lIOIuze62RXwLJYcRA3aZdWEew6xvVB1+TRta0q5bQUg/02wVvtTCnQf1zlPF9/FBnb
I5T7p/Djj02mEicUKoqgmk3SUnWzkKMnnCH2aBQuH1uUbX9PTEsflKHNz4gQRm4NZ7w8+KR7L5go
BxBpneaQFL48GbWtT7wThjl00otLGDvhI8nLURvktu/H0BBeJJ0qE4TyNmyD71gUrB/SoJakZbgs
ie5cJS7vT5GKlt9Z7UdZhv8e5x8A4CaDxyS1fX79TgJhSKdVZScRd14+KLJ9UV+oMdyBcIweNE1S
/Amx3IPe394J4WiC2aR/ZZAfvVxl4CUPPQY1gWpHwluKeXjOWhU99Cj6meaAXe4/1F5cI5ib9LAA
Dt8g5EpUXHDmgT4gKwQ3qdU0XGli+6FHduxgo+ydEVwclRUht5Zjm40yFqrG9rOAdsd57Q+OAcQc
LVIYJpYZryrLfXQV5TJ8uf+EOyRtuiKQd1eOMtf+tuYdFqme5IqCOzKaOfRsgDbePIfymwjI62+j
6NregzOvXIwoWxyXWlEPT40Q9js8tyTGO2Vk/7r/m/bOzPpxVwYuWfG2Ii1QQLTbZYyDbkq0n1lk
l8/6+B8MXddrmi4UEEsg1NtaULIlmBotowHb6MPAmpBhcdRxeTJb+Ugy/89A7GVWwIdFAo8AyLjq
Bs9JLYzklENgT7Mkx8wVNYc3TTEViyu0pgOjkUXYpEUWsl7nlCv0E26CRfSzjaoY9ojafR3Nengn
933R+r3ZjNrFttjytOh6YboirnTFRcJRYwYzg4o9271jnHDMqbuLNMj1qe5sPaed0CTfes2ZFk/r
RuYAyixAbzlKUlmeAK+rubMideNB9N/5nKtkF/1SlKhuhVIRnSbXk0BQzJXzSRly8ylHmP2gLN05
qSzCHsbng1i4jYCRlqt91mtJALmo9/ELZyagiubRGCf54M7ciUGAc8GErJ/ytmpS46xemhXzok+y
gqa8mN5NvRo/WUKoP0p5Hg8iw+5666yTfboj5DVaJZL5Fne0lCOSmCTmN3Q48+tI9/IdCr72wb25
97nQ5aAupJa6ZUlItTOijhGjU9fKA/M5ZT7BUO8PVtn7XjwPWsR02m6b3E0klK6CeRnMS54+KoNZ
+5WkKh7UsPqgqF8j5+bwrZLhJACrdDg31Ms7o0KPERcSAA5xayy/MrQmvYH5/XUe8sGrJTt9Y+EU
9dynh6ZVOw+JaiL11DqVp52vvlxZ6RWGixriZA5tIOOMrmf2NinS9nueSv0/94Pmzi4BpEQfAcYX
r3SrMmS22oK08konkJfkjI1D1XuDzsy4zDqpddtSVw8KuJ2NgjEvVRVzFwh22wCaaZoo56QuAhFL
lWeOpXZZPWdO959r7x1CJ6A9sXaebxyKTMmAkyiSImg7nQ53FCcBRr2mByjtSKpjbylyKGDc5Bf0
yjcbBd2rwcFotAjQ4RI/cBSMQo+BnPktgaP37/3H2rnuEYQBdGMwLeXC36w1Epz11MAwtVKn/EmZ
p6X1wqJTPyahmpTurCoVaqlVfhCL95eliYZVnMKMZ/2mf3XvhpWdXC/gaFt7Lgd3IKzU7hjnxime
dcnwWlTLgkWenCO7vb13yxQG1Cc4crLUzfMunJL/pxFN82D6Cf6Cn0oN59NiltUP91/t3lJr05W+
+spG3GZSUmaoc1ZYXAV9aaA4g8C8a9V6fiomDbjD/cX2ggv3DShcsDe3qhMTFslLYeLHIU+G+bXL
ZwV9W62zHsy8NR5SUWtXBfbQU1qm+hEpeO9BaTFDz+Kl6paqvfyYOsjZRe/JKgwb2kvV6OIkN0lz
ThI7Ojjre9Hl76U2+yYfpjyqZ4WpsV2k5zK1u/PE7fFbaAmeQ00cvn7UCgIaV8E/zb+VXPHy2TSp
a+qkxIVgUKbfiT6Gb/IuOQJrcc/w32zuhvWiY7vQGqIXt4nQCKEkjBkATYV1bOifCsobUbmw5SV4
uYMqn3ORdJYbhmrWe4jpGIMXo+BPuQyxBOuVsiw8Sxmk5WI2tll7S2TI73G50b5aXRFZLsyatMVP
oJgNX9bzznxeRNb+zqAopa5tt86nKDPK8uqYyE1cNLtRolMXl1XnSgh0B7mi4OruFFkoe3E5T79N
ubRxYKls+Ztilo7qR6Ak34/jFH7IRlN0p6lQy9o31RkBdyeNxjfS7HT9uXFS7ZtdSvPo69kQNV6Z
a6Lwc8Y0jt8ZzTi4mOhKEkajQrydVa02H+ppAOs+SUDuPQea6y+jo7D8ENJpI2aEZqZc1LrtoD8u
gj7tiOSctyRVlnt9KFmzuxg9I3kBbBFPxKUou7cQjnAabnI7r8kuqvlngeAgCtf0lkCmlNH8ZY7m
7DNRyhLvOsdiLuWC9c+NfxGbnJGC6JT4e5c2yfRQ1LpzKUY4Iw+SOnXRiWxeST0tk+38FMp5Zp7k
ItJxkdAjVSOuJZrkVVqavBXgBXIfr6fuf0SP2XxU8zlRT5EkteCiprQcP6cLRY4vbL0on0XVdB/r
tDGfkNeLCleY09w+L2Yd127emuKbbWTOr8kUy9mZ8bByhwShn6ukmK11KeWmQOFwGse3Q1aq2dPU
TePkwj+NbJ+6ciK9L4ws8kUxwh3NnEkXVxlvvMiNZG69EzL9Vu4ry6C3Xj2ZOBvW9Ka6ayaPSuFG
ed3ofts7yWO5TN2A8XfmfEODbLK9fi6Nz41jdKVrAdaxn1RpmgKjVqYcZWE4v57MRTNfx7haGmQf
7EJPsDfpCsXtHZhTEH3qqfdz8FHNg5LFJt5bXBaNa49R/2+jI/PnhrlkNtjVMXH2Olzk5ce6F8aX
QQpjAGBGWnr5UCKqaGbMqN0FlFv0PFJMdm5hm430pZxb1fQi6NWBVHfio5Yicv9cYrMrXHK2dGRT
Osv4MCdN+3lcOqN39brXvtaNKpQzQqtm9RtLSrXwVMw0jhpIO3cldSH9PyZ55B3byrjO5gjGH0QM
Yyi0Z4C44SencexfBbX5x6ZT/m3nejm4Tm5C+krAQAKKC5Jk50YpvcvsyWpgEGCnsyRet2Lt6kRK
T4tk/Lx/cd20jOjwo9ZMSYo2JmttLuSZtr5sTFYRmJ2af7dnp3gfab0J5shJ+281+pyXIesqTt4y
fwGvm9an+z/g5lEZOVFH0X4kXWWUuInwczp3Ip8adKMbp3o/x/OCQ2M4Uba12fm/LIV2BtBurpQt
SiIdyzJyZIiA4QRfsygjAT2hNs6qFB7ZVK2/enuhkM0xOkTB5pajkMQCsKNdMu9tpubf1a3rlzIw
KXv9A63auNyQq2bQtqsYJWi7AeanetJGjm0r5tTxbDs1fqzyseJgU+5dkhS8GJ8CuVvBxS/vYr2v
tcUpKaAymPpvnESbLiMD4vliajNpa+Mk84M+lsqpkpX56BTubROcr2mLMW0GhLLp+JUN4DtaRJzC
DuvIotdb2VVZ96GU+v71ariAaMAFoMsLdO0GTlOaidzHgj6qqsD5z1RClN3Plw4zkoN3+gd5+mKj
rNBFrkreKL61N3WNakpmhSQrA+00Tyd/bZg+Lq3T/RR6af/PjHXuK7mwM9Ut2rZ8ysw2tp8WvdYk
v48lOz+Hc558l8NSZmQ7Udje32E333z9editwURgNnqzw7DsXHTsSosgDtvSw1Ode6QTk+bntfNj
jCztZNtz7oVheUSgukk1WZlKAXT5CiFFpvPlbquUJJ6iZigoQ8L5JGllccrrerwYmSXeqImxHPVX
bnbYuiAV30rfpWrYRkKkh5uwiVmwxNU4qBZ55ljVH6Ck5AdNqj+BZvvRYdFSmDCIpCW4vvW/yi9c
bxYQuhaTSFWEo6tOEYjtWZ2MyNe1vuVeDBu7cslYVlZlUzZI2i5p+4+apdV7GROnT6qR6IsvFhjx
13FALNstE6OLr5rTWJ+LrjMnjCDq7B/gAvn3XA3BLi0zj3ca1UoRp6nRxK9ylhD7rMcQcAOCq0qO
dV7bql/Y80Pvpp2Yx/dtTKfuZHWQSpmywbB3SXtMmmqg9L43UWTMLuWAlXg4jKaOy1U49m5U4f7y
lrCVfWyRgQpdZbGnr/c35k2A5WvBG6RnjQIe/Ej15Sssy9ic4xJZ+4RnPZki7D8biZS9Fle3rkIX
jHEmDJybQCBbKe5Xcl4Ect6rxLlEemqL5kjV8hYCxjLMp4hfFCG306EkTXMzB1MaCCtMLnkeTify
Hdmfk3Tg+yuhF+eq/i5O+gSXOUP8E7eW9m5ibu3ff6s3uc76QxgDkvlBIoQF9fKtmlMo08li7p9k
+nLCjIhgL3XMpmVt9jNbYk8SHA+Ow16MYTmOgo7/6A21jpPmiBV4Qg8kKv8XGcX4kEqRbbnUl9Y5
1Cv9H/hh6VOIKPcR4W7v0KPnsyK7wR+QAb98YLZWzSGry8AclumxlfMRvFmINdroHMn/7i6FyDEt
VVa7UbdJpZpyb4UuIUZt0+CUIpgqiAXMmbAPEp2dz2jLDFhRZaUpR7//5VNRRUTagl5PsHROdVn0
rA7qzDJPCqMGr27i6lG2wvJg0Z3no6GEOgy4SSZI22Sk1RqTzFwUAVLb/T8ajpSXpB36wU1UYR0h
65Sd64F+GVJBtMN3TC9pnFFBjGyalrLRbUdDeTDbtnCrLkecMFlkF7h+emqzwf49MSr06wTMXWbK
3TWFRHORSmE80AXrV7VK4YaNfKRmtJNZM+6lG4RQkwzWcHOBrcpByjxznySGBXwKgceCYIlI3Rlr
h+oTZkDdNwF++DxnaEShtpEv1/unefcdrWNSjuw6cdrEyMYG7tJSagdCzcxHeTCeMahAmXMqYErh
cHKQy+wtx1yHZjBjy1tpw9psSsHEqQhqW5E+21WH8IBRoDxaj/lJWEs/Hyx4i7KhDQm9BbNJMEq3
Q8turEsnL3owq6FZvwVHFJ2Kvo7RXTKy9DveRNM5b/ra8rTSWT6FfTo+wHWqDnKkvY1Pyx2KPlXU
rT+oOkt5W+iAbAqzSx4L2E/o9o6N20tFchCfd18xzlnUaeRigMdeHuwil0VjZ1MR2LnZn6wocS7o
peRXp46sx1601vf7O2jv0ejt6wDjQKTwjC/XU+O5niZzgA8bxd0/rGQID+Vl/bMxjq1+8Dn3Ho7t
w6Fj4oTe6ubADJhNR1hYZWgt4a6dKZm4KI3aXCqESbzBmuP/8HBU2Thi0tJk164P/1cWlitlZoUC
p4T6/zg7z95IkfVvfyIkcngLdLe7bY8nB79BM7uz5FBk+PT/i3mkR2NARj670urorHaqgaq77vAL
nJTLHBQfe2ccTzGWqF/f/hr/Xml58r9WAlWihDPp0K1lyOwDC0vpe9F3wz/2qGG698WoJ7BGWgiR
xvrMqw0uMI5CSTg1VemW4Pges6bFVQr225f/4akWzCjdUPht62RhgveKGS/oqEQu2ltscdj90ia+
DdiwSQel7rLTVinzAtnWmBr80TtbvcKUVplMlyi5dVHYeYOtTfdRZc8Hqcje21uENUnNjZ3Cb2jM
WG+Bw6JTPWtfkjlKT2NrzOdqbo5aPHsPRIFDuUFltcwGX+6JPnPoJwkGdU2YoUpEO/kGeOcIwbaT
W7ERSF65Bph2r4cgGHCbyShwG4OwiS6q3ESubk/N1ejN6BTZtGdj0TcXEsKjULX3KsnQoXCAA9zy
yXMzA1XApYYsVxLD15CnO7pQqZeNaXl+fSPuvkpuOFAiDGw31IXGHDGZiszsRnoN23lq0dTsrSNw
4+5tQzYF44uamPng6jpFXzsaG2spOQKnOyVNMtMolaNPkzYnZ5LLLHHRR2pPWjrTqRu6BsNiqzzg
pmxRw9x5CysF+gIX3yZjDTr0PCl+MrzEWzU8JWpgjvTSE/3cJ0gRACqxc1jBEkR7tyycuruUZY6i
cZri2Eq1necuUILuSs591PTa22zEHH4ZPZMtWLvuw6QIVIYABXDp+8EUDDFMS3qfx+WvIRjlnw5i
bc89I4eDm2NvAxAaKB6o07b0XjWwTUlzquw2yr35aLVD/A2pkiNpqr2smlse8A58NYw8Vt8fMwq1
SKs8v1mxFf6Td2P43ZHayVVGSO5AiEbXGdMjd/e9Y8QjLZo8CyB0HWRbHQsdu0XOycgN+TFXprxy
A8dqdRdIlvrr9YO09wEXBTicQWz63WuEtFk39iznLMaPgVKrxUN1QS8iID+uI/2CJlD0bhTy4NOd
bg5K7SWArwL8glWmvoTkTsdnUa7+646MqixElJN4yEBJ/ygU6d90zJz/sOKKqIG7vj4YZe7smRfr
rb5mHQVq7ywj8DZT+swt1Hb65cxq4r/+SneXgQsNj4SUZpODE/6hN0ZaCn+/lB4lAV+ZIe5BJrMX
mhBgWJiUQD/0jVY6X1NmbomNWR+pfX+H0BCtJOzaTd+MM1PxJdOMFdcoOlN1o7qtCxeXnTjzc/zG
3jyORrAK+VYAvpSfHJTVTS1baU3wI2cUZf6sGSkuwnZneqBOy7ff1libYIFATMYVZD06kAO91pIW
ocmuy8uvbWnTtSpK2IHZZP4PmcHyERG0XAYVGwBvz3Bf6zIacTY6E58qKzWeoqQKfGvsrYOyba8d
tDQFCTU0JTj5q9QAG5BCMhtU1YxG7+CeTGr3X55W5a9aFtXDmCjBWckaAYkfD7UTFMr+qmpFp7h4
2WkH+3cn/rCjcOsFeYYKheO8PJZTU1e2pJAkq2YUfuvqSfGMoaxvWRZOp9ePyutLAZR6uVSJzXE/
O8CkoimIvbLrhI9oVf5O0iicX19qJ5TDG0DJkD6Ms+BvXi7VaJgBN0tCHqUKmCULfsIYJfHVGdv0
IlBGv5uiI+zENhKAXAIuyH6lgOMGf7nmqMaiTYqaVvoY4MAWhMZn6kb5SBN4G0dZhs1IA2jJy9cl
mxaFljE79BL73p5OcRhrj80gFX4gFeZD3DRHQgJ766lIG0IJZtPSkX35WGoqSm1WaPvEUaW4TaUE
j+oQpe9UrTfBL2Gc8/qn23uNMD4BajCUXXrAL9crzNFpGwFPtQl661MnKem7VlbEwSrbvYhJFMYT
jCQ1Mpp1GRXr1PImogi3gdT/HzRzg3PaReOjJqcHQnHbO5eVKEAX9jbVzboOSHXmWVMEfA5KSfXP
7OCa5FmtbFzsYGQogG7p1TCYvcY2hpEHx2DvXbLmQv2g4sGX4uW7BMcB21gDVFdiq3RtxlF5iMfq
CEm6t0P+WkVdfTE9iKJ8Ugt2pNHK70N1Ss9VNE1nU+l+SACfL69vkL3l8FdczAvICDcIyKQjMYcl
j9TxVLVeMUhW4mJgEd7HZtdcGv6bA/2yvS/IXJSMVwFutplgm42mBAOsxFutiNE1IwuIDRoKSP2N
wScJ7DZNyT75gbG7cxTH/lj+vcya6DmBi2L/LEX/pr4Dz99RUOW3IZlasCEWGZTb4gaueD3zkc+V
SBWiqAwSRQu6Wzp20gOofYysMIP8Rj5n/kRiNa1de8yTHKGqoD/Y31tmAaRchqmcWFLKxYLg5Saz
1dQYGDZA8AML8jFMy/Q81H3wGQ2j/gHP6PkOiBcm1hmWIiK3ZRfNZs0L+8Z+zEorOjjYf/b0+o0B
6OEXURQTjVc/x5BBQ8VtD9sWQn/hdmYe1F6SavptyAe7drvIKGIf88N8OktDWZW+PaIA6saKltke
sCY9d+2gNm0PMC/O06HSRvH7JKkby2v7BD8yK5/BXsWRTYd/bGtVPniE5VSun4A7mRyEkABsdDkA
f2fKwo7K2DHzm0Ptd9JpIp07FIbghNr1oxqg7uNkCMVN1VCgwVofadnunC8Dg030+ReA7KYiwYTX
wS9dLW52X0tPg9y3Z8XIjEtdTo5HT+hI7nEnueUwa6gvUpjQSV9HSA6XVIQhBi8iceTrhE+fJwzt
mz46pfCMaZ6xSapKEAiQtft3Qhj5V3hQ41vfOghdTtki0oMCxuZeLQsTn3immVecZL+LWs/fQ383
l7GrcVdXdf6kzTUoMHnOFjyWcX09qG0SFuZTC0UYSu6iEb8ervBgJlYho3l1JLggJbixJ2ZH/SOj
h/Gcq1ic0jw9Il//iR4vdhqC2QuAlgvKgoporGqy0XZmO5ET5+royA4+aKoJSaUZUj29143R+Yrc
tI3IU9bFrlnb4n3fVbLp4lqfRH6KrNcTvTxZugucicnhHKThp4LN+0420UWd9Wa+J3tQj+qPzf7k
RyNKgNgynV1Et5Zw/dfxoFE9jlkp2ddeRN8SDOYuuhWm5waqv9c2ujjIWneWIy82IZwCft9yejAF
bILFMPWKWuP4MbCaxmNCjP/3FEq/bFF/futGgIwKOIGm2iLcud4IthXKvY7/67XUCo2BVhp0D1qv
fpeyQH+fI1p5BxK0PbhSN9kQjhz4zuL5SudWp2f58pWOeSV6aiPnCthoutq6sD19Ql1wGBA3fP35
NikJS9Gmg2XHMBGg0Sq49V05hkEzsuVMdPx8G3W58E4HA/Lv6+tsPxtUBWhCCxmEF7pWhOsNThO9
Kusqhsz2Ez2TrlYHvCeY4/jcVkI52CaboI0+FZ8NQSVmyrRTV7uyVQdb5GpjX40urD84adneCQAV
d6FRlTdldHpXssrynT2idT5p+VH7fBs/kOmg2EGLjr72Btwi9MyR51axrrkmB09IO2Q/GFt2rGoU
xjPChlzKjiVC//W3vN04LIscF5cFCdImWe/qFtV4OBbXyJLmSwq+2ENe1DmjJZ4cbJydDwpBkySM
5hGjj/XGCfMQ1UGtlzj28hcA2up1iGXrjB134ffVmH19/cl2llvMP5DrAS7OyV+lEagV5uWii35N
zHrIXehezY/BTuN3Y5kjxD9Mb8ZDgY6AOcdHZKy/THRfnsGpgUBHJ8C52kNhf5JEJbsJmo/fgZ0z
3VHq/15/vp0NswhOLqU/YY1983K5Dr8/alXFuQZLRTfAtX03pZ3ypEmWcGtH6a6zrHXn1xfdZNLL
MyJUwKRnYWuvU0VoKMBT5tq5trnuhJcQp7PKdfIF9jGDMkqviDhKz0ZWKD/LvG6PnIq3sYflgWcs
qm5LGFp9U7RYu8E0CeU1D32ebC29C3jIg67V3ir86cizco9zGJed9df9ZCea1gWt7VxFLfRvAg3R
WxmHb+47GmwWBj4GoBa4/et2ah42Y+hIkGetuKANLzXqqavSo2x653y/WGX1xuxa10P6/IiqTU5z
Ek4FbjjQZJeuw9G1vvPawAmzJ7kT+DrrgB2WbHs9RFHXamfhK92kXrXODg4C1u4qfBqg3ir97zX3
a4wqZ5DI6JnP5vNVGVOw8uH8Zt9CPg7TKos5DsQKLoSXW0AJFSUXNWKPWlJ8ndsgu+S1EnvCMoeD
rJXmL3/WyxyOPH3BZKB9R1xcQwbUXAzqGGOZ3Ay29WSVIvzeo1/xpMxylLidliIxFBexPrpDmSOy
Bi5Ezb4WvQGlPug7EyRkFIHr1Yf4DkEPHBd0mpJPkZQl/6VqCAeEIw3cd2GSpY+xiXqYHyWd/I9c
RmbnQtVQP1qtBUi0oK2Hs2TS64+RnWeTm+v0n92UlBYTZwl/DwvUbew5bdyr50xphfqZpDyXXQMN
nv6E/LhFopnlcuKXApdAD+NXZl2TVZrvzTktZGoeycpO0qBzszmdYv+r26lcwV4IuW/SetTf21NH
bdSEszO70SDm6R1JrnFvNDWKkf1oyz/L0Un+iyLN+gDFNwz8QUJv3jVxPvmt11nxMcuQnLsURP8n
NJKC0h9MC/yl3Emp5vW4vnxLpKJ8bvoud7zBMHLbz/oqGHDAtKLPqQ2zxm+h3520wB66u6AbzUcc
4Yv+gznb2qfKcEYK8SbQvictRAz69doC3IlS6TR02hi6JmKM0jlVYvGQj0MTe0Mqpc8xqlXxXYH2
1+hajVI7Z8yxo8KzHUkAIo1RfIAEM6I51qmGeMLkTBF+MLZq5elZLvTr3KDshKhT8q1EHF5gwxjB
c5HiuROu0bS26Zpp1Es+tDKr85KSv1xbMqonlIul1BcBjGHfJHeT+VKmRBui5RZ+N9UAoRgYTdq9
lVtj/Sip+dR8aEJN/l2Us6J5qUB6we2FmMV7NUjTS2KWWGyENK4kF8BL/U/Fx+69YU6DxBNNAXFE
t8fyw2yNg+UaiSPqO0lVxX/IEWTRtWZJvocKo8Y1Yjtx3ptJpcpPfW/Sn6E6aR4IuOgoAIergGRZ
mfUTh5QohSnV58nHAHJpeSBYsT2Fy6h/YSISlreyGIENMEpHSfnK7W786MOg/crV0vuv35+bVSAf
grzCYIn8eQvXqaJZYhKOZRr2QOm7BBWpZys2nINUdncVAhjpHHMeEP4vo1fep1JgSWZ664m/wGXq
7gakJ7t747MQI+kvMHAHDcToc5XvmLFQZDh58W1qw+Fe0ZrgZJhFfVBX711gNrcxpSL56YbcM3F5
jZi7IA7TDbEPKWpmfN8lfh0MR05De0vRNqBfsyi9MSV/+dpwNkR+NM6QhJ8lTJQo2MCWxOmF4rE5
oLrvLEVmCgecBtfOeENWm3IwEiFdg6TVvETU+bkSZvigtb1zBDhavvbqfoGshGUAVzKGp+v7pTVM
zORAgmOMoXcnc5LTk1Ea2U8pD7OHATPE+iDR32w/UiZa1nwrVmQwtcpMM/jCatkXwXW2mtHPsanw
BYHpqG25u8wyGlpk/LcKXi0Q6wzPWNI0ElA/E53jOTUW7jYKIa45qPo/Rl+nd+aUa35uhuV9L6Zf
HM7MD2ezuBsqtfPauuwPjsVOXk7zGpk6Sg6QCOvskcESPjZzaF8bs8K/IHQi4P1CPrWWXT7rk2lc
SGOPADY7+4lFAYYv3rlbemxACJ8z0NjXjlazHyAgcu7nEGxAJ1kHgXK7nehkL9MQeumLgvnyWf7K
jqfZRlvQqNSrEoZZ50bhGMRfaxn+9FBETfyzHIIjYYjt07GdGM0zMGDmSoPv5ZJhASF3bHrlGo+D
7deIZ54CFdB7UoijAA2qfX1cWISKir+Xh9yASCo0nSdbMFhK9N4WJ2yjzbMqh4HptRHKDe40VtZ/
aYEj+znN2sR2ZT237LNWBlXiIelvfVGZ6YU+HcA48MchhFgKYGjkni2t0k01tRF+1OFljh1tqT7F
cOxHzJVL0jw0gvX0LDWD8d6pcR2+ZMXUPmfgtn8rSZp/NZwpVC8OLXrnKodYCjxohCzdy5lIc6E6
o/qv2dZGc8ZGY/huoRA43VVIA1mngHbgjwIHoBjyctbM51bLsvOsDD0jwbo0rOtCHa/OipNMtm/2
KILcS11DqhKiuKP7hp7FjidLQ4daBVYwwSkqR/DCCinicw5zuMQqIxeJq8IgMPzYllrVrXWn/tQ0
sJ5JNWwwDSj8WYpXBh0dBrThNQsJ8L6OXGlsy8CVHHNSXT0LU+XHmJdmCRK+yWCrpFryy4jrOPDI
AtJ/QkZi+rmIHee7VNkQWZywyO4bxQnqS02mU3qZbjbRuYN0/yvNlSA7d8bYflTSqkswP4jL0S1g
pmVuqXXawzDPw3yvVU4UPjqpZPdeAKjruzHEJslsZKFBnTvpfB/J05D5NpourdfLNQbmeheU/7aY
0uLpV6IT6CtxkEqQtbXqwXaytPdQmZl0NxlD7fec5flz2rbaPQYr5XBSs3BsXMtKQnGXpI18h/Om
3LqdkwMEGQrpX9VE/9BWauN5GhzpLu3V7FdXN+J7XWDRAAHiIwI6ZRfE+l0WaM6nKdWm5NSEZRef
lmgIfdnMk8KN5qT/zUcXj4nWzcp7lP5N82SrfZd9wAILJ9MeCmTtC1WaPvfxCOUoz/r+IiVTrJ30
IG8RZ6hi5wmtJ0lAQh9iBinm3J5yW02ia9FpQemR8lTPWQYz2tXj2mjPjTPL6Z1lBvrvcqwc4VM6
SkDbIjIfP+tmaKxjagRnIYdV4amt3sV+0XQhW0CWxnpyB2VsPgZw+RcD8FITD3JI9eC2RWNY/iAH
WuriOQjzfJyl9s7ss9m5Yz6BeuOIC+yTkCKd02AOH+cycB6bUpc/TREDzrsqbLPYzXsz+8IgLpv4
mnpYn0Rr2+GlsbTmGW4L7K4KTmP/M1TnQfFzRyiUH+lkiEsUww7I46ZO3bkVZeRFil0Nvl31+d0Y
K1XtE4TVj60SGfM7RxqbH3VpOr8sTAmkeyzh5fY+ikJqDCmMy/shMiP7FLbJAOZn1DLFhRHRPtWp
lkFohEsuXSYJWS1IxoHzBee1cfiEphSvUk3Y4ZxPgvxTSQrRfkIRNG4+zGrRhF6XUeDe+CoquPq5
/RYgV2Zc9GKuPldlLWb/9Wxwc+2R2S6QIuZ1YHA22aCdI9cNzYypv4i9Ec4jiqydfsriGoL+3Jin
vnwziWZZkmgC3HjR6lozzKySASFABrD2+TCc2xivjKqpI58mRX21Ziv2ez2ZDur1TdaxLArEcFHt
ZLq3ThKLqvyjTA0zcGyCr52a6h8o7o6EyDY33p9VFo9e8Br0+FY3Xq9oMf7GIbyJUeQeE1HFg4cv
PnZ6eaT6tWS1L9LDP0vRZV2Ev5B5Wt3nlDs0w9FSvnGt9LE7dBWOJ3UKfhGlhcBtMQcC4FRm51SL
w+//w6b5M7diOE4LZLV2GdPLazpwVDhoWV5TtRZNdn08ZVaLssIYp5LHRSA/v77qzssFwMiYkpkJ
TZc1eivPI0Q3hkUKo4rthwynbFdYUvKMCupRV39vKQYlfEA8ifiYq/Yb/N+2GJeXO8966vUTctuK
lhd+hy/FW7uW9IKRQkUEgZxzO3fS7KDRxwynC7VQnmIy3/sa9YWDpHuT/JEcgelZDp2D3ue25gOY
XCzqbYiuwdYK5aQ/2QYDmVgUuutQyh/UEtsXSJdZXvQPGKfTkl3VEoMcYTffQtMPE3ZEK8naPeqr
sxdCdz54gTvPttTKvDxS262kstUHErRYTO7yUOR3Ii3SU5217UWUcuWhUHI4vNU2J49nI3BRQVNs
gll+mdYCsTDMNh7Sm97G2eQLBB4l7Kq17EMuJXP9W1VScqNIUwdms2k0vS9GrJ/6aFIUd5oS9G8M
NtddZy1Wza8fkW2UI4TD2OJsLurI66AQ6FHeRzp+wlJmN7hZKcGHJui6j//LKsDk+cBM39aiPo5W
0w5JbTqfnVr5EmLb78hY+n9fX2W7hTgYC3hr0Qtj/rQKMkYL243bA6WHJgqwTgxCF2Hv6HPbjfUB
9n9vKUwSCaT09dHuWi0VpJgWpPAnbkGrJo/TmBkfgnweRrdNxyE+OBrbb7R4pdLjYcwMCnWNMoEK
qznhgNypaqayN2hRfNaU+oifsvNI3D+L9Bk3EeLDq6bIZKZzSSs/wVZXek6bIvdHKVevCJEOB7th
uxL2pAsskhkscgvrzn7fCaOrCmTjdKOcHwIx/ZtZE67tsfZmt+xlx0HzXe5vZljrEb2eDHODTmmK
XjtM4r6gQwuhTXLVqDrCxmymystSPAzNOGDJG1BKC7BLRhOa27VEpDHsauuHA+30nCG1+a0sTfML
j9xfqziEgSuBRTuo1rdslOUHgFqkV8dUGx/fl0Gm7y2jLCtuoKm1xHjJi9h0XE3ITnWyqqAIXI1h
nfWhxnLxt91WSuq3DiMH/D0DdAqy1EbYpo1Myw0VyXgzuZsfx4AF0A4BYOuEgeKVozUGjUo9TJRb
NZv6ha68dClx+TyIaHv5Ke0RlcksSmxs6JfvAXmnibSOD4H9LgTfXMnemYWZusMADsSNAkYBZTMf
4TL2Pj+oUeAny9B0QzFusQxAcx3tfMzSjRNaC0TyQZgXjXr80jKa+4Lw9eylQ3RRoiPvpu2FRkqH
zQgtMrDGmyBuaQPGfxV5jpCM8gvGaZIbomfpBrmWpi4WOvJBV3PvHQNphuAFBoX+3/I2/moNYV4o
B1ILyWE0jOBrH4WSh21O4KbtkD92VTIvfY/qICHfhg2e8v8vSkL3clEY+oTIJCbFQq/8YiASfj+I
hU4uDuXRdyIuuAcwkkvghUi82kMAgUVnQ++99aNKM4Te7pMcpEeXyPKnrBPyxVBjUexcxDSXz/rX
W9SiDrJ0wAMxJVM/4nabn5veKDwEtHTFLcfcvCTR8F1SmqO5wc5uRawIsA23JDjZTUElgFOKaQpv
IlX7XyHyVzPr1QrDfRXQrotwmCM+VIVl/aNNhVzfo2OaHKGDd16yCj2F3vjiQLtRuFB6TcCfLkKM
wM0J8GYUnnWpPCI/7qwCH2VBFxGAlE1e2c7lSKZLrz9BpuDeGcbI8Kykso925+46tBERD3IWw4DV
lgGWMbYmAndQpmMFT90sfMqgBR6cgZ0tA+oRZyJ6/OYyk3m5ZRQ7NdUhl6Sr2uWFx6DWwdtbmekZ
CfWdXSWqFyEs/z4EPvb2jIfq0PxDuwGPsb60VSOS+xiF41scBujVGVJwQp7d9rtwjg6iy86rpCXL
YUeBBHvXNfYk1PpBJXjjm4t6wft6sJSfMOSSg1V2YhhdDH4iS/1haL98lXMs4k7qgvBW2phKnhQR
qr+N1HSQ/Bmz2j7DWqnGaxlS6xzUVjuB7P9RsphzgZNaA9Cyoq9LWwWq0Q50y5worf14mit/LKTo
+uaUmDzYJrggLguIaBViBqWJM8BsaMlXMZ6n1A8FQMUwPmNypP4Pj8WFsAzVwH5t+ulpn6J3Hlgh
koZhh71KFpl3E0RUxspxMRy5dO69RIYulFMAkWG+L5vor+A51IZTS3ET31LB5W4h0uQPIjB8O5aO
Bj17+3EpSgHsWWSs6x6NrSqtnakztXARhI+0F6eLpA3/vf6ltthqbOBBM5OxgKxheLR6oNKpjcEk
a7tRHVWnREvrD8hG4b9eD9ppTFrhM+vFijSRzFMQDwbynNOb0TD8hkUdAVE3NHiIzi9fahRbXSIH
ZOaDnItrpgnlog1IqouwmQ52y95L5XQvgnwKF8BmZ0qxIycFiqppFrV39phMlzG14wNq6e5bhYwM
hIxZFhIuqyeiocgEFBrBTa4U1Y9K1TqXcz67Flx4r5O7zB9QFfNKlGjceuryDyLQ38xgWt4qlBAQ
92i3bfCQ8TT1WShXMXzasjzHNEBAXZaDC/IlO3ire6eCOp7YCSke9PXqvEdYYVddU2PqPoZ4hnWT
5dbjWD9PzSHCYXcpqN7g5qitNtmLsLRINyCa32DeJycVaTRfG2PI0LH2ZuwqEisgLTkcNA8gqKz6
J4vCmOZkSg7Rvqs/AZyxvqJOgmKCY0bmQXG6vKFVUrbAKViOGTpiGqsbVuJ0W3qBrouUtf1ZluXO
nRcetlon0kUuKvvX6+d+5zWyHsv9AaJtjr0sdUmoygjndNWcRygQq+2DRjn2HsxWcLA7dq48FGSW
pRb0+Ial2+vVAHFh4T0yJk98g1zPRybBKVBPSHP+Dz1NLqjcWp9ef8adrAWSCjcCeBjYq+v+l2yU
WoWCLJm7Ws6nWq1i4pucPWl9IyN0mzQMpjr5qcjy4e1ZC41MFFxhrSydmtV5GPNc4pQY6CC0w+gb
YRT5GCRmpzE/NAneCzXsUbwQF4VGqodVqGnMCTmvDGtxJry6cK3YHE+VqoznpDBNKPyaKs6dWVo3
VQJ45Zej6Mx74Wjdtze/7SU1pOVIQ3V7XVWSEYeZKuFxEHT1YySljUfvjVlvGvxOVSx9Zexr/HGE
avb6wjshnYVN2DGL+PlmK2NPr02VSdUU5arzCF9cf2yrJD69vsrOgaH5TURH6Imrw142+V8XfxFm
gjuK7q3KYOazInfDWQ2nRVDjUOl094H+WmoVCzAM7a2R8eOtHSvTd5Q58y25O+oc7ZyOxZ5YpyJb
RIb/EAv/eiBgrlHVLMV0Ogz5T7i74RcVDs+lIue46kkRJ9AIjYK5rdkVX15/mTvR7sXaq/OhalNf
y5S2Nz3NixPaXBbjJ5qnRA/FjXm3B1tkS6hfSPu0Z2jOLKn9GrFWiqSZGgllKdCfYQSIIMyuSZva
32heYQU4dGhauQ2QH1+egpAndzLtwQjL+RHpwPwIBLK3lxbdAlrzCBGjlvJyLyX6zNfHl+/G1Y9g
v8VU9dEEy1C5ujZ0n9/+ruG5Q3TXDEBDf+LHX9+ZRuCoOcAaEBeqngtmbOcoQV0ZpmPsZ8r4ZqQQ
bxq5kuVeIdRv5pcOMkagUye64bFT3SJdb7zE0iU/Ck3joPe4t4OpSMkaKbCtjce2GolgiDQsdbUa
dAVw0SD6MEglwulRB+RlsEJGGHVsBqMP0ih9+x4m+1iaroSFbc4DHmEaDTQFb3I8m0B1xG95Qu/G
UKvuQ2Il2cEW3tkzqLLg6cIdSgxaXynKoNlTBvz41td9+x7pKP0/EQ7iR9VL3VFE3V1roZfSUDa3
EDPbYBrUmajptJYxPhSBaVwVoGjXzoBj+fru3FsKwgcJucEAYHNTFoHM7EEhrEZtH72bpWE+m2He
f04koV5eX2onrJLjErkhs9AxX6dzaTGYchkwp8lGI3k/Agy+A/DxP3wn0lLenAp9auc7BQydhS0v
MycR/ZiaVngtgJ3Hvmu0gwdSdw4AAz6uW8oZeDHroy2hI5cESD3cBnu2JMDLlVWfMEbXnfMIxCb2
tDpPOg/CGTgrtbDMX0Gho/Kb1Jr83M64M1OalBN4TUNJPzf5yH8StYOJQ4rUN4j5ZiH/uzUmA07n
QCJs5bmNslWHgBgm9lPSe07kSLGP5RAbPixz7Tem1kNylo0AF4K4tUHuvP4VdzYMg5Ul94cJtYzd
XsZO0Fwd8HjYDGipihO0runkoDr5FDXD+9dX2nu7uEYCB0ROg0Jq+fd/BU7JToOmRtMcERYVeWPw
mBd7NNMLRg0lRm157mldOGLIhw/e6yvvXI/AhPmozPUXIuTqGTurrYNcLTEW65P8lPA+XJGmwyVp
w9bNC7k/eNKdkwHClXG7zo20xZww655wbgID3Zl6eCrLYP4Ost45SMf3vtwf0vjSwN+BRahRNINh
jG/BDEkv6dXhozSgTob67lHmv7cU2GdMjECQUuevPx19QiMMZRoKtVn6Ig7rM0SRzE1h7B98qyXv
WxVuTBUXFDxkKy7z5d3+vUsmmPeyGmDRoifScDFbTXxXJZSsPKcM4nM+JvkHuKZV+D+cgwVLgCgY
Cdxmti0GxZrDxGbdCGAgpKnxRx6M77rAEh9f3427L5NbB1gSGcSmj8BcFkCsYcQ3SwoT5OZC3UNy
VPcmpTxKsvc2/rIF6WXTsdhccu3wZ/wxxQgATblnQpj9mQWZ7BlOOD1YggbK64/2xxlp/fUQ+Ccx
glTNdlmdNAzFTLCdyABZQ2R8Z+igfhMgZz/IoFq/GVUefR4zgUNPbNVRjxx7oP5Xgp34ZEOskT25
s6TJI9/BqNPqRXFFkKCbXLvBNG/ABbU9d4nV/+yNxq4Ye4oRrtNoiNyv1dK41+dCP3LT25mw0Dvg
QRA14h/r9iR3Ra8jG5Pcis7uGXRL+b8Vde+v0krq3tNn3ab/U6ujPzMh+qINdjMfXEp7sQQtoKXt
tNBH1+ehMezRqoUFvX82ym+aCbKsTMPxAEuzd+pAPTHb5sstMtAvTx0kobY3FmSHVE8FQMW4uYxx
/sVxRnEHWLj2HDyT717fLHvngKbrghNngrUptGcqzybQAV/0lvQLypHyWKVJdKdmbXfQMNk7BvZC
KiYFo/m0rg/mkAYFCRfomFmWnm1JV35qTZaGiJvN5cPQFEeCY3tXnQMc5w/gEJrg6nVGDqYdprHY
dkd19cSRmDwnxnCqkmzdlauh/ao10nTKMvbu6y91+yE1mlmwLYH874CiGg2iSlkSqVtnyE7YMA+A
pu3xZOMv640dppYiN6KD3bN9XBaljocTiZzbBqA3CzKYJMG4Uwra4k6V9F+DmepeNocqbkeZ8dQE
peGr+F8e9IV20BKszMlcFKuZWaxPhz0ZWh0P+IroZZV+Z+CaGe4QzzNURLwFTvCSIT0ndYoCQetI
A3HHcL4GTVO+Exg7qW5DCqt6TZ9FR6F3q9LD3As6wsKE0HYgWYigqypFIfWMkVhfwXIU4JjQUg98
Q+mL37iMlQbsAil5aqa2+JWHMwmR3qrajxTQ6OwyOcyzg0tuG0z4TYjcwPehqqSj9vKYK+VYSllH
Mi3nXXun9WicmjWcxNf34PZg01YAvYVGwZ5Co1UkjL5L0i0nyI1bL6V25FVZLKlupzv5kbXM3uaj
hAORRzNikd56+Uydksd2JxGi0yiW7vPMkF1HzsYTxaR8yWVtOndhqd/raPwcpCq7z0kxBT4Z9dKN
gw60E5iPHVArMCnQAXqQ07XgGpMUhJdef6V7D7mIakN5BN236bcIrUlymJTkemGUXyMIILFXBI6k
+3YmFVjCTYH9VQRNdZ/M6LYebJtt/GT0QrqCtN+Cx1nnz2ESmonOF7wJbWq8KYvTD1ZoRe5cDslF
V9Po4M6z9qIYU1W62yikLPI8L78pkKcpFuViVN1ryWOstkMJEbgqWogWNRrweDPmNR8XZoU3lzbk
1IyJ5U8rdRr7ZNndWF6haEz1RxTeYIzMmg17Nhri4V2vza39rY8HqT3RM0vyx9lSS6JiB8rGp74z
pLvaTMfggv1wnLpNMCmOH+l44J1H4TTaKe/BuKLnGhSNS6ui0yAV9OJxMPukxTAqMJH+UpXgPk97
qAalPZvfmEbboStHoljoMqX+GFRdJHvgYvsKZn9bfsz+j7PzaHLbSMPwL0IVcrgCYJogjUYa2dYF
NbIs5NyN9Ov3gU4iiSJLuz6uPc1udPjCG5wUadFxUox6hwhTme66BX6E7xQdNbOYdxFbC7MYVhCS
gdjYQONPYdJpDekGED2+W3I2JsSb7OG7BepWD0drcuhwdkPBIU/d2QmqfsFPVrdEB8+tV6oxXNRe
wMqYhtz2m8Ua9LDoI9vd6zJNNL9o1HLi/CZm86BkWMLvJYr47ZE4zngrq0aVzyV0jyZsp0F9Uenw
p76M7CEJFzFqxuvtI7CxCUkLkPBcywDsiXXP/JYYTA1GKXrDm5rja+aX9FqCuR3NDxm/+4cdO8OX
2+Nt7EGcEKy1xOnpaDJcgKNKrV6E0qbZQ1FLXQlM76lE1rLwIzU2fgyV2r+Wg9vceUm3rpRVn3RV
daNTfbnxJSoWPM9gCuYsNkJqV/gvEgMf2lGIO5HC5lCrQQuXJuJOl4da0JFvU7sAU+At5Z5bugtQ
lokee1zSb6/kxpdDQYYkBHWG9WVYX6XfvpwFTX8p04HmLXIWhi87O3sl07IPYnLFd6tV76H41z94
noUgOUI5mEImpZyryFI4ywAwqoXpXDqV5StR3OJdqXBf3LmWt2YG95xC+ErivFLGUm1p0yvBQXxR
sy4Y6TmHUmuFT9lxIIOZ70mmbX0z+m9wWShyE1tc3ItTZKKY7uIXZKhLc8A4qg3rfOhfJQ3c3e2P
tjkUsl+kjphjUBo6/2gxr+mgVkn2YKtyeIwRQn/QGqPfzbNt/h87kSyAJMeADKtd2kZUM1DKIptY
xaoyd0qfm34bJ90uMaEs/Pms1koX/Vd7LTFczErY9mQkDZLRczkhOKiMU3ZEMC2KSDKRdL892MYN
AucWnT1qQL+kt86XMDW1GWmN1d7PcPPAWDxX+sCWpY8MRXMQSGV/oI5xD/xxnbLSM4SJZACeJWu9
vLeaokZbVSUeKicz/U5bqt3lpta6fmdNmIjTvYjox9hQraC5evZbrEjvbvB7TcoFk8V/jlQyXQtE
Ks+n7qgd7w7v5wMsM4eSVNUqHxRvRG+1SdriCcUZt3yNISx3KPyDzg/w8mneSlUtiS9SlGnufIqN
gwoqfnWKWgu8NLHPf8+klfpgpzVS4VON5B8yk36X1bpvJV2+s0V0j4+x0SBbvSGglbPJqL2oFwvg
8TKBwyNkSvRM98XsTcdWLq6fNYkT5labH22nbvZmvMS7fFkyis0yelhcXFFvb8KNuxD7eoqfgPVX
ItzFD9EGS01Ll2czKwp5dCIr/eSVZrS/PcrmfCkj0zyibY6k4sXB6mh3Iv+MS0rmrngLt/T2uFeb
2LyjBdMPbnVyvAb+PnlQ0Fnop8Q9QB6TAvvh9i/ZuLcAYFFWowPCT7mcL6J9de2g1fAwzVMcomnI
ZWLlS4CV+L1q1+akgaywvHRB1p7v+a4q+zRKS2h2D2bUGoOv1r1rwXTVux/EiM1HGJTZW51K62gl
89OIPD6pXqWf+qS/p/W/cdWsbUKmzV0NcP1yf+s2wcnSMGurV+DWJsXwSHdLvtgylQeS8e4rVYfp
3s29MSwCBnDLeI7gdF6Wx2IhqNBRUT1p1YQrYb24iRYYSJnuO+hKVQCTHQ2hvnHRcLz9mTdGhj9H
t3CtjfG3LlAajRP39iBy72RawtnrTVWdvNGZDooJRTdD6weHmeqeONfGWQIyu3qvrMyQq2qggd6I
k1QMmmLmsAcjU+zsgRrH7alt7GAsv2jJUJ2g9njJsgKg7tInRD46A7oaKm0Wh51p7Hso1H9+N2DV
Rxmau4ji2GU4ES9LAlSRC7EBdeFPRqe/iDjT74yygahBF5jZrGBEBrrM0PFhtQTOKgi94lg2BqNo
lddMc3sipjFOFX+RjW0+qyDnV0ZU06I+m/R1/NRS2Mn+PKzh03FDeYhFsGkv9g0Cs5ETqSJ+iEgW
9zWqBW9j7lh+4iz39AU35r2yjkEl8wCsgcCa1P8W9xL1FmDeQHnbFQ6rlRctM++cpn3v9XJpg0zz
WrFrmiX6nK7aEEGV9cNHT3TGj9sbavuHEC3yIMEuuepruu2QDJIb+gGNhghHqToNsL41Up9CWQSD
sdf2fdLMgZ7qc1imk+7rkWn/d/tXXG9rVgOljl+MzWuntbmtrQb3a+Uk1QaRZ34PQlGujfKwVd45
QZsTZqNxQ/ACs+X085Vv6tJMhthSTvnqVhYYcZsZflobWMMWoCeOyAro4lAnqpL5TjRYyb604u4B
IWR4jbenvfFIAHZkvhRGIf4hjHr+WxjOy4VlxfTO+gTYdt3YnzPE3j6UcTP8mylGio3TYr7ORTef
ZI3W9Q6HUNPwqyVBo+v2r7kODs9/zOXCaCrJ8wJjRK/U6jWxHBS9Rm12ntqsGYNi1lwEh6CQeW78
0qAL9udXAaEQwFZOICKKiBudL0bbN4YckL97QNYbBQaTCP8XMvo7Dg6EfkXeeB/moY72CPqtKneK
98BaKNWdW+D6Il+h5kRD0Aqd1XDt/GdkJpsxtmX8kFuOOJaWPSvBUqS9vDPOddjJ3yaNX3GLtFYu
v30tHC9RRg02iTlB5nIycJlWLfeLZSc+omjKp9ufd+uMraYilJY9k1f5omaRoJS2mN7E7VY2SthP
zXTolkH6SI14d3gXW0OtvDzAM0yP/P58CSt3iCt35E7JLCX1Y5p6YewuqPRViHPcid43xwKTCVJw
NXExLz6Xk1lVWVV5/CCypIcMDCjS6tUJbJl1r922OdRKD3DJSGmirDvntzu7ygEQTImN6G2hJp8Q
kzHfSnscPuD45f19+2NtbcIVD+2seB2bcvz5UH2kYMFuZ7C3zGHcmU2k7J28KO9E5u7WMCs7Bigp
wQQ1kfNhjDK26mico5OXyindO6mpiucZUnr8IixN/pV2eaEFpbPQfR6aVrynMHeyA4p6VR4ktVdb
AQ/EnILh87Iv5Tz12T4eqBX7rZjVH1PH0+k30VT3iAN1aY75iyjMQ0dksYTDMlO57BM7/pmaWdf4
vEVY0SRGOmVB3RXOEIpegeO4OFaaBDrFlp8VRHtSA8uaXvAomiKfClExfWyjmu2sIoopgtHTK3LG
rHOcY+yqrRkMSWJXPKmFsUdzo2yRtpN2Fw5imrwdOX8+YMgAluhZ1Rf3LdPyqXzCy1egVo0s5m42
M7wWe4yyjoVTleBDnCbJjktuG9/sAkcAP6pkHO3yaSiXg1OMSr/TRI1sZ6M2hftEuD8f4xjBTn/V
fvlgKDWY6HlU5NfOLcrolBhd94P01kt2itrkz3orWlSWxhLhHOiQQu4EGHJ0n6IUdcgOSYPa79U+
/kzChP5EEmM86/c6fm9+VWkz4lF9R90sVcz6ndp/mt15KDbOAWigtWmqahYV0IvYJUppB+vo35wy
cyweedex9C1iIB8L1ebkzvm+7m6QC6/uMDzVyG5464/57dBFXVcbcdWlD54dpzv6CZOPaPgSlosq
digMhFVZoCXoJPcGvs4iQM5QgVhraRYEyouLReq1NDrHTR5MNc+/Ztgv/DVqY4YYu+6KE9bCvMWi
ie078914hbFksyjSrKLsUHXO5+saSSTb3KTKm9T9R5dFOSI9/3E03eUx88x/aWsqh24aKMTXsr1z
cW/0TCnnUV6GGASsAF2Q89E9a9HMUsj0ARnRykNfa2gOmDNRl5ICDmLfmUP9gDqk3vsIkpTfwBnJ
F2l4JJNotub+pHXGIU3keLx9H25sOSoVa6PJ5f26AlA7ZVwuaaeCmqqx0uTpJH/M5BRONMXu7O6t
7461IZcuWQDPysWGS5Ff05esS1AiSm0opYsMCq/8TzXi2s+k5+3oGd/rzG9NjyvY1GCkrPCmiwcz
yeayGF2IijD39T0XiHaKECV7yhTtnur31lDIiZJEkp2vmgnnXzgXwM8IsNjWGu1Wi95POHTagC92
NR9uf7SNCId8mE7yKl+6+r+cDxWNngs4xeQRy+bI8OvCi59GWQ+CtnsmDinUMPXO6dkYknbk2o9c
zSkpGJ8PGWPVgu2eG2M11iQ7jAasL/Sf4r2XIIqWW5Ny58BsbJa1yUvzAkLWdWmrzoyRCgY62amn
80TL6XPVFfU3cNl2sHBN+tY4z//HzQQ4mZVdyVLQTC9upgI4uGNPHrlj2sqgG3T7ozJXJM9TXwSI
L4tgapo/dnDkK2o2tWo0rJCLty8GtZEwdAebmG6yaoQSY0qSThBxIJz/4xOu0QgxKjkpMLjzT6jF
fY3S26KcDJypfRoaSWBktRuuOnKHOi2U3e1duhEDURSH0rMiiakDX4wX5VGZOWJSTl3eNd8ct5KB
m1v3Nsr6V87bTisTmco73TSqYpfHTkmHJXNyVzkVfaUfxllWQb1UbtDXnfXnx44OIfwcm01JSn9x
wudp9mThMZSpx/XzqED4KA3v7yxr3R0Gn/dUnbaO3G/DXRJKMzDMNv1hcvfES/0ksbTDbFQitJJC
34FOu1eu31pJwGg8jhbFf+dSZ0wYST870eSdZnMZfYTp6gd0S81ADoq4g9XdGmplH0N2XsXwL4tT
cwONQ0P48tTP+TqXujmazcQqStjkt3fhr0bWxQZhh6wANPq713WYvuNs5U6CMVylV0cbqXG5t6Mo
fhMD8oBJXmN4POadl+/wss5+dKbsRn+k9AxQSc6cSNOY3eUoKgM174Lk2f6spt4ivqDba4qdiZmM
GqBPH7VhWS+q9YJzmn5wq9z6KzNFPQYW2JzHpKjsz069WH+hhkrsbttLYXygKOdEe575+kdTGCWi
moMrniNyofi7S+A5+/A+sPdKJ4BlwaRrSRo6YNhVf1Qi1/MbE4i8j9a/cL/3yyDUHSzW+FuKY8ns
F9aomie3q9QxiFJ1+DvXs1EeEMKxvlKP45EiQ0Eq30gQrzMVLc79welnsAezk/0sKZ3TObr9MTZi
TsoQ/LPmrzwk6774LeZcbDuz0wZF50TP7cdizKNw1lBaXxtEJB8kzQogkf8KKL53zu7GjqPoCnMI
gj1SM5fXRK8RQKnY8WKKYdX7kX8jLJKees9sTa+3J7lVCFthBIS4KGky3vq2/TZL0SgCnJmhnBQc
/I4zuS0UMSWfia/ZgUoxKz6P1xh0iW1+NCvjHe2b9tPtH3E9XxxdwKfTnjBpylw2CUrsEKVVAUks
ReMFNjDeIOqc5Ysh8uXOU319z6/iPWuTD3FlyFIX12JZmpUT27SqRxpDR6Jb5Vjkrfx5e0Jbo7iI
M7kMsVFlsRYwPE1F+I6zo/ZUz6N5QsVWv4f50q5vXeSWUOYBfGKvANmLQEdMLVpE4KxA67nykwbE
5T0fpsUOkJErhgCINSV0lDHER7JZ8Ya7wHKYU2ix6aLZ75BX03+zsfMAK6vJlxkbgePIdn67vRi/
0BvnlxplVlpOqPAR3F7VNynXFLpbjckDAtb9Q02tZvZVmZQ/B8WNj6QVCA3qUAOf5ioeyHvL5Uu5
5OOuyRQntAZH3Q+OtD8Oib2cbv+0jY1HtwZpDto19Disi92QyCWdMIdBSN3thwM2g93RivC4qWyt
CP98KFgDQH518mWEys7Pmau4tMEKZFWEItVQLSSeC1Ub7Qojvysjt7H9gKPDxOAZAct52eCvCAtA
xBGPxpC+3wdKqKVfU2bMD5Ehx3cb/cUmkCSvsd9akfwI/GUYfNA+4t2mrCGeRIz0xWT2gwkkjGpP
OC2e/r0B4oUFswtZxkeGdZn2SawKSntK3eZ+Oxj9Fywc07/crhwT36DNe5z1KSvCLI60tfRST988
CzBuqFpSvjQrFjs07AVR9V7RUEUtywmdMi22GgvylGq8C3owlH+L2ur8gTfk5zTWiesLhPVtGhJz
1gY6BiIR1eg6/dwmi3cPv7OxQ1ZIJRk21WhaQuv//9v1qNDxyvsEXZXSTYdAn5ZqpwPb/jQZ9T3o
zrrZLo7J2oTHFYGOA9YgF5tReoVlRB7p31Jl3zRpJIdFsUTglkYX6m6vvniwIUIs6VU/rcR8Z39e
5zDwASk40O5DjIcG5vlENRAHriwoDHdGroZl54kQGnIbxJ6HuzC8EGCN7T1pnq0pG0T4q4UrwoeX
hyIenTJXkAd/mNTM3XX0X07C7lcsnRyj1yqKZkApURkdkqamrtDKDojw7XO5dYeupKU1TqbfQA30
fOJI5YyzF+kRqtciZ995RXmiDRR5P2ecG7R/PQpN0h9ofJwEqMn0iMMTj+JCG13ZdZWpv4x55n7V
l8r6aY71iJyiM1C8X0blHnJha7loRgDdpza0UZdpTVBcThedSmxrWpAT4MkQqU6JARuKV7Yv0lR3
4O4sU3ds7DhR37S0N907S7ZxvYClZqcClwFXrV6EDFWqkhnlHeGJ4c3BqNvFi1mJ5o8pGSRIbEcY
AytT9TIjE3nu9Oi1K6e5SdUxtBQveZ1iFEGDeq47fY++dvPl9l7YeE7Z/A7kJMg011WRuCDGzHsR
nYwc68+wUxr70JfD7O3A6XifXZr7b7dH3LhegKuy/1f0DbSoi83XaxHQ8z6OTh0XYktQvRMG9YKp
yMs7tbNf9diL64VYHkUxZEzXZtPFA2TlbZSns1BO42Qrz2biFY5PMrqoQdpM03c23IJxAFgkEMhN
Vc6nPNPS7yO1mypUqqZ7R6PfaH3Ydt5/kY1+tG8qtvZs5aP1gj/INPq91mZasGjqhPBlqaj9vhuU
ynqY9YaqmdNTQf9P69FzCfR4nIgBoib2cDOYulc5phia6vMUAXvL9ebNSnuKqiRJSYmZCqnkbhja
AQhCJMV32i1IJemTYn4ZtIXmUtd41YtCp/TkUc8iYRGK6b0SlaiPOJhpWmgOpl0/c31P4hOdKlDW
rszKJYy0Atz3YLbLJ5OQWwncysuh4ZaV0h3TvELH3q1aLQkVvTPxWMNa8eBBRy0+EfoD6NHrGa2I
zvUmK8AjwBFBKnVVYoHdyI+tKrqS6qlD8zQp1DcJl+SzRNap85VEGZ7Tom1iRGe4koNlAt1Yl577
2TBIqABuD84HAyzYV1fraxfgDKLTYVo7rblP6JqCc1+yaQmrZZlav+wGml04XMZdIFiXwV9iHJn8
tooSN3QT2+U+KqNChtjRZDKEDaEWCLIsHgSTqS7gneixovpO3lT/wJTAlwlJ1ezr7c1+/cRg/AnF
3YXphnzqZc4+dMJy6f1ZJ5Vi8k4oevp3gTrzXi0HFCUna9pjT3Av7tpIcFa7UXY9eRyc4ss3JhEk
M5bV2acZdTFUkszWROfKrGeLniQAf982uvi/ojMwPKM66fJJ9KSbi0cIS3l/Zwmuz/v5j1mv1t/C
CWSI+DiKA7s/L+OwwpNwV9utvpvUu7Z6G6sNxhm6NnUtWsyXREvHLjlYo26eNG7OAHi/+iCtOimx
sFy8/cJBeRYG6mK3v/HGBMGVEsRwyawNk/WK/W2CMPNEKsvBOA1cm4fIVtsQaQO4GeM9pfmNkUjM
gQrwP2Z5Kf+aChuV8gwLGQl2O2yFlb0KNVEfW2klf9+e1NW78EtVD6COtcLYeB8uJjUqaTPosXdq
dOV1YVkftLH/4vUpGoKLEd97FLaG02ms8SAww6u2r1aZNbCkDJ9TPGp2SyLMgGBCC7wsMgKzXO55
cF6t5NpZWzMT4k4QkZcirziFJFakLmD0Iqd8iwYRga9S8DltqkW5Jz9xFcOsg1GwQxKB1+iq0IpL
YGwVyAqerDxNo2MFjsgKikovd61u9zJY5ha/vQF3jphbMik+9nKp7ojFbS0w8d4vFqTFw3vxPRed
dgTeps7JpW39HM+mUxwG0KYtsX1RPTZcoXcii1/aPmevL9MmnDHQ2CfjvErJTG7vEmCPd0py1+6P
rdYXS2jQQ4MYDE1hAFSFZ0ilpRYcOE9WRqiJIfrRV6N+Eo6EvJy4efzWpMkIvqHp8x5qfSHu1byu
Qjt+JgUY2rogZKn1XxxfxV14fhTcYFtgjF90VJv/cwbjjxXI11GQPoQqBvSTqPv8PHk6bDV8NjB9
rdrpW1PONhirmR5/jELS2+2zuzWjlSYGpI/yw9Vhqg1vjBb6GSfUTqYdMbF8TJtUD2+PsnWEEDrx
4NusMkOXR4jorixJVtjV2ZgHOV44B+qrjR951FRvD7V1gEjqwYVAW+ElvYjj7LHHcREA+6nXKjX2
HWsw/m54tz9JWUZ/FaASEuyO4o7QNZpA8Nm0TeY7GcDWAQKoh/LYSuNn0ucfUMPUCqOs2T3N4ANX
T1DKBpDB+iGjkFsp6glH0nvz3viQlNI4taQE5qr4fT7mjKg5oblun0hp3LCqyvZoIPp/ur26vyCX
FweVDIs4hcuJC/GyrWZ2mqtkKmZvMQSrpg/rpR+7HfFF9rlEUEDsMhJZN9T6thdYR9lIeOK5VXQv
KJgCoVlSq24DHFAU61uHMdKLjDBC8YGIx3GgaouYP3jI4iQfIiep/xa1JZTHRSKMFcyeE/8YTLMk
xlaqZY/crtcHqoU9mBkpmGxJ/Cswu+o1ozg1Yx19FZWT/XBlnn/GCttwQ5R9Zveom/gEBWPXDt9U
ZwZjMpnj+O8ozPoeun1j068CyEA/VkEHagbnX0QdB9fJR4zLHLfrDpoa9/tqMJR9LfJqf/uzXAUz
1ENozfHKo2rIw3gxVFXMSWcrOHHPxNoBYBDP780kCyGFLAdLL0mZkBHb3R70unC5jkrFkl4n/fgr
FAYl3LyxkE08IdGj7MnLK9IB+jefa03THlJCyTio6Ok9T0NrfVz6vHxWKGh8FHaenezBg0MiTN3+
5iHHm9zJ5zaOg8Wqo1cDjZ9fd3EN8HBZS9ZQC9AVu/43Uqzl0xxP7f+z7qQTcFR0EuLL4Dkzekek
reudlBqNugyBoDqIisTsnhwIDfKUKX39b5vlCIrfXvuNW45QZH0gSAhW8vT53ur0omu6bIhOAJNp
9XjCC5fJi4LZzqrdmNXqg5gKbye0eHrFqPePUbB8ecoPBJdscPNqv+HLO+co63sEl5Y8NcJLAyUr
ymPRyQY1K6146rxS7no56vumsPQ7XYqt2QPIox/jEZJBiDyf/azZWaG1KRGg63ZfVzmHj5ZRqyy9
g1qf1ldhqxW9TwI5BpOj3kVHb9zvWELynK2iMPyC9eT/FsUz39mNqiI6mSt7F7m8vnrJ3CLTQiEX
/WVadKUiQ+za/7JlTNh4ufNPayXmI4iOUUM0eTGmo6CR+S2KTIKUykzjlwl2dHNnm2xdQR6c85XX
/0sU6PyHzl2Oy/VA6FqlXftt0jMHsEA2k4ePRjzeeeQ3jhxYN8jtdB3XHPbiyDnxNCldTBqgg2ql
Uyqsn/akyn9u7/yNtSd/AiAATJdizeXaV4lWqIpS8wDli31EeUt7S2Yh9mpkKmog2j+mf0HspR+2
IjpQ3L2K/nNDdM3YJd5pzKvo0CMknu2cUnblnczwWu6CgcCYGjrgLVoTv2w6f9tUi44UR5QRuFSa
wDWj0GbbpQYhjW94ain1Zy+ah++9biKOy0Mg3vUiNXFw8Uxqz06VNg+Z06TDn2+gsx+ln28gfD0d
nC5bF7PMbt6jFR990jEM3rVqtNwJ3K4rEesCgFbgJQMNRXBxPlZrVE5XN6p7msxIHsYE3FMKOdd3
aq85ltw2AUQLw+fIpDiTThSpZFXkdzbxxonhYjOp8q9VER628x/RZO2SK01PhM9z+2zaCny0ro4e
UO295+a3NdTKNqNDiQ7xVZhfyaWbrZKdVZsi/tmLQe6wKhdfHbv+cvvMbJxMNi5Y/ZVAzo19ER5o
FpW0FOzcqbd6c1dGcf269IlzR0tm42QyxgqIBLt8XR5eXBqXVkfUixTV8lVNRHYc8Wt6SVnqOMg9
aX+/Pa2NZ2ClIK08f55CStLn30pkpXBitXJPdQ9M2XfGNv1WTE42/Z1oJZArs/aS96Ur5OtUQNEN
BjRU7x2QrV27kmJx9EEIAF2+ix+BaLPTt9XonFD+HL/Rm4sOHebEve8ORpX5ESlA4kPmqxYaEl33
CEZgeZhdrE7unJ8rPAaJxlpa4j1eu1SX1++8RGhfSdU6eQnlz1i6hq9ZY77LNFSOy6YQn2a5KIGF
lNCd5/jXe3uRFMCW4Myu+iYoBF4cGgfLHWeMW/vkOo2z7MypN/deDrDGb+Ku1j8gctl0voEYxLH2
jOhLIpzoS+Y5y4e5z6N7R3gjGMarZkUkc4ms5MbzbRGRYiVFEVknvex6jI74Pv4I8SG0kUXZa03X
7NyyW95vb8aNM4ZEooOSIMDga4I0Fzog+ba0T6W0v7VLWz3CRUjuVGY2rgwUpcE8w4nGcuiyB0pa
WUDwZmoixeK+VKcW3fBZzt/xq7Pb3e0ZbQ4GSIPuCwBvjFYu1jGLV4ftmXp0VtanCumWh9UgNvT6
0fzzaJ0KNDhNWtprv+fik3VqaUeFPVknqjigM8pG7GfVyu+ckM19StAKm5xnEZHCi6h5UktjjObM
Oi3m1OY7V61KlH/KInuNWi0TQbto2ZNM6ywPcIRMPsgGaJNfTSOOyJVaosj85ysM3Xv1G6V7ftXS
9py674s5Z6fqdfI4UFiq/RHeXR6qg2vKO0/b1g6FvQK8AsDbdWmRWqU5LW5vnxTae4GglxTgA1zc
SYm2dg2kWwC3EIt5Si8+pYnL0FDVjEIbH7KeYY1BbrbzHvSN/D+WD4I679mKi0Lq8nyDImXYWE3F
UPABcr/wxunkZZMXRnGn3Rlqa+3Ymtygv0DTl1FnknbK0kAQPamOUj4MjAfScbpn2bbxmKC3shb/
6A/g0HhZMvAolbjwwTlyaen9EFhpR0G0CDH6iz0jdawBTf1BjGSjcVQuBWbddZWHhjlS1Lq9Na8f
c37JCu5bZWSJti/Wto/pmLupZp0cQFTPQ54PDZeoHQ+YRDvlkz4L/V7+sDXkCn9aT8JaX7rYOTaI
1TQmRDzpMNWO8JZWRRgoV/sYC7CHyZD3qrnXW5XyALB0PuovW4aLp5si+lAabuqcIBAMYVZ28Z56
krWrOhCFt5dzcygKEgjHrcXjy+6yMakGCEnLPhWKXcKaVvFsQ7J03/aZeociui7T+WPMrOj5EE07
xLCXQhJEYDSaMVQ7GU3n7NRoGvazGN61dDJ3eeZQEk3cCOmsFoOGObsPulvpcFfjk/+t/H7bBs19
firVzFAS4D/OacKZCAxE3H3GMUt7VIcIL+BWGw+L0dXSz3FeSn2jSsYPyNbcwypsLTh3HdUwICvX
aeIAVS6zzNg5qb1W7nXIFYFpzMVR0+nX3/62G3WwFVzI1+VtWTmq62/5PXOrQRjD+bZPgK4RUEUA
TP+3yJKZpMVVvhQgGA6KVXqfu26yT9NUYXcvoWk+LYU6Pnau0R5kOmSvjsynn7d/muno11+D7Y2A
DHKCCA9fnmMzc5k6mM9TlMfe8E741ZifRqvQlMBQDKfdm4uNgpmDaJn+BKtHgJSelXn2V4U1bT8l
GHg2fmW1yHWlOWhA+1PTKFXfPFm5aeUvRPx9umtL/rw/dFOd+oOTtz/Bsrn1f3Nli3jfaiBYn4Ra
ZfpT69Hd/WKlZAS+xNjdfdDrIQYuNKv18k9SeH0V2L2JbpxieTN2OrYRZ++AftoxHIxZGgfFMUrt
KFxNGIHXRLYZoO8to58ONlsliIMJMbaATnacPffD2CFRCj19Cgc043mOzFq+F3aS5XsQ+WC4khJh
uiBW0BcJKleWIiS+pSfRI687f0wyfaBwr3h94fdd1j7IOR0jP4WTMPnI+CNghxyS/uKmNR2Urm8R
n8nzWSsD3Uh7Yk/g0S5Io2n43ln1YAepnsgkVFvJf9mlUfKCdF4rH/K01aJjHLWqvsPFDtx2H3tj
/zWXRqnboUNx3Hlfxk6L95XZO9GuMQB27yY3nbGGAEO7FH8Bz3CbpylLtepxzKy53ncFKcH3sS4n
NQDebg9BNelmvUsriUBUjexn90ktGqVAZ3SZv3WtVZkhTI/is0CFXvmOb3f9Ia5zQw1h1VfWeOqX
XmuEL+1YNZ+LGa+aoDWN6WnlRoGmGIT13ZG6Fb1odk+1G4W79i/Lboc8RF4Y8JgmElBYMKt11Ucp
DdVfdEfUAcOrSP8KrT/5TzOkR8SlT9NT2ULWPNgN2+cVAm75TovDaX2q9XniIw+j/T1HutJ/hKw1
aX6n4dL9RJ/H+GAN9jKiFmVmPyTypc3XJC6K+UC9eXxCN6ouXxaehGSXxpae+dmQz70vLHt6wCRn
iPbjUg9fkYLRvXDWlfFViyzrUVVz5as38w+axfPMG5w6ZSDnJPqnJq2zfLWL8iEcxbygiOBpleP5
MnWSJYBmUr+X9HLjwDQb46WjyDE82sjvIWg4M0ffKKUxB43RYr2VcL+8OWMl3kXvSj30yozOhQpe
Rz7mUVcah1xJDXlMB1n9B9WqGcMKs/DvpSfz1s89qzP8hnR0vwg7fU+RDflWOvjY+rZaIKEVK6P3
lvaJqtH3yjXpx4OcPimNQiyYZU3a+55Fc86XrZ1qexNgp7dH5hDPF4U0PJxWqkWTDI5GjpeW1Ung
UT4fc6NsIn6kmT5nOL7+EKOrtaGmNdObjGc7CXHocV9s9OOqIbS7yXA+TVpUmoGRRtLa012HrtCZ
TSLIzqSm/mX0COudisKO68cORkSkBJ0tnDk0oE0D7EsskFZVs+IRO9Mhvx77xIuQxBgtIj9pGMqr
Yzal80i9TbyVgj7fuzvnkEPmXkbJs9Zlmv11yub8SLAKnD6tkx6kbltMo3ic8tiIPjp6mnbPmdU4
dYDCpPdIp1xku1jx5ufGU6fvQ7ZQA4M4gOlAprXmpybJhfqyINPkcRWiDcNNWpj/arRA8gC+qjc9
GG5vDgcakf3TRCHA9guctGK/RvcFFUmg3OIlzSaQlNHQ4oi4QBLxI0MbQJ51WfXXiFcjhAdTLiP0
cmpzL7Lpiw8Kuu7RcYiafNhJKkoxm66cLeTf0vq1qSsN3PHMirXW0n7u27wev2qJjIpdzPXycZEi
c6C7KOo3u3HbjwjqChN5y17V4HbXAlYrZanZR916cXxXCOfFQRjN/B9zZ9IduXGl7b+ioz3UmIc+
bS8AZDKTY81kaYND1YAxgMAQmH7996AsW2KSYrZ69S1sn3IViUwAEXHve98BvQ/OZNeGxGXjLQq+
4WHtNNaHlfrdTefybu8zzgPIol3pR7o7t0WEG3i7RK5F+lZcY2u43BN/VS771ILOdtWsRk4OTDrn
zX2m9YNxYaNQf5+ppfb2PFs/uOWwX1RE2tl4J5MmnSM4gdN0IxcPKhquMN4QW3m3llhF4AAYVvnS
i9Bu9ayKvKYa231Vmm66lzXlNEecoaqdZWKIT0FiNHtHkG4W5ekI+2ssTeeLsufBCGtlVhjA08WF
AHm8vAuxYaG3VM27GebLb4am8m+e11lvKoF3DHLGuvia9930VS89t4jlmPZeOKEs0ONJLfZ7kPIC
Zqqx6ohkeP/uOZB7EQeqWT4HRpu8H925v2rmevk+++7M1Lha1MeRvpt9op6HIST9sL2fzLUiNLfS
1m5fCaP+6Fm9/CwTI38PlpwReFNWcofzpUEgRj76vzolmDEBt3VexjXWPd9dn7nAZaJnY3M0VN1k
8TRm+l3ja2V7xN85v12VP7lRCaM8CYeRnLkIQ6nsI8bb0qMp4a2OCt0T8jhA/yxi5t7ucj00rnOf
QQlKCIdQnh5i4j1/n3wmNjhpERzlIya86TBAtkOnc3AZrlwnvbarWpYhqpYMn/Zl6OJk7NnPnNJb
gYKHoeeRQQ98K5i3MOUc0nmNtLrIv6wyWe0dTQVZQvZg97+OaWPI+3n2xSdmi5OGFKnBlKd2MnZa
kpU076gWmR19kiYa9g0r+HUaF/nFJsXG3rEVCf3zMs6ts0+6xCCrIVt0eze0sr41PdF9tnDf45Cf
zOFGaZ35AJ4wrJFj9WoOrZH+JWxMft+FbJbcjdt+hvYSDtUq/UsPrbSFNqwfu7DsqhxbCGzfMDV3
m/rttKazA/QtKhUlvZ4cKSW9B5dmr4yA2JIPfo2RbeQvbd+9oYQ0OV+qXKLaDYqgiRdNW7/U3qg7
YaMIWYk7KAr0jp67WJfzYPpFjFZ/MXazVs36hTk63aE3Bs+JtaYYs+vK9NZ33di09gUZkrzj0J7m
T10FnzJSg+mpKPODsuKJtDTcZQc1FyqSQ1ge9YK8JchtXQ4O7qH0/GmyfhzSjG8JEri8E00+GZHt
TngnzosltAxNbrK6X+uhb7v718ve51AoXJMNH8Pmc/NnPWlex5HVYGelcRSesI+lVqgpHvQSMqO1
0AKFqZ6kVz2W0NeF8oz2TAP2QuuBTRQGWVSZMNROm3jU4nrFiWYcgyrYirQ0f4MaWITSLc55k7xw
KciLYL04pDMNO+312JBFpQ3sxRhXT3FKHRV5SdIflkH+bccfvhCG+IA6tgG6fNrBNpaeNtnUOse6
t5xdgrf6Pp1E+vb1J/cCBrAZqgHcmqBUzya7zSCUrprJOcIh1tYQIYz8NLMnvbeSqUPqqadfXr/g
S3cQYivtG0JxBNUn3epod42YqgBCJnXlzhgH83qqPZy8qvKcr+gLb+Vm6I6eg+gCUqxO8NR5RChI
7KDN1tMY7W7FU3qXyCWpD0Oi9Re48fnkHA1TzdkojexcEsfzW7uNJ7Y3EmQA74aTbyrKPq/TpoEQ
OqT23tPz5Mqs4NbawajHmOktZzBd2t8Xek9CkEEDcUKBNHeyDAVl/jr6ponFYKY9SgwOE7Ib+BSh
u3ZWFXWd0stoqMdxjFzh62tY9n1/3SaWDi+rJgVwt6TIbkkxIRyaz134j2ZPBlJYMOMoQjvVxzbu
dM5UjgqrIYqo1YPHxepW/Nk2i6q48sqUQFvbHO7tdNTm+6luzTKSdu08jHpps1FpeQmxeZUuxs0J
RZuOq3hBArtAUbN2g6RuGjGVoRmQubYrzWBILvktyXol7W2np7I3ujiTTGZKTHAn/y6Bd7K861vP
z3faKKR/MbdV9qaT+mL/2hnWbBFkZeKTTkFppJEE8MMRJuOAS+NKBiiZdQRqyUUzaEQC49zUXQZB
32z+0lta1m0hDDUfoFqYGHzk9eyHiAI1N9L1IVGxnVsYavqFrhkXwMhzGY9a6rj7PJiNOqYIqhVG
LW7bHNrZo+Q268Qs7qSfasUlaoa2+OjhM6eFPh6r+RW65VbuPGlLTIeICSeay0L+8dGmhb9bZzj2
UeEOloqkKtY1Si0c5EO3h98A5rPob2bhj9UNdG7n/eoERRNlAarV3ZilhtgZQdoQ943xO6RyhgP2
QY7N+jjPq/EpwdmHo1hImV5rhtfXIfMtzh5bNAJflVzk3QU8vvaNCjbqFo4kIqBOMuftH+LEuDOJ
wkHjCdidhUuirT5TwFRqu2Hs8iHysIwCq1BO0Ue1DPq3muULTgbOsWGvDS33ICqbxfpQS7dSaSgC
dxrCoVRVeyuSvO2+F2tX37t67tI+OPbiX+WGn15jI0psJL1UqSKYO8ll25XEvAa15uNAqVdNfy0m
s3cOi+bSuCDVFp+CumpdZBymwzqABHA/Tsq9lHI2g4t+MQrE1SJdLofK6ZpQ5k4yXkyiMNZ4cP3q
QeWo/jAiHO0srObSeq8cGXymzSnez0FrXqUMIrVIZY6orqUPSzbsmloLDijk1U1lL8gtp3L1igN2
+X0S9SWDgv1QFRQOAjJyE5O5qWTIUtXxW2pN/7bM8DSClFzjJda3aS0jdxTNo22TlscSrIIvdiqy
iXWzSntHsaUzj0xT5Cn4EhhrZCKEcXBNbMZ3Sq/t8lqvsGhAx7gk97YQq8CF388fqBG9KnIrZ/0Q
AIt/H9dWX3dtWs0fynWW6kJDbj5gS25tv7OY83JfdqP7Ll2HTbGhewNAUO3Ut3Ks2obBp2N9pQVY
tZtlCtT7qcbZNRyROOu7ys/bEhnP4nkXia9y4B5BNMW+gavxTatcuaBwgSgYjpawBKECzvIOy7u2
jjIwRjO0iDEQx0DW3UXeiyCIBhy5m0hfglSPKOFFfTXnENXw3dJzHpYaEB6vgbKaMNOsZJeXMglC
XXPbck9HZ9HdkSbNQ9WcvTVliumGkcxXyhxVETF4mAWKYMlI22uG6cOYdz4jzsDsPxRd45kxtALX
jQyH7ovJU0VyM6FRD2mf2uaF06ZznBSjxH6MKU4WDWmvH8vOmsed6DpNReUCu+k4mylpBMaYFG/o
ud1fhamy7swR8Xyqgqkf2nqQaqhcnBJPgdPKQGWOMYt1XDcIhVFwH5tjGpzDZ7df8xSR5jIQtjj0
wN6fWcEYXk1T0hb2EWaswiDC6fu7oC7qjvU81d+Yqtd3S187F2WGuWgYuIV0Nw2piXWiVXx+veB4
XgVAnsXMVMfyj9L09Dv7KwHTHhjIkYij5jpI6E8101SX4H7eWyC+Ah/FQIW+LcqL16/8UgEAZe4H
4+SFydxQtb3p9b117DvTfzur2aDHWMTeVn59OxmJdmZm9uI33TKgoWnhInpaWtkZ7oaTbK3jVuqF
TTA0sd9a+b5Kml+TQLgPtEgCrLIb969/0ec1HdbpFHQb0RypzWkBrhUjokTLNY9ula5YYDkqns3S
B9XSlzOXel7icCngKwzQ0G0QV/j0DQbaKIvCSa1jayVrXIk+vRnYzO4w5y72pcXIc3Q9N3r9+72w
bLaoSapVcH0o+9uN/9O8YXSXvlFroR8Hu22PgUq+OIt+Lr7ghbcFGQq3jxhG0pdO57hyzJocg339
OBuD20a+msRvxOwON3i9B+2u93PnjKL1hcfG24J0h//AITrltOauwgA9tdbjUrKD6k6WY6NU53ul
+eIMY+X5jGwLboapEVAHA/aePDaiF82xcZRxJBtk3a2da/62WYtdoGmzLzscGSL6uw7zAUWXj33q
mR3phXuLTZSL+wWuD/ArTi6fZ2XlVYxrjiMucLtuhMJbukVCWboWkZrs/8OCgJeyleE/DDdO+Tmi
ZBImBn09OvjchIPX9UeGu+PRccbqDAnsuTke5AFezo16ww1mW3/6cnaOO9WOcvWjSBpWtq55/eNm
X9+GxpR1X4KKrByMsaxahkURaEVEyzcPKEU741YNbYnU0dNHYpLnoP7bzSUfja4S48BtxH56G+x2
6F1F7YU1ae686yxr+c0Y56KMJ1/aX6QBcHJmpb6wPbDTw4vC+IyEk9PJYFuh8nO9ElEGbIvjqPdz
vKwWgYyOVJdb+GGkkK2+vjs8X0Ygm5uIbOvzHJzynj6AJqhnw1lX6+gkzbAzppqZ0sSYIcAU8O9f
iivBLAZtIcn4dIeHR+nmScWJYtROwnRtUtUFbjHusisVRgFnbubzbY8tD+kb3TobE7q0p18MX3WC
4DTfPK4jfHqwQ/dmHWznzNbw/JHBYoODigYNohVktqdXKQjlbKs21bE10vObzqHGzU3hXjsLcuJR
12W0WJXx+Poze+mrIfiDQ0hoF16zJxfFRzLx7FzXjwQEiqvebstjE6hzpnEvfTVWJxxFEJaN2PX0
q/nIaEyb1MgjIiL/zoTmwJBt6N+UZWp/aNtAT8Ilg6l6pg546bJschB0eEM8Ij2eXnZg68nXXOlH
w5L6Wy0vMKypnHw/MgSzI6NEnkB1UIztmeu+wKZBlMINZTFgTsZL8/TCvEimPaJjOgJfe5sEpmMy
W3X+eo+jPpyaduqcJO4pQfcyn7EFMwYh4rLuvXNxLs/XJJ8EcQ7z+S2L/vS80Qb0J4ZoqUCXtdwn
ANpHU++dndH25zhEL1wKoxJQuq0yeH601d4w5GIbz9itvE1yf7gtjQHHklozd3/3pf1xpLgwsAgP
5Gh5enuRm/VNT5DJ0WQu0MZa4jAPcxphnFmRzxcHotstQnYjtbDZnLy25pxVuSDY5ejMRXMN17+O
l9HUz+xlL1SrFAMIIRG1wWA9/TZgmbXmSFs/ujMHAWoa5DX7eSkKc+8XrRwjZ1DFbwsIGqPkvi7P
Lc4fdMqTLoVonQ0dNNkHnr0jiDNslbqLQVUHDBn22CWjXilren4mj5Wko10mPYSSbr7DwIIxOTpR
+wseccFD4Erri17O00NCLDrRPMxab1ULZB/N2WYnPjG9/LW0JnN8NA3Vvws6xvehrqDRHi0MDu4s
GqLHMvOdz9LMszYmaF3rI6/31K+dU6xXVl8OGt51aDxiuYDYnFmsL5REkHa3A2szMn4Wf+MUftOX
kP2OFsEGYG0z5uRaytyXVjtCZ6YOr7+8p8sESZi/DQh0HvpG/9r+/k81dC8ss/ZdxHlqzDoGZ0zq
ba2SkSYyeTxzqdNr/dDXQg2GQAhLnU3n6bUwFBM+oOTMPlQw8esTo7+tNG82b9cSIn0UdPNwheMC
YQVammefOXK1JnTGwL6jWvGv5xXOS4iWDHe9gRG4GRVT0zUPhZ0s3m0LJTjq4CY/zgnh8F87pwqu
9Wno9Tn028x1AY4mB0PD0THKGCMLJ7vrs9lhat5J1UTzlrEVpZWbpMjNPf3zugQraYa4iA77udJx
SjVl282x1rtVH2mb+iokbwyJtb52bXpQsz7fO5qZwZoVLl9wEL6fxlkxyfrNNE393pmHcbm1EwGQ
0WP1GhzsKcitN62ZFhyv6VjieUKRKo9AfHl60YCPuAd4OgvpfT6w78fXn8jpicQD4VwwmM2QVvtc
LonFSqWxLtQx96WPAQRuaxdWkqjqamT6Ph5AHc2HoMnm9Jwy+NmZxKU3Zvomdadigiz29F0gPMW0
Nc0dj5bfpWXkZ5JUpWxq0l/1pvTGKCNBRLt0Bxymj8agGZ9YrTici2qFLf+37wKFG0tNZ7QDtXVb
kn9aAp4qYMWDvh/7PhnjBkuFsDAK90tgw2hwpZCR7fXpmc38xxf88zbHDWC8A1MOzhxc71MmLcEB
AH+yUccJntxIi+4Gd4YAl8P0bcLkrLBn0OBsSRr9RswpQoo2bQc31grZw9kx0uKcTeDz5Yl+g/OF
+RZFEf/99D5kdV7kuFcuR7tugrtUacXR1ycrXtu+PLPLnR5lHqom/Jp4AegIzGf83goVKc3vtDIC
UsXBHkR1KaHfXbz+YF+6Cv4x0Nzx68IO/AQfEGWwJpo56se1UiLO1hL1cVed05u88Cpb4Fg/snm4
ec9I+w6mT5NfsmXnBKJvTuM6PoF+v/NaZcRmuUXVI7dp8vYq0Fr31qjr6cwm/nwd8wnA0EAP8ctg
4vv0yTVTD2/HXvSjmqrkAOMuP7QIcve5l3jH0uqWqHHT9Uyh8KzD3R4iuAsrGPdT2smTuscaMbyr
JswWibWEn2MmHjG1GhrnbK/qWT+OsmxtZhbAvYa59Fjz2Xp7Bd8uG3D9YzaTeanmwZPEN+XMZ3sm
z//x2XBaQOTAWfPsWKvSAO+ObFiPlVGZV00xudswyW9/81ZSayC1jGLGLY7BTdxvQws4QcFaH/Wx
s7MIynVaR7BCsYha5FTnIdomYR66gWoj0gaiM0MX068usgb6lCjJJvfesnp3DjuJFU2szLZ/49Jk
z5EOieMzGcO9xGe7HRmggOw/Tqz+u1lkRRcmWzkTdkMr6lBP9ek7sRY5WOjgFXnoDIwLwgqe/Rsb
V/vPuhrkuSCr04Jvu1XoBnCQ4TE9Nwe1XZnkwdCvx84xklvdqb1rUaSkathrGXytYeV9J9NYdXuv
6dwPr6/QF3ZBYGgwGewBgGKf1c4oysye9bMeIe/mzc5bTOd7meJVEdql8OaNbJXctYUqqqhnc6zj
rYi4r4aZLAfDHkDLX/9AW+/8dFe2TBwrwGq3gohe7elKIl0Jx7p20I9s2JPGkGUpRuyxyGczLIyk
wyErmQ0ZML5EvNhWTkWpa9aZLviFjRg/egpwNi9w+tOjYba1Ok2WbjrKpiugNOjLTtfK5D2FoDyz
Rb6wc+AASj0GuE+xfCrztPskodhf5+PKjOauHUpGzaKV0ZRK/bJm549FWVT/usn/9WX+7/Rb8+Zf
97P/5//w5y+NXLqclXbyx3/ejd+6QXXffrp5lP1PbAhfH4e8qf9n+yX/+aGnv+KfN/kXqDTN9+H0
Xz35Ia70+yeJH4fHJ3/Y1UM+LG/Vt255961X1fDjAnzm7V/+b//yp28/fsuHRX77x89fGlUP229L
+fA///5Xx6//+HmrIv7rz7/+97+7fRT82L77Vn/JfoLP/ljzcvzrN/77x7499sM/ftYc45dNnYT6
FvAF+o7N8TZ9+9df2b+gywU39S1IIhauEz//VDfdkP3jZ+cXjyYUJRD9Neo7FGs//wQKvv2V+Qt2
W/DuaCuoOH543Pz7Az55Zn88w59qJd40THh6ftp52qqwWXhULwh0QIc233PLfLpW2sEwSyi2DoVJ
MkJL0FZziBbbl/Ab+3K0w8Xs9B4GiTNXCFja6bPVZTaK5qFkAoJ15ho1M9y6eFhbTAtkQ0h4mFpp
egF1yLD3oBnlPi+GQewGZ50OzWC29o4qEJPwvHS1iVl7ij0xqb9lOHRZetf1WkPyn2+nbZhKHHSj
xJQZbCdjXdmV4SQfm6nrvwdk9H4apWAEWSRycA6rl9hzNHaiaXcMPBP9wl56TV50hVpLhAxZMr9n
TuReTv3YzxE3v/vMqwY3xSh8923bzNZbN+VQOYilKb6W2tK+K/WghMWYjhPs4oyxozkwBunnsdBu
vXqaD5NutVA4snb5JsxGN+Pab7wvqjGzB+wT/HeOVQkUq423mtd2YmhWBOF+TaKGE+sj02XYtFhw
Y+YOM1h8NczEFZ/0lFn4J0yjIB4nmk38iW+M1gfIvTgPpp6HeZK+OiiIEjES1jS4M7NfxQyerHnO
+vyNLlJIyGVQiglFoKV4itkIUcMvlNbe4HErBPe6XLsLRc4OaGqWtpegze1XUEk9Z9RrFe2+8xaf
qWJRWaChSWcuOxmsza1QaMhDpMK9InjaAu5WslrFZW4k00aGUS2TdYHW/CIJnPKulmPP4zRdQTK8
gPEXoagevmbBbHbXqkw1XE1wvX1YdM1/rM3J/upmNXNEJk3LJ7vQ0nuEJQXfxscFaGdK21XhDLSe
QjUHVYRxMvWcyxIB2I2NY+K3tG5rcVe2vW3syVSjW4DWNxcfBzhydjzMtVPRGFvrHJqKexvWbl7e
GBleI2FOmwOxoZLKfed5aGu3KbZ+pPFKjbiePQoN2LpSwMQhkvpDRywGJwvUkGkOW8k6i0Y4Xg8Y
2ws7TLt0/g0pJI7FsC/zPk7ypXsQ7WzEc9sh8e6E679tsrzR9tbIifjWIFyowxGsmUhyqOzpezck
QX5Z9UWWPbKBDT6LILG8K9HraEHEgrdCTE3bFyHiVjfZ15D+iYvqKdoisc61S+1RFSo0qmyAxu3h
QRi1fQsyUBZpWlyspKc86PgafWtrzyNy0vWkEZr4pjKysKxJ8Kys5jA7af12WDt73ltQZXmbSt73
OPfsdYgh/Nj+Ts61b8V5Abst1uj1v2tlKiVvyaDBty98s792x6x+9PBSole3re59OVlYPpCEZdKb
aZW/RjXsl/ZGZc0w70xY+EaspTomhmOzjZTR48hQQFbeG6bU88MM2fhihtMOX6nSx7dr0yYPMku7
DWcZ/Fuh90kXs/MNH6pOZDCSTav8gKVHiceMOXv3qdCDd5IJ5xt90WDHY2QSgRSpJubjZCqmmmlg
ZAkBZ7jNVKNYtHAH2CHze2qt+TGB2eEf/UClVcRO3YrQmnPqdGQn9d3k4x28cyeTtZnWxfRmqaRh
hbCdEjsSS1lSKXaMeCJoEUHCK4rOIPbNknIzL2rvkK4uxvy4D/fzZZWoeYx9lEG89QQxVNgnj97v
7fzfOtH/8nR+cqL/L8/9/x9PdA7ZV070x6qsHuuvPx377X/6J4c6P/nvQ937hSaNVhS0zd4O7j8O
ddf4BbCTUf02KKOJ2+Y6vx/qWy2wDS0ZVqBhQ4W6gaa/n+qaY/6yhfsg/+VXwuswzZ//xrF+4nOt
MQZgWoW1Hx/szyhIlyu8ZEVZHXBYvZuztQ3RleRQunJrPxMl+6velxoAYTU/wNIpoyZfp72Qhhst
ybxEJEAEF/oKxWvUE+NT2QFk/Ol+/l6A/Lng+DHX+qM2/+OTnXS3JFDpY+/b5aGyMnFl2ou8LueO
2FvQ8huYh0mkd4FDrQ7B3hgXZFvW+nHUUO2hrmsrSG/wyey1SmMdgtU+MfM2tkDsL7zGn3e4Mlnv
znzSp9LPPz7pSUWkN8pltyzLg0oMP7I61SGak5jqe2X2Ra/s7Mq152Y3rgy+QyexKX3a/qwLxV9d
/QRSQ1OTBIC45UGHQbdnP55iDW3Xzm85XbpsEIe+kVWUTZOMpTEhvmpJUHz9qz9tJv/45ttn+hOG
1pABTF6oWR7WOuU0lO6Yv00RfB416GaRA93rXW7lS8DQHeXt69d82i7955qn0UW4ruumho71AMdQ
7Cf8JsLGr6ubJtG/vn6FH0ySF149/wRB8hkyCH2dysNopNnVKttsxySi+SDcfDqge9pSw8oxCtJF
jzwp6oNYx2Hvp+ttWU1x4Gi4Ldv1fBOU/W9169r7JjfVFt2cnIETf7givfQJTxpWTasalP9TcTDL
Yt5SGIqdywhhXwHbHKxVry/R1JSX2PMLKPFu9gFkHvWW0QYEE2FHsyRpHy7kZ15Y5UxAyGSYt3JV
85XVyuWo9wE8uNbrQzEvwxnc9a+e2wneKvopHypMcg5rMoNzBmDy6IDGi1p6719/bj/8Ml66KydQ
psrKtMKZujlUSJjAmRB9ZbWvHZxKzlcjhVRokiJwofWIRdZ66Y6qa7EzEMYY6rMy3vpdvuwy/G7v
mpKzWcNc7n6oU/uQykwdvGIZIgaqNZ4EaXthQdHfzXMzXjiZQS5Fr4xdWS1IQs0Zk6HE3I8D3rT2
qNojQbrooBy+ckd8z5Wd2i18P8i/DLm+9YRL3Jg41uyntLPOEFL+6m6f7Ov4lmC7iZb3UONvGm16
zXhx1w4C+uLtX7/dJ0joHyvxZIduO4KlgmXmdntFv8duTkekjCP7UKtbmYr7Kek+20NWxxNK65Ck
iuXMgza2nfWlB32y4yLYVJ7d2c2hhDYFKucUthtNeDXSCWXjN4H1ZE3vUnlu7HtLSfCXNCATBwMd
YovRin5YmXafQ9L/8uOcbMFyRla7Ng43WwrrelrLkSSrPheHZXGg/tX2Ze2n1a5l7kkL0Uw7zShR
NPUtNHGiNM9sjCfo2h/P42Q3HmuH5a4bzSEN0pxhFoOEcsQ2o0uTj60FpE+aIlG1OpNMpCw+xK/A
v/B9witffyGeIgT/uf4p9wlM1tZoc6uDP41eZNCexWlTtVe17lcUqu45jt5fvNveyfaMky4ra/Sr
A+MqAUXcdTnsAyYoRvvh9W/yFCf745ucbK8dDrprIoPyUDL1jhMi2eKi1AKeoKHgOhbGrjAX4/71
i21L8oWX2T55bEUZ5LmGHvpAXLkbL3itIGuAOP36b/+rVXpqLoRULkCKWKeH1EihQpsGLlTrZlqL
GU4UzLN3JbXZpH1aC7BgnHpxPHXPcBshEbz85U6nbLTRuFUTmHggKHj5SlIf8pfW85ZL11m1YN87
M14AJaNVL1RdVV1VqY5Mb1DJrEJpBxUJN6AVu9KVePRrfXlTuBMPPh8SN6pGv7yZqw7xsFEs+hfH
HJJHvBgMIoQQyHxG2a4+Z/qYxiIbkLdCy+uwS8gQ0GMiXBCNN3gQ85Y6C8oLN0FPrPsKBWwTJAaU
Tx9CXLjM5k2vGN9aSWWqHSOl4FgtvU9plRvauiObGaGtzoh+jl2qzwu3JikjRoSi3mjb4DicvNq7
Sx1fLCFc9uIqRxJvRDOkeAe7XlO7X+yuBJvSxLwb8EQiVxqP88/oCL2rXDGQvR2D2tih0LetiJTp
lKw8WmAE9mQwuFGQea27y2Sd7q25SYcLUpfdD5Yq8KJY6mb9riEa/TIVebAzE813Du1SW29bn04+
RGxjX3eFG5DuFTjGzrCTXHLRpUZNPgrTDqtGdQ90m2hIg4yvF/ZtsHY74Vudc71g7mxpA/8noMVB
WdVlpa8EZtRzbgAX4fo8MgJSxWMB6POBGLfyrgRpOLZ1NVw4qQkqBZTPk2fSIf1wrGS2gCXYU37o
lz7X4toMOrLlyJK+WMvaeHD1kRHBJEu0/JPhlndu4QXaZTY4/Tc0t9X3qZDBFXmSkhdd9vWO+qfZ
QU8cGdznDFuitkZbHiWOQlFqdLP/QfgrT9nALf3dlhEvQkeaPpSTHIK2tmLACDhil5ClrKDE6nQ0
xMOE6AiEZs1tfAAkKSBhRjyGwIwzsx5wGxkPll92H4u6KB6N0nW/CFtjzk+Uy1J/ZMjAiNkZV5Jg
bXce4gJkIX3r5lbdRobUmKWRF0QtbTInfsfQSHxKzabGRbsyS/0AvRCY3oLStE+qsraP7dibSDyJ
SdtjaLECY/ZuTdnW5Ne9swQWtnNj2YWYmo9J7EJJBwtj9P8W31XKoVrpeMT6eW++V7ZmpnE+MLYN
jaWu4kk6bkzeOF4JXYD+H414DOKR7AxguyEkxgv0oaAxDJO0WD8Hi9O2yJtWYtTNZB7et9Kp65Ap
m1bsdSXxXPXt7MKeJ2KjyJcZ3qYG73WkEp+XvcICkjRpOYS2M22YpVE4u65hJhR6am0PGoEU+7lv
ZXGHntt9jwGmeuh01Eo7DI55D3l10tiZLQoRV7eKt32W/ZCxuMTXsdZaRCud9z5Rsv6uMbL74qej
gf/JMjrfyI9x88ggPgo0rlXjR6gmOGOAzge/DWM/ZGhnrPpbk9rFx7zpsVEg/8xScWXPsx1iSLgY
YYt8/LHVU3Wr0HbeL7NSe1Pr1Ae3yyUyoQSO/OA3idwljpagPMjMW7/3d+mM7Ucolcq/M+yXu0L4
TuhnjrzEs2D+MBgCfG8uRPtI8iaYZib0rj2YjYBej+NiFVeNb30eezVnO+SNl5PQs2M7JB0gL64M
8uDPVcOAcSlw3LUrz8SJwVh/K4NODoelJ6ZtBwlFu076leQANgWBF1w1s2sO8jPy4kVc6jLRb3IF
Mb1VOBeGFpYQn2wohDPA4+JfG1iGDjvGZ1hgaxNoZJrkt9gTazEPsj04LYlCELCaXEVBuRZAi94a
LyKv2CiGJT+MmAaJje8cfHMaZJk7Yq71LyIFNwzplZ0S771Z/dZSjdd7X7J5htIzUhG5gG43S9Aw
rq3czp1CotaLsKu97ILoIJ8MHE3an3UCeR7HClZ2WPUmRKJAtLkM3bLkfe5HtI3s4eyZUd4GyBD1
LHOug9lmHb5+/v5FseKeFOLtZCFFlx214bBABaqt9Ig71YLk0jpHff6LAuKUITgr0YtWNM0B/K9j
zrJYh7RYzgtaXz7C3ZNiO1/NJlg9sz7MomEgWpeMSQIwXeWkuEqVTf++ciosVzDXwfshsKM5sdxL
1VGWBU2e7UsDmqmP3CAs7MYBv50ybJeK/JPESeVCMwcy0Sq4C4XjFSGPkFMWRd5la/v9rd4V9v+x
PHZPqvQZqDnJh7U6oIcvrpmHEJVRwEEooMnu8/X/sXcm221j2bb9oYccqIsuABIUVReWZXcwZNlG
dVADB8XX30nly0yZzxTHzfZrRCfCYRDAwSn2XmsuuAB9Uh++Nq+/aNkCRiJuZwAf8pxylIre3zZ6
9tFGz0mtrixcKKDWkqu3uTTj63lq8helxeu9TGUfEqaY7Ei8TKOciKYz57R3GfVfNpjHkvgFVIdM
RzPbxeQ7/ySOfLC2GfYvLXWm5grIkm35VjLGrS/bcvoyWGb/OnBUoBY4LlIFQlSgZMEeCdXHWedy
M2tTRs/HlHSCHFgtz5y6aX3g+5Y4/nuRPCmiRMEAd6T2NnYq7W/KMEuMnA7xB61pxEwgZnUORnvq
3HF07O/mzOlat8/Z2ujBnCuka1QaOz0l+znTvj8zfk58yM7Rh5w4a6YkbVMAHzLMq4SOHpV+9qcT
QcBn5opTJzjHYOR8qKdV1WorwpjFzrDWdNtNqRmIzKAoi2XeCR3m52C28uWuqoiyRL0Ilttd80gl
+vHX59PVkcznP0efo6/dIfHXk5RPGIZYz5t4WSLdq9I7rRiy+zYZaN4dJKOVVo2cuw3rOm9L635t
izZYEDfumlicY4OfOoUdfbBVl2Qx2smCnGHM8a7ALV+q1kQMV60EWllDIvcW+d8VTJyjj5NSjVPk
Q1LvIAdPtHoTN6iNWtkYXVw/fP5sT4wg+zAvfHi7w6LVztwZhwoYsuo2KSp2A2CziglqzueXOLUU
HB2NG7SrEst/TckL4AsUtjpEuaydQXyc+NCOZTJuPKVr6djVrm2tLkCI8FR3pXfZi2mB73M20+XU
PHm4/IfnVMnpkKqnVbt0btaNOqjTjUiU66RZ1iuSU6j0LHzeNqwnnNfxuchP48Rws4+mkWouZy3t
q3pXxmr7XLgZN2QrOVt3RZjrS2bYauojE004FU4JrPkOK6dBKl65dkHcKsXVILoDpCfOit809evn
GjmB6/e27JQoryWIsur9xKksnJfWCi/YpWG1dbQ05XTXlLN8ceYsLlAmV4Tk6BTSQ4wxaewbMfux
SEWEdLD0tx5bbHfp7rUCPADSso5Q4nno5T1AseK5WkpaImbV1ucY9SdeyHGYWmU2ec3uNd2l4wy0
ckkPVXCQ2puRCHrLn1s+U98mx9H0KzWufqZ9Xifh5yP6xEfzTtn4MBhW3PqDbazJzqvs8pudzMuG
3usc5k1+LlP0VInkXfLy4RojVv61hD+3oxhhbJfCLu5F4RC9cyj7FpqNLxvG7oViNr/H0exCmFTV
4+e3p59ooRyrviiFuMvSDkqUZWm17xv0Hmrtrt8WEMzXDV8BxAlUFIHC7oF9rY59XdUkqkEEEtYP
daAl5g9UvpLQmDLvplri2Ag7awGSZ03lVqHgsjPKTEOIyK7tR6G65YuZpU3kjTDqA0WHWIDUrZ27
MDMXwtWMqVmQhIGHjD6/xRPflXW0cHrDRKNOFPkurvnrRbE2mPyH9coQFKDyrMhfyL9MzkxRpx7n
0QqKuthoakJvd4W+/jKM4R4JUM/pMMdyILWodyfxHWbBOWXzqRXbOlouVTtfSNCi+1aN6ZXmjuO9
Ct6WCyLicPSs2Y6w+bbCK17j1VFe0Leo/shm6O7zZ3vq6zhaIgstFgc1a7Eze8ZIntTOJqNVutVL
kZ3pNZ26xNHC2NFNcmdZpTu6jONFDPgEz2pWXwqbhNTP7+LECDGPFsbVrYqyGZVkNxilQcxbKzes
MMVV02nNxdzKkfO1qbx9frET92MeLZEV8jkKI0TLczTvA3dS7QusiV4wzaqz+fwSJ9bJY79b6lTz
ihij2BHDUN9p6wEnU4HHGWC/RPGAA/jz67z/5r/s7I9TPL2htQidYeKCf19d5s1iBL1dx6GGxGZb
KYZyPbp9se/V8VZj2bgj9pO0FK1unsdK116JoxZs0rVfFSc4omi1GsCh+pRMebWTaJ3jZifSFpBr
Unwl59oGqwlahBpEFUyKAjt+TIqt0g1RWh/0YU1pbaRLimo1yuJ20aw3QuAWCgjZwOEO5oqsE8NX
nbT1x5rt82yn5X3F693ERcdmjnC8ywK/R9D3YF9XO/5+iJfaOhzxzwy0U5+reRgUH2Z6fGQ1Ig2d
Q5YLay/Nqxoo5tDZcFZqSHWChkja6equU6Z4K1uhfEv6dgSzKNTd5+/s1Fg/mg3B4JbeamjJri+d
5DvEuepx1VsR6KOqBRLwYAOgxpS/Pr/auxfgbyPkaD50WqnUA2lVOzE46rVj9/XGiKt11/RdR9az
nkaHSHUO5b0emo4s8bhRcoUPYPoxiN8A4cIXLyV8pi8BMI1Wp27NCZR2Dybqu00X6dD9zPFVCT2k
yoH0aqnrM5/RqUd1NLd60usVJxtpjMxzD6iyIq1OVsvNWlpfh6zI7ldB/ejzB3VyZBzNpAspVXnZ
4OfSS0odwLL7SBXD8sORi7zMZCb30i76y1Sk6eNUlDVCt7wP2wz5+ue/4DAE//Km3r0NH4Ym6X/A
NBt2iqolkDSMcxWqRZ6FONjPpayemJfed74fLkHhKwffq6Q7BxTbiwEo6hrJ21vvrpUMqN+cq3lp
J97ccVCou1TIiWwn3RUO4g/Qr8u9Ma3QTroBxHQd65FrCXU7CVSSBFVn95U+Khvy3NlV201OK4X+
AqJZKM9E2hv7xdKrsHfs+Exf6tSzPvz7Dw8CsbExLC5rmuiq/D7WKUlrqy5o21ja83/3Oo++82xx
67GRY7bDO+BFiJIxt8HhuzVH85x74cRexzj6tvtJqLNjZFyiz/u9M2nocJTC2+rQ1iOIZToYSm3c
0Lf63wWr/bs4cKz9RgTbro07ZDte3xDYYGX2DNk+wE1yjlFySnxz0Lz98W7mIZGm8KiSOUoKurct
I+l1+p3oOuADiWKES1vLR64L/KXP0h0O6TawEndFf1zBujE1KG3OTCyyN4vQrOwxoE4zhF03n0sd
PfUhHe2JRq8dJhpUGSdUi4ryRFbLkjvLtrbpNDnZ2kafD6IT19GPNkaE2ii6kzDJdQQ60kwvl8u1
9lApU9IL0nI5F4d+4nt4P5x8+B68skIj1loZFeQR8xRUEF+JPWXTTeJceuBh3P9lensvTn64RE1H
ctBWxAlSTvFmHTzzemirZfP5gzp1A4cH+OFv12yJSrv0ql1HypEPqwNGJ9GXobvQtf/vLnG49IdL
FG0N549wpV1eJfS1IK3c9M16i4z3nK/v1E0cTRmJt4wu0fLcRAqgoilqJGZ1t95JCW3385s4NaCO
pgwlzVYPY1C5S9p4eI5jtUGIDavVVnsYdyIeLj6/zokFAHHqnw+rlt08FgZUPUt/tPvmBqez7Wu1
IkLZgMG0Yb98fqVTD+1oulhtFpYJcfTOrOhJ6BV+4txpNQo1qXfmEqdEDPrR5z4kegU5X+Y7cAgj
W9853qtzpgS5rPQIhzca+UPbSKeCA8tOG/xOM/V9V7rORjju2c3riZd3TIBxU4uzc8VZM63bZoZ4
5w59gNNY+x63Ndp5fcm7C6nHo4fKYXwt+1r7bo19UwdyNI23YVGmvVeQA2EWbMyRxgn22m6iUaP6
/F0c+TD/vT4co7lqJbM4A6PZNUZw/PmqPi7miH4gn7d6V3SbYaaijfQQUa9du0FvAEynlz1uPeD1
viksK0S6tdxkeAP9SZgVHWen/TommhsNFiRLWcbzBu3lGpZ4Rzb5wQ49FullNwFOlZAx6x6bxgjy
AbjDeiWXxP5qp66MStCc2zHpLnmDbSQHxYMUmug3s9qHWndujjixIr/vhz7MEaJpc73RGChoEHQC
cWc2816O7lbtOFGt+m9ilDjgdt05yB9Wxb/Pq+/C7g+XRKlJZvycEja4eiqC57EGxdmWKhGabMLW
kAjSg7MKn3nQgMW41rJaArKGY9BtDCvLQs5YyGJc2tZdkLHSagS6NqyoU75WfodkfE8DUAYAW7dg
/RNKNhXPFlSDmL6XgPWx8tZKHA2F21/okMVQH1Dm/pnKuJv8lFX7zmoVeUtVzXgUhjbfka5g/Uxb
okwP8BmYCkOf2ddw75vMxyUxpkFu6PFt6SnQN6XiTQ8J7V0ZJo1dj1sleaNTW9U4ImL9pgLujv6k
LGjz6FiKHENvcpIDhhYEpkGtzFlwOEYZLcx5AxA+AYbqOmI3rjOdScVRVhF6i1Y4ZE9iTfJdYGu/
bKod4exYihNms9F/66RKgMLgIqRU2s6j5YPnaeGnrfGrCov2GQvbw2Cn095a6PH2mnfbJJC/3XXR
E9/s0pGoscVWaN70jn5VT5WqEn2QmpIE+B5NAPeX/RyF0K7iPImtwDZw3oYIdWA+t3X6qoMso7ca
50j1rKwU6caAhPtiDa2+F2nVbtLU7dtILSvO85ruAAcuJmCKgdvE5KAr3E42EWISuCxd6V3JbKAF
VTzmRkA7Yv5Vq80gH1BOtg85eQ60611PxAehjffWxgA5A+C1YpeAp6rDSrNjDCrNUioUC5Nuuhk8
Rfysms56EQtHNV+xCwcSNwkkz26eATOegGOQ3pBa8Fgmd45DEhzcLwOunTyQa9L8yMeFT2UtBNTQ
LlkkwLDcGH2Vjn6ALqLVt8iERob0qtu0SlECCJ8BOb0smlYnGMmk+6XR4+y3gvwqi3CDlUXoEBW4
m4cqt4K+q5AGmAtSEN+cjBzJhWvFBIglw2hGRDBMT5w4KnRUY9bmW04k1opCuDTnqJhMYpoMaeib
Jk9MM7BSJ7ue7GyFL2xN6v2UpKuD0x6vVaaTDZCAd8muXa3CHqE2swpbe11JHCmWRFQbML0oyNpe
qX5kgwlZcB4H6PuOt41dWgsBtqjlzvWWBf+a8JxIAjgwSOCAOJvbvYT0S7Tz1SSapdhS+mnh9GfJ
a6+u2VaRIj+UetI80O1e9faSjmUdtOSzb5qJVux+yjRdBkDgk3t8cI27Y3tHc9HtFEdsxq7hhTJ7
mz+8PB2/KLA5Z5+vwtnnujbPQVFVKuAxR81vbeiBL2R6yEuq8l3s6wBM84CGnfeYZL1SoLelZUB7
3evyB8qxdVTlivUGurEJGQsgnse4JKZiKNrsy1jFzk+A/QWLdl7OPBKv75NNNlQ1KumWZsx28Jo1
YdaOm+tkOpBuDUX094lVqUvgUhywAkzrINg6txsBsGB1IFUkXYG8qONUPClY6LBaEZDxBUm0Yvoz
qJ8frlZz0ixss4XbBCmAiwFhul3dg4if5F1bhLkzxBGCvS7dKF5srduWituNKOdC+jMzSIZlctWY
ahqp4C4RPZK2USzKZjGURguFgWtgU6/usDVJyn7CMoPcW6rOFSyiwt2mXjn8lFKzPJ9MnnW7ZJ5K
Jw1SICJMk9Sl1dQFeGuSWpgZJcVkY5iupQl90ufvcwMdZMGui/tc34/jCm2YW0e62KSd+Ol5chpD
eEjjtqcy980zO5Wpi7wgnlArpXthwMiy/LK3uAOGr7yc1yKBE6qt1q2qArHxiaafLkqDWCXf9TLr
nq++RcaYeoSZlIzkJVwSdwrqtRq7KKHU/QOm4rVbts+JamddCBDDu5x1JflV8v8zEhAUgXOqsluz
dIy3OE2wSsi8IR41t3XrIkFe72yNlHlq460ZTe5KtZz7Zu6LbFurh9LgLBzTt1sWVPKlRhmz1Rko
roOkWkLPyxPaU6WmtT5KVvUlXiZd7IYSmEBmOLelIbWnrKahuxZqWvut3gCIgDLgoVVAKBuj/6rM
K0FDk4HeTPHdrArL9M2h0b6RwzzWG4uUKyg+cXvbx8RfzNnyBdHkQbrh5dWTAj06R9uZ9j/JeKmX
oEdcVqP5LsrvwhP8uDojICvIY7PbU4Yr10BjyIZLU8OOnjNXVUIdyvYDqrjpIc29+XtSm/0SuYMB
wMwurG4IRJtNC3tP4hV8lnSVDmCdqLuKR+CT8Vv9wFIon9a6Km8aQwz4StVkJcSsIiA4nEkTAm/D
wNmpdb8Yfk0eThKozpyOQZaNmRE1GNLeUr7db2wMOt0vaXc1SP2ABuBLTbr10C4qqkD1Ym9A9OEQ
BD9WVMRomo9XSAcsHzGZgVNYV3xEc1eZ7JrKny29f/g/0PbtjF2DG8kqL7+iGeKnpUrVfP18C3pq
j3y0VQe3Pmpk7saR2s3yaqEhGzCDTFtYbqjRkSGeiaQ9sdNTj07mecxsPMJXiHKXSVHLtDdzEj1c
ZTq3ZRKbdJpY0WQxev9dG+aYasMUPVfp4YKse819gej5N+dp+wKMxtvnj+5UG/SY7DKpZp8eKHSR
I6m+VQbJZ3WZFlvCsPofg+2gJRikCJuy76DNlHY4iHr+cebiJ/ax6tEJXkURaytUCyOpTU+JpanB
IlNMM5h+Az1RJWhsizwBYp98ndn/QrSTejm1E05is6hCoxfKtlDl6+c/59TrPTrsz6sOAEpOdqRO
NctbIu1tt1b9jZeldYRIUwSxmo3bhM3QmSueGLjv+/sP+3iW56Gw9QJDhpIXzzp+pNAAALXPmBgv
aE7P/904OmayjoWmeHNsJjsLsXFQi9Rjo7wQPTZyWPj84b2f8v9S63lPjPxwLyMevRSkXLHDEu6F
9SyWbZNQIyM2JnmLO2R+db5O2OPadVNXcfINZmoX5TMILl1fl73Q2ZvFEMKidcLZXfZefB0nY7bl
vIGtKvHuaqKg74uhfussL9t+/rNPVa3fJVEffnZaw/8ZBSVbks2GzYS4KShlMW3/6aRcSf7qDPtt
huJ9JRbT2nkZ1VU9U00+Cde7MzRvvkFp1wVDbHqPZmpZvt572pkZ58QAeS9OfPh1LnFPJhSjYhe7
jXPv2SNNRcodge6tWFQ651wo9YnSzXuD5MN1ikQtiwR8cJR6yx0MqDoi02L04fjEPi8RBADi6M+f
+InazXGojlbDwtD1yYmswaw2qdDFNecpGcJgLO7/u0scFaJWQSxc1zhuRMYjFUfPvhUz2XAd2Utn
qkOnbuKoANUTR2IodBUj21W+DLlh3OWC6GcbKPmZYtqJN68erWkwMATNVD5ZJyOwZoJiQjharW1x
QteRNhLG+fmz+vub14/B8XFnmH2TzkqUFOkLhRuCgSc0/mX6k9y95aKwB+eM2O69E/7/zhDkH/5Z
H7Q7QW5Nmqc7EhD1oAXBeed4nbylBWn76wF/aNgjqvA+r67xXRpB3SXaRk/TOYQcOD6TLfW7nDr2
6dlQXMl41p7zcjLwtRkT8LXF2bgJoiizVhZWfVAyeBHsjS4y+84YCK7OHJrwNr0YhEyVczEphC0P
i1luFNrTRLYu2EY8Xdwmq5ZFhtMU17Fj01wfCdGUSjNvUkctL0pRoBsQ8GTYNq6basrLTYFFJHQO
qW9UXwZ0vP1yZqCdaFFCb/zzoRH9kaOsEkrU2lV/oXG22jC3piHG3T40YzMHJbNgLi8KZd9ng/qQ
ahqHEDdNzwyQo8jff9X3wJ79+QsKPWn1Li7jSE69Zxwi/MQt7WOj8ztcTJGj2a0eQpvwNFS+ff8q
dVmilrLHyK0byal5KbSQeFbrxsvpyZz5WX/fOoCP/fNXGWnSD6YypbtOtFpUZeyP0FDr/1zN/j/s
4gOHCivUh6nigMf6g19199q9JuPr8pFy8f6//AtzYf6DGCyPDoKuAvjnn3+zq2z9H9DmbBBJNv8F
zgUT8b8wF5r3D7i/JkAp4l3f/+N/MBe684/3pBD+Ug+CLH2B/w3m4s85mtAxYBlA5wzLPIS4AdH6
c6QsRe3qE8SmjZGIxwpvmm+jOKIwmjhn9j5/v5LteKoG09I7lgCZsrA1xcyLDR3w5aYZVesOX7DJ
B0sl78M7uPvnbPmRkPG3SxnAinSyI7jDY1sByVHjoA/cFEqeuxQnRQB88aHt4jOT9Z/Lzz8fnmGg
joGvaDs8wz8fHjEnUCtIWtwUs94D5ptzDgl6ql3SEcZAkCMS+vzG/lyH/u8FLdc22FtATDrGMBCL
BcgbgSCTdyduvdr9juOxuyZKytwWqaf40On7c5Or+y7k/8+axGVdyHi8M9iWGkDq40ESl31L5LWR
bvCTO3cKaJFfFTl1dHYQDBiUWh/l3Ew3y2GVMYa+2ZF8JfYzbpab2BmtkBBiEVpNUX71tKzf5pRI
92Tb2nckxbqBWeKcTJexu/Cwr+20xHYecyqEfq3NECf7XsTBWrK15FTPaZXwJndvz3Xxjcg0tFt6
SrAA/LW6D0jWGkLQlXHpL2LWXmIgFNRzC+cbLJYySrFmmn4/9cqtKznRx2psfjd5dRkmDtwaZVcg
xxzGYbly4nJ4JSD2Z1rIPFAN50b2Dk5V3ZMBjgcPkYZB+C9cW4cihcXkTk3o0u06rN4aYhWsAcpX
IifdG8tpp41WQsOwCUfNDgXv+bkCOBWBsspui8nVfdHYBDNRR99B0XxV61bfxe108AXLPnlW7Vp7
7TimPDYD8VuAGfBgQ65a3oDc1cjVJldsV2si/8rEOuiLUspQQQye+l6G7SsQej7eWrnaDpSJZsHB
1VODGDfqVSoIomQNV4uwKJXuhd5D8aCZYnpy0ka7cBdiuXRltQknr/Qf9kpuGOXrChZ5ksHDjTPl
ilgoF7wKCaPd5I5vCSlYPpg47UkxmsOGvI6tLFiGMr+yaxp1shTxRUdZZ6OvKHTjzuv3KZ2o21x0
yR2RRPGFBm5U+hr/cjeWhNYFLIwi7OrF2hbIdWzOQXMcZEKXe7how+NSWi0h4mU1kYqcls5+yK30
W6IZtuavbowuSQobcVIBemtVjT08/upVT3rwX/WQ628Se/ToF2U/7qYYKYefIn/zhd65Oy3L8tyn
DrZsRlpuIVlzMlLr7DbrnZU6yjr+PIBr9uXs0d5T7YmesWF02sOgDt2vUVX7yzxObJrJPNzVAoyW
9WsLWBWrovSrdkKIq+dUVcXQvrS2TC4AqRtUzcFejZ6SOqEx0tmD91nR6MvW0FjkhK1Ws56HSdZ3
VOtodSQVcdJ1E391B+JiAMFg1DVLdc8+tXi2qCNAdW3F90Wh+9rWTsMWzP01gN/dDlXmvGi1rYWW
PSxPmVcmD5W0bEBjpvclLgsdZp/tRj0Fs70HuOKa9pQ7A0vR1C/Gmqq3o9HEN5qWuRjV1mp+TMG4
hhTQ4p8ZNMxb8nrIr1qc4tLL5uIeCE7/4uKXHLDbNq3YKPyM/k1Jyfre6Avh5ruhWlQirStJRsGB
UTtIuhsHx0lX9EYbUQ9tWzyc9lzeS1XP07CFx6f+rDwxia0h5RhH4DrdKoot/Aq+4Rl1fZ0i6toV
Ru/lX4qCyGg/WYT6s5fA77aLOiXLJsk0kjxaF4PtNUsKz5vkXWKq42Uwv6+tYg9ERq2Os0WYOw5k
GxAVubezBiIMxpg7FaiQk6uaFQndTGh3YwecwtXD6rurMKqXrxR6x6dM1ibIdc6szsYydfMa1gSc
Ps7O5bRPrSmu9xUGnq8VQRgy0mxjfi0lQEqfvaOFT0zv57dRzZWVUmJvPAMz85x9QWjj77Lpl0dt
KVPjKS9iNvoV+MAR/rq+phedohRmSPYt0Jc0xysdsiMQD/QuXYKQ4y84LLpIpWrEAcBUCAEbriwU
6pSyayB2PYk049Ch/pRk1neeA4SwnvaJy7GAjlmgobB/NsicQ1WU57/NdFkD2aTwploPzBLDaeYP
NkR+mSgvo8Qy9l3lxgGVQPVSGW3mC57HhSKVXxge5VVrKs3d0GRaoAriGIPa0ncUg6myL/KxYHjV
gwqXFW2XyvUibT6YJFPvqR/7WyyWu7gq3YZrueq2bPuoSey97sxt6FbgHqvY1G7Rgz+Ph2e0phEr
EGCo7tIZpks7VS7KxrkUs3iepvbFqtssmuPlzWq1V4M8knwwIWfLK81uvriEZH9hHYraxd6pdiIu
7I4iIbVoQJITBt5Yh+WYJONFXdXRSpHSl/b6XCx8NhjEk7Bx1leRdVd1UVyzSkaD1/1GoBDVhnlr
mk1YiuaxbsV9RRSDD6Q3mmwjypx0/D4yN/hlSjqe6VDvpKvlE1Ji3sgq/p2a0xPG/ltHY5CQmNTo
oGccvdvUqfe1A8AQePFSI/GNyevt+3u3YRzJdeeApE5FG8VLi/IxT99mlf74uPiJ92ts6JC0lgc6
XDyjqxh8YUmmTJEPfoGpHIMFbvHqyrLmb5nt7AzTCg54UKNm3i20jSDs2ByG107yi1ftKi2WWzw6
+y7tW5++O/vNZuVPtNu+m1A9O7dDPwEeUO2bpNZZ943x2gL59mg63QaAf9TK+alMpoJ0zK6+bt14
V3Yl40gvd7hqt0uDzd8Ryzes5Q1dQrGfpmFjZi49Uo0xHNeKHkzU5MKJ3lc0zi2Z37MCNKWCU6hN
VN5qAhQBzEJf8LqgdoXik6Mb1aha/Hzp7pQ0b79qrnSDxjC72xFShiFNVIXxbNRXYh3BgLem2CJ3
3JtoCMK8TQeMUeIps9gaqkV1bXdKEhWi2o5rdqGu7qXVp6+iLiBNq+0DMZKbxYH+YOr6PrcTvihk
EuhBH73SvVzaxLjNlbxCrY+KnAtw83m1ceIFzbGhbp2BzE5ldr8u8fLLbGo2KJY9BmN9aPenowjW
fkJYOmjOve7kzU2m5hA5KV77qtrdNA0IntlTsG4QKnnh1dZLr+Q8sn659Jw83trEwLVrqUbAZYcH
2Y3xtq5bMHhKvPNWfXrViVO4bp3V2VMfuIuzareo8RiYnb5eF4p10bpKvcvg3nfYRlEWKN9JVlN3
lFylX7ratVzt+2qGN9Zh7/EJIIBdorqINJob6rP9C3V/I5g6gXWk16MlnmBV9AWUlOyFila/7Wbq
NXTl+TPoM2Z3vu9l9lxr00PpmpfeRE65p9cpgzuOmknXbzRHuabnDK/BJgioHtLHeVFvNINchrK5
94xlP2b9lYSQASPCxm3lpdUUtbV7zYl/3bgq7aw2AWvX7ep5uq1bq9ouI7xaa35qFu13kU076FsP
bRo/C2E/GJZxkxTdlUMOcOGNcivXcaMt60EGgZYkW+Y3omTDhc6pWbgX3kAw+wRt9ACS53NF0Ie2
si+u6zS5EXmRb103u6ml9sOYy3AdM1rDOe13bHm+prjfNbN9SBbSjizTuc0LsYGovNULDVKwKOh1
lSH5pMqVrVZPw6r+oIiv+pWQYarMGRHBtcKQndJ9b9Ct7LjxhNh3SDDz4tsC33Q6jeg9eS6sS+sV
veWrNedbR1HPXFgruZ9llvHgtAMYhFkjy3LUdkOhDMHcwTBuGszUQzM6vtfoX5Reu6jokG/UbnX8
UpXLhTfB+FQ6/afq8hKJz/XBtMwkRSlvjTDVLVZte4+LW2VS7L+I2nys0lFBdkoqjT6BMOkh46fg
WLvs3uoOzW0d43ZCZZ1IXzq5oyvfZFLHQSWb69GelH0G8xxh0mGoeC+9qL7PXRU6fb4+kpzqHnAz
VLMcFidsW+22mVCg0gj6ahFrwl85faPjel0K1hvHpvil0W3GV9ZrO3PFfzrMff5Tl84PfRDR0iuX
S1e/xlSqNjMqH6apjWnzeEVC3kpjF8jFbW3d5inY1s5tDphp+UisK4tLY19w/9yKXd3kWfNLzP2l
q8aowuyD1oJwzSADhki7BkXYDIHvWs09x7fKXvEHXfSXsexh8Q2zcoiGgIEba3W1s/OiiurVztWw
UpucPWvShlqL/MSoQTSvYxMWVPXph40Hog7J8rpo24isaasKodvge+/V+RkvwrzvE1QO0LeKJwgb
Nz18DaqKXflIPK4BkUYBhZbG+lVJ54Jz1mCPz2rlaAFhETSgIeT9qDrdTQK9TLVNadTuI24rdgAJ
Z77Dt8ioI0g4oMZS/9KAdV4pxCE/k1Ls/XZQ70TDZODKsUvatQu0TuJVisHbuAdrWCJF+pAC4Xot
VEF6tmlcA6BIt5PqFjd0VbJfMK+dITS8HmCt7RGZbB6sthrbajJy44JIpta7qNwUX3Haq8tFNmot
IO1Zp7ZOcbX3ibTWr0Bm53v8iFlgTm0bVgAX7mLXllt7suabrqiHx2HorVsg3+V1V3jf4GBUAcVK
81csIMvgOhk43tiJHSQFY/SQm3rVMQtGJKEfHGGF/dgtVb5R4WrcDJVS+LUu5m3cdm3YKC0sXdWS
t1Vm2s+L7OFmm+nIIWpp+msbLNllTzNz9HOomfeNl5B3hig1MOKMzwn4y9dsSfXLihzce4oDaIZI
Wi+uUZZlT0pSsP2NVXVqg8KKiy0j1nkzNaVGGFS7X2dG4W/HGbuNzCf9x+wZ4kpFsBnQ3Gou07LL
YAlh3h995DV9yrieiOy2+Pb3iLWSiCajs2vNeLi2Yni9IlN/jYSobxMIJlR3U/cpn2fjtvW09nFa
dSVc+ontWaldpNZKbKR0f8pOizc06J19v3q8aIDZYao29XL5P+ydyXLrSJqlX6Wt14kwwN0BBxa1
aJAgJVHzdCVtYFd3wDw5Zjx9f4zMso64lZVh2eva5CbSgkER8OE/53zHTbbx0bjVeaqh86U7Yhnp
6v1y/qWuMpVYc8ILlnJqwmhv89yu13YlpPJ/1pgE/CbyXR6He52KdR1vbNVlzrzvvK3IsVkNAFaH
cIUuJKNuLRillzNU8girRon9ZbGcm56qOXXvFb7zZVDVqkLKzKQKJ9Ukj5Var5E3WFyrmWbONJmw
skJeOg6i87/Uqyu5bGXJTtGJTvm010Qe//UcRFN5qKGMHxyn7Oj2FsCTM7/fk1a0o2btxgjb40rJ
HPPqEcbFwaHE/GIabY4n2xQZuYIsSOW+oajpUFS1ZgSTK7hfctgzJ/Svz+0roRrj+27mtORgS8Ji
GyzHho2fsGUuznAvfq6inY581eWqgIJ/5Mr/BL4bZFQy+5fxih99GrooH+bkJu+Xd+VvP7wMh/1q
Ebqb5GBFgLXkVdrGR2W2R7/gkkNRzlVCKhwDeDJdU8Q07IG7u4dlwYo0wQu6gtJrbtrBn49juZWn
dFUlWjHGZ2uV8i0OECp5n4+J7RLssrP60JTeGBEQX5Fc1XMsOASvbn8YszzgRiGSAe9ZkO5wPHmn
gXawneta042pdHuIcR1fDo0LqqiKBXvltli3YxV5EKihBDfWXuNHA6q2fcLQ4clTi72DEeYdVgeZ
nkYAimSr1HtwlTqRTfYiH3Mu/z0wYtdA7A3PURc2QdPsW5/enqzR17zKCxumxmla0HcpilTdmba9
XTKoF6lnD4dELcFVF8zOGjLEyr/0TQUdrG+T+RKU3Gfb9N7eK4cCMqozRb1fNMdlpUpA9QmAKVtW
mCL7r1QS1gcMR2jhmW8d0jjJLtPN7+66ZnyEee7ttUleJxubjV7nIjLd+gFNXoWtPcEqwlh6wfsO
fXuh91PQQBZicTk0NPZRru7It7Wqu0N8VoUX5gQ4K+Uto871lsxzv+dWWe25YownF7VoR8ucxZHI
dQnwChU2nDh2lcODmdgUwxq4vSHdOfGJi9pXWxQ/DaHP1GdpJltV3ubL6t9kQXxHOIfrhBHTu6Rh
9jJY06UMm0n+xJUO5OXMqnoBiTYyO0se2sHOrn0L+lixyeAw2YhyPs1x7w4L82Vb2GYPKkzfsMTn
OxfMygXXmDJiIxhDRiwlwJVMRKvRLthY95w2cpa3jfFq1Hv+es0cvLrLl3nlopPXn1Yczw+K0Txl
W4GbQ7mri6j1nfgy5stHfbtQcS8GquYZ4ceXIxT2K2GDLLUNelbQujTCrMbqdkll2S9+N7JZWtKL
sqoen2oSryfu4m3UGFzjiQXAgdhrd5PPdXBJoMXBA7rlDDZzMFLY6oIWI2jlx7cWrYd4tbrXdSwo
YI4LuZvA5O9caTAsClERSi6/CryXO7YLnjccbpuStw59KXdgGmzWpYBTme7q/FxmgSa4L9ZAvwpw
mJTXiOS4BMa6osADUx9wHIYQzUvRMmbfCOvGTap3cd4oDouWtZtjRYn9Iv2QJts3Hof8ojfb2dyX
4yfOCQCFYuIImvJ6hO7Ek6I4KPfOR6WAQMnBYegswfrzPt17y0R+16/8w1gwr88pzdgFfuvdE26t
bpWRt3izyj7cMErvg4wwNF0aL0PpvDhg4Rh9plzkG5fz39q5YVwbVgkeCd9QkiCpopCD99pBVAuB
RHCE2Q6AOTEZ1vRy15Fa2ned+xd5LO/l6n+Qj/jkKOVyxAX8i3dnuEvV8l21mzrkqq+iWGmuHX3/
mSYzOiYoYjhiXPI6e7h0zOze886Zm60phmvDFn9R5U6/b/GTXaRdskTUQBaHJNOWfQ89r7iiZeTG
zdYvslu/Wnk3cmOb16d6s/tHNTPg6OhZWqlErZCGB3HXjkRyQwh1fohtkjxCNp9GMc6H2q2DL3G/
0vMHXSClxsq6Id13M5aZCnW7DGHig5ADCPfkTf6rDrxT4xTlocSFXBYuO5xJPBBn3Xvtrd1exPOx
nZYrTUCSQ8Oege71Sl3eR7eyjxapvec+dTHp8Wk2WTQsPm0826PX0sLABP7g5oxCMru5AV0oOPti
fnLzAfdtlj3Mpt8zAN+DNtw3Ls9iDn2YKqtLvbi3OqMq09infHZ3rRI4OfKrpFMX/lY9L8r2DxSN
7rA1XYwN62WQPfTW+Dyl7Yupx51p/AtmqocU/tPIOCSopqukz/Zl6h3m2PkxIBD0QIpWr7+vrc39
EAIOBf6B0mGzhca4F50VNYmJ+mbdvuS6utgmclSpC8fzXBQCBrK0gDfy9tbBSWrnUMUTcMLJx+i8
nMv48EXLQ+BWry3kgTQz7yBnsGJyNT5fbbbkCnP7rnJbiGOklK11eJ8qfFsFCSRC7K0RFJDZIrii
lPolbrHSByIq1chTtO3xIgH+aDnQglvRTP49wf6mNdTCBd9L9b2SbXe7VEF/MYtmz65xNYu5fZul
vKogc6TTfKlSdvUsXi6Jl+7ThjSSAr3IcPd6aOojF1Oe1Vhe13hqGRhQTdrvJv5Li6R5b3OzT/J8
x/5BV217jxr6pi2WQT9h07a968qtH+ueAVJgg2Ai5xgS1qKby0EVcPgxxl2uvetF98fUI2k6lvdS
thjHaU8pU3SjwT9YQVFf86e8Cdz4eRgMp4xvchbXfZYd8FTfq1md6Nwq9n3ZP3txeb/6KdPlhX8J
02cuO4GYiNAk1wmBfKic1RPW7JtyZfrFji4HQWVgdU7125hNZ/mQpMRqt+CDoACeVcxybB7MR60L
ul4jKTeBYXS5Lkx/0/st64V/Y43tCSrynuqgiA7Qyzrm2j/yjgULwl/YzpD12eUf2jK5llP+Mffj
/ZpQ1JaJ4Urk2y51XP+RwfrKMaDcN/E4RJ7r3QBtIZVgnQeY0FLqZloeqGE8V/YWbAhDfs+G/1B6
w43hSLnZBQMEwWiNb19M+N7dYDgRCXmEGziGRk+ntuxJCjCIhVR4zOB7tMo5LdVY7/oZNg9jp3vS
iNcKbMDOS+bHyV2f0jLe61xAVyWlU8t+jkZpynAIWE1jC39sSkTyMGT2RZaSr5A8V9xtIy9XH9KP
QcwW43ujxldDPeXRKjHrFb0+KbHqfVKa7/Y8sruMP5d0uTRzfqmaYL/U2fuU6gcUoxfh1j6T9/Gj
lNNpK/zgEi3imQJzVgL/Gxon3qj0c53Wq3Qii5B792uQXyR+zHKJ2ONkQbo3cXDQjnmcXYYKggrT
nZMtp07RqF1U5+6eF3+z7qgdJYZlbUnYJ+ppzOp+F+NaVkl5M0/Vjxxk0tKJY7tYd4GXfg36yaI+
MLuMFRe/81Wu4avPVnPH3WQv7eLklukpDpbHwuseR/rbdqnbX9Vtf8v+99FkAAc9x38pk3Q5VmLg
/KThaqIKUmhT32lTXBv818fY2r6gYIdztZxwrt+Rm9m4V8T2Nbme7MlJuIdb4HZvtw1VbvYbKlrW
SYxPW1Y9F/m87FIouFFBG9uKDdpw7aKd6VIHGCgdu1ivgXjR2Rdst62Bd+H3vBe8H+Vlv3b6mCzK
Jzcg24uh087LetYFQZUzoXf8YYUUM4AVXlQHBqJm4OMbEIAzx9k3C74MhcY62E6ZLZ0b4brDrhj6
sjs0IDEjx5jzEcj3DgjJiMhdeYZWl+lTBWTss5Aiv6fqmKlPEdB4LOfY3o9ZJh6nNXPvpU7JG6xZ
kMC8Kuwf0xQwicH1NbIQxVm+S2JgPZ2dfpbpEpuLOKPdBO9mMr5bc0d/oZqb+R5yajsT2vBHNiuw
tRA9s0+ypLBGq9o8dKiHF00h9JPMgu0LNU9kWyG031pB5xDjKrkxBxk9lf2kbOj75XLP6FC+x1Zq
f8xMki+auQzoBMTKRxzKjnc5MlwZZQnI70oP1SHW2fzY8ctE506wKG57DlWCPazuk+xr0Gl8Yf02
YkQalh2quuQ8DinQy4fl5I6LPCAnCA52cfBIKAguqd1zbyw5XGThYAl5cJiSsLBP842aBNme1fX4
jaieei3reCHQOOmryZ39rynAl4MrmIImxahC38fMOKtyeaHBMQ9nmfxIiMntm3XNoDbNbACUTbUX
vajHK/8cWJyz/jvdTR96cIe7jOlB5MxF9zxWyh5D1fQTbNKiuVy3sXgyLoPVds4YyjBX3W/GcXa6
cetdgZRiV0x+YhZKREkGqK7ePmu0QRJ5QTBfLlZfHoEwsf7Ymz5ov2tPXWNqXiCWti6x96pxbhtm
7oeFsdtjYG/FKRvcI8aEB6Qh+ZhWG+dgMJl9ZOPq2S9+XUcTp+0vS78QISf5Eol+qElXuuz/blIy
UM/WKRoYoe6FZNQ0SYYNXRb7N3GjrVuYaI0X6mmhtMmFQsIOOpV3Yp2RzGqVnJRZZvaOOT7vJjgu
QkI+423WSwmWxMlPcapy4Ev6ozOiOzD/6Q9J4ZVHzk7BztJuRWamYWMfYRje2pNuMp6AHrGpAMp0
RfwoeAqGgiRIPzb9982JSUUmo6kOnZ7HO7+1K65rHlG6cRPjcZqDjUM/xzeu+FodN9WbgWNBjphu
UiJr8LmkuonNoq56vIhXqmhL4h/dBvvVS9tiOlTUX1yA0J3MPkjymLO/MOrZaRPR7iEZbzsUQyYA
Q7IFd7TTEZpqV2vlxDist0tBGm51kuHN6Z3qopiylN6RmdjiMLg3GUId/07Lu23jXu9dIHb8TdcK
iGLeiPBvW41jpx0dRgmBWEkx+YktYtbrmKtEU8YOjeq5l75JmuMSeNEoW3vtnaNsfxtSp3M6pMgo
mTBYIW8QIEYbGzr71ut0Pxz/VtAdSacFg4o2p+8oTDM+a7fyjC87EEXpaxIDuz787hX6H3fen9x5
OKT++y6q+x9m/LMzj//7P5x5nv8bPauQrRyPy/vfm6SImp0LJ33nNwm+LggonxdsIQJ/2X868+zf
8ORRjx0EWlM0hbeMf/ifDVSO/5uk00H4QeCcHX3k0f+NBqo/mzc9RFKbFmNFRyWVytRU4g/8I14h
dWPu6yZPos7euJU37nb0nOKvgC9/znP841MwH6L4+5Styl88bAb1q6EJELXRtI+UKB7bIPuaLvoG
4HOwz4rp3pLNzz/8Cv/En/eLje33b0Y5p6s93/c0/d9//ma139Y12i887BjnuU0A6zHxx/ja7bev
yzTJm6UW4i9sbL94An//TB9rBzXNeHydX0sf5qFIVnYLi5F49sUJ0oFOwGQLA8ol//7i/anU9Y/u
w3/2F2WS59m0PVJC7Z1dg3+ICziNm+nEHxhHL/382tQk2GRil7czgHXkkti5kPY8HBiDlX9hh/8v
35HPEwrxSniSY9+viRliD9ItlOiYt/sTKokanKeqoRh8X8SCNNu//hX/y/PJu+Pi5XRwWEpUl1++
p9t3aKuOojcDoXzXZj0LuMMF/v/jU/gkjZkN2+OvVv/hzGouc89EY7nEN9RaUY6Yijb69z7FdbXQ
SvOmnYuG9e8BsD/8ZrJuKbbMYhOV+I/ug0lYB+HA7f/Xn/Lr73P+FJ93zfcUp1I01D8/Ga2Tqr4u
kz4ah41TY+XMT42Mvau2c+Ljv/6oX38cPkrzMY6yXUZmWDf//FGFxGZgAbGJVu729HKRueT0/Ffk
53/yKT7SqeAHdn3KxX/5QmZdytEH50+amkGHxZkO6u32V602//RTAhsHNScExz2vuH98oUgsclhu
uz6aOdWDNsAhV40oMP/eX4yFgbX+3DfNws4h85dFaaUxqatMvkRdxz2POtzFgUxodeovlofza/EH
M630sO/61B4K9hba4n+FrvMjmAlckh1puyfJZS/9hbDs4j1RPtNsv1D1/b/+Yr+kIzx+fZ4CpmXs
TDxzgf/rRlI14AfBEEYZFNqw7Egxjo5FilHY+ZXy2q+JAo+1cZCJVm6SNAuCytS44v7imzv27zis
P3557bKbnndH21Wcgn+tquuV3iY9VVM0J0LBCOjB4oTWtGkG68DmWsxxrUOOQmH0FIe5MEH1ej6z
+w+oy8nKNX9OfqzEMssrNOelv+mWed7eXMFaRwQObfYKRF7K1EpWhuV9nGed7VAfzaO1nNlxglqE
hCuP2sxFmc/tfU/TyXSo59Zc282Zl7LIdKFKWLTFs+T9qi5SD0bFMQOMgHt3zfx0zxBNDOhXo6f3
dpumXBAAvwPvmOf1O42p+RaRzN/UW+J0PaHX1KuyExWMqmBSYGGi6YtkOY25OwfAH4dq2jGnmznf
r+223joF41zrRNPq4F9rtRZwrmgzuW6yZrO4T9d+t+tdu3khSg6vM7P7NgpqNx6jHG/4KafGLd8X
SVE8z5nGlznHyXodD9Juv9d+VWmIBudX1isynTNpjI2920aHqjzGCj3icTlUIhwWj3i1nEf9pdcG
N5oQg/GpFllsZBgnZRQPFN+9LxTcmp02ljopdjradbmI5Xub/Nqhsfo02dWJFOm+CjoYUTITLtXP
+ABdqBlio6O2X/SjXekaNX05/1vsYvFNZPG9QcMYZiy2ytB7pj7uv+VDN2+7rErHJHLtJflInT54
xE8qP6yUVqFz6dEEh0AVJYK2mu0ZQrRw2jDLnRkLUNvO733SLj83VbMzA8V5Gztlvma2DSK0ymYm
p3FDap+m68V7UzCB8GDHARjAVvX6+lz7UoTMFqw7GxvktwJTVnqR01O6HQYPUBW1cp6mYRlE9lXC
pYcrrfZ4GOOGxxr7V9of5NpkzAcFRm4r0fat6Tzz2tdEK49y8hJcwfSj2GhIMcHfNvXAgwqYJXvA
2rEbtsuUFftpSKujVeT6Y0iy9s2qVu/LLNulrO79ycv95iGw6S+5GQOnGcdooKrimCHoO7ssFcEj
P5lQjMhnK4sKjkVzSJ9I8ArprJ2jyvqdqQEIMz/5FqaWo9EegmBhClwD2eB3oLYLt3P28dijic6J
q+9UETMGKY3KLJgiq9iukzTJsXEZIPnxe+Fv5i5JKLrht0m875so2+d2WHCo99uw2KEfzMv5TttN
H9Y8ulZUtzjTaBCnHYUgJ/NORg31UzozzQnTOG7vmkZQs9QODiqkwAGNDdVJp2c95gwijJ8Hz0U6
l+7lIsfiNjWVouOoUrI7lCVR/RtJ9c67tU1dHDrD4tgnzNagVyzjCRnF1kCBwbjRNLtP69S9EVXl
/NBZu/n7Uen4avaEKM89U+t6cB0zIFAFiMnossbrk5sudxyLDqFt3EIndjRZ+8aPMckL2iG8uqYL
b0gtRh02rqiTLlivEGMxn0VwRWsMhhbzFJxPNXL8WFvDz1ktPiZ6FhlcHnTaTXiFMcpOE9LrFalF
OpnEDAIc44dJvoPy7Wgzc4ytbty2TT8btrIV0DpOlXB1F/fHqKbqVRpk36MZhXpf6SH6wFmbvW7O
IN/LbWFAFyctuYY1qTwy52myPMGEQALq0O+wK56NqsQDOFvYWQPFxV0Tyw1XrdV7Ocv1cwZJ+Ijb
Js+ZWMZDFzbzoicMFRtxgK6fShVJoATPtgwyAEAWl34gHSBLQv7C9jcQD10XjUnFy1PyVsw4Zl3A
gl7Wez+5oJWYdw2C3UWsYN+ElZvo7hJPqryYSs0xZ6rS7ktJZCPFxcmAc7e2qvlBty8I86L0HbzE
gfPubnp7O6c+gl3OCaMNC0tghxuTbEb2UCtvo5aFSi9Bnakjz7JWuynolq+bPfcOuQqmOUwRxqk/
jdJeH6E2+z+DmnpvlmJOAQgN2WZRHFa2ny5rwHeC7BYcDWV5D6Ib3ISGxkKeXYio0uHEHhQJKXr0
jWZK7wNHgPSIF7IpZyZFHoTzJNPPcegtvER+hrAeA3ehOzEPQFc1sVM8xTzzCVZQYU3HzJQJCDvZ
jNWpdRRVY4zqsBnLM2hsTcuxjOLUdD+dNJPTnjRtg21UZxhnFlK197b23Qfpkusp6WL/RltJe59b
xi/Q94AYh9tqzFfATQaa0Zhbz/OyrW8wMwbYb/BDt7ASrfyesAetl6W9khrJYwgCjGwqkhyramks
wOqKbuMwCuyvimRTJtRDmt9PgLqwS+QUkNoQ5+kmwn7VHaQvhvns2GsfGwiXWCDs1IWeVi/lz6DD
bB+WfaPqXepb63U/ykkfBJe+BzFM1AwL1O4Up6K3uheeStsvfob/IFyMA9Sns4bslQZZgRasG0Su
dJXrTyZY0t2P9diYa1Vj9LiwvDJIwnZzSfF7xj7DWek07k6QWO1Hv0x5tVfj6SsHNzHlaOla3zlD
MUAAY8CNjXTEQFYNpfRuulLqs/PdzmOaCpzpVGHqHvhd0vhhYYsbWGtH+8Zo7aiwK+L+hTWnkCEb
e3CbExO3sW1O3o/OFvOxBDn6g04A8DDlWubrETPj+DThg9EAx+Ct3jCVXxAhCFIEITYp68Ooansb
bY0di2Bz/xjLDNt5txRutKGif7BalExVJ/ap2nPgllSsdB+rt9rnsbEaYEDEg/riiUZ82+yYlhCE
w3rXFkK8UuuGjLKZzLrDaoURTmcyxYbc9XccA+xPhdbUhRX/bpRjweOACqjsT6dXzj1o7O4HZzuF
hJy4A9ClrqyBI9k9jbBtDzHP9+Nt31F4WYUdloMHZ4itZ6ty8H0FCJDXo9FbuRtJ2HxulT93+1HM
vGR4V4vLuBsoU1z0wMGv8BU2n4ERJ2diWixrsiWAGEVcPHLBJH/m5a16QljyKLOIt2aLZmMXHJ88
a8WAKxGQ9m1LoCkMpOjm0JuD/LI3KWSrrGe+EfoLFifKhn3/vtSscDtOWV4bbSoonnOGwMTWyFp9
VsI5263jnqzi3G3W2XaCvJWaeWNgnucZJla51vYehkz/MnSVf2MUEsaxs7q4jFTV0/I5brEARFfh
sr6wODdkET8V1RsKydjbx0UvJHuoVaYcZNt6idQUMP4dUp8wQlL0WbV3G1yREfmPERjA6GEEcWvc
xWCWjKL3aLF87Lppv7wmpL8Hgasy7nBCFqKoprAJCJGG+GPc9wFg+t0AlJX2tDnnIEayjxeAv771
adstPiFrmasX5sjBQzk4YKiWjhDQ3vbEdK+rBMOey9hpwixUNAezjrQrmjgr80OdLmlzwEFIa6fs
itbixomwDfZxQvpXwHeJwjvmW4doyZohugp/rgvdOcSOhLhqGXpFQ78Nqu+dnsZzSkWp7w1Ki7fr
OoTSsMGwx17szcT6PG1NDd4HXNIHNUhMcuvW05ArE0a2h6Lr9CPnuZEkXVdnLxO3gy5q/F4iNIJk
xHK7rIhZtDR+M/1kri3XJm9AwAWJ0/Wa9Ic3L/Xd1Jj+zZZmeeGvVv1AT+0E6jIiU6iI4H1ufWoe
ManT7RmnKefgrKyDD1QL0YT9aqgaqVcZ3HL7gWSFCZZh/JzlIM38ddGEF9QCiCmWA8Jhbvf1yzSt
1bOtmbshm3f6NQbc8n0hN+Hh007AB08+i3AhB7e8TLClsWxSZVOHGWvTjRgNMT+VFvqJAvCU1jmr
w7ntWlmJUyuL6w/HqJm4GoGKFq+/6/lh75TBZ2njTd0F5dmY0+Tj8sL7ZRecc+rlZ0rVpXssgq3/
6slypi2e2xtLLI3B2aHr6CWTRp+zHcWykl1A/fvajrM/4fDKx3eSXuZN0/VehNsm1u/JYtOrSMW1
c1M7BfEiKdZnN29nFdouDpjTMFi5juop8b/7BVXXUm1bz24kxo/RXanEE3ESX1OrCulgdeWzCtr5
LiW6ifFX5919ilYy7CQWK87V3EMv4ANVP1EWFgo1px40jmua5UtKYyo5vnrDsABQEGdYO/Xy28iT
wG0kg70UaqD7X7OksO6sppy+4xIkxDGMNQfaqSJKtu8TGh+rIUO7r2czP6/1qJ+n/PxmVrmV/vS5
rj4tzlimV/2aAImck1lxdQGCSnBgaCosUw56Y1hba/2QK7uKsf3TOAJAcJ7Blc34Busurj8Lf8Vh
6nseZsncbTAuFvZq1tAhODIRLYrrdZdauv7mFsRQYekZnxOTN9iIh2PCOcQlIfk11g1hSdSP4E3S
LdqzcUIYifDYaoSaQih+xKzFbDJrDhF5lm0nz68nWIJx7H+bS+SlsCsdw33dKe0rt8XgtifR0rxR
ppeulDn4irwHsRQBUyLAKmMmIjjg0SEahq3vOy/tVnoPeZOvJd+jN8W+MdJ6b/Xc/wjwr3MYbIrx
jh0F4AULdXWXdmZ93/qgetF426tQVEv2MzadaSP4ycM3OQzJj3FaCip5660e9n5iZaDn4Pz/XPmT
4rSfPDBQbeyxZRqhnmaHa83O1M2Zmy+pQff1On1oL0i/jLY6V2WahCl7X9MjurP9wROsOkjLB2/s
NYHYPJDXQ62YWngct1Hg127DvAE2aL4aWqdd8LAnmu0hczkjBFQAEc4dGtVGYAeblV5gMoC01GK3
4t0dtdmLvl703qz99MScMz9Xh1hsz/OCbrWXXUv8fop7lxeZh4HEjU+y6qAprSOsBl2qp3eisssd
cSs9cMPw9Q/NDefB1tnyw7LavN/hTpkzemycreeZT3C7CJxfWzhlVOnsuslTGCXNlkPltfVXlfed
DJU3OnhXhJ97e5uDP84cNPAyamRKQHbkBsN/lh7Kai/zLlnb6yzo5Y1XtfGLyuO5ls+D08WeeNEJ
iu1+HgG1EkcYFx9f+Da4mXlgBoGZGQodRixYKuMX3W32JWXHhO8s23Sf4AcWBxOP3SfXE/wuNoeq
7FyyxfgVbFzQRJNSYgXYeXxGm7Q5qOVK5aS1I88brCGskxQEb6WX/JtHjrdkA8biucu2vA5C2ov4
32ACU0YQe7FvLCzYr5bdnaFO7dq82vCLnvKegtPdQPkxVfRLnH2BxAh9F1wtVtHcLD9FYInvQ16z
0Ym15A6k/KXH+tNz1aevIy+LM5mVqEnp4CHcCVx9wa7yivl+kOn9YDmKM3eVGlwPkl7ohPBgeiRj
pd6W0XJhJCyaChMiPlW9S9huiDCaNYXLsJJLYmIzlvVlokuve3Py0bevg60GO9bgWWcF7FGvyKk5
/FKhMCUJoPP+urF2KGFneM56PbO0lLSGSe6EsZ9fV3kdI/BuPo6Hy4kQJRkhuqABxPljevb39u5c
CvIJCVb7kl1v11A7N3DxTP2ruZ0D8wxncmxuc+R7f+8S1mSqiQmlH67izXfHZ5POyxmvJ6mJ3W8F
E0B6nQc1kiijxPzULgRmAQ5Uk8n2NhRV2CvlxkMZQmTxQPqR3W2tVzMQ8X6QQ1vPH37veeVt0s7D
FB9mEUt9VCkp+r0z8ueLxng2jDR5aYl9LjXISIv3AFqUOcejtuwBY4FvHx0aR4LDqKXD9XJYwVFa
+yFOF7ZJirTsrqJac5sMwR0viGmDwTuNMzD0piFgviFoXcaJUXprRhwrkNzavi+jCRLyT9Q98iez
UyCDB19RRMY1Wi7npE9hGWK69NHWoU3u7EcqbHMjp9llWetoV4yccSahk4pcbcd1bDg4Lrhv6RWc
JXNJN1OayzffomZYk3XZSvZ2arglvLAc5jrZWZtaB5IJxZhOwHNb1lKHP33hVt8pvc80c88VoxVy
RFP9qGDbsqAwRqvdEzbuoDzZosv5q1E0inSU9/whvmW6JxJa2xNwVp7tbOmuFz/p5mcX3603Mk1D
Argfa2VrZmaidAnFOPAC8Atg0Bhpi6PjK3ti3+qL14H0DLUPqbelNB+4Xf4CAB+EVyw7vzsVxnWz
xwWjOKhVb5EBl3NIk6cFRybhtnIcISkTd0cG2AMybMQassg3ntzjuwLUFnYdGcoL7ACWvCxQWcTO
rYJKvFWxiR9RexoouUsvgzI7Jq7Ji+VydfrF2aIBo0TiH8kMDdaEM4yiU8bGhSRLyTiZCxNGcmn3
g03V5eyx2IZL25bmetZGsilPFh7Zgth6OvZb5OkKQfrvatX/GAj+aCBAsfrv/QP/p2Ik9O1r/b+e
vlYN1MIfNU/Levn9P/73WSD8h5EARfk3ZCOObDhlgaOcoSz/MBI42vnN9sGmKOGhdvvOHxE//COl
fTtA0kR5YpryBx+B+o04M4gXKZSn0Eu8f8dH8GfBCR0Qm8LZxuDySVpiJPqzfGaGoJuUO+knsfE+
kQL1QndeKahmrnMZ50P/Fyr07y0r/0/k4XuifVOKroWUnoIWI//8gZyNg67amulZByuVztk04PMx
Dss3jbnj3ifNee3iOTjYnZIXTaCSY79aU713VJJe5fHEbXjMCET8X+bOqzduJm3Tf2Wx5xyQxQzs
twedFU1LsvS+PiFs2WbOmb9+r5JnMGqqv+71AAvsjGcAw7aKLFZ4wh10ZFqu9EifkJvp/uaeBN1s
a5rxUBtT+jVQ9GQf+BoBdGz3+JJygV9NcR9/owEQqMDXyJklnRfSq5FfU2zYaf6zjTqcjbbtLPB5
qLK/362PE8iG4w7v71cHrGEarkFb3X1rxb3rI2sCKTAulvYJdJ+xjmBgbbpJ/wskmrk5P9IxhkKO
ZGu6Y1L9AbwiMSnHk+y2alpDNciecm4d7AECkJcVAvI+NTxIHUFZ3HQ02S628I66l7+HNQ1bqAhH
qTpF6eNhEfspUF0ds6e60rWdiDp7kyJcsMEeioKBKQi533j5bXib2+MrxZ/x6fyLS12sdw3U349g
geSQ/UOAB+6inQnvaKoNSvJPepWL+6Cq0WhwWhcqYXYPK1bsUI4ZtiWJyC5U588qSTr0ChaimiSo
TzWm2MI9HvZWWid/JwYG1xM39xXSHPW16H8ZdVbuprmu74iDxAU0w3J90CoHo0ErVrcNesxLKx84
hwhvuJHyGKuUzoJ1oVzTTLmwNJYbXg4CNIMBpHDThw3fY9CmyMTyETe5vRX9bLNyzymwH+Pnt0/x
/+KGKH/mj0je/GzvvpX/Sw7wWpToGwVh+7+Pf9v8/n3ws5Bia0e/2b4dv5+7n/X08LPpUv7pb1CO
/Jv/t3/4z0P8aSp//tf/fC26vJU/LYiK/P35Lg1N/vt7YfWzzrofRxeC/Af/QpYZCLtJzAWAKnS6
LAkf++eFYBn/cLgNUAtzOCCOkGW6+Ifuair3BKgAuJTyrvgnrow/ohnOZWHwWVUuE/FH18Hi5DB1
+pGabQEBRwHJMt/217szquoyatNjW+9GLYEpmyBv3dEkhhdM70kMm9F8ELa16ZPpPnBwbOzbPQ8F
MhzznVC7i+1kLxXjq+m5n5O11lRr4uo1KRyV7ebgN84GytZ1GeAjof8w2q+unVLi6w7krS9Ij37p
uhxyMvDsMD7QpFrn1EjjYoez8aYlLwUNtgpiHBTb8CUwmg3l182M7n0YZ9QPUrwUdIRx9dvkKtbd
A+38jMoFtNBoClZmJsWQ8/hJV00Yn/3DHIIajwCpQ1iw6LBSQG+hIHX8HI2G+7tFcOLwX+y7DxO7
uPcc1eqtzG/qXVsV15L+OVie0cXbvjIvHMPG8RH4YST55+8+YYkEWTiWfELwwor4u9cuKOoaH18F
8IBqAZSzDYBszmKAylYAgMdDvXOCO7RBoK4+zgksIn9tGRSHngJRrKmMrZwquS/DG73IdgkOlXH8
qYXSUiMvquMmCUv9ulHMjdW/dDoVXu15ZOGgKrxq6B+QTiGoU6zlz2qr6dalc2W1kEr1z8pEoQdB
gJi0hQLQFjX4LY5u9AYDWMpoMynYy9L11BF4L8zrCsL6+U+50PM0mWEmAGQie8TVbZQEj2dYlSLu
5dDXu5q6dlhwxbxic712uxeoYIdEy9ckLYY9SstrGiTGCoXmHSLSF0BJJ7/Du8dY3PKZCroHTle9
i+mMAjldUe1daTRSuWovrKnF1fThjReIsaKkJUCbl2MBBqag2uATgfXqpTeSB+P76/uf4wBNAxlp
y5j0eGbdsMYnO2FmG/EUluZVrPqwhigccksp4Uvt3qJ2sW6N61rtHmblvpDUu/lFQK6ZDea6VFeF
v/X972hXrM5/dRm8vAtcPzzaQrjYaJCfaeKu3qkAGsHAbijwr5IOencVbLlV972lbMnWHs4Pe/oj
/3tGFgGNq4yTX/Z85AqDDRPJrULQuCj7XepfEnP8eHDIZf3voRZHFJUbFAE7hpooSuEBA4/v6/mX
uTTC4uQI6RGg9MEIw/S1thHlunA0nZ4scNsmb6G7S2dyi6C0jG0O2U771E6vnc3qCMyV67+ef4+T
2wFdVEQ8dYs7d7EdIrt16Z0wTpWio9jvS5RJ5sfzYxjGyRWH9x64ODRE9Tfh9XcHeWMGqqpmrDhQ
CJxwww47EUq7zpWYVei+CLDgmu3Qi+yyYRdZN+C+EKaDvGTrz2MACbu0fwkTPUKgNU6NOkenjLIX
hSodFXhIavxVJ6Jp7vcHJTVvs/FLnKgHA9mpUEvWeRh+wjdmk3XJNi3NPRCxoB12KlzwDt5Wa7+q
1Q9Il+vELq+VUr3WwvseoolD49YksTLgnMxbRf/RGF9gLs1oIpgNyIlkQzv+qif/ym12NzRXBcPc
As2FYKaARgkQ7ZcrHwudULU3CJwgeABpWruGw3hAAOnQwgcu0axo0nuR/1TxMyq+R7X9yzT6Z8uc
Hx1/fGht9DDuh2j83KX2r7hDnkwZ4I/WWz9WH3Hbonka3rRMXBPauESSpKDeFXUuTVF1i2T8xho8
MBIrZfhaJyY1OH1vDua+QIuspOqTBPdU4LAEc72sTe5pod4m1Q88/FYIRXxuq1dpXc3dKF9hyM2d
r2HEpDx0xbfceg3mr53xgpwLl9M3HKo8H8UBa+o2SDRsEppkc1mjsxFvW5cC6ghjuInv5tG56UYM
9MIvQ1XtqqS4lvYWGVzHrlqrc3wXT4CJ0H+Ry0WJUCHPdngE7G0jfODzbKh/wZHxQRtIb0zzFumW
H0437oCWPg4j/L1IRbEF6bxbVObvCsOwAKEN99QD6egNhw6y7Fg9+iEt7ekmE7Bzq2hL+3wtVOsm
AwxnoC7jWAc1M1eDvB4ivvYIaqMw6YmZtOnrzagiQ9t+V7J4MyGUg55gVP1ApWOFIgHaUdPG+Y49
1hYW6BbM5FXVGld2cIPtApSs8CqOv+mYdcEv2zHnOWITfXtnqL8jAiBW1PcOdhBLqde1QN8xK/Vt
VmSbtnefsv4TteMNcYg7IT5F2Nd239FAqWHKuuIeq7RB9VQjXKHnuI6b8AF5jJ2uG5uxzDaK3v+F
vC63n5SZYJcl6FB0waoO8p2I8SXrMK33xZ0b9rhiY79VpPe1bXxL1PhrZMyfcqu4L+bhoRmc24xQ
VjVekZq7BjgNDCTct91rZ7grqvzPeHWQpX/pK2KXsFwHxfd2+jmAMVRL3OpgQGHaSiA00a9uqNlg
A6DO65QcO/S6iJZJ/EODlaS33Ieato14fBvn2TbYGwMGJH251ywiaTe6H1FO0BLMdqa1NU+bWFO2
KRJJJYTIWrQ3WVWsacTejUH+teSndUJsneJTIRSeAF2EGBJU+6lIYOcBMoInBQyn30VKuJni59Qk
d6iyAyQsFiTKrOVXFIU8v9O3oQX0c5g2dVCu4cCjcflIu3qLCtEaLfl9D3sc9+Jto1AdJ5gEtoB4
4uc6M68GaJbRJAup4zaq8x1tg7WpIi6Jqhr0K7xLh52E+eThNpuiLWiVW3eyP6WKT4im4jmVlWBz
WJZZc+XC/VQmKPVoENb0p+UbJk77SEFi34uvvfRKzB/Rm0n4OICcmiL3IgpIYZ59dWrlcwQdfGz8
WyHNiYJhPyq3CoVkuhBgFr/GFDp0voLJcY2e1Rau45o91pbFTmMgrSx3SHpeGX66qxvjoPvd1Ri5
bOF+Z3Tutkd/LilcZOM8Ak2acHg7WjiZIUs4oYEaKJs5GG51p9o6hrH3E/smrIMXlwNKQeghE7/U
0V01qhe63Q2mMGvFokoc3JpR8NkW/b1efTVF8FB341Xf35XwK4G7bRVAUHDOdrXkc+ZXuSjB+iZ7
neNugOULJe659nOar+FNbfWfNDu7m3ER7bAjQMN3K8D9Rc1jHfQXaiILX2NibZJam1+Awh0NESl5
5b+7BEHTNGEExoo+RnEtBT2siMMApUoao+Bx0l2WkxKi4TBOgEeg4wNy3xpOeJP06h041XXtwFIK
n+n0XHi0D9fz4skW4bedwDchIMN0MHM2OvrhKsAJaPU0vJ9TvqXbZLu2/TPP4Y/zsQg9pC8w3dpS
CjgCRzOe2y7eY3t2KdiVsd5RtCtfTgOHKEyBJ+/SPDWky4K0ecLL2aBlOutgKkTbXet1KmhCrB6L
0YVsO3ySAQACXdsJ+IY7dzd95fwV8ClSfVuKiuZosra7G4EzoUmTSObo4QBOREp6dsYXo9JJGpHE
NaeNzk9FrBeJC3aNdTVYz+1DGz21Ggx4N1gnDcBMbdsfdFLCHhs1v8ZcMFmpRbKlX1n6W90gOpEE
GpxtS2fYwVfYN9Z0TynUg1uwc/SfWFp6odJ4cs9ZWv9sBtlf4Dk25hx4aeNuUze78/t85wbDc2hp
W7DHIMPF1yGb1nb4aAXgysZ63GXT/NgoVJD77iAVbunC/JW2wcNMaqKKeq9AUUvJxko7/jUCS+46
7LSyao0o26bJCDS4SHREMxHUWp8PG7ULX+4txXq3YTgC/Xqi/suyvFc5E8P60VB2sozjzM5tzxzP
z9111xR7zl7ffT0//If6kSaob8liFARKg/873q5N5YwmALQayc99g+VTeRXeR5kJaqH7vUT/qL74
VGT8Oq4RvtX9/l1AvItea5giv9qzf2v/s7j/lv1sln/pqBj5/0f1UT9bfXxEbxPKzv+4atJv+Y/m
fdlS/sPfVUj4cv/Aj4U6hQVB710NUjPNf0DC0dElIFeiTMxp+y9yq0m3ypbEQVk8hm3Hl/9nCVLR
KE/KU5o/sikamsL+kxqkLGa+O3ugP1EEZQmZhJka7tpL4pjAhK9O7SzyCgTIDtCxciymUhcDRle5
LlQkbzI3BR/TwwUxix7vqXIuvHzM47/m2P95fkG/ZVn/Pgl/P40jnRepmNNYkbP4/gICdDi2htvH
XtKW9l8+TH8DuOuYPulQv38OU9oMmz7O0CAeARNCvQs+q5U10Qsu9awDWa/pyEzr2hPAI2AcpRFh
tjuNcVis8zQfLuw/cbz9fz8ujiJsQ9gIII2XPZik6qxETBG6hIilbAqA4091X1RwgcCZes4Ulii+
Tyj35lHWP+DuVARrPbC+myDA79VRE1/60hmfJKUeSkmR1j9TinJ7ZbT8z5Nwk1/C76NX0wjnL1OT
lI+JGB8AaijP5+f9uFTwr/egBgQlzNbtpUuNhs4+0XgdeZZAn8UJQAkRLmu786McJ/JvoyCOjbaS
ihMLvxYFCYDSTlS1Y+RltQJ1xtAGBLuq6qaOiTLODyUDlcU6cmnmou5AKIYbkfzzd+dyn0Ru6eBc
7ClR9yvtTQC2ZAyNoklBePPL+cFOvRe9TtkDpHkMX/14MKdLTIyfjMjrnda4CYpuos+Jvtmocyuc
H+rEh4LMTiWYbhJEcWOxP+j1Rtk817EX52G0Gwx92M5TNWz+g1FMDEYMehN8rcULYeOgRkglIc8S
ZPGOv1FvR0fRL3yjj+/CAUa5hRacwD2Hc+zoG8GQHPxx1mKPQwlyV4cME6ikf1oj/bcc8DfC8PFS
MDnkqHHyY1QKSPIAfLcU2tGIQAAlLIXZogqCfu1BodW+AgeGYmHGBFZCoJ/ojMDtAfnoaG/fnZ9P
GSYuH0FocNBx+LFlCev4EWKsF2yrT2JvCMWvDj2tvS7o5YRSSc6Yo24NfwhvrAJdsfMDn5hiR2eW
iWQFraylpICTpn6fAuzzUEkLNh1ME5KdqrzwIT9uNijH9CdopBKGgHI4fj3cx5EhFFHsqRXgQbM3
v4kpf1HQUkH47sIGODWVXJVUvaGv6vTdj8eCTh9OjVHGXlun2rbuW0gSsB1XlVOGG4BW1e1sALNL
M6u4sClO3E2mbAtqnCbE6XzJxdBh5+QDjuOeM35Nmv7OmPTtQOHDiVXEIJWnOIWPF8Ahyf2Na6vb
bH4Mp/gbrJbVOEH/Sahidz/+9AMDPjBcepTECEQZi6m3+iqEvziHnpsq0TPcJfchNv16f36UBW9Z
ntzIyXEj2yYORHQ+5Tp7t4eArQunwLxb3mjJJtLdZD0MVntAbTtaN2FoH+xRif+2alyIDUu4hxjj
5x1Er3F9/kk+fn7LRjuCJU1YxbpeXLiDZtSO38eoolE0PSBXDnimVUcEkdQQSavcIHOdI7qmdXhh
5I+LnJFN2g1wqV2QRIuZBkBMW2Rk4Y2gCYFkUu2JLBoibuaaSDrH6oU5P05436acVJDby5LTjrDv
8ZQLDd8FE9k9D9BO9DTrg44D06iULfqPugm5U+hAEVG+zK4U8PkhVqXzhVc+9dmJQsERCy57g9vg
+BnKCcCPgWGQZ0MFv9FbcjbESMWq7NCk6nuUNCkzto8xyEAKaJa1dvqIuw/ewIVWw4KtLmcDfJbE
dummPD/NRT+oK7WphTDRehFy3LINWEoEdCyKDsFH2HnbWEGsS5I/gxtFqbfW1GMbUdVDQe0CgCwO
QZnSe1SBch9+XgaKPO9iSaAOLFGiiDZauNs0qIBhGOU7t/BkxN9wOEJQWoGL5iYQ9L/s3hgf4MI5
3Zq8K5fq+sqDPaI6l6WWj+BC10wWpbqy/lV2Exzd82v/4wokMpY7kf+y5ZcqH5Hbog4QJo1XKL1Y
NykBZ6MBFkBim24kJuKP58f7GNYQAACaszFVQyZDLOZct3vHimH2e3pdlQcz1NG7n0AQxIX6Z130
t88raEOC3KMSAtZusdi1rqyAs2qNF3EhXysJECE8fKzd+Rf6eBvKiEaVV5WrE+cuTrFq6iJnfCtI
qDorZixfFAOtq/9gECpo9PYsifRb3PVh1SNyCUra6yZR7FIcaVcTdvGbPx5FIvp0EwwLOhzLoGZS
qlIgrEqpJRDpVuv974lkWv35II7QyDMNneK7ubhrnakN26aMOi8VXYPWa/+zh0F2YRB5ax7HRo70
TiQLJXyWXejjM6bljndbHJm82K3fmE71QXHV9AqnlWA7z3q2ngfr0jVyYiXoMrmmdMI3ciUu6P19
hjKAqduTzqAqsIcEuvIW+tWfWQe/rWqTswq8qZDyPMtVneVabbpjXXtJhBmFC197g22Bits8fMXz
n2pRiPo9FnglMnkidp3ld/xGegYJQYcu6sXFRJ8HMP0WwUhtV3Y2/tSidW8FErBrJTYrun8IEw1B
pT+mVRFvLXgRX8TQ6tfnn+nE+YE9pkZ2DMSO0sJi+UwY2lLOz1tCNTRTdQ3JjLBMJ2mQ1F9YRNqJ
scglqFkDhCTB1BY3VVsi4anWZuvBSQ6elalG3BaJTwBNST3swyJHCVGd82Fr9KpWgbodpgxtxNgU
q4AGRAwwpmlhnzn5C8x0+meVW2T59vyEnFh13OQ6gGL5mZylZ2Q2wccZ66LzMhu/ajdBWdYco+7C
tJ9aCkfDLJaCbZcio4rQeVodOjtz0oNPRogJkSU1+HxFtFfBYEPvNV0EUVWfVmIwKPsYfXc6DsG4
tufQvvDmC6To2/J06bmjtENZRybJx8szb6fQxyd68MpCKW9jbCxXyJfbHbpj/fBqaZFJsx0Te4Qf
KikYikFK7VEIQn+j6eH50acK4E+i+lsG69AO6f+EgE8FjNOutdcIN9LDqSBu7UJTwSrPzFOa6hRK
Ss8qVD+6EBktgNW/34dQ0MLqCt0g3uv4fRykh4OgcDsvqvRmC08o3vWTroGgg0JiZ1C1EWv4GdvU
oPym6a/99nqAmtENYhWnSGhNiE/tZrq8mxqHUii5gupRmgoKsKL/gVGOg81iDvSl4U0j0/wVtp3h
OUYf7ApYpbdIe+ZXQzy4eydyHJxbmuZKEa66xYJt2kDAGi5cax83GOclcnuQhQSX2jLHK1UbtdxQ
HTxVaZR1CND4xbIghiWqHn/+022CMS1z6gK0RPjoLaF/l2xUY9cb1mwPnlJP+j5s0p8VxtWH/2AQ
lMz0t//Zy72o6FVbh3k7epTacOrG4HFNiU9cOJfksXN8uVHwAuDJqUShllLu8TKBjlPMBAqj18fN
TxRbrmMkSFT0KFd9SzPm/Cud+kQS60+O5iIguIRz+YOB1HHhj56YYDZjIzLtMiwSJDc4vbCf387T
5Ytx3VD4lKNxlx6/GBDPGMHAZPLqwMTHLnAi1PATsRM05Dd9rlTX7pQ037TIEohQJL114yBWjqR6
A7edDCZz23UU12g3GHOQiX1rJ8OvGIPf+sKkfDxzydlNiFxkjfzzZQozNCBwVW5hT5+Gcq3CuFtb
dZBdGOVEpsQwpMjoUMkCz7K0WWVCgfjDfHDBqU9uA2eahr8BrGuwaoxMa1utD3FQ9CjlNo2GkzVC
j7vRD5pHqaalXQgHTqw7qnIwByk4cfkuy4RmEOi1jkoOvs6R9g1ip71SqJp8ym2pwT/m1YV1fvL9
3w+4WOihA1O+yarZo16tIlbhIlZkCGwHkIy5nkAq4JrT5QfFbsyHiH73rk1TfYfJ2aUY/8QmINKi
3IWXNsbdsnHyPrKDkIsBTzbOXmWLao/xVQZlW2k3uR4Yl15aLvLFJiDWApwrOxYyTz8eK40cXWAd
NVMQcvR9T2F4YwSoAScJhrVK2BtbYSPCXheJdh3jf/jk11p8YeV9LBO4FMGIfajWoqGq6sfPoJS1
k09JN3sTm3Xl0jq9K5DPWE1xmRxo30xrxEEwGtL117rulQuxxqndhfIa/CiER9hki7BLo/LdxoBi
PDGnf+lVUeysxNAvHDZvcfJynt+PspjnKS6glwyK5mUWWvAAvfB400RTxhtXa9tPs2GFyN37aYeC
ut5oXh/UgrpAmVlI6TngM3RKYk9Bm2KZNKmm6EERIohMKd0tdkou6lcn6oG62YiPqLezMgsclVQI
snlV6O66QnOpurBBPx6gb6whncQAihJVjcUBCsBqzDVT0T1kfPDgiUpl74ZN5uE2qSkQs8rJ3bhQ
/+HkjwIVsaZUX7CIV2EQY7KZgF1BhBbTDPsXjrGKyqUyKI+J0mvP5y+V5RcGj4Ayoi5gx5kc9EvF
xyhyrGmOi8aD3WUSH+rzfnCx6f7TUWzScsR6BeOhMLo4PgYrQ+iirTtKDfFDj/lKDSoh1fILwyyP
RSpZpHs0agz2Cg3MxTAZaHgMZuvBg7Nk3wYkl6ipJO4XBV27KwVM4OOF1xKLEwIYKQEMvUzCXnoP
zmLAMkXEiwBG9fxKt1/bJMUqqdLwSQJF2vfBOo1tqvGI5TsQfCk6o7STYpgiVfKCH42eqMa6boLa
R9sgjF7sqmtwvobRji8m2trY9ZiSP5ERyGRr9JqsT1oWpdz4lRV9bfjXKAbhtB4jddY13+taC+6a
DlfdcFBQuSpCU+1W1gyyfG3l0Ls3kVY3mC4UtWms4gZN9VUpkmYmVDd7L+tKzDbDwZgcZFNcQOAt
6JFiE5p6eRcpTo2SBDWV1/NT+KZD+X7zc3Mjv+yY0HSwNCPBOz7gug4DgzxvOg/bedTAyV3ngzs4
6r1R4VatK1/MZEY4woitKydHuV61urTY0EGI0e83YvdaLWbkFjX6ZatkBiS3yeJIT1fY/SkvU29r
DaxeW70OJdDnVsP06CrytRDYYWu038PQKau9DQT5wOfly2SDG3pqbdVPYepQ8A9SRwrU1YmKnU1b
6ncdyr/jym+z9hp7ahgSOkJNVAUnPNFWwC0DxNT03njGxRy+W9DECirwJvbPpYseHp4aYrgL50oH
EVhMzTMgOjD40jPKXEvkVrJu8q4rVzi8m5/pyZXu1rS08HoyW7SBBOpI23losY+I3GnG2aK16/lG
Qf1HwKgz2i8iyQGf9l3TOeugBkN348CUuVOCuf9cFA4qVWmgfmWFdRks9g5hCJj/qrqeoDSCJrJD
dGESPSm6vSmQs2SpBXihiL54ipKkQpZzGB0o626ZoKga5CYMdAPfuTybwgPevGgx1fjiPQuDdAJi
SSjl9WY84SwNlQoO59rZn19AywNMrh8LPhcgdaCx6rK13UxZJDqslz21s9qtllP5K+kT7v54FKpX
tEql1i9dEvkU73KWMs0QPs0RLK4NFFV0PQHgmZiXkrAPvUxehmEsXkhC9GDFHA/jF23W+Uo3AZ9q
yoNqtfDUKQWuY30e9pM9fjMLbVw1kw5guyPrbdykuZA4ycx2sR8lNlA2E2mDUH88fgRgqv6kDH5H
L1PTYOIPr3hJo+ukotGcBmZ2qGJMG9zp5/kJ/tB9k6/OSUAcT0RLhLcYt2h7nI+cihp+g0sCnBCl
ecmYBsruiuv+ytuyR/zHYoPE9oy5gKVBhJpn17MUxVgPWfqs5UNuoMbQ9XhxTHWLKFaAbFyL/eqF
dsXJOaJHxLlFPgbk4XiOmrwHId4ZvTf2PaJeRhntUZh2kRMjzUwwZgPn7LYkQ3a5Pj9NJ1Y7JyXN
Xm5t2nRLJKFq5qPTpVbvdQN+cIOK91ZEOfXCKMugk29BXQ+GJGrWWOYsOxG5VrR2pSqDNzhKdFD7
Gcg0Ips9WB2Cqr/bPAsd5LCq8FcbIcaFLpc/XSrByO+9WIdsNAmB0lXkJZYFiRhJvTqdFFLrwZkP
GGAi64BV7Gcz76/ctPafMsRWn87P7ofSmnxxQl2K7nQPhLNsP6oWfZ4+0CYvUl2oG+2KKO6eVO4J
fR9aMOqaC/Abipob8M1eydGeahKaGG8uPMeJz8xzvMF1yfLYEMcLrK3qloM3wL4W25grJxTYI6uu
cZ0B5VoV+qSvR4FXmEClaEtigLyjOdl0b5A1HKSqRZYLbQ185lKo/iEPZILIOll48oAiIVzUHtPa
hB+CfiTqt90IGQFtLISKPUx+CpxkOBorswW+2gfJN6Tknd1c+Eju5ASw52foxOpgF2AaIT8Ux/li
gtzCh4koE+Bg6JBjGfPu09hjXqeaI/6MejFiPjCVV+cHfQMfLNakDCsJmJEckFvk+LNYZhqXejmR
DoHS2fsWEjVWmTT7YVawVArRyUJX4bHS0m5rKCho1TEWNROVe/gwrYP/O2o2XZ5j9xgm1a0RY3oP
fby9AfCj7Go8kK+wrGxfJzcarnTMmlcjFKCN6DXjuleN52nGQpdTmcyBL48PY4F2devDxJkHKB55
nlF3rBF8Um3aHZiP0txLNxq6dXdG1Oe352djGWyzFOhPycYOM2J+yHAQGPfjHoM9T6rjbR1E5JDz
qbMNPkR4rYjJuHAxLTN/OZ6h0m6wNC6KNzTl+yu4ammXJ53P0hPd4CUWeltpEiIOHtbF/vyrndh+
RKPSNgDxBeq/i5hUCQwu4TnByVHTrMMwh8a+Rxb1wi4/NQoFZhq9AsAX6iPHqykCzBgXZq96jUlE
K3IsmHskfi9M2wcAqJw3acUh4alSd3+Ro+SzTtjehJrnp1yyoFdk0KcTVH/GvhEx/HHsX/Bsx6bD
500fimDEvL5KTbvaKYmhVuu0qCGQ/PkMU5uV2GbWkLNkPZe+iFBsc1XMBh2AHQlSTBFn7YVRTgQV
sgtIHEOlDA2IZbWoMJ1Yj+xceIk5x9uid4NpE6hZhPKWmybPehGHL1RTIYv5QVB5ca93pGjItROA
z030lXaeEeHGl+XfLSds7nVspdFYtQbNXRuGEjgXjrWPS4LndWkgyUzWoI90vCTi3qW2NZmUOFQU
qX3fdDba1LcXrvePO5cCPEg5IOUmChnLkJlE35mtrhCebXF4dCiNkGzp7e3cpAhDDTM8//Nf++SA
FGnlTQ62Y7mfuOqCeWpm4Vk+mv5O5DcrgEXadiC1XI9R6l7YWW9h0PFBzRu+G1DO87twnRKBlled
Lrxcn1aBHcUbTJ/xGrdv4xLHSVTBnEOvtP42dgd/lzWRsadgg1pBV1QP1EPyTZAP03XRVN/GxIm3
Fa2Dq9yald1oXvgYH481HhVCKhg6ahb2MuTPDTMGccKjYngabbheUb8DxLiO/Da5MNTJz/BuqMWx
5hLxzCMVe881snZD7Z4KU2poK2uYwh0swkth5KnVzO5G+oLev0qp+vgrBMYUk5xlwkPwOLgKIpW3
morhwlt9DAXedjZfAMsX1VqSJHz0/cYBLWTPMitrjYC/7eVWEq9xaEDqggrAFmSX+3J+RX/MAFzV
ZPeoCC9JvanF2Z2rGqq+TqJ72MtY66FNf6ml6TzRb7ZuGymMSm9z/uZHin3hhDj1DW30nixXwgGB
GR7PqW6JiR2GKNtoltGBU3vCBbeY7w1cHaGSiu4/GM/hQGLvykL0sj7YlabZIbCre0qbUn5FgRaB
67rEUd2YoC1lxYXU6sR2YLmQc6CsY5GFLm6rak4ViuDp7EWE2xBMa2OLvCyb2HKGPyxuw3UAZAhs
GMwQAy6rhX7Uo6WJWKYX65W6z0P7DlDqJWTbifcBmYsVEepjEhu8+F65PhoONmiz13VpdSAowyxR
0C7xizr486mjJwIAmryBPuEbxu7doeciB1grpTLzqRzxyWm07tlm+922cRJ8Pr/8T70VNmaQCQTB
i718q2RIaW+JXPWyobn3Q7//q2yMlyKJdO/8QCcqIi6hCwvPRuQLxsxio2EkppVmZKmeVarzHovb
+rMeZirC9766Y4+Gu8Cp0EdOnX5ntnV+3QyJciHuP/G2PIMtDF1GK1B6jvdcrrXdlHFxe9gGlbuo
LxDxsWJ9r1NbvXCYnTgyiddwDiIVkLIwi4sLyYjWssC+en0k/JtphH8d1LV64fRaaK7QzOKqoYNG
BuiCxyMIO36joirQBJVxxmQ75auudFzDOi40Zu6L60bF9FZtg+Fa2LOBvHvcHKI2Vu+zOBCflFLX
DsNU5rs8AW9y4XN/rDzI4gZaKwTFMKqWMbFTx87UqJnqTW4HO9cewlsTrdVD1ER/jzCo9uCwous0
zV5EkOe39oSUAoLp2Qa5XfNFmYBst7UDgKEHoF0NiK4qeV1v2jyhjnQhqjm1LPhYKA7q1KzokR1P
ooO7CexqU/Xs1oGkiIP7Q28bMhf3L/F3Tlw3shFJYQ5oDe34xVACORYLuwnNS1s4zyaNhrsRDdj7
FhdR8LgYIkGaUrkORPvj/Bc59ZIc/4jfmLYEKy9ihiESTRj3swa7AiEhTDa+NuZgYuik9dvzI52o
LZBP8h+aAQL8t7rYZo7f4g09NcKbnfK+oOy/14Ks/W4hD/2Y6qmFWm6KCQhNl6/aWIgvJk65B92O
LlwLJ+IJDjbyWlUgEwIG8/izjmGE+1PdCy8QNbJJs3GfD4616SiLbOaYzpUfaI/nX/3tvFzEq/Sz
uR7QLDO59+QzvTu6S0QVk9E3da/UolqSHcL01hjhN63oVabJikPtOossyGZOAbMMoZHatKH+p/iP
m9aUeHll/qKZWIcbQQdl606q+4KTh/VdIapUdqEdoOGEfxwwpM5O8l9xPIwDWlNNmaxR98lQkFJs
Pd46tuLg1Fq54i+ty6Z7TGyG/Ty1inVnmE14bVdSlIRlXkHxz7IbPxks+q9zXOGi4Zpls4kK30AD
QBn6G3hBPb2puZkggqkhAtO4xs64wWoKfWv0nq1Puk+f7E6zMU+m5QEJAfQxcoJry+yacZ1O/qgc
cB4Sexwu8xtVyfNXmFoW3nTEVp8a4gOqP1VZ7GcKhMUaz4niRVcGVWxyFIqxsQ3L/qXERhtJJz3+
4SMZX161XWDK0l7tlqssKKUGklsg7eH7wSVM96lFDVQHdS9ZJkGneHHSos/cuCJudA9czCd7LjUs
7+35y5yP3S9jUlEahz24wZQr+ztXfWUEiY67uDYX6eH8Gjtxs5D1gO/ivtag1yx2F/Y3iiL8Qaee
mgdXNA2hANpOsP/jUeQWxhoTfJImxOL+yu1G+LHi615aRc7OFwjnwmv+9oeDSE1MDSiOKj0/KdQe
75YRJ5RRbVvLi9qh2laG5W7mKLp0FX84+RjF1l0wcbYpoIQsIlEcio1RxVPKG2PMGWzuvnuZ0Rwq
27h09H043ulcsfMlJZgYm2jx+IWGAVBFGyWKV9g4LnZp+YArQIvMe65ct3gfbVQ8ZTaOUVzCNZ0Y
mMjKJZvg6IUbuohOzXietWLQFc+i//zZrvFST6sMV6QZTWksf1ZxMuMsPfwf9s6suW4ky+9fZaKf
7AeMsS8P/QLgbtwvKUqkXhCURGHfd3z6+YFtO3hxGYTV0+2JDruqupZmqRLITJw8ec5/add249/u
/CchD+D5jGiBtCfP6INFyCuBfU6CEsZHE8+/u7mEE2zrfEquW0yXJpeOl0A3WKq6axp/0V6rtWJT
hBOAX9yBrlVfpEqhp4J1q6Lr8zPNI+MrNmDlbYf2qOpYXp3nX6iihCgMxVjBbiW/x5WbrCfflNmU
etwUMTZC4w4jIqOuh/yixGusxHIpT1uX8GrcxpLRtLbV6nnpoN1kpGjhBN2+mgq/QCVjGu4szfJD
9BuT8KgLVndMUj5AZ8y77E4qU+sGSZvkJcqlhMBdW0iRJClw+1jQ429RMCIuDR2if9Wr2b9Mb2r5
VTIwNNHGvkztprcuA4SDcOOBECXt8J4ZvzVa7yuOBbLB39a1Nuv4RfWAOrmm/MKGUfydw73lChrV
aI7MUE4LBdYQwnGgBfJhxO5Fc6F61q9xmhxQ544I/74HlUZp2Ax7IY77K7zG1IdGmwReMkz0PU6A
uh8gqWRMm9aK/Y2Rgkiw60AbA7dqlPZXF8CXccK+Q7utk5UO5xgLQ1QK5OFeEhLZR1aypXJiljTp
jYyyuZcjjyL6wvdWSeJv6Swyy9rklvD2VtEFpTz1jqpg9E01yxrZFS/QEFzqgvqpeTMss8i37sx2
irb4hviH0orj56RqFZCXRavcBBqEEzvgzurZA4B0fyVPP0sS5t1LyYEWEWtMEWDxxdbUR0kNwqOI
8SKKGqKwkcI6d1u1aDZ1Mfss6eawknCel3JpdxiQAImwKrFvyVAU0UbP9NaMj0JE103ry+IrtL3R
KTGH2ONWH+3wDEx2cU7XPYgmea/Qvp2mWLo0aj1cuW6eVSIgI3NToepCzxYa9hw/3+Uskc7yWrGX
HnmOYCOrnuJGQ6/adQcV1R8xVfw86p9fBcmlNZqSdBwYE+rB6YBtklhqFNf5UYpi7BIMYdpFMWTv
OE/r26kzRxwtdZHZT6VdmCbjvTTG8vPnD3F2isoUJ1Su8awDR/qZIrIpBKaZRfLR8L380hyT7lLH
VmtloT8YZRaUIFuY2dO0Ik7f1MepodTrQKUNKWukPpruAqBaKwd+OArnGoVSNP7kJdUWZOFE/jeq
d1UqtDtgONjjDZ65ktafHzGY4s58WtBRbyt3+i5aMHSTWMXq3VTDwgjob4zZGO0ykeZk3+UGtdVW
IRjr1h+SssFmsil1Sjy0CWFIL862bAzCtA9rXk+2KkcHmvriD3gMW701XsR637tozeQbY5qEtZ06
JyCnZxsl7RlOTmkXZrSx+DRqecRmo0y1Oy8dv45xo+OWibcj9kvBhTSrYOXleCCwBK6u5tbNIEUH
S092jRD8+Hy7vkWE0yfhgKVIQxsdoidFhdPZN6WRopBSRMdgNAQ3CwN/68eYJkxJIOzETPDdojGl
fSFVvuObXnGIldIAk6YID5w35saLI2Wvm7G5D6XW2IwtrFzJK9qjUWfhRaOM4wZ20R1CQTE2LJFS
Xxi1We91MBAXcmrghTW7WWQcEn8cfZji2X2dvB28yHJ19QKbEKvVtLva69pbbaIcgPFTJe+jFNqP
U6ia//j5XM5J2OlUUnM1ADAi6azR+54X/V2846SPijRUtDvIC5ODs296FRqDf0jHpL/NKxPXpASi
csR5gP/qynnzQfBjdNg1tAsBBgByPB1dwZHMigZy3i7MURbJwmLf+WN9m/WG+R2vJcR+1RqXPR6r
PAIsSjAX0arbz6fgPOSfPsRiX1ue0XZTFuj0cTqMc7ET2Po9ZQGtQacChn64Ejs+2L7o4OiwEyGn
k0Iu4S4D7IO+RU/lrhJTAWgcFjxPih6lLxrH271WgK11GtFMfKcpGuWJLEjChK2JK2Ax8hg0GJ16
mFD7iCwn27av0UXUAdY+kQYB6wuTUcftBqhtgUlWHe9JujVwHtzj4Fc0ofBURxV+jDV9530iSX3t
xMBwfw4VmdrnM3uOPJHJ/WlsQ5FkaAClp+tb5rhAW5Wp340DHfy8FoSDVVf4T6Zeu6U6KdoiPatA
0T0wm91thNurZfCwRROg7yvJmH5+/kTna80DcSWZi8kiVPzFhqvlvO/6vNTvwPRVR/yVXgla/d4I
UvOyl4e1FuH5YcRwbG76DOQUXLxO3z8EzliG2qDfSVKoXOFg01Ns6oLD5y+1EMCj8Mk0c6+bxTro
PUN5Px1Gm7HkBGTjTi0F7QegfUoSY3CUQtm6lXMUSn2hEZ6UUai/dMk4XGNsdNlElvALlhl3ATn1
tY0ve2bsinLq3Vme5WNspMShk0nduIKwmD+n04gzPyzcbNpnxJ1lumckYli05qjf9YY/gdv0kXIE
VwmzsF6TpD4/pWkbUOVD9WJG1Cw/tFgvej0sFOMu7vNph0uutMMTHIVPYUj2BrUb1JJ7y606vO0/
X5LzsGpo5NFzMgmn+qzAnyVKM0VG4B+lWm4x2x1rm3rTsPWxQ0ZBTmjRNs3o/4hRuqFRn/15YKX8
TQpLL5zIDqjndEfUuhcHxqAHx74OjjJyq5u0K8sLbq6FG5ayag9TP9kx+ewRydxnBXmIlRk4/9Lm
J0AZkCSFoqO62Po4SmqymGvBETQNN0LY/05RhZj1TkAcW4DOf3x0Mh53COA0BBu6OKdvHIup4Y+J
GRyjtqx3ilmne79M8VuuTDSNWPWV9zu/K80IIehZOse0Blj+dLwAxHMyVtQXRCNCrSEVUFGJDsVg
ZfaYQGVJAvTmP99U58APbmbUb6EKzegaOI2nY7ZgsumnS+FRRvr4YdRgONhlkCbqtY9LaYuTMb7o
sDABJcdyg7mW3+X4egUAGSEU+fgG2qrc9b2tqKgeN5OuvKZB74suVq/pbaRU2ZpI5Ae7gM4S2F8+
RLA6y8iEDxmanGYcHVM2QVNRcurCUOXCrYb4LsrfP5+gec5PQwtXCwWYL7JwpMZv8/cumak03MEb
SF1HLUHlFURV5Mpajeo+1eSVbPjjoUD2ovk235QXS5FQTE+lyQyPYNNMu8Uz8ioXg9TBC7de2dnn
hwhvxexZdM4ImctiaxeXgl8NdXRUptLfwdjA9U1Fhfjzuftwpd6NMke0d3MnSGk1aRGjBPilOq2Y
AAW0rHtTLKUt3JnJ/TuGoycwp36YmSy3sjj0nWF2YnQ0Rk19KNsCN91xNFDQFKwLvJfXSnMffK4U
03VDQbeBKu6y4xNUoqniFBsdZYB9W0icjZsXOuYeMvmUhoC+O4al/ne85NxHBvnOS1JQOJ1TY0z9
FnJDdJyZMXtkzAMH1Qp9EwThz1yJ1tLp80MHsDkhgvINojNshNPhAl8TArXp42MkCZltKNllMwgP
aan+ljvlaA3RlZpqN0OZ/ankBicd3R1u9PLsJAW+cDEwxRFNwqv+6LUE99A3EHZNx25lNj9IczjI
ZllJrtycrfJiizb48XmBSHkKERFIG7Cmmm8ZZBkcnGMuYzYoC+0gktK49JsperZQKDGz7xD2CfEa
QxOuV8XXdoCvNk19jrP2VGsbTKanLfLfU2sjtRCvlbc++K4gcvDVwj+fFTMXd9Uh9rTJw/P1aPQY
G2JdUe5CPQ538RTpzggRc+U7/iAwkVrNjHcamxj0zDnRu+8YTmAyml5ENa3qnkPK4Ieo7l7hvqzp
LH0QlkCUwwOfsUIMOb/4u4HKwbPSojPSo++HcJTzSHUa2RhWFv2D6QObTQcRChzFHG1xzOrpKKl5
q6ZHS4zqi1DI+W51K97k4oS4dWWuCu99ECjmwThf4cCzhRbzlw7V2Amtnx17qTIdMJNztjIg8t8N
4s4ESrCrgrw/poMKlj5HHS1KLO2lQGfd5QqtQZmipFuPybAFdyldVa1Z3qjTat3wg2U2SS3nxhfF
WriBp7Pft7js+vrsy5y08aUpTtblWJWZ2zTp2g7+YKFZZeqC9KeoTy7RG42pptHUMFRaRfgAZwKd
W73w958fCGd8WYIIREpABxwIbznD6RtFAcGDLkd+FEU0+QNJ0S48LNmeprJ7+6DxBU/z+qJDUBib
yzLfYgldXqMASs1A08ptMTVQeITitSrycAs2KsP2nWXAZCo86F3yLEcajGq5mH760OgcVZiClavN
RzMFLIGGKHJvJCKLrFvoZxXGzszJQUWJAFzraE4EaxySN7TYIs2ZhWm48c08HcBepzPlQ/EDxGcV
x6xRY7Zj1IU7pOuRVxPaVEncVinCH0EMF9gt5Ub5Oo1+Ydi9qnovdCOkYzfIw6Mn+8VDNun6D9y5
63prGVV0zDXZ+wllTs4oLc6I6ipqpMKOTS/dfL7cH03VXPieK85v0oSn7zBhp12GeVwcFTWfRQfw
sbWnOrWePx/mgwoEjCbUggF5wIIkZT8dx7f0YhgwMzhiEo6UQf817+mgxD0NsJqifr1RW2kTlUhf
T1rttEN/qHvxOp/+TAl+vqLzHGSmlHyoU8GuOn0OBUo/C5pFRx2jJAeBt+EQaUrnKJFV76yp/z1m
xrb1mupRGbJkBfzxwSyQo76V2UygbXSXT0eXYjyjodxlx0rpDDii0vBVCTA6gDOk7yJ85mK7ULAi
0cQ8uO5R/twUemfuIKVGjo6l8yZTlXxFE/OD45zwNfMC4UOBArIWJyN8OD8IFAp7hjL4L1Udj3B2
wWs9j3onpLZQyjnGJSN+8PaohpdRWSl7VYEtZ7e+JHqbkH/rR2JIVHuHMII+0pTDb1xKIKhiEY21
OomKuNbEeMvZTj8+wOXUE+hpA39EJuV0KiMvHRLYo1yfarW6V8pAf0z8uQTn05NAowlxx9zl6mF5
uNIZ5QE0aLFDAToUnD5Ect4pNa+Nt2XWqj9yT5SuG15uK2dDxXc2CB2YHL2NIPt5Aq5kNeBzaIp6
KwPNH+X4rhNU2DdGIdTPUpjyM3iAZo8+audtcCOPbs0xHE23UMq+2EjwnmO3saLxWmtJD12qnAPc
Hd+EGlBbWeZ0XiHoW6UEfrvpTUyEnbZSksKdxNKgVgVA6SD4bSBeECzrHTUFObXJL7KjLlUqeOBq
qjCI8dErBEQguFwAnSYyblAQmu6KHlzGpE36zxxFltL2VKH60jZyGzsyVtMvYmWosQO4E7+Woo6z
n57X5c9NMum4hUhmtm9MlE8Q9fdwkBjoECfE7M4DPTQMApY+fay3VDHzonIk4jsCuZ4B1KRMM+3Y
xFopUyH1x18x/KLSGa2apmmEZJFuxwmqj3Zb1+bvUS3ow34ec6yz2DZ/ajOkjYqnTvFnsbEVQdVC
ODDTUS9jUEPEAwQay7wQMQ0MzQSG8WSQ+7WTle0EK+nFx0gTk20nY/XtAg6R4kvagENh13mlvMrD
4H3RusZrabVEvlPhSMLXgfIgZifo5H4vuslrHFhy/SW8ehFCK0twH7bc5zatr8rPodkEqY0lKUxw
Vamw2Rul4VIemgnWbVCVDJ3IymwNJ76EmTx9zcWED6fsykJxvURM7iTUrOgxNWOcYFYeJhhmY8ZU
bGKcb35gDtTJbi6bjez2fPFYN1hjDwUjMbnVGV2hPA9hVh+aGJ0LG/HLdNxpUTd2dqWqtF+GpJEr
7BrQljLqEehWrnSWtjXbopNsAUZEAzF99hszgkzcZPmYupEcWdhbl2gtlL4W/PIKPw/BSPpB4qSJ
pAcXcPcEcv9ICX6LU+N/Q00zepCCFoekstJR6ytmJoKqzE6BdDesTZ9OQNKAACPLLijphLW3amYb
Dkj1GQ1Zj2DZ+v6LV/qQ7Hu5gwfXG8Hs2AR83BGE0rsO4jTOb/wmlntciDWx25kjULPtVOX5w+d7
7KyySR9wxpgQPWZAj7jINILQi5KwbepjH5mJoxWFcaHK1bEW/comQ8LfL+l/1PiRr2Q4Z+k4pWbI
Y7SqaVvM4syn0W+MIn+KprE6FnGiOHmLfHHuy0geemq5a7pVNtkH7zlT0+cyrghlbQlXqqNMGkzV
Y7zEu2wTum6tp5jAetPLtsp27C2MHWXljy+0HNe8I9R4Oow0PRfTK+u+ZE5yVx+DmfE8i7JvEh0R
/M8X8SyHpy1gzOhTIEpUQJZ5XD2lfJ5i2h2l0jgObfCSiKp11auVvLJbPhiI1GfWQwEczb6Zf/7u
quY1SN74ctsec+SUXC4tcDBpCWzjskq3n7/T+QahHArsii1CiZ/S3+lQvQRQgfxxOGaI/DrEhGkD
ddK8NMbEcIYZ7f75eOctREq97wdc3NciJQen1A7DcVIHaWPBCXSsEaq9EsuIW3Aa7iQwql81jWO5
CHDyomaerySzH8yvhsYHFzIgFBaaRqcvrWIoVlemNRwtJfudW1p8nY2TRBYgmiu3+3PkJa8rc78n
Z2bPUFk4HUqvorjUKmE4DrKU74RU7y4rbKo2ldqPl9iRmk7p99F9lnvV3uehHfBorSuU2tqTfPTO
b4LW1Jq4hiwfZBgj5GjLpj+GvlrZQ19qG70JcjfG49ddWeOPxppRhHiq0hSXl9BIpF4A7CTVcKw1
ZRcn/vfeNMPnsixt0/N2Shu4seLvxqE8AH64BEv9pWEb2oWhCNdGNYqwhfWV6+oHj8QCgG+kkUj9
Y3mvCFslNKd2XnJ9SHaINfa3UQ+wsZKpKf15nJiFqrgXYwhPfW+xvawy6UbVT8djpTUA0uLIfIh6
A7FGBYGoz6f6vDdNzUinh4gJBcQz4C2L/QX0SQh8VTr2AHe5/4lGJm5Vcq/M7iwLLl/YR4Xg4G1J
ypvOKoKPoiAJV2E9oEkbMWWyPRlafldycPb22Hp4S5BPR7NuKYyGxkuVDcA//ccEEfQ2CTl8nWro
fw9THv/k1GkxDuyF6QC/l6PZGICjXU8e/ogrX9JHC8jTzbfDN4nP+efvYqI65J3ij/p41JRcgRiC
21RAReuevkK5cv36cChzlnvgW6GAufhmha7thDEWxqM1dqObzSp7QYrTkz8G49qnMpdaT64nrB9g
OlSWqZXOQfj0tVB3y+VJZyytCQ0nb3DCUQUdjfEMCXFFCK7hwghuDHN+z3pc9bKVr0zsPMLiCTAv
J0KxhVB8WR42NDe1geR7PNYJSH+0vURyNB9tUWHib1Fnf07EPLPJM9O1A/WDw2c+remEw+qDK7Y4
fGhwTVrQJtNR416DSyftv0rvS25HuH2Ng/Tn3yU9VhjNENCB+y515HDbrTrDGMWjBaEHUlr5qKRK
cxh6qOaff5YfhH2amzOrieyL66eySEhanGSnIkm04wSa4tGz6OlHFvakTllC4rI7RHMPuQAOAS/p
BLkWa7IG2fWLGExPWRtfP3+c8wvODISn+sv6Uhdc0hnV0u8Q6zS6Y5xnMeThynKsXv5jrAY64aAF
Z3+nuXSz3MqZbIVlKZfasVKDeNt3Fe8sq9FBavA1jLtGWilIfPBWJsURbc7HEAdcogUoxSOx4Vfq
UUS0x+4zimBVbjV/nCDNVTsgXhbH+NytPv1A26KuqJXX+jGrtOwihv+yb30l2HGPGPZjJ4p/im4i
Hsx1bHDw80ot9ay9ukymUR31I00VyUnJazet2EdO5yfWvinx3vt8b5x//vB9gDfRp0Ehnb+evl+a
waDspMA4StYAIRTWORSYRjj4JQU3aapqZ8pMYzcJwa/PB35bn9PAw3H8hk9E3lUlCJ6OrAcNMiEV
M4srVf9bVUmqfSHB/6sVHpni+r6gSe6GtQnQXkzg4RRYgtLhVTeIIIw3UqAljhUpP2oyRIT8guxo
oh289RpDtUNDy/Yrz3u+3zh9uEQRsd5YtIsTqI6x1RpaxTiWiZBtdBhCjtHW0bOXI8sm9qhDWl4f
uly3xqu8zgpux364kZpCcGtDL+wAlr0T96B0Pn+w8+cCQAGgYa5c0NxZIim8junQ/MG/92Tw7+TS
shMhSLl2TJyfVFDMiUiIrDAG/iqnywU+Cwdg+tj3ApXJo1WWAjfxoQU/IRVN/5IPnno0SsoHzkRf
xdxGPrJBThhKUo60X9Xjfhsb+W3CcQf5Cs/rH9g/tfKFiUHRPot8axdEEVgy06vC0R6KEMPg0a/L
yR01qzmOpYaTl55x0bZFLarwYtW09CuS3tOlrmdViu5eYEGAAHtuz23HaWMEUbyPLKtLnw3cEZCy
aEtMeBNDTzYUbfJvVgtXv6uC+J7jOf1l+KHa7FGcyh7LSrWiTVaE8r03GcaWG036IpZ5UCHJ4Q2p
q/Myr0ANxMkmCk3PshJjlVU3I1oSSl/hJVu0lbfppVI6gPiIfoWFFImcbHCWHTNVqxKJOr24rNsq
+l2Sk6ImLvvTtzKX9duobNPYzadYuUllhAV3hoHfDPrbQ+fbbTeT0iqvCJJd0medkwSJzr4qKbSC
mxqajYy195XgewFIrULFY7eO9Fha2Q9vyPr3n+/sBDlnuAoZNRtj2d2VjCoMdK6Kx6yQy8CtR6GI
N3LAd2fFZZw5QEUpNGhQlqcrqxAC2HdpicKKr1rNk8mv9dwB9dSR1nMrKe6kmMlcverVcFNNSCfY
olrrMC2B9KD7lU3ZlWckvWEjdIthcaJqP0twdFeUBTCfF/2wfjaLDkg+KNCit5EU7X6o7aR+s8Qi
vCpzkcKAQqzDljwDqu+k1ZzvRn48fDWVsQGLE6WXWO1oqF9EmWwz4YXsVkQfYZfrxTRwM0uyiNyI
Wq0tDWm4ZuQwp5XvJxR86dxx4PsChkZJUjn9wJAibUsjacL7qEFM39J72VVSo3mqVQERHKVrLipD
UDZ5SQNxQoFvJes9PwgY/q0SSs+QLvEiGQsn/HVUD1ujLFae0iGAARTEumP0oU5Z22jvaEXhHNyh
CPt5/Jr/wyfvjTQtaSfwfG6F6Egv3lsPcdxpQWTc0yirrofc6Nwq0BEzptC41bzIv+YaJawEzbPJ
1rjrkA8Ry4B7UAM4nWwhIdARoOT7tAr8L7rJ7IZ4pm38KhHx+o69LZspsrO4yH9Bdy5XTvm3BHDx
0gBN5o+HM1Dkqng6flPJUs8TqPdToIPsG1pTEzaRrPW3gzlKN1IUUD73clqrtq76Ldj2TntWatWs
Id+WHR4AWKRedtwy+22XZepNZfVoX2XpJPZuQcKJNic2ENRpLS/b9pFfA1FG3MhGn7Dlsxx0NXLV
XLUOMTdE0vsJwwBXkrICQTeaDPhC491O+S4sUXj0jYZE4PNlP0v+mXpOFP6E0RkqQ4tblt5EVV+R
Lt5bFL5Bvlkp9aZ62hZVn22wMQndz8c7299zSfKtMEm/GgDMYsZ9Afl0TL2U+1qvKPiApJ4dEfrm
SynmX+JKlJ/LvNeesXKsVzggZwf0PDIajXPjn0Rn2c1LDL8yFHzO77WpHV25xhg98frfn7/e+ZWD
UYBUImvMXNLJWMxnaqVDLxelch+Ofn5BuOu/CkoP69qvgO1OienkiaZcSaztd22Mn8xGDQ/oeq+J
4p3dnufn4NZNSYKUkob36c5OCrWNQr9V7rtJlp4ytQu3VkHTNGgE/+vn7/zRxL4fapG7kiGnqkq0
vE9Nir1DIaQOeeYacvQ8VFDv4EZDdRTFYWA6py8UGpKIOlWr3wejIm1jMUwPQPEV/EXHbN8WhXTh
ywo+YWI7XY+xJK2Ex/OKKQAxegfgOSAhMJ+LxCtUe5In3VPvC3UwN5GZ7sIgSmy1KS8BBT93mXhT
T90hV6vbzgjXRp/n8DRQgYTiAkRtggOfZvjp23e9IYhNFmj30zRM120sKUdkiIPrLm4mFwWP/jJO
iuwmVsT0O07zj1kezsq/VbSWfs/HwOJBuC3MnDuWgSbK4piordaYDEhi92LFdcyWjB5kAHo2zW3F
z+70FItbu8yGQnFMZAF/9367b4ixsHL7enSmpggljLKt6Mfnm/Dsw1PnAi9EOc4SGRzfcn3q2AfS
DtTuKLejvxtE7cr0R2VvqLmS4/uTjhdoH9d3WgwWqYxSgbJOnL3UvhKufA5ncu/zJYpTDX4mANdz
mR/RbzKpL8r4wVfjSj4ME4gbuwl8NBzDzqxlm+AUv3axnHzBoaemXDfFzYPctMqenDv5EUqRChSZ
CjG1wsjyAwe9XUoXEkY3a+Fq3rXvl5NnxdMDHAHsdtBKy+tEMml5nUY8aztoSFbGZtI4XVdKu1QR
250qB/khkPJ0J0dV/DDO0pRALzpX6uPYoei5JqMiLbcXtin0XACezKwMgvUiIUBINwSQJcgPAr4d
aKLvqUhvJP07phOolOvbWcAl119SKbrRJmYu7/bqEK8k1cszioeAhoC7KYo48C3eFDreFTk5zgXB
osf00ANacIYcY8aOtPAircUSOk6lP8TmMNhyLK30Cc8wSqRfFDzfqGWcH3zrp5950zaaZ+ip8TDJ
d2FyXUu3Of1YU2ldVCjd2b9MRXg3iu71xsIw7WmE66WoheNr16lxKCtzo2aSbcnfoizaiWm1efvI
/sgZ/v/M9v22eM0emur1tbl+Kf4FvN9n1aP/8WZw77/m7kvz8m+vWRM24+xd/9e/OPnPvP63/3b5
+pqEmf/fP/KAn/8Df/OAt/R/B+JCFccC+EcqP3df+9e6+etf+IkJzI0bMVV8uAis7v/ygJekf6cn
za8BogEIdWb5omDUBH/9y+wBT8eLX4ASFK0jylJ/4gH/Zg737osHzC3jFDNLpAM+Bay5+MIQz4+S
gYvPTu9SW+suI38fVpeIhKXpoalcHc18JHYyas4qbmHifmj2unKJupU9Zgq8iYuMAydBktBG8akI
0Zvdi72j6BeViVHFRqcupDp14Zb1QxftFGEnePsq3mSGo5VXqTyjp9xA3xrRRZUdlP7K0w99sPFa
R0tcvdmlw2WBKn++9RB6Gr+kFWCV6+DS+Fp/SX+hef57eAH+od6MKfDw51E9pN4acUA/jYlnM7RI
4RCewYUhUOWdKWzq7+Or8S3/Xn6XdUf7Jr52gW38kArX+JF/z7+3r1lgx7E9/RjAxz1AZPC27fg6
hgA7+GztvIUrte+jyzb6qcdgrctdNF3XijNG2zEH24GsEZKiz4nwm5wFw4HAHqK7fq2/8Sb39smi
m4ts0EiKWvF8Fr03norqaCZ70bzUhMdChsFq30y/haP51F6lX6av8bOyERI7fkZcquwc3AWs0kGt
ERpkcd979ojyUwUr2Fb4he8+qru/Pc+/ZW16B8qlqf/6l9XHXGQ5/0WPqa5skGXj+l9gg6xFhSXn
4v+9qPDBmiONw4k8t6/JMufyybucIJXQwtFTXdmFWWnasPMSjBgoJHu6G4/NmlDC2miLIP2fHG2Z
dswRD+VLdI0oBkCiXxqKVuqU+9wQ1V3r6LvRwTnTidzI5aN3rA0h3pn4XXNCF46367vaSk2ARPM8
5L5/gGXGlSbxVHjIiO7UXb9BrA+3G/if2HomKCDZ2tPoNFfgABuIiV/Ml+GXh/3JI1k1uvP8WWgA
vNnxRfEAqaWEvzftYJcpP8KLdHCwF557qY/pq39saOXojo8L7KNwoxh2cxk+ivD6DBoHNin5PhH/
5z+ohT0YNp5BfQToB6aabWzi3KaWHNebqLEbz9G/+FfN7yB1hUfhOrrvseymxH7h3/nP00sxIP/i
ZDe92937quMlzpVnt1fVVz1xisS+Mipbf5K+1r+6XXw7fusvfTe9L22YfuE9PHZaKaJmf1G2A3eX
0pkSJ8emNHL6YDs908sLXGRDw98BP/1d/Mx+Fj+ryO79+Q+lsPWbX+KNwrE7m1/wwI5SPFKcBgWZ
xDvgsRW6P5hjYNvwXb4M3dqkbWfPVaaHZufBdKXRfgkQOFkpNa0v8yK+//9l/ldc5rVosvSr/kdH
k0Uh+2/BbBaORD1RptY3x9Z3kbrsBskMxkTdFbL/2ssqKgplaDdGjZcUCl+OoKhrF8a1IReHwz9i
yGW942+vCbGPahD4RHrip68Za3JcApxTdyDTncGtnS/fAA3eOO3KZXh1oEU6/HcPJH906GEyw6WE
pha+IotZDOU8kM26xF/Bw+leMfPezgycvUAv7OVwGLZ1Mfh7w4IfpKDouBXoDdmVHmt2VY3mZlaS
xDlhTA+jEhQXAaYbjgroGtHJoNzqI5G3uikLOqO6SUiOvDhzvfjLIKsJGmXNGod7iQl7W6D3r7NY
oKyO9bAKI3VnKU7qBL0tDs7ErWmySySITCfpHD9zk9DlMOvQZ7PFpwFPrfKOg8PrbIo/xnCdvSSp
bQA+ddYO3Q8/0/fPt1hXP01EHAZ4vpHM/oDAXnHwEhubs+ihujWf9L25l58K7gbmbf+jux521XW4
0n9ZW/Klcs+/+JJri/Pt//aSzztucQskt/vfH9gSEZkHaSbKAmle+VKibgJ76aVubcBtKwf92tZa
Fon/GVtr7V0X7YK/+12X8tlvn/ksvy+DZpt/W0StuguSaEK0c/f0JDq3t77d2M/Pjw8PK1WJt8VZ
Lt77cRbhxDczJPbmccYL/745gGGzxQtv5++bw4/iUB2gx210hwT5UNuDvRN2ioM8kE1ud1XcZPbL
y4W7EXabC53/k77lTWF/U23dzuwbfKJsazWpX9rAn03MMr5UgxmW8Jt3OcXse+KfB03qaG2DOynY
xE6ZO+KhmpwMuZxjcVHeVqKDBaYB4+nROHxeWFh7lrfmzrucACGIf9qzrG2Yt/P23bP8vRvmw3P7
3YZZKtVrgU8pMmXDdFtkufSL+vuBQybfqRZ8+s2qKtnqHC86Q31U1iJNIXXXuMPPdHCt2+QLegMa
+InADUKX8442emPY0V4JHUv5EncUD53ShWGWcF1a62yvfTFvC/Fuov/Lv5jVFVtU//+zK7aUEF1+
oUskbq23VheH7JAsdfKdyLXY8faq6kq/FSeI8ep0hTWxjdVdsgiX//RdsjoJi7j6j5iEjwqIoFkR
dpt5aNYZHUWJYmnqAYXtXPd7bn8vtv3u+jsqv+7TNnLtV39j127tmrfPzrHeKPb+4eGGdqo9uvvL
0Xnau/vHyN5/HiJBBn+QHbx7qKWPfNI2JprLPJS4A97lctA4+lGzh23wRd+1o925Qcc/1Rf5ZX3B
h/ykX4P4Oua/Malz9MIR9iOffrNV7K/C9le5V541t3WsveeUe7wAN+ajx+Xk6G2OX6Gu3+kbPJVs
ZX+ABuiYrn6gkOYMe9MNd41tOPxv09i7O9p+2+Ey2L6idLOZnNotNq/VpYqx3Zc7SlPChtz5Nb/2
XPWusV8FZ/cf7H3XkuNIluWvjO07xqDFmu3DukMQ1Ayd+QILCa01vn6PM3e6mIgYwmq6urvKOosV
ERkkg66uX33vcWNHszpsoEqo9a0hMT4+pvqbbr4nkHYWrcgafQHt4AWi+sV3ahvQqXgz+sTS16Oy
I+n2qJuapViuAQml0QLzUM2EWLXdEN7tqIanZbwD1f80dLxt9hhiSNVUbrQ9c5cJDu8+Rh/NurUf
gbG2xnpeY/qqmttvvfm418kj3Fv08XiTUgcomtuM5C4akEIYO494CU3hibJeWzrB26V1wnxvvA3g
XbLe355OyLAkSMgiqrWpLfZ4QhtssnkbDujbb7e0MmurMTctfXsQwfpTgq7VZkTfFPwdumRblZlt
U9LZT5uW7BIXObsmBITZ06fdJnIrs7TgHToE2022ZR9WmJUduP26eyoBKkCKnPR0XEfbyG2RhEkR
+SHtOqIAwzqKcB9G23EtHdiwbIYe9fD1AJBcPGLytv+mON5BJ8+rj5Y8PPAn5OkOhCek3KLJIva4
sGqTf7K+xW5jqaSzcvdbbbZmb07r3tZ22GaODsT1iTOSkawyuuqxvoWbMMtn+cEWf7ud8467RYtk
MBTkyY5CaivBSrGAne3mTkgOu8Gc7GzbW+ZRc1CYvP5Wu5awxhTt0baouaD1LXGKeQ3XP4VTLO3P
TNBXTVk2qLtn+8OIyttph97aoTUmKel3wZxMg6R0/TxuqSU5uAMZ4W3/uF2vb08L27PMtGZq/i+m
9Ytp/XsyrZnu+I+8lEv8YeaA/UfyTzQw/EKrQVgLiEysq+anfGpObrwpQPMYyKbKrEzeYfKxtjq7
s1urtSZ7ws/0YbAHG7Enyl4b1yWkZHN+H4tIsdeQuWbnz5kr2IKtrydTpIKp2KIV0NSKrdCKTM7q
VtpNt+pWHFVNKDSmgZ8hNGoFZfgE/Uy1ys4eWnOgKtm2ptVZyrqznn3TMHWLSVL0lHF7i7sdIUWR
YmX3eBbgeibiNLDZoTEk0GrATfcRCcj9s0SfCzzPTHwoDc57SvVjDul4EzvHG9lsoBh15CanW7El
8dbYl6+SM9EtJG1Gtsft4zcVToGArBKoDw85Mch0ltoQ02+bBwW6AvwZGoEGOFKFnFryxvbmg03o
9gPiG6/3eJ0pFW9vb4iGrmlkxbZvJ04K5VUmo93ahcW2BWUJ96U52qqdmoXDlALU7JiJc11u4zwX
znqmyof6EGR+lcPzj9NrsXst1fHFTl6CKGcnuelMFuFkxyive6twM1d3CncwR0uyeYQeRThRCmjh
oQVgK9u3AjvCbxn866mFgmkcuGRqdoDjZ8+VDsAy4cyI7NCqaYLX8W47p6E1rVInxqvDKt7B5gWu
D39Ic6g0vD1BBUUrm+34BChd/C8fBKeyert2J2s0oel7lkhEe7CQjw1tuoAOhsXgIWBWoeVhGSq+
Rgvam6lB4y6tlqab0pIOqiPYPBxBidvZhQlcE2jgCshex8nkdkPFVUFphnwaK1iR8o53p710yrel
K24bhwaWb6JihEZkwnSEdbYKCYF6bpVOZqeW3bvNvtnzNm9ma3zS7mSiTogGayCuUQAggISZ6gmE
GppAkYRiSMOHDr8nVm4O+MQO0WRAQ1HgQpiN1WArNvA7QQEVndzSLRVfGhYEpZ1dHjgGVtrW2Ib2
yqAdUe/GQ2uT0PVdit4+TrBEPousYuaw+sUq/rKsAvU811nF3Nj1WpmLUfTNnGM1GEVtqU4Hhj/Y
3mn4/4LBw10SwSPYK8oTGiaAPwgmb424gZ7D0xFZEpkZ2anD0dcOBiuI1nJD9Hd5qmEOtOZkpWYI
etZwCROaOGsz2zW73lWfBtCzTDz4Yaf1eEDagYlb4VuZjQIsZl/g9o4UwX98pHzgyV58Cm4amqwN
t3EaB5fPlhxkX7nBPncR1Kf6+eaA21nXWSpaMizs0yyiUXURqjn7SnYkuATYjW4pLPldT5l4bC3l
dbI7s4BYnGzlKXEncCUZHFIyGZ9kD5UCU5i2TmIijxccU7YSs3YiO8C++fg3muCsfMszUYaGn76V
O/46tBK7dkpHeGG8NwZnzcBfIzN3glv2dymyU9h7w1MI4YuUOrPc4e/Ae4UX9gnCKrJL/H1g4mys
lHomhw3vNqnD3vXjnfU7e0eOR2Cz7/46scO1sCod/MSIoVXS2kkx7xDnktiAPsf3GDOLrdQqbMwJ
a8wgBQAmgBkwru+ZAdaROvjapQ5bD/Nc+OvInFY5m4/NfmKeWEmOd7GRz18HJifY34HZ7rtVCpbL
2K4GBUKDQyGkx9hNoTNsAWIH/SEhxklZ125yE93IT7kL9g3Z2uzrO2Hdm4ONFnROe1ZyBlj2TJlB
OZ0pmK2T4RRkGtAYUq61IDHAv9Gkx8nPPDo3m/1kgbtTJl1EnJe/YvQ44Ax43BLPKmhDK8qb6Al2
o1ABAYXYDCzuGNqxHViBZaIRMpQTzuQg3pnoKiEQKtuzxlXi+BBpoz2aKV5rbHgSmEIhY66dzUR1
4DA/BTqxQAig6PNmNAW61e3iQ4Fi4dFgh9Zw5kiUI2K7a9+8zZH14wAJkmaOfhM5oQkx70GueRRK
yYi7ZaHrB1WwkwjJGPAC5RR9TRyFGk7p1tt6qzm3uxKisoIY2/WQoSImXtHYfBJsBYuusUG1VYDs
2f1C5zwkP8W2RH0kQm1WG8PtyQNboY6NwZQxfXPVrhDPhchtcUEwW7OyWjOHa6uwtBNqHjG2YRGI
vo4QDV6Did6vPMh56GUruMLd2pXW9VZwxCf5VX2tzfHVB2XWZrzVt93KhV2d04kZ2kSkUL9SsoEr
x9xN9pPdWdwORwvN03eQpXbk1oOTWPQDjc3ox0dCT28Ip9Pb+/1zRO7ve/IGrc/DgdF2Fd2re3PD
tD2BTOSGuVhqcsdGKfGPHGMZUA/RCxMDvr09GKvKhBvEZGRWWv3KOPo4YR07VUKfHkFa7EgVU8fb
Kxv+Jqdf5ZscB8N4IdstD0dTgg5GgnJaAuowt0i8gnuvt6V1sFrjJJk6jiZVoDpGTIiWg4Q8GlEo
yyAHAF2DuU5WCT2Tak7uao6AjZPW6hMH11DmYFl0L5oKHbExWxqsmHuPWIZjSVZ68A8fuRVDifBA
+xkeyGvDEhijlvCsgSPUTDScxsdwCy4L5Zz+Mg/kXVgkc5eOXAB6sxtqxEnO3rrSEs82CbuwTENl
lwIRlLN9Mjwx24Nd6HwP4WP7K8Dy2pNZ3Sm2YMpU2ApgsO3e32j4vXF5SwqJv5Ipu7sq3TE1VdkW
9otA2ntwMTM7nDVVcDXGx6Cx2pkdr1unBL+D9noa71unukUv1F3tCATcDu8DJ3SEDVA1V4wzR+DA
OWQV43XQfOHbjFmWIB4wMww0NDwMJ/FWvA237Tdhr+zire8q++4xdwbC4a8Mi7lI4Vk9GrANGC9k
fFggmBvjspAMsRPj3qrghT8+m8Nv/lYmFSwmGTosyGbl2zouGTsl5mCEbr0RrIEGD72Nd8Gd2+Fv
+mNHVXfYgDM7ya1vsTk2KzhsTTjuGgsabHbvmwl0bPilH/vHymnNEnpnCP4W4/NBBRZA1MBeIlzi
EUJ7AjU9V5RCra5AnjgnnGDg1C8JjJrCFE+w43D/mQkUOYILbyioEO5Spt3iZ2ezk67gamWik7Fm
5l1n/4KbESK/RCJPBWcsrFMQInQGJzyM8HFy+MTMQR0qPuX8sNBeFLyJuVXBu7AZAahagH+8hVrN
g8MaTg9zq/jYIxfS1rbMSaud2ZgP3R0vmSLJ8R3mhs008RYu1gG7xv58sCbYCgZsDomwK8yuqwGG
bcBM9bEjCfYcPQSP6SPYnOvRFOYMzgqUkIK1MYMXhicyRlkAo8HnM3OndXlCwcFxnbSzKDrvzIrD
R2rf+g3nBrjM54edrDunoYab7XkkS2YP3VrZ4biY050Ez9wJgtzyblUEB0BKe8/UXXydSVFHuuoP
gTqQ4jHGFJgRoex1U8IXE67xvedyNxDMm/S+Ww0bJpgZwbFPQG8mfCJTKqCU2JkZrpgxOOESvcDy
rt0a5Q8hgRzCg51GBKYt2lvR1qxXRsghlILeCWACQunAFqRbVOkdCmcV2hmlyXsLR7WO020RCClx
foYZgpQbB3hYJaFvoGNsENtt+SZwGFUzC7l8ZLsNqQhjB7R+x8QQd8fey57Vab1i/1bcyBFvmORk
1mDgwIyCNYh3U5DdgkK4aGPPy8R/2di/bOzfCjyEJXNi5q5HsSTaN/TwxkVQfpngqKHkPTM2Ke6W
kjKXjRc2m4sEgF/Gyy/j5Zfx8st4+WW8DP8bVa9fFOgxD+g102UW2RG4NPUNxr6RagCftOto0IkX
igCXxpglCP2Pxlg2wmahgl9G2C8j7JcRBr3rlxH2rzfCFrXoWaDq79KitQV+PC/R4PkyTo0BkZKe
yue4R+GywHm2lQ4ssMoyxxB/JHBWILqrnGOIBWxTDX7jyZQtEXEMBb6mCX4Y5t/+4TVCnp5uvr4z
v2xM33OD8G+P0xrubdRLWorTw20A3AY6IOkxN32kvzGHDPN5/PCzbph9vJT3tbjSWazjr7vSxfDX
OZJ+YRn9m4a/0CjyK4UH7elY4yD0xpunkPdVhz41XcOIH946+OuYz+3h4e1hpC9wqqKZOHnAE4UJ
b/oGaYI9vkvMtc78ffBDuZP5cjORQ4m31hRO9TuOHJBKsM4O2aF29GPzKB6lvbQbTvJdYRVwaJfI
HNEQrqrhWiLH4/EVPabIEV7NhBzhiprW05p3kZO6npzSVODqb+0c3tHAFmjujkhmLU2WEjLAuA5s
gr/uyLT+lhDt9PFxG5BbhAEwV858C83TB2IAEtYQI7AHqBP6wNI2OXvzsIHje9sSj769RRS5H4j8
wfv/UJkPCG3AL6iwBSOFE1khLfvJXmGrPz1gL857hE8GUsL5HSyp4PR2PTL5tRf94mRmtn0Sxkas
x62MXGX22CDkQ7/31mDm5Ekj9h0KcR4BoEtuBnJ3rmV3kLxMrC1B/ssWGTT3qJGxAHViAhiHsLBd
h+CKnSF4FVkhAhNYSwSf68MbUm3G8659IPclsj6WoJHO6aSflOqLlcyU6gEA08ogIh6gfi+evHek
WTv9WrsNn9UTmlmdhiOAizIyBMBfJih95A2CltzcRLSdfoviQBmoFBGrphle8lcVQT6TQy42wPQ8
VHhRFA6KJ9XqetJ9u34CEkvzvDbvmaIOJDB0mfVwN9AEOESc9p2FQFP6KiBmZPok3AEW6T61Uzux
0Dr9Nr4NdgDVReQuRESI+bRZfvD1OZ0L7K7NaabWA8pGluKCxVYQoZIpIlEIhUh2s9WRx8XieUiI
IfXqnGtCG5TxC1aOTCDhsbfXyF1CxRQim4gC1uegDNpZ0whTRU4MYkQ9QpjJDjEjaE2Zo3xDiepC
5jF6AS3sKXv9gi9H6JyshRzmz6IFOubLgrSIG+xYys+IkC2LDrD4UIbEpd7yb1j6UodInPeA2A/y
0ZoDy0ar7xP8ZOFtFmT2EH5m4XSWzsTC3yzJntF7SFNE352qsHzZlE7+XWVsStks0Q0djudxFSH9
ukYEszbD7QAv3bN6mKwVS/nRaQFxj8AvTlFH4LRG3K+zz+E0OKHZjBN3OKclGWaM/DX5wPIVOkta
81ARMgSKPwqn37y9edbHx/32PXVujllMsozg/oFHhSa+BbiDtx+GWSNDjXnHmc+byX32HdjziM+h
8bTbrtjvLArEfOUIL8K5Xp3jyQjZ/p3kJc7a6LRyFnqjBJJPCX/OQUC97optb38vrUrComchCWgI
VgLGu16DY9wWdCQFvefJfWre39/mZmqfVwieeHp7y1B7x7jo9XvwtYb4G085F2he0BE/ZGEntZho
eZMcZOApmsg0czonZ1lgToVDmrbi48KgS9LyXPtzMeovafnPkpaL9DBL2f9D6GGJGYszZ/+/7rYs
sd1zZuAF4f5iu38utjvTkP5kUn1JUTo3irigrn+GorSkdIozRenPonQuqf3zdvd/XrVfY96ET6oq
OmGzjmIKChNm3FHJSx9NR6Dq6afvHTJ3Dvmwcg/Zbb0TVkjyNt+RSWEl5D3e+dDkkHtgtvdIo6fh
GurFKl0jt4cg2Qfm3etAFadGLhl6VjmqPe1yeGIigkS9bhef8yoyyqoMgnsDmncY0+BUOMASik5V
SU4JLD0Uay6osovLm9lnf7HlqV8GstFPXBAAvgDIL1aKcHGn9bROQ3RrRbHsSLO7Fiky8qNmPjHV
nOXCDiaUcVrdwfyAARKv4o16zhUtabtjeaCRzcpEAOWpAjKFAM0zYXl7rHjAjA5IsrLTnQGTn6Uc
tYiQs4RLpPJQCWeKDtsO4ExJLpBedRTBNlrruiK3uLiZtvCXWpz0Zeb3xcnN7t3Ix34moouuAzeB
QjanB/g1Hp5gRyP3jocXxHGOMjwuHT17J4/O8VSgXEagsEcWzAkmtj5xgIuZzK5I6aGTUaJgJgfb
Xd9eP8PFZc5k5j9wmQrb0WvrnDkKgBQXqm0FV01psVzSeD/BSWOH4F4vzPny4u5F8vxt6/ioHw3X
7h4uG3SnwSuHFyQ74m05hQ+NuRVG67vk1K5sp0dxq67Ujb5Kb300fV9d3z02o2sznknHyTO0XB8w
Y/S2tTdw6F3/+DPM4bXPn5n5DZDVclED96iAcIxioJHGDy+smEzYypTHzwwZmMqKZWiyTPTEFFa2
sGFp48yCD+zAvKnRHvujQlU+PBb9VqICmINHJJrcTFZFkJxGut7ybq5PfGFfjLn9O6g8F0zYl/T0
DaVjpyUD+2up8duVmLe5L8ohaKQSA2waVBEDMMFEtyyaw7cHFypH7hhlTLC9X+BXtV3ioJItwxOK
/QLwDvKO/9+P6HVzX5FvQHoiFcEsUdDGPIQBrPB1RW4gC1HgdAs/3gfwopCW97FwuhLbhSunO0fU
4oqJi/gAiwBXGTH5J4M8lXAAM2/x9x17pjOBOwT+zoqgtt/Y4XFORczrh7V074wZG//z37s5xsPv
vXdL5DtjuO0fTr4zpvvXJN8Zu/5Hke+CdJwj8P0u6bjEgM+erAv17U/DgMWvdwWBKA3ILgyPBLzn
YuJZzAm1ovay8xKgPKl2cjTugbPxEbyO3kJFuQe/M1FLwYJUC5ULAs8YxmfG9tvgswBpMjVizkkD
6mtTWu4jVBRNqIUdrd25s9chtaRVhmR7ls5voJhqQLMp5HneKiiEetlUtz5QpEsCgL4axkyJmi7G
4dFTQ1p1pvcNKen2fg98eCqaHxFWARz4DY/wb0RSVOXkpkRvefxzdAeHlRpFcNiHNr8CQhnxUUWC
IA1ztEaWuIph/6R2ZKVIscaLqP4QoUCLJm+K5jPTo0u8cJ3Zou/mwubMLIKxDNGF0sPJmBoqqUcU
0zCOv8khekaolexXHqx/950/V9Ow2hpUG+MZjTz9VxSLVWEPqC2XbCYjcsJqA74b+MsSTzOtiVXi
sHpE9mnfS4LXfjyCI3sP+gfDKLxDCRiS+Fmaf4FgBkKGlojgoE5QbUgHlHexKDtabrHfke6PiiSU
hWuoGOjOBRbArcIrVkYM50f2vrAWIKAG9KO5vmX/jXz6jZxm8in1hbTNY5ATDyupJC8+cUt6cweg
E6Ya1iQzbfYEo5HUytzv3x9H81Gi6FxXQOl5fn5DBxvI8Ii8nT7WIai+oAGIITWXznaR8JmGe3Hr
/p0I/8u2Ubr+2ynOhGpZeVlXpDjFszrPPBXswQ6NqW+RfefeoYYItUQoID8r/SHO9+7lBfjC5PTx
8IDWA+/vOno/xbCHPZdpeKin3a4/Pj5QS3i7oh8cwrHscNciYfeZ3qJEL0SJToE6vMxBgRuL10br
28AayQLPW1zdTKL/tVa3zLRmsv4X01pkWjPT8F/GtBY1hZmN+YdqCl8q2obACwC0EUTp7Jy44Jee
p4bJOEAWQkoBvhhXOgeDR6u7iayfVRuItesFHv1ly1n9YsjZckORa9RIxJCBJrwNvI6uFHoFAJbm
RQ5QftoJnZNGQmXGcZra2YQeqbKAVqNyTIAB9dT3aLRfpllNOb44pp34UgQl7bKxchQtronRd/zS
jL9UGH6bsTxT5dIojhWvBuNEJ5IOdbhIyQlo4Upk3ME/2KCwd1WgDcj9M0tKWO999OdfkMBnL/8n
he5iCjOFLq00QFzLmAIMa8aib3yLFcqxdnYJYW1hWN2gjzyhE7Sr248EuRDXdQCRaUXXZjDTmtKh
reOgxAx2zDp+O+1YQ8SDjZ5+Detqc7+OyGlhyKV9n6sdf/y+nzuZX1v1TJ+oi7bpOQ6rFuwSmhzy
wkoK3xdcHSXSCkpnwn1hjRHQyacjvblHHR9TDVNyypBNEJpIkBhXOBKm/Spw+8PLgSSlj4frO/U1
r7sgj5loH/SO48QM03yAtH5hGia0MqidcGkwlfbJdDqKfkQFObImi68yGguxto3OvmJ2CCvsXq3u
mCbApt4zfwxFIfrDw8ftx/WZLhIyO/MLhvPHE/Likc4k6b/oSJfYJEMtu9yofz2bXLqtM76e+rHU
xwVoMCW743bBz7vw4fPc5t/34WegiSu3/JwfcUGU0SApvNdDJOG21LjAAtqUoDEJjXfRY0O2rAo+
pMk+R0pVi5Zj6K+Bdl8F2aM5A8t4emMRh2/W9ZuydKfnmb//ujstLCgR8ybyf4QSsSCNzpt3cWJ/
gDRaJJIZj02nUNWAtQwi4SlaiflI5IW2BAlQU9b6lskEjnwfTNj8joIkuhEOkNj29shFdJDLeIva
fLqgmSzOac5N/wxzmvHXP/Iy/S44zP/b1k31nITP2X+Qtnp/bv8j//iP2+a5CesmfK3/AtCXDAzw
v4e+tN/f3qvn5v3tvKj3mi3vDAGavdfhMzAvzzCZ7tv/+V/sc34gYAqq9J88vJO6JBsqbwBf/L8Q
MIGb9p+yCEBqFSV5ogqo3r9BYAr8f/LAUJAMQwVuD4+M+79BYAp4RZWA5WMAGlNQVV78PQiYM76C
DzAY/KbMi6KsAst4duNCKcpTo8jiHV+jV7PeWH7MkY7PSJKKxDfuLnbr+IPdX2IaMlXuQgj8GE0D
oq8AdDVR4md3aQpHgRujLt7lXLeqWsmS+QXQ2E8jAIxZkAHhrqlIJZGFmYQcurIs2iyVd5LHizRI
e8C2AfZmgSl82jVgths4U0ERABn8yaRLdY3rFKAD7wolKUjcKrJVVmnr9G0RWOWUF1QvBXmhFlRg
BshPu6eJKo8BNWBvM0ze2a1vwiwsct2od7XWclvByz4KbUSjmtzQ3Srr0V9JkNFfJpAjc5wK1p86
0AeadervNZUwCcwE5CfxQAGU+XnEwBAB4m40UrVrslC38wnpF55UCU9crPkrr2/QXyYRZVsOgTc3
GZxG/FRDIr/e5WbJd4I7DHFsjYkUbzRA/JIuFCUrG8ti5Q/dU57JudkCINvMylZ3hFTp4ERT5W6j
CpV343FBFBA5yBtaerq65b1cXbCKzlTyaadlRVaRiYSLcdZvL0Rfokcj58Mu3pWBUdmS0j/mSFoi
uMFAH/Ib344A6X1q81EnqacFewUUQfmu9A4ecBBNQQxHSxPHO6/V86eqlMejl8aNqQ4qkEryrnGv
X6uZ5objAFyhISgge0PQeWVG9Gk2jm0KDrMTgJcOVNNWswcBQEuV1BuWUkkluT7e50umwZEhIFNL
VAHsq80IUUmMLJ5iOdzxYUinDIlXQ2NeH0JguvfPR/DzGDPdXGrUfiwUKdzVVroH3q6CJnOsQR6H
LhkZfPKSJW6rdQ5H9xJ1f95NBhQCviobOv7X2OovDr/gOdUfJgUlG42tTcE2zJAbo4+bERCM1xcp
gYt/WiQw2SSwcx78Sp0tUmyCuIpHMdw1qGgIb6I745Bt1TXoXXiK0Jied7LtcBAdzUaPvXv/3dgZ
p32BPofiAZlSMtqZfvTwEx/Chd1nBDPf/Mt5zQgqLpHbX8ZTuJP6zSjEVpGpFlcBD7Gf7ChE+kCK
vmPB7vpufKIqHS2JFQlA0eArgIWeuYDkiStFrw2HXVNmH3I8OoqXBws7/ulsz2NowKPmETI0JMZi
L85WaOuCz6Rk2Kklw15G7n8L9iMfh/j9+mI+M+vZSOzoL0aKoiDy1AojAefYzNfKKjJfFWSs1Ydi
QRh9OiyMpEFbQF9nVRY1cebC8ceUT1QPI0VyCYDP3u5L9PQdn7vpMaw7K4kkUmoLWGWfbud5TEXG
PZF0ATmbP69OTibJ67Ji2BkJUidF9L3X0K422OnGbZ0IDNz6+nYujTdXHLhGMjoB4wWeR/gk33VT
ZvvCh9p4rm8UOzFeGPArYoRiJgtQjkT24+cF8mKnDaWaDzuhDwa3F3SRaok+LZDjp6NjcCcgRYNX
BFlG7uTPo/hJ3ia9Upd7rUMsOKjNMtRNg0PX1CAlfutTPQ/coVsCA/q0m+dhoflB5xMF/pxXfEGb
U5JJ8hCV5Z4zwhPPxYBEAh/XUBIm5t+NJCZ+I/7+lQKznQeqriypPODef15pqXGC7LGVlhmqzFLP
VSTZrhXNnviKemJ6apVsXRvudbL5dN0NVdMglHXoTLgY87SJNKyMpi/UcR/KnjnKaFZbOVok0KjI
Xq+PNI944/6JisCLEtRPDWCbc5mo50klB9Ik7eQdd0A37X28VpF4dudBWCGVzSmszJI10vIUQMnX
x55roz+GZoMKsqEY5/yOi+MccmkUjVqRdtOAGj/ogUpkoEEbGkunaBSIEf8Hw0H48wKwKWGEzIjW
6PpQGnxO2vk66r76oy4qTtKPm1CyYrGElfQ3++r4Q+ZcsxjOa7sYbCYh1VDXtbA4D7bRue/CUhLf
/J6LWIOssf9wyWV9fmyiVjRSyKvcruw9VPLnE5wKI7cY3Qd1X8pTNgpT2PElioDMnslTWaiEUExz
f5+VRmdnZf09T+JkFY2hZP/e/ZIxChRwGI/gK3Ps6FyW+XQKpnDf1FG4C+RMN7tAWgKumt8rcH1V
NCRJhh0ARensrbqgOF8Yp1DhxuwQcJLqJIEu3U1dIbyEwYB+snzy/fqi5vwKw2kwVBXIOJh04lwj
k9G7LJgSozpEg2EKQXDoU4nwo2COtXjbF+jn2S1c5y8WCDP1fFywy6Gh/cyuijKYyqjs6oMkJTkK
Y3tX8SdkU/japuy0m+vLY8LyJ+rA8qBnIm9eYtjjczd0neeZP3hVfWjAjmWpR/xe1tapoSzE7z/R
OoSNJEiKCrUdYMDnIOnFqXlxkSWhVNeHNsk3YbtJecO5vpKlEWasYWziKB48jFBqOp34g57FC8zn
i70yJHadQHUKgw2bHUzeaWLnN/VBg/LG8WuxBlhrYV5fhsCOd3Yil6Ock1ovdioVamRfxhhFvi8O
Gk+mxxj9khH5PIWvUUyS994z82hhaZ/YODue35Y21021IRnzNMegYUWakHCC5aFzONKXl+TFF9cJ
d5fXZB0eKFmfS8Xa4MpaZ/SWDwVs0vwoe1xPohhRqqyyuAah4L57u76lc00HV9jQNEhgHfJYFue9
IwJfSLzamIClO1KxJNpeilY1emIDTR65e+0CF/xkwLPhdF5GvF2BiarM2wqrkzfGhqJUOEBlVRz9
CTl40mbaoH7ImZwYjaWN9fSde+t1Urznj9fX+tUtuBx8xjzkKu2rqcPgfIrstfwYa9UCgX51groE
lyK4MGT+PKUg9fK+61KMAHliBkpmxSmK1n0FhVHytPfG7HuehQtM+ItLwSD6oO7jGGW4v2a2Exx6
uthJXH8YBMFMpu6oGuK2FtC0MgfQqogC/Fi2q/j7wKOhOrrY9L1CvGxBo/t8/xVJ4+GVUaG+wvJg
e39xM7kq60atCqeDIGTAkPHMZnAVY4FYv1oqJA4vAh4Y6gHcoj+PUlb6EGLrx4MgEsBAGwKVJSK+
6k/DviflS/dQ3Wfcgob8WeRgZRdjzqimFuIy83ofK8tQ0QSIkTQlaQbHh3K8Tp7Mdzzjboqki3Cv
QFMF8cizPSynEB7NQpgOKRgNsERKkuqm+KZ974CGA7iarXQ/adb1Qdln/sxRfx6TnevFuXlAJPJj
fpwOgQTYiOGxaJY6nJ7t3GtDsA2+GEISQqAPy/x0kOAqkjbljvXY7lAHwqOpMmeGyKYLnbEnYQ7c
lMpJP9Bj/07PzL9voTMRWNeFDyNhmA5GEK7FYaWpxYJpelawPy2UuUhQMAmNlZ9dxEnU4lYa6ukw
rvkEGbD5Q/DWVW6QEx0ohGjvrd/ugUZw4l+9lqBL9CnaVw/xHdp5A0bQ27QLasUnVwdCF3CoiDKv
iIqmS/MYwgQvrFYqKX+IH+B1gGuusISEtLcSR7RvSybdl3fzcrTZMcdFKjYaz0b76N4UyVVKx6hJ
nRMZIcKYKBwZV3loewuGyLxrALwAP69ydrBSoMut1GPc9CO8UQDZIZuxqx61TYD27sFmKgn/OCxc
1c98no1piDhoHPcnxy4Pr/nocxiT/5C1bQwwDDeRbiGspYWB5vHl8+oMsHYcoqYp+rw8pi2VHFJL
HQ/DU2OHz9rd9Gps8psYrWs2/P0InLCUViA2wKo8tavff2UQDxIQsoEbRJJnJ6pwnmGEozceJlEl
A0fFaUlr/EIfgFF0McTs8DQ5KTR+AkPn1wqix0D0+Ci22VZ06nXmRi56eK5K2ZL2WeSGBfo//X0L
ZMd8wZnGPkjFtAqmQzIlHCkGzi7bRP2fDGLgZkA5htdDmS1RT3RdyKp2OnAyrkMf07p8vL6Mr2Sv
cTHCbBlc2pVckYDv1NXDFMabZNRWZcovUMMXchCeIkDIQ7uBl/FcrH+xWWHYTs3I2Hhr7A3ApgGL
ILOEYkHast2Y8VAVxA4xCHNIQQjv5yOZ9DLKo9Gb9r4v70ffbqP7LGhO47Q1OHlB9n3WfZm2pKGS
z5BVAarLz2PpUzQKkZEpezEyqNAF94Ph8uHG8IACkA6kajJz6pZcDl/wSVVQdeguODEJoazZaZVj
3FRR2bb7shVWxTS5o6HZns59tJw7ao2VNugZlGV2V710om7KughLp7Ovk8znw0QITVMwBxGl4fKZ
qV4cphpIhV7F/LAPPURQxFGz4ftHcl9Z39U6txS2+KzZaAKoBp4pXZJYOGwmGYsgrrl+EP2DB1OU
DI1s5ZzvNgkaQyWeE8BfNXrRd14MXN2/6arWKgx/gbA+XRIEj5DpqzJnBWL781p4r4sQDvVlYx+W
Ou6gXCByopS+Lcd+uBAQ/nIoQ+J1Hewb5vDshKWsHPoQyvreUybFSpKoJ3zt6STK6/j3kjAsbXiU
NEFDUF1H8O9nEk6Ghg9bnx8P/YSKU0SChuA9HO4nJdryaUcr4RA0CyGGT7eGDcnsfBwni5DN+Jlc
SmKFRILxUJcNgXd4NRiA/JOl/0fat3VHqiPp/pd5pxdCXMRZZ+YByIvtqkw7q8p21QurLt4gEIiL
QMCvnw/vni4n6ZOc6nno3WvvKjuQFArF5Ysv7pFBCUdL3YzttJt0t+K/zZt2ZhjmrL/tEDJntjyk
yM9XKnnlicHXzbG3aiscjb6/80WM3qA0tYIsMw98cMlN745y5aq8o7yQjAwAwZVF7XkJjkDFq06Y
qFtIzneSe3unBP8gQVieOOkPFHY2SWZu+ySC4u36mGGUWO+uaO87q8ee4vnwoTfEfu39eXNfRdsM
Y+rVzTGfDLMHCMTG2JsWk2xQT25/uaaTwFxV5L4nzVpWYonGNC2PIjeA6wuzhdDOW+iY06dml4uu
OTaOwdPAdw2M4vJy/+h4svxIOmu88/x0uhubsQirrskCrSYSYR1IWnj+EOoxfRqNDGPjmpGGRtxj
+Bpxpy2XWRJOTTfc5I07BF5V1LvrZu4iupk/fTZxdM5tQGvPlSaeyiltRNwcuQYBhS4yHg2G66/c
CDJXQBe6CYMCN81EkQFSFjtk19U0lD4yRFnmw01SpNq4Tvec5xm565nmkT1ND0kpmlBnFNxvrKn/
sEY7nxFzAP1wgGXC/y2esomXcVrEZnt0+6q7mRpRbgfN1oaXXl59JETnS0CR40CicrlOH5AFFtP2
2LauvTHZVHzXcYkJsuOoP+Uix/TYtON71gt9kLUtTtdP871LgHvI8G7iNqIocH6aja1r1RVue9SZ
DSLKsqZRJnu6q1CMI5XOtm5vID9nG2N4XfCFU4JLh8Q9sy2Ixn1YqBEz4iGNc+0ecoUKTufTeme1
ugtj6D1YLE26b3L/5x/KZBCITQZ5i4MK8nKvC1S1SOolFLfuh2F85DoOiWlGRDzqRK9Yl4sHayFr
sb5Bl4XRVbF19HkR5sy+86f2TnprRf6LbXwVM1ca0bVLqbtQUjkljHS5bR1tJ3BfEmQbMQDvY/d0
fePeX8xvKQstcf1eKTOD19TXw15KL+T9bZpMK8H1hS5iLT4sIvAhFAXMZX0KsVEem1NuHXWzdaf9
SG8H9ASrDZH3alhRvwtnDUlLE/UBpPjgpuL1O9d7Q43CFN6AFT0XbuiIzfCY0JX83cXVnmXYrwVZ
IBgBiTyXQXLttwobd0xtfwziNv+SqylgwJRMdhvGRJpBO1o3ZZNE14/r8nk9l7yElyA51JHJr03E
Rx2yzpLv4SeBOvZnU/CTNL1dO7WR5RobNX3zOzMaM3p7/RPe0UtEHI4LZA0YlC88GrzuLE+Gihx9
T2w9A9wl/tOoMU+teFDJGufUpf8/r3e20oAKwv9fxoMNnFMv5TU5ioFE2nN3VSY2bWpFWmWP9vAc
CwxSlZ8cXUXayIOpa25GKVacmvdUCg6ci+U6AH36i6tYFkTmWWqRozOBR7b9RgseeO0vszVWdPc9
vQJOAx4UDJaDYOVcr6bcZ1nTwA+lnzIMM2++1fxO/hLxqbaPgPhcP8j3VgWoLEE8g1cYpclzYdwk
Y5vnhB7Lnp28ybzTA+ZaN8Vzk3sr9+UdKwOMxm9Rizs5ZHzg/mBR1GqsU+Ja204Nd8OgV27He6o5
By0AKcOTwR6er6guwEiUkQmWObPzMMn857jveKDs7pHmel+7fA36cpmSQWwKLw+sYS60E1H4uciq
KDuek1odTV6wZzESjMpriumWWukYJkXR3MAcvggz9zZebsuNLkH4m/YfnMqRQWziqYo5pl5KXn8c
xZR+rPL2pySC77jT9k/XD/wy+cfmIIuaMPevsMTFiTu5tkishMIr2dPQZuXX2lfVRqoeY8kbmGQb
ruhdb/lGkJrK3Aiv6jdjPXVB0pdp2KUazOJdYQRS+Nb2+sddnh06zhGd+aZP4DW4s9f4xmdv8Dzo
qhDwlnrmbyyVfcia1I56Z5g21DXuWJxVm+silw1eJhwU5qCWB7QpgKQIk85l+qmlNJ/xrjoevW8J
69JfGgR+n0bdGaAs4L3+NhTUx3zWqSi+yo5TcLtlRo60MOo3n4aa8QMz7BIDVYEmbYIxjbMvuciM
b1VtkgJhjwdcsDH6/BvlZKoCDSXxgyS2rIcsVSagkak13epMOQ92ZRlt2CSiZYFviTQDK3gef2Z2
jnHy42BNZei4TnsojQrpTEJ4/hXZ8xGsGszwvtnok33IyZjngao6/WNsXVR2+yIrPptIawOvK9z+
EeCR4ofWXdNjRGGRHAeNcsYfWhWUZAGowANM5kS6wxbekVklLZAjbn2E6Y6SYTNaSUBTFRK9u356
S5uyFLS47NowdUtrCOqYGSmjD5k4+vGwspz5c98GK0spCxUpkeeRfQkpjgkMbZ1uZCtXrNb8K96K
QIIAuTu8cS4A6XCXF+kemxlElSTrj6LI0BJc3PTczwK/ydywyJFdu75tywWh1AqkI24Z8xyfIMN6
rvNZCQhbJfr+yFNkdkazAh8ZA97/upSLhwwJXCRYEF95wFcTZ7FtvesOPTE4QBppv2lanQa98k6q
1lvpoRu6n1COZGh85fkfagXiLAh2Z78EpdWL0J9pd1CyLhBc2m4gmzLwah70azMzl7r3KgXVeaQ3
sJ14Ps83EfEcQGy0RJLD6COrOzICRjsgeK5v4uVRYS1vpCyPisdqJK5EmJqJclP48RNqD3p7Xcgr
ZuFc/SBlDhEhCSHUMofcOZM2U5YhTlRxJDLvWMspUOoFddwwn6pN5tr7ytewXVOKF2sMKB0G/Ine
V8baVbhUG/g+qB6j/IayNcpF5/s6FqKTgx2n94MhwtJ3b3NZRVMOiJSlwtixt7V6aC1/5UpcPD1o
fmFzsw3SrcjYoxXp7OmxR98eUTri9y4Kb2A5Gm6dKUzsm+Lp+lZfnieeNqQeZlT4nOBdnKddNC2x
SoPfC6KMrTm5KI071lrq7yK/gggL4Y/12p/0ijk8X07iCo+LxMJLSv0hsHOLAOWjMTSb2IGpPTPE
u2UjvdN+b0dELFxWa8C65ULxBa+FD3h8JjJg9mKhpeZ1V5ZEHXtAr0M5FjqYVCFXnMo1KQsbQ4wc
+GZpquPgJ0enAMDfQ0fOim68JwRDYl73FDnjV7KDN27JoAshBuRwjzRx8WzmZll9MSZirtzC+Vvf
XsJ5x/BYOqgbmHAolyrowelhkr9eQq/c1po3UZEaTWQNjG/rtq43f6aKeNYsC0gNQKhhqFDVOdcR
WtmZU1JSHxO3h2n+q3a+XBcwH/HZgl4FAK0MRYA9Xt5k+OauNHunPgovCXwOPwYlovTxfydk8XIO
TQkNIBDCS0z1qJ/09Kn2mj/VgMVKFtahzJ0mMTk8ACK/acAo+bQ2LmZp9f4+jN97Rc8Po6hTtxpS
Wh9lHQ43RRvYuKgZqtRBrDZ6rZi1djKzxr/RaBkPTABkVR8L+pnkVSD1HRIYK5u2NKnLJc0f8UYI
qehYZvPxVz+xnummtoPBQ4S+Iubidi7OZmECWNF3Ci1J9XHsf1AADvlaiLC2WfM636yDcvSvgtSj
PjLk8o3i3nM+E/bX/06LF3dRCKPgmYCMZAQemH2nxaPTrWS819Yxq+CbdXDpTt7UQ8WyAq1mBNAs
8SRWy9Erx7EEnOqpzdrKx0p6xkPbToPa5isnfmEoz098Cd8TLRZR1VZ99Ei2rz2NtoSjtqoNrX5c
P5V3NRjtARabGz6QSTzfMVPFKcCPuPYILTYMtRpHf/NGuvH8U+yslETePZ03sha3hXG0X5ZyDmUa
P+y8D6T/4hZpdH1Ba0IWd6UxTC60NduxvgoE3ZvMCMm/E/6hN+D3ti0ujNK537SvUiwwHzl12BpW
ANFhV/65SgNAifIGEpEolr8yHrxRadewGr81TBh/twrtqgsQLwflsCLlHduMZBLQRAhobYRLC4+0
7tosrpq2PlIMNATQEESFRWCBp52iqhqytXDznUOCOMQwwMQhKXFRgqtpjHq8hnrXXyekrnKKmWze
9romXCRVX4PaN1KW+jY4QiAZVB/rYjNHLofqPn/IwMhXBW0f1D+nj+mDtRZ4vrs0BxAKeKeoaCy7
kXMFohor7XBevojiWL+4XR/ZolxJT78r5k3+YfFcewwZclQi4Hhk3wdgvYRxyLtf1zfwHSN0luNY
PNiWTXLlGJCRxWJr2g8N+QLmiN1UiOC6oPdP6s1qFteJtpnuVQtzp0FsYKGcF0xs+Nho61mKJKKS
oYrX7VCQPjleFQo/u+09uuut5M/N7tmKF2+UJ3OkVfVsoTIV1cyKqEL3umntWFWuiLoISF+1882a
F28VYbkkaFGpj20aOk1UxoH63J68ff4lFiEtItTBZBHKbVys7PY7z9fbRS6p0HNiiFzPgkkmIiXi
oB8fVs5zWfterG1Jhj50JVImc3YMZAf+cwcK/B85WDMVes4iP9kWzsqSVjR1yVueECJHH1CIIx2c
KB8/WjwHvLTcKuPfsly/T20JveRODuvJIYlb9cbmt3Xeb0n+eH3/Vi73kky8KLqkaV9PqBz2TndH
0/bGzFbM4zsv/5kaLKxjbLSWLSnOyCz0jvRNMLnJxup0YOSHhiS760t694F5s2/zCb55xkjVcMOZ
960n8P7zGBjgXTXJyLe/eAp3Hp3CnbMW06ypxcKs9NP/CAWOHWblmOovbHia2pVmi9kqLIJA7CRq
ZmjsnjusF2vz0bhXdgruuSrlNnfMAKnowAXI2fOrLfJ0h256ur6b70v04LHNXhvwl+e7KVGnqwsx
4f2sMEMwyz5UJYa5lBPQRuyU+35YqzWw0QVw/O87/Vvm4jVQCfe1myKWLm0j1PR5aDCykPbhpPlW
ShAvWDfE39D2lq42sV6cI7o9gUx0LdRjGVJLi+Wm0nNFaxnOQVVfqagjha5c6cgI2PrNH27sQtJi
kb6fMVsXiXtozPu4Nm9oiwVmCFUV/6IqL0J5YXtd4pJHEi7C+eIWHjgdXe2SGCLBv23dto/WFKJm
NoBFpcVARqDywUFehKjIPDq3o3tiaBu6A4fwigW9qPC9fgYAPGihIQQ9Q0sP0Cgn0U/4DP7Yftd/
NVFz057AfP7gnaqN+N7ddJ/kPYSjhBatlr/fPeA3whcZDhCuTrFrQbj7USNlDv4QEtAspG3Y37VR
cT/sxBeMfRpe1uhDLrV63v0ZewtgDVzOJSwzpwVlrZ+6h6GJ+j7w02hUUWNsuNrECuOCrY/uiopd
2N2FxMW7b4pxpLmExHr0H6zyM5n4Zkj6qIkfp3TtWC9eknNhy3Kj6ZdpnbazPqMLjDUb5tXR4Jsr
xn1NyuL4hDGVcZNjSbLdJhnmdaJ0J8nP6xflwuYtlrIwAhrIZFq4s4Kmxc5SEqGWv6fNsGkKkPXU
YOhHw+J1ke+qJRDnUAyQvqB2em5mWT01qIvFzkGwOCgEhpXlkSFu07Umr/f377echQngQlj9NDHn
wBO0PdFDZe6seiVgWFvL/A1vHmAtxURa6cOGys+i6CLqGQFDg1XprBi0S8f29aB+r2b+kjeSptik
skW97JA3gfng/1SfSjPgH6wb8aP7qZ9BnsGKoFvzatf2cPHWa2cYzAZ18EPZbtIGk8KnPrSML9cV
Yk3IIj6gNUmyysFDZBv+hnHMji5e2szaXJfy/zBKv3dwYSIMEzAc34LeteWmt4+Yiu1/Z78Q+bhP
hhl1fOtWKzf4unZgYvz5mckWCG6EAs6hljvq3wnvc4uGg3wNR7ImZmEoprGyU5HgkJykCi0vAQr4
ucTYCL9Z2cILd/NMBy9qXSbasDKK6eSHikc8CWCP5sbwHThLTCNMZXj9wNaWtbATyjRMmTPsnrJ/
xq59W9U/EP2HuqHRdUGXgTJQTAz+nu+46Bu66Mwu7NIr23ZwDgP697I+LE4DOMoC/svvIzf4JHZr
nXQXweIscO7fRz8ICt3Ldi97BIy8QW344NPNWBlI3P4bFxcS5johXmBQLi6U3QdWnBoGJJhpjdke
VLTbUYKUz8udtaf3nev7VtTSxzEKt7dTNBkdCjcLy3qTWU1I+V/Xz2hNyELHGRMmr4FhOZiWDPK2
idy2CgtvTcPXxCyeQysDron2WIvn6dBG4cHk32W/1iDzvsIB6IKS7txouExnuf5UlKo2nQP5VBzi
xxpzHU1E83bkgM27Cpo6sFQAqpx/Zw9/S13YWTmNpqQDpMoZmvRZOc/uGg3fe343lOG3jIXezQ1Q
kycn5wCk2gfHCuxN+ck7YNz4J7FlURv1f2XfnR0Ni631w1SB/1X+WBvW9/4Z/usTlihXOwa8gtSj
cxhJh/jUjxCaCvnl+l6+f4N/C1nooyR1nJcx1qmNxzH9Pqmvf/b7HVxdhhgUkGcCHMzrSM43z31e
m7HiSd3dt9kkIjQLvhiDudZneNFvMhuHGXcILjjAEC+gKAyAQSJa0t/nRmkOERti4xtjTf+cj1P3
1bbKOotszGp8ykSBdGiX2hyBQ1z0Ud4lwyPXBNDyUVj6G3ErZwgBwUhEUKGb9YlWvM7CAcnqMShA
sFUGhdEqA932tVrxYZe+/7wKIH0tD9cJwI8lmYff0UoltlD3qSWmz31Z90HW1AUymR4mJ5LiZqbx
XLlLS7/5VSaIQ/Be+ODsWz7tVHSFrH2q7mHL+xeiMx0CAcuDUoN00qno9DU3+y9g/L65rhfvrNWb
yxYE+LgZb7JwajOfKFT7TX0PQqAHnfJym2KMRaQ71BRAYZburMJ7+XOR2FloIdgZEdEtVH0UwFTq
ydH3MQPraBr3LwYulU3Nz4pOH+NO9H/48GNv56P8l8CFEc4cEPHW1NP3qJ+kGy2Mz37h6sAa0Y7V
tvEfhiOQhkWB49QFStwE4dG5k0ZY5WaJOeh7P04xjHRsspMb60cpvPhX2/RrvCVLr2YWB44jILQh
DyiKhRHGA2O5Iin1veOBGYiOnYoSEMGFhczjyJA1W/FBL9xetNEBSgekKlBtKA8t4WaJ47RVajB6
L7y/OE1ODjg888re5yZ8t9iKBofdWbr4mNXVBztbS8hf3BOg6FD4AosIMCrgfp6N9Rs75jfMMTJ0
2t3TMfs22G1yM5qJCnWpHv2K1gHYgr0gq9ZYmC5aHbDqM7nzMbyRq2NXY+IMxaoz8jSM9jZ16J02
LPSkVsEkVdACjtu08U2mCWCwA0UzTrliI5ZvhDPzpqALHYi0mUN1iZNpBDMNPnnuvZObLJLUKQPd
jmulsXelQGmQsrThvr7uxJuVEpxuM7ep3QsjrndlQQWcPPRwXDcCF+R+M7Euqn7oBgXvtmMuu3A8
JmknO4M/DIPbfbEKxrIw1rF59Ke4fJ2V434vM0zBDgSX6RAIoRgJK6+sPidgyXwwGz7sslHdJK3M
t1Ni1rdTZmR/PwV/xMD+ykbeyr/Ukmv95/B/fkqQPvMkVf91rF7KT6p5eVEfv1fLvznL+9dfbf/r
9Y+TFxl9V9/P/mXzSnb+0L004+ml7YT6r/+Ln/zn3/z//cN/UqZ/HquX//yPn7Ir1fzbEi7Lt2zq
ZMZW/os2cP6Sf/7c4XuBn7vjDf8BkvmLH/mbgR2evvkPgt6pGVgLBiqLwYrrl1b953+gseofDjpu
HfDyoe0VFaR/UbDb/wC3MX5yhhgDbEcYbncrO5X+538YhPwDJAvzf35l455Ruv+z+Pu/0/jYt783
45///pbjcHFfIQK03mA1Qr6QzBC2JVuVw3Nc6ET196OtrU0igabM+/FXL7j+VdfoKUGbhBNJF0mP
3LTbKCNg49Cda99ZaO5fUfaFXzR/DSoOSI7DI3Kx8UscOhm4KNJ4yu+1qKagMegtMQvxODhogDaM
stkXpMRIZk6KbeVPalOlBBEx8ffI2X2jmUZeuWVFVBes/TxQ0ez6xq5vXE3Nj2qIhw9l7z8PHBC9
N0f+3i6eewd/fzeYDpBc89AhC3avc6s3ZLHqvN7I7oHMvhEluJNLlYWCtGaEpvb8QTZ9csMmpm6V
1fv3JSPJNrZysdOVo++6Nml+dkXfPlYiPjjDbUHIy/UvfO2i+V3Vef1CBzwuoF179V+WjaW9FLY9
5PjCggjzZBdV/xePSztMG9fZgMvRuUOvKyy0WechqIqNqJ68fOuSFPzTKP2nLdAUdmHrhzKR7cEr
J7nLfU4DbWj0ZZsFmnF5L/aSJeYRLazJB38wx42rmRs5gx+vtCa+Tkd5uxygH4FRBfweCOjX7q7z
Dedd5jW5UaFZnLoaE7rMhtrBCDL8LWNFHCVgg9Shk06nFm2M6I5R5o8ag8mOvCWVQrvkWKHDKBE7
T1RZlMBBPjgqB29DLLsmrKfK+FlkBovDwvWh7sLYGYNT3k/o/X0pwfyYBWlXep8r5xPtwXcqW/ah
rrnaTZMNqFatGgLk80QxjakC3+EwUhNpwoqKJ3T2oQJu8GRLeEefpmywP6Pv3i1DSfFeB3hUym+x
jCcQuasXnFdNAqHQ4YYYgPkH5FCsMvIVr55tNWCueNLH3a3gpFnRl/PHDW+OCzYltOSi1Rt9rOhI
Pt9fM3fqNmm5/DSRkQTlRNytYtXqWIH517w5xgsxCx/QpoVywDMsP6mJVzsjm9KdmBo/RT01iQOb
sI8VSb9BA9MQjfTFYxmb5Wefdp+L0Xi+fkPo4g4DST5zA4JhAlEfoqOLjg5PD0iyudVpKiay6ag7
HBBPe5HLJPvQEYKqlec3Oz2kRuj0mvw1+tL4UMBk3eUNqClKj9m3du2jfdWb9wwgkIiD7QSYFjXP
s6vprwHP/M6y9b5INO5K47Z3pMjJ3rWVHSaUSScom2mPMaf5U2r2w8dkGKtjw4BY8tJM7p2qNe99
ockJ/wOiCTyhj3jP2P76VixcV5w+iPwRBKPVhIGrDcCb89MfRpfGKh3iU0UxDXicPmbYhzYTyJZg
VJJ2b92qDxOFqThafqrRsLsi/0L7GM4B6Grwi8ye3LIbuLK4cpWd26d4sutbJ8YUh9LTt64A+L6O
R7HXZsw/caPsN5q7DHD5wQ4cqrII/x0MBCQXH/J81CsRy7ufhao/6Lhck3lLpCRXjtXRdqAnScYn
V1nk4PDUXgk056fi7ErMa8dDDG68mfHwdcLaG7dyTNE9xEHmfEo4ozvX0sHgyuama9QKhct5QDQf
Mthl59Io+pcYIa9TEN4IstBA3tqo3Z2mrEhCQ8q0DWrUvaK2HIfHQlrDyit5HpLMAtGGOw97Qfcl
iIGW4MwmrftOEKpOid1uzB58Xy0JVeH+6nkeNWioRDBTrMh8R5WRz0FYC+oIsOJ4S3hQVpk5852+
Og2+CPTUfEpH0MM23a4Y2h/g48aMEG/TgWbBzNK/LKtYiQIv14wKP3KwMwkSQTV6YeC4W9htauvh
pI00idCTNj7kvAN9ZK/0sVXWD3ySdWuzrl+7wwtlRTcCAjH042BCORpXwIN0foftsmurLqegIdXl
dDArHhYGkbca42UwfqAfi0C0fNpUsZTbKS/iJztN+q0z5vW+7lj3Hc+RvM/i2lrZkUVpHgmjmawT
uocsClo4ASw8/7C857jZ8IiPrprGh471zm1Rayssijb+NOk2cAeguFSc062o/DuvHYC1GvQvliMf
XHsl33dwWrYpIBOwR56OChN6hBw1noeqmrYrtugc/IXPBRcQPFF8LUL4OYlw/rmGhUDWACXNsZR9
2NIyMPruA3E++nSMLCBkwFe/1YYBrs5p5QgXusNMZLnQEASWsHn0jrNMVsdJWWaNVuNxLFXA1Oju
rRZWX2jAwCpBnK2sp2zvI4l9fckLC/QqF9hptJhgWAXFVT1fMREZqNFSUMZRzTk652ULjhs0GyAB
qFZ2d/HmgrYGPEtIUoDBEW1cUIZzUd2oifK4m9+D/sE4eNr4UE6GsYFi+6EEg2Q62sPX66u76KcG
eyu6XNHWjhfuNQF7LrNAyAXGv2Y6gYJpCmghWUTzdoJXhjFCe09MxSbpk+KG1p0Hoif3Z2w2CTog
S3JrTg0JBm30gDFmbGeY6AFYyV0sJ2giAvLhoaNmCY5UxwN+5fzznCHNSrxf4wmVii+S5NMm6Rq+
Y2z0P3Q9oEJWMvLA7Mz0OeOj/hAnvD3wrsNEXUDF7zxkATbTgDlMHNMHNswdRei2GDcSpGWbfrX7
Nr+Z25IZZqmEMVDYh8LKpo9NbteBGuznjk1km9NuuAVYKFuzxudGib0uDuk3c37f8I8lVQJvPeC/
kn46iQwkhD4FEzjVGkNepgH96nVqG1sBBuzbjP3ogMu102oIfR8kFVCiL9YYtxS0dVP387pKnF80
fNUc/4LlBGpoUajFrKVvXkLq1H3exSM5ZSqnvxzWlfu0rL0QHanlJuXG8JUVstmS2FzzdC72A5Ln
Z5EhfT6D7ha20PQGWzqlJCceg5ejSY0kHEafrLz05xd6Xh+yqyC/RrHBgSu/XF+sEleTmjUnmLh+
11DnCc1pXgSCqjUi4fP7/LekeTMBb4O36y2z5NRtUMmmsjk5KkueHUm6jVP6dxZB1VoPbcBTv1vL
9l0gNBCqQKNA3AiXEb67iTzK2+NjdTX0eA26U4ZYYusaqXXv1mjvt6ShPmUwPpsU5E2PHVq6N2bb
q5ClaIpFO3ARYRZJskcfWhblmdeuWZpZ8G9Xbt6N+cPmOwxgI/gKFld50kNJ2yruTuDNhAPCLfKN
W3Z3F8d0upFjFd/FOXrT8KaJwDKr8hZPS4bUAWDFJZIVKaKwrbCdZOdMmXUrWvVDJuzFLo08VOW4
Bt17rRcvP3du4kXHJArX0MjzfbRKkAEZtGpOjaWd7VTroQikayY7r+63rKnqW1zSYmd7jb31WTec
+p7lYEKzpvSbi0x3iN/Z3hCCuVUg0EoOiLLUD6dWxc7xeXxXJJV8sUpe3CYNiCzyOgEPZYUkQW8r
5P8rx/+QWgyTSjpeHRppfjPzvH6EYWhscDIQ0LaDX2HvT7o5pDr2T72q2DbNMEG8I04LlIJdRykt
3ZB3RXpz3UIsnJbXo4R5wHs122ao2OKiJoNBi9xL65NnYlLWKON9PNYYtSJZszdkpY6JSI19r7t7
R07TUwzGiK/xiHoeazDlvE2BFXdBYGc5zRiOfj4eRsNOb0vl+CdWDWsMo+eu/d9fi5QxvhT0vXhL
ZoPwxqBlmELYTalRncRoq70/igrAAAtdg4NwIjU50+b69lxee3j01AFB6+zdg/ZqIU8Jx02cuDoh
1DCfu9EMpI/kR8N9pGJG5d74TrM21efSqGHyFGy1DZQFvPslmq3wGBI2TVKf5EBQUbC4FaXKHkNc
aXPl2XpnO8GODpwK+B5m8pHFdg4gYnRRQalPrGAyMLIsOcgs1yFP8/JWdHH+x/JAgjAPZyJzgzsy
vefb6RVumsIPkSdgOY3PutJ+mMTpGIwmmF2IkVUr7VIX7x98cg89kWC9A9cMottzeS1YsRrec2Q+
QMO8n0hTgRUr7bcub92gcgFmzyo0gjdmv8ZOfDGF7jXTAIwuqhtz1Lt8mlDScKvMxVK5b+ivQ82H
HxWppkc1U9bWDt0hdWtuc25aB6PmDvDolXMjgIjbVMQAw3hpyYj1JYgIrRKIWhdzHWzQsKJ5eefi
10bD8M0geHhi1jb70qZGWNsoq6N2mjx1qJCL0s9C3Ge+pTUGSgbIDOq90Kq7A5XqCnn6hcbOWZWZ
cmj2NkCMtbCvVROjp76HGiWpaANWx3xbwITCyRXj/g8v5ELUwoWPu7GcYgIDwCpzCA3RPlflhAqR
9p9UWj9boyIrOvua/Dh7PRApgV8MCVlEDiAcXtgAuyeZdEcmTlBV83YAQUoXCuHLZ1fWc52c05B6
ablptHVfY0ZFBBMhD2Yh07BpihRMZAxvocEm88YW48YoKrEzDNVs/Wzi20pT9yRb3tzVdCiDcR7d
ORnqZQ4tNuBEBHfb0EyVRIlxyu5qNkX1wOStKsq1hV4wNSCQnwuqYBTD734njWGMlZSsy0/G1G8U
rOEHMg5j2GOa2BYkg0PkD/antKdKBh16uwJ7eLx+uBfmaP4ATGwDag6z2xA5nV9XoXvk5zG88TQY
cYpMtOHaL4W29RYOu/oy6mKNnmWRRMFZQuLMDImiDIpFCIfPJZolikBZmooT5bV7y/p4SxHtOhIv
c6lJs08MaR/KHsR5lY0pVry2p8BJh7XU2KWnh+8A7w4qaTNRLGCD59+BRlsP6ZJEnBqMr9p1vp/u
ctuTWcDieAq69gWNN+neSga2ifs2jjgSqm3V45ji3Hno44Z9T7O147i81qjkIYxFwQpZFpT7Fx/V
WiX4pJ3yRLjDnkBvK6JJu3zj5AZ5uH7yi/rY60EgI4/gEDEzcijLZATmziCfhZjhVLUYfChZCijo
iEoLaHrbhG56XiS3HbXLLWG4YbU0rC0GdXW3oIFntyWpstCxDYpsQpnlO0KSNsCMKfQqtRYycaqZ
brzZ4Qu73HH2ceyvzsCcPd5zIwF6bLw1eK9f6XYXdskmRgzMLHKONkNXZDmUfItcJ1uxRRcwP+gr
Q6YGxghDwhDYLfC/sAboztC9PPVG8sJ7b685e5I1HUOHO8m+cwwVyJTHD9TgdWDEHdm5Dhm/5Ej0
hOK/2TuP5bi1bE2/SkXNoYA3wwaQjsmky6TcBEFROvDe4+nvB+qcukyQzQwNu6M0UIRCouDW3nuZ
34jyJbPV9xYQWAQIycCW0Fdetj69ibFYaGX5g5BRdqdxYq3wXo2uwkI/IfYxHTK0pqNa2BvldJLT
vt12l4qR8z7WjH0hTLETI4uZISnLiY4vgEwVmry/l+gdrNpmal01Fv9KNSNapUZdbXzRMNdK1rWr
lHZWmnYXuueLaogbmBX+Zu9mNCEZKs2x8SopVSI/ZqInVg9F0+lOMfUJslzR5ywSn/y6wFs3Qjku
0kvas4p0Cdq0CLzfF7cQ157tV0ngF/m7mDRapOtF/eAP4U9ZGNVrGuLp6ePl+YJwfBXexBy57/yO
eUiEumYj9tePqGtVNxW93j7QXjU3itr764nJtM3nyNGDA3JIJqXne0n283UTBrBxw75fCUHgnfRi
ih/i3Jye9CiPbzIzGjaKFHtfR6vwv/m1GG5QvAnWcjC06wz80tpsGrxAWhmV6bROYZ23w7bpKUjS
DBV6r6d32nb1fgiMeGNIwddOT9KNMhjWShyD6kaPR+yMvV5YjdFo7adpyA/BUCa24RvRqRuQ/BJr
OVkHcm3ZXtmpuITm38tynY/7bgzrTWeo5bW//vgdyotagneoioS8yaeiM8Jpc/4O006Ka2VQpofS
Cp+V0ewdlA3FqyS1Qg0K8STPdT2QoSiU+43nj8V3P6i/xS094yqJwx9FnjaHrqiKezNovJWPtela
KDCo6SJT3xdZa7pamve3WjBajtVpmavJHpIUOGrLB6UDmFWj57edyumSXNCbGMRQgl4uzQCcwRjt
LKJDSQUj7c1AfKB2AAcVDcJ9Fgbe3Z+/QMYsOsM75rczuP78Beqh2FtY+kkPbTK4+RCu/NHAByB3
9KBam1JzDEx9izzKJmTbi/vM7rLsTko3mf/Zr2+zDCSRMh7MHmtDK1v5zTapmlMc9jYq385otDaL
zS6U/rPGiX+p+/n269OZResO5XS2qzdop37EhUq3GvOhNXJI43mM6ImZk9qr8pDsJgVzuioZa7QU
u1wLbJlRoV35UX5Qy1q1dZXuTjeaiFhE/eSUXX81BeZzZxnFRms166pkpH3foUFom4KY/ET2Ilhz
CnV2KCNur/kao05Z7rd5ZCUXzu6lqziBPedr1JAYSZqz/9X5d5EitU+CQBIehlgZ156SN4yH/Tvc
zIa7aeqKQyUE1udah7Gn9OjG9gZQ6r7sJrS4mA6HKppSojiWdjnJPpZgSh4xQRp0NzbDxP04iBY5
DfeKBDMH9TypoXn40g55tVcbcW7UyMnLDzlcBprNubWriil0YkEWLpQq716KniHVH0hQ1sb5a/HH
fkp8cB4Pchp51F9lsrEARKxiwuvh46da5o+/H4vnQs2aXxxC59catEbqp6ZQHpRoarex6ktuOkJW
DBRxT/1rB1Ue7hKUkjejZH1urFHeWqIHQzf0J1eWWB1ilP9ZNv9yTzilmHRmwYmxL5zfk5pbDPCm
SnkIg/4vcukiw2FB9+4TpTcufNVF4fD7UhzCfFAaQ4y1zi8FlzswNHAID4OUPgoWqoBxFuquLogQ
inK/u8DReyfi2YGQ9QZLYDDfWc7LfTUn4qfMegApnv/QBZjckm/Gbhaq2L2ZIB++ImZq1G4YZFus
vISfptZhdB1mwxTbOiXHXTH6KxU4F0wxw9tNYVjsJBqgjN6w0LmwQt/uPfQ+ZsisRiCitbmoz/tu
SOkpTtFxUoLMFZDOeFbQxNqCE8ItMpHbXZWFl1SElqkhH4VTDsQYPVeyembF5x+lK7rJkrq0PNat
rO9wcElXaaYX6zEVxtuqAQmStYPyxLZcuHGOEe2UBsFKBf32+3P9F8L5b8g+rzaKNxBOMG5h3aRP
9b92dfKU/TyHcvKjv6GcDA0/gYOjyNPRFQKWwk71N5KTv6Gfg5M683Zq07ksy/LqN1xT/IRtMGkv
1jxoKjLTewXlFD/N/xdyj9ZLGPA/LqCbH0E5XwwwXmWfrDWiiPvjlJl9pV8Gn682bUuZ/DgOVGlb
FrVyJScxvNFSwMfNLQognKFVAlLyMCZfS5FSrlUAEVIlxk9pp/TXacU5a0u1+CMyomIX6P7d4FMw
WZ38YCWqgC5xE1U3ZSBbp873pmesByRHKySGkZk6ZjvVqw9518e/Z1d/FJX/p62b6ikJn7J/2W31
66n9V/7Xv44NqFsEep7r/wdAxATARxF4arunpH0ddy8/8A+E2LA+MRMGxoFWBMiIObz+DjxD/0R1
CwISngEjphlc/E/gaZ/QUgcyPrtB8Tsw07PAg+jBtoPTiEjMKn8Ud0Twq6KeopaZ7awCjtoCvAqa
uec7WG2oRUNbtnkkB0+cdGz1/aB4w1FLW3UbtrW5y+oh3eh+ld/JnVJcqYVXrJNRn+7I9Lt9G8eJ
kwTZxidZd8y8jK8tqylPkjRk10YmlitdYkynVvW0R5BbTNxCq73rMtjGcqN5l2RWzh/HpM9FdwnP
ApYxKC960uePI6qVpnvAs44aXCvXT7PZzcZ8FvtI2L36yHe/l+Zr8PXc7Xi1YH9fCcGw+fBn31ge
/W1aW1FftNpRThNtFQSDuZuGLtxkWpHuS2QcDkVbjJD1EukSdfmdh5x3qpmDRkfgDcYjMIt8MFPR
O2qh1a2yqfb3iaeq176mj6uPn/LNpWY7m3lzBNLO21y+z4i46SwOuJPQ6806GPUn5huiIwzSJRun
5TQB3u2Md8LmDnSRxnRoToBe7YBGLup+qo/lKTbEderXO9PU1ubUXGeluCqHdI2tNzjBXebHTqd+
KUXhXsplJ4r2vvcEfwtInlMJ9Tbom6sxvROrABUNJIXVdJ0mR63FPk9LUbMytklR76M03IPrvmsC
ipBWli4UcstsjRBjUMDyJCd5gQSeP4w5jJEOsS5G77MX1oZY587gZbKdjqhFhKqQrT/+Tm+icXaM
AwvHaALPTyLj/HpFPxhxNFbqCeCGvpm8YdpawpDs+xQn5WLorftYMICf4NR5IULYic7XAVdWAOSw
8l5K/8WKM6Jo0C0KnFNr6DiNFZnn1rKXXlhtS+AP0cF4kpdK/1olv1taHEmFlEeCMMinFq+XbSQE
8Radfiy5U8MZJTNxZS1mUuRbmu1XNHBrL2CwqNalE6VVeFO0mbISxo3clk9/+OZVqnVSf4bYElDF
JQqkoOnS5pHnP4aenzte0rQIZQqq4xUU2JIyyKtOCh4EQzAuZLwveIyzHQi9ac4GlcoUoC2difNv
LjWTLga0rR6xK5yqrHa1gKaU0Wf3ZT1+qZTuFCHw4hi+JUI3VX40ou/2SuUaqerZftHeYS5R2+Mo
PeVNsYlb+Zcv0V4GdfoD8VJXNafNUJSr4aK543IKQ3uIHoFJxFJh0NJbzkiFArsMf+rGx1KTD96k
b2CMuDkQ+drq9xHEBq3J7FBQv0jt7zj6o4zk/1Oq02xa+X+nOoEi+/U6RyFa/8mNBZo1n2gUANee
6xnC+D85ystfMVueZyMiBn94VP5vkiKZnyzImCAdkRojI5mr//8QnaxP2ILNFOG5WQyYyPijLIV7
e7XJzMhf7oxuBh042vCAFc5DfdLQtE4soXgUhSKNbRz/qmA1KMpVgiFrYXuTUd40UGLYYOUR1nTb
6RFofFlCQUSfensMhwj30HTyr/vK8jtb7tL+58j8SbeDqHgMxLKvaFYV9QGUfvAD95H495z+v5H3
b8yfP4q8z09Z+9S058HHT/xdmBniJ0BtnF2MKAFqzJnuPxQ7/RPTFrBoDExpKM/st3/yY0n5BLSX
pJpRLpJIwO/+N/Rk/sN5sspWPPtXzQiMPyjMluAhFgVSApw+v3ncJOvnoRfR48A63KyOnTboX0wP
lEopiOpGGOl7NCbytEHIGLmuY3kXVm20r4CAPQEDkZ0hzPOVINTlQYuM6RZz18JVfGW6ZTKMbZiJ
OdEUTc2PV2/3ncT0TerBDZMGSLPFBBONpbKIP4lhoWFoe/SwKXaTYZpWXV6Ibs4oYC0Bw3I/vt5L
pnt2Ds0XBLNA5k3DiAbp4g3VGrjTRKyPuKiInyHR3Oopiu1DKvSrdjC/xInKMD9LwH8ZYYsIAhCP
jCbSKmoME92D7hA3fu1ECRaCsHTa667361XVJKUjjiZOP1ZkrNVRNTaRqlk7JZAvIS7eZE9gw2jf
kFiQYvwu81+nnpMEJTIeUwCHWoqBaIry5Bj5IRjXOlmNiXEUo6reCXV7/PjVvekf0UuW8YzFh4bw
ZnNdHOHCEHXplA3NMfdGBr2CHG5kvwj3adu0V1YD6bw3hHYHnwrvj1EQ3HQyaxexiUuGHO/dCdeH
MkbFyVGwHHImtEEKLynbI+ax9TZKcuUapGV3HbZlsx01tb5rzVJaN7VY7QwtatZqjXKmmgeXUEVv
Go+8E7AKM6gJGZ6Z3HIeTgVMRwnPh+kYj3mL73JCHwOlhseSCNoYYzKcqqHGRGMQTUcas+KG1RSv
0lBTbQ9nqV0rduZ9H/fJFygd8iGp2+6zKSTJjehbyubCB3y72ObJAFHDEUgWvPyAVBMSnO1YPpo4
SBzAGBbPQQEjR8vC+hAozDGUodI3AJSzI9PD6krvMkJsnDJpjVDTsFZItdb8NYUj9c6tEAqi8/E9
vinhZiI965IdkS4Djabz9ym0fqn6WaQckSFRNlExjvYkA+iJrPgSrG/Jd58zCPB8LCHkNuAGqPO9
vKrhQMwEljio8rErVSujSxxmk63nARazTZqEVGuCkCI20qBMKvmi+CBrVC7rsB3xGLSKCg0fSMFy
TYtUaoe14cMM2QuhJX3pFCh4H7+Yeec+37fmO6RWoi1DZrGcaddapU1NICnHJJ3CTdV50zpQu2Ij
NmPJ+CmS92UyjbuQgaVLyixd+C4vSgZn12fSTNORWZmm4E+zNLJr1aRoE9WwjkzMtW+0VAbvqqPw
hbWXqeKxYT6q2HU24DDGsRMPdpmQm7tGlEBkicRa+55ayZi5TSFZO8krtMQehMF7VNTEeLbEgGHw
UGv7OJWM2mFg3KFDopsD9AFGCc9hpastxFTf9Fd1arYHLq+0AFL6qN5Vvu4VttWWeQnvKpZ8Ox26
fnIbBtaTU+dZmqKTC/21s0qtsH0fpDCzvTb+WeaS9dOQ/dqzQcxRquNdWZ8MLWAp0GOYfsH5HXLb
73W5BHA0IuPpq00sbkaGfrmtFThlrbHIAxnW9Gmx8Tumno7JaD5zEjlNQ2dKFGNYSR1cU3ssK+hn
YysxJ/anKtpDKRIKW/QqJUFAR5LiQwTas0Liv1Zid3b+09ysLk6RXsH+sFo/dlWpUqT1WMmyt+ma
KhrcMkZkYQe5O9r1YlPl61JOg9uizkw0OIBXi05W98mfYtPows0qA2x6TJPmTWWx8fmZWvdR1BpH
PR2slYDaA9Z/erjuhEL9nmvy3NPgmadco+kkK8HPIUjUC0H5Zj+j0Q3anRSbTZjVvDjLJYiEaZA3
xlFIy3gjT1A4MgEwQedn+TY15Ev+kW82J65H0gd3gTanbs5t+dcbhlFE09jIgXkUhBDsZpDErpb7
xtq0pkv6Ye88GhBZWAZzhwSFkcWl2GMjQesn61jlqKcogeavAXmRp9QyMuCydcnC9J1H4xibVXno
Z83ereePhnxH6+P8Yh3jScNGvFR1Fm38KxMT+c8/GtkuhC9eJYzvJeu0VANJ9eZ+YE+XZAeCgM4n
clLbjgPB7StvuEDgf1u/z/oW6gxOJ+HDwnAx9kqLWDRARAlHNZHzLcJyM3otiY/IAmVOBnZ3HSKp
YJdDNq3KpFS3VhwVF9LOhfgFrV5uArIDBxvQIMAGi9zJY/BWV7mgHUfkvBOGJbS6d3FZipWbhJ7p
IV0Af3NXeSosA09JrN5pCEIwCZmhPE6NxszYQLNBu3Rj58Xqy43RKmUlz7kk4+pFoClKCrOi9Cza
s63uoJ+wKzwr20mlLh2VLDb2eRcatqV4nSsKRk52PvY3nR7o64/Pt7eJOfkcUL0ZGU4xRF1/HoHs
fqWeh2Z8SppUePaQBIDVY6m3ZaA0P1texuhKYxOieRAlw5Ocs805YhsyWAcCKEhfrdqKPwe4l9qR
ovmfI/B24NgNNBkOcV2Ij4rMAzL/NQygiaIIqlccU15zkaiK74RFMV6iC71dw8S4Aj6GKRlF49I+
tK2KZijq1jsKgRKAbs8Vu510aV0HWbselOrSGn7verw34lykzf4yiny9PbVKoovppHtHS662ST6j
UuP4YQpThrvmJRu5d74Xc8gZ9UPcQCtbNvRkqa/lADjqMTPV5JiDl7mVPT9w0GUqnKwd/V1Q1kjl
inLlBlXTu8pAXaC08nPNznzwGyGwYUd2m0TWkq0V6SYAYwvyZ+oBMQWqzjTHYBCzSopy2o96WH4F
v+ldiP/33hnhRtzPg0xSzvOoQ7HcE5E88knzfLp4uve9i6afdSf/SFRx9XGIv91jeWMoOOmMY2gE
vBlPKJlc9qiEHJUefSxknL4HfRE4MOq+fXyht/URGyxzOgwSAX/Rqlgs6p4pZzpqln/Kg7L5Xo75
9KRoAJ7sXIVT6oylFglOFnl1SKHddZPtS43+HaEHaKqpJDTFBVrgO3swN0SSMCcKFJHqYnGrWSOF
aZH5p0SvjK0h5P1dM06a01dGtBWjulmhlZlct2pWrEzLM28pS4oLpIg5GzjPYAGFIsdKyk/uQrV2
/qn7IEKGAFzUyfKTflckRr/SwjG6cLy9cxU0Smk10iWiflmSE7K6qvW4HMLTFDeBG5CAuWGL7tvH
X/idsIWxS8sSDKjCpqmcP0ta5WgWymF0auqptDOhPmqjssPZtHOldvz18cVezPjO3xy1J0coXa8Z
OKTNz/yqUBozXRZg5UUnTmw388WMxuTQoiSjh2MlbaqgQdg56WTD9RLoyveTLDPFr5jY3/W0KsXV
ZDXjYyIX1l1nCvkPOSvUne45pVFukCaHapvMvpc00o1q+/G9z+t3cevo8LHAmU+jOrUceOhSJ1gT
2o2nWoTrq4ccvUb9iETRXtSSZxmJKfvjC75d5LRIGEDOHKfZ5nUR6VoUxFNQK9GpN7EiKAcB+aUE
GHThddaFIHjvUrP35Fy9MpxYpr9Jpvmp0koxvK3Rspnp6i4UCc0eJVh4f/5UM6qbENBx01pqOlVy
xIC35nAm/43cqcz9jY4q0i6Qpe7CC5xb+28+2ezYxcdiP8b+/DzahkCKYkVFbR2ieHtv6pX81Z9M
4wfCYNK3VhqVn0rXCocoC3JgIXAlvwaVoMZ2ilk9NgttKDx2Oa89jiojsPvKz5/jeJoN34UoHdCr
iyrZbUetJA+c+ubaKxDVcQlJZVpho1TfYemYq6wjNSrsLGmqb7pQ6D+qytNHuwdGkDld1Uz+VQSp
LsK8TOpvhaY0dlGAQe01jpnDtVj7SWzjCoErQzpWuuLCslN8e4iC3kmnSYY7iuH9uBd9JEUcDk/z
vuoHcXI62cuadRWJ0WSrelF+E1K1MGzZC4LvYjEwA0uivEpWpSHnnd0MEVC+3lc4tsp2HQl0TO0u
t/TaFtoi8cFIjPlNJRR17Eo6wwRn8jtGfakeC6UbRlZ9DRtNmOyxGYYbjOofG8HzIpzdx3GfNIV4
wfHlhb+zWI/oS6CITaeavGHJoJYVjAxjaH+n1E+D0EbyKekRXOqiwR40zfBcSZwikWrc1Du7Gsz4
h6dXI6IbSVXd513Vs2MopfFlImdvXIT2xLVsloiWdt4wD+ElRu6jX3xOfDzrRTULEdMPEMXWW6W5
6cq+TWYiVXcf6pH1XPcDrVxIEH1nD6oR/yo1McTvLE1k0+mDRhpWRt9EX8OhES6VQW/Q5+wPlJO8
C6ZEtDDfMGexTGnwiK5OOPBaz1rWcAxXdRulNgZ8RcddQPq0p2CW24WOibWBLvQNE0+a/JaDU3u+
TuH+Nrh6pWhFiEPuPQtGrCBDWZUy1ChF/NYMCW4gZqlmBx4JJSW1IIe3obnBEIaCQg+7SZij2mqq
ZTcNH8AGt6zru493j7ebsCbxuZlPyTrQnWVxWTByNrzWKk7iIAtrycq8q0Dqnhso4KvAHI29EaeX
Cui3myOtcdgfgJhodTIQOd9F0EutGqur8xPO6cj0QYlcy6lqrMSqH48fP97bI5+qbu4igr0Dbm0u
hi5VB8g8l6Ly5EtxAIKoblfWMEwXtuD54DhfOVxlblfCtabpvGy40EDWGi0oy9OgzspJonkbtEK5
8r0ucoJmfMhKigyti4fVx0/3TunKXEqhfmZoP5N3F/vxiB98mBpGfapJO55EYxIPwF+Cw2ioROkk
SHdF3CQrnc3PjfXYvKFXav2CxGdswyr1Lhzo794OS4ZB7TxLe3OiN11D9pjozWkopGGjhulJhtVp
e1rb/xiLgBgXzfHezKVsXWmY3Q3T2N2nXixeyUWYXUhs3/n0AICQ1QTqTSWzVPnXI7XKYIHXJ9Dz
6AqVfeCKKD9eOBLf2SuATYCegik04xCWtVbpm1Lbh11/CsNIOiBrMj43cU7SDF6yWc1s2MrmyCtX
Yq7WVyn3Oq5QXw5CpxTbNrATMeEg0sU4p58qtJW5K32/SVF6DqfnNqnr1tV0Qekd3cds2J1GGTKP
KIypa3r8wZWDroi3VVppz17YYAnWCKnlTAgpX3J4fzNQoQlBqPEykUeBPqYvMttWMjvVD8fhhPic
t5G7mlMzrpVyVwYTRCYr26B0UV/zRR6nrIse00wuNjnCBHbAVAwoVjTSsijzKxBM3RqlMemq973c
jXtxuFBQvAH5z/dKIwt/G0C3oKcWebE1SnrYIIp+gtA2fk7KoXPGpE0SO5xpd1UdCTAmxO0UJShd
EivweAdhV4OIuyoButzKgdV8i7T2ktbRcu+b72teGyxZ0J2I35zvfUXXBrWmZ+OpzALfLsoQ5KM8
4+DbMVh/vDu8dyniEXIycqqz1s75pXwBtnTWyOOpDUvLKUQcXXt0JzetElxCSy5PkfmpmHugcc2K
Q7h18VQibiGeBubuNJ+MTmcE9WnsPdPxo7I7ZElsHlCZKS/k2MtCa74onALw1ow8gE4uLipZZRvq
RsdFSzWxfXlQwGkNwqrz6UeJZXCpxfxme+OCM6yFqh0BC+AoiyoVhHfS1LhWn4BsjmuF5AT3JERG
r0Foqa4cIwAtzsOEadDoh3TSY1fl7WOhpNahz/zqQoi/8875tHT4aSvNiJpFhLeFJbC2VPFEuxIg
Y4gUS07Pwe77VFqXlTystKEfL7zz9/YAEBZ8agAB/FquK7NCLFAuzOmEHqOwnyxUtWM1LKGY+c2m
BpK5UiohPxVVhr3qFIsnFDM0l15SsW/75iAw7thrlSret4XQ7ASxmK7J9HO31IVLBprvxD+DMaYQ
YHghMS3z2SlmDhLjhnGqgjD9HOWtPGdX1rrq6uLCUptD7XUCQGSQZZA7K4QG7eRFZOTSwAasJtJJ
Ndppx5Ri3CWjL6+1pFJsf+xEaox8WA1e3FzI3+avfH5llpsMuwadMkZ/y4cESiLSe7amk96N4lVT
yeOdFwlPH+8kbx8POiv7lkmOw0DppYX0uskwJCklbiKesiJO3Y4/fslENbUtFTFxxI2GKwwfupvU
b7oLGc4LbHzxfC+1+pwtKvB2F5vYiFIGZAVFPhWTOrqNKagPqebpGf3IVi7sVA3jyp2mSXzKap/M
ucnboXcby8B9xBNTY8UMUxSdwuwUi4UZFI9yHWjbgdF/5eTQDCEVRtaNYuSV6E7ZOP01yFraOQUa
FEdTD9tjnwvfNG1K7swK5MKaMPAlR0UY9C910vK9BZZkwsRw0lDn1VpUa3Oxl2+9Og6/t74Q7qoQ
mIOjMm383IzoIdghteJtYhm5YCugV8oLGclL3+Tslc2cd5CcIO2QI6CKOd/3zaSbh3J6/BjVYrmP
M1ls3UjLh2tjDBN/FVhJKd8KDDBS9FTV9D41YF8jtJcmEgJB9dg6w5SimaCWio+iYSNk0CnV8klI
22ie38qmPU1JKNhDhgx3lHWDBY++T/O90DQgKMbBj8DPpWX3MCEC4K8tucHm0fL8xpYg3YcOrZ96
y1DF7G5UTE4utFiX4nkoIjApm8GCsHRoKC4xzLmQ9nmvNOWjoQTBvijSditpUR46ka9nPptRnod2
ip/1DRVOtEWFt4Ej0+r56KilIJT4/KkSgiRjgIW3goXk1h9ia5V0oPFtUPyS5qrMPA5maTJ1Nqw4
L1xT6IMfKiOqZmVWcbTuJtoojpcZiFP3Eu3GVJ/UZi1hHH6hbp9LmPPPTd+PaS+wDM5AtoLzz80o
o+hi38wfu66s1j4HjWLz5YIrL7TUDVGSr1LNrLeiH6iNDR6xvLAFvWlpo8aBKBhUd5oqULaXphpq
G7d1a4bdo4Uz+TbO03KVG028bURE4ydfa3dCH9eb3JQ5lxMld/pcj+4DIx03H+9TS8kH3j1I5pdZ
FWiMGYl1/i46cQiVLMuHRzR2mm+G1JuA55pAi504NlEu9guNUdIgF/LXSZyokXwj9m8zUNkdVJSk
uU+VznDEeEx+f6T/gjb/DWTv1Ud6Q6s7PFV18JQkf7Pq6jP05vyj/6A3pU+ImcxSl7BgIQBwgv6D
3hQ/zZ1NAJ0I0JPLEN9/ozclHBIg6Uhz9xglHOYp/wFvqp9m2jK7yzxOICjYA/4Au7nINMW5KUZg
M4mFF4oGyGKJMXxJ0l4M04dqECtHKiUU8s1j1+sKrd2LnjGL0/blapQus0wHUEjEQs6DGD+cfkiA
Jz8YYR2v03t58m97JbKZ4x1yhc6coRrh9tVHufu9XXxAQpqviVEN/WNe8Yw+m+/p1QkP6TqQ23SI
0awwbofQyrdDM2yKOlyJXW5sQjneA55yPr7oO6911pXXoAXJ7GDL19rpndXmwN4eZMTotl1j7poB
aSrB3CehfslVgoyIZ3i1UdKIpwtEdaLMQyB68oskjb4FchqJqD9YtxpShpqrhK4Z/xQHG2IZSgw/
Qx3l9exr6x+l6DZqb8zmVsm2WmxXngPlQW6cSXpiDBd5bhv8NP2fbLpD+SVo78Ru13R/KerOjBBV
cZtgnUQntb7Vg31iokq8CjsHN6wq3Zj1t6nx7cwvkKpyYKFgSRy46nV0nwcr+udjflK7Y5DdJMHt
ZNDe3kzFxjQ3nvagGG4h34vqw9zaroFSlbJs98U9xdeGtlNLT2czyFvBD1xhblw/mN5O2RhXSuHb
ASKOxq31GV0RjiKtcYbkKvymfol/yAV8/rtJe06E9IASrIMnQpnf0W131PSXKX4bzaNmPpXQ8seu
tbPiXi5/lFHs1iguFfKvzvsO/c7OLNtv17Wy6/A0jpjlKOVXb7r3MrcO1rDmaP7TyK00Rxi/AjyD
0PJFgDg1XAHysJMJjJi0F4urIrZp8s/e6bYukJ/5jm+tiQW/cKt4r3qu0X9rBUdXN76AsNPOuOSY
tByHvkTJ3DFkMAWOl0LvfCWUkV/5aW/pD32Ylo4OCdBWsQ1yR1ENCAQPb4k6VK6zvgztUShPeaNe
kql5sy5YDCRwEjpbaBi9cVTDLaBBt15XHxrzqRmbwGn6enL0ordsMBryhZLuvauBHGRbm9FilDDn
D6wJctPmU6U/JK316AUFzB+9BSbQRdcD48MLV3uzuZFwUEHjrwA+jQ11sbl5PQYprTIkpwEol60M
pas2xqNReDtQenvdCh/HKrskp/yCIzpb+lyVlgva3aSFQL/nUvHV9jaioi2qsRGfqlH71hjbIO3M
R6vx8PA143IlRTUN/kAfVjUJDEQCYrkITmHa3et9ZtpkN8oupa23wt7E1Yfo4eON0Jjf8dn9IcBP
mSMTcWDmgAec318oa0Iay751zIqD0W742gaGcuZWk10M7RidqeJ2jLfSegCVxbzS7Qw7KFbCLzzv
mC+Krd2Rrx8b+GxOtE4P1V66KnfalbEBP48odFA61kFveUaHf1hhQcZ8p3fLzpYcPUf+yxau9LVo
R6pdirbwU7iur2ajCVu/qX/4x+BK3lffkyt/HWy8VbmSDcB8tmzYUuR6D9q3j9/Gy0b89m3AXScZ
hlG/PAD9gn76WMbW0XzskfJ89uHegWVlCaBfDSHuL5BPj4CJ5Ltkz4tAoNYT3aJalxb6PXb1GctV
AeDtsThAAvuV/+A5jALlnwuF1gsm+6P7XGSblS/2/dQF1jHaYd7GANJ0gl21zvf5VtgiI1n+JfFu
v8Y309q7775Kt9n1eNWuDNvzbmJ54wWOdwh21tb3HPlB2ZEYjyih5VurXeWJS78sgbQfuFN8HamO
OTxSRWT0d0p7wMW9djjB0I2MV0Fvg9vYe7v+TrofHkZcHg27SPmH7qAhtuyW7SbRKWRu1WE/aeva
O1j53eg9ifm3pmE44SiVrX5Nbjw7X6vbYhPdF4f8Vo6d/Fgdoo2w/vj7vsjkLt8bsCuFrgVja4Af
59Eeg15NvaAzj+Fn8Uq6lXbTbXRd36Q3lq1thS/q59pO79uSaLWBLGMfrlG31E5nrQXJiYDOfk+H
VUK7PHfqYVf1d1W1SQDNSE5VO/wcjk+tuTLC9aRtgnKVUZ0h09q6Y/Q/7J3HchzJlqZfpa33cS20
WMwmVGogBSQ3YQRJhNY6nn6+5K3pJhPVxNS+abRiFYFCiHQ/fsQvVqYGn9LGeqFWPUq8dp/s8D8v
vnDuGCYSXNu6YtP52Zf6Imz7jfmcfNGfpQO9DV84cvAotZ2cEqw2TXskeFx60dbUizVsIs1lP9Tl
WlHxEfSFZAXKGVJ1lnpiR7FpJ5/Itf6EEHx8i2QtDG2vano3B9WckOPk5DyX4BAc4qd+q2yix8Cp
3AxSvCNOnoAAb+lHQLYLx8rt/KBvej/bFbt4VbvWqdxMnuyrvljY8jP88uzwmRUs0oc3cQ0kz1Vp
jpCG4iEQxpu4W6nlVC9BPZ8ycxXnq1La4m5kNr7Ofgwzmfi/S6vAbi0vDzdhuK0Q3jFO+nBKio1o
bfVx11avqvWIZVbbekZ40GZHVKjg1wnzk29IP0PB6yAFvc/3EQaOja2csEloRBuRNfV7WtvW1/BY
vcu615eP4fxiNvdMjvm60jjZbCeRM4+OiT654Ywjdb/flG4sX9CMbWt3HrdlcqfkXpO5QbzKIj8O
152BkhsvWGLbWcp9Vm4H8dHIJWdO7pb0UNWrCJUMonF7HyfIkzK7VWNg4xY+EY+6cmdZLhtz6H9w
83W3MkQvQeHX7t9ayVb0S9rvEtkv09MgrPT5bSZX1Is11HwXUA8AGcVLGRo1mmVnKo/IzaiIypkN
mSCOgNgXECOxB2CJFoyoQSpALQttzdVbtNcjyW4MzIrORnQc+kNrggk3n2LjQS4mO094W+M/TPE1
xJJJ8NnqDAUooW62epDLrb4sqJ0VagcHaUo2IDUUrw7kFiSz8cnJcZvK0AS5Cq8wuQdkCSfiJrkQ
80QFp5o2Z5Ab31sAu7aSok0u1oBNokr+pAF/O2PCPuLKlIdPfi0P4RBee7O/ZBUAXvUWU9Pwkug5
XppSvbhxUXyjc37N87dRoopObGyKYVD2YV0z5wpddQmbtVUZ26ZUPvOi/JsbAsp3VeEgtUKB49Z2
XBgTNRajSTxLZvDcjJHmkzjakaHvQ6XP7CgMVp3CoSrkJysVMOM0Tppe0gYMxZMxq9kn7ZjbXI8M
70qMAVeJ2tSV0v77+yE2TWEuyss5aMaVuvROpCJ5pyMeCO5LcGkyBjav+B/2/flYGNMYpA+g868K
2jd1Hi0g6IBlL56RkMdiKG1FZ0Dk1JkqVt6fj7KPT0gznNIZmYlr0fwTL/XLChDCDL+cMu/PHUgd
uwy8bjJaW1uiiMryi6Ik6LJJ6ifnJ6nybViFaoRTJIuctwoY62bhTY1cKbT95HOabkvTyZNNpH63
MuT0y7slc9Rk3eMSFyIXNdgKI++EoZQi3pniQbNSuypftfpB7c5B9VSIx2naFdNlrp7m9q3uWCXT
Jcr2Y/cW6zu125Mtp8UuXdbmvC7qw7ysK8GWVC8B0iABeYrV3HnJDWhZg5NsjBo5lpLgR4Vn3i+N
Fy/rJrGn6mTE7Ppj0R80fZ2Lr2JNAFeFu3pZq/MhFd5Lao5F1pwWGY0ApQuOXvVFD8+9dTbKp9qg
Elob3Ih5D35MVr5l5ZM2e+V01yJGoK854wbjlImIzO+a3JWKdwswedPudeveNHjo3BWylRgP9pBt
ifyL4FnCs5k8ysudHJ2psA3dDXgmCG2psJXVH0G/0oavUnlXKKe4fsgob/UOYNkKZLA7zJuEdyVw
0KKDIOyBPLmQe70GFLSiHebS779FpeCYxVdJ4p1qX1om/hYTX31Fmz2CjNqeipliZ93ETqltKtOT
1Q31s248DP1DxLfGqe40yqWdncl86qHcKp6srOlRYKPQIG4+Om3lKclu1P6tAfY/2oF+OLVJy7Ac
Qgvi6v7Gfvp939ZYYYSGFqjnKA4zCnY9d6rK7OyiVCpEt4XGiSVwb3/eSh+yaRBMwAuw3yOQctnb
XCFawrGfClE5L/p3tBjzBsnDxRPr0DbLXVq/t8KdmNrqxGEanpRuGyrboFhJAaKPT13uE1Da6VUw
/cw45NNBzu9iGbdS7WRSCminWfoShI6q2hX9BJLGZovybEhrR9/OybHFKUdJeLPzti590KDDVjb2
mKYrj2R1yzGAUGydLFRxRWCLChqR/qD4cgDvwmnN7TIUdiVuCxTP2x9h4auaB+qm/B7oK5F3J26t
05Ae7hYG1ON9lLyUs2YzGrTrGERZv1/UUwX0y2ieDGUbDk7c3GeKb0Bujj8h3IBK+hA6rog2rFko
hq9aizc1i9nWVTgXinyOlW3KJKaxh3220Y6Blznj+wBq6LCA7ntRDVCWTjBDybOTWQfDdxKX7QSN
z88pSSfjUEX7TH27/keYIJmfPwW6gzV9VthL5TKHLq+mPb5wmTFQ3CbGISoO9yW9thRqSEHWrG5U
zmZl/jEN+GIoeA7xCkr+2JfTJpcqXxnQPPpixV/n5GDR87GcoFzN8SWKPXlaC2/VUWoPhuBK4Q71
xkJ/CubHoR8cM6xtef4aqicFrJ7WHtRlJej3lWIjPW+LWDjmIwGhuZ/nr2a/t1CN74yzEPfU0XsU
6Wsn6M6iQM+udIR+W5gyWGFswu1hcaHgRoqdhw+tVnpB/ybFo5sIqa01D+KVBQPPmHqwT9cix0Bz
kCmuE2r42IYuVMO81A13fpL2vXyolZU8gvu5U+Nz83V0Qwm7WwSRUVYVDpmu2mF9rwV3QTK68bDS
mu8KsS06yMj7xt2A+bO2L5pjqz1JYbBOGdTJFZar3lctjRytfysnbd938SaCimninVZNb9jcoW4k
6pFd55XdLpEvlauiae2l9o3umxQ7Rh4Q132GoddSKGhW84KufkPMTGdbUB/yahvMmyl1UcFx274/
og0HXvWtyr5ryoNsN4MrTCstXfUxOfM6md0QW0bkxSe/NO1HPsxV8eVJfhMqP1pWeeBDK0vOwmMv
utL3MPFNipfaV0bPKh0r9ZrpkEYrzoPh1N0B2jMnKIxu63LQZKtoMyd+YKxK8YoK9ep0OyMJ9til
O9qqPkCfxcMOElMVJdyI7h4fAaxgQ6dg17eHuPciw9fXltt6xIfoFQX18ku4s/zyLv0qHOsIroU9
nCev34zrnu7wfU8vVd8Y9F3O0Rf4KJNgi+v6AvlzOKHMWqtOvKl2ybMKadSZTwBC1Ofik5rvlhZN
KIYIgzUH8GsDzN/tpK0kl89Tq5DPSZOYUOUqDA/qwaFAjGzwObHbS5aXiAVTL4O+Vpj1rlVauwyA
E3r8+h26gI+tYOxbMf3kzLimHL9Wo9f+IaQW5UqmQ6v0Vm/Yqps8RkJ9OidR1juhhiNHWqBi9udD
4kO+xaPDmkHLA/w+zKabkwksdlCbyYx4ckxWUWn9kxiJR1VEvKxavnbichwT65OYCZzm47MBq0ci
DYUmWGO3xHdFNwQ5SXAGw4wsXhzRwGxwTSMqhpET+jXa0YE9KaBL14V8lwiriHW6PGXEWLrw1cb8
gT31G+EHz2FaFn22M6QzasXOJLwade1Mw12sETN2c/Sj14/L+EPKX4x2J2ZvQ3+sk2OJPvrwvpi+
CX82caTGMRZoijaThjRxe80h55TowtsGeo6xm6BmPDO9dqzJK8mkEJhvNoXhgouQceOIHXbMeJV3
tpk8RNnWpK3sa466lnc0NNYkIqfWo5h06Be6tK5WkJqd2hv81gvvzFPwpXwPHtP36qX0EJTcMUfh
+5ga+Uj0ecNr+py/Sa/1TtrIX+aTwJ/aETAz7EBTZIxiA/bhdxGurxZzC+L8a3QjFWM/jadiZSrr
Kn8b0m9zfpjkHYpRqHqIyX03oppR2BLTr7haD9olqfdi+ZK7Rb1ngy+yH9dbKd1ZNHHCTRavC8W3
0tU02RzYRWiLg8M/h7P4UL+mwEZeZ9rcpWPQ75SIbIRAO8Ne9zV++/OCpdD9uHhAqUGmvXZAPlYj
cwe908z65RxJrlKvJ32dJHtV9aXJDyxc/Xz+XtVdOd4wgrPFymFhq1+s2m1Ub6geCuOtL+/oxZvL
AS8RuoyqtBpiu4o8QJcapHfKtwQVLqc9Z6/CS5U75V3rkFzTIQBXCvvfGyU3yT0wKZf5Rc8coJgl
BPmT+jI8Se/RuXi6in2fwn215oa29SHyU36A9SUb3Qnw6j64733D4x43xVP1VXsaVqWPNpKgOemF
cP+uNbbBgkOlDBKn5PaVDVK/Wkf3V4U8+4rMcY21vqkau5EecPz0q230pSidTLUzr91073QCOTgl
u33VDim3dlAO2JE7gpev0pXuQsnf6zaHiSP6jUcFI3wF3NqyoRIHdoVmi5dgHzyII/0Ouj7id3kT
rmAqXPH1iV0f8Du9U9bDWv/eEq290pff5Odkh2apdipofT7Uo82OQxe18pLFTVNvnLfg7SvJW4q1
yMxq+F4Zp3nYzMolqpaVNu2tyE9ah6/Fqn09FArbOIuvxXN60F9Rfen5SA75Y41Od03z2eN3E7i6
sNZLH8VUCeV33YlSpwYMweXGtdXuBmFnDodyFOnWvbTzdqSHSXx/G9bGysydbqFr743RKlbc4ZR2
jvQ4ftd+DAe5Y4phN/wk086ZUaYeHSRhWDe6A8skGPwqXbXaSu7u0uwgmr6hunxzmToFYv4/Itxb
altPnClxTfAZvR9o28By0UBAzUCT0CjHzc3HRicaTykt1nCt9+9qTD51URgRD+u4XrXqoQwcpb0f
KU0Sr0PUvF71hm2C/y3dbiTU2VAK08Chsc0QEVkci/Edk8hPqoiPLRBYd9dJD9YeAGw/IEBUrclN
I8iXc94bvW2M7PAgnjI7HZh3RKmx7dKz1Ox1uT8WpWdquewK/HJyUaPFq/wl1vU/llIfOlLcDseG
cgWiM1+7dVFtlGYqxz6SzpCgC2v2RK1iwloy1pjMT84pRn0fQg0yr2QGqDYxyvvQjRCzQBlSfLPO
k5uv621/N+3HJ9lLfMsbj2wNXE4WycmjbT89VBizyZ5Ei/hRPqoPM+45R7rkyXBMUgeOvSlQj1AJ
+zF29IWDnpAJ9unb8jiLtqN9RbZD0WwdhothZ6VLL7NlbR9lw8uxOm+dcfCM/HpA9Yk3lW5DWdbZ
4jF5v270+/kVp2N4eKF6Nw8eKHLxOB+rnfyKidAm33fesg1X8co6pyvB63bzUXXTFb3VZ77vnvD+
VHwd99UdlrvEJeVOBfCU3BksSSQjE09b7KDZIoTTpYelO07pIVe5D1c9TolDxxeHQMJhoDD+wtL2
JHHkAOiDfgLn9Sg8XmPjQTxy++GXkjT8UTwyXxNflHeBGIkSJuOW0A5el8VlDkNBRIzRj8oZCXW3
dCQb08Q9+a2v2py3ruwv701mi5YtPBZv2IxVrcP9po8j+8606x+86GuoWS9b/SU6t6UdP5QPlELC
tjqBDYx+wGnj1LS+W0fowarkCKPN37dvA0GLUVJKgWH376VXHOr7+IW2yda8Q/NprZ+THyHn87ht
9tmD9m3eyof0zVJoHNvGkaYwfwrTNnlUsBGwXLWnhLY70LnKdasu+j4bTm2wM9u70XIFPy23AOHm
aT8Np747xuohVH1UpCHuC4pbSX5sEnQID24mrKx2ZSmu0K/Rw4kjfzQcuhgqVK8vNKz1lsDt5q2j
4TnT2ekzAj9XZIFg697cHav+IMtrnE3k+SyrCAQ4ke7g7SwUe6E/ZB2EvsBJsV6On6pwG7S28Ulf
92/27BXpbXFmA6zGZYlt9ktTz+yxIwmmbjkj3lfdC0pc7IZcmhCFmlSv7rT5k6z+4/XA7aH/bdD7
QMXydjh9pYgk4yik54CGsgPdkIjZ1NtSTL/PpvCZ2eytDp14be6Qc4CHlhBMIVj+/nhWUsHRjMz0
nLRBBZ8kf9Pkoj8qBuo2c/dNlAiYM1VS1JWeBfDBiFD6yYqCI1XnuOpymd5Ty6h+FlbdANy/smBJ
WGH77c+p0+1r4c3TDbp215FpAHJ/0+Ssp15MOtR1z9VilYx2epaprncuxY6zjOjw//lyt8h2sNM4
LaIKgYATMAi4PL+/l7Sy8qVqs/hsxsu4y+p5PyWB6adthDUBXJwa7jgmOUrszebCoCUyDZ/WcOGU
atbshoaakedpcIZUg7VuYXxXapWxr+L0kzPupzjFr7UWmDfwE6AoOFV4N9rNm2lzoQ7SRlku8pee
60l2NtjZg3CvrrRLsDK3uVeemJdGl3Bb/lCeCfUMReMvMF2EnH6t3cS+nhxVSIokYAXRxJP6u5yG
S+wLsZ+mLimJFrgyrR8p5vy/9OqdOqytc45EsrQrAkerd2R5deYkjV3MDJx8y8T7ztPMwY6yjdT5
fUMS4TP6tEbya7fOD4VM8/YkBOeRdD/xYkCiP7OWece/KoIdv5XefKpzhlz2APKgtelkDAotEie+
GuU4JufRM0jdDIyV4cRQ6xIXrGulOdX4ySv+CXq5fcX4njPW4Rfd9psYkMK3oP2aiZelavZFn6eu
Ykwa+uQclBXqwTa79utQcH5WKdlVLt6rUvCOElq5YShy/PPSvO3ZAeKGJ4mwO0sbLsOtEAalcKSz
ZYsLsgISU5zsXlXHYRXE3yS5J2t9nAeUjMfpMy2/2z7wz+sC+Cc4IfmGEenvO6JQqhy2clxcBkvw
UYnI6CJBfUaJA3XUWKaZpbefDFQ+bHoeFb4SmRudBP0ntvTX2CuoUtdKSp1fUNsavMbYzYoeUOSR
zSd56v/5vf7Nxa4bCbIihF/8t2+6CVM4Id2jabzXpH7BfYQEWzF/YFf9OGfxZ5npbXLGj6eJALSB
dPB6rNxAfJRaEWluh+MlWFJabkVLri0zsvnzI/08LH5fuBpUFBQYWSfAYm+pGomqTC0CQcPFPNB0
o/VqTw/wzkfdhsAu5CR9jknRG6/N7Ki1bih6GvkOgNbisY83ZbFL0Ji27qtpV2leEqxKS3O0zEeZ
Xs7dqkOH0x3rO6V5qFo3C12pXU2Ca6lrSOxd7GvBrpM8g0LR2oWqN6teg3544FkaI2pXeqecZGqN
WxGZox668UP+ID0ZkyNCG4qd6o7ci69nT+lgi1hiR55UOyHZ5+D0nVMyMszuSsXrYsgDd2h5jj+L
+CWEOOkMQG9qH+GAEHnPXZevxQBfqxX0s9VnypK3XSg+yiteDpO3q6gsSL3f94UqCvDjM7G/iBgF
Wvpwz4zPXix5wh2jeem18j6inf/nD/YDLvEq8QC/WGIZXRfrrThqYURjgcGyeAH5nlAGTu6MqYeH
ICDYrqFVXRSUaQkN07oQutCry+qz8fLHx74yaRUg2iD9URy5bqdf8iIxXMJo1KbikgnqUxajoNeo
UeAkdVF7XSLLblK+Y9iVffLkH3cpIRg8JrLw+K18kOZp+zlt4qFqLrPetNvOXAlg8bRIc3IpFD7p
L/7NW8alACF6QhA4QXBmvz+j0Il9MDYlFxvNSy1K6xaxUEYC79F4LIWi4rTtM2exGCFlVflJIvg3
Vwd5ihwV6QepGdpYv1+95LyPCnRbLkIhWswsFhfpo4PSa7WrxfFh3o91kjAEDJ+YzL38eYF9fM3Q
x9Hrg6KH2Dah9/dry2pcIZFYNJc2b3d1K1PXiBbxotftyUIG5s9X+3ikcTXaYuhWXlH9t41saxQb
IH5aewFa0a1pZI3dZkKp0O5l/UmRcQBBiGZmwJyanyynD1hQIOBXoup1CCZfKWXy7w8a8TSGUDEB
y/MZkFsjPkTgoYv+0nfCrmgUdrHMSHrqDMG2OBAcEKKmp8Yb3AmAYFaZ6He4Ahqjql9a5ux/fjEf
0nNuDwF1hdOewT58t5sBXVJlAmDcUDzPdQeBdprfo6Fufb2sWltOme6TDBhA1xllWulEZO4oouvo
uYtlhl1qrvoIikH50Un3KuWMgFfvNTmItyr55FY/rBjgqtZPyWE2Jpn6zZ0OBQa3EyZVF6sCv720
TEysqpacQE6/RTWIsj+/mQ8H6BWTDZuRBSohrPNT9OyX8GO1fSsVoVFeZmNSgJSDW8mCPvtkD2rX
zO63AxS9SiA09G0YBIDEvQnuo9YoJYaX8aUGrAZNzJJfFWk6t9GCaFpc7nUVtFo4LwyB1bra6Rr3
YQmZckB16T5AGvhYBlbqBwvwnsnQtoOejneVFiu7VKKnoC8vuN4y2m0S/d6KIJv1Sy/5i/zNBMgr
RMGbFUbChtugW0pTWM6mO6RR6XYXlupkzQzaQCRR6VRhK6RBebZyOHgK6uGQINVVhUPIqac7GnTm
cFoMLwtk6wysYNa68mjU3Yy8/Sfp6cfKiVcGDBF+DMcTh9MNzqeNEQvo2wzLtC5PnBANQWcQ6xLO
q1Q64kLLL066YNv36ZFg/gD5Z7Q7dCigjR9SOfCUSR2esQVxloY+QCNbjY+f3GeKpPJ1Y99+spR1
wGnIw9DvvNn4tVyEvWUW8UUbhXiljINyL3Wl4IVDJyOyw3Lqg6uFZEVJVNI4VZguig17H6ag4FbY
sLpCO4AGDHJ/SZd4s1jxPjeGbpOq/SpGqmGvCuGuCyR5/eel/+HkZSHCB8Af7Mq/ReT795Cl9EUj
RNo4XHFd1kphaWDRI9uhCIDdtMbSzszpMxHBv7smYfKadVzdQW41TUZsULAsGpqznHTflqz9kUfZ
cxakm9wMOAqZfgniZ4oFeHx++IzI+rnYFVFnUQRc7+qXTZ4qSiPrWTedi9hVioOuXtBxh5/zhPln
2PSI4b1o+QE2Uldvcx3kDgjNGFVji0o1dMa69uI4tENYPTMSlDAzYmTOFeq1dgZdgD14uADIkN+M
DhDw21VAuFR2DW0/GEDycD/gp52p6wRv+fwsT3cDGB/UNYL52GWuMXtFSsVJOfTUoik/VI+59DbW
XssQr9c2quVb0Tvg3yyiP6ivAvrqufqol2vzuUD/q3hRlN0I3UaywUq1R830kGK0R2A/DEt1T+8d
K0nsfnoXqnNKjzyv3WLapMZB1e+N5jGgi6c/q5nqmel9yA03Z8iMQ+lXSJFO9GPv5sqdTVt4JfYy
9oq1TWD4xhVsyo/y0gKKBYc6cMiVVH0SnD+eBXgbsLnkqy87mdpN1MzEecTxSyZOKgr4iYkWZxDf
YevplOOQun/eDkTiv1km150A1xM9N/1WszDW8lyMa3U896o/yqdSx7njHucE1FRqR2s9LaNdoL0Y
5lerOgR8iGVwibqXqN+2yqui/pDUH9NIo6s6htWPTDhEAX6qnpo+L/0K5Ftf7gKRScyjZD7Ocw9D
/DlEQ6brLdsKdMzKT+iVOV3AXANoBdIL9phugv48RodSXoXmC4JK9lx9l+GYYyPJSgmdto+vQiN2
h82IND1bwRb7ZVuD0zPqmjMXdNfpp0xttxkiwVPGwpmdERidOvY0UEZac7SX086dB0ASTNSsElZD
UtrdTGdSxPWWKWCPVJOg/JC077GAPpp0tF4mSqoG9pcAnL+gZxC+1GW+Grj1ma52w1dliExjINJl
fQIbY4vxbIstZ0rKmHt41b5AIBjpyDd28jQAWcocGT206pyk31VGyAhk0RXYmIiEo2lphae4eS31
swhuJnpBBc3S8TCj3oVWBNwtT84BN6NaG6tc9dUrICrAzJObKWAoWLH9StBcE3Q6/eh6Y8r28lRy
8jkBZgrYhiIwy3n5KL9LlylymYNLKhCvdC/DV1AdgxuOvL46CSdmg8Obsptyhy59vEJaR228kYjQ
2SpgDro2YNhktwTPx1EpIgXzNspPguWVocdEKMfxa3T71AsVp45cvV8hhZkVK4sKOcCu/WSMX6yW
xuRGNjb17CeNP145eUj9TMI++fnX03zfNUDRYcm107MYzUzlXvvydWKaCxYXNSLjafy+GC5Dvd5c
QTFkTNvID1a6xT+vkLdh9xKam2z5YgxfF1amCYUF1+qfE+s+8lLiGOuE2ai1KnsPbTFz2oGKJxTy
uxj2jXBJwUelGyqzSd6mGfCBfd57SXWnAxcp2rf0OlWekPDZFNJJ5eaF6vsgnYbsgm9fwsix1Two
I2az0TnXy/SxiA5FcKdIeEusonyrhqsg2af9Nsm2NcJaGhyTNRjJYrmXip0uuYXq59p5Hp+h8ykD
zoB+vunL+9lcTapfxQ9NCkHwLPXHnvF/8CyzPZZpo1meZe6Bs+faWi7WFoNSwFBbnbFk+Um7Sf2Y
E0AO5pi7YuEkkr4POWzZlXE3o1TAGDAGYZolnW0U3ezPknhJsBLZLLU+3qtdrdptHu6LSY7dwAqi
VSTSS6l7me5wigJCKoObq9HIt41B6RxDz0Ez5AGDFLu3hgczKR664DrFlUsk/JDTxrSBTQtkq8uj
aVVPIX2YoRL9oeWYyiwxdbTo2eoUya6MvAYzO8A+MT297pw400F9LuUqHQBo/Tm4fixCyYzgHV6r
QWQkMAn+/QgWKq1NpEjILnIgjkc9GtxaKVxZDQYbTRsO4wFKixm+TX3b2qIY9p/V4B8+E27gyhK8
MiCvNfhN71XrpcFATSO7UMLhRVgd6QnMftWp73ELgLDr+h6KDy3iZp5Gp0iX71DHmTxVLPQ/v4vr
p/9bxni9ExTRZYZAlgH05/dXgSc1Yhlo1F1wpXnFFpyze6buKkl4V7p8p1nE9T9f8Wda9eGSOsrU
APk1isCbMhzl4axdZJUGaDt2LqbniI2nxjcFp7NjrobQJ3p5ozdFDiq2DbxAbe6bSX5QOAy3tTmD
69Pzx1Bu+N/MuSEFKgana1Lbkn8YE4cWHOjpk7f0E9v1+z1flU7JTkn9QabdJtbxEsTpHNcpYDjW
xyAV0WqYRBm56R7N2zHuPLwYFlsOKZp0MLuJlYfHDqBFyNCxL/BpUENLWs2i2K/kXrW1GpdDbDcl
Pwxa3deK0lqZxpUJkydAMtquXbVSpa/nEuxVFMXf5sJo9zPu9eMsi588nfphDVytJAkSKIVD5vhp
vvFLRtrO1RSU6pJeZKgV9miibCUm608+9Q/5DF6Ev17k5lNHVTuV0Y8CTtMiVhMvRu7HKHGCpuEf
qgnvz0BNSNczGrIZpoR6a73U/X0xZZWfGGLjZ9TdErIzCM0WNh7W3nX25IgAGtwlmUG7gvUNJhhM
ObJOIPjNdaWGkBMqwfAtl09X8f/8SLdiWSzga0tdppeFGRzAxZtdXMWmHmnRIpz1DnhTaUQo+IsD
LQIzHDdRRdGikxf04V6brk3eMGwg15o6MK3R/OQjvPV8vN4L8wsdyOR1kEGt+vs+7iw1wI6kFM49
vvJapwyruuMtCou6wQ4DqoJczf4CNk9NsbZExvbeijuSBNgSHoLnma3lzFsS4zM449/eGK5gIAjZ
7gpSFb/fWFGNRYJ6qnCurXlxunA8K0u9IT/IXGIbFOCiex36wJ0CPsM8EnYi3QQHAVjAqcLUOooQ
Xcp8evnzZ/c3QYhanqjHp6dBb/lJ4PxlzTf9ECcotYaXLDCLu4V6Vlf6VZCZ424pAuShrcatUjN0
JgQWHZXvcvS20neaJnmJsJvKvcKsVBULYR22XU6uoL8XVjT79VyIzgQ74ucN/6+6yn/ilfvLZ/dB
XeXua9/0v0mqXL//L0kVXcdWEUs1Bv006/E8/G9JFb5C7USo/nnGXPfu/zPEE//FaYqeJVXVtf0o
4ib2X6IqAl9kPMcIy4RbZzE10/6RrMrtOqO/RgHHqsetRoWyd9tzRgkmi+K6DI60PRDQi5LBbtu3
uW7mdWXKa5TmQKRoDFkaMwzc9EeD3gLdr8FFcsuF74RF69hEzxp0HiTQNnHZQy4IjNDph2/CIr/9
7yrr5s33//OfNO3+tMqOX6v+63/c/Rj/A+B+8ePrbwvu+r/+teA06180hFHcuSK0WT+ccn9p+Kji
v2ip0vgjPYCcef3Kfy84ViariV9M2zFzvcry/5f7p4R/uUFwVK+GNHihSP9ExufmKIeAyKDhisXl
B9L/v2VMow8uChN5775FUZFKXOmE94Jzef3Lyzn+O/H5VUvnZrZxvQyQ3p8dLAt4hnHNb3+Jnnmw
lELWVuYes4bsUYGD66pNh9R3VRTPoSCpzyWa1RtFysVnJF31f4bE5/I4etOK1RG7gJ96e9gJpdW0
eO+Fh0JcupWUmrmbT+P5z8/48VXissTH8lP3FhDRTcISiUaXlVIIH8XSAihiNXRqufnMsOF6/P2S
WP58FFq1KJNcJ2LAH35/k8Iyh4E1x9FBnLB6FIoi9xawN8jb5P8wzfv3pbBZYhZFjsdQ9/dLpX3N
sm766JDMSf/NKk3BF/MGYYx//t4saisgPCgaIln1+2W6CGULq+eJpiHvUG7IRTvT0u4TBNttG/X6
NPBE+PxRJTbRzrrJK2LEtQVpQAg6pE10aBVgAKUiZn4ZyD/GdsrcptVNT+l70x/nqETScSmZEunW
P1+LBkUahhsAWJgQse9/3QoDc+RAGM3oELVGv41MTNP6xfhLXO3/F2T782nhGPOgRBJqkJuK1ZqL
PJgYGh7qVPw+wjKk61SdtApxvln+v5yd15LcSLKmnwhm0OI2RWVVsRJF1VQ3MHaTBBDQCMh4+vOB
vbuHicwtWPXMxbQNrekZgRAe7r8AbPDqT0gffOlZLmJkMH8vx9Qz520auAkkIsr+vbBQq5BTs/EK
vrH0ofbqAFNY+uzk1cxFtLyRd2jF2VJTdJrQbARDNf8cdSp3rxwP7S5o7BCZcZC4lgkustbI3VoU
567MeOMTWN5HgTQ2TozlI1zsZd6I+EfRUCPn0IE6Xk4b/agi872aE0MV6QHxyeyHG9fQwfvCf1cp
Mbz2My1vUoAwCzWbtbeONxuWHJGmS7EFx9kvEVVHadQvjq+dPDCHS+0I7QvmcW0pg2X7CCHJXsgq
Djomwhr2VZ1t0cyv9/PiJsN6IyXjkgTlcTl5GPUZdgus/Vy7dknB1IY3ZzbTj5Sn8V3SxebzrIZ3
lt/IX2gRV8+RCWq4UtX8b6L9/91pV8c+WClSNsr8PKY4vVbHV+rkc2UklAHtxJ7pi2k/Ii3dqifc
CMI5DCQWiCpa8utyQi7Nqm9SNlgQdf0xKtv0MHvulnr0VpTVUCpJbSG35uTcmVmwT0x7IpkEpPTy
+rjaxlwpy+Yi77AB2zqrKME8+bluVMW50Ez7gOfI/C1PtP6Ixrr/9r+ECtha6K2AmFmd+Xrlj37l
6cV5Lgz3g2UlQ0Rtf+w+ZeD07I17bDl+Lnczt9jS9UeijL7kmiKuWhnPlQcCpmjzt5Pjuw/NZJuI
xc5U6Yd93tCj9stx2Eitrj8aYSE3sKmXU8RZCnZ/pFZWNkMWjqfq7IP92VlFinbMDGD1tTNJlMVN
gUSWvb1O4PykFLVmONW5QfG0Bg6i9cWbRkkI5HPXpfHDy+FuzCWQR7Yw8E74G9bqw3nCUnJQGcpf
kk7YMWpU/ilP3D66K3zlh7Gn/B+z1rvnqdZSufEhr49lkhFybh1oF7ZU6+Bx69mVNXmQpNDuLQ8g
SiA35KATviZJjgtarost2cerPUHmw3NvKfBSW4Woc/kRAbFMsokLeQZ/iWWOnsdvFY3PvRMZzvPL
U3u1XghFAkIbyEaChIrqZShNR4LHravujIS2+cseUyOsdWlsKYHdGNEC0EVUGW0X0PWrBITW56wM
6phnoBzDG7vIiruilygaYdjz5eURXX2vpSi84EexbAF8uF6bVZC1tua0/bn1CxCYfKTHcWq0vfK1
7h70rL+Rwd0YGjgtXl8krDTm11IjcYWJAtZ//VkzGZCsg+5QthSlp3ryNjb31T5YhrbINi8aEJyb
y8f8Y3Oz9NpJz/r+TDZkfB91erhaPBRPk+ONYalaRJurYHAhFsXOBurnxjphLjlV4EQgHLpWJMP0
KUsAHvfnMSv1uwbJsm+llagNwNSqnbAItF9EWS18t0kbEChmf7YQQMFPD/0tOw3uC62KPi6tpr2C
7f/aPPJ3TPJsTLucBU92OakWIG5lRsQcfRq6dqp9wZGpPWrRHG/kBjdXChK+i18SFSdn9SR0kaml
8eX156AukO6wUjynnQI1FdfYSkNuhuJ8RhR40XS9AqaP1TTMvtuf1ThUD0al61+AwqjHVNrlxjdb
17GXj8ZlTC8MRDWl7N+Ewz9WpTTdYYzB1p19WBfQWvHCDJXmZo/gC+Oz3k+0KKfag4mbpQGKU3Vc
0Gpp2vK5aTPjXZs4mza9N1YrFXWeUwFavWS3q41S61OjcxEO53msABhEo/1oD2m0cS3dikJJGkNc
3sOQIFbfU6VK61RHFDXki6AiNuoZaejx1ecZ73qKJJR3uIjWzb40mbp+Np3xbI5ctSlXIJgr0Tx4
Rt58ocMoXn2eQbTCGkZfyhcG75HL/TDOQSJB+arzKBxc5PlQsOdRi6TIXR9eOzQWDcp3PA54G/A/
l6Fm6ZWVwqr0LPSWY6uQ0qSXa1HPQNtx9KJ9LqYi278c9PoQhWMOfpRtCITZWbOmYiQ8GtOIg7Pd
T0jUC8OR6Unryrx9UJYf1Uc5dOXwNg+srDrnFF68jR9wfcjxyjOX6hM5DVfv6i7sE1NvDIz+zq7f
+o+jVxvPc6HJUyGNodgJqU32AeZZugXvu16u6N/zhEUgg3PcW3fyAYRHXM1VdFasMoBarQR7ESUb
d9R1lOV2oKJB12aBOy5//sdpoJvRPLmVj+Ri1qm72TYTdCarrWIU5UL+nov8GrIPUHCsi9gUoO9W
V4VTa+C8KMU/N/R57HcTvVv7KP3R8d/FQdlOd0ux1ET8QxnqKQ5a034s2rJCykbUwVTciaYGY1YY
hRyPKlK6i1pqm/uVjoVv3YtQ9haFEcsede0Bq9QWNGsrkgrBoxgeuNMP0SfNLQHj9DPGH/eINNbm
oR20ig9pxG25i5q6QZNwSo3pYOujj15AUAnnWytUMe9rGNif89JMs7cZ7kMosiDF5sIckynaz7gp
1NUHI+0DFArrAfZYO+At8T3NhrFD9geswduk75LgOROO/OXIFidLOvFa8lRWPv6kZgnl8F2fx3Vz
UDhtguppIGvdW12hZwdh9/JLXKgFDwTIOn7y/SgPdtNkFTB1pQUAKcldf3hKMeN80vUp/9Thbmod
BZWq9KM7Oyl3Chnz98maczNM8KhOnxOZT/MxLZX/TVJe+qyZFLJOKsBK9k66I66bCs++/nOeNZkG
dXAS3sPkR7EGq22OIuOdGA2nQarG9xBGswdtvNM5qr5b9mz4h6Qo/Qz6jayaQzT1vrpvvHpE5SNP
K3gyYjAhxWG5DTrMFqhGle0o/LvI1KYP2jAZKN/ojfjSdgU4q6D3iuooba6qvdVbdnGIgyj9Xid6
D7lOd0oEpanoPkATQT7EkNiv7uqp0AQ2nZH8OxpN9303ThQISSeH9EnvbLTJ69oOfoKH9NHhwRIj
hZTHiwER2wgrMoUNp33WysEZ0fTwRoNfIckTjwkFC++5sDQIP42W997f3Ic2zpyZ18cCC08HSEvt
Kdg/lRZUf7vKl3+7bVWbe63L8v7OlmOcvYMBYk4ZKua6+W2iLJf8xFlkROs8dfzqlEd6Lo/TkNQI
McRu0t8pjPicO3xXEISLTGwB7yTWFMbeDzLPSVBnsDLFGzxppke6U9J9yDrL0SxEuXzwB2kw4Ild
dlC2Dl2ma/lBqrGZ9zLrsu6Nm3tBh4pc2/bfaMSCzQ/GEepkmlltekR3qx4fZaA1oGNmC7rMG98Z
XSZeo5u8E4MskD2HVZIhhKd1xo8xkmrRnfBFUp/7KXeATEp/AIcmUcl86IADpydHRLX23R0KxNVr
L8hRqTL1Kj8NMsVl0otz9x3dhMRP9imFX33nRk3sQFhIzPjOg6jSnlQfdfVDmvEv72bhpzmIvq6P
93U3JuiTkWRAyhpySKwzryY0Q3q9fuvGJcQxD4Ci9yzbtst23VCb/pc4z7NFWpCKeflJGYMb/VBG
V8ZfZhhMIyC4PJ7qQ6nrmKw81CpzLar3/mTJ73XeON37jN0+P+HcqjunzCuof3e11XUReqxTVCM6
k4zVj3QoF+XUUlQ6ZxYytaV0k0flWDONwfFXHGl/Twn1tszIwW93ff3YlqbxMzFQ+G695zhI8oNb
OzB5JtZbhPaTbB396Dmy+CVRmrvrShN5JOrxoOWssNBiY0b9r0V+u5OhMs3PpQSfotIYZpown7tU
sz20HTOBBgIiLSm1dTDt9alwE3nEGDvd6T3EYCuK6zBqjBGVS8BCAovvO1HZ/Q5gAXJvU9K8E5HW
HWql/F2eQtqv7W7fj552D3GjDKOUsp02O7+muB13TuqeRRv3+z5ytPdFU9kPuRngSxCVxwGPVFR0
rL/nBLhihgyh5XQIWpVlfedQ0Tp1vREfrMVldrYmUO1aNHxxre7e80V953ep9bEfq6cAW/XjNDfR
Q6qEuCehRSzHMN8qG4Jt35Ugc4YMT+YI1W/DLEEOqhZ901k+5yWqErUbJ0fbRbncNopvVuEYCMJB
5PX0GOEUR95NiDa9ocgRf4lGfAPKaf4iDUjksamPO8XD/NFNAFe2jQCDUfyEr3mHv2B0b3duhJra
vm4mQ9KdQPv03uitxtm3bjHzGqSBN1Yf6i4Gnt8LVOzfjoUIULzNMzt/Z7uo5O61JjWQc6Tv1z+6
OM+m98j7I5DrtolfPVdzNJb/TKpU01t05z0HQb+28qe90BFB/Dm3czX8ytLZHN5D7Y27UAhbUYWn
SmKdakD55s/C1IsFb107Sn2cSxWBdNK1WA6PjaH7LTqVk96+1asCRLvOjhZHWfd58FjM+PABy9Lz
95q0Uu+Uj8qaT4boi+LeEAZPtoGSkXPXyTyufhVNEfUIR3LXCv9QzFTJ+r09TtZTFHv2P4by0uB7
xCEdAw7SQWOCB0besCp9HLZ3bZZ21r2wPHdGlksADtrXCciX/RR5g7tDqNX9MuRaPz5xe3nRzk/w
yj5oZpyFlZyC9kiRig69J4G+F0mBFqStyepHEJS1ufMxKZ7eBIUE6jhVboGO8jT6zpGyRGHfJ8YQ
ILAHeC7YB0nh8dlMHRknHtr2r7KLWrUbCwcVpp6MND+OuUi/LebZLYhfp4G2pPXJY9LiDLPLGitN
D+bs58VdM+ZIl/adFeCh22MxXfWQElA1TZJ/GvT9kOkauFWeGixtuQZ9LmpUwLtex0q3zHOEOVNA
1MwLydvsT2hTeDKuf3SjjIwDiq4wmqZ4pj82aYntvi2nQqHbm86pUSJm02Qd1uFJMIPbVUHy1E6J
PiIh1xrW9CQ6L6Y4XnmFeyjM1tAe0MF1x73eWpYEhI079051DcStXZHDRjtQ/DJQOe8bwQXmFo7z
rmkngfWF0Zfv64CSDzczpkTPSUHaBhvRkfb7vvTj9m3b5ILzMjXhhAlrRNKIY11WYVBbaBx27Rjw
6Hcat7lPjdGITqNXjeaj1yaDhtdRjTBO0ej1N7IC922S02/dleYoUYyNJzT8cpL8b2T5evHYsCV5
0JuW6H70id482VM8eMgKJLmpTlwWeJx1fZYNE5rLKWzdSEVOeZoas3P31ZBENmBVUtD9MOBSuOMC
BgTNzQylEsYyebrmixbRFDyb3EPuDTmAeAlKS39Di2ycoVjRIrlrObl+zYMpUpxW2vRDbMvuk2zr
qUWjcFpyiaSd0Dvw60yL9vZUTSb4ariT4KbbQntfWk0THMFPcS802PPmeDsYkmOCq6XGV7XM6x/O
kmg+DEOJVIlIEXFG6w/fKMRc2KbjqakMaz4bOnjdu1qVljpFdHEBLhYD0GG7FB36knDVi0M7unX2
EHRagsQ29oA7q6q8D6XSUWtqqqapTn4fBT/S1DDBiLcmmmyqi2g5t7WKv1M2aUqk0aqqxEwmM1FR
jDvRbpR/r15rFNzQSYZCwWvD/Ncz54/3jEzA3BnpkIRl4sahqGo0mWajfOYii0DCdzN6Y/1obUS9
qt/8jgrEjOSP5uO6hUpSn7XV3CehxzX20DplehTp5B2aCgX3l9/DV/XSJRRYNgoMVBapK14+2Cie
G0bdqSQM2DS7VtOz8wy6CWKfisx9a1ZbEqtXL0QCUjSxkJ+CJw7K5DKgFyOm4FRmEk6F5YHgd4yv
GT6JG2WTm1Ho2Lo4euLw5y/f9Y/vpqOOguG8l4SGMht5rzm1Gz2DIdykZN0KtJR/0WPgHUhb5DLQ
4NpDm9VdGjYORr8m4OSjNYv29PJXurUgeFb7IEocfRFxv4xSdzLR5kqmIdiV+D4AjrDDZaU8e7m7
VSC5tSBYDhDZl3Y0PYjLUDAoSdbHMQ0dvX3f5QHHRInLBKneV9q8X/7DuFh3UAzYW9RfL4OJKvFa
EB9pWMrcftbjsflHSXyfrNncKtTf/FDUs3QPWR+KaavCVpmXOQZhOcVJw4q5ZNshkjBavGT4+PKY
bgai+Er3j2ODUv3lmHI7TUuLzDyMohKQrKt57idLH4PuPyzxBTMAkolyMqazqzjcCnapCREWVdZ/
9mZ36g6VqvPytSUdRAXogQFnpFxHG25VsFJNGZkKC+/QS5z+ECeGeTd7fvLhtbNGlxVNetsB/7Bw
OC9HI7tk5jZtstBvp+kpbwb9qXCzfAP4c72PUIWjWoQpPDBN116VHPOBtoweDN65r3LcJwHMwD9D
9o363xZP5HoZXIZaVah0mQ9+Pc/e2Rt749zopf9Mc6rcOL6vo4C7J8MAVsjRABrgctr8uC4auxyD
cy00qFb9ALOSJ+9Gqft62oAZ0P9kDbDazHVbecCq3TbyNg7rIYEYVxUmT36sQCe0kQLx6bUrwcKB
jm4k2BRgjesCqTd4ZtYXQRxqeay3zyVYweJMe3fLJuDG1X4RZ3VyK1cV8MuLJOxMbIKGUjsa8qfm
VagiRo66kz6GzS+P7NY0Ag9ZKDOceSy/y4+VTZ2fLgl46OMl0e/NbCweLZAe6f3ozMk/Lwe7sTKw
ZwNC7NJ1RbJj+TF/3ICzOaK7HetJmBaeEXoGLBmy5Kn+9XKY6zFRLgZahiLGIjj8W03ijzAUP/Wg
JVvFZiAXX1U64ADcV7z1kWnY8n3birUUhf+IJfzc13xXZeGQmuod2FL7UEn8vqi2xBuf6nr2lrIy
zG5vYeySQFyG6qn2RfE0pWFXWNEnCgOL803qvbbZglv60qWjTcV3umpGFG5t2W1aiHDIUukdDXcM
+vc4ZYsBeW+Fp9rL3+rmoPhUQHwdcCnrw0KPDGwLeossAjk9atMQJDoD/ZKXoyy5yEVpHlkl6vIA
CpZ/INW7nDpzqfc7PRdtNKQo401ASBoOJQfBVd2vnnp/FE9CS7TQxv2I6ocBYX7jJ9xYKKiAAW5D
EICW9VpVFIIedaB50byUlMx5ssHA2veVqD4bMcbQh5cHvKyFqwFDUlm6HiRo+uqkt2O7HhOtFaHd
QzflFUST00XL2ka//9EVffcmLqV53wZ0fF+OfOODIjKztHTIcJf/XE51OqRpkBeJCMUMIyZoDKiy
ozlvrNJbUQzEHtFVWP67hsA4/pTpRdOJMAX7+NnVRVIc+D/RE3h5NMsVv55H5FLcZRppea4XTkSp
I3Im5lGzRvUBWlT9QXh4v7kRr66a+u+WftutZUICtWiO8RYBcnM5fYU3j5hqaGlYS4C3aEliciy1
4LHDNXcjvVm+xNXYOITR1gDIf/XqKUslGnQP0zCLZX/HnojBkJ7rwdQ/VcIbDkINWw2/m6NbPhhZ
Ff6/64R3pBqPCXkqQmfAYqfgJfnoaZO2ay1PbpyWt3YA3UwSeJdT11sLwLdpB25j4hzr0y7/4CZN
/ga/n+Jx7Er9MOAtjqdiVAePMvOG48uL5uYoF+EbBko5ZO0wNFEWt50gEuFkuPKbFSC09WBJhd7L
bEXdVnf85hL1EfWB90XQta5CkhTN7BMj9HsfIZ/aqg+JQg+7hNT5xsUx++vLo7u5bP6It5y1f9x4
Rd1S2KLuFRYjHgrCy3/GPW4axSTEI42r4snI8mID0XFrRhcRGGi9dHDNNbnNKvNkDLSlshlF85tI
JP64G5K+/Bollr7FIF6zqSG0uL8lZ/5vtNXhSdmJ7pYwRWi0srYPU9kgJzFo0VvRi+lUijKhp0gh
GJ343ttJPIo/Qx/Zyix+M5XX+3MRVVyALKAn12xM+OoqGFOPm3gcqXiWuVf+aLKEelLnWVRshyoe
UB1waRrSwqrGd61jRm8x0Irvi9oSD1Orq2Pils6WcMitFbBInnGNcVCh+Xi5Anxfjm4kdBHOxiJq
UIlR3pVGRoEYHEOfnUYE8Lns6w2x7JuLwCaD4t9dkFGrhQc0IYr6nkZ479DrqUrrkxKRfmxyd0tS
7tbtwnuMLGuB2YOwvBxg42tt5KOLFFoTzaEhKsXBnQf97uWNdOuEorhF2/Z3arLGC3SVzEqU8kRY
AZwJ9cSVH/JkkE+mPRbvldcFb6zI7u6NJoo3IJY3Z9IBkwhllJLXb8OhP7aw3WZ6LUtDhFmQIdov
FbYj5mA9gjlpNtKBW5kXgBITX/SFerQGU3OB9SlpOH6qU/uzCFiqnWzUT9lY5ldqf/MpSfz5a+VX
xU96nnIDI3hzD2Foh5Mw7yqQustS/mOkuR43/EmUhS1vgpOmFR2UFiUCtOqmuv2Q1Wn32SucnK79
aPyYCufrXA7oXCAo/aHVNbq/iTOqjRP01oeHjbIYmoPTguh8+aOyeW4pHZMi6ZVF8bQ1DBw7atV9
N8dFWn3Oy290FeR7zTDdjQm5GRrEFnevC1plnZ2NVjbgnQQczquwdUaN1xO0QAR9skNb6GOJLrhD
49fQM6865EUQbClF3Do7LBQTQXJZgEbXpVbNihIeA1KEpsqMZ3Rt/L/gGYmzMWnxQeqJcwqSwZr/
QxoHlh8OCyXEZU9fznjQiInqG2p6eWnjrO5UdrU0rxLteaBS/mCVxpZh7q0tZlNL5i1F2g8r9jJi
PCdTRkdLhK1lNKhcFX0VHPJJw3bGS/N8K9u5Na3obfNoWwDwZB6X4QYV6YWfB1xZSesTZ2z+llkM
bidIFi33cQx+Jby0Pr18gt1KPWAu8GxbIJ1oUF5GhTXTuylkybAfJvqpKs4LWub0XE8LUbK/s3pD
/vVyyFvzyssU30YeRQZQ0suQUyeqWcAEDfvJKp+9BLFFbKTjAQOtyM7e/YdgDgy1peVBt3K1bNLY
V91cdjzunTb/5PSgA++qKc3/br2MBvrLwa5Rq6QdBENKz11EDNezOQWlbLBIBehV8Y7RBKoBGjjW
Ix1ZbLSNeD9gH/suXYSePGEmh1l5tH9iiW6tNqFL9fLPuXVwA8rjhgA1RbFhtaKWMlXvpUVG77XP
vkZFhxVJhYzlnnzHD61sap4RB4zwqKbv+uT4NAE2fsE1g2qZEM4qCLncVJzhl9+6gUbULCbrYZtJ
ex8YUp+e1ODMB9Gk6rn2Ay3dAzt52xmd/aSlnoGCmtFDShjHrXfgrXMThDR9IJ5kFGpXKc8Qi6Sx
4jYLhZ34dxSuKjwpVLxIqvvzXd8nwT/2VOTnuqrcrXWx7KJ1Hriwg8FKmBYg7dUuky2Kc7mW5WFZ
gE7dcWrZXzpf9F+0zhHt3p2lPFmLPcBOjXVXo/vf4CGuNTCqNzKWW6cMrymqGDBBWKirNSHGIs8y
1Weh0c/A+9KW/tLeTiUtaDVT8b/rsjj6pWm5rjZyv1uRPRp06B84nKjrxkLHuEqN82zB+Bge1kml
jmyY1tnv8x5oAnJpIy5dTjdvlcxvnTcwi5eWJ3KOSB5crkF7CqrZHjVuDqfKn4ypGfdoZDTvBzP1
Di/vuFtjhMvJEiMxY6irZwfSwUkKlIN2A+D2O9wscEunFP0A7ld7I4vkkygHfWNebw/vf2OuMl3p
+MAC6zILdSpjb8Y5fg+WoHwTVXXx8PLobt0VVC3pWXv08CDhXk5kBcSv0UEbhFHVYJM5mtmsTk3Z
98HeW1Q+d2OvtRvZzs2YkBLhvUN6AxJ/GTMKLOhJc52FyHALfEg71Ws7djjMqcxCOG7wtq79W+cE
CeWSXPmsmHWNdsKRssksMwunFNxaVNSg4cwyau6RCkL/y0sTbBG4JQ9a0G41326uHzIqyipLtr3W
9k0G0FuDyfrR4hYnkih0BQaMldu/09JIIj2+Vee4+VBGN+L/RVzNbxmgFutPIgtLE/ysTep1kHUT
HQGUt4+e7IaD8sqvmI8EJ7MbFLYyvblxJN16qvm0f8juoX1wNl9+Ymq2gGFrlpVZlM4pDfR657vR
sFFuvPlZ0W8nzfmXSXsZJVcJGj+FzMKk9LI7h9r+Tmauf4i1IXkagKzfDd2M2J82g719ed/c3KF/
hF6++h8vGDfxeUBFBs0MusOoW7t58lfjg3nc6d4CIn452s3pXNQHlk0DgGD1ReNUDi1G0Hk4ayrC
C2wYyKzqZpy2qhu3hgVQbkHKg1LAQ/hyWGZHQd5Il4eZXxsYrrrO1AH+NVCDzFodTPzL47oZjmx8
Ifu5FKdXp09t1ioVsc9Kdek47NIybz4DgpW/NBc96v+wJhf1XVrTS6dmbemeTyLRSqVx1PV5fZDg
9feqmpKNNXlzSGjuLTBf2idrsjzMAFnFQZqHGPosik4J2NiTVSbdh1F6vvwPLyhSQRjxcJhcpO4v
v5cm6ZIHfZuHfWVlHzq7m7+2VpB8QZ7F9veSEsJ/qDLxYEMjwoD4w1t1lWxEpVGicIF7hONpHjl+
UZ+GoAOLmANN31fJbL9tIjnfv3qhoDaGquRSgPe5OC7H2TkoZlklyZaNGDjSu56V0zwEn4bFrzQ3
3he3MlwIrr8f4z6Xvr16YHBiR25rUv1p8xLexuDKx9TOc/RJy/nkxq1515lR8SRAntU7p9Wbg2ZL
70tuyHJjNd24KpGXomOE/gLH3BpR4cpIyzlB81AM9lQ/9G0EojAqdLCibaqsjx2mw99enuob9xW6
Q0t5HlYXy2q1J9sSwsKgRnI66qx/G1UMZ6VN9SOqmYi5JTK6AwDvDRsnwY0TbnHCYJDszUUj8vID
y6QOqn7S+cClmrVDm3gdGMnR9LPjy8O7VXvihIPLTJFnkdtZ5VaQED2tKtsinNrZzo5GG9CAc80q
/0t1Fc9lIP3iXgwNBn64qpE2FIekiWFXo75yjnLZ3LvlpL19+Vfd+s5L18xhF5NjrilXqg2ihhd0
EQJ+Mo5dM+AQpBlVc4JIoz9ARq2/vhzwVpLw20QVgAEP6SsyphmN3VAozikyoGhRx0MzvjZnmA76
uLAqdIzhequHAgMqVmfGPupaVm4M+9Za46gk9aQfwyWwutfoLwEPCtjWlFXVx7RR330tn+81e/A+
IPTv3rHctvQWlpW0erchnrV06xFjhz6/uuKmLLe1ka5z6BfW/L6PdVe9qSnft/uAmgKi5PnnjJbU
DNKnj+cdKleW+vTy5N/62qSDlLLhFdLUX52h9QixxJnY1ZMxt+4O6ULbOTg8D396bTl0bwKF883G
TbGaat4mnCAcJbBmFrjZOtGPLFvOg+ZHoePm5oEGf/Wx1XmTHsteo9tsyzJwDh5WUV9eHutqYxMX
YKVpLfRN3unYiF5ubMNVaUv7XzxrjRhhA8y4NSZ+45YbKdJqTpc4i0IBfxXddSQnVsdWU2W23oMH
eh4zrL3pwpj5rzxps08xurrJoc0Np944Spa/8o+V9G9IRsTweIdyVF4OzUpMcE2NlT1rmapM2vlN
lOOeHSXDk9Jz5W/cgdcziRAVidJyPKDFs9ZmSivPhIRXRWFBUeeYDzOGsoWxZYl3PY+QvtiM9C0x
r6HNcjmochpjlU59FGaW3Z1qu07eV70a7pFeiY+wlr3+dSc/s0hAPhjtdepZJIGXAU1b2IJeaRQm
mm6eAkFXB4zEK6GJS5TFEHK50xYrr7UsQTFTRXfdVDwHo20/WwojTE+LX6m7QBSkD34n6NCiF1DJ
5ViyPC7Az9vNc2nocrivy5y3ly8xuTkMs+VVp1lUUfc4GpMK4JG5cqODdL1E/o/0Aq11bF3W9ZjB
S3kEV1b9jLNddpSgQXe1GW85y11HCXjY0fL9zU521oo1BbSvOu/z8RlyQf+uLuzhKBJT3b324OAV
gj4HQAiLx8EVujg2FUfoIhhulvMjJR6s8sCwvXpTgXpDuxOk9BJknUBHWTHPrpNPz7iQJPum0NKf
U12rLbG666MCWCxqoNidscap0l0ujNLUKrtshulZtOWbJNK8fdZB2uy8atOU9HoDE4peCvq8C9pz
Lc2oUruxWkvMz4CXFbTRKU7eN+4Mj8TLlVkeBnNU/ttaxq1+DOzRabD1dTsDM3mhjd/jQgv6QzMq
PN6F02s+9pXe+OSMseb8CBJ6oK8+RKH1U7TEeWLRJlyXcDUvj42grjEjRqv0BB9Wv5+Mrn/2Pale
fUUAtV7UWheFYEp6q6MttvShV602Pzt+hP+CFK17Xybj8KPqh/aj5o6t3FjDNz47ly7ZNAZIKF5f
VevxFh0zR6jnIeuHR1MmxX4GUHHwlWdszOONTRlYv6F6GHLRIVh+yh8FiajNtNjusuJZn/Fa62KV
7OMs39Jzus4iyCA4Qyn44n1L//gyipfqltLiqXjum6G/N4VdfyKXco5a0yCMThJ3yPv+lagyTtXl
BfS7UohuOKpVl0GXQmg8BR1B68k51mlZ7E2bivrL581aQfrfMIuwNYU6LvN1phLjmCQ0UZawSPE+
DHJlnfIWjtqoW9lbe1b1tz6ZHCyqqGqfonZ8nHR7/GaLOH+EmYjpvFO1x7jC09G1i1fi91itiw7F
AqwHXXetn09FYTZnrzeehwLnnNrxMQzQcId8eQ6uFhGFYOQmgHEg6oqG4WqHGJjPtGMM/jyZTX2H
2p9x9OPZ31iqv6UdLhInJKuWNBRmD907vunlBxVoaFWZ2fVhbhazuwtsMtOfomt6+RQrp9HPZW9o
yX084siy95Tn16dcQ8DrsYnL2NxHvRDdEQISjhuTOw5ROOK9vKW+sayq9Y9ETtlilVMQI32+/JGu
MYFrgZkemhoOfiLFaHdYhCKwfzE3lt71tIO8XsoaC+MAedbVe0CMqiW5HfsQPGC7H7ykOlkiCzaO
vxtR2LJEWIKQcC1//scJkfPGhq7TDOGEEsC+CczkZDpT8dp0zubEAx5F8sgri8PsMopuZ9Jo+1pf
lH2Mx2qAvaf3s7axhK4uud9RQGABkQeUuW6+NUU6DbrbEoVHDCIEzt89hilVQ7/VjeItnPL1UsCT
j4Ww9FzR2F7LrDkjxhUqt4wQnirCRVZWZCcH4TWo/bn1+eUteDMWDm3oztKTITW+nL8qklFbZ50R
aiV2XHmb2Mg5cG8gk7rVRLteEAxr6SQ7izwq8ITLUMDE8t7AiCQcu9hFbBBh8FQ1W269V1cGn4q2
NK52SAByiK/OFJXlY2cqJg8oVXUY+3I+aDSVPnQW5E0cAus7w02bjbrZzaFRUED2Et2dq9fu5PqJ
pB1khGqe5R3SXe1DkvVbNq43o5BSLLhZEv7f0IE/dpTRd7FMKtsIE8st9r0smzdWH2/1c25HQSiX
mhwvaHf1gna7aUacxjGAc3TOPhJIOmma3DKMuxkFNMVSXOX9vG4iZ07S6MHss+5aj7K14FymCqI2
ToebiwFwG86T6Hgaa5xRMWelO/BwCgFPqL1ZpM+uHn2EbvcRwux5wBLpP+ym/423Bm8kunBoC/OF
RN19K2M6fH0Q1wen7LfaxKuyEhc0yxy4L5JYPrnsuiMt/bbq7VkzQmsEgzqY/n0al/deEjQ7q1F/
Nar6FvXRO9ocW26et04MZtNeev+mxyv6chvLvHU6kbI+KPRFJ7Mf5kPsB+V9PubOa/NZBrmAthcm
MIXDdREp61gWaG38D2fn1eu20X39T0SAvdySkk6xD+US23FuiLiEvdfhp39/c54Xf0SUIOIEuXEQ
xFsznNmzy9prceAh3wuYD3HhEUTmVcyMpt//crfOIw4XdAfPCBHJxg8iSqr2ZZvpoFk9wHheqUA6
UeUP963c3DtaXRIqBWh229xPF3O0RNfqYRdBdUX3+XeUof/oxoi83Le0xRFxQOB4pcINpB/CNH3b
w7NHpW+isV7DysiTIC+W7pHheT0oaqd6mOniMCmeLC/jpE2nRhugLEWn7LFCyeRBgaN2pwd/vb3A
FYgj5RCljAfkxvzLdZWVISxzNddwsWIRVHJ4t2YEf2fRt6x41PMlLAzly23ve/HAgDVepIcV23qI
h+kva2mXnUN5bUT2KWge8Ii94kEul1JMsEpNiyHCWGmUkxZPwH/cwdw5KVcRBzgTRnQBVlOopnm4
2bAoSkYt8RInTFv7vXCtF4YVPD+ZoKTJrb3DcrUkSfcGuhzJGMnf6WxcvrckWjZlvRXCum0e5tKk
21sa2eH+kbxlRScOlC0AJsa33AGRGKfMWyYrtDrotGx98k5mDjPKf7BCVRaGN3Qi7O24rut2QwOh
kxUOBsCwaFEMBrvi6PObrQDteH0kGQm60tlp4GQ3V4gmwhiG/gPzT9pxGpQ9Pu0rdwFxqyTGo4QI
Of5VCL0Ib+iR/nJDreiHz20hZmiO8uGnPa7jzrbdMsVoBXPFfB5qbZvgzE2bZO34IWE5TpVfr/r0
AL9wFKRe1r0NbQQBpsbM9ivwl5iI7PfyAlEXLcqmLKOwUvLkAOx49IVqg/st1z3A3o0jR5+fIJpq
r8Wx25hK63qAwbCPwlgF5zxG8MRqLkrK9w/Drb3jIwGk5hZRDZG/4l/OrUuo96VGyoI883vKNMST
MXq/kFZe3lo9BDFNg5heMY8UbAub5VSDLow0LuOzgZj90W30n3Wdezsx0/8oKC5SUTIBKvHkbtTz
KCNt3IFaEUvp9uiGcweN0gHesPhDCzxrCcZOa+DiqPTaOfOYtsUhEfkcf01FvbgfHaCRqF/SSpi/
FamaV0dRtaKHaIBcMEhBu4VNl0/RN22em9VPjGGa/FqDasrXs8k2nhpLcTsgYLAIM/lu9wtzAkbi
VQ/gffP+UHpCIAjrqrFy0GkNLzDUEhGfkIntbaTAstk81giOGKfSm4f2BFZ0Lh9iQIHL8zi5dvvg
wcR/StVGc4RP/2TRP4myXmfkTr0aIdZ2cZ/jPDHbxxZ6n+Rphjrqn4I7+JsA1kDrGwan+L1XJWZ6
Ur18Ggd/MWGFOcyNZ6ufloW4/WOUm0nyIGba2e8mlCm79xCkWuuDR1UWdDRs0xDt9JH3l+Qqipnc
mWBZyumvVH5aVyVDao2dwtJsomhc915VvecpX7pTa2brJ+jynO+5NheIsLVFkxyWVTH/ck2KB0cX
Div9sw0r4/CYggPXA1eDvN5fgGWsHrPjja0f7XhE3rYvx/wj8zWa9uJ0hF6narBAiENEmQznTOsT
41l0zTw/LD0og1OeVVr7GJEdTkGUqsr0ET7u6btCldd+sngLrQKGKCUyf1N+jNXAXpdC/AM+yYGo
VRXpEMDC1PRBYWeR82klxPJO7WQ2sJWV0zo9WFplZY+D7QDs9stazMoLT+IYHc3OjD/UbFH6w3Pm
CPlKqmbJqXVz48/EqkwjALNZNEdvzkvnI0RLhfJcTVHyieFJrwgau0dptfLUFillJ5tVDsY46Yd5
SWDMhHRpNN9BfJRrz+UciZREUXjZh6GOc/FoduhT+nwMCN8ghG3doKS5LwJlZsz0H/iWBjfw4q78
GcV99cmOAdv4FrFWHzTxnH2CfXNR/yjW0XgR8FQC+Oekad5zvjKmimiwpdTQXSb1+jQMajkc7J4C
yUdrNYvsMCSmkp41s1Cyh4zcMn5gxMBOjqtSu/pRJDDmHVX5Gb61jdbrJwoEuhWoWTY3p6XOGvXB
WwDEBlruJK2vq8JbHugPZcJPUlRpJd0XbAxOw32CfjMyUXlPyvWvSaNJf+jtOUef2EGb8uAarWYd
GiahrCPkVKr9W9PaEsFho9PzR5ajf2gNNbU/aGrd17mfg0v5M+feaoFt5egeZlOhDae6N9Wf913u
tWPHvQALorWMbAIB0qXLHds4pZ2j5Wdtrj4Bck6+KE7efXqjEV5xiuhw0DMfi37axgj95TGd8rU6
Tyqt5K7XlYOjK3Nw38rV68F4qJwx5M1FPIPuxOVStFmd50Kpu3NMCes0eE36aKWK/rWDRnXHtV/t
mpyRBkbFcAFhMvnjxtRQQi7Y993Zagb7EerBMjAmzTjcX9CVFZp1ND+lJi/IN4pyl1ZGhopoB0zD
Ofcm1zqU86y+sxZveeO0C3EEQndUqflIDpXTbcrGOPsiGjszgE3Fy3OTJ7AUT9OSfZFk+MclycQp
tscq3lmebKpevo70u5jfl3oWRDHbofoC4usI6k0nbJ0penKcH5k2A5yJ++hvnjw68skAL183Kslb
vx5c25BR07x2AKXxh8t9jVWji9fGtsOq0ZYHUyKFMtf8fP/jXa8OdAyJ6WuILpURLo10xgrFvV44
IZTTyslWTONdRi/uYDWueSpy/V2RGjEUsbPx5tgGNBapIaBTAgTinEvDxghHu2oMXjjDHefHXVG8
68EB7cSe12kVo3ZkOmQ75FVXADdykLadbcULuzHKPsIpm500s1G+DQlta0jI1i/3t/PKnrxxst8L
DwLR1LarDM0SFHzq2J1bagLPDK52gamT8U+4xWRIf923dnXzmCJ8ZZFCQ0wOum2C+Fbx4NOds/Hs
1RDvRZ1d+2qstsf7Vq77KbLSCYybSXNqd1SiLj9VZ01QAOO2zkIpq9nXkHcTftvEaNBHkv7Sz+Fl
SY49ZLHlL80TesnsjhJ1RyRQ6/49DLr1gu7tsLovuVNY0NpksHPvlGSv3So/kjI6LyMFMvKoyx+p
NfzFSeTNZ7wvhEpplx0yQmE/gal3xyPcMEWCR3eJ6J+K3LbtGsec2GRRx3NpiUnyUOVfYKY33jW1
Mr59VcCWefSobmBpC+VSkhY53MQcz10aL06Ao6OkY8XxSKyodq192vnU0qdcODuKKLI5x6SPRvJh
yqX/K7URTTGoNALnMzM1ZYk6FRJIATI3lgo6orbWoB/5354qq3N0hOomtf3imkDVkfVsMufglloa
PzIIRMcEaul0rxZzVd/l5zG8zDvAMZQo68uf587KMNjCnc6OoqWBMWfErbTR3qe6R8sJNepwYtjy
rX4YxyGZAl8FkuFe3Bz/xBhNR9B4PfNAjIlvQVD1QUr/7Oz99amSd5kTRYQD0GSbkUM61ql5uS5n
faQljGBwvZ5BH3vpAc0ac2/M7oY1TQoP8pQienVVLhRlumrUztbzEi3iMU3H7qREafq+0ZMf98/U
9Tdj71TKrDJbhoRu88J4NXjuUkTLGW+lfBRRD981NXP9UJWuUZ7MJoWwu8iRh90JtG4YptlOFRnX
JYc5N+8n8khATgp7OVN+aA6U1BU/0ZT5MKpefdbatnicZTx/f7XXDwAwM4IuiuXy9XY2LtlZuyGt
p1icq0J4n9Jpjd9Bzu89DnU6ve/LPFd2TueND0lxkgRdTlWYBGKXV0KDQp/MsMIgm/8SO1n1yJh9
9iWKhj0R7OvnhgebOiUfklo/lByXpuwq0gwEz8W5V93knZ7lEDiXqb0TGNzaQSICmCak5tRVqa02
jVgjOxNnM0rEV+Ra+kOsWcWDOmbRYUQSZAfUdmMDLR2JMq4tLVESgMtVDavda0lWqWet8GygyM0o
dfoKP+sWZScaubGBmIKejECE+NWR//1f3jWahqlO+1Y9G/EcHdvWNR9NY1e164YVQKqSiYaeIb5y
syCjLIqkGlPtbM2D+ZTPiItQy3mjuCY5BX812k88uqQz9A0v1zJXfU97utPOzPEPx7wYFn9FJeVw
/zq9clRePkiYoboLlhnHfzWZwexcrLhOpJ5RUxDGAaIbwHM1hZceNPGi/lAWt4FDE9TxR9ElrXdi
nrSPYTdwG8V7FJ2q54EeectX4SxihWsBQpVjpTqjFcCUNbvnTq/UIlBtIIbPedR1P50otYfnuk0n
9wu5aKMGjZbSqTSsJMlOELjvcr7cOIG0XmXvRhawqcdebuXATEQxVa12NsvUCYnnBki3m1SiEjXt
2/0NvXG7pNvnCpMXUtXbHI6lK3Eimaqdi1plykKzQMX6g9YYHygUd5C3F5luv/nY8ybSWKYaJons
tl1Sd7D1ZFmqGQbFXH/Q3RQc02r2O0dF/vLLk0I1G5pBthF2E0akLncx17Wpygd7PXt2Pf0orH46
cXCNT9VKXUssnf3NZJzlSROq+bZhPTmpTryEdVJUakJbntUxMoAMJZzRMtKa9/DWal/H3C1Ps6CI
ef/zyaOwXaSE1xPuE4jQ87pcJA/OAJ07pmCfnl8Mjspzqo/O030r1y8nEYHETRJwktZvmWKcQUQr
00/GmcJvd6is2TqVS+UindrFn/PULn55jEyd7hu9XhrEKGwlGFZYXuF7ulxaZqN8VFe6caYL4wVQ
r6dfXS+x3hxQSyQUXwnJFtroW/5i0WSmqKPKPBeqm75fJpOr7s72i906e9jf62tN2QXQKU6SoJo/
Xy6oXBwPcaDVPHtq8qNb4UJVx0ac5qTf6+fd8JKSzg3ZOP4BaLONHRObArPZGtYZeHoOuQxIvyo7
5hl0uU+aWUGWlZpzM1GZ11MNEYd17Q+t3dZn1Wvd7qinSyO+pSnDKL6YTNnhWkw1e4ydKf3QijwW
B9Ep7S8Hb5x+dMCJxI96oRol2gVqmqCkhnzOQRvL1PPBrLTRAdmSXuyFOnLDLg8/F1yTNCD0eBjp
2Rz+cUVLA+VU49z16T/10BqBY6JaIvU89LT/W0zJk8i7BxErP958NG1uN0UEQhIJCLv8kjZc2ug3
CP1seLX9fjUV5e/C6rSdC7CdC8SPwDtMYRDMooqdbbluSiezW93OOo9V6gbU/62wQDvvEGfD8FFz
+v6sJmbxIKA1DRYxNx+saE4PtT0oO17m+uQSvYKMwFUDcMJtX66XJG6EYbF1z07uIPpQKErQLW1N
9X7dm5e7vvVk0nDrgvbgUeKNvzQ12HVcRvTSzqbioslTVSNdEVoj9z/gjQUBKSZnpHToSFDopRWB
ZmujuIVFSEQNvLTS+GFC3frgJZyd+6aunyFHdvEJXGVF9KofrTAT5I1Nb50h3lEOIh6HL7aWT0EM
vfjoa25i1T5zWdlhMYrmragLxs5eebhxN+Tw2yo5QhtNqurYzqDjRGvCKEh29PTtpwNAB+NlUNSh
Wr9Vy3OmwmvnfrLO6dqMD3FvVe8TErGTPtV7ucD1jWdBjgSCwwgD15A8Pf8KmNtOWfp+Ua2zAJIZ
+4I34pOXlv23hGN7yA2j/FV02fhnRI0z9uPY9pbj/c956+QQVDDcJtsOV++FmZrJxNmxzg2TDp+R
GJleismLvyH+sVervHH/eXKhAuKAgsQG1H+52rozhadFun2OY21yHqN1UhykVGyv9zUny5yg9pL5
K+T7XUnwuhTTg+r1aftid5q7HtD9QJvn/upv7T8BM68YGTz+aZNCm7lw6oEZwrMZ94LaYoEski7+
aPr2aNa25UNR8KP34pNWF3uDYrc2Hv42YCMaZSiEHi43Y03yaibUss+Ezm4wpWoEIj3uHtJu2GMn
u2XKA0rMG8r2o/99aaqncUJ5OHHOU7XoPpgm+6wMdhWIPDI/3d/Qa5gWVxSeXA4UEQjVno0tZJDa
tY1nh/M0TFAfr9P8OyvaLA9KpVw/zlqPkIezjsVZzDmC7bZXR/lpqIfxU5+V9vJg5HqyVymRRi8f
VpnSE3hRRaCEuMVRTVUMPV+duOdZ7cywnsrpZQFN9sf9td+wQo7DHCUEdJDdXCHe07hhhmT0zvDQ
o3ElJfT+mixb7DjgG19TzjEwCEWWzcfaFIJtlBzGVSldXpQyB3YkxKfZQuNLS2xzZ0Uy4Njs2+uU
LQA/j8hqWxl0kJhyxkl1z4U7TF8mK4neAa+jfesUqq+a0fj1zTtoMefK9kGOgELBpvxZKXWrU9Ny
z7YTFX6DetY33R28v+9bubWBrw0MSunyXd5s4Dj1Ruy5OZqOZTUeI3ccAw2JpOOYq91OyHPjSLxO
rAEKgrn9ChVsWbETO23hnfulFYd5aBqEy4p1x4vdsgLhAhGNxq7pW2WUpEPIYaT6c7aG3vIHpNkP
GWWex/vbdsMKnSa4jiRGlj7ExlcuWlLRrcmRSG9G66Gq59FXjWhvuOWmFR5fed7wH9vQzPao0mou
QuzNbBTBmDr5U46H3KmJbRJAyYULegqPgKeiDLctnXadkdi5aRdhrxTTFz1bladSzcwXR0zNYShU
5THhDds5DDeNvg7P8gbK4vSlG14WSxjdEJehQyRxRI5TeQBLgmp0obaPyNAN3+dcGXYoArbNrdel
ygYoJTPq4DT/L60qxRAVg2KVoZGl9TeqCynyX878tVvr+UE14jZwU3FEiG31FZMsB4fcBBD0Nk/a
OiRHcNnmQ90gxXr/NN3kkaBYiGOhfE1RaHOcolpJYeBQy7ByEYSblME7ILIyp4FL3SpQwGW9RMZs
+1Mq4oOp91Ba05UDwQDSthWkgGqS7Zzwjbv731bRZaOyLfXstj9JZKKZ9aQtQ0jDndknedZsdmeU
krKp2sEZAqhJ29mITQjy/42CIoW3AjLZ7eCANtRJxKxgGSqi0U4WYOonDwGEJwTZ29NiwQDvuYod
TOUSSYzLLPYOyK1jaUGOgvuAHOaKYKtI56Sq4BBn7A4w1wG0ml77k2EgCgfAGpyXSKwXDlfQRs3o
xzOYIRspXZ9AoAs6JW+fs74T/xA+wli3dG79KxpiapaqPhe/7h8aeVb/9R6xV9w6ql807yTCZPvC
JlXSmVmE4A8DUjN9O+Z8vhhFZ+7NTm9eiFc7MDhJkgDGEbgTl3cmzxZL1yRT8tDCwSj4VwtKk2as
n7WCMuLvN6+KoWYkX+Sxw9jmJrTr6CE+ZyPNVJjARtuEEOrBjNN23okcbmwfHhW+ALwAlYYtC7/R
VKVZpXCcuzlKPEZUlwcddtMdK5sEUW6eLtthnGg6rUyYXW6eohs9q4UsDjrzOkXMw23cA4FMOvpV
aiRfS6Uq0UPtkR7wW4k63Hnery8U9umgcpq5N5QsL+3z5lsIfaR5yPCW88FDh3I9Vvqkxn82StfA
LAmU7WevOClEIcPQ98dZqcXe9OP1pZLdMdnd4R2jRCZ/5L8TuwSYT6rMeeikojgWTIjPfo9eR86N
0QT6Fa3LZWkL/fv9s3TtwnjQoJJn6zHN8b2068RpXEM8A0kXeLcocEBBx8eld0vxYJWYPyTAFN+u
74NRBvxA2ksWii2PfUWG3OgLX7wzi/UX+c4aOJM1PZiF0b6HZi39s/WmvSjuxkrBxAN7oV5GBXLb
KleU2G7GEQpL25w9WDvl7BdjIRUiusbipQhbUgEN7u/uDb8g2YXgsQQ8ILPmy93NkiIp8xXCPPhJ
8vYwlpOTPxat0Rq+WyrjH/et3VqhSRWQlgIOj5D40loLt1sduSVUYfZsIPxMmdNf3UX5AiPGHMKd
OuwVIG+sj8qcLH3Q0JBSHZcWayJym3mTItT0QbWf1kFt5+PACGTzVUP7/M3PLXG+ROiDMCcD3lbh
VzNjeEg3qtAo1vqg6lCzTGWH2CjEhA8mnLNf3ryfoPhU6F8ggZHjO5erE4ubV65boGuc2cXjOhiG
X3q6+F3Z1GCCAWXiPVd4wwvAiYHIGn0v0uJtxKcUzKGk61iFFO4AWzZLdI4KE6iJLYpHaxq9d15B
ELxzSm+4eSqBOGDasHjjbYJILzMB3b9WIQ5I/6Igf/qjbRPxdH83b1qBMog0FOAibb3L3dQ6Ut0M
sbWwXur6mBj9FLjKvBcm3rgDsmcI5obSEaidzYlk2BsoRbvUEO3DbnYyU9Qj/Dm1Mv206m6in3pd
vJXDhz1jOAXAIHPRzCagLHi5NCOJu3QEqR6CaLM+OclqfjaQkP+9JpH1uahH2zq8dS8phgNCo6Ip
J7K39fesEnFEP70OR9tWjmOD2De99L3u/PVeYoUAisFyGCFIBi6XVcWmmSW2i5XSQWdWL9D0LusI
LeUO4s9VN07/YVWSlB9CfxlwbL5dJiJncNF8D21lNl6SAWldoxY7r/31FePvN+Xrw2w5QmIbJzko
CpzJXd6GFAez5ypai2MUTxPvbKkjntSny58R3RttJ8i59pTSrIdRGghURzZrg6SKiQrDa0JnUaaz
FWfaM0TnyLvTbcz32hXXV81FNEKeSkpLUNNsjKUjOZweJ23Y2dPPsSlHWkDpnojRLSOcPHnTyL2v
TkeL0LfwprkLs7GtDNB3Vvun6OFxPN4/FfLHXsbwhCbA2wjQGGm78huC3mRcQE8Y6jrioFPjxM/U
4P/Ri6YKF6XZI/64NocHps2jA+wBdrZ1IKI2vWnI1zlM6vj70rpOoKj9R9ua3GAoxJ6k63Xs++rv
X2MwEDdXNFlDW6lxNS+hVis26iOR2gSRmg2QSa2V976aSjDwTdyW7XGuvHmPVP36MuAsEcMEEy8p
A7aj7m7FaHiVt4IbXqp+5XbfBm39GueTB3gQeEKjtqc3fk0eNaZqpGoBBQYSs0ufMloG4nmtp7wk
nYOI+WIe6cCi6F65vG+r9taI4dUaaHEyGFDyxsaDQQqGomijKS9poatgs7KBsap0WB958O3Gj/AP
Oxav7jnNSgK+10QQuOi2sQaTm1oXLRknLfDVPiy1wsxTHOnOr06FzWbnblzdQazxbsukicURS1/u
JpTaBpz4UguRuVjfXEblozmKPfmYW2uSsCnoorgQQOsurSxzF0PW4aThvKzzIXeFBq7VVZ6Voprf
GiTIXi8oHO47oFuIgy9NFYmVVczgZmFbL80znaHiKLR5bxhbJlMXLgUrINtkPvfaApUL/leyhbeP
JjipYPGlvPIHE4SAEI0062x/KOOo+jFXaQ7NSa/EWvxuNKKl9hmu0b1oZ7W3NpY4FvAB20d3ebOx
EPBFcb6gkEbJMaqPo97W/UFJTGt6yTx7/A+HBbEd4ln8KGXFzao9OpSjY01k8xWyWQD/6vQw1NUw
HO5f8Vur4kWQciivYLjNN5w7UQpwLcgjFE62+hB3u79SV18DLUoV8z8ZoxdKAY7UbquGFQ0RjCom
xpD0magaeFl8RPu9+7SWJZOX91d2fd1wIh7YSEI82lXbuVBPhYkrgeUrnERjHlODJmMJs+AOIufq
BXrdO55uilfyTdhEKHMae4M9KzBaly1sFpEFgtaXENafCI2nZ90us51zeGNdmnzu5DzIa9/v8j4w
jNyv1MfKEO5Zqeo4O5VyGsq6bne+1q2l0VGkxUHQAIBE/pB/X7ysihKrk+MQxTC1vtown+lrk12L
gzM1NLRbMKB7Y0NXjxz7yR3je5GosszNLbNXstS0LeMwrk0lZGxQPSmWYgAp7MrHtem/wxNn7ESZ
NxYKJADMGIBIaivbynAGSVuWouMUmtmSHoeuMb/XgAQ+8XJkByUCtLtzNK8vHSeSgA8oIxS3PD+X
O9u4tbcsMw2KfKH2cfBqp/+pqLH4A/49TzzcvwfXq6MXQkueniUxLTnjpbG2Vs3ERgUlLBdFqQNd
79TmMDdCaX13cJLMTy2oRHay1OvPCBMENDbkBwzewKNxaTTzzMK2y6EIvdWKGCNd2sQvhDl8gnLB
8IdsgehlAuX7NggJsa3JAAj3HYQ3EdIVBoFB87ycaDt484rCkJchtrM4e32/GzsKmgBVG0JAOJjd
TUnXrhBXWR34qMEX/WbkO/2nAPnz1YXEEmkhCNE/3/+Cm+MC4zcpHQ331zEAmiqb47IyYtMrer28
4FOjQJNszG5muIdkcN7MR8GUKpVq2ldAVmCl2jwHat+0auPa4qWivfq5S2HghL4h3Ym7Ni5MLojc
ANgUcRWlr+1nGtYMfAT0dS+q2VMv4f05ZqZR7Bx8U/ref0UO0oy80FSJ5QCM5m7eUPBlS1cnlniR
6ox5YGhZqzNf3SWln7bclYM39Q4ceq0j/okHval9SAbt9zHJoRHO+Rx91+La+VSrQ7sc+6o0dAgt
iigHH9gXbH9eqYofo+8x+X2JuNHTrNqleDZpcg8v/cQNCeq5bIsTBGnm/AAdQp2c1CIqQWgAyLMP
3qo2T7GZICDRRjOpny9MJ47fZ7bTJy954/bV0WtgHQxitVPZKZPk7VFFREE8VV5bfsnzBIgbnGjG
3qzS5oy/7h1Yf6J+KlxcqY0fXnWtSZPCVV/aseqfoqLxjlpZZKfVy9pjV7b6Ts/2xhmnaA7OlJYM
uf62KqOVTGMr5ay9GHNrBprRWEcpVeMDm8z2zsX1sQAFSbjDq02TeNvCoDMx2UCEtRc1HwZ/jJlM
Xft47/WUG7Q5fC4SYHQbOYK07zcbaDoJhEzdYrwMFI+TIO2W6DQ7vXaMtVwJdDH+M2SaXZ/EhCDq
fX9x43qxkTLAopkvaSQvna+hzBMUgMXy0lpVeaiUKv4oh2RP961sXDwnhLImCBUKd3JUaIt95CKo
NvS52gs8uX/YqQuZrqv6bZX8jqui8hmVeptzlwYZWgQ+zRw9LENbZmWlGme7qxTtBbB189hn1RfB
fMPOqq73DiPyseT1AuRjbT6bV/fjkNkts0gDgmxjrCUn/MUe2e71aac2DswfUgCeLOh2L7/QUDTw
/dA7h8+iiurT1KxAO5DKoj5uDOWuNuyNT0URDYlzZsElgmmzKGD3bSSiyXxZEk/7Pi5r9WQgcv4M
YiF+aXvDPC25yHY+1401Qi+IWQCBkPxuCZQUCzDYEHXmC0mxAr9MF31Z5xS5zsIQe4yG194KEhhu
G3TCNFlhgrncT2sWGiOzrvmS0cgIVsXKD3CzoxWadOohoim3c8Nu2pMNOCbrHeoim/AmL+05jijI
vGRRPh+WyCoDB+IS5uSmEWRTvHx8612TETHNRplnUJLZxHBpnSIDC6P1C7GwA6uJMJrhyVFcORHi
9U77rkd1Eem1osz35kev/RiEv4wLo0PBNCKFmcutHRg5M+dVs14YdKxhqFKjH0y/IX2B6sXD0sXi
k4k2bbBo0x7p4o1NlqOrDCtTAWDYYRNmZXS0odcVzgv91PnQZNFwdCg7+2gHuX7FTNibPypVEzw1
QEI8Gh7mcqVAhdsGWWOqXU5cwXEDj+kr77mRFvnkt5OY/rn/Va99DfagECARZp6eVODSoPBWAPHp
oLyw+6Y/DFUVLG671364BuZycsjtmakjh5OPwqWZaVnN3Mlt5cVSrLAy8/XQT83fs6X+Yw2wI7jp
8DlNXCbSVHGeNevRzZZlJ+GR5/PyMeQnMKPKJZUs79tIDBUw5HuIbMLRtNGbsJfInj/nNclA7Fee
C49OA899+TB6eRL9HjUtMnxHhbHscH/Hrx0h2R2NGHIuidzb5kKrqbdJnuZx6LURwyJQ8Wr06fvm
b7tBTrnJ0KE1k6XdK7JcL59EXSZfVCpJivSNu5gcb6FRWqZhbQv7Eam3XhzNpmxUv090WwTTpNp/
G7qwLL9ZjeEL/EXm7/srvz5rtDIorDJWiSlm8S8PAQw5qpPOwNPAkTovfa5lR6tq550TfX1lqSXJ
0j8TqRy4q0x6caK8QP0JsjQosudsfqZ35PreBNFRb+3VCm6sSeJWJTufZHbYXlic1dBm8VCGUCNV
33OjMo+ul82P93fuNRu5PLws6lX+ADQC7fqN8036OTZXNArCNHNXW/dbdi/3u47C6MM4aunvujLV
9eBVc1MlvtIs5fwct8KdD241JqHdqJMT2KVZG5/hm/R+xXRJNB/izmoIsl5t64PQvNh4wuM42c5w
360totrM60vbQLYOLj97mcFvU41eGWbaaAc0/5XAgTBq53pfP/UAnIDAUnamUguByKUVb2njUXhR
FTqKbgaKcO3DHBU2o6fmXtR5tSCKekz3MCdGyElqtwllxmi1m8qJ6nDQvDSYp0QJ3HpKdmY+r/wE
VrgrnCk578zDermgOspGkLxzw4Ut01PbGYQSnbAVP4qibPaRNptOI3OhO0ftxuIob5F9c6oJd53N
C2QYcwETKu3OwR4gq1BGNJRNbW8o5KYVIiXgErhA6MgvF1eUS5qLuKGpGmlTMPQDoynwGBzuX5ur
M8FYlPSydAJ5TyF1vbQy2ZGVtjCqh8McGY+rsLOXgtDmQOVnr+l4bYpx4NdYkwFMdFc227asQrcm
b23Cde7thx7Ci8MU24jQKsmbHxACIFhTYBKgeicRcJerohKTG2mSteGoLfo3vk0++1Ov18esFUvq
tzM0cNW06m+rMjPIilmma3Q5zkp9ZrNCdcgqPWm6Nsx0A3nUQUC3P0fr9yhPypNXFsobtSf/ZxDQ
AqE0udZV8TwdWlmJqNpQdYvm0UVz6yHJ8wEUvfPGtt+rKTZTYj/pGFM1vNzSxdJGk0l8TKVa86hm
BRQQqTkec2pD77LCzj/eP5jXx1+jPc2XklOtjERu3LnpNBkwdKMNgSfbx7q0qlOpKW8Emf5vVVQI
uQJQVFFCuVyV1Y5myqhVGzrCVqGchm2omO31ZOliT5vj5oIoQ9Img3eVKc9LU/DK2TPsRG0IDTqs
Xno9f+gH8WZyco4g5/3/rGw+Ey2vOFLKpgsR/bOC1HaGJTAyvUt8Yrr4l2LNP0d7yr78h48F/ar0
VXyybWLXOpWlIdPdhWvsxs/zYjaBYU/lTuR/Ywe5X4BYVMJ/Bi03HtEyh4jJR7sLx6HwuMpZe4iS
VBzur+WGmyIk4dEio+FN2SbEUQkwoIMrNOwjBqZMpptDt4ULztFG48N/MAUuB5AsRBfME10eCYCL
MTKkaxvGTPt9LrpVfRJa8i4W6bTzZN1cFDUF4LASe7st5aaU7axqcNrQFSrU4D0TqfCRuIFI6S/c
X9Str0QWKuUzKGNQ27pcFGHMYExl1oXDEitB2ejVSY+NT//BCJVIWU2g+7qNYEvVRngsqbpQk5n9
UK6zPwht7zJdxckcBNpcXFd6axQhN/68mwxoK9FVCkdu6lPb2PA/iaaDFKRqn+Ky2qM7ufWVmOtF
4RAGN0RsNimgk1LV8kbBqtJoyYgDxaicKiUdziPCPG+eJWJxIAdBo3ng6ynYXX4oA+HgqBRrh5i3
0TyksVr5nTXt0QbcXtP/WdliwyIPodEuM7qwT9PuQJm/CtpsjFHZjX+//UzQQZDz0PTJwQBcrgdF
2WGlMNmFnZJOTwjSmEHcL9HxP1iR+niyHe9cQZ5jvaqVBYn1sBnb7NBp4qcGI8eOD7p1h0gB0YUB
tkpFUG7qv3q6adfOSjznfQg3mnmI52F+SIT19iCd4JmXj48DQvAK+2t5keuNbt2HACbcvzRjsrwn
cyk6/eE/bBkEjPBLExtdlVGVIYYxJSrhTcu7dfW9fFFt+J4r1PD+gyFgta8zZTRDNts2eNbAQFfK
tqGIdyA1cPwxpaX5ZisAORCehURHpVS7OWfFaC2QKFh9WJiZcYyaXgS9AxTjP1jBg+IFZPFyC1su
JrDRVmf34VpMWpBl6f9j78x248bWLP0qibxuujgPhToHaDIGzQrZUni4IWynzHlzHp+t7/rF+qOc
zqNgKBWlAhqoBhoncTINWbFjk3v/4/rXklZa0b7dwhGMzORKMzaIf6uHBy3oYrOYVIOpgTwXOzWK
5O9Mwml3wdQk57C2xV9f39UcTx0k6ZSV2M9M1oakApnb4Xq26HJrsAFjT1Yht2d52JTShz4c2+na
78e8vBaQTpubyOptpCX0pgneHKJTOaQSDFkKKQjQ6cMv0Gc88kHvipukqinRhkzBPxYpgige02HS
J9NQ21MW8NiLkPWwIrOns07BMqDQnViWs1HnmhHBtJ4Qkp5twDFMW81AfdJFEjU7VQ4+XpOUkdOJ
F6GgRbx0uE25RfY3BiZ3EyAaGq4cOS3Nj6jBdcGDpFeS9rVI4uBEEWP+zMN3e7jm/J2eGa2g7ruB
mm9z08AHcZVQHFuZYdZ8GhNi0NeP0bF9nM0Jpn7W8ZMBax8uZdtTrUsQn94wsSWthgoUdVoGxYmg
6aWHyFGFm2RWzOJpHq4SdUrTyXXZ3oxass/0uoV8LL5qJ/W8jfNTwe1LT4+xx5keHdk61HgPF8tz
ZUoo6bY3WhXVF4E9fQPZPItJ+qf0C45Wmq0XJ5oZBNpauJjDlSSNyl/RDM2NnRfSKk4twUCSVrvR
NFZvfU/YLTwyaGn4DIjYF+8pG8s8MqWgu/FFHbhJjCxnjJLGiVVe2BBRIABw6BVm9PTCIEO53ymR
KrqbGj4Z1Q2gwB0SPxOrxGCG+fWT99JaM2iFhHSWUlmO7+lNYZS9rXaAkEyULBqoLEsPpn+l8EpV
UOt6fbkje/mEqAcdRzYy24/FqSBuMqo60/sb1e5xAy1QQygjzMGszsREP2slxroUHq26bo98pdae
CESOt0sgSkUc4wWomUz88KxAL/mT4PPGTNNo3VFq8WrFb7f9ZHTu61s9KuZRIeZgMqjH3abvugi2
ATdNYdlnGijfbPQU4iyyEzve2FKp36hpZX1LNT96a/eThhm2GZ9EaQpm9sVdsAO0r5ussm5am9mI
LR2gwNgqXJpwJXXS2Kxf3+OR3QLPAOk7JV6SPSRLFo9z6NsuCZrcZri5k70mVExXVk9ax+OXNpOb
0YRnRo67t0xbJK01GkeLJ6T+GC1fVXbD6bSa2haI/SXlKbz9fL0O7L5KmjxTsoObnput89d5ZvcL
JbaUJhm1G9VX9VWYA3mCPrfaIMwooytUqvD5RvSTKQLDGqqe8gVH5wYdL2gK5rxptjJLvU8zBMOR
tdZ0IzV6FWzsvmKJWqub9JI2V2W4YZa18WoKhRRvXn+dR7eTpQGNgE2h9kwapR3uXFfCPpT9XLlh
kqEoECbQQmXjFCEqh9zUbljhdg3bM8IhndaFVOv1CfNw5KFoRzLeS0GENz3zqx9+gdIkisqVTr+J
J632jMSxd0pILBX2tfLBSPVTTZajVw3sDEwOuQL/oxO6sLRNmznRNJkGM1JSdaZKfoJUR26ktCnx
ketERKm860sLaITeqGrs6mTK2lsv0fwlqK5C1MlpIzQ+3LQESiIb0wQxpsHvXUxSejEJQz3RWzi6
RIwAKESrwDGJMECaHK6S1cVkd7aMLmuo5Bf9aKFYS91/1cJ691apn3mpud0KdB4ju5TlolNC0qLY
/o3hNPq4aSw1ybxgcsLJ09uszU8Y2iMjBHMwOAzs3RwGU7M+3JmllVY2dI11g7RZ4JpBYa7LKCpO
JH3HRxNIN8keyNK5zrCEBRSqQ7Mpsa2bjjrdrWVX6ncLIMt50Sf5tZMJ+cvrd/H4fXEoyJbBXfIg
eZyHu0o7SZua1nZuwtFOGEOBDsGjoZvemR1++vW1jq8BalPwrGD1KA+R1x6uValGWrQpClDM0osK
spexWklFhYBKrRuNK9d2B1RSsjN1jQawmXqxpZ/im3lhvzSf6HjSNSQ+Xc45xMgn00/h0OSoDCKb
0rarKMvtdWe1492J7c4n4sDCa0S/1KzxzrSdwUQf7tfU0nnaok9uK18pGzeU6MVvY168dpvIZQsH
f4TBXYWxPggPkYWo2chVVenbohtH6QyLmJILGEHNJEYvh5EbawhpPMDxImAEj6Ped1XRmMllNWlV
B27TMX5UdQmJXW50CgJlU5p1EEuWRRy4YeJo7b4aI51VLCWtVjEasOjppHGuufXIbdLdJKgYq2TK
S/j3ia77/Zmc5HbgVhgUye0Vs96OFKh9rxaY1m2iN8OtkjVmf+c7pu+fxy1wuSull8rqWgnKqlrV
CLxH7iBQnDoXqpHHni30JgNAl+rZR+bbxmlT6ZWPkGQ8Ddl9azGcu60COQjWsdogBC8b5EWuDVn4
V/hdROzJGhdiHWWZaYObYXB3bWfBYLu9PWnlXVKrnXFuoqosnRlV6nce96wPNjxXWV9PiTEYd3A4
9iXEbePYOxs5surqYwiDkh27KdmYBoVIWTb6bSX15eeW99U9xF1lZ18GtW2znRRV1IGDIkj8+wG5
G6PzMn8I/Qtbi0S78wdUft47Wl6PYFIiJTifeqS63MIpmgI9x84g/iXyNO8Aztr52euH7th+UNul
lgdum8YksczhmQN7WgOJyRDj8VvtS1+W0z7UCp0iCKS3klyIE5HgsS8ne6XBBTcZvRll2TIUgzIN
CGYVtzmSo5cKHrtb+YqcfKT4HF70YNqugV51j+gQDacS56O1mS14agvNOPy59XC4VzvuFStjCHOn
Z3Y7rUbY26YHJakFBOHNINnnbWA6YhUT5ateWatysE7MBonbdLD1+o6+tzq8Z8wKFSoYkqvUg6WU
ee3ZMEmxa/RK/TmScdNuydSjswIg7PDfSSuks9QHoXVtwxKCspVsCQQmIsPIHipc366hOxcxomk2
suu0PYkb93FMv+XMeFXXucUldJUgSN+LNmnH+16Aqkhc1Yx13WMLWn1ZVD7iaFogRdxJJsAcN1GN
+HufMJH2PoqNJj+r1Fw11jqxcH85kAVZrqxAmf+5r+RoIstRRvNS0iPFuo2cNC/PISxq/JXc9uQi
Qh0d1GOmehpd8FNd4UoUtZNqFXSNpH9TGtCbj6+fyyPvCWMVKHWsLnNsxxlZBxci/mW0b1uGnVem
lgW0HwAevL7K0emfV4FZg8RrZmpcclLWkqSoaMPbt3bexjsTgKubdYF+mWrDsPb7tP70+nrHu+LU
QcSFDgh9ZAKEwxPo6KWT81PlNm6jfFOqNDmg+THevCtApLB9AZCcZ6OWxCgG6tUypkq9rQKrWuVW
XGzsYJQujWKQzg21PNXdPX6KXGWDGI4hCVAOy0pHFstSa1a1dgtiV98xMeGEboho7T7wNSlw5ZYR
4Nef41EyQomPqiJOea4OA5Q4fI5j7TRFwmzJrV5lmbUyrKJ81PsxLLamgIduWxrSYGyA6QzmicLm
U4HowEmTyKI/RIN0Pjcc0cOl+6qapxgc5zarh3a8KQYn/Z5YIvkE0VgSbKxEbb8AUEXSJE2GYKAm
6OCPW8dvH4smq6VzJwVs7GpmKsEChq1EQFFDhucBuoJa3cKcW02rKNIt4fXl0BSfNSsLKD208Wh4
RVK10TrX6QGv2sjImw+Ob5o/fLWzPpZdq8ENM1LTcuW4M792NRo2m9cf/BPAdbF9WFpm4J5uw0u7
7J0pMPq0pubotziNwi0RHrmNnd7Q3Xh0jG9aN+6F3a1GkBjfq7yrP+uVWbx1OAI4AZVtYHV8DQZh
l2FhqJWgbXLnVoqTaNs3lVIxwq8GiTc2SXLCaRz5DBtPBYH53OrnxS/5fvxea0Rd1c6tE6Dp2MMe
6+px8MUcMt0VUrkVQr0LbJzA68/5yFBQtQdRAzEbWRF1sPnKPUv2O63CPcLTfauqWbNp6sD0skA7
ldMfrwICEiEokCbA/M2jJ1lZmWwkUbzro7z9BDdU6tL/Uvev7+UohLZZhSkCBeQdO1lSOhjlBBA8
EfGu7qRka2WKfCWGKdnA9X0KendkiYAlsxBk91S55pbb4WNDOrTOSMxhoE4d8Efm8HlIAsvzJXvd
tF14wgodb4w608zyjZ9S51Gdw9WCUAx5UBTBruq7woNKGcmdtNBulKx98xALzGzAJHQeIfy5HP/D
pbJhoK4C6mkXDzlqF2WVbbq019986tgFZTdYmmlWUq07XEWCtTxXRYknrPzUI+4Iz/M4cE6krC88
tnnKExcFhB7e/kV1owyt3Er6MOGxJVqwKnKn+GJPEyPscS1CefX66TtyFcz942nZEWAqhhPmb/Ps
Jhl+1JtZj3eXjWCCBIZc3Cml71XRXUpxl2+R1jxVqXthg3hCMKAzwHmeUjhcssUimVPSJDv0fotz
32gYgh4bKeV2NX73+fX9Hd9hqmJgt3H3LMpw2uFioTUEuhwUpBl5HVw7tDPvYz3L129fhVaGipef
E4XlU+zUEW7u1M52NBdIxurGWXfOeOpdvbSXWYeGSifXirG0xV6glhGFSLKd2tr+BqFu82sArcKJ
EsbxKjMJJ2DPuXUNDnyxilkDo9J6P9uZ/pAAQQN1nzSUNF9/YseOg1WgTqRKAhqInu/hXiZLntS8
FmKXp9q0zZC3XztjMm3qsWvOdUkd3JKO82VTZuYpPbDjI6/NAGcMEhnJrGx9uLTfK0VcyGG2yxWr
69+rVWbGN4iEq8OuAtQt7ke1aL+ZhW/Eb4YGPGF4IHii9gXP9/I01kVaK3Ff57uUKWvbywvmmy3G
Mt9+xZgbmIuxVIZo1yzlFdIIwqXJDvKd302ChgkjR0ZGuuykpvVmozgPDeK/8FxU+pexphZnuRWW
Tb4TxdRuoIk2d3nc5Cfiyqdy4EFgZbMMWvEghYhewLcevrSojrVWktJ818VJfwZjb7IJLcnfkotF
a7UvzFWWIY0KrZbtDUCV153d6zcCm3fCPB/7UDq+XHWgriTJjOYffhHuNpx0iZXvCsCZ274UpptB
m7rWpMpfKQmCIq9flBeuIxQivMKZhowS22I9CG6NElKpYufnUYxmfTkyhSpOBa4v7Yqkdm4MUQQ+
UqQRaqpjvtpih8x54E2aE3vC8UMvUf1inU1yffb6rl64g8zrUFuZpxqpHy5cKanLVI2VVey4KpqH
e9LWETo/GydF7tGeKC2glRp8fX3RFx4l8cFclZ0F4GEaPHx12G2fupxR7gZfdTyf+qnhqUSw9olX
9sLDhOMbLn/oDAD1LouiCrOFgzHK5S5vhPwjMkX+PktMsa+ZCVmrRfRmkU6b4i9AEpRAeZgE44f7
stWqx2LbxQ6xUu1i7sJu1EE3vVjTP73+BI9KzqyEXYHXE/NFxLrI7qqqRAEzYGeUYbR1HaRl55Ht
IDlfqonDxHuayQ/m2DA90oXNeRUX+Ylv8MLBAUA6M35AgkbrZ/75s3ilhkmnm6a43mHjcm2NvYaW
TFOgOLlwcqUoz01KVe8FnGW59/releO4hUFfCu04jzkEXDbdQ8iLIHJtjV1aAr2ycFBGQd2dxlgR
XFAyLqNzp0Ai7iqkJ179KKxhsrZyn8X1B2FNSY8fzc3J/EHZNy8vGeqHvaMZ1LKehdplcf76110e
Qlr2HAXeERMi5pyiHT6otkd4FtqtdNdZol51U3IRSP4OxrWPqOi8NVOaF4OMmVrRnA0eleZVJW8V
a4rFLsxrhSHBFMKeQX5r+sIqMwUKy2B2yZUWW6rTQm0y0VQ7Bl5MzzAkZ8tRezCcIveAFzYnfM7y
sM/LMclFHk9mQadqfsLPjlqho2Fp22O9iwrJ2jY6PiZ1OmVN86DzentIt/XY2+uqMgNPHcvwhBVZ
WiuWn+nU5hlTcmyay4fLp01RNwRezU6TgCtqqRJsJDNqTpzq41W4x5wPYj1at0eD+WZNx0ibgnZH
k8m+Lns5zs6GrOxPRchPAhHPHTikXDhvjqMNhwcJ9SLqN+tUEk7b9jvKQwAvVS0e7G0NqcUFLYpJ
bFJ7ij/rhlQqd2Gltt20KhqTjgMaSY0K+4zc1iUVDLW3vLQIonva3PK0ncYgHjy760sDOS8ZiiMk
AuLYbRPTnrYB7BnfEkvO7iMYMyQ3q8KY4Vw7cD6NtA8QeZalB82szfiNQRGbnXEc2AqYsuYixeG7
0xKha0Mphl3uSF/UTg+3YR6bJ274ks8fBRPa7lhBEEAsxTVfrFIGqp1FxUhltlOUdTUYELWXyP+N
q0mC8s+DOIiqmDQ0Dg2eYAjELtW4/dvYCOx6w2h0bLplRTHRHeywllZIbmj9G1OjGa7DSeba0kOh
irJ470Vp9xT9pmLXOTbBdqZYN1LWImH0ZO7+7fvw78FjThaA7LCo//kf/Pl7DotJFITN4o//vC0e
xYemenxsrr8W/zH/6l9/9fAX/3kdUV6r8x/N8m8d/BKf/+f6q6/N14M/rAVkguNd+1iN7x9rWDef
FuCbzn/zP/vD3x6fPuV+LB7/8fv3vMV08WlBlIvf//zR+R//+J1h4GeWf/78P3948zXj9z58jUTz
29lj+ii+/o/f/mf9/VHUfMJvX8Ufv90D0mu+it/++Pqb14qQcOnnin997OPXuvnH75L+jqAPgBXB
GLPlILywrP3j048U/R2vjrLUXCqnJDFjr0ReNSG/Zr0DgM4wLdN0BMSwYXMA67x9+pkuv2PGAywB
YQmWxfj91wM6eJX/erW/CVp9OVup//H7oqo61yUYsKDRQfAPFBlXc3jQaWQOdJXDCzkJu3RTW5Qz
0xXIs1KcVULpsgfK70X+LUj0ofBpDNO+/aYp7Txpp1pheIpIdKFsxEg42Q6ZI5umgjH3EQ6/DzR8
YAoc0biwlw6Qa9J89r0uLrJK80wNKrfvUlfbTbjJjYyyM4y6hlOfwfmgSekqshBllNaDOakmbDyO
daIku0iVZjZ/h5obvPezWQAgs/h2ASN+jtVprZs3sTpMHlRBJYKv0HchqNeMnQT7Pm2VMPZ8qvj6
5DVGape7WKSDsyFdlqw72mm2fOp7zWHovzwAdR4OFyA+xsmpUANW4iQ996eqVmoCD3ZRCSPNx/Uk
t/pwJSEhZ9brEuU9em6VqU6y7rZyIsr90Gt6d54wumvZntLFvml7Wi+NE0r3DhqyK90c6/g+A2D/
UemSdOhWSRVHoe5V8CHWbuErI3q3b7czf2s9DizOfZ7xz9LAHPyVv/2g/45maG71/NuvW3xkhuDS
fEy/tgcWZv6NPy0M7Nzv8P6InIHZYi5+Hrv9ZWEs9R2NIipnEE7MRDqc118Wxn7HHaNZTNoO5IPS
Fzf/l4Vx3lHrxTARvtB8kIFG/fpy/wkTYx/GQXSQZ0rXuSKFdcEULuciVcrYI9Pi8gdVudPKWxGs
/E0s7kb1Mlcv++Bck98XwdUIHTLYisy8KbJ1DcHVhe641Ucn8abwKnUuWoFAzkXAgfYHN/iRrzLw
cPfVps9XpYKF2FnDTVB7bboK9Nss9AYqXOaua6+dfhuM60G7KnHGqn4OtaFrx14yutzW2H8Iq89y
xBibV25zCOo7+14ykScqIxjeLgyxi6IvkvLZFLeDTJETgONtqt6KsHZlUEi2ea0k+0BHTdqZGN8+
G4OrNPjQDS6NSLe8rcsLjPhPh8z5/RujPV/nf133P58ozmvmSJwTp4XR7oGU5naYyR/qyPhkdEHE
NLduXSKr/sUaWmqKziovpU3/kfjEuLa0sVvFfVuc+hrHLxaKP+YP5gE6vNeyNCtEbRdarU8fklDd
K61ivzcCObrMtUsjij+hsQqdh/6QyQM8W3a1VeVC9QwtHT9AzLaaOuXh2a348+A992WHRpCnQgWH
4wVAnJAb57mI2fLcVoNRs/sPFdSKm7aInE096Z9AsGyz2LyYe53n1BaU9f8ts/VqEPXf0i69Gh7d
52IuEz2Le2bmj7+skvaObvVcCsb+zMHMM6uEfXEIiebu1UzdxIv8ZZUU4938tzFk8Bjj1+Zc55dV
UvV3pFOoN9nAhX5arDeYpUWIj50k0zU4uZhBGpCwpBz6TIvuoxFGg/EwQAN6pTd5fe7EmbQSsRm8
N3B5Z2oii3s9Qgnehe44P9OFOpzTGq28Uu5ogzf0oN1QqaafJ+pv7/d8UJ9fb+IwkjnGX2YRXyhc
Ftc7GwowZZHUPPiQ7q/8Bi6r0iyVXWl2yaaS9HTz+sVZ3uOn9WbnMSMdeTCLlAqxmr4j2+seghqp
Pug2OpfKyiky/0WoyeeyLXTziJqgkWKGffHAQ79IFF+E3UNhJclaSA5oviq0pa0fOv17cFG2x8Ry
c5VRslw1FlIXgPPa3et7nZ/dwbNl9oYZEuhcmbuE7QCP+DxSipJYr33HzvcweI1ntapKn8ZyTGdu
7vbjWMnNOqdYu4NUWr6rdF9bvb788UNgEJduPt51dsqMCByuz5R2PSm5MuxF4/Qe4lCZ16qDvdPk
RrnJDatbtchuXGplPdzEg/6pJe46YbePXjeSOkB25+4QxTYqMYdfQTSJNNVp0OwrFfEiJ1PrVVNZ
5olV5o0cPmhW4f4C40aRGQ26w1WGIe5LJRyafWkCClYjCDrkEEnDKpZOzWsuVO44WSQvs6gHtxh6
Mtp3h2tNRdcrQFPG/ajUBrMJqbwdEju8k0klLjrVCEM3L0Llk9MwANhX5jYVUnMWSSL66EMzn3nQ
iZ6C68yn+XD/T4yCTM8gyM102aK5oFvMu2Rt1e9NTfrSgudZV744Q+TsbkglN4wK7US56fiBk8HB
Nm9QQ6U+vtR0VG3gcdBnjft8iCEIYQ5nFVDSYToiOsW+crQUORAZI8nQPGOJFMLh825KY6xJNLp9
2gLFyYAMrSaq0utBr9UTu1o6dZwEL5XolvUIZZcQDlGUcRH6fbtvETTbDJYjXfhAvjy/Moz3OZwe
a8WqLFCB2akphJc2Ce/dPBVFqRtc4uEm46YNCx3m0H0GK9yZ0rQScmo56jjGeArOcWTw2eSMloMU
GrApRASHS8HeKSJnUoe9r/tXVp18Qv41dQcr0tyw1r69boKODuacwJIOcE+eoPTq4WJWoVpp16Eq
mwwFUBXiKuElsVWfFWNWXE2RlF22ws5Xb16VyUfaG9hefMxS9Iqx8GQUVijvpyTzvyW9+K4hDr/V
IlU6k9paW1mjpP14fc35sR1cQQIM+hmgSUDJUCFbOBy+hd5B/SLvuyDoPKf3ySX4gLM3r/JUNtcB
lACvXE7wia6n+NP40x6+CmcdGnXj2hoks6+v8lSTXmyG5wYRO9EKEM7l9JxPS6YrjM7cx4V9zbwT
0HfZk5uCbk171VVrRfvcWIbrxGdhuh/o8sXyeDY0I/MfhA/D/vWv88LlmCMFeEaIx+ieLi5HqYUF
HePM3NsVNZhZBy4fkDkU/5VdA4DDVcJcSsl+YdnHxIIlmE7EPgxXanTep652GV3bH3p9rd3xENTz
8jvQ4OAPR7i+c8L2vLTJ54svbgoYhtTJqtrcCwfuyyvLuglOEZwdL0FtjzxuptOFWXHZSuo0IeRU
ipuPGsJb23QCXZUljIzHqZG8+Zziibn4xJWwt/Bfh/de6jNdD5PW2Ze92a8TlfKaWaJC+/rBeCL7
OzynJPQAguaTQQS/RPYhMV9FAPGdvW13eQIaN28eA5DUvufHVpyv/FytK9fMp/KiT9NsWzRN+KMU
qYziizLM8vSlrn8GuQuCXfHNMFnlki7+gB6K6QyB0k7m+npYBlB0JlGzDZmw992pTNLes7VmvNSL
sttVrYmMrW02q2is9HzVtxIzNIh9clZqWIZkV+tC54edU/s8YeiOjQ77h4/+CbGBm1w8ZkNJymDS
emsv6jRfF5mveVVRnyr9H4WxDoVjnrAiQ+1Br3ZxLwQNykq1a2cPvbO2SnxFdK7f5JZ6oTpRfx6W
+thctb087WDGTcq1UqfZiaE288i6QtT0VJ3ma8AGtMhSJoqK9RBJwd7oVeccbex6pcpJcib1uVgn
YfLmLAWqJorktGZwx8wsz9/nWc8w16cyU6om2ctVkKysSZc9M0uSE6/v+MGyylwyoyIG6HY50K4O
CpwYap3sQzx14AYQoG8Yy/DPkr4zdiLoqstACB/e5kF1xyAoTkwlvrj+nJaCoCIFfnIDz3ZZjQbq
noC695BIRjdF032WSqFeRjlBjpkB3O6HwQpdLZc+laFyijlgUeDGos8PGfTW0+Ab3dmFyRvS3pbC
0Iz3aai7vSxtca/VpQUugQraWNzHIXJisLbDkqARN5jllJ6Vo6KfOFvHl4jCI9XJuZpDzX0JYQMZ
oxuM0yZ7xnim7RA1tau2eb193Va9uArjvcyaMiV5RI/TT4FTlhYnKi8bao7pMFwUcqyeKM6/uAr2
lsFFBo+MZcMy7TNQf3aS7M1GUty+D4tVnFmnBoWfuGsP7S72AMMLUOVni+LwerRIGfpdJ8f7UUrs
CjxEDUl1pbh1UBsovGe7KSx61XVG3fmY92V4nWZO9gBAVf7OnACDP74/rDXh/7CsofthyS28YUNv
OUzcTGL8AVm+utUHbUpcg17bOo0S40vtJ4rnd/A1u6+/mRduAZsBADnvZk7XDzejDgHMY34b77Op
TLctc1kz8gz9RElR3HacyU39/FsGAr7oxlOUCIse1NMlADvJZMmspkW0pR2unmd1GjHvEO9FWhlr
nl3MoFWhnFey0mwSxuG3ozZYZ33ZyhsU34ybvPPH94MvRxsm7cL/wl2YBdxnwmCmDpbPwqTy4/SZ
iPdOKlvntcz4Th/q4sRdOLbmHB9ig6d1KLEtYuXOsYaq6aZoP9l94vnJEG4iJ8jOGV6czqfcGE6s
98JDnglKeMTgW2iFLcNm06KT2MlVvXf67nNhGUxShKoxT26O59OgmZ/gZvnU6XWw6vI+PldadDcG
uasvtSpP1q8ft6OqDHUYGukz7AlqCjpzi92HUWal8SgaKvmqUrqy39QXJErZOnDqcMuprz/y4MTG
DPQscIsw2IdReYrr86giOX8LfDk9Waoz5LuLU19KvOdEs5q5ZGDTySibj4SnAXImebvu5bZ0MxEw
eF9lYjMaSfqtabXx3pfUR+HQAR6b96NROScKZk+oy2eGBV8w11foLkK/AuZpyYGg5D3SZ7bffbLw
9ldBW8SfzLpuejS2AL+7lWVn6K5UtYLWRD8a14Gdlp/MEm4nV4knM3THVEtvStH6X0KlkWsyztS4
Ni3EbN2u72odod7ULNwp6JT7TB/GxpXGML+FUixFQi515E9q4LSDOzW9uGeMTZFdCWKlXd3Xyh3l
tgzsphbp92pdaIOrGaUseVUelF+CKA2/53jU+zTLY42ZoVrE7kCaNrpyMcWNqxp++b7rJfFFZJWy
H21nMFyjzZlg1jWfNq5ixuFXFd45poGZS77MB1NcV3kVfO8yTeCVDDX/psGMeZ8rofZHY0ma5sZJ
pn7TOuapPNUcmFJ0gvJOn+SmcsFIBrJbFDLB7MRZuorQLfpeOFaWuaInONeMdgJH4zjVvYS8zEAl
tnAmGCYmKYRSr4g/yyLzf6YGfyIsdj/f5gLSsfjj3+M2Dtqq/8+1MGaagL9vrX78yqx6/QTo2LRN
K74etDPm3/2rnWHSfJhzNaDYM40/gdFfTVZ77r/OLY7n/VVFe4c3BvZBaoeNU2d+hF+dDJAfAMhn
Yhq6Zwwokcy/pZNxlERyz+aZGRh8uK1HpjTorTaKFLl5iNuYA15piIwxx874sEFYvnV6uXJR+gqS
NQzN3TcgFW0I6qvume42kwe/bMobdHaz9zT1p22NZT5hX4+cC7UCAAp8OeDIcGDMG3gW1PYDX70i
G3so42ZXKGp7AfEqOoBJVurnz97fnyf5eRPwKNqal6IwQc2AtJr3dbhU01m9HxhT8zCi++e1fRWs
AzmMT+AXn6rXz4wiDHekBiRZVJWApFB7Plymn0r4UZos3OOc2q1illixsN8NtA28tK7LjUy/FcrS
xk/ulXS0b6ZSuk6q9LJC3do1lUDg0ZJpPU2h8SGzeeKS4iQMgI/JxvLfJ1ZZXCbAXs7igEJxUYf+
NmyRpHA6Rz7liWfnttwLx0alagxEnbTjcC+jr2uoT9bhHuaE8A+rFdqOILX2kGzF40WF40atcjHo
jLu2OsD8Lp28YEzkVdYYrqiKaZvWWeWJ9t7QOwixkyD6+VL/v3363aA/QM0QGl06GJRlyUSenfcj
KIhH4Fk8VgiM/nZep+DQnturFz/rl/2SnXczCzHdgT9hY/+yX/wI/m3oTmYNJOWpU/tnO1aR381T
LtQYKH8/aX//ZcP4EXVxOi7zHeCqIUz2FhP2dMieHcLlY1jGn05QR23U6vF5m12GeuxaymPWZa5O
GUcKBQQYiPyt1B7qBG+cHspgIyPJBjMI8mShh7QhoUKImK/lNfo6T86s74np6vK5Y74vS8atbiZn
C35NT8+s6aPdXsXWH0wcemJU3Kj5Xup3in7lB/edfx4GK+Y2kalTjK9R+MFObqT2xiouSvWyZv7G
vtLjHVFowv9fSv7lFN3Ww9a2hZf6l4qCx4+gpyVuGSdvam4sfRvQ75KTb5Y48/33vbM3ottcekwq
AWH3TTUXpJzKFd2mSK+zeAcsy1Q2nX9p5GtT3BOOJJqnlispPlOr87D/qnali5oetbHai9v32fgh
1O7hlZaSj8r0pUvOrfDar8+y5twcL4N+W/E5/cbEkqSwn12ZCtWydO8YKzXxmoHG9u0wbs2ItsZt
6ECIso7Ty7o4G8ILrb8eu92IOIq/CsOLiVJEvklr4crdRgNvgwqDdmZ1Z9X0aWUEZ9JwMf+Tbyb9
Yzjctcl90ROpxZdZhorhTaV/KOsPfnodh2eS4cXJOrTXkXBF6aKE05BTmReVdGYVrppcF8pGLbZl
+HN++0125GXs2H9L9AVu8u9Dl/v//b+qJBofn1sAOJ5/RSz6DDwF84UzhNJ/prf8deFV4x3JFZca
7P0sCjZDS/+877r6Dk0FfkQkw5AbI2F/3XfNmIGsM1s/xSlcORM+b7jvhwEBZoNcljFcVodflyUX
iAPLaWugQZruJQS0bdhfMcJ8mVFGyIaeGO2vp/JCQAA59IF/+7kYyPh5P0CEACAc+rekrdVGlHDf
NLmUTR8IqJXiohZKBGV+k5fCVYtBVa5Dw4l/VFMl7G0Wan1HzbS1z+Q6kzJ6qFS6XVtp/eJOApNq
nCdBwKSMWhq2OBPg6MONMSVCOi/r7P8Q9mVLkurYsl8kM+bhlSHGjCHnzHqRZU0gEAghkIS+/nr2
fThn9zHrfqusvSuJECCt5e7LPbHnQNJFHpLUpBekVklx69sleIgVW5rr2HawtDf5bOUZbtmNxAsT
8LbSA6wyqmBxsdr5xBtmtE+QlvQStMq3A+r3P4oDi84EjVe/X9ZlubMF+pqdhig+PK3TAOc/Psph
OEQmwhj1FOjb1qz4TYsddVcmiDr6zPsskXjtIZgtpUpRuMy6xVJ0IOHunWggjZt6g4ygZHYAfyR+
QWkCrptdLpznV4CYPF0smdeSC7BI74hBD7FW82IMG0pITHtYEyTCHx6QTRyPUcVX6BAKdIJ0OQb5
2NFy2NY4L+A2s6IKVAjg2bdOMLSLhnhw9mtwE1GednlaxGpt3pAqhKA8J3T03pEuKiLdkJ9NN9S+
T4D/xEkFIGlC9Oeylb2aSG0Y9YtAOVnwiKgiNN+/qadjNRFcUWfpnpm1jsjol9xXS7W2FjZpS3zN
p/SpSQDQ+XR5y0nYY+GStiZt8NGu6UuydU9TwC7RhnY1DvrfGJOB6G/t9dEFXcV61+3wxB+RORQf
8yGmBcawY0iU86bscemiY/LEkvWE+WVWahvsYA7TF3647MUgh5LEDEZi5KatOWiN1HhmogM23Lnq
e/NoZXd23sDgwkV2ahCyUHaEF4elFciCrJK4z2aAVslTf3wTdEAMNExzvs8CNwSXwMZPEDD1xRY0
X60KTlvaXCakilS9SnQl4d+990e1i2R8zzSv4FQLoNInV+2vO5fNT5vfXHuHLZr7wQlyoYJmKy6W
KggOu/mSRN0hRKVd2XHbp2ZD1Mx48x2uPonkQST6HgftHz8Pyqad55d51c/h6iH8aoP7Lm+LYaWv
4aLPXkQPJOocFAzAGJSjRySPdseMe20RpKxyEIgXHhI88JmAWi6GlQFYTgy6vA4wB+G9lxcNLKjB
Fbm59DOCOqAf4FqG16PiY/sOD0mCSOL1pjN0COlC5gKMeZVDJAJN0m8fuqSiye01ZbIDvaT+KBtw
QEIYS4PPyzM6vWrmbofgUltMvcJZNbwkPU7kWOZnE7iH0bG7gBSxAEtUauddLR2bYthigwv10Q5Y
3ljSSdgdDcVQwFDiLZhyqNcznMe5U/uMr0WcLB/4oA9Bhq+SL96vnPS19Fpxd6z9i6mi5xV67cLP
9X6WyXnk60cS2sMSMomiCSUHi9XPds7hgL3RdReuY1RugpJqm8MLgadSuuFLu8lBcovBxLrtu+6y
TBLmVEl3DycR7eGHdndEBehs5O/V9KSYO93BccwdQKdlRdimfyDw28GUTpy3vnmafEy/tRbsIhT+
roikmIt1njGMPbqHqAnncgiEK8Ow/6u3cMRvyn9CFlDCygnflV56jNQcaa5pTccYNnPTH8Fyv2gC
kiLmMN7FSKOJbUeK71jVYs7yijMgNSoNbtoB+kHk+1m1HqIOSLILB9aWW4pgdDPonescAJzh1G7h
saH9GbNYiBbMl9rT9FH1awQKEa9qkA6PHe3mYmaxKXXMlxIpK2+IjYHrVarbcjFRVnou2pBhnzxT
kd7hrZ7dKeY86mUag7oT6Uvkz/mhzcJdSuybkgaq4kYeunauMyOPm8PVwhlxc0EfsZK0vnvqcUwD
AFOXNUOhynpYRTR24LCYGf9ufHwTSfp7NNt+9L22cl4blmm7hiUgKlJh1/jluF9NYxYUUW6ncuzX
pW5ksIvw4wMMruMyQmd2HBH/ZhHkWC8YAFJlI3vvrR1oe1jTdUebqY5CEAFRRx952lyTYf4lYzzo
QkPdzNq4zjNZDypmRZpRaA829jJ4eRUoiIyQfNOWM6yMse82VyWzesMMcp0Mra1xSIxXPPSi9j0z
+xc4r+WlbxS5wQhYVfnaNpjB62QRThL3FhpHngB+zYmFZArdcpfrs5D8JCE2LjHU8RehHdga/L7H
udgEvGaZj0Fj58ljNpKT7EbvHGeLKFhE+8MqbHsIRvbY8PkTKoOLGPyXJRzwWIt0P4PfMqVz6Tty
nMM/CgLQ6whtauEMv6RcXMYWumkRuriEK84uU/InzA5fAiOiP9vAvSpO4H2ZwJGxh4oQSDHb4fD7
6VLxuUzYovNBbseOeAcacFvFdDq06xggYnbCdKMRxzFBZBRN6c/NNiAU4r9a4OYGesoOXdRismvo
zNlPMBHcQyOFI3IcXhqKE3OFNBsQMQ+xULhJo2dfx7QDOQIZVq6MLQCpPgUwba3grHZxgv8dRqd2
+TpNhYWVLwJjUuRYq7WM2ShL4oalYGOMY3Zeb2uuGthsb/NYIQTlfUStVk6Tyq5z16NeyNc3ipS5
MulTjnmXmBSAJDcMG07ntcnno4fCFbpCdgaRaoqxAXLfpt3nuIzrcfLij2xDirUn3A+YhzwS7FMU
LryFmfP5EgwxLO5YHz14Ye/KwK6s0JEk1YDjBeYAJ1D2j7GYL1k6PscZC2t/axDgHaSmjtsgenI5
kknDAcMpjfP4c5a4z9iuoGp1tKeCD7iXHjuQhsgK003rI4wuu3MUkMukprwCTvXZ4I0omO+tDxh3
3LCtJ2kNYJ78NiH/tVorrr5lTzFbetw4lDx5Rvw3jFPsRhOzfTQJUgqXfLpxmHaA+9Pd0gai8EFW
FZJs4S2cl71ydilGDC7X2qPHfglhDNkeo2C9oYn/MpG94AmPHmBgiWlfyncrb4aCxPl1heN6EW6Z
KPsFp8TQwzYOnnrF0qNtjdzZ7yGEEaP+LTxe56F/5iyeizDvv5I+vLk5v3ULe5l0VPkev8yt18Ee
EjZiuSwIheasEUjJYs47OBbf4YHxuLhhD77twzqOr4sS4xvSL5dMZoXl3teSMXh4rvEbvi1i26X9
qU3w6qWAuhHxcAao/oIZ7qch8OZTtCYa0biGVOvcsNswQDto81mXQsnPqSMWIeM0uEJqLe2xmzFU
WUTTxtd9NtupfYRV+IDjJSOIiteJGf8wE6T9sW2/PRP7jQ9PjRf09oKN2fgl6MmhrWYXx/A7RJrQ
nkB7TArQAGl6gF24N34hq6R/N90q0FFv4G51GTWIglbw0URJGHoI5Zhh6gSrNEw63Lw5RFTpf+5N
/om8fXcm8FWCqzVaNGg38fM/O5NmDLB8vPVKMUDzUHQ6EJXAQ/cw6hapABvb7Fx2MVX/xcfs3+DL
7wtDSgEjO7jRfLNN/+5vO4HqW2GUtJaRD2diNEDwX0RM6CKnkmdZHxZE5mlXdhuUrWWXDLjvI4pH
D+ucqwqy6v4Zaia9J5KHHz0ybHYm8kevSIelqWBAlEFQvUFyg8rQxefWw3E9hH3agdkZw6Dw5th7
WcHRTGVDtP1vjNX/6ffQ2UJrjsEDoLTgkf+5qhIyQygc07WE7zt/U3HO37THD2QIcArDMDMFO9Vn
Xv2f7+W/SSf+dTO/3WfA8wP3/8a6/3lZiKqR4usZqFI6zVkVjVP4Cr+4SO1mawdazIHeukLEDG/S
MFh0GXbLYOqG/YWXeOZz8l+eru++9n8gtf//dGEeDE4gwPUw4flvH0g3eawJRmHKFU/zGSqE7Gx7
RQDAdOxOpolcpEjhOksMPET/82L8n/7+X6ADhoO+yY9vfcU/18JvSbbmyMYueWqan7rJJmwXo/uO
VQ+AaJdz6mCJ+5+vCUDjH18X4X6Q9EN0/h3N+A1Z/vOaJrBzmtKoqVbuTkN6GOlar//NI+Nfn/x/
LypEHBi3hk4GQ3UwZPh3bUBswAUPqRgq/znf8codb0NS7VXx84c+jTvxERX+Iw4NX1ZeUJbZAZv+
7j9/T+Dy/5RHwFkJIAfGByD3hswMA+D/JlDou4HRtPlOp2jlOe/FS0tRfk39qqsQI7DPtjVzxUl8
sm1/m4b4iHl/WP9mTB02PsHxQLHvcxm4qlywzYk0Vyeoiv4mZD3SZuV9OSwwGsJZ2T8Gs2sryMc6
1Kzt+4LZDWzz0bSPEl6leVs6lewUQIN4E8+Cx6eUJfepM1Xiz1WCsN5lDg4Ln1QBwuQoJCyLp24p
6ThsBWbtcF6HIeyiUSI+ZEkf1I7Y74rd3NeQfswerfN4eMa8+S8XDudMZ22FLubKE/M+x/YUc6xy
vOl3uprPQNlPT0/vNAxOXTieCXZXpJF0dTqhv7S+POrhW9RC8pfGBNWA5ASPIsCAJXsR2aPny1uu
MUansuxXF5CdW2C0axqgUk7BR03z7tlvh+sUJbuNGfBk2Wn4jkKwpsIgzw9D5XO7JF9M0gf4cR42
Ez4xkZerZjNecvU5+CgOw/kdq/KCfPq1CLxsB2nfvtvYaSDxByq0iyLNtR22agvwP5NmKeZpfYfP
CHZSEOxo0HZNRPZxS35BGnsOfAaMfNJ/RCResE/DfXdxe8PMiUJsUOLtrIigr2PWhEU2LbVrVdmz
9KkNg4+4b0t4u7y5XJzWAROMideDmrZql2aybCeY4tH+KOag0lP+Odr4CF3jeUDmarB176Zh37Xx
oddmx6j+GkyuizUUTyEzzxzuXhKCfE/5P0iSHiBURP2KGwvq6KYUf2kb/zREkleLViXmFgyOh0yI
Hdwq0Mt04ydSf2zZdIAgEpRpZeq1zygoX82iZAVETpbcw1OEuXr/cSWAF8xyW8LxBY70ZielRdYN
nfmvUYTpDqqdB9qJvQvGczKstfDMiMt5Q0UJe4hcerI5KHc64B5jGtbVkAmg1Mz2ZN5EMfbLHpnk
D1vMwnIN1SNZw+WKyDtUvkt3DTN1RkN8g2E6HvltyHakjU5dMp3Rnp5yh/ds3dJuN+WiK3wN15p1
5mFNmoAd2qHfbr2YHuC7tad0dUAqOg13edMdkKWxS1eFog/igiMCnV4joGPHSK7kESjN3w7xYd99
8/vClx8iWtLSYXq79Abg/ivetpoJ9rnky0sy0KG0CJSpFNbCS90e+8FSbptAbgY2jXEQD2RMShCV
N6xrNQqhihY0eJk4q4tgE1AjQPVQshl1nxeADpDbXEecXVJFD1y44G2zkEds2/qCPKMO/5lWQ6zF
ewb8v5SA2R5mk9NSoEws4mnhFV9MFhaYqDgrK2EhG5/GtZFAX0RbS6QkFekcXfI2fzJqfSfKPJl2
RtIf0hJSGnZlGgIrm/C2F4JGH9HsyROR7cFlI8IiWvhODfll6jYo4rMXDJfUHEw8Eh0dKSk+faLj
m5foa2ybT9UHxerLPQJFDv4QgyFCJa1ihAsAa3Riu4L4vNE83gV4UmbBvsS0nPhM6oCslQZGQaTd
TZkPHqm/rRuDIs2vWyiNGY/uNvHKOXNntTVx4XO+83Kxl5n/ubovv/XfVzd1p7xDpsk+QnJw+65m
T+8Xk6oiDdEemFlUmMcjtTDzNOELN/hwTNZrmu/9IfmTEAOJdJRP3o77W1qwjjlYPo6hqpN1Il/p
iHgOOjemTOZufOYpi59gXTQDEsai59gbm2A6+0SPj3Jh09UjzO633PWAhfu3CL0hHv4NQtS0NcWk
rIUZd9C9gKaWd4DIv6FmPDpNKGAUv4oN+Qsr5higoLYYwQrZYo6up7Q2sNlJJwGbARt6f60DSHJq
F2SwdZQDiLOZdxE9OoUM1uGCxU0RNzoroHdxl4l5r3Gg/SfP6xTFnFH6usIlqu6+c1Y4N8F97Hye
lwG+5DmbBcpZqKe+vSrkqeum7UKol7KCQ5RXjukWIP53uRngKXvJ1THJ2XnUHqSEC10KAR/Q0lF0
V5tJLkxrWcM34SEz2X0x0BtStEcVhmpU2VKc783ancbGB+ufCh/oB0rbtp/fFhV+SGt5scw9hJIp
xqHmRJJTiFRgZc0jHBgfom3E4HmaLuJXsC2/wwHZjxC6Y4ZdEqDBg6RAuJAPunzmHihKm46c/IQc
N4P75QIQVLsFoLOQn56ZppNmEebZW6TTqKfBdwxQx8DZDVhV9McH67BTvpItsnQjHyqtZIwBLfat
dGfos7qwUm5bRQUxMn8LGL3NaBrIEVtrq4HG5P5QKZ7BVl6P1LKyoZH9AROIX2vjxcMhT41/XfJh
3cHiZqxSMtBdQwBYVJ1WrdoxzypV9P3UXoCfJAXcKOPCsfBxm8y8g970m8k0k1A13mV4S2sHEJVn
gbhtTq0fjeTyOqx+QyuZEVV1QeYBNBfZT7UOad1rPj1Z6OuPDeseYopiJvTsNWs1I0cdh1qWqLvz
J4364mUhzXyaA+7WMl/Y8PhtZu/nnV9Z4FZVNtEeU/tkKabZ7iLV3jdt031GxJsGsm2zkMA4L6DQ
t4+s7r6NfzR0EFlL+hKG2+a9jecnP19F2RpsgEyb5FHKgZdKp/kHWRDSVISMRn9HIK0vbpijrd6Q
Hx7Z7jZ8j2B2aR1N0qvnLsFvlNkb5jJ86G4pEk7mEc4Es+0OeTCCcoU2gD+jFOFFKl0GQjjmTwhb
aV+9bd22l1xEjS4y3Rzj1LMXw2T0Pq5IMEMjSnfBEDV1DqRrP3ZQm8Twei6zgNp755t437vcHKJ8
7ZdDHG3hHu2D7AAHamzofsTgHI73+aDzSdZ0AUZqG/0wZtZ8gBdLKuvWZ+if3HleCCAIj1LgI8gr
esG+f5tTI0/QSk0YxESBV869NNEOJXa3zwTwvtA79/H0haX5tG1+7dZgB+7rODukkDi79xuVVjI1
3U6uPfRzoT+nBwZ284+O2xHEvdt16TgBXo89e5xhGbOHVcv6fXpqF+3CQPOzDbCJjqRvCgdG7AyO
SGK4juJ2wYu3ijABfYSa6xGBRworz5NSpvF0FykS+ihTj2M818YNPgjvvBaMT0dwI15hIi7Oq3EX
vCFbmfuISiHSLNBD9l84/YfD6pl6a2W2Y6L/WjCHViw5j2EHZe5qmKo2g6p5wO7dmPVPk8RPSUAU
Wpf5FIzdgwmMKYF63zHH+kt2uYMMYC02YDOVjheY3sHpERyTf0BUdjWHgH5JjwcQybIXBK8gW8Lk
p44ATCbtcpFZdm96UjKn+kOEubjSaru3EdO1bUDpgdTAacjmQzMyiL5X514zn75GTRKUoO1WBLqa
F6RJyDqMBc7dkY8++AfUEPDyzAoF/8AfBkUYZsFQUYamcweRNCAIOwZVwSQjh7XOY3Zf4ewJYifk
qAYw0NXH2R3pJ+ElXUm0Jzr2PgBXLieqeBmNQ1ogaYjXi0T9WoCfRAst+biCELCyTN0cp0eswljk
kURM6whZts1cyVfn/ZrnttVNASLpN+sU3xPAFbdlDB85j+y1H7Pw2TOkx3Rcdp8wILOLh2j8kRh1
0Raa1i1v9wYOcY9yRKXaxP2rzLu3JWZbEdNuBWYa3VLqQfnkSwOZxnZqZuC/jZl/QOumasQVY77S
YkzmJtZN/x17OVXYWT67TqenLsPIjvL0x9hTNAuuZw9Dg/eIenI7IOhL7uSMiHqqULKaBsSXClhX
RVRkuyFETCzSIu4bhTQUgNhVeIL/VtNgH4MAOhk/nerwX2gDFUcXy32PPQ9VNmhoeLqPHXlzY/oo
9IzlnnYQ15ZJ862EgaFHiaiS6YkpV44Lr5VnkYBDabvsLVmznwvssYBiYtJOiO+ipNmSY8t1x6oY
px6CB5KoeQ5DzZ+3KMbos17Gad8Ah1/vOhEYB5uWEXGeC6e1G1HOrxuwwiTCYe5V2OhBmOKwDAy9
+qarV53vUV9PBxeyR/CYEPioW+Lkzc5d3ZPpCXKhcgKss/dEuO4wwr6Vs8r/zn02rcUyLu+RIbAT
tIg0HFrvPFtKdpvPprJDLma5bg0MrzoMpgViGovWBfXUmGHfLIQdEvBF2Fq+tK+6oveCiwiis7+K
E5ClX6AyohobIozf0qjOEpzXBuBkkaSTLpDE44rWzne475xXhSdA6O6Zj+IhBO05ZAHykYXpizke
y2ACn5Y281UuwXy3UX7O07l/irjiyEtC7UBTftTS3HnSKCiB5VWCipCw4LMrHGu8d7Yt2CWb8Gi1
F7QFHf0KQ/1fkgevMaHxE5h3FFTRYj5TfwuKlM0WC9M3uMvDOx2+9fbb8ilImxUgKKIjY+6FbLl4
zJsWhT7Gc2oTZ8iZ2Ua6w+tzjFUuShY0ExRAgAQS2kqQsdargDP61xSbe9m17YcnUC7megRVFHcP
4UYH5OWhxjbrBQdfUOCZhMBgpMk5SHS4C0CKFzlDnoHKnyjBssv07xz4qky7/DG1SVMzhEWVViBX
PCJo0ePxmo9bsOfZ0tfcM+U2LvfW5ec4ERhaQG0DIys0RF3YuBOf2FZ3uoGdD8NOkcxL/idk5D6g
El9dPJexP36FKjlLpNrfewFsQKdvC45gtBQhxj4ieuQqPPlI9j35YZPh5Z3f5BZMxQLu5inKunsP
numimyEDiGxEGRoM5cLQdN/0M2h5wKhBueYuPUszA+9up9OW4ICEnNLhVN5UqeaRH5o12A5UN89g
N0gRLcDhUYTs6JQsELx15JHN8XEleviA0VJT6E7oEmPT+L4jraAsfVSTYcXi6edFztBWNIiw5ip7
0XEHlrx3TQVdBqsn7vk4G5zAHVZvVq32sGZrcsr7Fj2V2mD9Fmt4/Y/0EAj2M3Kj/S1MJAozxvnJ
9u6nh+FDmMJuJW+7TykjwEDp9DmE890huKlemoQc08HwGm77qhr66QWqmz+U9W3hsMfW4xB+xawf
ywnRlaUFR65ak9aIxwWlBzNKN7FTiyjJApNAGHBGlFbW4zYthOwwuHdNN6vLb+QBA97PmV1vWCFW
6QT+mno9qBV8Txsn5zBoN2gDZb+X2I4BPN86TQUq7Cm/Aaj94W1uhgo/e91W/y/4xhU2AuKIrMB7
6+sI9i/sgwMH3KP/JTVbZwk2LBlLGwfJ3hh+h0EmWBfuskM+tDinGIjQ0JM/JwXUfIHNRoFS/6oi
JNPEoSzHqYcf1DQUHTKiipjEP+O0wyXSqD26xDWlnKanXsNlG5IhXmHi5TwOet/zdi1aVICn1vjj
b87HAI6p7VEn3cca4OVsTPog8Kpe+GRhxQSsXWbo2lc1XeFVjE/imK3aYHqV0nvd8vTeDLawDO4r
XRTYisYwtIHM+cWHMnGd8EITjz+C9v4RL6iF8rg7T6HdShPCHxshMIjOWmxYJD2f8cIEUF9a/xZP
/e8mwpvDYlK1fTjh6UGJCD9SiI9YCJBZ57bY5u82J4tJuRkNLzlL683hRNnmfKki/F3B6faAhLfX
VvJnl0InITvyojR/F1F7wCrGhRfjDxu/22n8QPF7zCU6XPQegBNn21cb9Bx4RnJbyXAdSsBo4DgW
UsdyetZmfuUbYB6i5GPHOMrUaT53srmEnjmsSE47UGTMFa2HbDTqn2F/ccly9TR2fCpmFb9F0BiV
M2mHsvOG99GLgbTyG2JtX9MI9NXE9C4SG2LV+VeU2deu8/ZJDlEWC4ePZObdm4eR2sJob9diYR7A
FihAeoixS3BqI9a4e7ArBK8+YEbccYhhMQb7S9qpK9ul2yEP5s7WFNfVHzEKVNX1aDGQgVQ0vYBG
NBElCSJgaECUbLwHbX5LGmggVgUtTdNADGW/9CwOG0HUnuomzJHBdBc/ApwVsGfTU/smW/cHL3d0
jgTvKrBQvG6orHslKBCy7BEBas8pntzcB9dsUl/vMr0c/LW7JRYVJSYOaRFbgj4QnALqL/D5aOx3
7czuaAwZOiIXomLJ7ls0SEBMXOzAmNYI5us/8i4whQw5xrWxBbUWLHw2k7AOE6Q4bQRDjRARfPFG
PUC8p/doc3dTAD3EMCIAfbQa/khyQC5efAWE8GSy+EPm0PLxqC/wdlXLmFcuGXbcAt8TDP+wywHR
Qd6M0jnJD4L3KB6jef4R2/kXb/N4jw7LYVeEf1nkGkAyHMnaQdWO8XIy2IqrIEQaGmCbe4bWuwhp
jKaN0tsW84fN0w+gvC6NBDwVzivGxjybPaXx9mqsmeuQr59D7/XgycK9l9ATNH1d4TkchMJHQU/X
tPCGrL22TucQ5yVf2epvODpw2YFOtM5W8wjn0aBYUsiwYgyLldArnPrcvHmieREKTWsuhwdM+rKK
ef1LtEUUD8R44EMC86qOxiXYV8Ci5oLx3utksutEw7MnSFi1nHGI8vSvRWELaFf+3I7eHjmI2C91
hoJJ6qOJ3En2CjVUCw5YUwxyccROVE54b0uEU73NAlTsAXyVzSYBlcNYVBsGr5asJ1UzoaOAzDBE
F9wUSPMuMYV6sARaE6hAHgP4SdQcDNLFC8fnTZoYh2WTHRofDQHCCxE05RAqRzP7RsgINbH9QnAt
FGKK2puHCEscVwN2tfDe5G2E2JDRe1IRjjvE0zFy2iz9rWcoIBBJNvy0g08u6TLxcvXy2jf0DF0e
rFfgIfDkUwcsO1/PYs4TKJZgmGCVl59bhGvsx4lMpZkhAe88YGQ0BvjIsNls6fqiKPAEzuEa41PI
mclMSpC8043ikS0iliTVplKNujODvk+1ZHqDXFa9JFSoOwyM6N0QH/4B87jaB5pAR+H7/Rqi2FpN
YRckW5wbDycmts/9AlQUzbnGxCZ03FBmUSF/xskalZjRzh7CNs93swijAryrG6pUz/PDNiOez3qu
lEP0xbtsO2iX0QPqPvT63sdo6S9FRHKUcfzqYMpeQJYlCz/jv/uhYWU7A3XqE/OJmEpSuDa599bb
Koz2vEHb8M7yBB4WqCIgavp+b6aJ1eDNfg/N5Nf+Km9TgooEQQXBAZGPzd4nNq0WZYEHbsEP3vgE
ryy+frIsB9Pap5mw8Agzr6BOwuBP3vtdqQMfbXbLz0Q7bOIZtFce5CIYHJDvsu1R+aWi9prsvIWB
O02keY3QyCN0BRhzj+QO0IVLEfko2+G/1e3lv3QuAMcUhQqZpnBtAFU6Om52LtHoRDUEMjz3j0OL
O9Wn2CHDjmE4mEbQ7KGom2E5Vq1eBBVhGv9cW3qNItOUQGXTCsIphBn7y3SBo7XBwmxzoeIWa+af
pky2VwIsrAqbGTA3zBqh0ezHPigxFIsDAqax5Tg2CpKNSd6kGV8TgcTHAu4ZpKvw2ThM4ZxUAF0b
KcokYSB5/MUPhn2s2TDWs4JYufDnbzYpQW8+/D/uzmQ3brRL07ci1KaqgKZ/zgPQ9QOOQbNkWZPt
3AQoKcx5CE5BstBAb/oiet2rf9G7voO8k76SfhhSOMVQpKV0sCtdKQOGJYU/fvzGc97znvdg82j6
ca4Z0tiRFlC/OhjblXLc1iA9XMjpedyS86zN9GTaLjKYfCHBj0JXLhYpYStOnaMqNvZTFytcqWbt
voVOrzWqPI1KkCmGkASsUnWSFAZe4aQUmqkcLY+JQX6qBP0uShFuYXYW4zSxbhDpZ1lZVwIQeujc
AEJ8sEoS2BrYtpOysRaHHPQBhE31sIb+BjFLwJZ11aR7mcDNRnKLLehLMxAoQR6F7eKosFIgjeiL
NrMOwMPBnLSQFATVGIWeoY0MoTiKWqhq1qyG9d2lSFjXmYKzErTyF2FZkZIcn1U6noWOrwRq0ZSz
ccN4IVHSOJ9mLonJyxZfDvy9jkxxX2qtG0PJr5asWyMtmwn4OxCuNa1jdqeLTenkv0QuFeFbNVYp
72jEkwIioa+azXgxS25hrEyLKj5q/NlZWYn3tSJfZrV0miozGZyBBAyrKZxxqFTnMSQjy2gnS1WZ
lmmWjLQkuAyjPJsGBVRLevwV+uy56Lv5ATVlPwbLpTyOddK12qimULEaTheWcui05sksg6Gm+Zho
VEmwlajlNKqkiVLHR7OFQtStBn1KqwvF/SVSFu4YgOYYpfmpidQyPftE0Pl6ls+XDV4vjpMrRGM1
u3f8gqvLkpux4LmHiaF+XibuZWIsiLw5yoQ7+sQBQc3l/Biv8rCss1+ktp0mORXU2xIcqSDyal6W
C98dGUVxFuhkoBjuhxp4gFVzhN9yoKXeL0abkysCoeQoJBm/0CSomvWRK6lHEcLUB5ZrXLU15Kdc
Tk6KWRPvL+Bg4UK2cDM8fx7OnK+pFn0VFu3FTFM/YJR/CrzwRKKkMFi2cuuIIQRTY0ZFNUfFdG8F
mCtGIC1PEfeDykuhx5EqL2/8qPmIEUYyMbXh8ThOEImeqAugTtFIEn3fX+omAwP0Ow7E9oOseuWZ
VDRgbFFVfVnIOl5BWS7QTk1nV5xRhKiDpUdJQVU6DtKM8HwhsQaVNJqovgDWX5vZJBaMMpyGQqF/
zUPZubEcykgF7QKUTi4KcvHEaHk0E+Nxq1HKQ27iG5m67hBnJbhyxHyzEnLEUjTSCenT1SRGCIGE
IDc+qPRUnHQuvGe6SPbMjPuZs1xcUc24Skalq8/GSqgtQZ0ko5xWrTYleYDX9clS1N32qMiqJUtS
M7x4DEWmHhsOqEwnKXmgqOIvoKXk+WPBm9ytH1qDspFGKkoHGHb3eWhYH0wl/dyqhHTEmXdeuCQb
cY3m8NNMf18syqnjquKl58jaRGl0xMr0C6gQ04bQT6FSKkVJs/TKW+g+JPOInacuSb2CDK2kwoOc
euYk1mdE63O4ajWy5uduKunYI9YBROkDsW6rqSG3Lrxa7T7DYzqvHPXamLkfZwaWXNbeg2RqUylZ
CNNWdQ3e2AH963wgxXAeSojtEyE3nKPGlT/ovnNrNOpRaKVXeaodL9NyHGhJd0yKkR2jUFxyTree
rBBEJcSSOWVwHGXpZ1zxZr+uc5AAcNkDxS+FO7/lHLdiebGfLhQTxHIheHDp9CgfQaQG7DPzj2rY
FSl3ivhkGbiHoSgEEyJVp2Q/LEYOpGghgWKL0ndw6BakmCR4g+PSNz8LgnDT6ukHsTGW41omzBeR
bL/MdG2sJbXEQBlToyUCq/oWyt9Liu9qMi5Ga33EQpgQWilHnqtcIY0OZRqlcEeIPzlxfr8IIuy1
hNigcRq16oi8XBLqA/arWlyUSSlPjdAglSFEc7TlRgd5L0eOr1P3hUqqIwzREz8lzUNxGmNMOQau
czU7bqmi7SI0JhXolRQyMd+0tShutiiPGlOJpsz5MYI9i6MsASH3Z8J5VvnHgqp8QjxBn+SCJe57
uXPRKmV1JjT+l8wrbpKl0RwVuTkDkPCdMTqVzSjViksjiKmb5Cbk9Lo1dQACdomo7mdpYEw14BKC
firX6QzCQVktTkSp/AzTnGVGM8loxutNTAqYj5dq1I5iBLBO/ELYT0sqW8FbnV1RKq7sEm0+w6Yp
Sf4ML/xQ2l8G+gxaj1o/oMLyqcmRGfFKaqVLxFkoR66g6Zh57gGjgTaoafqfa1Wcu5lSXKlVTEpD
nHMgUxiCmDz0kKbGuI8ZXzGNTjQfr0pBR2hMRbgLz3WUS5lsgGIU5Bo3DfHrcQZ5f+y6jdUdcTfL
zD3V2s4CyTG8E/OWVN+SOBn+amAFhNER0BktgDAIOqHEAt55FCLkAdtrcawLrX7UeFgpNXVCcHs/
BpEeTajyLFPfhYCdEWuCNIZcVPrjrIxDvHsynTOQ31SERydQjfIAOqZcjVzeyTlh7ltr30sNKM0U
gW7jL1JIBHC0XFAg/aRSDQdglTpL2knodkCXSNXqiQLZncSgIMrkD3JI1dGzRk94SNzWZM0IjlqN
U5RcvOtaBpuc1gFZKMcE+i1jKmlxMfYqNDHYLgrh8YBMKHeCEdTYhmw0ybSgMJI+lXQcpqm2rHzW
QaOX05YCccGHKhCieVVi0QiLlEN7UdDoqacZTT41NEw6km0CtmJuYVzgQfn+XPdqP76Na/Y3aRfQ
iiaF5JXlPApzrnpKBGmHqC212acMpDUkFngLLsq4O2XR/e0UcC5jpQkaoGekiMiulATlsI4sIRkD
+z2opSITwPGxx5OcyO+sSqLotHbNKjsmJgTDSHIa64tDIYF8v9arlkahud8tpMJv7pdyVZn3NbyT
W3eJ3M1UZQ/QLXKKD1sH0/RyJcQ6kSnrfqZIldGgoR4mB+i2zJozsbRCdWJipMcH+tJRFlPIwKSB
QMSCrWHiJZF0m5HAc6VJVXEgz4wy269K1/QPuTNrxr0Vl7P9INMb4wKZYcs6CVrRLL9g63nJOIfa
mYxnlMkyR0gyLoXPfu6liMbohBXZqAVaoVHhgr8JeZso2MyEgyce5PopOr9kw2bEgbHJqNmDYHwI
m3+WL6Vr1ZhZ3pTcDqkl8x3d2MWoykvvLNXJlj+iaHoObYgMwOgBOMatD1xgGQhGvl5i2LqoACgA
sUFczY6Jqgf+GImtRfZBI3cqusoFXcekIlRcf0wigtLHuQrhfhIuUMw5dtSZJ58tDVLkgEWIdcxS
H9p1kCmCOBYasdamtbSs7gGw4iWGlpmKZ25lYMuLYuADWYuBLF6ip6N9Lpxs2UyVRQlZQcmJ/X6U
MyGM4dH5y33T0TNioW4uwaRYSPKk7Gijx2KZuxlUmLCZ4diVaVKOTLWSDVI88DDkDxJk9upSD1td
Pcwdj5khUsxmLFMzMU4NnLijFiJuNmYoZbz+OkWGXoD8ZhLeCn3hg0ctXuEUIUKdtjKjOUnEuJWP
NEFPjPNWD7k+ONDhRVtSUi0PgzaHOSpWObiq4EIEoHwRElFjGITulRq0IDBioKc3cea4GtGysE3O
FmJqnvhQex6EJi25MTUnOSSmsDyFrH/my8QeR9x/EE4qoSo+RikyCOOkjlNCiVpT3LRComIkBHDZ
QPkEuPxO3pKFAWx9XKVRRXLczPH3ozwOiYB2EUuz9rgOQ0DnUe0WhGWhRsSYQdQZ9CrWohTdQRaR
7jyfKwUVwhUTE4tKmKhKoam3qVaJGcnYupWeyYHv1eTZVGEGS5/RuYg4yjoEMv2K+EwbH8QeFO/x
UqxhqflweZUjM9flT4JGEsPIaw3SO9xlDUfHyc3SP4JQitvuy1EIqc8vKu0wpaDYfVnqQn2p6e51
4NXwcmuZ1LLlSJ4t5fQ4RiLsq8Nzg/MYsASkzQ3xVlBVJFk+colUkZipXuegHAtIWoFWTOW0EVry
Ijy0QUEw3XujXpj6KPY9a1TGkmlHQZhe1JWVX2iqAKDjyj4BOeAr4KXaaW4Mv2YrW3lQyB9qn+6M
iXGFR5q/NPWJ76vFfSLL0M2zugzlswqW36EaRuTotLpukASnRcUxBkNAMCYXOTzF2gmOSzcLlhhq
CtwtTGYBgQvRIvSqejLjC3eEo1OCUkWKw4rwrnvw8JsItS8zj2eEPbKOz97M6hIRguXinLRmjkii
KjdFkZPwosi5PqX8XLA49BqKj42ttPag2ZqFcK2RL+RMfEVRDmdK5J4W4L0XiUj2k4pzgNwA/IPF
fmFE0rXcWGVFZ0WPDBUhPMpny+aqdBPpAiADrDxdAFSOM1SAJiZqEc5RIilszQoAUAWfAmE70MuY
k20ROdUHOFnJZ3i2HCHgSXkAVqFiWVLfyy0m7dLhfMR7mqXjKGqUOYknijtRMk8dF14gUTVi1iA5
qDgwuSn67p+C9sTZfirqyWnmtWYxsqwmOYokvfqsVyYMdnStuIeyGlw5SRIu3MRknupEX/6S6Ykf
jXU1QluYOibacqTmUn7mouF8B8UJmz+lkDBD4TofoNbw31ROCRJdajGBh2mFFgU1ZpX4NYJyPLY8
ssrHFJwlSdf0PVMdOS1w5pTjpc72vZjMsVFDaqU/Ckur0qdpjB1yLJqRAHuE3TAK3Fyww9avvuSU
S5vo5rK+IMvZNCfY9yGSwX7YTJdSDtFTFGCKEuJ11POg1DnDJbFWZ5M0T8yvYp4W55VFthimbwod
KufiVKSmiMmniMwvVVKn17CfyjPPIG05W7AQxiQnsJYiOSRx1XNy/SqPdbiecP/I4FMb0561nvoZ
ch2fjWUsiAsTL8udUGUlIOgyE9xLK0sTeAi5EV7P3JzyBWFeTPHAsdPzor6Oi8b9bOULMC7RiFRI
JoEbxnYuyvHHWhDFOy2EcBBWZXTn6dICsE4jY1sIJJyook3BfJD2viRwAtFOFFJlAqlJTEZBij5F
Xmb6Vy9NMaQaEaukiJbyPthbeAsr1SUFSXMdZqaFlROJlahMllKtXSFnlguHKlGWc7CXaiovU+r6
iYq7vMTLvS5CTeawUpdwmAut8a8b5NLnZUVhHPjwUx38DbWc6hKD37mQuY0+moQMgxPfyOCF12jV
jXTXIhk3Qxx8QVAUcsnMnyrGwr1YuEl5qiSJNQlCw6cUUiEU560XooK0dCX33nOsGZQRNU9uvNDD
rWyh9YyJ8gUkAVcm94rUZh9hSJgPvLbzEWkwuEWFkwinWpqLN1lpePcJZBPK4KmlZe5XRISJ8BkU
jZuQ41seeSaIOdaA4O27VJitYRKKLG0/VLnSZKXLyw2zRo8gsLTZuY9DkU1R4q7rgxBQgw21ypdo
zbIqDxQF01yVIulC1lvWJdYe616qm1iHG4oYmmKGRBua3HLkY6GIta/E5oUPkhP64PkiacyP/6/y
LOK25IIskPXx2xOIXdYvpVdI92JLNtoEUC69dN0SdRK9UDKgE+hGR4EgcmZ4dcQJE8YKy3gGQfRA
mSkwbZCOIh3XX3D5JNzQ0I00PiZ2+yl04gQqpkyGrywS2F/mZP+OoDpCuVrgxjizGoPbzZ2S1kEI
ILwnkgYLxfeDu047aqJJvnYiLnRO3UoNkXBzgcOO44VgYrVC1rqvm0qh9F6phfE4Il1gjmMxO0tI
Pp4YXt3si46BwhLqDWPMBqKARgvQiKZgYJKQI9QMZYrNvAAdjf2DyJKrfJSTlxtPSckM75YxPvuE
aAIpRYjuGvtS0gjF1ALq/gpHWdZHiiPpt0s2MkeZFC6WZOsaajrGUXDrqxzVYKJ3Sox0PYUYFxNU
uSr5oVgNVlG0bouwNyxMNrAGDxFXxEH7rqiBXGfkY8WtVHJ3Yj/rmRmTnxgyIoUEpMU/zdkZNHFh
Ii5Nj9rCFsW2Ra+hVCOUaBIQ6BtSA0GUkFIW+U5s3eim4xyQaa5eyQkx07qstVtXVzAuI6wuceTj
y31WpTomp1E1IS3phfvRzev2HHKV/HHZ6k42EYu4I6uTOOp91KHIoq6jiQt1agkOJlLWuO5Ho6Rs
w7FSRO1+uQDaCAkX3bqWQUaBl91kCQTlzFwED1KLnrNFQvEduK5+BvKPxe6J0FVJGMtk/rdOlu6C
nPpwP0ZXAYRMRLFyGjch+6ed4duNkoRg4Chpk/JSiprsOM1U75wA572E6Ec5Fh3quU2dCsGN20QO
Gn1KvgYTGkYB90iQFbJ6KFqukE0fb/+lV0KzJhuTreXBbZ+kalNftKXrpmNzlrHCKxCW6kR1WKUj
ZAPxKI1VypvVXTVncS7kyn7ESslGqA4ALq8aAP9mRyQk5sI28JO8vtAXDiaXYnWem15qXFJLOeEn
ao12G8IPFuuS3HkJBVQ9cYViDCVLvAu6tQLBnuxGTRSbfcQSfRlRRUsNzorGRH6+lVTtRCsLSydL
pmKAgtmCRsj45IJaFk0dHCpZuLCmiIdoMDLaEs9YLpZVcJi6NZ9/PAUIxcz0YxM1AQcHKVggF5Cp
AameqwOMDAOjoTyoUnnmeFYsIcuVrjoDHAk9mYfBjoULkyQ8kuoHQbtk0xG4KcdmXCaqeAh9Eyo9
VAWhgH+2BE8LjlstwJeoYNYhpQbE1ahUAAvA9MfmyiDMOXzEm6hog/QEcECJLqCmUVS7KCEjjkmN
lYN9B10c69By9SJDnK2jQi7ZqAftLObwalr2BSTnMLgVIm+Rj0F8deK4EHtY1VA051bGfYpQpCQj
DlIVujEuCwypETrQrTiOXfyqsad7zGQjpmF8mja15B+WIc8eZUIQuxNBSLJPrCEdODOpNWdah3UJ
JjXLIKCgDQjtXFYt56rIsxnGTFE4x6kXU+9B0nORFGsvIJFjIctNSKAISvSobcFKDlzJIw19BCdQ
Lm40PBBzillE/mC50CFJoTfAyvGNKrx9nMMM+D1Hs8kJysMqDkRttODT6F6RmHRPbLJSDsCACAeL
Sp5fyJ4WlpwqZoHGgSuK8FfKmpygEM06c99XEI2iiG2cfsRfmBkHeu2J5CUso+geGUHwqcRtmmgs
tw1Aq7YsxGsnztTFVQ0xZ3aMZ8/yU7Oa6At8qOA2VyyWvAfyEk8iI5gdcXct5Q9QLGYhfqKLOAew
Ykhxmhw12kMUQGPrMK8l5ResfPNzsJhNfVOAPuWRWdMReQXHuRRS1t7SiW8dT665QsLzaknRQ4q/
j3ygCOSPI+fS8Qlgk2RWQFQqvsqZ9YXMQU5ETeOy3i/E+tMqY6/TjPqtYNuGnubGt3/fLjvV09b8
3ZKFvU8dzJOuOmm+Wf2w68198lv51qfedRJyr5VXffbR6Wbx1cf34DW7hlZVRK+TH/vQWi5qe0NP
ZcSuv1+wVerEqr6pP31raVUs9nsthDY1ZcsHarrKyjsyCkkU7So/hVQwe/q5IInUSkT5qvvzfHq/
PWTLe3//lV5Wr305ft/r9Hw1F11BWYUU5p3emrd7h3PJl0hTz19bQ6YUt0EUsThXX4+PerYkXnb6
LS/2ls+87eU74dSdXp4pN42uQIGGwOHqqzcEFkqGlMYkpRcF+O6LPGqe9xONgLHrCHRijeR/kxjd
n33FfEcF4E5pGpio+0Lv7ed6dbkrK7HT7JPl+85CDkAWu9LLz5Y+OngUoSOEYCG78HO9dVdCdaeX
VvV3uoy8A7on/Xd+R3EwxdBN9CYev362V5fVXd9dsTjHOxVgxXhc1OyeZ9MuWNY7Ea0cBD2IEHRf
P930S50Y/k7zL3cVNi2Lyrr9Na+bnYojwouS8jg2P92Gf5qNR9Pq2937By54TXpH0UzUVKhovPrq
74DuIkQbmsSHn/XIo6zvrrMvU79ZplTY9gvPYHFQTKKTHX5cBD+dvSN14io7bQBBfIdvjjLG4xt2
f9Pks2NAQoNdxNzTTPOn2wOyuOsK0NV3FO/B5OEK2LIJLOOdoTI2XaWj1ddPZ/RJnXm+0wqw3nUG
rYJ6zuMrdpVWn82/gVHAAQnB4unXP90tQBGqHYegK5gsU64AmLH37mgDayqMLgll4NXXz7cD1McV
ucM1gJ9HzgtJdo8boLPqn02/gLNHeVodxfun+f8DW+ANrsE3t3lMYOZh5TB783x1jT16Rq9+YO1b
vmzgyW3qHEP4HhxfvY92HvRj44/+Y/f93++TMqYq0+XcIUFz5do8++V/ZZSffdv77CPM8Oy3a79o
1a2nZz2Nx8ue9jo27dxZBmH9w0NvntnZvdusftE8vVWHbfzbP43t2H6wn0tbdxUWfuvGv/1Tr5fP
9sn3Wj3I5vN4UzW/q2eza8Nn85oAz7qdbmJWQMWuzV7ZXlzsXTBO2XxVo+TMW5RzVvHzJyEft/52
K3jy7RD93sjcxF4xf9i7Kuxinq+bWy2wzhzf9T3GNJDZ4d77aJ55971plQ0Kmn7nCXTmTS8wtjPv
7m5u94aGIDuVrLpy5r/7Bo/tb1vA3xCAl8u6j2388d8/dacbX+JH2DrrLfF8U31nU77YwM/7//9t
T45sN2NBrgdztcqxrX93aN86c02alb01pw2x1e3WZjlnXrru4aq/Hfq1a4ePso1V1gnr7dxontnz
cN3Oqq/SAINLXxe9RmWu+l37epxkDxtD0BWl27VZZDJsr1i3sxoCZYBmT+d3dtw/Mlflenbt7gdI
2r3O6gOclB8B2bNeq9YAq+DKLh+8vfeZfef1D9/Owtx1HK6abKPVrojxrq0+XUhdn/emkZe9uJc6
rdRdH/Jpnhd7IzsO1k11iw7m0frbH79Pv8yjeW91yF0hql37e57ssej+Od/btGG0Ic61g4Rm967K
uwcv5+C8721FFW9kgGP5uozvnioX9Y58Sh9JlEMbYIze35V7Z2XeW+dPrQ+wLP/9cno1vbydTv7b
Xrd45hkDtrn+oSOJONdIOlB+DBoyIuuvTf3z+3v6zUze9tNnHkTPaFj/rzf9/mkhdqudgnGUVje7
yo6rOADVcP9zWCOEQRGJ7k2ziYu36xa7LPO83+oKjNm12d8v1rOK8f3eQbNtBfzH2KWPdnlviT0Z
lj+fXToPvXa+nvrVET7A3UAmfWHvXW64K9oALU/DvSs7rOyHpHfTd9GpXZfZQck9Gdlhb1tYrx4/
jyjL9/zDwyR+KDN788zevcfnDHBmO2Wvx9J3XcI3+hUXQAhRv9kuGPL9If7zNpyp4qoqcH4U1EhF
mbrTyn/wQbzt3d90nbzmDj+7btBjN8Q3vRfnYsxcvXB1+8dPco/L/8pnekjRn4Rnvf+6CXwYHcLZ
X4xPr/zG9f0+xlW4LzYOKIkY/47tbt5/VEzbrcUpSv5p74CWyPqQdmv0PMkKdyuitIJEdxvaEgPY
DjfsAJCqHQfiKim391nBI33h6v6x5fCh2wn9HutKV89cNlWNUDixQP2lL/nHnnGBd+okm0/RqV9M
3ZyuMj10CkPUvuexcoO8Cc9jzdgbC3GbqboxzeVvIPdbHzSyQ/bQFuSzK5qI+Q5BmffjXCaYuLli
f+BxZ/M8SZPCjvpThc+gWfA4NV2UDIOgVReU7J8OP/Iwm4zz+d26pc40MhQSnPhDeNwyCH/BtV//
eosR+tZB/Ia+7p3PC3eedf5pz1bYdru99n7b7qP/GOP38Xja1fjt31Q/xS0UAoX1F96LU+fZMnvj
Vn0fY8lmPUtrAEfsfXcG9/sqDWB8j+ah45XRes2vvIXv7YA3jgGqiAzsKkZzOM/auZNU3mYx+fUz
t+yztz5lHtobWPnLu/mPT+CI6lGET3ozuCoky+1QND/e3ck8juysB64NgYIdZQxDv/K1PsCCm+ZU
1e4PAqbq7x9Sb5yzcTu/dzea/d5F8sZmyWDcHISu4M3vXhlvbdbOkvk2gO6799FbGydwct+zAzue
465dPvDusNU2YPOOQLdzwyXwXj5v1i11Z8XrHuTrvvTBPAPF7Tc7xDgQ3O6Pbkd52HUQxlkCdb53
NEjiAO0eljFnTm8QpI7qu2t/j+5fHA6SNMBiOCrssN9baYBROJ5nGwsMBY/dB+EYHP/MbvoRiFUF
8F2H99Quqo3VoA4wuqde4Zabpon00kUsf7Pv33jmXIVJZQebXR5gjE89zvViHhME2IiJqwMc76dl
PY/uEuogrldDd/pQv3z97Y/fymcowTMm64ZW7XYl8nZdGmdJbG9wYLQBtshZd7ave7fqrD7A7P2O
myIZA9jDIBNLu39WDHE1X3ThuYfeSAwRL7sARykdu089GIITdZlwy/U3HmTTdf9/fP12O3q+2bA0
wAK+Wp2amRf3iFzyEF7HVbpBnAHjHWAkKhuHLuutCVkeYoiX84f+5SEPwRu5WnpF+wgOrF++29Dy
EFfeTdBxk3rGJSHN9WN+fLU98RBOvNh5SPpu40sA949fT7cYV/esuzGO1rqzqzHpSjoOcCJzQc2d
rL+gh/BqrubZJpfEGGC0j/Jwvpd8xXjpkScQjRmCYPQIGZ/Z9/OHTU9PsvQh7LkTClFWvdG2LAkF
nwEM21//R3f8b3PNSHQinYm0RerZQQRR1Ncf9+dBa13Y468IrDkwW3tmygAe3fvY4c5fnwPdsTDA
OholRb4kNPq8WWmIdrmTe5tWHsD4G5WoPj54z/uqDNDs2LV7l+YQF8XlPC3vQiIJHF9A4HtjUst7
J4E6wIk+mUfJPVw4HvP68wZYgWPI+BkCOc8n4HU20+sQCPXMkyzJnzerDWC3fOOZr6Kt8bcx6j1n
AO9sbKfzvdt59tCzN74b93qjuzrxPby+orfi9QFs26nTpMXzYdAHsD+nC+gmCedeuHdQYnz1zpSu
ZvWuBswU6d2s3+wQVsa0oCBF2j+uuxT7Xbt7zbY/sBFM6w2EOYBLeWDf9TehOcD0Hbgb18DrdsPr
O/vlQiAJY/ehHf/6f4r53sM/H1WJl/V2HRJMuzd/Mo+b3qRt4Tz8ceP+1LvbtApQG9i9t6fEkCka
sG5oBYqoA6wy+rsxCuoAl+0ZiVyOnUPz6nd4gGkD40yKor8cBnGcYNAte2ewpA0wvkBZG40OsIvP
uEjvN3G3Qca25PT1+pk5kj7AXj6zu5Y3sSFpiGvuLGm785ckud5aGyI8eO5h4vdaHeLKWLXavy9W
mc+7XkWPx7Aw8vLcLnu9fskz+uMH2+Wv/yhRCOuZhSgurJ/z42jLJZ5JP+0TIbTdm72aN/fuPAzn
PYtTHiKO9UTpekHvW+nW7DqLVx1604dm5SGCWVddRqm9dzpPNhCzTnli506D+25S54bIkLsqN5LO
4Mju3tvrpO+lyZ3U1s5D8Ov/SvYQfPv1HytGyEX26/+O770+BVJWBhhr0mm8DZYc+M/uL3Btx+3m
AU0i/e4N3zgvNvgQ8UNwggC+zd6+nffMInmIWBwZ6d6GTS8PkgcADgPJuWcSyENcsL+88EHkIWJm
v3jRnX237F2t8hBJj49n6Mv9PUQwbuRle9cYc734FlTY3Zfy+7tm3ps7Q0ZpA8kVFXEtkr+gSby6
Yf48HHbFE/8LArFbSfHa6xIJf95MyJ2v+Recia8O+AKZpP1QzgCX3ntiiHe25/cb1gbY0RlJu31j
fAAHjfxiJ7Qf5rm77uEqwDfAQJw1lAnru9Wd3N+u1gvlXDcnbQCTgsrQcf+8VAboKwD1XfLQn7Mh
DIqrzNs7JTG8BwoNgd2g8NGPvQxhoZCd5+yddH9dvb9cL4AVLDSE93QEvzueb5iZK4W2XVcaLfen
biV9t2urx3baPxqkIQQJTprMadrN44z7fj3eP+71PsalKSDch7rRpN697UfbakvbA2zpEzRWqJKy
cVhIQ+zrU7sfHSK0vftYEPm3kxdbRBtglOG+EardWMtD+AhAhg9e1cctJH2Au46G7WZzTw8RFDqf
p33EQjIGmLoLkoRh9m6jP0hDpP1fwBF9sZCHIJFfIP9GTRiiY/l6Aa+u/++mXb0xWHgFKclOOTZ6
LUsDrI5r1/Y22YbyELbFte17L0cax2n9Cj9+il7bHujhup1HG2sAC+MaaKEzCzdXhzzEiXTT3s23
DMcQNN9bb16QAN8bjyGOug+kZSXV3lEBNSPd+9seFS4ppFo+7cznj5M0JLfXP/jxeX164ElJdSoX
b/5ve+t/etseaqhDYB1XKSyLsNl23pAV2qnT7mqlnHkPD5DdpnZerBvr1uyjHtzvt84p8qb82adR
u3K9gGzTmFH79k9IdhtEYnLGSTp9Fa14Pfq7ulVsJijzwv/73/9nHtiNvXeQNYQA6cEhUezIXs9a
7zwkt1pXhohhXnswSwQipP2wIELYltKp6u46bUDygR2sl3v+t4lnU1614K0+wlSye+ijZWjUdhrg
oZMkeEgYwGs7wI30+qoWltElYL86eX8ewPFNhXFXkOP5K3TnCUqiz3807dIV1yKrvWetf7P+4feU
Tt5n5V3P6xtgryPV4CFxsgoGjOzsjkjGeiWu7qn1Nz9+SEIVLL2wTxYcwhDoeotQTW+vDkGU7agy
6Eki0NJreghHbWw3JB5sO7mHuFbHG6tjCF7AJIkIA/R1UYe4xNbtbifCDeFFIKi7qdM7RE4KMkYP
yNyW/YjZEJHrQxQme6C9NMSlcMw63pg/aQh9wjM76wJEm3SGIaiSeKxF3kWBe9aH9F2NizeaHhfk
zRZJJ53Vuw3lITQKHxWRTzwq6q5O0/N55fVPkCFMzsennJb3fY9eHuTkI8HIe7AfVt2/Tu4QVFkf
/6u7QB7CfcNneRyfMesyybcdhvIQygGPA3XrkdaNUDVW5Yr6/HgqvHB5hyCTUfiu8HJ379ZD/G/r
IY/44no8f/w6vbn67hMGoAiMyJbcYDJSAHT3no/RzQHlWje0WlJDmKBXdt8qkruSAjsb0528+RSh
D+LgZX8bd+Ufdm5+JZ+OCVO4v/4jnEfNusluVLRhiDS8wJnNE/rpckSBh8DSHrfX4y2w9y/7K/mE
f33+EgpyS6+GsrfZyN+xnF9Tc3vt90/T9rjyuhj42uoed5UQnux2XMnfZvc/XXWClTbNJslpiBRU
IgFfqd6+BdfQSYFDyt6ihpukmiYaZ69CK3/evD/Kmf0F5z1zulXbD+ANAQaNCB5s6CoMkfA4ymyq
mPcOjCGuGPZxD3IeArcZJ2GymTkxBFw5vceX6AutdiVEfzt8fqySyD6Oz73bpb1s5FAMwVnat8Pg
d5M9XwV6XkfpDkqIAz0EQhokHAHqB+LcWxrSELpBXfAH+KR3fUvmAAbCxTwr12uhu68oBrX+dgfb
MSs3OysPsUNuIQO3VH/pTRy6hK/1+M+7BrbpT/4FL4XHojYIwdtR0pucISzMEWJRm3DhAA7OVXfc
JlsdqCEYDeOk8zr/5WSONHfs/Os2/3MIb3BFnOg0+DGRu4N423OGkLYZJ8naJut5KUPo2+x7vrfe
wt0ZNES0fB/5jq5ixrqg00pSwbvPXtJ4vlsb6Y14z9NdiD5N84ImNISQ91P7KyZLN9kdzPBN/Lhj
aT30JmWIiwEAshc5fSmcW/5hJarDOVItTyt09Q5n9xNAgHD9s95LoEC6XhQ/fhOdeNTEwrVet7S6
4oZIOxi7GfFwsPstjoo0hHLk+Xy5N7bDLTodQ4iXnHsb+WFDJBXf2jHZ0H1zYgiM5JxsuX6rQ+zZ
boB/mcMB2lCUMpX1YvnxZXfhFfdgW1svFyqND/AAOyWY1r3Clmzjrn7wrtb9BQPTH3NrgO3IJZW7
dridxPRStf2PnzCPcNHhPCQo81/23ueAsjlZeo9Ic7djCYsRiB+XsduzUyj8svuYXScBtmlv1OQh
TIlrqHX93g5Bi7wu0c7a6OwAK/MT0+s9Iu/7ZQFjZT2uKzRsiFjhCyNTfj30/7pHOO44al3UZr1p
n/dbA2TsakUrGmJGImSDIdTsbp4XnNw7Q3Qt2/tQQrnBXtxqxhkdzUGksJIJCoag/ev6En+i47NF
En9Xx+f52zyBqM9/NO2TH373V6+ht6/9/hm6u00g/y/4lluU+f+Cb7mlLMBP9pavLOknMtB9iJn9
9/8HAAD//w==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image" Target="../media/image2.jpg"/><Relationship Id="rId2" Type="http://schemas.openxmlformats.org/officeDocument/2006/relationships/chart" Target="../charts/chart1.xml"/><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7</xdr:col>
      <xdr:colOff>222250</xdr:colOff>
      <xdr:row>3</xdr:row>
      <xdr:rowOff>38101</xdr:rowOff>
    </xdr:from>
    <xdr:to>
      <xdr:col>10</xdr:col>
      <xdr:colOff>1047750</xdr:colOff>
      <xdr:row>10</xdr:row>
      <xdr:rowOff>146051</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71911D26-382C-E965-EC08-9D8C920FE85B}"/>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5080000" y="590551"/>
              <a:ext cx="2914650" cy="139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457200</xdr:colOff>
      <xdr:row>46</xdr:row>
      <xdr:rowOff>76200</xdr:rowOff>
    </xdr:to>
    <xdr:grpSp>
      <xdr:nvGrpSpPr>
        <xdr:cNvPr id="6" name="Group 5">
          <a:extLst>
            <a:ext uri="{FF2B5EF4-FFF2-40B4-BE49-F238E27FC236}">
              <a16:creationId xmlns:a16="http://schemas.microsoft.com/office/drawing/2014/main" id="{90A53F8D-FD1E-F655-E6BC-311EB0707D57}"/>
            </a:ext>
          </a:extLst>
        </xdr:cNvPr>
        <xdr:cNvGrpSpPr/>
      </xdr:nvGrpSpPr>
      <xdr:grpSpPr>
        <a:xfrm>
          <a:off x="0" y="0"/>
          <a:ext cx="15697200" cy="8839200"/>
          <a:chOff x="0" y="0"/>
          <a:chExt cx="12211957" cy="7092950"/>
        </a:xfrm>
      </xdr:grpSpPr>
      <xdr:grpSp>
        <xdr:nvGrpSpPr>
          <xdr:cNvPr id="73" name="Group 72">
            <a:extLst>
              <a:ext uri="{FF2B5EF4-FFF2-40B4-BE49-F238E27FC236}">
                <a16:creationId xmlns:a16="http://schemas.microsoft.com/office/drawing/2014/main" id="{C4668C6C-91FA-2F01-C372-4AAF1DB74E2A}"/>
              </a:ext>
            </a:extLst>
          </xdr:cNvPr>
          <xdr:cNvGrpSpPr/>
        </xdr:nvGrpSpPr>
        <xdr:grpSpPr>
          <a:xfrm>
            <a:off x="0" y="0"/>
            <a:ext cx="12211957" cy="7092950"/>
            <a:chOff x="0" y="0"/>
            <a:chExt cx="12211624" cy="6858000"/>
          </a:xfrm>
        </xdr:grpSpPr>
        <xdr:sp macro="" textlink="">
          <xdr:nvSpPr>
            <xdr:cNvPr id="74" name="Rectangle: Rounded Corners 73">
              <a:extLst>
                <a:ext uri="{FF2B5EF4-FFF2-40B4-BE49-F238E27FC236}">
                  <a16:creationId xmlns:a16="http://schemas.microsoft.com/office/drawing/2014/main" id="{CCD99421-4347-DE3F-7846-91C0CEDFC953}"/>
                </a:ext>
              </a:extLst>
            </xdr:cNvPr>
            <xdr:cNvSpPr/>
          </xdr:nvSpPr>
          <xdr:spPr>
            <a:xfrm>
              <a:off x="0" y="0"/>
              <a:ext cx="12192000" cy="6858000"/>
            </a:xfrm>
            <a:prstGeom prst="roundRect">
              <a:avLst>
                <a:gd name="adj" fmla="val 2223"/>
              </a:avLst>
            </a:prstGeom>
            <a:ln>
              <a:noFill/>
            </a:ln>
          </xdr:spPr>
          <xdr:style>
            <a:lnRef idx="2">
              <a:schemeClr val="dk1">
                <a:shade val="15000"/>
              </a:schemeClr>
            </a:lnRef>
            <a:fillRef idx="1">
              <a:schemeClr val="dk1"/>
            </a:fillRef>
            <a:effectRef idx="0">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 </a:t>
              </a:r>
            </a:p>
          </xdr:txBody>
        </xdr:sp>
        <xdr:grpSp>
          <xdr:nvGrpSpPr>
            <xdr:cNvPr id="75" name="Group 74">
              <a:extLst>
                <a:ext uri="{FF2B5EF4-FFF2-40B4-BE49-F238E27FC236}">
                  <a16:creationId xmlns:a16="http://schemas.microsoft.com/office/drawing/2014/main" id="{C5936FC4-F5EE-3926-ADEC-AC02A91B89FB}"/>
                </a:ext>
              </a:extLst>
            </xdr:cNvPr>
            <xdr:cNvGrpSpPr/>
          </xdr:nvGrpSpPr>
          <xdr:grpSpPr>
            <a:xfrm>
              <a:off x="185054" y="174172"/>
              <a:ext cx="11854546" cy="838199"/>
              <a:chOff x="185054" y="174172"/>
              <a:chExt cx="11854546" cy="838199"/>
            </a:xfrm>
          </xdr:grpSpPr>
          <xdr:sp macro="" textlink="">
            <xdr:nvSpPr>
              <xdr:cNvPr id="95" name="Rectangle 94">
                <a:extLst>
                  <a:ext uri="{FF2B5EF4-FFF2-40B4-BE49-F238E27FC236}">
                    <a16:creationId xmlns:a16="http://schemas.microsoft.com/office/drawing/2014/main" id="{4FF6190C-0B7E-6659-4AE3-8A076F4DF8EB}"/>
                  </a:ext>
                </a:extLst>
              </xdr:cNvPr>
              <xdr:cNvSpPr/>
            </xdr:nvSpPr>
            <xdr:spPr>
              <a:xfrm>
                <a:off x="185054" y="827314"/>
                <a:ext cx="7097486" cy="185057"/>
              </a:xfrm>
              <a:prstGeom prst="rect">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96" name="Rectangle 95">
                <a:extLst>
                  <a:ext uri="{FF2B5EF4-FFF2-40B4-BE49-F238E27FC236}">
                    <a16:creationId xmlns:a16="http://schemas.microsoft.com/office/drawing/2014/main" id="{81578A0B-F84F-E9D5-9D64-8487A8C15F22}"/>
                  </a:ext>
                </a:extLst>
              </xdr:cNvPr>
              <xdr:cNvSpPr/>
            </xdr:nvSpPr>
            <xdr:spPr>
              <a:xfrm>
                <a:off x="7614557" y="174172"/>
                <a:ext cx="4425043" cy="511628"/>
              </a:xfrm>
              <a:prstGeom prst="rect">
                <a:avLst/>
              </a:prstGeom>
              <a:solidFill>
                <a:schemeClr val="accent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97" name="Parallelogram 96">
                <a:extLst>
                  <a:ext uri="{FF2B5EF4-FFF2-40B4-BE49-F238E27FC236}">
                    <a16:creationId xmlns:a16="http://schemas.microsoft.com/office/drawing/2014/main" id="{75D6A1C2-0A80-BFDD-59AB-59ED0EF3170B}"/>
                  </a:ext>
                </a:extLst>
              </xdr:cNvPr>
              <xdr:cNvSpPr/>
            </xdr:nvSpPr>
            <xdr:spPr>
              <a:xfrm>
                <a:off x="7075714" y="174172"/>
                <a:ext cx="1077686" cy="838199"/>
              </a:xfrm>
              <a:prstGeom prst="parallelogram">
                <a:avLst>
                  <a:gd name="adj" fmla="val 59615"/>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sp macro="" textlink="">
          <xdr:nvSpPr>
            <xdr:cNvPr id="76" name="Rectangle: Rounded Corners 75">
              <a:extLst>
                <a:ext uri="{FF2B5EF4-FFF2-40B4-BE49-F238E27FC236}">
                  <a16:creationId xmlns:a16="http://schemas.microsoft.com/office/drawing/2014/main" id="{3C595E14-CF78-957A-7190-9C1A77028AAC}"/>
                </a:ext>
              </a:extLst>
            </xdr:cNvPr>
            <xdr:cNvSpPr/>
          </xdr:nvSpPr>
          <xdr:spPr>
            <a:xfrm>
              <a:off x="185055" y="1121229"/>
              <a:ext cx="2677888" cy="1023257"/>
            </a:xfrm>
            <a:prstGeom prst="roundRect">
              <a:avLst>
                <a:gd name="adj" fmla="val 3799"/>
              </a:avLst>
            </a:prstGeom>
            <a:solidFill>
              <a:schemeClr val="tx1">
                <a:lumMod val="85000"/>
                <a:lumOff val="15000"/>
              </a:schemeClr>
            </a:solidFill>
            <a:ln>
              <a:noFill/>
            </a:ln>
            <a:effectLst>
              <a:outerShdw blurRad="63500" sx="102000" sy="102000" algn="ctr" rotWithShape="0">
                <a:prstClr val="black">
                  <a:alpha val="1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77" name="Rectangle: Rounded Corners 76">
              <a:extLst>
                <a:ext uri="{FF2B5EF4-FFF2-40B4-BE49-F238E27FC236}">
                  <a16:creationId xmlns:a16="http://schemas.microsoft.com/office/drawing/2014/main" id="{9554C344-12D4-F5A9-211C-E8AB8C1C1F05}"/>
                </a:ext>
              </a:extLst>
            </xdr:cNvPr>
            <xdr:cNvSpPr/>
          </xdr:nvSpPr>
          <xdr:spPr>
            <a:xfrm>
              <a:off x="3037115" y="1153883"/>
              <a:ext cx="2318657" cy="1023257"/>
            </a:xfrm>
            <a:prstGeom prst="roundRect">
              <a:avLst>
                <a:gd name="adj" fmla="val 3799"/>
              </a:avLst>
            </a:prstGeom>
            <a:solidFill>
              <a:schemeClr val="tx1">
                <a:lumMod val="85000"/>
                <a:lumOff val="15000"/>
              </a:schemeClr>
            </a:solidFill>
            <a:ln>
              <a:noFill/>
            </a:ln>
            <a:effectLst>
              <a:outerShdw blurRad="63500" sx="102000" sy="102000" algn="ctr" rotWithShape="0">
                <a:prstClr val="black">
                  <a:alpha val="1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78" name="Rectangle: Rounded Corners 77">
              <a:extLst>
                <a:ext uri="{FF2B5EF4-FFF2-40B4-BE49-F238E27FC236}">
                  <a16:creationId xmlns:a16="http://schemas.microsoft.com/office/drawing/2014/main" id="{FF5C706A-B5B2-1D89-28CE-C019E745187D}"/>
                </a:ext>
              </a:extLst>
            </xdr:cNvPr>
            <xdr:cNvSpPr/>
          </xdr:nvSpPr>
          <xdr:spPr>
            <a:xfrm>
              <a:off x="5529945" y="1153883"/>
              <a:ext cx="2166256" cy="2144488"/>
            </a:xfrm>
            <a:prstGeom prst="roundRect">
              <a:avLst>
                <a:gd name="adj" fmla="val 3799"/>
              </a:avLst>
            </a:prstGeom>
            <a:solidFill>
              <a:schemeClr val="tx1">
                <a:lumMod val="85000"/>
                <a:lumOff val="15000"/>
              </a:schemeClr>
            </a:solidFill>
            <a:ln>
              <a:noFill/>
            </a:ln>
            <a:effectLst>
              <a:outerShdw blurRad="63500" sx="102000" sy="102000" algn="ctr" rotWithShape="0">
                <a:prstClr val="black">
                  <a:alpha val="1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79" name="Rectangle: Rounded Corners 78">
              <a:extLst>
                <a:ext uri="{FF2B5EF4-FFF2-40B4-BE49-F238E27FC236}">
                  <a16:creationId xmlns:a16="http://schemas.microsoft.com/office/drawing/2014/main" id="{7228F6B8-83D8-8D77-CA97-F9A75E94338C}"/>
                </a:ext>
              </a:extLst>
            </xdr:cNvPr>
            <xdr:cNvSpPr/>
          </xdr:nvSpPr>
          <xdr:spPr>
            <a:xfrm>
              <a:off x="7870374" y="827314"/>
              <a:ext cx="4169226" cy="2471058"/>
            </a:xfrm>
            <a:prstGeom prst="roundRect">
              <a:avLst>
                <a:gd name="adj" fmla="val 3799"/>
              </a:avLst>
            </a:prstGeom>
            <a:solidFill>
              <a:schemeClr val="tx1">
                <a:lumMod val="85000"/>
                <a:lumOff val="15000"/>
              </a:schemeClr>
            </a:solidFill>
            <a:ln>
              <a:noFill/>
            </a:ln>
            <a:effectLst>
              <a:outerShdw blurRad="63500" sx="102000" sy="102000" algn="ctr" rotWithShape="0">
                <a:prstClr val="black">
                  <a:alpha val="1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80" name="Rectangle: Rounded Corners 79">
              <a:extLst>
                <a:ext uri="{FF2B5EF4-FFF2-40B4-BE49-F238E27FC236}">
                  <a16:creationId xmlns:a16="http://schemas.microsoft.com/office/drawing/2014/main" id="{F8D381D4-7A8E-D71B-8925-33ED41D4BAC4}"/>
                </a:ext>
              </a:extLst>
            </xdr:cNvPr>
            <xdr:cNvSpPr/>
          </xdr:nvSpPr>
          <xdr:spPr>
            <a:xfrm>
              <a:off x="5529944" y="3439883"/>
              <a:ext cx="2862941" cy="3320146"/>
            </a:xfrm>
            <a:prstGeom prst="roundRect">
              <a:avLst>
                <a:gd name="adj" fmla="val 3799"/>
              </a:avLst>
            </a:prstGeom>
            <a:solidFill>
              <a:schemeClr val="tx1">
                <a:lumMod val="85000"/>
                <a:lumOff val="15000"/>
              </a:schemeClr>
            </a:solidFill>
            <a:ln>
              <a:noFill/>
            </a:ln>
            <a:effectLst>
              <a:outerShdw blurRad="63500" sx="102000" sy="102000" algn="ctr" rotWithShape="0">
                <a:prstClr val="black">
                  <a:alpha val="1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81" name="Rectangle: Rounded Corners 80">
              <a:extLst>
                <a:ext uri="{FF2B5EF4-FFF2-40B4-BE49-F238E27FC236}">
                  <a16:creationId xmlns:a16="http://schemas.microsoft.com/office/drawing/2014/main" id="{19BEA1E3-14D2-45E9-9226-CA9933ED61AF}"/>
                </a:ext>
              </a:extLst>
            </xdr:cNvPr>
            <xdr:cNvSpPr/>
          </xdr:nvSpPr>
          <xdr:spPr>
            <a:xfrm>
              <a:off x="8523516" y="3439883"/>
              <a:ext cx="3516084" cy="3320146"/>
            </a:xfrm>
            <a:prstGeom prst="roundRect">
              <a:avLst>
                <a:gd name="adj" fmla="val 3799"/>
              </a:avLst>
            </a:prstGeom>
            <a:solidFill>
              <a:schemeClr val="tx1">
                <a:lumMod val="85000"/>
                <a:lumOff val="15000"/>
              </a:schemeClr>
            </a:solidFill>
            <a:ln>
              <a:noFill/>
            </a:ln>
            <a:effectLst>
              <a:outerShdw blurRad="63500" sx="102000" sy="102000" algn="ctr" rotWithShape="0">
                <a:prstClr val="black">
                  <a:alpha val="1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82" name="Rectangle: Rounded Corners 81">
              <a:extLst>
                <a:ext uri="{FF2B5EF4-FFF2-40B4-BE49-F238E27FC236}">
                  <a16:creationId xmlns:a16="http://schemas.microsoft.com/office/drawing/2014/main" id="{7B9B288B-5257-AFD0-4541-F9F6226DA3E7}"/>
                </a:ext>
              </a:extLst>
            </xdr:cNvPr>
            <xdr:cNvSpPr/>
          </xdr:nvSpPr>
          <xdr:spPr>
            <a:xfrm>
              <a:off x="185055" y="2275114"/>
              <a:ext cx="1371602" cy="2438401"/>
            </a:xfrm>
            <a:prstGeom prst="roundRect">
              <a:avLst>
                <a:gd name="adj" fmla="val 3799"/>
              </a:avLst>
            </a:prstGeom>
            <a:solidFill>
              <a:schemeClr val="tx1">
                <a:lumMod val="85000"/>
                <a:lumOff val="15000"/>
              </a:schemeClr>
            </a:solidFill>
            <a:ln>
              <a:noFill/>
            </a:ln>
            <a:effectLst>
              <a:outerShdw blurRad="63500" sx="102000" sy="102000" algn="ctr" rotWithShape="0">
                <a:prstClr val="black">
                  <a:alpha val="1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83" name="Rectangle: Rounded Corners 82">
              <a:extLst>
                <a:ext uri="{FF2B5EF4-FFF2-40B4-BE49-F238E27FC236}">
                  <a16:creationId xmlns:a16="http://schemas.microsoft.com/office/drawing/2014/main" id="{FE5449EA-E24C-CF0E-2210-10B62816ABD7}"/>
                </a:ext>
              </a:extLst>
            </xdr:cNvPr>
            <xdr:cNvSpPr/>
          </xdr:nvSpPr>
          <xdr:spPr>
            <a:xfrm>
              <a:off x="141510" y="4844143"/>
              <a:ext cx="5214262" cy="1915886"/>
            </a:xfrm>
            <a:prstGeom prst="roundRect">
              <a:avLst>
                <a:gd name="adj" fmla="val 3799"/>
              </a:avLst>
            </a:prstGeom>
            <a:solidFill>
              <a:schemeClr val="tx1">
                <a:lumMod val="85000"/>
                <a:lumOff val="15000"/>
              </a:schemeClr>
            </a:solidFill>
            <a:ln>
              <a:noFill/>
            </a:ln>
            <a:effectLst>
              <a:outerShdw blurRad="63500" sx="102000" sy="102000" algn="ctr" rotWithShape="0">
                <a:prstClr val="black">
                  <a:alpha val="1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84" name="Rectangle: Rounded Corners 83">
              <a:extLst>
                <a:ext uri="{FF2B5EF4-FFF2-40B4-BE49-F238E27FC236}">
                  <a16:creationId xmlns:a16="http://schemas.microsoft.com/office/drawing/2014/main" id="{114CD97C-B7F7-232C-BCAC-77F12A055246}"/>
                </a:ext>
              </a:extLst>
            </xdr:cNvPr>
            <xdr:cNvSpPr/>
          </xdr:nvSpPr>
          <xdr:spPr>
            <a:xfrm>
              <a:off x="1730829" y="2275114"/>
              <a:ext cx="3668484" cy="2438401"/>
            </a:xfrm>
            <a:prstGeom prst="roundRect">
              <a:avLst>
                <a:gd name="adj" fmla="val 3799"/>
              </a:avLst>
            </a:prstGeom>
            <a:solidFill>
              <a:schemeClr val="tx1">
                <a:lumMod val="85000"/>
                <a:lumOff val="15000"/>
              </a:schemeClr>
            </a:solidFill>
            <a:ln>
              <a:noFill/>
            </a:ln>
            <a:effectLst>
              <a:outerShdw blurRad="63500" sx="102000" sy="102000" algn="ctr" rotWithShape="0">
                <a:prstClr val="black">
                  <a:alpha val="1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85" name="Rectangle: Rounded Corners 84">
              <a:extLst>
                <a:ext uri="{FF2B5EF4-FFF2-40B4-BE49-F238E27FC236}">
                  <a16:creationId xmlns:a16="http://schemas.microsoft.com/office/drawing/2014/main" id="{422585E9-460E-46FD-5E44-45FE97EDD3A2}"/>
                </a:ext>
              </a:extLst>
            </xdr:cNvPr>
            <xdr:cNvSpPr/>
          </xdr:nvSpPr>
          <xdr:spPr>
            <a:xfrm>
              <a:off x="3118758" y="1246407"/>
              <a:ext cx="2155372" cy="185057"/>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IN" sz="1200">
                  <a:solidFill>
                    <a:srgbClr val="FFC000"/>
                  </a:solidFill>
                  <a:latin typeface="vivo type global Bold" panose="00000800000000000000" pitchFamily="2" charset="0"/>
                  <a:cs typeface="vivo type global Bold" panose="00000800000000000000" pitchFamily="2" charset="0"/>
                </a:rPr>
                <a:t>Total Sale</a:t>
              </a:r>
            </a:p>
          </xdr:txBody>
        </xdr:sp>
        <xdr:sp macro="" textlink="">
          <xdr:nvSpPr>
            <xdr:cNvPr id="86" name="Rectangle: Rounded Corners 85">
              <a:extLst>
                <a:ext uri="{FF2B5EF4-FFF2-40B4-BE49-F238E27FC236}">
                  <a16:creationId xmlns:a16="http://schemas.microsoft.com/office/drawing/2014/main" id="{B6D45326-2F1C-6EC7-DAA9-B5E95A669BE3}"/>
                </a:ext>
              </a:extLst>
            </xdr:cNvPr>
            <xdr:cNvSpPr/>
          </xdr:nvSpPr>
          <xdr:spPr>
            <a:xfrm>
              <a:off x="5600704" y="1246407"/>
              <a:ext cx="1975753" cy="185057"/>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IN" sz="1200">
                  <a:solidFill>
                    <a:srgbClr val="FFC000"/>
                  </a:solidFill>
                  <a:latin typeface="vivo type global Bold" panose="00000800000000000000" pitchFamily="2" charset="0"/>
                  <a:cs typeface="vivo type global Bold" panose="00000800000000000000" pitchFamily="2" charset="0"/>
                </a:rPr>
                <a:t>Top 3 Customer</a:t>
              </a:r>
            </a:p>
          </xdr:txBody>
        </xdr:sp>
        <xdr:sp macro="" textlink="">
          <xdr:nvSpPr>
            <xdr:cNvPr id="87" name="Rectangle: Rounded Corners 86">
              <a:extLst>
                <a:ext uri="{FF2B5EF4-FFF2-40B4-BE49-F238E27FC236}">
                  <a16:creationId xmlns:a16="http://schemas.microsoft.com/office/drawing/2014/main" id="{F4711C97-1390-A216-B9DF-215222BFB4B9}"/>
                </a:ext>
              </a:extLst>
            </xdr:cNvPr>
            <xdr:cNvSpPr/>
          </xdr:nvSpPr>
          <xdr:spPr>
            <a:xfrm>
              <a:off x="7960183" y="914389"/>
              <a:ext cx="3905246" cy="174170"/>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IN" sz="1200">
                  <a:solidFill>
                    <a:srgbClr val="FFC000"/>
                  </a:solidFill>
                  <a:latin typeface="vivo type global Bold" panose="00000800000000000000" pitchFamily="2" charset="0"/>
                  <a:cs typeface="vivo type global Bold" panose="00000800000000000000" pitchFamily="2" charset="0"/>
                </a:rPr>
                <a:t>Region</a:t>
              </a:r>
            </a:p>
          </xdr:txBody>
        </xdr:sp>
        <xdr:sp macro="" textlink="">
          <xdr:nvSpPr>
            <xdr:cNvPr id="88" name="Rectangle: Rounded Corners 87">
              <a:extLst>
                <a:ext uri="{FF2B5EF4-FFF2-40B4-BE49-F238E27FC236}">
                  <a16:creationId xmlns:a16="http://schemas.microsoft.com/office/drawing/2014/main" id="{817F009E-9E80-7DDC-DE68-82ED8FB652C0}"/>
                </a:ext>
              </a:extLst>
            </xdr:cNvPr>
            <xdr:cNvSpPr/>
          </xdr:nvSpPr>
          <xdr:spPr>
            <a:xfrm>
              <a:off x="5600704" y="3516070"/>
              <a:ext cx="1975753" cy="185057"/>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IN" sz="1200">
                  <a:solidFill>
                    <a:srgbClr val="FFC000"/>
                  </a:solidFill>
                  <a:latin typeface="vivo type global Bold" panose="00000800000000000000" pitchFamily="2" charset="0"/>
                  <a:cs typeface="vivo type global Bold" panose="00000800000000000000" pitchFamily="2" charset="0"/>
                </a:rPr>
                <a:t>Top 10 Product</a:t>
              </a:r>
            </a:p>
          </xdr:txBody>
        </xdr:sp>
        <xdr:sp macro="" textlink="">
          <xdr:nvSpPr>
            <xdr:cNvPr id="89" name="Rectangle: Rounded Corners 88">
              <a:extLst>
                <a:ext uri="{FF2B5EF4-FFF2-40B4-BE49-F238E27FC236}">
                  <a16:creationId xmlns:a16="http://schemas.microsoft.com/office/drawing/2014/main" id="{497800DB-347C-E709-B9E2-EFF2F0827298}"/>
                </a:ext>
              </a:extLst>
            </xdr:cNvPr>
            <xdr:cNvSpPr/>
          </xdr:nvSpPr>
          <xdr:spPr>
            <a:xfrm>
              <a:off x="8643254" y="3516070"/>
              <a:ext cx="3222175" cy="185057"/>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IN" sz="1200">
                  <a:solidFill>
                    <a:srgbClr val="FFC000"/>
                  </a:solidFill>
                  <a:latin typeface="vivo type global Bold" panose="00000800000000000000" pitchFamily="2" charset="0"/>
                  <a:cs typeface="vivo type global Bold" panose="00000800000000000000" pitchFamily="2" charset="0"/>
                </a:rPr>
                <a:t>Country</a:t>
              </a:r>
            </a:p>
          </xdr:txBody>
        </xdr:sp>
        <xdr:sp macro="" textlink="">
          <xdr:nvSpPr>
            <xdr:cNvPr id="90" name="Rectangle: Rounded Corners 89">
              <a:extLst>
                <a:ext uri="{FF2B5EF4-FFF2-40B4-BE49-F238E27FC236}">
                  <a16:creationId xmlns:a16="http://schemas.microsoft.com/office/drawing/2014/main" id="{7CD43CBF-EB0F-1688-5C8D-0BA4F0D408B1}"/>
                </a:ext>
              </a:extLst>
            </xdr:cNvPr>
            <xdr:cNvSpPr/>
          </xdr:nvSpPr>
          <xdr:spPr>
            <a:xfrm>
              <a:off x="1804311" y="2364920"/>
              <a:ext cx="3469819" cy="214994"/>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IN" sz="1200">
                  <a:solidFill>
                    <a:srgbClr val="FFC000"/>
                  </a:solidFill>
                  <a:latin typeface="vivo type global Bold" panose="00000800000000000000" pitchFamily="2" charset="0"/>
                  <a:cs typeface="vivo type global Bold" panose="00000800000000000000" pitchFamily="2" charset="0"/>
                </a:rPr>
                <a:t>Monthly (Target vs Actual</a:t>
              </a:r>
            </a:p>
          </xdr:txBody>
        </xdr:sp>
        <xdr:sp macro="" textlink="">
          <xdr:nvSpPr>
            <xdr:cNvPr id="91" name="Rectangle: Rounded Corners 90">
              <a:extLst>
                <a:ext uri="{FF2B5EF4-FFF2-40B4-BE49-F238E27FC236}">
                  <a16:creationId xmlns:a16="http://schemas.microsoft.com/office/drawing/2014/main" id="{603903F1-0A7C-BF0F-5F24-A80F067D5D8A}"/>
                </a:ext>
              </a:extLst>
            </xdr:cNvPr>
            <xdr:cNvSpPr/>
          </xdr:nvSpPr>
          <xdr:spPr>
            <a:xfrm>
              <a:off x="228597" y="4914899"/>
              <a:ext cx="5045533" cy="212272"/>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IN" sz="1200">
                  <a:solidFill>
                    <a:srgbClr val="FFC000"/>
                  </a:solidFill>
                  <a:latin typeface="vivo type global Bold" panose="00000800000000000000" pitchFamily="2" charset="0"/>
                  <a:cs typeface="vivo type global Bold" panose="00000800000000000000" pitchFamily="2" charset="0"/>
                </a:rPr>
                <a:t>Weekly</a:t>
              </a:r>
            </a:p>
          </xdr:txBody>
        </xdr:sp>
        <xdr:pic>
          <xdr:nvPicPr>
            <xdr:cNvPr id="92" name="Picture 91">
              <a:extLst>
                <a:ext uri="{FF2B5EF4-FFF2-40B4-BE49-F238E27FC236}">
                  <a16:creationId xmlns:a16="http://schemas.microsoft.com/office/drawing/2014/main" id="{EC6CAE45-BDF0-012F-0701-A42FA6C09EC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597" y="130638"/>
              <a:ext cx="587818" cy="587818"/>
            </a:xfrm>
            <a:prstGeom prst="rect">
              <a:avLst/>
            </a:prstGeom>
            <a:ln>
              <a:noFill/>
            </a:ln>
          </xdr:spPr>
        </xdr:pic>
        <xdr:sp macro="" textlink="">
          <xdr:nvSpPr>
            <xdr:cNvPr id="93" name="TextBox 30">
              <a:extLst>
                <a:ext uri="{FF2B5EF4-FFF2-40B4-BE49-F238E27FC236}">
                  <a16:creationId xmlns:a16="http://schemas.microsoft.com/office/drawing/2014/main" id="{7C7531F8-289C-4184-1F90-998DA5387A27}"/>
                </a:ext>
              </a:extLst>
            </xdr:cNvPr>
            <xdr:cNvSpPr txBox="1"/>
          </xdr:nvSpPr>
          <xdr:spPr>
            <a:xfrm>
              <a:off x="870856" y="19050"/>
              <a:ext cx="4016830" cy="958850"/>
            </a:xfrm>
            <a:prstGeom prst="rect">
              <a:avLst/>
            </a:prstGeom>
            <a:noFill/>
            <a:ln>
              <a:no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2000">
                  <a:solidFill>
                    <a:schemeClr val="bg1"/>
                  </a:solidFill>
                  <a:latin typeface="vivo type global Bold" panose="00000800000000000000" pitchFamily="2" charset="0"/>
                  <a:cs typeface="vivo type global Bold" panose="00000800000000000000" pitchFamily="2" charset="0"/>
                </a:rPr>
                <a:t>Sales Distribution</a:t>
              </a:r>
              <a:br>
                <a:rPr lang="en-IN" sz="2000">
                  <a:solidFill>
                    <a:schemeClr val="bg1"/>
                  </a:solidFill>
                  <a:latin typeface="vivo type global Bold" panose="00000800000000000000" pitchFamily="2" charset="0"/>
                  <a:cs typeface="vivo type global Bold" panose="00000800000000000000" pitchFamily="2" charset="0"/>
                </a:rPr>
              </a:br>
              <a:r>
                <a:rPr lang="en-IN" sz="1300">
                  <a:solidFill>
                    <a:schemeClr val="bg1"/>
                  </a:solidFill>
                  <a:latin typeface="vivo type global Bold" panose="00000800000000000000" pitchFamily="2" charset="0"/>
                  <a:cs typeface="vivo type global Bold" panose="00000800000000000000" pitchFamily="2" charset="0"/>
                </a:rPr>
                <a:t>By Hasnain Ahmad</a:t>
              </a:r>
              <a:r>
                <a:rPr lang="en-IN">
                  <a:solidFill>
                    <a:schemeClr val="bg1"/>
                  </a:solidFill>
                  <a:latin typeface="vivo type global Bold" panose="00000800000000000000" pitchFamily="2" charset="0"/>
                  <a:cs typeface="vivo type global Bold" panose="00000800000000000000" pitchFamily="2" charset="0"/>
                </a:rPr>
                <a:t> </a:t>
              </a:r>
            </a:p>
          </xdr:txBody>
        </xdr:sp>
        <xdr:sp macro="" textlink="">
          <xdr:nvSpPr>
            <xdr:cNvPr id="94" name="TextBox 31">
              <a:extLst>
                <a:ext uri="{FF2B5EF4-FFF2-40B4-BE49-F238E27FC236}">
                  <a16:creationId xmlns:a16="http://schemas.microsoft.com/office/drawing/2014/main" id="{7635A6C5-4B60-66A5-B8BD-AB7AF16885A8}"/>
                </a:ext>
              </a:extLst>
            </xdr:cNvPr>
            <xdr:cNvSpPr txBox="1"/>
          </xdr:nvSpPr>
          <xdr:spPr>
            <a:xfrm>
              <a:off x="9794995" y="180368"/>
              <a:ext cx="2416629" cy="592497"/>
            </a:xfrm>
            <a:prstGeom prst="rect">
              <a:avLst/>
            </a:prstGeom>
            <a:noFill/>
            <a:ln>
              <a:noFill/>
            </a:ln>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2400">
                  <a:solidFill>
                    <a:schemeClr val="bg1"/>
                  </a:solidFill>
                  <a:latin typeface="vivo type global Bold" panose="00000800000000000000" pitchFamily="2" charset="0"/>
                  <a:cs typeface="vivo type global Bold" panose="00000800000000000000" pitchFamily="2" charset="0"/>
                </a:rPr>
                <a:t>VRS Foods</a:t>
              </a:r>
            </a:p>
          </xdr:txBody>
        </xdr:sp>
      </xdr:grpSp>
      <xdr:graphicFrame macro="">
        <xdr:nvGraphicFramePr>
          <xdr:cNvPr id="100" name="Chart 99">
            <a:extLst>
              <a:ext uri="{FF2B5EF4-FFF2-40B4-BE49-F238E27FC236}">
                <a16:creationId xmlns:a16="http://schemas.microsoft.com/office/drawing/2014/main" id="{9A309E7B-EE96-4EC3-ABBB-47C2BF8DB9A5}"/>
              </a:ext>
            </a:extLst>
          </xdr:cNvPr>
          <xdr:cNvGraphicFramePr>
            <a:graphicFrameLocks/>
          </xdr:cNvGraphicFramePr>
        </xdr:nvGraphicFramePr>
        <xdr:xfrm>
          <a:off x="215899" y="5318125"/>
          <a:ext cx="5089525" cy="16510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01" name="Chart 100">
            <a:extLst>
              <a:ext uri="{FF2B5EF4-FFF2-40B4-BE49-F238E27FC236}">
                <a16:creationId xmlns:a16="http://schemas.microsoft.com/office/drawing/2014/main" id="{68B307DA-F55F-4A22-821C-F6E72AE88AD9}"/>
              </a:ext>
            </a:extLst>
          </xdr:cNvPr>
          <xdr:cNvGraphicFramePr>
            <a:graphicFrameLocks/>
          </xdr:cNvGraphicFramePr>
        </xdr:nvGraphicFramePr>
        <xdr:xfrm>
          <a:off x="1737782" y="2645832"/>
          <a:ext cx="3583517" cy="2296583"/>
        </xdr:xfrm>
        <a:graphic>
          <a:graphicData uri="http://schemas.openxmlformats.org/drawingml/2006/chart">
            <c:chart xmlns:c="http://schemas.openxmlformats.org/drawingml/2006/chart" xmlns:r="http://schemas.openxmlformats.org/officeDocument/2006/relationships" r:id="rId3"/>
          </a:graphicData>
        </a:graphic>
      </xdr:graphicFrame>
      <xdr:sp macro="" textlink="Analaysis!C7">
        <xdr:nvSpPr>
          <xdr:cNvPr id="102" name="TextBox 101">
            <a:extLst>
              <a:ext uri="{FF2B5EF4-FFF2-40B4-BE49-F238E27FC236}">
                <a16:creationId xmlns:a16="http://schemas.microsoft.com/office/drawing/2014/main" id="{9C68277E-A10E-04E2-BB7A-2293802E5832}"/>
              </a:ext>
            </a:extLst>
          </xdr:cNvPr>
          <xdr:cNvSpPr txBox="1"/>
        </xdr:nvSpPr>
        <xdr:spPr>
          <a:xfrm>
            <a:off x="3122083" y="1566334"/>
            <a:ext cx="1934633" cy="455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B82E01A-6E47-4E35-A68D-D854A409C6AA}" type="TxLink">
              <a:rPr lang="en-US" sz="2400" b="0" i="0" u="none" strike="noStrike">
                <a:solidFill>
                  <a:schemeClr val="bg1"/>
                </a:solidFill>
                <a:latin typeface="vivo type global Bold" panose="00000800000000000000" pitchFamily="2" charset="0"/>
                <a:ea typeface="Calibri"/>
                <a:cs typeface="vivo type global Bold" panose="00000800000000000000" pitchFamily="2" charset="0"/>
              </a:rPr>
              <a:pPr/>
              <a:t> 9,84,571 </a:t>
            </a:fld>
            <a:endParaRPr lang="en-IN" sz="2400">
              <a:solidFill>
                <a:schemeClr val="bg1"/>
              </a:solidFill>
              <a:latin typeface="vivo type global Bold" panose="00000800000000000000" pitchFamily="2" charset="0"/>
              <a:cs typeface="vivo type global Bold" panose="00000800000000000000" pitchFamily="2" charset="0"/>
            </a:endParaRPr>
          </a:p>
        </xdr:txBody>
      </xdr:sp>
      <xdr:sp macro="" textlink="">
        <xdr:nvSpPr>
          <xdr:cNvPr id="105" name="Flowchart: Connector 104">
            <a:extLst>
              <a:ext uri="{FF2B5EF4-FFF2-40B4-BE49-F238E27FC236}">
                <a16:creationId xmlns:a16="http://schemas.microsoft.com/office/drawing/2014/main" id="{A9E9C68E-F6D5-4ADA-9103-705FB2AFFBE0}"/>
              </a:ext>
            </a:extLst>
          </xdr:cNvPr>
          <xdr:cNvSpPr/>
        </xdr:nvSpPr>
        <xdr:spPr>
          <a:xfrm>
            <a:off x="5611283" y="2876549"/>
            <a:ext cx="404284" cy="414868"/>
          </a:xfrm>
          <a:prstGeom prst="flowChartConnector">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ysClr val="windowText" lastClr="000000"/>
                </a:solidFill>
                <a:latin typeface="vivo type global Bold" panose="00000800000000000000" pitchFamily="2" charset="0"/>
                <a:cs typeface="vivo type global Bold" panose="00000800000000000000" pitchFamily="2" charset="0"/>
              </a:rPr>
              <a:t>3</a:t>
            </a:r>
          </a:p>
        </xdr:txBody>
      </xdr:sp>
      <xdr:sp macro="" textlink="">
        <xdr:nvSpPr>
          <xdr:cNvPr id="106" name="Flowchart: Connector 105">
            <a:extLst>
              <a:ext uri="{FF2B5EF4-FFF2-40B4-BE49-F238E27FC236}">
                <a16:creationId xmlns:a16="http://schemas.microsoft.com/office/drawing/2014/main" id="{510B7083-3D18-40B3-BB0E-DBFED30FCFC8}"/>
              </a:ext>
            </a:extLst>
          </xdr:cNvPr>
          <xdr:cNvSpPr/>
        </xdr:nvSpPr>
        <xdr:spPr>
          <a:xfrm>
            <a:off x="5615515" y="2256367"/>
            <a:ext cx="404284" cy="425451"/>
          </a:xfrm>
          <a:prstGeom prst="flowChartConnector">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ysClr val="windowText" lastClr="000000"/>
                </a:solidFill>
                <a:latin typeface="vivo type global Bold" panose="00000800000000000000" pitchFamily="2" charset="0"/>
                <a:cs typeface="vivo type global Bold" panose="00000800000000000000" pitchFamily="2" charset="0"/>
              </a:rPr>
              <a:t>2</a:t>
            </a:r>
          </a:p>
        </xdr:txBody>
      </xdr:sp>
      <xdr:sp macro="" textlink="">
        <xdr:nvSpPr>
          <xdr:cNvPr id="107" name="Flowchart: Connector 106">
            <a:extLst>
              <a:ext uri="{FF2B5EF4-FFF2-40B4-BE49-F238E27FC236}">
                <a16:creationId xmlns:a16="http://schemas.microsoft.com/office/drawing/2014/main" id="{43013AB3-5DFE-4461-892B-CEFC4E38FC0B}"/>
              </a:ext>
            </a:extLst>
          </xdr:cNvPr>
          <xdr:cNvSpPr/>
        </xdr:nvSpPr>
        <xdr:spPr>
          <a:xfrm>
            <a:off x="5609165" y="1636184"/>
            <a:ext cx="404284" cy="414867"/>
          </a:xfrm>
          <a:prstGeom prst="flowChartConnector">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ysClr val="windowText" lastClr="000000"/>
                </a:solidFill>
                <a:latin typeface="vivo type global Bold" panose="00000800000000000000" pitchFamily="2" charset="0"/>
                <a:cs typeface="vivo type global Bold" panose="00000800000000000000" pitchFamily="2" charset="0"/>
              </a:rPr>
              <a:t> 1</a:t>
            </a:r>
          </a:p>
        </xdr:txBody>
      </xdr:sp>
      <xdr:sp macro="" textlink="Analaysis!L10">
        <xdr:nvSpPr>
          <xdr:cNvPr id="108" name="TextBox 107">
            <a:extLst>
              <a:ext uri="{FF2B5EF4-FFF2-40B4-BE49-F238E27FC236}">
                <a16:creationId xmlns:a16="http://schemas.microsoft.com/office/drawing/2014/main" id="{8C96BF58-45BE-4879-86E5-F7F8F3BE213D}"/>
              </a:ext>
            </a:extLst>
          </xdr:cNvPr>
          <xdr:cNvSpPr txBox="1"/>
        </xdr:nvSpPr>
        <xdr:spPr>
          <a:xfrm>
            <a:off x="5966884" y="1792817"/>
            <a:ext cx="1432984"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D6869D5-20FE-4432-B1AD-4C0AACBC23A2}" type="TxLink">
              <a:rPr lang="en-US" sz="1200" b="0" i="0" u="none" strike="noStrike">
                <a:solidFill>
                  <a:schemeClr val="accent4"/>
                </a:solidFill>
                <a:latin typeface="vivo type global Bold" panose="00000800000000000000" pitchFamily="2" charset="0"/>
                <a:ea typeface="Calibri"/>
                <a:cs typeface="vivo type global Bold" panose="00000800000000000000" pitchFamily="2" charset="0"/>
              </a:rPr>
              <a:pPr/>
              <a:t> 60,929 </a:t>
            </a:fld>
            <a:endParaRPr lang="en-IN" sz="1200">
              <a:solidFill>
                <a:schemeClr val="accent4"/>
              </a:solidFill>
              <a:latin typeface="vivo type global Bold" panose="00000800000000000000" pitchFamily="2" charset="0"/>
              <a:cs typeface="vivo type global Bold" panose="00000800000000000000" pitchFamily="2" charset="0"/>
            </a:endParaRPr>
          </a:p>
        </xdr:txBody>
      </xdr:sp>
      <xdr:sp macro="" textlink="Analaysis!L11">
        <xdr:nvSpPr>
          <xdr:cNvPr id="109" name="TextBox 108">
            <a:extLst>
              <a:ext uri="{FF2B5EF4-FFF2-40B4-BE49-F238E27FC236}">
                <a16:creationId xmlns:a16="http://schemas.microsoft.com/office/drawing/2014/main" id="{37934A09-8527-4C7C-B3F4-EAA1E5930E52}"/>
              </a:ext>
            </a:extLst>
          </xdr:cNvPr>
          <xdr:cNvSpPr txBox="1"/>
        </xdr:nvSpPr>
        <xdr:spPr>
          <a:xfrm>
            <a:off x="5981700" y="2484966"/>
            <a:ext cx="1432984"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70D74D9-6F5C-43E3-83B2-7A54C066E3DD}" type="TxLink">
              <a:rPr lang="en-US" sz="1200" b="0" i="0" u="none" strike="noStrike">
                <a:solidFill>
                  <a:schemeClr val="accent4"/>
                </a:solidFill>
                <a:latin typeface="vivo type global Bold" panose="00000800000000000000" pitchFamily="2" charset="0"/>
                <a:ea typeface="Calibri"/>
                <a:cs typeface="vivo type global Bold" panose="00000800000000000000" pitchFamily="2" charset="0"/>
              </a:rPr>
              <a:pPr marL="0" indent="0"/>
              <a:t> 45,113 </a:t>
            </a:fld>
            <a:endParaRPr lang="en-IN" sz="1200" b="0" i="0" u="none" strike="noStrike">
              <a:solidFill>
                <a:schemeClr val="accent4"/>
              </a:solidFill>
              <a:latin typeface="vivo type global Bold" panose="00000800000000000000" pitchFamily="2" charset="0"/>
              <a:ea typeface="Calibri"/>
              <a:cs typeface="vivo type global Bold" panose="00000800000000000000" pitchFamily="2" charset="0"/>
            </a:endParaRPr>
          </a:p>
        </xdr:txBody>
      </xdr:sp>
      <xdr:sp macro="" textlink="Analaysis!L12">
        <xdr:nvSpPr>
          <xdr:cNvPr id="110" name="TextBox 109">
            <a:extLst>
              <a:ext uri="{FF2B5EF4-FFF2-40B4-BE49-F238E27FC236}">
                <a16:creationId xmlns:a16="http://schemas.microsoft.com/office/drawing/2014/main" id="{53F72162-A795-4265-A4BB-11A52BE85993}"/>
              </a:ext>
            </a:extLst>
          </xdr:cNvPr>
          <xdr:cNvSpPr txBox="1"/>
        </xdr:nvSpPr>
        <xdr:spPr>
          <a:xfrm>
            <a:off x="5975350" y="3028950"/>
            <a:ext cx="1432984" cy="429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BE0E7A8-63A0-4E39-91F4-C2A51E068968}" type="TxLink">
              <a:rPr lang="en-US" sz="1200" b="0" i="0" u="none" strike="noStrike">
                <a:solidFill>
                  <a:schemeClr val="accent4"/>
                </a:solidFill>
                <a:latin typeface="vivo type global Bold" panose="00000800000000000000" pitchFamily="2" charset="0"/>
                <a:ea typeface="Calibri"/>
                <a:cs typeface="vivo type global Bold" panose="00000800000000000000" pitchFamily="2" charset="0"/>
              </a:rPr>
              <a:pPr marL="0" indent="0"/>
              <a:t> 43,063 </a:t>
            </a:fld>
            <a:endParaRPr lang="en-IN" sz="1200" b="0" i="0" u="none" strike="noStrike">
              <a:solidFill>
                <a:schemeClr val="accent4"/>
              </a:solidFill>
              <a:latin typeface="vivo type global Bold" panose="00000800000000000000" pitchFamily="2" charset="0"/>
              <a:ea typeface="Calibri"/>
              <a:cs typeface="vivo type global Bold" panose="00000800000000000000" pitchFamily="2" charset="0"/>
            </a:endParaRPr>
          </a:p>
        </xdr:txBody>
      </xdr:sp>
      <xdr:sp macro="" textlink="Analaysis!K10">
        <xdr:nvSpPr>
          <xdr:cNvPr id="111" name="TextBox 110">
            <a:extLst>
              <a:ext uri="{FF2B5EF4-FFF2-40B4-BE49-F238E27FC236}">
                <a16:creationId xmlns:a16="http://schemas.microsoft.com/office/drawing/2014/main" id="{36C31C5E-3276-4D73-90E8-5F50ECD8033D}"/>
              </a:ext>
            </a:extLst>
          </xdr:cNvPr>
          <xdr:cNvSpPr txBox="1"/>
        </xdr:nvSpPr>
        <xdr:spPr>
          <a:xfrm>
            <a:off x="5976349" y="1613109"/>
            <a:ext cx="1432984" cy="429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C28532-BEDE-442F-B9F1-310163BD0D8A}" type="TxLink">
              <a:rPr lang="en-US" sz="1400" b="0" i="0" u="none" strike="noStrike">
                <a:solidFill>
                  <a:schemeClr val="bg1"/>
                </a:solidFill>
                <a:latin typeface="vivo type global Bold" panose="00000800000000000000" pitchFamily="2" charset="0"/>
                <a:ea typeface="Calibri"/>
                <a:cs typeface="vivo type global Bold" panose="00000800000000000000" pitchFamily="2" charset="0"/>
              </a:rPr>
              <a:pPr/>
              <a:t>Customer33</a:t>
            </a:fld>
            <a:endParaRPr lang="en-IN" sz="1800">
              <a:solidFill>
                <a:schemeClr val="bg1"/>
              </a:solidFill>
              <a:latin typeface="vivo type global Bold" panose="00000800000000000000" pitchFamily="2" charset="0"/>
              <a:cs typeface="vivo type global Bold" panose="00000800000000000000" pitchFamily="2" charset="0"/>
            </a:endParaRPr>
          </a:p>
        </xdr:txBody>
      </xdr:sp>
      <xdr:sp macro="" textlink="Analaysis!K11">
        <xdr:nvSpPr>
          <xdr:cNvPr id="112" name="TextBox 111">
            <a:extLst>
              <a:ext uri="{FF2B5EF4-FFF2-40B4-BE49-F238E27FC236}">
                <a16:creationId xmlns:a16="http://schemas.microsoft.com/office/drawing/2014/main" id="{5512BE79-F8E2-4A98-8899-92B24CF50170}"/>
              </a:ext>
            </a:extLst>
          </xdr:cNvPr>
          <xdr:cNvSpPr txBox="1"/>
        </xdr:nvSpPr>
        <xdr:spPr>
          <a:xfrm>
            <a:off x="5987932" y="2303337"/>
            <a:ext cx="1432984" cy="419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FD2A953-373F-407C-B8A3-2C26CC0E49E3}" type="TxLink">
              <a:rPr lang="en-US" sz="1400" b="0" i="0" u="none" strike="noStrike">
                <a:solidFill>
                  <a:schemeClr val="bg1"/>
                </a:solidFill>
                <a:latin typeface="vivo type global Bold" panose="00000800000000000000" pitchFamily="2" charset="0"/>
                <a:ea typeface="Calibri"/>
                <a:cs typeface="vivo type global Bold" panose="00000800000000000000" pitchFamily="2" charset="0"/>
              </a:rPr>
              <a:pPr marL="0" indent="0"/>
              <a:t>Customer22</a:t>
            </a:fld>
            <a:endParaRPr lang="en-IN" sz="1400" b="0" i="0" u="none" strike="noStrike">
              <a:solidFill>
                <a:schemeClr val="bg1"/>
              </a:solidFill>
              <a:latin typeface="vivo type global Bold" panose="00000800000000000000" pitchFamily="2" charset="0"/>
              <a:ea typeface="Calibri"/>
              <a:cs typeface="vivo type global Bold" panose="00000800000000000000" pitchFamily="2" charset="0"/>
            </a:endParaRPr>
          </a:p>
        </xdr:txBody>
      </xdr:sp>
      <xdr:sp macro="" textlink="Analaysis!K12">
        <xdr:nvSpPr>
          <xdr:cNvPr id="113" name="TextBox 112">
            <a:extLst>
              <a:ext uri="{FF2B5EF4-FFF2-40B4-BE49-F238E27FC236}">
                <a16:creationId xmlns:a16="http://schemas.microsoft.com/office/drawing/2014/main" id="{4117935A-4E64-45D8-99BF-CF73A77A6D28}"/>
              </a:ext>
            </a:extLst>
          </xdr:cNvPr>
          <xdr:cNvSpPr txBox="1"/>
        </xdr:nvSpPr>
        <xdr:spPr>
          <a:xfrm>
            <a:off x="5992165" y="2845397"/>
            <a:ext cx="1432984" cy="419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1F2622C-D403-4A7C-AF53-AFF8942D2325}" type="TxLink">
              <a:rPr lang="en-US" sz="1400" b="0" i="0" u="none" strike="noStrike">
                <a:solidFill>
                  <a:schemeClr val="bg1"/>
                </a:solidFill>
                <a:latin typeface="vivo type global Bold" panose="00000800000000000000" pitchFamily="2" charset="0"/>
                <a:ea typeface="Calibri"/>
                <a:cs typeface="vivo type global Bold" panose="00000800000000000000" pitchFamily="2" charset="0"/>
              </a:rPr>
              <a:pPr marL="0" indent="0"/>
              <a:t>Customer23</a:t>
            </a:fld>
            <a:endParaRPr lang="en-IN" sz="1400" b="0" i="0" u="none" strike="noStrike">
              <a:solidFill>
                <a:schemeClr val="bg1"/>
              </a:solidFill>
              <a:latin typeface="vivo type global Bold" panose="00000800000000000000" pitchFamily="2" charset="0"/>
              <a:ea typeface="Calibri"/>
              <a:cs typeface="vivo type global Bold" panose="00000800000000000000" pitchFamily="2" charset="0"/>
            </a:endParaRPr>
          </a:p>
        </xdr:txBody>
      </xdr:sp>
      <xdr:graphicFrame macro="">
        <xdr:nvGraphicFramePr>
          <xdr:cNvPr id="114" name="Chart 113">
            <a:extLst>
              <a:ext uri="{FF2B5EF4-FFF2-40B4-BE49-F238E27FC236}">
                <a16:creationId xmlns:a16="http://schemas.microsoft.com/office/drawing/2014/main" id="{048F2A23-C346-42F7-8AC0-5017274FAC36}"/>
              </a:ext>
            </a:extLst>
          </xdr:cNvPr>
          <xdr:cNvGraphicFramePr>
            <a:graphicFrameLocks/>
          </xdr:cNvGraphicFramePr>
        </xdr:nvGraphicFramePr>
        <xdr:xfrm>
          <a:off x="5597524" y="3619499"/>
          <a:ext cx="2867025" cy="33020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15" name="Chart 114">
            <a:extLst>
              <a:ext uri="{FF2B5EF4-FFF2-40B4-BE49-F238E27FC236}">
                <a16:creationId xmlns:a16="http://schemas.microsoft.com/office/drawing/2014/main" id="{86633CFC-496D-4331-8A58-E8F3ADE2C21D}"/>
              </a:ext>
            </a:extLst>
          </xdr:cNvPr>
          <xdr:cNvGraphicFramePr>
            <a:graphicFrameLocks/>
          </xdr:cNvGraphicFramePr>
        </xdr:nvGraphicFramePr>
        <xdr:xfrm>
          <a:off x="7897283" y="931334"/>
          <a:ext cx="4171948" cy="2497666"/>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cx4="http://schemas.microsoft.com/office/drawing/2016/5/10/chartex" Requires="cx4">
          <xdr:graphicFrame macro="">
            <xdr:nvGraphicFramePr>
              <xdr:cNvPr id="116" name="Chart 115">
                <a:extLst>
                  <a:ext uri="{FF2B5EF4-FFF2-40B4-BE49-F238E27FC236}">
                    <a16:creationId xmlns:a16="http://schemas.microsoft.com/office/drawing/2014/main" id="{DED9FA2E-857B-4CE2-B452-340CC9F53B71}"/>
                  </a:ext>
                </a:extLst>
              </xdr:cNvPr>
              <xdr:cNvGraphicFramePr/>
            </xdr:nvGraphicFramePr>
            <xdr:xfrm>
              <a:off x="8051799" y="4053413"/>
              <a:ext cx="4049184" cy="2751667"/>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051799" y="4053413"/>
                <a:ext cx="4049184" cy="27516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a14="http://schemas.microsoft.com/office/drawing/2010/main" Requires="a14">
          <xdr:graphicFrame macro="">
            <xdr:nvGraphicFramePr>
              <xdr:cNvPr id="117" name="Month">
                <a:extLst>
                  <a:ext uri="{FF2B5EF4-FFF2-40B4-BE49-F238E27FC236}">
                    <a16:creationId xmlns:a16="http://schemas.microsoft.com/office/drawing/2014/main" id="{570FA99F-131C-49C1-B82B-60ECC19CF3B3}"/>
                  </a:ext>
                </a:extLst>
              </xdr:cNvPr>
              <xdr:cNvGraphicFramePr/>
            </xdr:nvGraphicFramePr>
            <xdr:xfrm>
              <a:off x="296333" y="1111252"/>
              <a:ext cx="2427817" cy="1058332"/>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380905" y="1384837"/>
                <a:ext cx="3120706" cy="13188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18" name="regon">
                <a:extLst>
                  <a:ext uri="{FF2B5EF4-FFF2-40B4-BE49-F238E27FC236}">
                    <a16:creationId xmlns:a16="http://schemas.microsoft.com/office/drawing/2014/main" id="{7A638A60-41C1-406F-8DBB-CF32393C0BB1}"/>
                  </a:ext>
                </a:extLst>
              </xdr:cNvPr>
              <xdr:cNvGraphicFramePr/>
            </xdr:nvGraphicFramePr>
            <xdr:xfrm>
              <a:off x="285750" y="2455333"/>
              <a:ext cx="1176866" cy="2370667"/>
            </xdr:xfrm>
            <a:graphic>
              <a:graphicData uri="http://schemas.microsoft.com/office/drawing/2010/slicer">
                <sle:slicer xmlns:sle="http://schemas.microsoft.com/office/drawing/2010/slicer" name="regon"/>
              </a:graphicData>
            </a:graphic>
          </xdr:graphicFrame>
        </mc:Choice>
        <mc:Fallback>
          <xdr:sp macro="" textlink="">
            <xdr:nvSpPr>
              <xdr:cNvPr id="0" name=""/>
              <xdr:cNvSpPr>
                <a:spLocks noTextEdit="1"/>
              </xdr:cNvSpPr>
            </xdr:nvSpPr>
            <xdr:spPr>
              <a:xfrm>
                <a:off x="367302" y="3059824"/>
                <a:ext cx="1512739" cy="29543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5" name="Picture 4">
            <a:extLst>
              <a:ext uri="{FF2B5EF4-FFF2-40B4-BE49-F238E27FC236}">
                <a16:creationId xmlns:a16="http://schemas.microsoft.com/office/drawing/2014/main" id="{EDE042C4-7CB3-4AD4-AF11-810AAFC0EF0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927476" y="95251"/>
            <a:ext cx="1298574" cy="666750"/>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snain Ahmad" refreshedDate="45727.049919444442" createdVersion="8" refreshedVersion="8" minRefreshableVersion="3" recordCount="832" xr:uid="{9E5B460E-B07B-4296-89AC-A95D32482755}">
  <cacheSource type="worksheet">
    <worksheetSource name="InputData"/>
  </cacheSource>
  <cacheFields count="10">
    <cacheField name="DATE" numFmtId="14">
      <sharedItems containsSemiMixedTypes="0" containsNonDate="0" containsDate="1" containsString="0" minDate="2021-01-01T00:00:00" maxDate="2022-01-01T00:00:00"/>
    </cacheField>
    <cacheField name="CUSTOMER NAME" numFmtId="0">
      <sharedItems count="40">
        <s v="Customer33"/>
        <s v="Customer29"/>
        <s v="Customer31"/>
        <s v="Customer03"/>
        <s v="Customer05"/>
        <s v="Customer35"/>
        <s v="Customer38"/>
        <s v="Customer39"/>
        <s v="Customer34"/>
        <s v="Customer18"/>
        <s v="Customer20"/>
        <s v="Customer37"/>
        <s v="Customer32"/>
        <s v="Customer09"/>
        <s v="Customer26"/>
        <s v="Customer06"/>
        <s v="Customer01"/>
        <s v="Customer16"/>
        <s v="Customer19"/>
        <s v="Customer36"/>
        <s v="Customer21"/>
        <s v="Customer11"/>
        <s v="Customer17"/>
        <s v="Customer14"/>
        <s v="Customer08"/>
        <s v="Customer24"/>
        <s v="Customer25"/>
        <s v="Customer27"/>
        <s v="Customer15"/>
        <s v="Customer22"/>
        <s v="Customer30"/>
        <s v="Customer04"/>
        <s v="Customer12"/>
        <s v="Customer02"/>
        <s v="Customer23"/>
        <s v="Customer28"/>
        <s v="Customer10"/>
        <s v="Customer07"/>
        <s v="Customer13"/>
        <s v="Customer40"/>
      </sharedItems>
    </cacheField>
    <cacheField name="PRODUCT" numFmtId="0">
      <sharedItems count="44">
        <s v="Product24"/>
        <s v="Product22"/>
        <s v="Product38"/>
        <s v="Product33"/>
        <s v="Product15"/>
        <s v="Product10"/>
        <s v="Product13"/>
        <s v="Product14"/>
        <s v="Product43"/>
        <s v="Product04"/>
        <s v="Product29"/>
        <s v="Product12"/>
        <s v="Product35"/>
        <s v="Product32"/>
        <s v="Product19"/>
        <s v="Product07"/>
        <s v="Product31"/>
        <s v="Product25"/>
        <s v="Product40"/>
        <s v="Product03"/>
        <s v="Product02"/>
        <s v="Product34"/>
        <s v="Product37"/>
        <s v="Product11"/>
        <s v="Product42"/>
        <s v="Product16"/>
        <s v="Product08"/>
        <s v="Product23"/>
        <s v="Product44"/>
        <s v="Product20"/>
        <s v="Product21"/>
        <s v="Product01"/>
        <s v="Product30"/>
        <s v="Product17"/>
        <s v="Product06"/>
        <s v="Product05"/>
        <s v="Product27"/>
        <s v="Product28"/>
        <s v="Product41"/>
        <s v="Product39"/>
        <s v="Product18"/>
        <s v="Product09"/>
        <s v="Product26"/>
        <s v="Product36"/>
      </sharedItems>
    </cacheField>
    <cacheField name="UNIT PRICE ($)" numFmtId="4">
      <sharedItems containsSemiMixedTypes="0" containsString="0" containsNumber="1" minValue="6.7" maxValue="210"/>
    </cacheField>
    <cacheField name="QUANTITY" numFmtId="0">
      <sharedItems containsSemiMixedTypes="0" containsString="0" containsNumber="1" containsInteger="1" minValue="1" maxValue="39"/>
    </cacheField>
    <cacheField name="Actual" numFmtId="0">
      <sharedItems containsSemiMixedTypes="0" containsString="0" containsNumber="1" minValue="6.7" maxValue="8190"/>
    </cacheField>
    <cacheField name="Country" numFmtId="0">
      <sharedItems count="15">
        <s v="India"/>
        <s v="Germany"/>
        <s v="United Kingdom"/>
        <s v="United States of America"/>
        <s v="Pakistan"/>
        <s v="Russia"/>
        <s v="Nigeria"/>
        <s v="South Africa"/>
        <s v="Mexico"/>
        <s v="Saudi Arabia"/>
        <s v="Ethiopia"/>
        <s v="Brazil"/>
        <s v="Bangladesh"/>
        <s v="France"/>
        <s v="Indonesia"/>
      </sharedItems>
    </cacheField>
    <cacheField name="regon" numFmtId="0">
      <sharedItems count="7">
        <s v="Western"/>
        <s v="South"/>
        <s v="North"/>
        <s v="Northeast"/>
        <s v="Export"/>
        <s v="Central"/>
        <s v="East"/>
      </sharedItems>
    </cacheField>
    <cacheField name="Month" numFmtId="0">
      <sharedItems count="13">
        <s v="Jan"/>
        <s v="Feb"/>
        <s v="Mar"/>
        <s v="Apr"/>
        <s v="May"/>
        <s v="Jun"/>
        <s v="Jul"/>
        <s v="Aug"/>
        <s v="Sep"/>
        <s v="Oct"/>
        <s v="Nov"/>
        <s v="Dec"/>
        <s v="2021" u="1"/>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s>
  <extLst>
    <ext xmlns:x14="http://schemas.microsoft.com/office/spreadsheetml/2009/9/main" uri="{725AE2AE-9491-48be-B2B4-4EB974FC3084}">
      <x14:pivotCacheDefinition pivotCacheId="11490367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
  <r>
    <d v="2021-01-01T00:00:00"/>
    <x v="0"/>
    <x v="0"/>
    <n v="156.96"/>
    <n v="9"/>
    <n v="1412.64"/>
    <x v="0"/>
    <x v="0"/>
    <x v="0"/>
    <x v="0"/>
  </r>
  <r>
    <d v="2021-01-01T00:00:00"/>
    <x v="1"/>
    <x v="1"/>
    <n v="141.57"/>
    <n v="1"/>
    <n v="141.57"/>
    <x v="0"/>
    <x v="1"/>
    <x v="0"/>
    <x v="0"/>
  </r>
  <r>
    <d v="2021-01-02T00:00:00"/>
    <x v="2"/>
    <x v="2"/>
    <n v="79.92"/>
    <n v="15"/>
    <n v="1198.8"/>
    <x v="0"/>
    <x v="2"/>
    <x v="0"/>
    <x v="0"/>
  </r>
  <r>
    <d v="2021-01-02T00:00:00"/>
    <x v="3"/>
    <x v="3"/>
    <n v="119.7"/>
    <n v="1"/>
    <n v="119.7"/>
    <x v="0"/>
    <x v="3"/>
    <x v="0"/>
    <x v="0"/>
  </r>
  <r>
    <d v="2021-01-02T00:00:00"/>
    <x v="4"/>
    <x v="4"/>
    <n v="15.719999999999999"/>
    <n v="2"/>
    <n v="31.439999999999998"/>
    <x v="0"/>
    <x v="3"/>
    <x v="0"/>
    <x v="0"/>
  </r>
  <r>
    <d v="2021-01-02T00:00:00"/>
    <x v="5"/>
    <x v="5"/>
    <n v="164.28"/>
    <n v="7"/>
    <n v="1149.96"/>
    <x v="0"/>
    <x v="2"/>
    <x v="0"/>
    <x v="0"/>
  </r>
  <r>
    <d v="2021-01-02T00:00:00"/>
    <x v="6"/>
    <x v="6"/>
    <n v="122.08"/>
    <n v="6"/>
    <n v="732.48"/>
    <x v="0"/>
    <x v="3"/>
    <x v="0"/>
    <x v="0"/>
  </r>
  <r>
    <d v="2021-01-02T00:00:00"/>
    <x v="7"/>
    <x v="4"/>
    <n v="15.719999999999999"/>
    <n v="25"/>
    <n v="393"/>
    <x v="1"/>
    <x v="4"/>
    <x v="0"/>
    <x v="0"/>
  </r>
  <r>
    <d v="2021-01-03T00:00:00"/>
    <x v="8"/>
    <x v="7"/>
    <n v="146.72"/>
    <n v="21"/>
    <n v="3081.12"/>
    <x v="0"/>
    <x v="3"/>
    <x v="0"/>
    <x v="1"/>
  </r>
  <r>
    <d v="2021-01-03T00:00:00"/>
    <x v="9"/>
    <x v="8"/>
    <n v="83.08"/>
    <n v="9"/>
    <n v="747.72"/>
    <x v="0"/>
    <x v="0"/>
    <x v="0"/>
    <x v="1"/>
  </r>
  <r>
    <d v="2021-01-03T00:00:00"/>
    <x v="10"/>
    <x v="2"/>
    <n v="79.92"/>
    <n v="31"/>
    <n v="2477.52"/>
    <x v="2"/>
    <x v="4"/>
    <x v="0"/>
    <x v="1"/>
  </r>
  <r>
    <d v="2021-01-03T00:00:00"/>
    <x v="11"/>
    <x v="9"/>
    <n v="48.84"/>
    <n v="5"/>
    <n v="244.20000000000002"/>
    <x v="3"/>
    <x v="4"/>
    <x v="0"/>
    <x v="1"/>
  </r>
  <r>
    <d v="2021-01-04T00:00:00"/>
    <x v="12"/>
    <x v="10"/>
    <n v="53.11"/>
    <n v="1"/>
    <n v="53.11"/>
    <x v="4"/>
    <x v="4"/>
    <x v="0"/>
    <x v="1"/>
  </r>
  <r>
    <d v="2021-01-04T00:00:00"/>
    <x v="13"/>
    <x v="11"/>
    <n v="94.17"/>
    <n v="8"/>
    <n v="753.36"/>
    <x v="5"/>
    <x v="4"/>
    <x v="0"/>
    <x v="1"/>
  </r>
  <r>
    <d v="2021-01-04T00:00:00"/>
    <x v="14"/>
    <x v="12"/>
    <n v="6.7"/>
    <n v="12"/>
    <n v="80.400000000000006"/>
    <x v="0"/>
    <x v="3"/>
    <x v="0"/>
    <x v="1"/>
  </r>
  <r>
    <d v="2021-01-06T00:00:00"/>
    <x v="15"/>
    <x v="13"/>
    <n v="117.48"/>
    <n v="9"/>
    <n v="1057.32"/>
    <x v="4"/>
    <x v="4"/>
    <x v="0"/>
    <x v="1"/>
  </r>
  <r>
    <d v="2021-01-08T00:00:00"/>
    <x v="13"/>
    <x v="14"/>
    <n v="210"/>
    <n v="14"/>
    <n v="2940"/>
    <x v="5"/>
    <x v="4"/>
    <x v="0"/>
    <x v="1"/>
  </r>
  <r>
    <d v="2021-01-09T00:00:00"/>
    <x v="16"/>
    <x v="15"/>
    <n v="47.730000000000004"/>
    <n v="26"/>
    <n v="1240.98"/>
    <x v="6"/>
    <x v="4"/>
    <x v="0"/>
    <x v="1"/>
  </r>
  <r>
    <d v="2021-01-09T00:00:00"/>
    <x v="4"/>
    <x v="16"/>
    <n v="104.16"/>
    <n v="1"/>
    <n v="104.16"/>
    <x v="0"/>
    <x v="3"/>
    <x v="0"/>
    <x v="1"/>
  </r>
  <r>
    <d v="2021-01-09T00:00:00"/>
    <x v="8"/>
    <x v="17"/>
    <n v="8.33"/>
    <n v="4"/>
    <n v="33.32"/>
    <x v="0"/>
    <x v="3"/>
    <x v="0"/>
    <x v="1"/>
  </r>
  <r>
    <d v="2021-01-09T00:00:00"/>
    <x v="17"/>
    <x v="16"/>
    <n v="104.16"/>
    <n v="29"/>
    <n v="3020.64"/>
    <x v="5"/>
    <x v="4"/>
    <x v="0"/>
    <x v="1"/>
  </r>
  <r>
    <d v="2021-01-09T00:00:00"/>
    <x v="18"/>
    <x v="18"/>
    <n v="115.2"/>
    <n v="28"/>
    <n v="3225.6"/>
    <x v="0"/>
    <x v="5"/>
    <x v="0"/>
    <x v="1"/>
  </r>
  <r>
    <d v="2021-01-09T00:00:00"/>
    <x v="10"/>
    <x v="19"/>
    <n v="80.94"/>
    <n v="8"/>
    <n v="647.52"/>
    <x v="2"/>
    <x v="4"/>
    <x v="0"/>
    <x v="1"/>
  </r>
  <r>
    <d v="2021-01-09T00:00:00"/>
    <x v="19"/>
    <x v="13"/>
    <n v="117.48"/>
    <n v="12"/>
    <n v="1409.76"/>
    <x v="4"/>
    <x v="4"/>
    <x v="0"/>
    <x v="1"/>
  </r>
  <r>
    <d v="2021-01-10T00:00:00"/>
    <x v="3"/>
    <x v="20"/>
    <n v="142.80000000000001"/>
    <n v="24"/>
    <n v="3427.2000000000003"/>
    <x v="0"/>
    <x v="3"/>
    <x v="0"/>
    <x v="2"/>
  </r>
  <r>
    <d v="2021-01-10T00:00:00"/>
    <x v="20"/>
    <x v="21"/>
    <n v="58.3"/>
    <n v="14"/>
    <n v="816.19999999999993"/>
    <x v="7"/>
    <x v="4"/>
    <x v="0"/>
    <x v="2"/>
  </r>
  <r>
    <d v="2021-01-10T00:00:00"/>
    <x v="19"/>
    <x v="12"/>
    <n v="6.7"/>
    <n v="9"/>
    <n v="60.300000000000004"/>
    <x v="4"/>
    <x v="4"/>
    <x v="0"/>
    <x v="2"/>
  </r>
  <r>
    <d v="2021-01-11T00:00:00"/>
    <x v="3"/>
    <x v="22"/>
    <n v="85.76"/>
    <n v="3"/>
    <n v="257.28000000000003"/>
    <x v="0"/>
    <x v="3"/>
    <x v="0"/>
    <x v="2"/>
  </r>
  <r>
    <d v="2021-01-11T00:00:00"/>
    <x v="21"/>
    <x v="7"/>
    <n v="146.72"/>
    <n v="4"/>
    <n v="586.88"/>
    <x v="8"/>
    <x v="4"/>
    <x v="0"/>
    <x v="2"/>
  </r>
  <r>
    <d v="2021-01-11T00:00:00"/>
    <x v="8"/>
    <x v="23"/>
    <n v="48.4"/>
    <n v="14"/>
    <n v="677.6"/>
    <x v="0"/>
    <x v="3"/>
    <x v="0"/>
    <x v="2"/>
  </r>
  <r>
    <d v="2021-01-11T00:00:00"/>
    <x v="22"/>
    <x v="24"/>
    <n v="162"/>
    <n v="4"/>
    <n v="648"/>
    <x v="9"/>
    <x v="4"/>
    <x v="0"/>
    <x v="2"/>
  </r>
  <r>
    <d v="2021-01-11T00:00:00"/>
    <x v="10"/>
    <x v="13"/>
    <n v="117.48"/>
    <n v="2"/>
    <n v="234.96"/>
    <x v="2"/>
    <x v="4"/>
    <x v="0"/>
    <x v="2"/>
  </r>
  <r>
    <d v="2021-01-12T00:00:00"/>
    <x v="4"/>
    <x v="24"/>
    <n v="162"/>
    <n v="10"/>
    <n v="1620"/>
    <x v="0"/>
    <x v="3"/>
    <x v="0"/>
    <x v="2"/>
  </r>
  <r>
    <d v="2021-01-13T00:00:00"/>
    <x v="2"/>
    <x v="25"/>
    <n v="16.64"/>
    <n v="15"/>
    <n v="249.60000000000002"/>
    <x v="0"/>
    <x v="2"/>
    <x v="0"/>
    <x v="2"/>
  </r>
  <r>
    <d v="2021-01-13T00:00:00"/>
    <x v="15"/>
    <x v="14"/>
    <n v="210"/>
    <n v="6"/>
    <n v="1260"/>
    <x v="4"/>
    <x v="4"/>
    <x v="0"/>
    <x v="2"/>
  </r>
  <r>
    <d v="2021-01-14T00:00:00"/>
    <x v="6"/>
    <x v="23"/>
    <n v="48.4"/>
    <n v="14"/>
    <n v="677.6"/>
    <x v="0"/>
    <x v="3"/>
    <x v="0"/>
    <x v="2"/>
  </r>
  <r>
    <d v="2021-01-15T00:00:00"/>
    <x v="23"/>
    <x v="15"/>
    <n v="47.730000000000004"/>
    <n v="15"/>
    <n v="715.95"/>
    <x v="0"/>
    <x v="6"/>
    <x v="0"/>
    <x v="2"/>
  </r>
  <r>
    <d v="2021-01-15T00:00:00"/>
    <x v="10"/>
    <x v="1"/>
    <n v="141.57"/>
    <n v="10"/>
    <n v="1415.6999999999998"/>
    <x v="2"/>
    <x v="4"/>
    <x v="0"/>
    <x v="2"/>
  </r>
  <r>
    <d v="2021-01-16T00:00:00"/>
    <x v="12"/>
    <x v="7"/>
    <n v="146.72"/>
    <n v="11"/>
    <n v="1613.92"/>
    <x v="4"/>
    <x v="4"/>
    <x v="0"/>
    <x v="2"/>
  </r>
  <r>
    <d v="2021-01-17T00:00:00"/>
    <x v="24"/>
    <x v="18"/>
    <n v="115.2"/>
    <n v="4"/>
    <n v="460.8"/>
    <x v="2"/>
    <x v="4"/>
    <x v="0"/>
    <x v="3"/>
  </r>
  <r>
    <d v="2021-01-18T00:00:00"/>
    <x v="15"/>
    <x v="26"/>
    <n v="94.62"/>
    <n v="9"/>
    <n v="851.58"/>
    <x v="4"/>
    <x v="4"/>
    <x v="0"/>
    <x v="3"/>
  </r>
  <r>
    <d v="2021-01-18T00:00:00"/>
    <x v="18"/>
    <x v="27"/>
    <n v="149.46"/>
    <n v="3"/>
    <n v="448.38"/>
    <x v="0"/>
    <x v="5"/>
    <x v="0"/>
    <x v="3"/>
  </r>
  <r>
    <d v="2021-01-18T00:00:00"/>
    <x v="25"/>
    <x v="28"/>
    <n v="82.08"/>
    <n v="13"/>
    <n v="1067.04"/>
    <x v="0"/>
    <x v="2"/>
    <x v="0"/>
    <x v="3"/>
  </r>
  <r>
    <d v="2021-01-19T00:00:00"/>
    <x v="10"/>
    <x v="12"/>
    <n v="6.7"/>
    <n v="6"/>
    <n v="40.200000000000003"/>
    <x v="2"/>
    <x v="4"/>
    <x v="0"/>
    <x v="3"/>
  </r>
  <r>
    <d v="2021-01-20T00:00:00"/>
    <x v="13"/>
    <x v="21"/>
    <n v="58.3"/>
    <n v="4"/>
    <n v="233.2"/>
    <x v="5"/>
    <x v="4"/>
    <x v="0"/>
    <x v="3"/>
  </r>
  <r>
    <d v="2021-01-20T00:00:00"/>
    <x v="5"/>
    <x v="29"/>
    <n v="76.25"/>
    <n v="4"/>
    <n v="305"/>
    <x v="0"/>
    <x v="2"/>
    <x v="0"/>
    <x v="3"/>
  </r>
  <r>
    <d v="2021-01-20T00:00:00"/>
    <x v="9"/>
    <x v="30"/>
    <n v="162.54"/>
    <n v="2"/>
    <n v="325.08"/>
    <x v="0"/>
    <x v="0"/>
    <x v="0"/>
    <x v="3"/>
  </r>
  <r>
    <d v="2021-01-20T00:00:00"/>
    <x v="26"/>
    <x v="7"/>
    <n v="146.72"/>
    <n v="7"/>
    <n v="1027.04"/>
    <x v="10"/>
    <x v="4"/>
    <x v="0"/>
    <x v="3"/>
  </r>
  <r>
    <d v="2021-01-21T00:00:00"/>
    <x v="19"/>
    <x v="9"/>
    <n v="48.84"/>
    <n v="15"/>
    <n v="732.6"/>
    <x v="4"/>
    <x v="4"/>
    <x v="0"/>
    <x v="3"/>
  </r>
  <r>
    <d v="2021-01-21T00:00:00"/>
    <x v="6"/>
    <x v="24"/>
    <n v="162"/>
    <n v="6"/>
    <n v="972"/>
    <x v="0"/>
    <x v="3"/>
    <x v="0"/>
    <x v="3"/>
  </r>
  <r>
    <d v="2021-01-21T00:00:00"/>
    <x v="1"/>
    <x v="19"/>
    <n v="80.94"/>
    <n v="9"/>
    <n v="728.46"/>
    <x v="0"/>
    <x v="1"/>
    <x v="0"/>
    <x v="3"/>
  </r>
  <r>
    <d v="2021-01-22T00:00:00"/>
    <x v="27"/>
    <x v="31"/>
    <n v="103.88"/>
    <n v="6"/>
    <n v="623.28"/>
    <x v="0"/>
    <x v="1"/>
    <x v="0"/>
    <x v="3"/>
  </r>
  <r>
    <d v="2021-01-23T00:00:00"/>
    <x v="21"/>
    <x v="20"/>
    <n v="142.80000000000001"/>
    <n v="5"/>
    <n v="714"/>
    <x v="8"/>
    <x v="4"/>
    <x v="0"/>
    <x v="3"/>
  </r>
  <r>
    <d v="2021-01-23T00:00:00"/>
    <x v="9"/>
    <x v="26"/>
    <n v="94.62"/>
    <n v="17"/>
    <n v="1608.54"/>
    <x v="0"/>
    <x v="0"/>
    <x v="0"/>
    <x v="3"/>
  </r>
  <r>
    <d v="2021-01-23T00:00:00"/>
    <x v="18"/>
    <x v="24"/>
    <n v="162"/>
    <n v="8"/>
    <n v="1296"/>
    <x v="0"/>
    <x v="5"/>
    <x v="0"/>
    <x v="3"/>
  </r>
  <r>
    <d v="2021-01-24T00:00:00"/>
    <x v="14"/>
    <x v="32"/>
    <n v="201.28"/>
    <n v="15"/>
    <n v="3019.2"/>
    <x v="0"/>
    <x v="3"/>
    <x v="0"/>
    <x v="4"/>
  </r>
  <r>
    <d v="2021-01-25T00:00:00"/>
    <x v="16"/>
    <x v="16"/>
    <n v="104.16"/>
    <n v="14"/>
    <n v="1458.24"/>
    <x v="6"/>
    <x v="4"/>
    <x v="0"/>
    <x v="4"/>
  </r>
  <r>
    <d v="2021-01-25T00:00:00"/>
    <x v="2"/>
    <x v="12"/>
    <n v="6.7"/>
    <n v="7"/>
    <n v="46.9"/>
    <x v="0"/>
    <x v="2"/>
    <x v="0"/>
    <x v="4"/>
  </r>
  <r>
    <d v="2021-01-25T00:00:00"/>
    <x v="24"/>
    <x v="21"/>
    <n v="58.3"/>
    <n v="6"/>
    <n v="349.79999999999995"/>
    <x v="2"/>
    <x v="4"/>
    <x v="0"/>
    <x v="4"/>
  </r>
  <r>
    <d v="2021-01-25T00:00:00"/>
    <x v="20"/>
    <x v="33"/>
    <n v="156.78"/>
    <n v="14"/>
    <n v="2194.92"/>
    <x v="7"/>
    <x v="4"/>
    <x v="0"/>
    <x v="4"/>
  </r>
  <r>
    <d v="2021-01-26T00:00:00"/>
    <x v="2"/>
    <x v="0"/>
    <n v="156.96"/>
    <n v="29"/>
    <n v="4551.84"/>
    <x v="0"/>
    <x v="2"/>
    <x v="0"/>
    <x v="4"/>
  </r>
  <r>
    <d v="2021-01-26T00:00:00"/>
    <x v="15"/>
    <x v="28"/>
    <n v="82.08"/>
    <n v="9"/>
    <n v="738.72"/>
    <x v="4"/>
    <x v="4"/>
    <x v="0"/>
    <x v="4"/>
  </r>
  <r>
    <d v="2021-01-26T00:00:00"/>
    <x v="8"/>
    <x v="31"/>
    <n v="103.88"/>
    <n v="7"/>
    <n v="727.16"/>
    <x v="0"/>
    <x v="3"/>
    <x v="0"/>
    <x v="4"/>
  </r>
  <r>
    <d v="2021-01-26T00:00:00"/>
    <x v="22"/>
    <x v="34"/>
    <n v="85.5"/>
    <n v="7"/>
    <n v="598.5"/>
    <x v="9"/>
    <x v="4"/>
    <x v="0"/>
    <x v="4"/>
  </r>
  <r>
    <d v="2021-01-26T00:00:00"/>
    <x v="9"/>
    <x v="5"/>
    <n v="164.28"/>
    <n v="1"/>
    <n v="164.28"/>
    <x v="0"/>
    <x v="0"/>
    <x v="0"/>
    <x v="4"/>
  </r>
  <r>
    <d v="2021-01-27T00:00:00"/>
    <x v="24"/>
    <x v="13"/>
    <n v="117.48"/>
    <n v="3"/>
    <n v="352.44"/>
    <x v="2"/>
    <x v="4"/>
    <x v="0"/>
    <x v="4"/>
  </r>
  <r>
    <d v="2021-01-27T00:00:00"/>
    <x v="28"/>
    <x v="18"/>
    <n v="115.2"/>
    <n v="7"/>
    <n v="806.4"/>
    <x v="11"/>
    <x v="4"/>
    <x v="0"/>
    <x v="4"/>
  </r>
  <r>
    <d v="2021-01-27T00:00:00"/>
    <x v="17"/>
    <x v="35"/>
    <n v="155.61000000000001"/>
    <n v="37"/>
    <n v="5757.5700000000006"/>
    <x v="5"/>
    <x v="4"/>
    <x v="0"/>
    <x v="4"/>
  </r>
  <r>
    <d v="2021-01-27T00:00:00"/>
    <x v="26"/>
    <x v="14"/>
    <n v="210"/>
    <n v="21"/>
    <n v="4410"/>
    <x v="10"/>
    <x v="4"/>
    <x v="0"/>
    <x v="4"/>
  </r>
  <r>
    <d v="2021-01-28T00:00:00"/>
    <x v="2"/>
    <x v="25"/>
    <n v="16.64"/>
    <n v="11"/>
    <n v="183.04000000000002"/>
    <x v="0"/>
    <x v="2"/>
    <x v="0"/>
    <x v="4"/>
  </r>
  <r>
    <d v="2021-01-28T00:00:00"/>
    <x v="3"/>
    <x v="10"/>
    <n v="53.11"/>
    <n v="2"/>
    <n v="106.22"/>
    <x v="0"/>
    <x v="3"/>
    <x v="0"/>
    <x v="4"/>
  </r>
  <r>
    <d v="2021-01-28T00:00:00"/>
    <x v="7"/>
    <x v="9"/>
    <n v="48.84"/>
    <n v="10"/>
    <n v="488.40000000000003"/>
    <x v="1"/>
    <x v="4"/>
    <x v="0"/>
    <x v="4"/>
  </r>
  <r>
    <d v="2021-01-29T00:00:00"/>
    <x v="0"/>
    <x v="9"/>
    <n v="48.84"/>
    <n v="10"/>
    <n v="488.40000000000003"/>
    <x v="0"/>
    <x v="0"/>
    <x v="0"/>
    <x v="4"/>
  </r>
  <r>
    <d v="2021-01-29T00:00:00"/>
    <x v="18"/>
    <x v="0"/>
    <n v="156.96"/>
    <n v="25"/>
    <n v="3924"/>
    <x v="0"/>
    <x v="5"/>
    <x v="0"/>
    <x v="4"/>
  </r>
  <r>
    <d v="2021-01-29T00:00:00"/>
    <x v="19"/>
    <x v="7"/>
    <n v="146.72"/>
    <n v="21"/>
    <n v="3081.12"/>
    <x v="4"/>
    <x v="4"/>
    <x v="0"/>
    <x v="4"/>
  </r>
  <r>
    <d v="2021-01-30T00:00:00"/>
    <x v="5"/>
    <x v="8"/>
    <n v="83.08"/>
    <n v="2"/>
    <n v="166.16"/>
    <x v="0"/>
    <x v="2"/>
    <x v="0"/>
    <x v="4"/>
  </r>
  <r>
    <d v="2021-01-30T00:00:00"/>
    <x v="20"/>
    <x v="36"/>
    <n v="57.120000000000005"/>
    <n v="2"/>
    <n v="114.24000000000001"/>
    <x v="7"/>
    <x v="4"/>
    <x v="0"/>
    <x v="4"/>
  </r>
  <r>
    <d v="2021-01-31T00:00:00"/>
    <x v="0"/>
    <x v="36"/>
    <n v="57.120000000000005"/>
    <n v="20"/>
    <n v="1142.4000000000001"/>
    <x v="0"/>
    <x v="0"/>
    <x v="0"/>
    <x v="5"/>
  </r>
  <r>
    <d v="2021-01-31T00:00:00"/>
    <x v="0"/>
    <x v="37"/>
    <n v="41.81"/>
    <n v="3"/>
    <n v="125.43"/>
    <x v="0"/>
    <x v="0"/>
    <x v="0"/>
    <x v="5"/>
  </r>
  <r>
    <d v="2021-01-31T00:00:00"/>
    <x v="29"/>
    <x v="38"/>
    <n v="173.88"/>
    <n v="9"/>
    <n v="1564.92"/>
    <x v="0"/>
    <x v="6"/>
    <x v="0"/>
    <x v="5"/>
  </r>
  <r>
    <d v="2021-01-31T00:00:00"/>
    <x v="7"/>
    <x v="19"/>
    <n v="80.94"/>
    <n v="33"/>
    <n v="2671.02"/>
    <x v="1"/>
    <x v="4"/>
    <x v="0"/>
    <x v="5"/>
  </r>
  <r>
    <d v="2021-01-31T00:00:00"/>
    <x v="30"/>
    <x v="27"/>
    <n v="149.46"/>
    <n v="6"/>
    <n v="896.76"/>
    <x v="8"/>
    <x v="4"/>
    <x v="0"/>
    <x v="5"/>
  </r>
  <r>
    <d v="2021-02-01T00:00:00"/>
    <x v="16"/>
    <x v="35"/>
    <n v="155.61000000000001"/>
    <n v="9"/>
    <n v="1400.4900000000002"/>
    <x v="6"/>
    <x v="4"/>
    <x v="1"/>
    <x v="5"/>
  </r>
  <r>
    <d v="2021-02-02T00:00:00"/>
    <x v="5"/>
    <x v="5"/>
    <n v="164.28"/>
    <n v="7"/>
    <n v="1149.96"/>
    <x v="0"/>
    <x v="2"/>
    <x v="1"/>
    <x v="5"/>
  </r>
  <r>
    <d v="2021-02-03T00:00:00"/>
    <x v="2"/>
    <x v="1"/>
    <n v="141.57"/>
    <n v="2"/>
    <n v="283.14"/>
    <x v="0"/>
    <x v="2"/>
    <x v="1"/>
    <x v="5"/>
  </r>
  <r>
    <d v="2021-02-03T00:00:00"/>
    <x v="0"/>
    <x v="14"/>
    <n v="210"/>
    <n v="39"/>
    <n v="8190"/>
    <x v="0"/>
    <x v="0"/>
    <x v="1"/>
    <x v="5"/>
  </r>
  <r>
    <d v="2021-02-03T00:00:00"/>
    <x v="26"/>
    <x v="2"/>
    <n v="79.92"/>
    <n v="27"/>
    <n v="2157.84"/>
    <x v="10"/>
    <x v="4"/>
    <x v="1"/>
    <x v="5"/>
  </r>
  <r>
    <d v="2021-02-03T00:00:00"/>
    <x v="27"/>
    <x v="7"/>
    <n v="146.72"/>
    <n v="8"/>
    <n v="1173.76"/>
    <x v="0"/>
    <x v="1"/>
    <x v="1"/>
    <x v="5"/>
  </r>
  <r>
    <d v="2021-02-03T00:00:00"/>
    <x v="1"/>
    <x v="25"/>
    <n v="16.64"/>
    <n v="13"/>
    <n v="216.32"/>
    <x v="0"/>
    <x v="1"/>
    <x v="1"/>
    <x v="5"/>
  </r>
  <r>
    <d v="2021-02-04T00:00:00"/>
    <x v="19"/>
    <x v="28"/>
    <n v="82.08"/>
    <n v="39"/>
    <n v="3201.12"/>
    <x v="4"/>
    <x v="4"/>
    <x v="1"/>
    <x v="5"/>
  </r>
  <r>
    <d v="2021-02-04T00:00:00"/>
    <x v="26"/>
    <x v="22"/>
    <n v="85.76"/>
    <n v="4"/>
    <n v="343.04"/>
    <x v="10"/>
    <x v="4"/>
    <x v="1"/>
    <x v="5"/>
  </r>
  <r>
    <d v="2021-02-04T00:00:00"/>
    <x v="14"/>
    <x v="7"/>
    <n v="146.72"/>
    <n v="26"/>
    <n v="3814.72"/>
    <x v="0"/>
    <x v="3"/>
    <x v="1"/>
    <x v="5"/>
  </r>
  <r>
    <d v="2021-02-04T00:00:00"/>
    <x v="27"/>
    <x v="17"/>
    <n v="8.33"/>
    <n v="3"/>
    <n v="24.990000000000002"/>
    <x v="0"/>
    <x v="1"/>
    <x v="1"/>
    <x v="5"/>
  </r>
  <r>
    <d v="2021-02-05T00:00:00"/>
    <x v="16"/>
    <x v="19"/>
    <n v="80.94"/>
    <n v="24"/>
    <n v="1942.56"/>
    <x v="6"/>
    <x v="4"/>
    <x v="1"/>
    <x v="5"/>
  </r>
  <r>
    <d v="2021-02-05T00:00:00"/>
    <x v="12"/>
    <x v="39"/>
    <n v="42.55"/>
    <n v="38"/>
    <n v="1616.8999999999999"/>
    <x v="4"/>
    <x v="4"/>
    <x v="1"/>
    <x v="5"/>
  </r>
  <r>
    <d v="2021-02-05T00:00:00"/>
    <x v="21"/>
    <x v="35"/>
    <n v="155.61000000000001"/>
    <n v="1"/>
    <n v="155.61000000000001"/>
    <x v="8"/>
    <x v="4"/>
    <x v="1"/>
    <x v="5"/>
  </r>
  <r>
    <d v="2021-02-05T00:00:00"/>
    <x v="17"/>
    <x v="8"/>
    <n v="83.08"/>
    <n v="7"/>
    <n v="581.55999999999995"/>
    <x v="5"/>
    <x v="4"/>
    <x v="1"/>
    <x v="5"/>
  </r>
  <r>
    <d v="2021-02-05T00:00:00"/>
    <x v="10"/>
    <x v="8"/>
    <n v="83.08"/>
    <n v="9"/>
    <n v="747.72"/>
    <x v="2"/>
    <x v="4"/>
    <x v="1"/>
    <x v="5"/>
  </r>
  <r>
    <d v="2021-02-05T00:00:00"/>
    <x v="30"/>
    <x v="40"/>
    <n v="49.21"/>
    <n v="6"/>
    <n v="295.26"/>
    <x v="8"/>
    <x v="4"/>
    <x v="1"/>
    <x v="5"/>
  </r>
  <r>
    <d v="2021-02-06T00:00:00"/>
    <x v="2"/>
    <x v="41"/>
    <n v="7.8599999999999994"/>
    <n v="30"/>
    <n v="235.79999999999998"/>
    <x v="0"/>
    <x v="2"/>
    <x v="1"/>
    <x v="5"/>
  </r>
  <r>
    <d v="2021-02-06T00:00:00"/>
    <x v="29"/>
    <x v="20"/>
    <n v="142.80000000000001"/>
    <n v="6"/>
    <n v="856.80000000000007"/>
    <x v="0"/>
    <x v="6"/>
    <x v="1"/>
    <x v="5"/>
  </r>
  <r>
    <d v="2021-02-06T00:00:00"/>
    <x v="1"/>
    <x v="12"/>
    <n v="6.7"/>
    <n v="1"/>
    <n v="6.7"/>
    <x v="0"/>
    <x v="1"/>
    <x v="1"/>
    <x v="5"/>
  </r>
  <r>
    <d v="2021-02-07T00:00:00"/>
    <x v="24"/>
    <x v="12"/>
    <n v="6.7"/>
    <n v="29"/>
    <n v="194.3"/>
    <x v="2"/>
    <x v="4"/>
    <x v="1"/>
    <x v="6"/>
  </r>
  <r>
    <d v="2021-02-07T00:00:00"/>
    <x v="26"/>
    <x v="25"/>
    <n v="16.64"/>
    <n v="5"/>
    <n v="83.2"/>
    <x v="10"/>
    <x v="4"/>
    <x v="1"/>
    <x v="6"/>
  </r>
  <r>
    <d v="2021-02-08T00:00:00"/>
    <x v="3"/>
    <x v="9"/>
    <n v="48.84"/>
    <n v="3"/>
    <n v="146.52000000000001"/>
    <x v="0"/>
    <x v="3"/>
    <x v="1"/>
    <x v="6"/>
  </r>
  <r>
    <d v="2021-02-08T00:00:00"/>
    <x v="12"/>
    <x v="35"/>
    <n v="155.61000000000001"/>
    <n v="11"/>
    <n v="1711.71"/>
    <x v="4"/>
    <x v="4"/>
    <x v="1"/>
    <x v="6"/>
  </r>
  <r>
    <d v="2021-02-08T00:00:00"/>
    <x v="15"/>
    <x v="18"/>
    <n v="115.2"/>
    <n v="39"/>
    <n v="4492.8"/>
    <x v="4"/>
    <x v="4"/>
    <x v="1"/>
    <x v="6"/>
  </r>
  <r>
    <d v="2021-02-08T00:00:00"/>
    <x v="15"/>
    <x v="32"/>
    <n v="201.28"/>
    <n v="12"/>
    <n v="2415.36"/>
    <x v="4"/>
    <x v="4"/>
    <x v="1"/>
    <x v="6"/>
  </r>
  <r>
    <d v="2021-02-09T00:00:00"/>
    <x v="17"/>
    <x v="21"/>
    <n v="58.3"/>
    <n v="14"/>
    <n v="816.19999999999993"/>
    <x v="5"/>
    <x v="4"/>
    <x v="1"/>
    <x v="6"/>
  </r>
  <r>
    <d v="2021-02-09T00:00:00"/>
    <x v="17"/>
    <x v="30"/>
    <n v="162.54"/>
    <n v="32"/>
    <n v="5201.28"/>
    <x v="5"/>
    <x v="4"/>
    <x v="1"/>
    <x v="6"/>
  </r>
  <r>
    <d v="2021-02-09T00:00:00"/>
    <x v="30"/>
    <x v="13"/>
    <n v="117.48"/>
    <n v="14"/>
    <n v="1644.72"/>
    <x v="8"/>
    <x v="4"/>
    <x v="1"/>
    <x v="6"/>
  </r>
  <r>
    <d v="2021-02-10T00:00:00"/>
    <x v="31"/>
    <x v="14"/>
    <n v="210"/>
    <n v="4"/>
    <n v="840"/>
    <x v="9"/>
    <x v="4"/>
    <x v="1"/>
    <x v="6"/>
  </r>
  <r>
    <d v="2021-02-10T00:00:00"/>
    <x v="18"/>
    <x v="26"/>
    <n v="94.62"/>
    <n v="38"/>
    <n v="3595.5600000000004"/>
    <x v="0"/>
    <x v="5"/>
    <x v="1"/>
    <x v="6"/>
  </r>
  <r>
    <d v="2021-02-12T00:00:00"/>
    <x v="16"/>
    <x v="27"/>
    <n v="149.46"/>
    <n v="9"/>
    <n v="1345.14"/>
    <x v="6"/>
    <x v="4"/>
    <x v="1"/>
    <x v="6"/>
  </r>
  <r>
    <d v="2021-02-12T00:00:00"/>
    <x v="0"/>
    <x v="5"/>
    <n v="164.28"/>
    <n v="13"/>
    <n v="2135.64"/>
    <x v="0"/>
    <x v="0"/>
    <x v="1"/>
    <x v="6"/>
  </r>
  <r>
    <d v="2021-02-12T00:00:00"/>
    <x v="28"/>
    <x v="26"/>
    <n v="94.62"/>
    <n v="7"/>
    <n v="662.34"/>
    <x v="11"/>
    <x v="4"/>
    <x v="1"/>
    <x v="6"/>
  </r>
  <r>
    <d v="2021-02-13T00:00:00"/>
    <x v="0"/>
    <x v="19"/>
    <n v="80.94"/>
    <n v="17"/>
    <n v="1375.98"/>
    <x v="0"/>
    <x v="0"/>
    <x v="1"/>
    <x v="6"/>
  </r>
  <r>
    <d v="2021-02-13T00:00:00"/>
    <x v="19"/>
    <x v="35"/>
    <n v="155.61000000000001"/>
    <n v="35"/>
    <n v="5446.35"/>
    <x v="4"/>
    <x v="4"/>
    <x v="1"/>
    <x v="6"/>
  </r>
  <r>
    <d v="2021-02-14T00:00:00"/>
    <x v="16"/>
    <x v="37"/>
    <n v="41.81"/>
    <n v="3"/>
    <n v="125.43"/>
    <x v="6"/>
    <x v="4"/>
    <x v="1"/>
    <x v="7"/>
  </r>
  <r>
    <d v="2021-02-14T00:00:00"/>
    <x v="20"/>
    <x v="21"/>
    <n v="58.3"/>
    <n v="8"/>
    <n v="466.4"/>
    <x v="7"/>
    <x v="4"/>
    <x v="1"/>
    <x v="7"/>
  </r>
  <r>
    <d v="2021-02-14T00:00:00"/>
    <x v="30"/>
    <x v="42"/>
    <n v="24.66"/>
    <n v="8"/>
    <n v="197.28"/>
    <x v="8"/>
    <x v="4"/>
    <x v="1"/>
    <x v="7"/>
  </r>
  <r>
    <d v="2021-02-15T00:00:00"/>
    <x v="16"/>
    <x v="10"/>
    <n v="53.11"/>
    <n v="28"/>
    <n v="1487.08"/>
    <x v="6"/>
    <x v="4"/>
    <x v="1"/>
    <x v="7"/>
  </r>
  <r>
    <d v="2021-02-15T00:00:00"/>
    <x v="15"/>
    <x v="36"/>
    <n v="57.120000000000005"/>
    <n v="4"/>
    <n v="228.48000000000002"/>
    <x v="4"/>
    <x v="4"/>
    <x v="1"/>
    <x v="7"/>
  </r>
  <r>
    <d v="2021-02-16T00:00:00"/>
    <x v="0"/>
    <x v="4"/>
    <n v="15.719999999999999"/>
    <n v="26"/>
    <n v="408.71999999999997"/>
    <x v="0"/>
    <x v="0"/>
    <x v="1"/>
    <x v="7"/>
  </r>
  <r>
    <d v="2021-02-16T00:00:00"/>
    <x v="7"/>
    <x v="13"/>
    <n v="117.48"/>
    <n v="1"/>
    <n v="117.48"/>
    <x v="1"/>
    <x v="4"/>
    <x v="1"/>
    <x v="7"/>
  </r>
  <r>
    <d v="2021-02-17T00:00:00"/>
    <x v="28"/>
    <x v="8"/>
    <n v="83.08"/>
    <n v="19"/>
    <n v="1578.52"/>
    <x v="11"/>
    <x v="4"/>
    <x v="1"/>
    <x v="7"/>
  </r>
  <r>
    <d v="2021-02-17T00:00:00"/>
    <x v="28"/>
    <x v="3"/>
    <n v="119.7"/>
    <n v="19"/>
    <n v="2274.3000000000002"/>
    <x v="11"/>
    <x v="4"/>
    <x v="1"/>
    <x v="7"/>
  </r>
  <r>
    <d v="2021-02-17T00:00:00"/>
    <x v="25"/>
    <x v="28"/>
    <n v="82.08"/>
    <n v="2"/>
    <n v="164.16"/>
    <x v="0"/>
    <x v="2"/>
    <x v="1"/>
    <x v="7"/>
  </r>
  <r>
    <d v="2021-02-18T00:00:00"/>
    <x v="28"/>
    <x v="4"/>
    <n v="15.719999999999999"/>
    <n v="6"/>
    <n v="94.32"/>
    <x v="11"/>
    <x v="4"/>
    <x v="1"/>
    <x v="7"/>
  </r>
  <r>
    <d v="2021-02-19T00:00:00"/>
    <x v="0"/>
    <x v="20"/>
    <n v="142.80000000000001"/>
    <n v="13"/>
    <n v="1856.4"/>
    <x v="0"/>
    <x v="0"/>
    <x v="1"/>
    <x v="7"/>
  </r>
  <r>
    <d v="2021-02-20T00:00:00"/>
    <x v="29"/>
    <x v="11"/>
    <n v="94.17"/>
    <n v="6"/>
    <n v="565.02"/>
    <x v="0"/>
    <x v="6"/>
    <x v="1"/>
    <x v="7"/>
  </r>
  <r>
    <d v="2021-02-20T00:00:00"/>
    <x v="19"/>
    <x v="32"/>
    <n v="201.28"/>
    <n v="11"/>
    <n v="2214.08"/>
    <x v="4"/>
    <x v="4"/>
    <x v="1"/>
    <x v="7"/>
  </r>
  <r>
    <d v="2021-02-21T00:00:00"/>
    <x v="31"/>
    <x v="40"/>
    <n v="49.21"/>
    <n v="30"/>
    <n v="1476.3"/>
    <x v="9"/>
    <x v="4"/>
    <x v="1"/>
    <x v="8"/>
  </r>
  <r>
    <d v="2021-02-22T00:00:00"/>
    <x v="10"/>
    <x v="6"/>
    <n v="122.08"/>
    <n v="5"/>
    <n v="610.4"/>
    <x v="2"/>
    <x v="4"/>
    <x v="1"/>
    <x v="8"/>
  </r>
  <r>
    <d v="2021-02-23T00:00:00"/>
    <x v="16"/>
    <x v="6"/>
    <n v="122.08"/>
    <n v="6"/>
    <n v="732.48"/>
    <x v="6"/>
    <x v="4"/>
    <x v="1"/>
    <x v="8"/>
  </r>
  <r>
    <d v="2021-02-23T00:00:00"/>
    <x v="13"/>
    <x v="17"/>
    <n v="8.33"/>
    <n v="3"/>
    <n v="24.990000000000002"/>
    <x v="5"/>
    <x v="4"/>
    <x v="1"/>
    <x v="8"/>
  </r>
  <r>
    <d v="2021-02-23T00:00:00"/>
    <x v="5"/>
    <x v="25"/>
    <n v="16.64"/>
    <n v="15"/>
    <n v="249.60000000000002"/>
    <x v="0"/>
    <x v="2"/>
    <x v="1"/>
    <x v="8"/>
  </r>
  <r>
    <d v="2021-02-23T00:00:00"/>
    <x v="23"/>
    <x v="35"/>
    <n v="155.61000000000001"/>
    <n v="2"/>
    <n v="311.22000000000003"/>
    <x v="0"/>
    <x v="6"/>
    <x v="1"/>
    <x v="8"/>
  </r>
  <r>
    <d v="2021-02-23T00:00:00"/>
    <x v="19"/>
    <x v="43"/>
    <n v="96.3"/>
    <n v="8"/>
    <n v="770.4"/>
    <x v="4"/>
    <x v="4"/>
    <x v="1"/>
    <x v="8"/>
  </r>
  <r>
    <d v="2021-02-25T00:00:00"/>
    <x v="23"/>
    <x v="6"/>
    <n v="122.08"/>
    <n v="10"/>
    <n v="1220.8"/>
    <x v="0"/>
    <x v="6"/>
    <x v="1"/>
    <x v="8"/>
  </r>
  <r>
    <d v="2021-02-25T00:00:00"/>
    <x v="29"/>
    <x v="39"/>
    <n v="42.55"/>
    <n v="38"/>
    <n v="1616.8999999999999"/>
    <x v="0"/>
    <x v="6"/>
    <x v="1"/>
    <x v="8"/>
  </r>
  <r>
    <d v="2021-02-25T00:00:00"/>
    <x v="26"/>
    <x v="13"/>
    <n v="117.48"/>
    <n v="11"/>
    <n v="1292.28"/>
    <x v="10"/>
    <x v="4"/>
    <x v="1"/>
    <x v="8"/>
  </r>
  <r>
    <d v="2021-02-25T00:00:00"/>
    <x v="27"/>
    <x v="32"/>
    <n v="201.28"/>
    <n v="2"/>
    <n v="402.56"/>
    <x v="0"/>
    <x v="1"/>
    <x v="1"/>
    <x v="8"/>
  </r>
  <r>
    <d v="2021-02-25T00:00:00"/>
    <x v="1"/>
    <x v="20"/>
    <n v="142.80000000000001"/>
    <n v="4"/>
    <n v="571.20000000000005"/>
    <x v="0"/>
    <x v="1"/>
    <x v="1"/>
    <x v="8"/>
  </r>
  <r>
    <d v="2021-02-26T00:00:00"/>
    <x v="28"/>
    <x v="0"/>
    <n v="156.96"/>
    <n v="28"/>
    <n v="4394.88"/>
    <x v="11"/>
    <x v="4"/>
    <x v="1"/>
    <x v="8"/>
  </r>
  <r>
    <d v="2021-02-26T00:00:00"/>
    <x v="10"/>
    <x v="41"/>
    <n v="7.8599999999999994"/>
    <n v="2"/>
    <n v="15.719999999999999"/>
    <x v="2"/>
    <x v="4"/>
    <x v="1"/>
    <x v="8"/>
  </r>
  <r>
    <d v="2021-02-27T00:00:00"/>
    <x v="32"/>
    <x v="17"/>
    <n v="8.33"/>
    <n v="7"/>
    <n v="58.31"/>
    <x v="0"/>
    <x v="5"/>
    <x v="1"/>
    <x v="8"/>
  </r>
  <r>
    <d v="2021-02-27T00:00:00"/>
    <x v="5"/>
    <x v="43"/>
    <n v="96.3"/>
    <n v="3"/>
    <n v="288.89999999999998"/>
    <x v="0"/>
    <x v="2"/>
    <x v="1"/>
    <x v="8"/>
  </r>
  <r>
    <d v="2021-02-27T00:00:00"/>
    <x v="29"/>
    <x v="40"/>
    <n v="49.21"/>
    <n v="11"/>
    <n v="541.31000000000006"/>
    <x v="0"/>
    <x v="6"/>
    <x v="1"/>
    <x v="8"/>
  </r>
  <r>
    <d v="2021-02-27T00:00:00"/>
    <x v="19"/>
    <x v="35"/>
    <n v="155.61000000000001"/>
    <n v="15"/>
    <n v="2334.15"/>
    <x v="4"/>
    <x v="4"/>
    <x v="1"/>
    <x v="8"/>
  </r>
  <r>
    <d v="2021-02-27T00:00:00"/>
    <x v="30"/>
    <x v="11"/>
    <n v="94.17"/>
    <n v="7"/>
    <n v="659.19"/>
    <x v="8"/>
    <x v="4"/>
    <x v="1"/>
    <x v="8"/>
  </r>
  <r>
    <d v="2021-02-28T00:00:00"/>
    <x v="7"/>
    <x v="22"/>
    <n v="85.76"/>
    <n v="15"/>
    <n v="1286.4000000000001"/>
    <x v="1"/>
    <x v="4"/>
    <x v="1"/>
    <x v="9"/>
  </r>
  <r>
    <d v="2021-03-01T00:00:00"/>
    <x v="25"/>
    <x v="37"/>
    <n v="41.81"/>
    <n v="28"/>
    <n v="1170.68"/>
    <x v="0"/>
    <x v="2"/>
    <x v="2"/>
    <x v="9"/>
  </r>
  <r>
    <d v="2021-03-02T00:00:00"/>
    <x v="28"/>
    <x v="0"/>
    <n v="156.96"/>
    <n v="21"/>
    <n v="3296.1600000000003"/>
    <x v="11"/>
    <x v="4"/>
    <x v="2"/>
    <x v="9"/>
  </r>
  <r>
    <d v="2021-03-02T00:00:00"/>
    <x v="9"/>
    <x v="20"/>
    <n v="142.80000000000001"/>
    <n v="1"/>
    <n v="142.80000000000001"/>
    <x v="0"/>
    <x v="0"/>
    <x v="2"/>
    <x v="9"/>
  </r>
  <r>
    <d v="2021-03-02T00:00:00"/>
    <x v="29"/>
    <x v="31"/>
    <n v="103.88"/>
    <n v="30"/>
    <n v="3116.3999999999996"/>
    <x v="0"/>
    <x v="6"/>
    <x v="2"/>
    <x v="9"/>
  </r>
  <r>
    <d v="2021-03-03T00:00:00"/>
    <x v="13"/>
    <x v="23"/>
    <n v="48.4"/>
    <n v="1"/>
    <n v="48.4"/>
    <x v="5"/>
    <x v="4"/>
    <x v="2"/>
    <x v="9"/>
  </r>
  <r>
    <d v="2021-03-03T00:00:00"/>
    <x v="32"/>
    <x v="43"/>
    <n v="96.3"/>
    <n v="29"/>
    <n v="2792.7"/>
    <x v="0"/>
    <x v="5"/>
    <x v="2"/>
    <x v="9"/>
  </r>
  <r>
    <d v="2021-03-04T00:00:00"/>
    <x v="9"/>
    <x v="42"/>
    <n v="24.66"/>
    <n v="13"/>
    <n v="320.58"/>
    <x v="0"/>
    <x v="0"/>
    <x v="2"/>
    <x v="9"/>
  </r>
  <r>
    <d v="2021-03-04T00:00:00"/>
    <x v="25"/>
    <x v="9"/>
    <n v="48.84"/>
    <n v="23"/>
    <n v="1123.3200000000002"/>
    <x v="0"/>
    <x v="2"/>
    <x v="2"/>
    <x v="9"/>
  </r>
  <r>
    <d v="2021-03-04T00:00:00"/>
    <x v="26"/>
    <x v="17"/>
    <n v="8.33"/>
    <n v="26"/>
    <n v="216.58"/>
    <x v="10"/>
    <x v="4"/>
    <x v="2"/>
    <x v="9"/>
  </r>
  <r>
    <d v="2021-03-05T00:00:00"/>
    <x v="29"/>
    <x v="18"/>
    <n v="115.2"/>
    <n v="33"/>
    <n v="3801.6"/>
    <x v="0"/>
    <x v="6"/>
    <x v="2"/>
    <x v="9"/>
  </r>
  <r>
    <d v="2021-03-06T00:00:00"/>
    <x v="9"/>
    <x v="9"/>
    <n v="48.84"/>
    <n v="2"/>
    <n v="97.68"/>
    <x v="0"/>
    <x v="0"/>
    <x v="2"/>
    <x v="9"/>
  </r>
  <r>
    <d v="2021-03-07T00:00:00"/>
    <x v="16"/>
    <x v="19"/>
    <n v="80.94"/>
    <n v="1"/>
    <n v="80.94"/>
    <x v="6"/>
    <x v="4"/>
    <x v="2"/>
    <x v="10"/>
  </r>
  <r>
    <d v="2021-03-07T00:00:00"/>
    <x v="0"/>
    <x v="30"/>
    <n v="162.54"/>
    <n v="9"/>
    <n v="1462.86"/>
    <x v="0"/>
    <x v="0"/>
    <x v="2"/>
    <x v="10"/>
  </r>
  <r>
    <d v="2021-03-07T00:00:00"/>
    <x v="32"/>
    <x v="33"/>
    <n v="156.78"/>
    <n v="25"/>
    <n v="3919.5"/>
    <x v="0"/>
    <x v="5"/>
    <x v="2"/>
    <x v="10"/>
  </r>
  <r>
    <d v="2021-03-08T00:00:00"/>
    <x v="2"/>
    <x v="1"/>
    <n v="141.57"/>
    <n v="22"/>
    <n v="3114.54"/>
    <x v="0"/>
    <x v="2"/>
    <x v="2"/>
    <x v="10"/>
  </r>
  <r>
    <d v="2021-03-08T00:00:00"/>
    <x v="9"/>
    <x v="28"/>
    <n v="82.08"/>
    <n v="9"/>
    <n v="738.72"/>
    <x v="0"/>
    <x v="0"/>
    <x v="2"/>
    <x v="10"/>
  </r>
  <r>
    <d v="2021-03-08T00:00:00"/>
    <x v="26"/>
    <x v="36"/>
    <n v="57.120000000000005"/>
    <n v="6"/>
    <n v="342.72"/>
    <x v="10"/>
    <x v="4"/>
    <x v="2"/>
    <x v="10"/>
  </r>
  <r>
    <d v="2021-03-08T00:00:00"/>
    <x v="30"/>
    <x v="28"/>
    <n v="82.08"/>
    <n v="6"/>
    <n v="492.48"/>
    <x v="8"/>
    <x v="4"/>
    <x v="2"/>
    <x v="10"/>
  </r>
  <r>
    <d v="2021-03-09T00:00:00"/>
    <x v="31"/>
    <x v="32"/>
    <n v="201.28"/>
    <n v="3"/>
    <n v="603.84"/>
    <x v="9"/>
    <x v="4"/>
    <x v="2"/>
    <x v="10"/>
  </r>
  <r>
    <d v="2021-03-09T00:00:00"/>
    <x v="17"/>
    <x v="9"/>
    <n v="48.84"/>
    <n v="11"/>
    <n v="537.24"/>
    <x v="5"/>
    <x v="4"/>
    <x v="2"/>
    <x v="10"/>
  </r>
  <r>
    <d v="2021-03-09T00:00:00"/>
    <x v="9"/>
    <x v="10"/>
    <n v="53.11"/>
    <n v="6"/>
    <n v="318.65999999999997"/>
    <x v="0"/>
    <x v="0"/>
    <x v="2"/>
    <x v="10"/>
  </r>
  <r>
    <d v="2021-03-10T00:00:00"/>
    <x v="33"/>
    <x v="3"/>
    <n v="119.7"/>
    <n v="12"/>
    <n v="1436.4"/>
    <x v="12"/>
    <x v="4"/>
    <x v="2"/>
    <x v="10"/>
  </r>
  <r>
    <d v="2021-03-10T00:00:00"/>
    <x v="17"/>
    <x v="20"/>
    <n v="142.80000000000001"/>
    <n v="6"/>
    <n v="856.80000000000007"/>
    <x v="5"/>
    <x v="4"/>
    <x v="2"/>
    <x v="10"/>
  </r>
  <r>
    <d v="2021-03-11T00:00:00"/>
    <x v="22"/>
    <x v="13"/>
    <n v="117.48"/>
    <n v="8"/>
    <n v="939.84"/>
    <x v="9"/>
    <x v="4"/>
    <x v="2"/>
    <x v="10"/>
  </r>
  <r>
    <d v="2021-03-11T00:00:00"/>
    <x v="9"/>
    <x v="17"/>
    <n v="8.33"/>
    <n v="11"/>
    <n v="91.63"/>
    <x v="0"/>
    <x v="0"/>
    <x v="2"/>
    <x v="10"/>
  </r>
  <r>
    <d v="2021-03-11T00:00:00"/>
    <x v="1"/>
    <x v="11"/>
    <n v="94.17"/>
    <n v="36"/>
    <n v="3390.12"/>
    <x v="0"/>
    <x v="1"/>
    <x v="2"/>
    <x v="10"/>
  </r>
  <r>
    <d v="2021-03-13T00:00:00"/>
    <x v="13"/>
    <x v="12"/>
    <n v="6.7"/>
    <n v="10"/>
    <n v="67"/>
    <x v="5"/>
    <x v="4"/>
    <x v="2"/>
    <x v="10"/>
  </r>
  <r>
    <d v="2021-03-13T00:00:00"/>
    <x v="23"/>
    <x v="37"/>
    <n v="41.81"/>
    <n v="10"/>
    <n v="418.1"/>
    <x v="0"/>
    <x v="6"/>
    <x v="2"/>
    <x v="10"/>
  </r>
  <r>
    <d v="2021-03-14T00:00:00"/>
    <x v="31"/>
    <x v="1"/>
    <n v="141.57"/>
    <n v="15"/>
    <n v="2123.5499999999997"/>
    <x v="9"/>
    <x v="4"/>
    <x v="2"/>
    <x v="11"/>
  </r>
  <r>
    <d v="2021-03-14T00:00:00"/>
    <x v="28"/>
    <x v="25"/>
    <n v="16.64"/>
    <n v="2"/>
    <n v="33.28"/>
    <x v="11"/>
    <x v="4"/>
    <x v="2"/>
    <x v="11"/>
  </r>
  <r>
    <d v="2021-03-14T00:00:00"/>
    <x v="10"/>
    <x v="24"/>
    <n v="162"/>
    <n v="32"/>
    <n v="5184"/>
    <x v="2"/>
    <x v="4"/>
    <x v="2"/>
    <x v="11"/>
  </r>
  <r>
    <d v="2021-03-14T00:00:00"/>
    <x v="7"/>
    <x v="42"/>
    <n v="24.66"/>
    <n v="13"/>
    <n v="320.58"/>
    <x v="1"/>
    <x v="4"/>
    <x v="2"/>
    <x v="11"/>
  </r>
  <r>
    <d v="2021-03-15T00:00:00"/>
    <x v="23"/>
    <x v="43"/>
    <n v="96.3"/>
    <n v="9"/>
    <n v="866.69999999999993"/>
    <x v="0"/>
    <x v="6"/>
    <x v="2"/>
    <x v="11"/>
  </r>
  <r>
    <d v="2021-03-15T00:00:00"/>
    <x v="29"/>
    <x v="39"/>
    <n v="42.55"/>
    <n v="11"/>
    <n v="468.04999999999995"/>
    <x v="0"/>
    <x v="6"/>
    <x v="2"/>
    <x v="11"/>
  </r>
  <r>
    <d v="2021-03-16T00:00:00"/>
    <x v="31"/>
    <x v="11"/>
    <n v="94.17"/>
    <n v="14"/>
    <n v="1318.38"/>
    <x v="9"/>
    <x v="4"/>
    <x v="2"/>
    <x v="11"/>
  </r>
  <r>
    <d v="2021-03-16T00:00:00"/>
    <x v="30"/>
    <x v="1"/>
    <n v="141.57"/>
    <n v="29"/>
    <n v="4105.53"/>
    <x v="8"/>
    <x v="4"/>
    <x v="2"/>
    <x v="11"/>
  </r>
  <r>
    <d v="2021-03-18T00:00:00"/>
    <x v="31"/>
    <x v="24"/>
    <n v="162"/>
    <n v="8"/>
    <n v="1296"/>
    <x v="9"/>
    <x v="4"/>
    <x v="2"/>
    <x v="11"/>
  </r>
  <r>
    <d v="2021-03-18T00:00:00"/>
    <x v="24"/>
    <x v="14"/>
    <n v="210"/>
    <n v="2"/>
    <n v="420"/>
    <x v="2"/>
    <x v="4"/>
    <x v="2"/>
    <x v="11"/>
  </r>
  <r>
    <d v="2021-03-18T00:00:00"/>
    <x v="13"/>
    <x v="36"/>
    <n v="57.120000000000005"/>
    <n v="10"/>
    <n v="571.20000000000005"/>
    <x v="5"/>
    <x v="4"/>
    <x v="2"/>
    <x v="11"/>
  </r>
  <r>
    <d v="2021-03-19T00:00:00"/>
    <x v="15"/>
    <x v="39"/>
    <n v="42.55"/>
    <n v="18"/>
    <n v="765.9"/>
    <x v="4"/>
    <x v="4"/>
    <x v="2"/>
    <x v="11"/>
  </r>
  <r>
    <d v="2021-03-19T00:00:00"/>
    <x v="28"/>
    <x v="34"/>
    <n v="85.5"/>
    <n v="17"/>
    <n v="1453.5"/>
    <x v="11"/>
    <x v="4"/>
    <x v="2"/>
    <x v="11"/>
  </r>
  <r>
    <d v="2021-03-19T00:00:00"/>
    <x v="20"/>
    <x v="37"/>
    <n v="41.81"/>
    <n v="9"/>
    <n v="376.29"/>
    <x v="7"/>
    <x v="4"/>
    <x v="2"/>
    <x v="11"/>
  </r>
  <r>
    <d v="2021-03-19T00:00:00"/>
    <x v="25"/>
    <x v="34"/>
    <n v="85.5"/>
    <n v="17"/>
    <n v="1453.5"/>
    <x v="0"/>
    <x v="2"/>
    <x v="2"/>
    <x v="11"/>
  </r>
  <r>
    <d v="2021-03-19T00:00:00"/>
    <x v="14"/>
    <x v="20"/>
    <n v="142.80000000000001"/>
    <n v="15"/>
    <n v="2142"/>
    <x v="0"/>
    <x v="3"/>
    <x v="2"/>
    <x v="11"/>
  </r>
  <r>
    <d v="2021-03-19T00:00:00"/>
    <x v="27"/>
    <x v="38"/>
    <n v="173.88"/>
    <n v="6"/>
    <n v="1043.28"/>
    <x v="0"/>
    <x v="1"/>
    <x v="2"/>
    <x v="11"/>
  </r>
  <r>
    <d v="2021-03-20T00:00:00"/>
    <x v="33"/>
    <x v="0"/>
    <n v="156.96"/>
    <n v="23"/>
    <n v="3610.0800000000004"/>
    <x v="12"/>
    <x v="4"/>
    <x v="2"/>
    <x v="11"/>
  </r>
  <r>
    <d v="2021-03-20T00:00:00"/>
    <x v="4"/>
    <x v="2"/>
    <n v="79.92"/>
    <n v="21"/>
    <n v="1678.32"/>
    <x v="0"/>
    <x v="3"/>
    <x v="2"/>
    <x v="11"/>
  </r>
  <r>
    <d v="2021-03-20T00:00:00"/>
    <x v="5"/>
    <x v="25"/>
    <n v="16.64"/>
    <n v="13"/>
    <n v="216.32"/>
    <x v="0"/>
    <x v="2"/>
    <x v="2"/>
    <x v="11"/>
  </r>
  <r>
    <d v="2021-03-21T00:00:00"/>
    <x v="13"/>
    <x v="39"/>
    <n v="42.55"/>
    <n v="7"/>
    <n v="297.84999999999997"/>
    <x v="5"/>
    <x v="4"/>
    <x v="2"/>
    <x v="12"/>
  </r>
  <r>
    <d v="2021-03-21T00:00:00"/>
    <x v="32"/>
    <x v="31"/>
    <n v="103.88"/>
    <n v="18"/>
    <n v="1869.84"/>
    <x v="0"/>
    <x v="5"/>
    <x v="2"/>
    <x v="12"/>
  </r>
  <r>
    <d v="2021-03-21T00:00:00"/>
    <x v="5"/>
    <x v="29"/>
    <n v="76.25"/>
    <n v="13"/>
    <n v="991.25"/>
    <x v="0"/>
    <x v="2"/>
    <x v="2"/>
    <x v="12"/>
  </r>
  <r>
    <d v="2021-03-22T00:00:00"/>
    <x v="32"/>
    <x v="20"/>
    <n v="142.80000000000001"/>
    <n v="8"/>
    <n v="1142.4000000000001"/>
    <x v="0"/>
    <x v="5"/>
    <x v="2"/>
    <x v="12"/>
  </r>
  <r>
    <d v="2021-03-22T00:00:00"/>
    <x v="23"/>
    <x v="11"/>
    <n v="94.17"/>
    <n v="4"/>
    <n v="376.68"/>
    <x v="0"/>
    <x v="6"/>
    <x v="2"/>
    <x v="12"/>
  </r>
  <r>
    <d v="2021-03-22T00:00:00"/>
    <x v="26"/>
    <x v="36"/>
    <n v="57.120000000000005"/>
    <n v="30"/>
    <n v="1713.6000000000001"/>
    <x v="10"/>
    <x v="4"/>
    <x v="2"/>
    <x v="12"/>
  </r>
  <r>
    <d v="2021-03-23T00:00:00"/>
    <x v="27"/>
    <x v="13"/>
    <n v="117.48"/>
    <n v="9"/>
    <n v="1057.32"/>
    <x v="0"/>
    <x v="1"/>
    <x v="2"/>
    <x v="12"/>
  </r>
  <r>
    <d v="2021-03-25T00:00:00"/>
    <x v="3"/>
    <x v="10"/>
    <n v="53.11"/>
    <n v="8"/>
    <n v="424.88"/>
    <x v="0"/>
    <x v="3"/>
    <x v="2"/>
    <x v="12"/>
  </r>
  <r>
    <d v="2021-03-25T00:00:00"/>
    <x v="31"/>
    <x v="31"/>
    <n v="103.88"/>
    <n v="2"/>
    <n v="207.76"/>
    <x v="9"/>
    <x v="4"/>
    <x v="2"/>
    <x v="12"/>
  </r>
  <r>
    <d v="2021-03-25T00:00:00"/>
    <x v="31"/>
    <x v="33"/>
    <n v="156.78"/>
    <n v="26"/>
    <n v="4076.28"/>
    <x v="9"/>
    <x v="4"/>
    <x v="2"/>
    <x v="12"/>
  </r>
  <r>
    <d v="2021-03-25T00:00:00"/>
    <x v="13"/>
    <x v="32"/>
    <n v="201.28"/>
    <n v="11"/>
    <n v="2214.08"/>
    <x v="5"/>
    <x v="4"/>
    <x v="2"/>
    <x v="12"/>
  </r>
  <r>
    <d v="2021-03-25T00:00:00"/>
    <x v="23"/>
    <x v="0"/>
    <n v="156.96"/>
    <n v="14"/>
    <n v="2197.44"/>
    <x v="0"/>
    <x v="6"/>
    <x v="2"/>
    <x v="12"/>
  </r>
  <r>
    <d v="2021-03-25T00:00:00"/>
    <x v="28"/>
    <x v="34"/>
    <n v="85.5"/>
    <n v="4"/>
    <n v="342"/>
    <x v="11"/>
    <x v="4"/>
    <x v="2"/>
    <x v="12"/>
  </r>
  <r>
    <d v="2021-03-25T00:00:00"/>
    <x v="29"/>
    <x v="2"/>
    <n v="79.92"/>
    <n v="2"/>
    <n v="159.84"/>
    <x v="0"/>
    <x v="6"/>
    <x v="2"/>
    <x v="12"/>
  </r>
  <r>
    <d v="2021-03-26T00:00:00"/>
    <x v="15"/>
    <x v="5"/>
    <n v="164.28"/>
    <n v="9"/>
    <n v="1478.52"/>
    <x v="4"/>
    <x v="4"/>
    <x v="2"/>
    <x v="12"/>
  </r>
  <r>
    <d v="2021-03-26T00:00:00"/>
    <x v="0"/>
    <x v="31"/>
    <n v="103.88"/>
    <n v="4"/>
    <n v="415.52"/>
    <x v="0"/>
    <x v="0"/>
    <x v="2"/>
    <x v="12"/>
  </r>
  <r>
    <d v="2021-03-26T00:00:00"/>
    <x v="5"/>
    <x v="24"/>
    <n v="162"/>
    <n v="1"/>
    <n v="162"/>
    <x v="0"/>
    <x v="2"/>
    <x v="2"/>
    <x v="12"/>
  </r>
  <r>
    <d v="2021-03-26T00:00:00"/>
    <x v="30"/>
    <x v="3"/>
    <n v="119.7"/>
    <n v="25"/>
    <n v="2992.5"/>
    <x v="8"/>
    <x v="4"/>
    <x v="2"/>
    <x v="12"/>
  </r>
  <r>
    <d v="2021-03-27T00:00:00"/>
    <x v="19"/>
    <x v="32"/>
    <n v="201.28"/>
    <n v="3"/>
    <n v="603.84"/>
    <x v="4"/>
    <x v="4"/>
    <x v="2"/>
    <x v="12"/>
  </r>
  <r>
    <d v="2021-03-28T00:00:00"/>
    <x v="16"/>
    <x v="18"/>
    <n v="115.2"/>
    <n v="13"/>
    <n v="1497.6000000000001"/>
    <x v="6"/>
    <x v="4"/>
    <x v="2"/>
    <x v="13"/>
  </r>
  <r>
    <d v="2021-03-28T00:00:00"/>
    <x v="33"/>
    <x v="22"/>
    <n v="85.76"/>
    <n v="3"/>
    <n v="257.28000000000003"/>
    <x v="12"/>
    <x v="4"/>
    <x v="2"/>
    <x v="13"/>
  </r>
  <r>
    <d v="2021-03-28T00:00:00"/>
    <x v="14"/>
    <x v="15"/>
    <n v="47.730000000000004"/>
    <n v="8"/>
    <n v="381.84000000000003"/>
    <x v="0"/>
    <x v="3"/>
    <x v="2"/>
    <x v="13"/>
  </r>
  <r>
    <d v="2021-03-29T00:00:00"/>
    <x v="33"/>
    <x v="13"/>
    <n v="117.48"/>
    <n v="12"/>
    <n v="1409.76"/>
    <x v="12"/>
    <x v="4"/>
    <x v="2"/>
    <x v="13"/>
  </r>
  <r>
    <d v="2021-03-29T00:00:00"/>
    <x v="26"/>
    <x v="12"/>
    <n v="6.7"/>
    <n v="32"/>
    <n v="214.4"/>
    <x v="10"/>
    <x v="4"/>
    <x v="2"/>
    <x v="13"/>
  </r>
  <r>
    <d v="2021-03-30T00:00:00"/>
    <x v="31"/>
    <x v="2"/>
    <n v="79.92"/>
    <n v="1"/>
    <n v="79.92"/>
    <x v="9"/>
    <x v="4"/>
    <x v="2"/>
    <x v="13"/>
  </r>
  <r>
    <d v="2021-03-30T00:00:00"/>
    <x v="23"/>
    <x v="31"/>
    <n v="103.88"/>
    <n v="13"/>
    <n v="1350.44"/>
    <x v="0"/>
    <x v="6"/>
    <x v="2"/>
    <x v="13"/>
  </r>
  <r>
    <d v="2021-03-31T00:00:00"/>
    <x v="9"/>
    <x v="24"/>
    <n v="162"/>
    <n v="3"/>
    <n v="486"/>
    <x v="0"/>
    <x v="0"/>
    <x v="2"/>
    <x v="13"/>
  </r>
  <r>
    <d v="2021-03-31T00:00:00"/>
    <x v="30"/>
    <x v="35"/>
    <n v="155.61000000000001"/>
    <n v="33"/>
    <n v="5135.13"/>
    <x v="8"/>
    <x v="4"/>
    <x v="2"/>
    <x v="13"/>
  </r>
  <r>
    <d v="2021-04-01T00:00:00"/>
    <x v="24"/>
    <x v="23"/>
    <n v="48.4"/>
    <n v="3"/>
    <n v="145.19999999999999"/>
    <x v="2"/>
    <x v="4"/>
    <x v="3"/>
    <x v="13"/>
  </r>
  <r>
    <d v="2021-04-01T00:00:00"/>
    <x v="1"/>
    <x v="20"/>
    <n v="142.80000000000001"/>
    <n v="2"/>
    <n v="285.60000000000002"/>
    <x v="0"/>
    <x v="1"/>
    <x v="3"/>
    <x v="13"/>
  </r>
  <r>
    <d v="2021-04-02T00:00:00"/>
    <x v="33"/>
    <x v="22"/>
    <n v="85.76"/>
    <n v="24"/>
    <n v="2058.2400000000002"/>
    <x v="12"/>
    <x v="4"/>
    <x v="3"/>
    <x v="13"/>
  </r>
  <r>
    <d v="2021-04-02T00:00:00"/>
    <x v="32"/>
    <x v="20"/>
    <n v="142.80000000000001"/>
    <n v="3"/>
    <n v="428.40000000000003"/>
    <x v="0"/>
    <x v="5"/>
    <x v="3"/>
    <x v="13"/>
  </r>
  <r>
    <d v="2021-04-04T00:00:00"/>
    <x v="33"/>
    <x v="41"/>
    <n v="7.8599999999999994"/>
    <n v="9"/>
    <n v="70.739999999999995"/>
    <x v="12"/>
    <x v="4"/>
    <x v="3"/>
    <x v="14"/>
  </r>
  <r>
    <d v="2021-04-04T00:00:00"/>
    <x v="31"/>
    <x v="21"/>
    <n v="58.3"/>
    <n v="20"/>
    <n v="1166"/>
    <x v="9"/>
    <x v="4"/>
    <x v="3"/>
    <x v="14"/>
  </r>
  <r>
    <d v="2021-04-04T00:00:00"/>
    <x v="19"/>
    <x v="18"/>
    <n v="115.2"/>
    <n v="4"/>
    <n v="460.8"/>
    <x v="4"/>
    <x v="4"/>
    <x v="3"/>
    <x v="14"/>
  </r>
  <r>
    <d v="2021-04-05T00:00:00"/>
    <x v="0"/>
    <x v="31"/>
    <n v="103.88"/>
    <n v="34"/>
    <n v="3531.92"/>
    <x v="0"/>
    <x v="0"/>
    <x v="3"/>
    <x v="14"/>
  </r>
  <r>
    <d v="2021-04-05T00:00:00"/>
    <x v="20"/>
    <x v="16"/>
    <n v="104.16"/>
    <n v="15"/>
    <n v="1562.3999999999999"/>
    <x v="7"/>
    <x v="4"/>
    <x v="3"/>
    <x v="14"/>
  </r>
  <r>
    <d v="2021-04-05T00:00:00"/>
    <x v="19"/>
    <x v="26"/>
    <n v="94.62"/>
    <n v="29"/>
    <n v="2743.98"/>
    <x v="4"/>
    <x v="4"/>
    <x v="3"/>
    <x v="14"/>
  </r>
  <r>
    <d v="2021-04-06T00:00:00"/>
    <x v="0"/>
    <x v="30"/>
    <n v="162.54"/>
    <n v="39"/>
    <n v="6339.0599999999995"/>
    <x v="0"/>
    <x v="0"/>
    <x v="3"/>
    <x v="14"/>
  </r>
  <r>
    <d v="2021-04-06T00:00:00"/>
    <x v="22"/>
    <x v="18"/>
    <n v="115.2"/>
    <n v="2"/>
    <n v="230.4"/>
    <x v="9"/>
    <x v="4"/>
    <x v="3"/>
    <x v="14"/>
  </r>
  <r>
    <d v="2021-04-07T00:00:00"/>
    <x v="23"/>
    <x v="42"/>
    <n v="24.66"/>
    <n v="7"/>
    <n v="172.62"/>
    <x v="0"/>
    <x v="6"/>
    <x v="3"/>
    <x v="14"/>
  </r>
  <r>
    <d v="2021-04-09T00:00:00"/>
    <x v="24"/>
    <x v="20"/>
    <n v="142.80000000000001"/>
    <n v="9"/>
    <n v="1285.2"/>
    <x v="2"/>
    <x v="4"/>
    <x v="3"/>
    <x v="14"/>
  </r>
  <r>
    <d v="2021-04-09T00:00:00"/>
    <x v="22"/>
    <x v="35"/>
    <n v="155.61000000000001"/>
    <n v="3"/>
    <n v="466.83000000000004"/>
    <x v="9"/>
    <x v="4"/>
    <x v="3"/>
    <x v="14"/>
  </r>
  <r>
    <d v="2021-04-09T00:00:00"/>
    <x v="22"/>
    <x v="39"/>
    <n v="42.55"/>
    <n v="12"/>
    <n v="510.59999999999997"/>
    <x v="9"/>
    <x v="4"/>
    <x v="3"/>
    <x v="14"/>
  </r>
  <r>
    <d v="2021-04-09T00:00:00"/>
    <x v="34"/>
    <x v="33"/>
    <n v="156.78"/>
    <n v="8"/>
    <n v="1254.24"/>
    <x v="0"/>
    <x v="0"/>
    <x v="3"/>
    <x v="14"/>
  </r>
  <r>
    <d v="2021-04-10T00:00:00"/>
    <x v="0"/>
    <x v="1"/>
    <n v="141.57"/>
    <n v="14"/>
    <n v="1981.98"/>
    <x v="0"/>
    <x v="0"/>
    <x v="3"/>
    <x v="14"/>
  </r>
  <r>
    <d v="2021-04-10T00:00:00"/>
    <x v="32"/>
    <x v="38"/>
    <n v="173.88"/>
    <n v="17"/>
    <n v="2955.96"/>
    <x v="0"/>
    <x v="5"/>
    <x v="3"/>
    <x v="14"/>
  </r>
  <r>
    <d v="2021-04-10T00:00:00"/>
    <x v="10"/>
    <x v="22"/>
    <n v="85.76"/>
    <n v="36"/>
    <n v="3087.36"/>
    <x v="2"/>
    <x v="4"/>
    <x v="3"/>
    <x v="14"/>
  </r>
  <r>
    <d v="2021-04-11T00:00:00"/>
    <x v="35"/>
    <x v="41"/>
    <n v="7.8599999999999994"/>
    <n v="8"/>
    <n v="62.879999999999995"/>
    <x v="13"/>
    <x v="4"/>
    <x v="3"/>
    <x v="15"/>
  </r>
  <r>
    <d v="2021-04-12T00:00:00"/>
    <x v="31"/>
    <x v="36"/>
    <n v="57.120000000000005"/>
    <n v="9"/>
    <n v="514.08000000000004"/>
    <x v="9"/>
    <x v="4"/>
    <x v="3"/>
    <x v="15"/>
  </r>
  <r>
    <d v="2021-04-12T00:00:00"/>
    <x v="4"/>
    <x v="4"/>
    <n v="15.719999999999999"/>
    <n v="14"/>
    <n v="220.07999999999998"/>
    <x v="0"/>
    <x v="3"/>
    <x v="3"/>
    <x v="15"/>
  </r>
  <r>
    <d v="2021-04-12T00:00:00"/>
    <x v="24"/>
    <x v="22"/>
    <n v="85.76"/>
    <n v="3"/>
    <n v="257.28000000000003"/>
    <x v="2"/>
    <x v="4"/>
    <x v="3"/>
    <x v="15"/>
  </r>
  <r>
    <d v="2021-04-12T00:00:00"/>
    <x v="23"/>
    <x v="3"/>
    <n v="119.7"/>
    <n v="13"/>
    <n v="1556.1000000000001"/>
    <x v="0"/>
    <x v="6"/>
    <x v="3"/>
    <x v="15"/>
  </r>
  <r>
    <d v="2021-04-12T00:00:00"/>
    <x v="29"/>
    <x v="10"/>
    <n v="53.11"/>
    <n v="4"/>
    <n v="212.44"/>
    <x v="0"/>
    <x v="6"/>
    <x v="3"/>
    <x v="15"/>
  </r>
  <r>
    <d v="2021-04-13T00:00:00"/>
    <x v="3"/>
    <x v="9"/>
    <n v="48.84"/>
    <n v="8"/>
    <n v="390.72"/>
    <x v="0"/>
    <x v="3"/>
    <x v="3"/>
    <x v="15"/>
  </r>
  <r>
    <d v="2021-04-13T00:00:00"/>
    <x v="15"/>
    <x v="25"/>
    <n v="16.64"/>
    <n v="14"/>
    <n v="232.96"/>
    <x v="4"/>
    <x v="4"/>
    <x v="3"/>
    <x v="15"/>
  </r>
  <r>
    <d v="2021-04-13T00:00:00"/>
    <x v="21"/>
    <x v="43"/>
    <n v="96.3"/>
    <n v="35"/>
    <n v="3370.5"/>
    <x v="8"/>
    <x v="4"/>
    <x v="3"/>
    <x v="15"/>
  </r>
  <r>
    <d v="2021-04-14T00:00:00"/>
    <x v="20"/>
    <x v="22"/>
    <n v="85.76"/>
    <n v="7"/>
    <n v="600.32000000000005"/>
    <x v="7"/>
    <x v="4"/>
    <x v="3"/>
    <x v="15"/>
  </r>
  <r>
    <d v="2021-04-15T00:00:00"/>
    <x v="27"/>
    <x v="33"/>
    <n v="156.78"/>
    <n v="3"/>
    <n v="470.34000000000003"/>
    <x v="0"/>
    <x v="1"/>
    <x v="3"/>
    <x v="15"/>
  </r>
  <r>
    <d v="2021-04-16T00:00:00"/>
    <x v="5"/>
    <x v="25"/>
    <n v="16.64"/>
    <n v="38"/>
    <n v="632.32000000000005"/>
    <x v="0"/>
    <x v="2"/>
    <x v="3"/>
    <x v="15"/>
  </r>
  <r>
    <d v="2021-04-16T00:00:00"/>
    <x v="30"/>
    <x v="40"/>
    <n v="49.21"/>
    <n v="15"/>
    <n v="738.15"/>
    <x v="8"/>
    <x v="4"/>
    <x v="3"/>
    <x v="15"/>
  </r>
  <r>
    <d v="2021-04-17T00:00:00"/>
    <x v="17"/>
    <x v="41"/>
    <n v="7.8599999999999994"/>
    <n v="19"/>
    <n v="149.33999999999997"/>
    <x v="5"/>
    <x v="4"/>
    <x v="3"/>
    <x v="15"/>
  </r>
  <r>
    <d v="2021-04-18T00:00:00"/>
    <x v="0"/>
    <x v="38"/>
    <n v="173.88"/>
    <n v="9"/>
    <n v="1564.92"/>
    <x v="0"/>
    <x v="0"/>
    <x v="3"/>
    <x v="16"/>
  </r>
  <r>
    <d v="2021-04-18T00:00:00"/>
    <x v="28"/>
    <x v="14"/>
    <n v="210"/>
    <n v="13"/>
    <n v="2730"/>
    <x v="11"/>
    <x v="4"/>
    <x v="3"/>
    <x v="16"/>
  </r>
  <r>
    <d v="2021-04-18T00:00:00"/>
    <x v="35"/>
    <x v="23"/>
    <n v="48.4"/>
    <n v="2"/>
    <n v="96.8"/>
    <x v="13"/>
    <x v="4"/>
    <x v="3"/>
    <x v="16"/>
  </r>
  <r>
    <d v="2021-04-18T00:00:00"/>
    <x v="1"/>
    <x v="2"/>
    <n v="79.92"/>
    <n v="9"/>
    <n v="719.28"/>
    <x v="0"/>
    <x v="1"/>
    <x v="3"/>
    <x v="16"/>
  </r>
  <r>
    <d v="2021-04-19T00:00:00"/>
    <x v="35"/>
    <x v="23"/>
    <n v="48.4"/>
    <n v="17"/>
    <n v="822.8"/>
    <x v="13"/>
    <x v="4"/>
    <x v="3"/>
    <x v="16"/>
  </r>
  <r>
    <d v="2021-04-20T00:00:00"/>
    <x v="0"/>
    <x v="40"/>
    <n v="49.21"/>
    <n v="2"/>
    <n v="98.42"/>
    <x v="0"/>
    <x v="0"/>
    <x v="3"/>
    <x v="16"/>
  </r>
  <r>
    <d v="2021-04-20T00:00:00"/>
    <x v="9"/>
    <x v="11"/>
    <n v="94.17"/>
    <n v="4"/>
    <n v="376.68"/>
    <x v="0"/>
    <x v="0"/>
    <x v="3"/>
    <x v="16"/>
  </r>
  <r>
    <d v="2021-04-21T00:00:00"/>
    <x v="34"/>
    <x v="32"/>
    <n v="201.28"/>
    <n v="2"/>
    <n v="402.56"/>
    <x v="0"/>
    <x v="0"/>
    <x v="3"/>
    <x v="16"/>
  </r>
  <r>
    <d v="2021-04-21T00:00:00"/>
    <x v="25"/>
    <x v="42"/>
    <n v="24.66"/>
    <n v="14"/>
    <n v="345.24"/>
    <x v="0"/>
    <x v="2"/>
    <x v="3"/>
    <x v="16"/>
  </r>
  <r>
    <d v="2021-04-22T00:00:00"/>
    <x v="4"/>
    <x v="8"/>
    <n v="83.08"/>
    <n v="22"/>
    <n v="1827.76"/>
    <x v="0"/>
    <x v="3"/>
    <x v="3"/>
    <x v="16"/>
  </r>
  <r>
    <d v="2021-04-22T00:00:00"/>
    <x v="20"/>
    <x v="43"/>
    <n v="96.3"/>
    <n v="36"/>
    <n v="3466.7999999999997"/>
    <x v="7"/>
    <x v="4"/>
    <x v="3"/>
    <x v="16"/>
  </r>
  <r>
    <d v="2021-04-23T00:00:00"/>
    <x v="3"/>
    <x v="37"/>
    <n v="41.81"/>
    <n v="10"/>
    <n v="418.1"/>
    <x v="0"/>
    <x v="3"/>
    <x v="3"/>
    <x v="16"/>
  </r>
  <r>
    <d v="2021-04-23T00:00:00"/>
    <x v="20"/>
    <x v="28"/>
    <n v="82.08"/>
    <n v="15"/>
    <n v="1231.2"/>
    <x v="7"/>
    <x v="4"/>
    <x v="3"/>
    <x v="16"/>
  </r>
  <r>
    <d v="2021-04-23T00:00:00"/>
    <x v="1"/>
    <x v="24"/>
    <n v="162"/>
    <n v="6"/>
    <n v="972"/>
    <x v="0"/>
    <x v="1"/>
    <x v="3"/>
    <x v="16"/>
  </r>
  <r>
    <d v="2021-04-24T00:00:00"/>
    <x v="3"/>
    <x v="21"/>
    <n v="58.3"/>
    <n v="4"/>
    <n v="233.2"/>
    <x v="0"/>
    <x v="3"/>
    <x v="3"/>
    <x v="16"/>
  </r>
  <r>
    <d v="2021-04-24T00:00:00"/>
    <x v="21"/>
    <x v="2"/>
    <n v="79.92"/>
    <n v="1"/>
    <n v="79.92"/>
    <x v="8"/>
    <x v="4"/>
    <x v="3"/>
    <x v="16"/>
  </r>
  <r>
    <d v="2021-04-24T00:00:00"/>
    <x v="35"/>
    <x v="32"/>
    <n v="201.28"/>
    <n v="2"/>
    <n v="402.56"/>
    <x v="13"/>
    <x v="4"/>
    <x v="3"/>
    <x v="16"/>
  </r>
  <r>
    <d v="2021-04-24T00:00:00"/>
    <x v="1"/>
    <x v="30"/>
    <n v="162.54"/>
    <n v="39"/>
    <n v="6339.0599999999995"/>
    <x v="0"/>
    <x v="1"/>
    <x v="3"/>
    <x v="16"/>
  </r>
  <r>
    <d v="2021-04-25T00:00:00"/>
    <x v="3"/>
    <x v="19"/>
    <n v="80.94"/>
    <n v="8"/>
    <n v="647.52"/>
    <x v="0"/>
    <x v="3"/>
    <x v="3"/>
    <x v="17"/>
  </r>
  <r>
    <d v="2021-04-25T00:00:00"/>
    <x v="34"/>
    <x v="9"/>
    <n v="48.84"/>
    <n v="9"/>
    <n v="439.56000000000006"/>
    <x v="0"/>
    <x v="0"/>
    <x v="3"/>
    <x v="17"/>
  </r>
  <r>
    <d v="2021-04-26T00:00:00"/>
    <x v="23"/>
    <x v="22"/>
    <n v="85.76"/>
    <n v="3"/>
    <n v="257.28000000000003"/>
    <x v="0"/>
    <x v="6"/>
    <x v="3"/>
    <x v="17"/>
  </r>
  <r>
    <d v="2021-04-26T00:00:00"/>
    <x v="14"/>
    <x v="36"/>
    <n v="57.120000000000005"/>
    <n v="2"/>
    <n v="114.24000000000001"/>
    <x v="0"/>
    <x v="3"/>
    <x v="3"/>
    <x v="17"/>
  </r>
  <r>
    <d v="2021-04-28T00:00:00"/>
    <x v="33"/>
    <x v="7"/>
    <n v="146.72"/>
    <n v="14"/>
    <n v="2054.08"/>
    <x v="12"/>
    <x v="4"/>
    <x v="3"/>
    <x v="17"/>
  </r>
  <r>
    <d v="2021-04-28T00:00:00"/>
    <x v="30"/>
    <x v="29"/>
    <n v="76.25"/>
    <n v="30"/>
    <n v="2287.5"/>
    <x v="8"/>
    <x v="4"/>
    <x v="3"/>
    <x v="17"/>
  </r>
  <r>
    <d v="2021-04-29T00:00:00"/>
    <x v="32"/>
    <x v="30"/>
    <n v="162.54"/>
    <n v="13"/>
    <n v="2113.02"/>
    <x v="0"/>
    <x v="5"/>
    <x v="3"/>
    <x v="17"/>
  </r>
  <r>
    <d v="2021-04-29T00:00:00"/>
    <x v="1"/>
    <x v="32"/>
    <n v="201.28"/>
    <n v="7"/>
    <n v="1408.96"/>
    <x v="0"/>
    <x v="1"/>
    <x v="3"/>
    <x v="17"/>
  </r>
  <r>
    <d v="2021-04-30T00:00:00"/>
    <x v="5"/>
    <x v="25"/>
    <n v="16.64"/>
    <n v="13"/>
    <n v="216.32"/>
    <x v="0"/>
    <x v="2"/>
    <x v="3"/>
    <x v="17"/>
  </r>
  <r>
    <d v="2021-04-30T00:00:00"/>
    <x v="28"/>
    <x v="10"/>
    <n v="53.11"/>
    <n v="1"/>
    <n v="53.11"/>
    <x v="11"/>
    <x v="4"/>
    <x v="3"/>
    <x v="17"/>
  </r>
  <r>
    <d v="2021-04-30T00:00:00"/>
    <x v="20"/>
    <x v="36"/>
    <n v="57.120000000000005"/>
    <n v="8"/>
    <n v="456.96000000000004"/>
    <x v="7"/>
    <x v="4"/>
    <x v="3"/>
    <x v="17"/>
  </r>
  <r>
    <d v="2021-05-01T00:00:00"/>
    <x v="13"/>
    <x v="16"/>
    <n v="104.16"/>
    <n v="2"/>
    <n v="208.32"/>
    <x v="5"/>
    <x v="4"/>
    <x v="4"/>
    <x v="17"/>
  </r>
  <r>
    <d v="2021-05-01T00:00:00"/>
    <x v="32"/>
    <x v="21"/>
    <n v="58.3"/>
    <n v="9"/>
    <n v="524.69999999999993"/>
    <x v="0"/>
    <x v="5"/>
    <x v="4"/>
    <x v="17"/>
  </r>
  <r>
    <d v="2021-05-01T00:00:00"/>
    <x v="5"/>
    <x v="3"/>
    <n v="119.7"/>
    <n v="6"/>
    <n v="718.2"/>
    <x v="0"/>
    <x v="2"/>
    <x v="4"/>
    <x v="17"/>
  </r>
  <r>
    <d v="2021-05-01T00:00:00"/>
    <x v="29"/>
    <x v="24"/>
    <n v="162"/>
    <n v="1"/>
    <n v="162"/>
    <x v="0"/>
    <x v="6"/>
    <x v="4"/>
    <x v="17"/>
  </r>
  <r>
    <d v="2021-05-01T00:00:00"/>
    <x v="25"/>
    <x v="40"/>
    <n v="49.21"/>
    <n v="3"/>
    <n v="147.63"/>
    <x v="0"/>
    <x v="2"/>
    <x v="4"/>
    <x v="17"/>
  </r>
  <r>
    <d v="2021-05-02T00:00:00"/>
    <x v="23"/>
    <x v="6"/>
    <n v="122.08"/>
    <n v="4"/>
    <n v="488.32"/>
    <x v="0"/>
    <x v="6"/>
    <x v="4"/>
    <x v="18"/>
  </r>
  <r>
    <d v="2021-05-03T00:00:00"/>
    <x v="16"/>
    <x v="21"/>
    <n v="58.3"/>
    <n v="3"/>
    <n v="174.89999999999998"/>
    <x v="6"/>
    <x v="4"/>
    <x v="4"/>
    <x v="18"/>
  </r>
  <r>
    <d v="2021-05-03T00:00:00"/>
    <x v="27"/>
    <x v="6"/>
    <n v="122.08"/>
    <n v="13"/>
    <n v="1587.04"/>
    <x v="0"/>
    <x v="1"/>
    <x v="4"/>
    <x v="18"/>
  </r>
  <r>
    <d v="2021-05-04T00:00:00"/>
    <x v="32"/>
    <x v="7"/>
    <n v="146.72"/>
    <n v="4"/>
    <n v="586.88"/>
    <x v="0"/>
    <x v="5"/>
    <x v="4"/>
    <x v="18"/>
  </r>
  <r>
    <d v="2021-05-04T00:00:00"/>
    <x v="28"/>
    <x v="4"/>
    <n v="15.719999999999999"/>
    <n v="13"/>
    <n v="204.35999999999999"/>
    <x v="11"/>
    <x v="4"/>
    <x v="4"/>
    <x v="18"/>
  </r>
  <r>
    <d v="2021-05-04T00:00:00"/>
    <x v="27"/>
    <x v="29"/>
    <n v="76.25"/>
    <n v="10"/>
    <n v="762.5"/>
    <x v="0"/>
    <x v="1"/>
    <x v="4"/>
    <x v="18"/>
  </r>
  <r>
    <d v="2021-05-05T00:00:00"/>
    <x v="31"/>
    <x v="41"/>
    <n v="7.8599999999999994"/>
    <n v="13"/>
    <n v="102.17999999999999"/>
    <x v="9"/>
    <x v="4"/>
    <x v="4"/>
    <x v="18"/>
  </r>
  <r>
    <d v="2021-05-05T00:00:00"/>
    <x v="26"/>
    <x v="13"/>
    <n v="117.48"/>
    <n v="22"/>
    <n v="2584.56"/>
    <x v="10"/>
    <x v="4"/>
    <x v="4"/>
    <x v="18"/>
  </r>
  <r>
    <d v="2021-05-06T00:00:00"/>
    <x v="0"/>
    <x v="41"/>
    <n v="7.8599999999999994"/>
    <n v="6"/>
    <n v="47.16"/>
    <x v="0"/>
    <x v="0"/>
    <x v="4"/>
    <x v="18"/>
  </r>
  <r>
    <d v="2021-05-06T00:00:00"/>
    <x v="0"/>
    <x v="21"/>
    <n v="58.3"/>
    <n v="7"/>
    <n v="408.09999999999997"/>
    <x v="0"/>
    <x v="0"/>
    <x v="4"/>
    <x v="18"/>
  </r>
  <r>
    <d v="2021-05-06T00:00:00"/>
    <x v="14"/>
    <x v="26"/>
    <n v="94.62"/>
    <n v="15"/>
    <n v="1419.3000000000002"/>
    <x v="0"/>
    <x v="3"/>
    <x v="4"/>
    <x v="18"/>
  </r>
  <r>
    <d v="2021-05-07T00:00:00"/>
    <x v="16"/>
    <x v="4"/>
    <n v="15.719999999999999"/>
    <n v="4"/>
    <n v="62.879999999999995"/>
    <x v="6"/>
    <x v="4"/>
    <x v="4"/>
    <x v="18"/>
  </r>
  <r>
    <d v="2021-05-07T00:00:00"/>
    <x v="15"/>
    <x v="40"/>
    <n v="49.21"/>
    <n v="1"/>
    <n v="49.21"/>
    <x v="4"/>
    <x v="4"/>
    <x v="4"/>
    <x v="18"/>
  </r>
  <r>
    <d v="2021-05-07T00:00:00"/>
    <x v="32"/>
    <x v="36"/>
    <n v="57.120000000000005"/>
    <n v="1"/>
    <n v="57.120000000000005"/>
    <x v="0"/>
    <x v="5"/>
    <x v="4"/>
    <x v="18"/>
  </r>
  <r>
    <d v="2021-05-07T00:00:00"/>
    <x v="20"/>
    <x v="25"/>
    <n v="16.64"/>
    <n v="39"/>
    <n v="648.96"/>
    <x v="7"/>
    <x v="4"/>
    <x v="4"/>
    <x v="18"/>
  </r>
  <r>
    <d v="2021-05-07T00:00:00"/>
    <x v="29"/>
    <x v="36"/>
    <n v="57.120000000000005"/>
    <n v="29"/>
    <n v="1656.48"/>
    <x v="0"/>
    <x v="6"/>
    <x v="4"/>
    <x v="18"/>
  </r>
  <r>
    <d v="2021-05-08T00:00:00"/>
    <x v="0"/>
    <x v="23"/>
    <n v="48.4"/>
    <n v="19"/>
    <n v="919.6"/>
    <x v="0"/>
    <x v="0"/>
    <x v="4"/>
    <x v="18"/>
  </r>
  <r>
    <d v="2021-05-08T00:00:00"/>
    <x v="25"/>
    <x v="1"/>
    <n v="141.57"/>
    <n v="7"/>
    <n v="990.99"/>
    <x v="0"/>
    <x v="2"/>
    <x v="4"/>
    <x v="18"/>
  </r>
  <r>
    <d v="2021-05-09T00:00:00"/>
    <x v="16"/>
    <x v="37"/>
    <n v="41.81"/>
    <n v="8"/>
    <n v="334.48"/>
    <x v="6"/>
    <x v="4"/>
    <x v="4"/>
    <x v="19"/>
  </r>
  <r>
    <d v="2021-05-09T00:00:00"/>
    <x v="21"/>
    <x v="25"/>
    <n v="16.64"/>
    <n v="6"/>
    <n v="99.84"/>
    <x v="8"/>
    <x v="4"/>
    <x v="4"/>
    <x v="19"/>
  </r>
  <r>
    <d v="2021-05-09T00:00:00"/>
    <x v="32"/>
    <x v="33"/>
    <n v="156.78"/>
    <n v="12"/>
    <n v="1881.3600000000001"/>
    <x v="0"/>
    <x v="5"/>
    <x v="4"/>
    <x v="19"/>
  </r>
  <r>
    <d v="2021-05-09T00:00:00"/>
    <x v="34"/>
    <x v="0"/>
    <n v="156.96"/>
    <n v="37"/>
    <n v="5807.52"/>
    <x v="0"/>
    <x v="0"/>
    <x v="4"/>
    <x v="19"/>
  </r>
  <r>
    <d v="2021-05-09T00:00:00"/>
    <x v="1"/>
    <x v="37"/>
    <n v="41.81"/>
    <n v="4"/>
    <n v="167.24"/>
    <x v="0"/>
    <x v="1"/>
    <x v="4"/>
    <x v="19"/>
  </r>
  <r>
    <d v="2021-05-10T00:00:00"/>
    <x v="0"/>
    <x v="41"/>
    <n v="7.8599999999999994"/>
    <n v="6"/>
    <n v="47.16"/>
    <x v="0"/>
    <x v="0"/>
    <x v="4"/>
    <x v="19"/>
  </r>
  <r>
    <d v="2021-05-10T00:00:00"/>
    <x v="22"/>
    <x v="42"/>
    <n v="24.66"/>
    <n v="9"/>
    <n v="221.94"/>
    <x v="9"/>
    <x v="4"/>
    <x v="4"/>
    <x v="19"/>
  </r>
  <r>
    <d v="2021-05-12T00:00:00"/>
    <x v="33"/>
    <x v="43"/>
    <n v="96.3"/>
    <n v="3"/>
    <n v="288.89999999999998"/>
    <x v="12"/>
    <x v="4"/>
    <x v="4"/>
    <x v="19"/>
  </r>
  <r>
    <d v="2021-05-12T00:00:00"/>
    <x v="23"/>
    <x v="23"/>
    <n v="48.4"/>
    <n v="7"/>
    <n v="338.8"/>
    <x v="0"/>
    <x v="6"/>
    <x v="4"/>
    <x v="19"/>
  </r>
  <r>
    <d v="2021-05-12T00:00:00"/>
    <x v="26"/>
    <x v="5"/>
    <n v="164.28"/>
    <n v="30"/>
    <n v="4928.3999999999996"/>
    <x v="10"/>
    <x v="4"/>
    <x v="4"/>
    <x v="19"/>
  </r>
  <r>
    <d v="2021-05-12T00:00:00"/>
    <x v="14"/>
    <x v="25"/>
    <n v="16.64"/>
    <n v="3"/>
    <n v="49.92"/>
    <x v="0"/>
    <x v="3"/>
    <x v="4"/>
    <x v="19"/>
  </r>
  <r>
    <d v="2021-05-12T00:00:00"/>
    <x v="1"/>
    <x v="12"/>
    <n v="6.7"/>
    <n v="15"/>
    <n v="100.5"/>
    <x v="0"/>
    <x v="1"/>
    <x v="4"/>
    <x v="19"/>
  </r>
  <r>
    <d v="2021-05-13T00:00:00"/>
    <x v="21"/>
    <x v="10"/>
    <n v="53.11"/>
    <n v="4"/>
    <n v="212.44"/>
    <x v="8"/>
    <x v="4"/>
    <x v="4"/>
    <x v="19"/>
  </r>
  <r>
    <d v="2021-05-13T00:00:00"/>
    <x v="27"/>
    <x v="11"/>
    <n v="94.17"/>
    <n v="5"/>
    <n v="470.85"/>
    <x v="0"/>
    <x v="1"/>
    <x v="4"/>
    <x v="19"/>
  </r>
  <r>
    <d v="2021-05-14T00:00:00"/>
    <x v="4"/>
    <x v="18"/>
    <n v="115.2"/>
    <n v="20"/>
    <n v="2304"/>
    <x v="0"/>
    <x v="3"/>
    <x v="4"/>
    <x v="19"/>
  </r>
  <r>
    <d v="2021-05-14T00:00:00"/>
    <x v="17"/>
    <x v="26"/>
    <n v="94.62"/>
    <n v="14"/>
    <n v="1324.68"/>
    <x v="5"/>
    <x v="4"/>
    <x v="4"/>
    <x v="19"/>
  </r>
  <r>
    <d v="2021-05-15T00:00:00"/>
    <x v="15"/>
    <x v="6"/>
    <n v="122.08"/>
    <n v="6"/>
    <n v="732.48"/>
    <x v="4"/>
    <x v="4"/>
    <x v="4"/>
    <x v="19"/>
  </r>
  <r>
    <d v="2021-05-15T00:00:00"/>
    <x v="21"/>
    <x v="29"/>
    <n v="76.25"/>
    <n v="5"/>
    <n v="381.25"/>
    <x v="8"/>
    <x v="4"/>
    <x v="4"/>
    <x v="19"/>
  </r>
  <r>
    <d v="2021-05-16T00:00:00"/>
    <x v="13"/>
    <x v="5"/>
    <n v="164.28"/>
    <n v="13"/>
    <n v="2135.64"/>
    <x v="5"/>
    <x v="4"/>
    <x v="4"/>
    <x v="20"/>
  </r>
  <r>
    <d v="2021-05-16T00:00:00"/>
    <x v="27"/>
    <x v="16"/>
    <n v="104.16"/>
    <n v="13"/>
    <n v="1354.08"/>
    <x v="0"/>
    <x v="1"/>
    <x v="4"/>
    <x v="20"/>
  </r>
  <r>
    <d v="2021-05-17T00:00:00"/>
    <x v="29"/>
    <x v="13"/>
    <n v="117.48"/>
    <n v="34"/>
    <n v="3994.32"/>
    <x v="0"/>
    <x v="6"/>
    <x v="4"/>
    <x v="20"/>
  </r>
  <r>
    <d v="2021-05-17T00:00:00"/>
    <x v="30"/>
    <x v="36"/>
    <n v="57.120000000000005"/>
    <n v="8"/>
    <n v="456.96000000000004"/>
    <x v="8"/>
    <x v="4"/>
    <x v="4"/>
    <x v="20"/>
  </r>
  <r>
    <d v="2021-05-18T00:00:00"/>
    <x v="15"/>
    <x v="36"/>
    <n v="57.120000000000005"/>
    <n v="4"/>
    <n v="228.48000000000002"/>
    <x v="4"/>
    <x v="4"/>
    <x v="4"/>
    <x v="20"/>
  </r>
  <r>
    <d v="2021-05-18T00:00:00"/>
    <x v="21"/>
    <x v="2"/>
    <n v="79.92"/>
    <n v="8"/>
    <n v="639.36"/>
    <x v="8"/>
    <x v="4"/>
    <x v="4"/>
    <x v="20"/>
  </r>
  <r>
    <d v="2021-05-18T00:00:00"/>
    <x v="10"/>
    <x v="34"/>
    <n v="85.5"/>
    <n v="1"/>
    <n v="85.5"/>
    <x v="2"/>
    <x v="4"/>
    <x v="4"/>
    <x v="20"/>
  </r>
  <r>
    <d v="2021-05-19T00:00:00"/>
    <x v="9"/>
    <x v="39"/>
    <n v="42.55"/>
    <n v="9"/>
    <n v="382.95"/>
    <x v="0"/>
    <x v="0"/>
    <x v="4"/>
    <x v="20"/>
  </r>
  <r>
    <d v="2021-05-20T00:00:00"/>
    <x v="0"/>
    <x v="6"/>
    <n v="122.08"/>
    <n v="11"/>
    <n v="1342.8799999999999"/>
    <x v="0"/>
    <x v="0"/>
    <x v="4"/>
    <x v="20"/>
  </r>
  <r>
    <d v="2021-05-20T00:00:00"/>
    <x v="29"/>
    <x v="28"/>
    <n v="82.08"/>
    <n v="15"/>
    <n v="1231.2"/>
    <x v="0"/>
    <x v="6"/>
    <x v="4"/>
    <x v="20"/>
  </r>
  <r>
    <d v="2021-05-20T00:00:00"/>
    <x v="27"/>
    <x v="24"/>
    <n v="162"/>
    <n v="2"/>
    <n v="324"/>
    <x v="0"/>
    <x v="1"/>
    <x v="4"/>
    <x v="20"/>
  </r>
  <r>
    <d v="2021-05-21T00:00:00"/>
    <x v="0"/>
    <x v="2"/>
    <n v="79.92"/>
    <n v="21"/>
    <n v="1678.32"/>
    <x v="0"/>
    <x v="0"/>
    <x v="4"/>
    <x v="20"/>
  </r>
  <r>
    <d v="2021-05-21T00:00:00"/>
    <x v="18"/>
    <x v="12"/>
    <n v="6.7"/>
    <n v="16"/>
    <n v="107.2"/>
    <x v="0"/>
    <x v="5"/>
    <x v="4"/>
    <x v="20"/>
  </r>
  <r>
    <d v="2021-05-22T00:00:00"/>
    <x v="3"/>
    <x v="4"/>
    <n v="15.719999999999999"/>
    <n v="12"/>
    <n v="188.64"/>
    <x v="0"/>
    <x v="3"/>
    <x v="4"/>
    <x v="20"/>
  </r>
  <r>
    <d v="2021-05-22T00:00:00"/>
    <x v="13"/>
    <x v="1"/>
    <n v="141.57"/>
    <n v="24"/>
    <n v="3397.68"/>
    <x v="5"/>
    <x v="4"/>
    <x v="4"/>
    <x v="20"/>
  </r>
  <r>
    <d v="2021-05-22T00:00:00"/>
    <x v="18"/>
    <x v="34"/>
    <n v="85.5"/>
    <n v="19"/>
    <n v="1624.5"/>
    <x v="0"/>
    <x v="5"/>
    <x v="4"/>
    <x v="20"/>
  </r>
  <r>
    <d v="2021-05-23T00:00:00"/>
    <x v="9"/>
    <x v="18"/>
    <n v="115.2"/>
    <n v="11"/>
    <n v="1267.2"/>
    <x v="0"/>
    <x v="0"/>
    <x v="4"/>
    <x v="21"/>
  </r>
  <r>
    <d v="2021-05-23T00:00:00"/>
    <x v="35"/>
    <x v="25"/>
    <n v="16.64"/>
    <n v="27"/>
    <n v="449.28000000000003"/>
    <x v="13"/>
    <x v="4"/>
    <x v="4"/>
    <x v="21"/>
  </r>
  <r>
    <d v="2021-05-24T00:00:00"/>
    <x v="5"/>
    <x v="42"/>
    <n v="24.66"/>
    <n v="21"/>
    <n v="517.86"/>
    <x v="0"/>
    <x v="2"/>
    <x v="4"/>
    <x v="21"/>
  </r>
  <r>
    <d v="2021-05-25T00:00:00"/>
    <x v="10"/>
    <x v="20"/>
    <n v="142.80000000000001"/>
    <n v="7"/>
    <n v="999.60000000000014"/>
    <x v="2"/>
    <x v="4"/>
    <x v="4"/>
    <x v="21"/>
  </r>
  <r>
    <d v="2021-05-25T00:00:00"/>
    <x v="30"/>
    <x v="40"/>
    <n v="49.21"/>
    <n v="37"/>
    <n v="1820.77"/>
    <x v="8"/>
    <x v="4"/>
    <x v="4"/>
    <x v="21"/>
  </r>
  <r>
    <d v="2021-05-26T00:00:00"/>
    <x v="3"/>
    <x v="36"/>
    <n v="57.120000000000005"/>
    <n v="2"/>
    <n v="114.24000000000001"/>
    <x v="0"/>
    <x v="3"/>
    <x v="4"/>
    <x v="21"/>
  </r>
  <r>
    <d v="2021-05-26T00:00:00"/>
    <x v="4"/>
    <x v="37"/>
    <n v="41.81"/>
    <n v="2"/>
    <n v="83.62"/>
    <x v="0"/>
    <x v="3"/>
    <x v="4"/>
    <x v="21"/>
  </r>
  <r>
    <d v="2021-05-26T00:00:00"/>
    <x v="23"/>
    <x v="34"/>
    <n v="85.5"/>
    <n v="1"/>
    <n v="85.5"/>
    <x v="0"/>
    <x v="6"/>
    <x v="4"/>
    <x v="21"/>
  </r>
  <r>
    <d v="2021-05-28T00:00:00"/>
    <x v="3"/>
    <x v="29"/>
    <n v="76.25"/>
    <n v="14"/>
    <n v="1067.5"/>
    <x v="0"/>
    <x v="3"/>
    <x v="4"/>
    <x v="21"/>
  </r>
  <r>
    <d v="2021-05-28T00:00:00"/>
    <x v="24"/>
    <x v="10"/>
    <n v="53.11"/>
    <n v="4"/>
    <n v="212.44"/>
    <x v="2"/>
    <x v="4"/>
    <x v="4"/>
    <x v="21"/>
  </r>
  <r>
    <d v="2021-05-28T00:00:00"/>
    <x v="24"/>
    <x v="5"/>
    <n v="164.28"/>
    <n v="9"/>
    <n v="1478.52"/>
    <x v="2"/>
    <x v="4"/>
    <x v="4"/>
    <x v="21"/>
  </r>
  <r>
    <d v="2021-05-28T00:00:00"/>
    <x v="13"/>
    <x v="9"/>
    <n v="48.84"/>
    <n v="12"/>
    <n v="586.08000000000004"/>
    <x v="5"/>
    <x v="4"/>
    <x v="4"/>
    <x v="21"/>
  </r>
  <r>
    <d v="2021-05-28T00:00:00"/>
    <x v="27"/>
    <x v="26"/>
    <n v="94.62"/>
    <n v="5"/>
    <n v="473.1"/>
    <x v="0"/>
    <x v="1"/>
    <x v="4"/>
    <x v="21"/>
  </r>
  <r>
    <d v="2021-05-28T00:00:00"/>
    <x v="30"/>
    <x v="38"/>
    <n v="173.88"/>
    <n v="10"/>
    <n v="1738.8"/>
    <x v="8"/>
    <x v="4"/>
    <x v="4"/>
    <x v="21"/>
  </r>
  <r>
    <d v="2021-05-28T00:00:00"/>
    <x v="30"/>
    <x v="39"/>
    <n v="42.55"/>
    <n v="17"/>
    <n v="723.34999999999991"/>
    <x v="8"/>
    <x v="4"/>
    <x v="4"/>
    <x v="21"/>
  </r>
  <r>
    <d v="2021-05-30T00:00:00"/>
    <x v="15"/>
    <x v="35"/>
    <n v="155.61000000000001"/>
    <n v="4"/>
    <n v="622.44000000000005"/>
    <x v="4"/>
    <x v="4"/>
    <x v="4"/>
    <x v="22"/>
  </r>
  <r>
    <d v="2021-05-30T00:00:00"/>
    <x v="5"/>
    <x v="27"/>
    <n v="149.46"/>
    <n v="13"/>
    <n v="1942.98"/>
    <x v="0"/>
    <x v="2"/>
    <x v="4"/>
    <x v="22"/>
  </r>
  <r>
    <d v="2021-05-30T00:00:00"/>
    <x v="10"/>
    <x v="9"/>
    <n v="48.84"/>
    <n v="23"/>
    <n v="1123.3200000000002"/>
    <x v="2"/>
    <x v="4"/>
    <x v="4"/>
    <x v="22"/>
  </r>
  <r>
    <d v="2021-05-30T00:00:00"/>
    <x v="29"/>
    <x v="6"/>
    <n v="122.08"/>
    <n v="6"/>
    <n v="732.48"/>
    <x v="0"/>
    <x v="6"/>
    <x v="4"/>
    <x v="22"/>
  </r>
  <r>
    <d v="2021-05-30T00:00:00"/>
    <x v="27"/>
    <x v="28"/>
    <n v="82.08"/>
    <n v="9"/>
    <n v="738.72"/>
    <x v="0"/>
    <x v="1"/>
    <x v="4"/>
    <x v="22"/>
  </r>
  <r>
    <d v="2021-05-30T00:00:00"/>
    <x v="35"/>
    <x v="3"/>
    <n v="119.7"/>
    <n v="3"/>
    <n v="359.1"/>
    <x v="13"/>
    <x v="4"/>
    <x v="4"/>
    <x v="22"/>
  </r>
  <r>
    <d v="2021-06-02T00:00:00"/>
    <x v="4"/>
    <x v="36"/>
    <n v="57.120000000000005"/>
    <n v="15"/>
    <n v="856.80000000000007"/>
    <x v="0"/>
    <x v="3"/>
    <x v="5"/>
    <x v="22"/>
  </r>
  <r>
    <d v="2021-06-03T00:00:00"/>
    <x v="24"/>
    <x v="39"/>
    <n v="42.55"/>
    <n v="32"/>
    <n v="1361.6"/>
    <x v="2"/>
    <x v="4"/>
    <x v="5"/>
    <x v="22"/>
  </r>
  <r>
    <d v="2021-06-03T00:00:00"/>
    <x v="28"/>
    <x v="26"/>
    <n v="94.62"/>
    <n v="14"/>
    <n v="1324.68"/>
    <x v="11"/>
    <x v="4"/>
    <x v="5"/>
    <x v="22"/>
  </r>
  <r>
    <d v="2021-06-03T00:00:00"/>
    <x v="10"/>
    <x v="30"/>
    <n v="162.54"/>
    <n v="10"/>
    <n v="1625.3999999999999"/>
    <x v="2"/>
    <x v="4"/>
    <x v="5"/>
    <x v="22"/>
  </r>
  <r>
    <d v="2021-06-04T00:00:00"/>
    <x v="15"/>
    <x v="29"/>
    <n v="76.25"/>
    <n v="8"/>
    <n v="610"/>
    <x v="4"/>
    <x v="4"/>
    <x v="5"/>
    <x v="22"/>
  </r>
  <r>
    <d v="2021-06-04T00:00:00"/>
    <x v="21"/>
    <x v="29"/>
    <n v="76.25"/>
    <n v="12"/>
    <n v="915"/>
    <x v="8"/>
    <x v="4"/>
    <x v="5"/>
    <x v="22"/>
  </r>
  <r>
    <d v="2021-06-04T00:00:00"/>
    <x v="22"/>
    <x v="25"/>
    <n v="16.64"/>
    <n v="30"/>
    <n v="499.20000000000005"/>
    <x v="9"/>
    <x v="4"/>
    <x v="5"/>
    <x v="22"/>
  </r>
  <r>
    <d v="2021-06-05T00:00:00"/>
    <x v="24"/>
    <x v="1"/>
    <n v="141.57"/>
    <n v="15"/>
    <n v="2123.5499999999997"/>
    <x v="2"/>
    <x v="4"/>
    <x v="5"/>
    <x v="22"/>
  </r>
  <r>
    <d v="2021-06-05T00:00:00"/>
    <x v="24"/>
    <x v="11"/>
    <n v="94.17"/>
    <n v="5"/>
    <n v="470.85"/>
    <x v="2"/>
    <x v="4"/>
    <x v="5"/>
    <x v="22"/>
  </r>
  <r>
    <d v="2021-06-05T00:00:00"/>
    <x v="17"/>
    <x v="19"/>
    <n v="80.94"/>
    <n v="17"/>
    <n v="1375.98"/>
    <x v="5"/>
    <x v="4"/>
    <x v="5"/>
    <x v="22"/>
  </r>
  <r>
    <d v="2021-06-05T00:00:00"/>
    <x v="10"/>
    <x v="41"/>
    <n v="7.8599999999999994"/>
    <n v="32"/>
    <n v="251.51999999999998"/>
    <x v="2"/>
    <x v="4"/>
    <x v="5"/>
    <x v="22"/>
  </r>
  <r>
    <d v="2021-06-05T00:00:00"/>
    <x v="30"/>
    <x v="12"/>
    <n v="6.7"/>
    <n v="10"/>
    <n v="67"/>
    <x v="8"/>
    <x v="4"/>
    <x v="5"/>
    <x v="22"/>
  </r>
  <r>
    <d v="2021-06-06T00:00:00"/>
    <x v="22"/>
    <x v="3"/>
    <n v="119.7"/>
    <n v="6"/>
    <n v="718.2"/>
    <x v="9"/>
    <x v="4"/>
    <x v="5"/>
    <x v="23"/>
  </r>
  <r>
    <d v="2021-06-06T00:00:00"/>
    <x v="35"/>
    <x v="31"/>
    <n v="103.88"/>
    <n v="33"/>
    <n v="3428.04"/>
    <x v="13"/>
    <x v="4"/>
    <x v="5"/>
    <x v="23"/>
  </r>
  <r>
    <d v="2021-06-08T00:00:00"/>
    <x v="32"/>
    <x v="37"/>
    <n v="41.81"/>
    <n v="11"/>
    <n v="459.91"/>
    <x v="0"/>
    <x v="5"/>
    <x v="5"/>
    <x v="23"/>
  </r>
  <r>
    <d v="2021-06-08T00:00:00"/>
    <x v="34"/>
    <x v="9"/>
    <n v="48.84"/>
    <n v="11"/>
    <n v="537.24"/>
    <x v="0"/>
    <x v="0"/>
    <x v="5"/>
    <x v="23"/>
  </r>
  <r>
    <d v="2021-06-09T00:00:00"/>
    <x v="20"/>
    <x v="31"/>
    <n v="103.88"/>
    <n v="7"/>
    <n v="727.16"/>
    <x v="7"/>
    <x v="4"/>
    <x v="5"/>
    <x v="23"/>
  </r>
  <r>
    <d v="2021-06-09T00:00:00"/>
    <x v="27"/>
    <x v="18"/>
    <n v="115.2"/>
    <n v="32"/>
    <n v="3686.4"/>
    <x v="0"/>
    <x v="1"/>
    <x v="5"/>
    <x v="23"/>
  </r>
  <r>
    <d v="2021-06-10T00:00:00"/>
    <x v="33"/>
    <x v="37"/>
    <n v="41.81"/>
    <n v="8"/>
    <n v="334.48"/>
    <x v="12"/>
    <x v="4"/>
    <x v="5"/>
    <x v="23"/>
  </r>
  <r>
    <d v="2021-06-11T00:00:00"/>
    <x v="0"/>
    <x v="13"/>
    <n v="117.48"/>
    <n v="12"/>
    <n v="1409.76"/>
    <x v="0"/>
    <x v="0"/>
    <x v="5"/>
    <x v="23"/>
  </r>
  <r>
    <d v="2021-06-11T00:00:00"/>
    <x v="0"/>
    <x v="35"/>
    <n v="155.61000000000001"/>
    <n v="9"/>
    <n v="1400.4900000000002"/>
    <x v="0"/>
    <x v="0"/>
    <x v="5"/>
    <x v="23"/>
  </r>
  <r>
    <d v="2021-06-11T00:00:00"/>
    <x v="28"/>
    <x v="39"/>
    <n v="42.55"/>
    <n v="13"/>
    <n v="553.15"/>
    <x v="11"/>
    <x v="4"/>
    <x v="5"/>
    <x v="23"/>
  </r>
  <r>
    <d v="2021-06-11T00:00:00"/>
    <x v="14"/>
    <x v="30"/>
    <n v="162.54"/>
    <n v="6"/>
    <n v="975.24"/>
    <x v="0"/>
    <x v="3"/>
    <x v="5"/>
    <x v="23"/>
  </r>
  <r>
    <d v="2021-06-12T00:00:00"/>
    <x v="22"/>
    <x v="38"/>
    <n v="173.88"/>
    <n v="6"/>
    <n v="1043.28"/>
    <x v="9"/>
    <x v="4"/>
    <x v="5"/>
    <x v="23"/>
  </r>
  <r>
    <d v="2021-06-13T00:00:00"/>
    <x v="15"/>
    <x v="42"/>
    <n v="24.66"/>
    <n v="6"/>
    <n v="147.96"/>
    <x v="4"/>
    <x v="4"/>
    <x v="5"/>
    <x v="24"/>
  </r>
  <r>
    <d v="2021-06-13T00:00:00"/>
    <x v="36"/>
    <x v="4"/>
    <n v="15.719999999999999"/>
    <n v="3"/>
    <n v="47.16"/>
    <x v="0"/>
    <x v="1"/>
    <x v="5"/>
    <x v="24"/>
  </r>
  <r>
    <d v="2021-06-13T00:00:00"/>
    <x v="17"/>
    <x v="1"/>
    <n v="141.57"/>
    <n v="20"/>
    <n v="2831.3999999999996"/>
    <x v="5"/>
    <x v="4"/>
    <x v="5"/>
    <x v="24"/>
  </r>
  <r>
    <d v="2021-06-13T00:00:00"/>
    <x v="26"/>
    <x v="12"/>
    <n v="6.7"/>
    <n v="2"/>
    <n v="13.4"/>
    <x v="10"/>
    <x v="4"/>
    <x v="5"/>
    <x v="24"/>
  </r>
  <r>
    <d v="2021-06-14T00:00:00"/>
    <x v="15"/>
    <x v="17"/>
    <n v="8.33"/>
    <n v="10"/>
    <n v="83.3"/>
    <x v="4"/>
    <x v="4"/>
    <x v="5"/>
    <x v="24"/>
  </r>
  <r>
    <d v="2021-06-15T00:00:00"/>
    <x v="30"/>
    <x v="24"/>
    <n v="162"/>
    <n v="15"/>
    <n v="2430"/>
    <x v="8"/>
    <x v="4"/>
    <x v="5"/>
    <x v="24"/>
  </r>
  <r>
    <d v="2021-06-16T00:00:00"/>
    <x v="32"/>
    <x v="14"/>
    <n v="210"/>
    <n v="5"/>
    <n v="1050"/>
    <x v="0"/>
    <x v="5"/>
    <x v="5"/>
    <x v="24"/>
  </r>
  <r>
    <d v="2021-06-16T00:00:00"/>
    <x v="20"/>
    <x v="39"/>
    <n v="42.55"/>
    <n v="11"/>
    <n v="468.04999999999995"/>
    <x v="7"/>
    <x v="4"/>
    <x v="5"/>
    <x v="24"/>
  </r>
  <r>
    <d v="2021-06-16T00:00:00"/>
    <x v="29"/>
    <x v="4"/>
    <n v="15.719999999999999"/>
    <n v="12"/>
    <n v="188.64"/>
    <x v="0"/>
    <x v="6"/>
    <x v="5"/>
    <x v="24"/>
  </r>
  <r>
    <d v="2021-06-16T00:00:00"/>
    <x v="7"/>
    <x v="10"/>
    <n v="53.11"/>
    <n v="15"/>
    <n v="796.65"/>
    <x v="1"/>
    <x v="4"/>
    <x v="5"/>
    <x v="24"/>
  </r>
  <r>
    <d v="2021-06-16T00:00:00"/>
    <x v="30"/>
    <x v="31"/>
    <n v="103.88"/>
    <n v="26"/>
    <n v="2700.88"/>
    <x v="8"/>
    <x v="4"/>
    <x v="5"/>
    <x v="24"/>
  </r>
  <r>
    <d v="2021-06-17T00:00:00"/>
    <x v="32"/>
    <x v="25"/>
    <n v="16.64"/>
    <n v="38"/>
    <n v="632.32000000000005"/>
    <x v="0"/>
    <x v="5"/>
    <x v="5"/>
    <x v="24"/>
  </r>
  <r>
    <d v="2021-06-17T00:00:00"/>
    <x v="7"/>
    <x v="14"/>
    <n v="210"/>
    <n v="24"/>
    <n v="5040"/>
    <x v="1"/>
    <x v="4"/>
    <x v="5"/>
    <x v="24"/>
  </r>
  <r>
    <d v="2021-06-18T00:00:00"/>
    <x v="0"/>
    <x v="21"/>
    <n v="58.3"/>
    <n v="35"/>
    <n v="2040.5"/>
    <x v="0"/>
    <x v="0"/>
    <x v="5"/>
    <x v="24"/>
  </r>
  <r>
    <d v="2021-06-18T00:00:00"/>
    <x v="21"/>
    <x v="17"/>
    <n v="8.33"/>
    <n v="13"/>
    <n v="108.29"/>
    <x v="8"/>
    <x v="4"/>
    <x v="5"/>
    <x v="24"/>
  </r>
  <r>
    <d v="2021-06-18T00:00:00"/>
    <x v="10"/>
    <x v="6"/>
    <n v="122.08"/>
    <n v="5"/>
    <n v="610.4"/>
    <x v="2"/>
    <x v="4"/>
    <x v="5"/>
    <x v="24"/>
  </r>
  <r>
    <d v="2021-06-18T00:00:00"/>
    <x v="20"/>
    <x v="13"/>
    <n v="117.48"/>
    <n v="8"/>
    <n v="939.84"/>
    <x v="7"/>
    <x v="4"/>
    <x v="5"/>
    <x v="24"/>
  </r>
  <r>
    <d v="2021-06-19T00:00:00"/>
    <x v="13"/>
    <x v="28"/>
    <n v="82.08"/>
    <n v="11"/>
    <n v="902.88"/>
    <x v="5"/>
    <x v="4"/>
    <x v="5"/>
    <x v="24"/>
  </r>
  <r>
    <d v="2021-06-19T00:00:00"/>
    <x v="23"/>
    <x v="20"/>
    <n v="142.80000000000001"/>
    <n v="8"/>
    <n v="1142.4000000000001"/>
    <x v="0"/>
    <x v="6"/>
    <x v="5"/>
    <x v="24"/>
  </r>
  <r>
    <d v="2021-06-19T00:00:00"/>
    <x v="22"/>
    <x v="38"/>
    <n v="173.88"/>
    <n v="5"/>
    <n v="869.4"/>
    <x v="9"/>
    <x v="4"/>
    <x v="5"/>
    <x v="24"/>
  </r>
  <r>
    <d v="2021-06-20T00:00:00"/>
    <x v="15"/>
    <x v="25"/>
    <n v="16.64"/>
    <n v="1"/>
    <n v="16.64"/>
    <x v="4"/>
    <x v="4"/>
    <x v="5"/>
    <x v="25"/>
  </r>
  <r>
    <d v="2021-06-20T00:00:00"/>
    <x v="30"/>
    <x v="23"/>
    <n v="48.4"/>
    <n v="30"/>
    <n v="1452"/>
    <x v="8"/>
    <x v="4"/>
    <x v="5"/>
    <x v="25"/>
  </r>
  <r>
    <d v="2021-06-21T00:00:00"/>
    <x v="0"/>
    <x v="33"/>
    <n v="156.78"/>
    <n v="14"/>
    <n v="2194.92"/>
    <x v="0"/>
    <x v="0"/>
    <x v="5"/>
    <x v="25"/>
  </r>
  <r>
    <d v="2021-06-22T00:00:00"/>
    <x v="16"/>
    <x v="31"/>
    <n v="103.88"/>
    <n v="4"/>
    <n v="415.52"/>
    <x v="6"/>
    <x v="4"/>
    <x v="5"/>
    <x v="25"/>
  </r>
  <r>
    <d v="2021-06-22T00:00:00"/>
    <x v="24"/>
    <x v="18"/>
    <n v="115.2"/>
    <n v="10"/>
    <n v="1152"/>
    <x v="2"/>
    <x v="4"/>
    <x v="5"/>
    <x v="25"/>
  </r>
  <r>
    <d v="2021-06-23T00:00:00"/>
    <x v="28"/>
    <x v="25"/>
    <n v="16.64"/>
    <n v="4"/>
    <n v="66.56"/>
    <x v="11"/>
    <x v="4"/>
    <x v="5"/>
    <x v="25"/>
  </r>
  <r>
    <d v="2021-06-23T00:00:00"/>
    <x v="26"/>
    <x v="26"/>
    <n v="94.62"/>
    <n v="22"/>
    <n v="2081.6400000000003"/>
    <x v="10"/>
    <x v="4"/>
    <x v="5"/>
    <x v="25"/>
  </r>
  <r>
    <d v="2021-06-23T00:00:00"/>
    <x v="30"/>
    <x v="9"/>
    <n v="48.84"/>
    <n v="8"/>
    <n v="390.72"/>
    <x v="8"/>
    <x v="4"/>
    <x v="5"/>
    <x v="25"/>
  </r>
  <r>
    <d v="2021-06-24T00:00:00"/>
    <x v="21"/>
    <x v="18"/>
    <n v="115.2"/>
    <n v="10"/>
    <n v="1152"/>
    <x v="8"/>
    <x v="4"/>
    <x v="5"/>
    <x v="25"/>
  </r>
  <r>
    <d v="2021-06-24T00:00:00"/>
    <x v="32"/>
    <x v="23"/>
    <n v="48.4"/>
    <n v="13"/>
    <n v="629.19999999999993"/>
    <x v="0"/>
    <x v="5"/>
    <x v="5"/>
    <x v="25"/>
  </r>
  <r>
    <d v="2021-06-24T00:00:00"/>
    <x v="29"/>
    <x v="29"/>
    <n v="76.25"/>
    <n v="23"/>
    <n v="1753.75"/>
    <x v="0"/>
    <x v="6"/>
    <x v="5"/>
    <x v="25"/>
  </r>
  <r>
    <d v="2021-06-24T00:00:00"/>
    <x v="35"/>
    <x v="40"/>
    <n v="49.21"/>
    <n v="7"/>
    <n v="344.47"/>
    <x v="13"/>
    <x v="4"/>
    <x v="5"/>
    <x v="25"/>
  </r>
  <r>
    <d v="2021-06-25T00:00:00"/>
    <x v="32"/>
    <x v="11"/>
    <n v="94.17"/>
    <n v="7"/>
    <n v="659.19"/>
    <x v="0"/>
    <x v="5"/>
    <x v="5"/>
    <x v="25"/>
  </r>
  <r>
    <d v="2021-06-26T00:00:00"/>
    <x v="15"/>
    <x v="8"/>
    <n v="83.08"/>
    <n v="12"/>
    <n v="996.96"/>
    <x v="4"/>
    <x v="4"/>
    <x v="5"/>
    <x v="25"/>
  </r>
  <r>
    <d v="2021-06-26T00:00:00"/>
    <x v="14"/>
    <x v="41"/>
    <n v="7.8599999999999994"/>
    <n v="7"/>
    <n v="55.019999999999996"/>
    <x v="0"/>
    <x v="3"/>
    <x v="5"/>
    <x v="25"/>
  </r>
  <r>
    <d v="2021-06-26T00:00:00"/>
    <x v="30"/>
    <x v="21"/>
    <n v="58.3"/>
    <n v="4"/>
    <n v="233.2"/>
    <x v="8"/>
    <x v="4"/>
    <x v="5"/>
    <x v="25"/>
  </r>
  <r>
    <d v="2021-06-27T00:00:00"/>
    <x v="35"/>
    <x v="35"/>
    <n v="155.61000000000001"/>
    <n v="11"/>
    <n v="1711.71"/>
    <x v="13"/>
    <x v="4"/>
    <x v="5"/>
    <x v="26"/>
  </r>
  <r>
    <d v="2021-06-28T00:00:00"/>
    <x v="15"/>
    <x v="30"/>
    <n v="162.54"/>
    <n v="2"/>
    <n v="325.08"/>
    <x v="4"/>
    <x v="4"/>
    <x v="5"/>
    <x v="26"/>
  </r>
  <r>
    <d v="2021-06-28T00:00:00"/>
    <x v="18"/>
    <x v="12"/>
    <n v="6.7"/>
    <n v="7"/>
    <n v="46.9"/>
    <x v="0"/>
    <x v="5"/>
    <x v="5"/>
    <x v="26"/>
  </r>
  <r>
    <d v="2021-06-29T00:00:00"/>
    <x v="22"/>
    <x v="7"/>
    <n v="146.72"/>
    <n v="4"/>
    <n v="586.88"/>
    <x v="9"/>
    <x v="4"/>
    <x v="5"/>
    <x v="26"/>
  </r>
  <r>
    <d v="2021-06-30T00:00:00"/>
    <x v="23"/>
    <x v="8"/>
    <n v="83.08"/>
    <n v="8"/>
    <n v="664.64"/>
    <x v="0"/>
    <x v="6"/>
    <x v="5"/>
    <x v="26"/>
  </r>
  <r>
    <d v="2021-07-01T00:00:00"/>
    <x v="16"/>
    <x v="35"/>
    <n v="155.61000000000001"/>
    <n v="11"/>
    <n v="1711.71"/>
    <x v="6"/>
    <x v="4"/>
    <x v="6"/>
    <x v="26"/>
  </r>
  <r>
    <d v="2021-07-01T00:00:00"/>
    <x v="30"/>
    <x v="18"/>
    <n v="115.2"/>
    <n v="22"/>
    <n v="2534.4"/>
    <x v="8"/>
    <x v="4"/>
    <x v="6"/>
    <x v="26"/>
  </r>
  <r>
    <d v="2021-07-02T00:00:00"/>
    <x v="13"/>
    <x v="5"/>
    <n v="164.28"/>
    <n v="11"/>
    <n v="1807.08"/>
    <x v="5"/>
    <x v="4"/>
    <x v="6"/>
    <x v="26"/>
  </r>
  <r>
    <d v="2021-07-02T00:00:00"/>
    <x v="5"/>
    <x v="17"/>
    <n v="8.33"/>
    <n v="21"/>
    <n v="174.93"/>
    <x v="0"/>
    <x v="2"/>
    <x v="6"/>
    <x v="26"/>
  </r>
  <r>
    <d v="2021-07-02T00:00:00"/>
    <x v="29"/>
    <x v="36"/>
    <n v="57.120000000000005"/>
    <n v="2"/>
    <n v="114.24000000000001"/>
    <x v="0"/>
    <x v="6"/>
    <x v="6"/>
    <x v="26"/>
  </r>
  <r>
    <d v="2021-07-03T00:00:00"/>
    <x v="33"/>
    <x v="19"/>
    <n v="80.94"/>
    <n v="8"/>
    <n v="647.52"/>
    <x v="12"/>
    <x v="4"/>
    <x v="6"/>
    <x v="26"/>
  </r>
  <r>
    <d v="2021-07-03T00:00:00"/>
    <x v="28"/>
    <x v="3"/>
    <n v="119.7"/>
    <n v="15"/>
    <n v="1795.5"/>
    <x v="11"/>
    <x v="4"/>
    <x v="6"/>
    <x v="26"/>
  </r>
  <r>
    <d v="2021-07-03T00:00:00"/>
    <x v="20"/>
    <x v="3"/>
    <n v="119.7"/>
    <n v="9"/>
    <n v="1077.3"/>
    <x v="7"/>
    <x v="4"/>
    <x v="6"/>
    <x v="26"/>
  </r>
  <r>
    <d v="2021-07-04T00:00:00"/>
    <x v="29"/>
    <x v="15"/>
    <n v="47.730000000000004"/>
    <n v="7"/>
    <n v="334.11"/>
    <x v="0"/>
    <x v="6"/>
    <x v="6"/>
    <x v="27"/>
  </r>
  <r>
    <d v="2021-07-04T00:00:00"/>
    <x v="26"/>
    <x v="38"/>
    <n v="173.88"/>
    <n v="7"/>
    <n v="1217.1599999999999"/>
    <x v="10"/>
    <x v="4"/>
    <x v="6"/>
    <x v="27"/>
  </r>
  <r>
    <d v="2021-07-05T00:00:00"/>
    <x v="4"/>
    <x v="17"/>
    <n v="8.33"/>
    <n v="7"/>
    <n v="58.31"/>
    <x v="0"/>
    <x v="3"/>
    <x v="6"/>
    <x v="27"/>
  </r>
  <r>
    <d v="2021-07-05T00:00:00"/>
    <x v="22"/>
    <x v="4"/>
    <n v="15.719999999999999"/>
    <n v="8"/>
    <n v="125.75999999999999"/>
    <x v="9"/>
    <x v="4"/>
    <x v="6"/>
    <x v="27"/>
  </r>
  <r>
    <d v="2021-07-05T00:00:00"/>
    <x v="20"/>
    <x v="20"/>
    <n v="142.80000000000001"/>
    <n v="8"/>
    <n v="1142.4000000000001"/>
    <x v="7"/>
    <x v="4"/>
    <x v="6"/>
    <x v="27"/>
  </r>
  <r>
    <d v="2021-07-06T00:00:00"/>
    <x v="4"/>
    <x v="0"/>
    <n v="156.96"/>
    <n v="11"/>
    <n v="1726.5600000000002"/>
    <x v="0"/>
    <x v="3"/>
    <x v="6"/>
    <x v="27"/>
  </r>
  <r>
    <d v="2021-07-06T00:00:00"/>
    <x v="17"/>
    <x v="38"/>
    <n v="173.88"/>
    <n v="15"/>
    <n v="2608.1999999999998"/>
    <x v="5"/>
    <x v="4"/>
    <x v="6"/>
    <x v="27"/>
  </r>
  <r>
    <d v="2021-07-06T00:00:00"/>
    <x v="22"/>
    <x v="38"/>
    <n v="173.88"/>
    <n v="2"/>
    <n v="347.76"/>
    <x v="9"/>
    <x v="4"/>
    <x v="6"/>
    <x v="27"/>
  </r>
  <r>
    <d v="2021-07-08T00:00:00"/>
    <x v="29"/>
    <x v="40"/>
    <n v="49.21"/>
    <n v="2"/>
    <n v="98.42"/>
    <x v="0"/>
    <x v="6"/>
    <x v="6"/>
    <x v="27"/>
  </r>
  <r>
    <d v="2021-07-08T00:00:00"/>
    <x v="35"/>
    <x v="9"/>
    <n v="48.84"/>
    <n v="10"/>
    <n v="488.40000000000003"/>
    <x v="13"/>
    <x v="4"/>
    <x v="6"/>
    <x v="27"/>
  </r>
  <r>
    <d v="2021-07-09T00:00:00"/>
    <x v="17"/>
    <x v="34"/>
    <n v="85.5"/>
    <n v="11"/>
    <n v="940.5"/>
    <x v="5"/>
    <x v="4"/>
    <x v="6"/>
    <x v="27"/>
  </r>
  <r>
    <d v="2021-07-10T00:00:00"/>
    <x v="37"/>
    <x v="5"/>
    <n v="164.28"/>
    <n v="15"/>
    <n v="2464.1999999999998"/>
    <x v="14"/>
    <x v="4"/>
    <x v="6"/>
    <x v="27"/>
  </r>
  <r>
    <d v="2021-07-10T00:00:00"/>
    <x v="29"/>
    <x v="13"/>
    <n v="117.48"/>
    <n v="12"/>
    <n v="1409.76"/>
    <x v="0"/>
    <x v="6"/>
    <x v="6"/>
    <x v="27"/>
  </r>
  <r>
    <d v="2021-07-10T00:00:00"/>
    <x v="35"/>
    <x v="21"/>
    <n v="58.3"/>
    <n v="6"/>
    <n v="349.79999999999995"/>
    <x v="13"/>
    <x v="4"/>
    <x v="6"/>
    <x v="27"/>
  </r>
  <r>
    <d v="2021-07-11T00:00:00"/>
    <x v="30"/>
    <x v="41"/>
    <n v="7.8599999999999994"/>
    <n v="4"/>
    <n v="31.439999999999998"/>
    <x v="8"/>
    <x v="4"/>
    <x v="6"/>
    <x v="28"/>
  </r>
  <r>
    <d v="2021-07-12T00:00:00"/>
    <x v="15"/>
    <x v="37"/>
    <n v="41.81"/>
    <n v="12"/>
    <n v="501.72"/>
    <x v="4"/>
    <x v="4"/>
    <x v="6"/>
    <x v="28"/>
  </r>
  <r>
    <d v="2021-07-12T00:00:00"/>
    <x v="22"/>
    <x v="39"/>
    <n v="42.55"/>
    <n v="4"/>
    <n v="170.2"/>
    <x v="9"/>
    <x v="4"/>
    <x v="6"/>
    <x v="28"/>
  </r>
  <r>
    <d v="2021-07-13T00:00:00"/>
    <x v="16"/>
    <x v="14"/>
    <n v="210"/>
    <n v="1"/>
    <n v="210"/>
    <x v="6"/>
    <x v="4"/>
    <x v="6"/>
    <x v="28"/>
  </r>
  <r>
    <d v="2021-07-13T00:00:00"/>
    <x v="20"/>
    <x v="17"/>
    <n v="8.33"/>
    <n v="7"/>
    <n v="58.31"/>
    <x v="7"/>
    <x v="4"/>
    <x v="6"/>
    <x v="28"/>
  </r>
  <r>
    <d v="2021-07-13T00:00:00"/>
    <x v="1"/>
    <x v="1"/>
    <n v="141.57"/>
    <n v="5"/>
    <n v="707.84999999999991"/>
    <x v="0"/>
    <x v="1"/>
    <x v="6"/>
    <x v="28"/>
  </r>
  <r>
    <d v="2021-07-14T00:00:00"/>
    <x v="33"/>
    <x v="3"/>
    <n v="119.7"/>
    <n v="9"/>
    <n v="1077.3"/>
    <x v="12"/>
    <x v="4"/>
    <x v="6"/>
    <x v="28"/>
  </r>
  <r>
    <d v="2021-07-14T00:00:00"/>
    <x v="20"/>
    <x v="11"/>
    <n v="94.17"/>
    <n v="13"/>
    <n v="1224.21"/>
    <x v="7"/>
    <x v="4"/>
    <x v="6"/>
    <x v="28"/>
  </r>
  <r>
    <d v="2021-07-15T00:00:00"/>
    <x v="17"/>
    <x v="8"/>
    <n v="83.08"/>
    <n v="18"/>
    <n v="1495.44"/>
    <x v="5"/>
    <x v="4"/>
    <x v="6"/>
    <x v="28"/>
  </r>
  <r>
    <d v="2021-07-15T00:00:00"/>
    <x v="30"/>
    <x v="9"/>
    <n v="48.84"/>
    <n v="2"/>
    <n v="97.68"/>
    <x v="8"/>
    <x v="4"/>
    <x v="6"/>
    <x v="28"/>
  </r>
  <r>
    <d v="2021-07-16T00:00:00"/>
    <x v="15"/>
    <x v="13"/>
    <n v="117.48"/>
    <n v="33"/>
    <n v="3876.84"/>
    <x v="4"/>
    <x v="4"/>
    <x v="6"/>
    <x v="28"/>
  </r>
  <r>
    <d v="2021-07-16T00:00:00"/>
    <x v="36"/>
    <x v="27"/>
    <n v="149.46"/>
    <n v="8"/>
    <n v="1195.68"/>
    <x v="0"/>
    <x v="1"/>
    <x v="6"/>
    <x v="28"/>
  </r>
  <r>
    <d v="2021-07-16T00:00:00"/>
    <x v="21"/>
    <x v="16"/>
    <n v="104.16"/>
    <n v="35"/>
    <n v="3645.6"/>
    <x v="8"/>
    <x v="4"/>
    <x v="6"/>
    <x v="28"/>
  </r>
  <r>
    <d v="2021-07-17T00:00:00"/>
    <x v="24"/>
    <x v="31"/>
    <n v="103.88"/>
    <n v="38"/>
    <n v="3947.4399999999996"/>
    <x v="2"/>
    <x v="4"/>
    <x v="6"/>
    <x v="28"/>
  </r>
  <r>
    <d v="2021-07-17T00:00:00"/>
    <x v="17"/>
    <x v="1"/>
    <n v="141.57"/>
    <n v="18"/>
    <n v="2548.2599999999998"/>
    <x v="5"/>
    <x v="4"/>
    <x v="6"/>
    <x v="28"/>
  </r>
  <r>
    <d v="2021-07-17T00:00:00"/>
    <x v="34"/>
    <x v="27"/>
    <n v="149.46"/>
    <n v="30"/>
    <n v="4483.8"/>
    <x v="0"/>
    <x v="0"/>
    <x v="6"/>
    <x v="28"/>
  </r>
  <r>
    <d v="2021-07-17T00:00:00"/>
    <x v="25"/>
    <x v="38"/>
    <n v="173.88"/>
    <n v="8"/>
    <n v="1391.04"/>
    <x v="0"/>
    <x v="2"/>
    <x v="6"/>
    <x v="28"/>
  </r>
  <r>
    <d v="2021-07-18T00:00:00"/>
    <x v="10"/>
    <x v="36"/>
    <n v="57.120000000000005"/>
    <n v="14"/>
    <n v="799.68000000000006"/>
    <x v="2"/>
    <x v="4"/>
    <x v="6"/>
    <x v="29"/>
  </r>
  <r>
    <d v="2021-07-18T00:00:00"/>
    <x v="34"/>
    <x v="5"/>
    <n v="164.28"/>
    <n v="12"/>
    <n v="1971.3600000000001"/>
    <x v="0"/>
    <x v="0"/>
    <x v="6"/>
    <x v="29"/>
  </r>
  <r>
    <d v="2021-07-20T00:00:00"/>
    <x v="5"/>
    <x v="2"/>
    <n v="79.92"/>
    <n v="11"/>
    <n v="879.12"/>
    <x v="0"/>
    <x v="2"/>
    <x v="6"/>
    <x v="29"/>
  </r>
  <r>
    <d v="2021-07-20T00:00:00"/>
    <x v="18"/>
    <x v="24"/>
    <n v="162"/>
    <n v="8"/>
    <n v="1296"/>
    <x v="0"/>
    <x v="5"/>
    <x v="6"/>
    <x v="29"/>
  </r>
  <r>
    <d v="2021-07-20T00:00:00"/>
    <x v="1"/>
    <x v="8"/>
    <n v="83.08"/>
    <n v="5"/>
    <n v="415.4"/>
    <x v="0"/>
    <x v="1"/>
    <x v="6"/>
    <x v="29"/>
  </r>
  <r>
    <d v="2021-07-21T00:00:00"/>
    <x v="33"/>
    <x v="10"/>
    <n v="53.11"/>
    <n v="15"/>
    <n v="796.65"/>
    <x v="12"/>
    <x v="4"/>
    <x v="6"/>
    <x v="29"/>
  </r>
  <r>
    <d v="2021-07-22T00:00:00"/>
    <x v="12"/>
    <x v="37"/>
    <n v="41.81"/>
    <n v="5"/>
    <n v="209.05"/>
    <x v="4"/>
    <x v="4"/>
    <x v="6"/>
    <x v="29"/>
  </r>
  <r>
    <d v="2021-07-22T00:00:00"/>
    <x v="37"/>
    <x v="0"/>
    <n v="156.96"/>
    <n v="14"/>
    <n v="2197.44"/>
    <x v="14"/>
    <x v="4"/>
    <x v="6"/>
    <x v="29"/>
  </r>
  <r>
    <d v="2021-07-22T00:00:00"/>
    <x v="36"/>
    <x v="13"/>
    <n v="117.48"/>
    <n v="27"/>
    <n v="3171.96"/>
    <x v="0"/>
    <x v="1"/>
    <x v="6"/>
    <x v="29"/>
  </r>
  <r>
    <d v="2021-07-22T00:00:00"/>
    <x v="28"/>
    <x v="42"/>
    <n v="24.66"/>
    <n v="3"/>
    <n v="73.98"/>
    <x v="11"/>
    <x v="4"/>
    <x v="6"/>
    <x v="29"/>
  </r>
  <r>
    <d v="2021-07-22T00:00:00"/>
    <x v="9"/>
    <x v="21"/>
    <n v="58.3"/>
    <n v="6"/>
    <n v="349.79999999999995"/>
    <x v="0"/>
    <x v="0"/>
    <x v="6"/>
    <x v="29"/>
  </r>
  <r>
    <d v="2021-07-23T00:00:00"/>
    <x v="24"/>
    <x v="40"/>
    <n v="49.21"/>
    <n v="2"/>
    <n v="98.42"/>
    <x v="2"/>
    <x v="4"/>
    <x v="6"/>
    <x v="29"/>
  </r>
  <r>
    <d v="2021-07-23T00:00:00"/>
    <x v="32"/>
    <x v="8"/>
    <n v="83.08"/>
    <n v="9"/>
    <n v="747.72"/>
    <x v="0"/>
    <x v="5"/>
    <x v="6"/>
    <x v="29"/>
  </r>
  <r>
    <d v="2021-07-23T00:00:00"/>
    <x v="38"/>
    <x v="22"/>
    <n v="85.76"/>
    <n v="8"/>
    <n v="686.08"/>
    <x v="11"/>
    <x v="4"/>
    <x v="6"/>
    <x v="29"/>
  </r>
  <r>
    <d v="2021-07-23T00:00:00"/>
    <x v="25"/>
    <x v="43"/>
    <n v="96.3"/>
    <n v="7"/>
    <n v="674.1"/>
    <x v="0"/>
    <x v="2"/>
    <x v="6"/>
    <x v="29"/>
  </r>
  <r>
    <d v="2021-07-24T00:00:00"/>
    <x v="13"/>
    <x v="34"/>
    <n v="85.5"/>
    <n v="14"/>
    <n v="1197"/>
    <x v="5"/>
    <x v="4"/>
    <x v="6"/>
    <x v="29"/>
  </r>
  <r>
    <d v="2021-07-24T00:00:00"/>
    <x v="23"/>
    <x v="41"/>
    <n v="7.8599999999999994"/>
    <n v="4"/>
    <n v="31.439999999999998"/>
    <x v="0"/>
    <x v="6"/>
    <x v="6"/>
    <x v="29"/>
  </r>
  <r>
    <d v="2021-07-24T00:00:00"/>
    <x v="26"/>
    <x v="36"/>
    <n v="57.120000000000005"/>
    <n v="1"/>
    <n v="57.120000000000005"/>
    <x v="10"/>
    <x v="4"/>
    <x v="6"/>
    <x v="29"/>
  </r>
  <r>
    <d v="2021-07-25T00:00:00"/>
    <x v="38"/>
    <x v="19"/>
    <n v="80.94"/>
    <n v="13"/>
    <n v="1052.22"/>
    <x v="11"/>
    <x v="4"/>
    <x v="6"/>
    <x v="30"/>
  </r>
  <r>
    <d v="2021-07-25T00:00:00"/>
    <x v="34"/>
    <x v="28"/>
    <n v="82.08"/>
    <n v="2"/>
    <n v="164.16"/>
    <x v="0"/>
    <x v="0"/>
    <x v="6"/>
    <x v="30"/>
  </r>
  <r>
    <d v="2021-07-25T00:00:00"/>
    <x v="35"/>
    <x v="33"/>
    <n v="156.78"/>
    <n v="12"/>
    <n v="1881.3600000000001"/>
    <x v="13"/>
    <x v="4"/>
    <x v="6"/>
    <x v="30"/>
  </r>
  <r>
    <d v="2021-07-26T00:00:00"/>
    <x v="26"/>
    <x v="42"/>
    <n v="24.66"/>
    <n v="1"/>
    <n v="24.66"/>
    <x v="10"/>
    <x v="4"/>
    <x v="6"/>
    <x v="30"/>
  </r>
  <r>
    <d v="2021-07-26T00:00:00"/>
    <x v="7"/>
    <x v="19"/>
    <n v="80.94"/>
    <n v="10"/>
    <n v="809.4"/>
    <x v="1"/>
    <x v="4"/>
    <x v="6"/>
    <x v="30"/>
  </r>
  <r>
    <d v="2021-07-27T00:00:00"/>
    <x v="21"/>
    <x v="21"/>
    <n v="58.3"/>
    <n v="25"/>
    <n v="1457.5"/>
    <x v="8"/>
    <x v="4"/>
    <x v="6"/>
    <x v="30"/>
  </r>
  <r>
    <d v="2021-07-27T00:00:00"/>
    <x v="29"/>
    <x v="43"/>
    <n v="96.3"/>
    <n v="38"/>
    <n v="3659.4"/>
    <x v="0"/>
    <x v="6"/>
    <x v="6"/>
    <x v="30"/>
  </r>
  <r>
    <d v="2021-07-29T00:00:00"/>
    <x v="16"/>
    <x v="32"/>
    <n v="201.28"/>
    <n v="37"/>
    <n v="7447.36"/>
    <x v="6"/>
    <x v="4"/>
    <x v="6"/>
    <x v="30"/>
  </r>
  <r>
    <d v="2021-07-29T00:00:00"/>
    <x v="23"/>
    <x v="28"/>
    <n v="82.08"/>
    <n v="15"/>
    <n v="1231.2"/>
    <x v="0"/>
    <x v="6"/>
    <x v="6"/>
    <x v="30"/>
  </r>
  <r>
    <d v="2021-07-30T00:00:00"/>
    <x v="32"/>
    <x v="34"/>
    <n v="85.5"/>
    <n v="25"/>
    <n v="2137.5"/>
    <x v="0"/>
    <x v="5"/>
    <x v="6"/>
    <x v="30"/>
  </r>
  <r>
    <d v="2021-07-30T00:00:00"/>
    <x v="35"/>
    <x v="43"/>
    <n v="96.3"/>
    <n v="12"/>
    <n v="1155.5999999999999"/>
    <x v="13"/>
    <x v="4"/>
    <x v="6"/>
    <x v="30"/>
  </r>
  <r>
    <d v="2021-07-31T00:00:00"/>
    <x v="36"/>
    <x v="11"/>
    <n v="94.17"/>
    <n v="12"/>
    <n v="1130.04"/>
    <x v="0"/>
    <x v="1"/>
    <x v="6"/>
    <x v="30"/>
  </r>
  <r>
    <d v="2021-07-31T00:00:00"/>
    <x v="25"/>
    <x v="24"/>
    <n v="162"/>
    <n v="31"/>
    <n v="5022"/>
    <x v="0"/>
    <x v="2"/>
    <x v="6"/>
    <x v="30"/>
  </r>
  <r>
    <d v="2021-08-01T00:00:00"/>
    <x v="1"/>
    <x v="31"/>
    <n v="103.88"/>
    <n v="11"/>
    <n v="1142.6799999999998"/>
    <x v="0"/>
    <x v="1"/>
    <x v="7"/>
    <x v="31"/>
  </r>
  <r>
    <d v="2021-08-02T00:00:00"/>
    <x v="17"/>
    <x v="27"/>
    <n v="149.46"/>
    <n v="3"/>
    <n v="448.38"/>
    <x v="5"/>
    <x v="4"/>
    <x v="7"/>
    <x v="31"/>
  </r>
  <r>
    <d v="2021-08-03T00:00:00"/>
    <x v="24"/>
    <x v="21"/>
    <n v="58.3"/>
    <n v="12"/>
    <n v="699.59999999999991"/>
    <x v="2"/>
    <x v="4"/>
    <x v="7"/>
    <x v="31"/>
  </r>
  <r>
    <d v="2021-08-03T00:00:00"/>
    <x v="20"/>
    <x v="1"/>
    <n v="141.57"/>
    <n v="13"/>
    <n v="1840.4099999999999"/>
    <x v="7"/>
    <x v="4"/>
    <x v="7"/>
    <x v="31"/>
  </r>
  <r>
    <d v="2021-08-03T00:00:00"/>
    <x v="20"/>
    <x v="11"/>
    <n v="94.17"/>
    <n v="5"/>
    <n v="470.85"/>
    <x v="7"/>
    <x v="4"/>
    <x v="7"/>
    <x v="31"/>
  </r>
  <r>
    <d v="2021-08-03T00:00:00"/>
    <x v="7"/>
    <x v="7"/>
    <n v="146.72"/>
    <n v="8"/>
    <n v="1173.76"/>
    <x v="1"/>
    <x v="4"/>
    <x v="7"/>
    <x v="31"/>
  </r>
  <r>
    <d v="2021-08-04T00:00:00"/>
    <x v="33"/>
    <x v="42"/>
    <n v="24.66"/>
    <n v="16"/>
    <n v="394.56"/>
    <x v="12"/>
    <x v="4"/>
    <x v="7"/>
    <x v="31"/>
  </r>
  <r>
    <d v="2021-08-05T00:00:00"/>
    <x v="21"/>
    <x v="37"/>
    <n v="41.81"/>
    <n v="14"/>
    <n v="585.34"/>
    <x v="8"/>
    <x v="4"/>
    <x v="7"/>
    <x v="31"/>
  </r>
  <r>
    <d v="2021-08-06T00:00:00"/>
    <x v="4"/>
    <x v="22"/>
    <n v="85.76"/>
    <n v="1"/>
    <n v="85.76"/>
    <x v="0"/>
    <x v="3"/>
    <x v="7"/>
    <x v="31"/>
  </r>
  <r>
    <d v="2021-08-06T00:00:00"/>
    <x v="20"/>
    <x v="25"/>
    <n v="16.64"/>
    <n v="9"/>
    <n v="149.76"/>
    <x v="7"/>
    <x v="4"/>
    <x v="7"/>
    <x v="31"/>
  </r>
  <r>
    <d v="2021-08-08T00:00:00"/>
    <x v="31"/>
    <x v="30"/>
    <n v="162.54"/>
    <n v="11"/>
    <n v="1787.9399999999998"/>
    <x v="9"/>
    <x v="4"/>
    <x v="7"/>
    <x v="32"/>
  </r>
  <r>
    <d v="2021-08-08T00:00:00"/>
    <x v="32"/>
    <x v="13"/>
    <n v="117.48"/>
    <n v="12"/>
    <n v="1409.76"/>
    <x v="0"/>
    <x v="5"/>
    <x v="7"/>
    <x v="32"/>
  </r>
  <r>
    <d v="2021-08-08T00:00:00"/>
    <x v="28"/>
    <x v="4"/>
    <n v="15.719999999999999"/>
    <n v="38"/>
    <n v="597.3599999999999"/>
    <x v="11"/>
    <x v="4"/>
    <x v="7"/>
    <x v="32"/>
  </r>
  <r>
    <d v="2021-08-08T00:00:00"/>
    <x v="18"/>
    <x v="25"/>
    <n v="16.64"/>
    <n v="2"/>
    <n v="33.28"/>
    <x v="0"/>
    <x v="5"/>
    <x v="7"/>
    <x v="32"/>
  </r>
  <r>
    <d v="2021-08-10T00:00:00"/>
    <x v="12"/>
    <x v="2"/>
    <n v="79.92"/>
    <n v="38"/>
    <n v="3036.96"/>
    <x v="4"/>
    <x v="4"/>
    <x v="7"/>
    <x v="32"/>
  </r>
  <r>
    <d v="2021-08-10T00:00:00"/>
    <x v="26"/>
    <x v="35"/>
    <n v="155.61000000000001"/>
    <n v="4"/>
    <n v="622.44000000000005"/>
    <x v="10"/>
    <x v="4"/>
    <x v="7"/>
    <x v="32"/>
  </r>
  <r>
    <d v="2021-08-10T00:00:00"/>
    <x v="1"/>
    <x v="28"/>
    <n v="82.08"/>
    <n v="10"/>
    <n v="820.8"/>
    <x v="0"/>
    <x v="1"/>
    <x v="7"/>
    <x v="32"/>
  </r>
  <r>
    <d v="2021-08-10T00:00:00"/>
    <x v="30"/>
    <x v="34"/>
    <n v="85.5"/>
    <n v="6"/>
    <n v="513"/>
    <x v="8"/>
    <x v="4"/>
    <x v="7"/>
    <x v="32"/>
  </r>
  <r>
    <d v="2021-08-11T00:00:00"/>
    <x v="23"/>
    <x v="27"/>
    <n v="149.46"/>
    <n v="4"/>
    <n v="597.84"/>
    <x v="0"/>
    <x v="6"/>
    <x v="7"/>
    <x v="32"/>
  </r>
  <r>
    <d v="2021-08-11T00:00:00"/>
    <x v="22"/>
    <x v="32"/>
    <n v="201.28"/>
    <n v="20"/>
    <n v="4025.6"/>
    <x v="9"/>
    <x v="4"/>
    <x v="7"/>
    <x v="32"/>
  </r>
  <r>
    <d v="2021-08-13T00:00:00"/>
    <x v="23"/>
    <x v="23"/>
    <n v="48.4"/>
    <n v="13"/>
    <n v="629.19999999999993"/>
    <x v="0"/>
    <x v="6"/>
    <x v="7"/>
    <x v="32"/>
  </r>
  <r>
    <d v="2021-08-13T00:00:00"/>
    <x v="14"/>
    <x v="36"/>
    <n v="57.120000000000005"/>
    <n v="9"/>
    <n v="514.08000000000004"/>
    <x v="0"/>
    <x v="3"/>
    <x v="7"/>
    <x v="32"/>
  </r>
  <r>
    <d v="2021-08-14T00:00:00"/>
    <x v="33"/>
    <x v="32"/>
    <n v="201.28"/>
    <n v="14"/>
    <n v="2817.92"/>
    <x v="12"/>
    <x v="4"/>
    <x v="7"/>
    <x v="32"/>
  </r>
  <r>
    <d v="2021-08-15T00:00:00"/>
    <x v="23"/>
    <x v="4"/>
    <n v="15.719999999999999"/>
    <n v="7"/>
    <n v="110.03999999999999"/>
    <x v="0"/>
    <x v="6"/>
    <x v="7"/>
    <x v="33"/>
  </r>
  <r>
    <d v="2021-08-15T00:00:00"/>
    <x v="11"/>
    <x v="23"/>
    <n v="48.4"/>
    <n v="10"/>
    <n v="484"/>
    <x v="3"/>
    <x v="4"/>
    <x v="7"/>
    <x v="33"/>
  </r>
  <r>
    <d v="2021-08-16T00:00:00"/>
    <x v="13"/>
    <x v="41"/>
    <n v="7.8599999999999994"/>
    <n v="31"/>
    <n v="243.65999999999997"/>
    <x v="5"/>
    <x v="4"/>
    <x v="7"/>
    <x v="33"/>
  </r>
  <r>
    <d v="2021-08-16T00:00:00"/>
    <x v="10"/>
    <x v="19"/>
    <n v="80.94"/>
    <n v="3"/>
    <n v="242.82"/>
    <x v="2"/>
    <x v="4"/>
    <x v="7"/>
    <x v="33"/>
  </r>
  <r>
    <d v="2021-08-16T00:00:00"/>
    <x v="14"/>
    <x v="6"/>
    <n v="122.08"/>
    <n v="1"/>
    <n v="122.08"/>
    <x v="0"/>
    <x v="3"/>
    <x v="7"/>
    <x v="33"/>
  </r>
  <r>
    <d v="2021-08-18T00:00:00"/>
    <x v="21"/>
    <x v="17"/>
    <n v="8.33"/>
    <n v="6"/>
    <n v="49.980000000000004"/>
    <x v="8"/>
    <x v="4"/>
    <x v="7"/>
    <x v="33"/>
  </r>
  <r>
    <d v="2021-08-18T00:00:00"/>
    <x v="10"/>
    <x v="10"/>
    <n v="53.11"/>
    <n v="8"/>
    <n v="424.88"/>
    <x v="2"/>
    <x v="4"/>
    <x v="7"/>
    <x v="33"/>
  </r>
  <r>
    <d v="2021-08-18T00:00:00"/>
    <x v="34"/>
    <x v="10"/>
    <n v="53.11"/>
    <n v="19"/>
    <n v="1009.09"/>
    <x v="0"/>
    <x v="0"/>
    <x v="7"/>
    <x v="33"/>
  </r>
  <r>
    <d v="2021-08-18T00:00:00"/>
    <x v="11"/>
    <x v="5"/>
    <n v="164.28"/>
    <n v="2"/>
    <n v="328.56"/>
    <x v="3"/>
    <x v="4"/>
    <x v="7"/>
    <x v="33"/>
  </r>
  <r>
    <d v="2021-08-19T00:00:00"/>
    <x v="31"/>
    <x v="15"/>
    <n v="47.730000000000004"/>
    <n v="3"/>
    <n v="143.19"/>
    <x v="9"/>
    <x v="4"/>
    <x v="7"/>
    <x v="33"/>
  </r>
  <r>
    <d v="2021-08-20T00:00:00"/>
    <x v="33"/>
    <x v="3"/>
    <n v="119.7"/>
    <n v="14"/>
    <n v="1675.8"/>
    <x v="12"/>
    <x v="4"/>
    <x v="7"/>
    <x v="33"/>
  </r>
  <r>
    <d v="2021-08-20T00:00:00"/>
    <x v="31"/>
    <x v="29"/>
    <n v="76.25"/>
    <n v="15"/>
    <n v="1143.75"/>
    <x v="9"/>
    <x v="4"/>
    <x v="7"/>
    <x v="33"/>
  </r>
  <r>
    <d v="2021-08-20T00:00:00"/>
    <x v="21"/>
    <x v="27"/>
    <n v="149.46"/>
    <n v="13"/>
    <n v="1942.98"/>
    <x v="8"/>
    <x v="4"/>
    <x v="7"/>
    <x v="33"/>
  </r>
  <r>
    <d v="2021-08-20T00:00:00"/>
    <x v="28"/>
    <x v="40"/>
    <n v="49.21"/>
    <n v="19"/>
    <n v="934.99"/>
    <x v="11"/>
    <x v="4"/>
    <x v="7"/>
    <x v="33"/>
  </r>
  <r>
    <d v="2021-08-20T00:00:00"/>
    <x v="29"/>
    <x v="16"/>
    <n v="104.16"/>
    <n v="9"/>
    <n v="937.43999999999994"/>
    <x v="0"/>
    <x v="6"/>
    <x v="7"/>
    <x v="33"/>
  </r>
  <r>
    <d v="2021-08-20T00:00:00"/>
    <x v="34"/>
    <x v="37"/>
    <n v="41.81"/>
    <n v="13"/>
    <n v="543.53"/>
    <x v="0"/>
    <x v="0"/>
    <x v="7"/>
    <x v="33"/>
  </r>
  <r>
    <d v="2021-08-21T00:00:00"/>
    <x v="34"/>
    <x v="25"/>
    <n v="16.64"/>
    <n v="4"/>
    <n v="66.56"/>
    <x v="0"/>
    <x v="0"/>
    <x v="7"/>
    <x v="33"/>
  </r>
  <r>
    <d v="2021-08-22T00:00:00"/>
    <x v="29"/>
    <x v="35"/>
    <n v="155.61000000000001"/>
    <n v="19"/>
    <n v="2956.59"/>
    <x v="0"/>
    <x v="6"/>
    <x v="7"/>
    <x v="34"/>
  </r>
  <r>
    <d v="2021-08-23T00:00:00"/>
    <x v="15"/>
    <x v="28"/>
    <n v="82.08"/>
    <n v="11"/>
    <n v="902.88"/>
    <x v="4"/>
    <x v="4"/>
    <x v="7"/>
    <x v="34"/>
  </r>
  <r>
    <d v="2021-08-23T00:00:00"/>
    <x v="18"/>
    <x v="10"/>
    <n v="53.11"/>
    <n v="14"/>
    <n v="743.54"/>
    <x v="0"/>
    <x v="5"/>
    <x v="7"/>
    <x v="34"/>
  </r>
  <r>
    <d v="2021-08-24T00:00:00"/>
    <x v="18"/>
    <x v="35"/>
    <n v="155.61000000000001"/>
    <n v="5"/>
    <n v="778.05000000000007"/>
    <x v="0"/>
    <x v="5"/>
    <x v="7"/>
    <x v="34"/>
  </r>
  <r>
    <d v="2021-08-25T00:00:00"/>
    <x v="14"/>
    <x v="38"/>
    <n v="173.88"/>
    <n v="38"/>
    <n v="6607.44"/>
    <x v="0"/>
    <x v="3"/>
    <x v="7"/>
    <x v="34"/>
  </r>
  <r>
    <d v="2021-08-26T00:00:00"/>
    <x v="12"/>
    <x v="21"/>
    <n v="58.3"/>
    <n v="21"/>
    <n v="1224.3"/>
    <x v="4"/>
    <x v="4"/>
    <x v="7"/>
    <x v="34"/>
  </r>
  <r>
    <d v="2021-08-26T00:00:00"/>
    <x v="13"/>
    <x v="39"/>
    <n v="42.55"/>
    <n v="4"/>
    <n v="170.2"/>
    <x v="5"/>
    <x v="4"/>
    <x v="7"/>
    <x v="34"/>
  </r>
  <r>
    <d v="2021-08-26T00:00:00"/>
    <x v="32"/>
    <x v="30"/>
    <n v="162.54"/>
    <n v="18"/>
    <n v="2925.72"/>
    <x v="0"/>
    <x v="5"/>
    <x v="7"/>
    <x v="34"/>
  </r>
  <r>
    <d v="2021-08-26T00:00:00"/>
    <x v="18"/>
    <x v="22"/>
    <n v="85.76"/>
    <n v="8"/>
    <n v="686.08"/>
    <x v="0"/>
    <x v="5"/>
    <x v="7"/>
    <x v="34"/>
  </r>
  <r>
    <d v="2021-08-26T00:00:00"/>
    <x v="11"/>
    <x v="14"/>
    <n v="210"/>
    <n v="13"/>
    <n v="2730"/>
    <x v="3"/>
    <x v="4"/>
    <x v="7"/>
    <x v="34"/>
  </r>
  <r>
    <d v="2021-08-26T00:00:00"/>
    <x v="30"/>
    <x v="41"/>
    <n v="7.8599999999999994"/>
    <n v="38"/>
    <n v="298.67999999999995"/>
    <x v="8"/>
    <x v="4"/>
    <x v="7"/>
    <x v="34"/>
  </r>
  <r>
    <d v="2021-08-27T00:00:00"/>
    <x v="9"/>
    <x v="39"/>
    <n v="42.55"/>
    <n v="15"/>
    <n v="638.25"/>
    <x v="0"/>
    <x v="0"/>
    <x v="7"/>
    <x v="34"/>
  </r>
  <r>
    <d v="2021-08-28T00:00:00"/>
    <x v="33"/>
    <x v="5"/>
    <n v="164.28"/>
    <n v="20"/>
    <n v="3285.6"/>
    <x v="12"/>
    <x v="4"/>
    <x v="7"/>
    <x v="34"/>
  </r>
  <r>
    <d v="2021-08-28T00:00:00"/>
    <x v="12"/>
    <x v="35"/>
    <n v="155.61000000000001"/>
    <n v="9"/>
    <n v="1400.4900000000002"/>
    <x v="4"/>
    <x v="4"/>
    <x v="7"/>
    <x v="34"/>
  </r>
  <r>
    <d v="2021-08-28T00:00:00"/>
    <x v="13"/>
    <x v="39"/>
    <n v="42.55"/>
    <n v="5"/>
    <n v="212.75"/>
    <x v="5"/>
    <x v="4"/>
    <x v="7"/>
    <x v="34"/>
  </r>
  <r>
    <d v="2021-08-28T00:00:00"/>
    <x v="21"/>
    <x v="8"/>
    <n v="83.08"/>
    <n v="25"/>
    <n v="2077"/>
    <x v="8"/>
    <x v="4"/>
    <x v="7"/>
    <x v="34"/>
  </r>
  <r>
    <d v="2021-08-28T00:00:00"/>
    <x v="20"/>
    <x v="22"/>
    <n v="85.76"/>
    <n v="22"/>
    <n v="1886.72"/>
    <x v="7"/>
    <x v="4"/>
    <x v="7"/>
    <x v="34"/>
  </r>
  <r>
    <d v="2021-08-29T00:00:00"/>
    <x v="37"/>
    <x v="21"/>
    <n v="58.3"/>
    <n v="12"/>
    <n v="699.59999999999991"/>
    <x v="14"/>
    <x v="4"/>
    <x v="7"/>
    <x v="35"/>
  </r>
  <r>
    <d v="2021-08-30T00:00:00"/>
    <x v="31"/>
    <x v="34"/>
    <n v="85.5"/>
    <n v="6"/>
    <n v="513"/>
    <x v="9"/>
    <x v="4"/>
    <x v="7"/>
    <x v="35"/>
  </r>
  <r>
    <d v="2021-08-30T00:00:00"/>
    <x v="22"/>
    <x v="6"/>
    <n v="122.08"/>
    <n v="13"/>
    <n v="1587.04"/>
    <x v="9"/>
    <x v="4"/>
    <x v="7"/>
    <x v="35"/>
  </r>
  <r>
    <d v="2021-08-30T00:00:00"/>
    <x v="7"/>
    <x v="17"/>
    <n v="8.33"/>
    <n v="5"/>
    <n v="41.65"/>
    <x v="1"/>
    <x v="4"/>
    <x v="7"/>
    <x v="35"/>
  </r>
  <r>
    <d v="2021-08-30T00:00:00"/>
    <x v="30"/>
    <x v="8"/>
    <n v="83.08"/>
    <n v="6"/>
    <n v="498.48"/>
    <x v="8"/>
    <x v="4"/>
    <x v="7"/>
    <x v="35"/>
  </r>
  <r>
    <d v="2021-08-31T00:00:00"/>
    <x v="36"/>
    <x v="31"/>
    <n v="103.88"/>
    <n v="2"/>
    <n v="207.76"/>
    <x v="0"/>
    <x v="1"/>
    <x v="7"/>
    <x v="35"/>
  </r>
  <r>
    <d v="2021-08-31T00:00:00"/>
    <x v="36"/>
    <x v="4"/>
    <n v="15.719999999999999"/>
    <n v="13"/>
    <n v="204.35999999999999"/>
    <x v="0"/>
    <x v="1"/>
    <x v="7"/>
    <x v="35"/>
  </r>
  <r>
    <d v="2021-08-31T00:00:00"/>
    <x v="17"/>
    <x v="12"/>
    <n v="6.7"/>
    <n v="11"/>
    <n v="73.7"/>
    <x v="5"/>
    <x v="4"/>
    <x v="7"/>
    <x v="35"/>
  </r>
  <r>
    <d v="2021-08-31T00:00:00"/>
    <x v="14"/>
    <x v="30"/>
    <n v="162.54"/>
    <n v="6"/>
    <n v="975.24"/>
    <x v="0"/>
    <x v="3"/>
    <x v="7"/>
    <x v="35"/>
  </r>
  <r>
    <d v="2021-09-01T00:00:00"/>
    <x v="4"/>
    <x v="19"/>
    <n v="80.94"/>
    <n v="14"/>
    <n v="1133.1599999999999"/>
    <x v="0"/>
    <x v="3"/>
    <x v="8"/>
    <x v="35"/>
  </r>
  <r>
    <d v="2021-09-01T00:00:00"/>
    <x v="22"/>
    <x v="0"/>
    <n v="156.96"/>
    <n v="1"/>
    <n v="156.96"/>
    <x v="9"/>
    <x v="4"/>
    <x v="8"/>
    <x v="35"/>
  </r>
  <r>
    <d v="2021-09-01T00:00:00"/>
    <x v="11"/>
    <x v="4"/>
    <n v="15.719999999999999"/>
    <n v="11"/>
    <n v="172.92"/>
    <x v="3"/>
    <x v="4"/>
    <x v="8"/>
    <x v="35"/>
  </r>
  <r>
    <d v="2021-09-03T00:00:00"/>
    <x v="14"/>
    <x v="38"/>
    <n v="173.88"/>
    <n v="8"/>
    <n v="1391.04"/>
    <x v="0"/>
    <x v="3"/>
    <x v="8"/>
    <x v="35"/>
  </r>
  <r>
    <d v="2021-09-03T00:00:00"/>
    <x v="1"/>
    <x v="25"/>
    <n v="16.64"/>
    <n v="28"/>
    <n v="465.92"/>
    <x v="0"/>
    <x v="1"/>
    <x v="8"/>
    <x v="35"/>
  </r>
  <r>
    <d v="2021-09-04T00:00:00"/>
    <x v="18"/>
    <x v="12"/>
    <n v="6.7"/>
    <n v="1"/>
    <n v="6.7"/>
    <x v="0"/>
    <x v="5"/>
    <x v="8"/>
    <x v="35"/>
  </r>
  <r>
    <d v="2021-09-04T00:00:00"/>
    <x v="29"/>
    <x v="27"/>
    <n v="149.46"/>
    <n v="15"/>
    <n v="2241.9"/>
    <x v="0"/>
    <x v="6"/>
    <x v="8"/>
    <x v="35"/>
  </r>
  <r>
    <d v="2021-09-04T00:00:00"/>
    <x v="26"/>
    <x v="37"/>
    <n v="41.81"/>
    <n v="7"/>
    <n v="292.67"/>
    <x v="10"/>
    <x v="4"/>
    <x v="8"/>
    <x v="35"/>
  </r>
  <r>
    <d v="2021-09-04T00:00:00"/>
    <x v="26"/>
    <x v="31"/>
    <n v="103.88"/>
    <n v="34"/>
    <n v="3531.92"/>
    <x v="10"/>
    <x v="4"/>
    <x v="8"/>
    <x v="35"/>
  </r>
  <r>
    <d v="2021-09-04T00:00:00"/>
    <x v="26"/>
    <x v="20"/>
    <n v="142.80000000000001"/>
    <n v="1"/>
    <n v="142.80000000000001"/>
    <x v="10"/>
    <x v="4"/>
    <x v="8"/>
    <x v="35"/>
  </r>
  <r>
    <d v="2021-09-05T00:00:00"/>
    <x v="4"/>
    <x v="13"/>
    <n v="117.48"/>
    <n v="1"/>
    <n v="117.48"/>
    <x v="0"/>
    <x v="3"/>
    <x v="8"/>
    <x v="36"/>
  </r>
  <r>
    <d v="2021-09-05T00:00:00"/>
    <x v="39"/>
    <x v="15"/>
    <n v="47.730000000000004"/>
    <n v="35"/>
    <n v="1670.5500000000002"/>
    <x v="3"/>
    <x v="4"/>
    <x v="8"/>
    <x v="36"/>
  </r>
  <r>
    <d v="2021-09-06T00:00:00"/>
    <x v="28"/>
    <x v="16"/>
    <n v="104.16"/>
    <n v="20"/>
    <n v="2083.1999999999998"/>
    <x v="11"/>
    <x v="4"/>
    <x v="8"/>
    <x v="36"/>
  </r>
  <r>
    <d v="2021-09-06T00:00:00"/>
    <x v="9"/>
    <x v="35"/>
    <n v="155.61000000000001"/>
    <n v="12"/>
    <n v="1867.3200000000002"/>
    <x v="0"/>
    <x v="0"/>
    <x v="8"/>
    <x v="36"/>
  </r>
  <r>
    <d v="2021-09-07T00:00:00"/>
    <x v="16"/>
    <x v="14"/>
    <n v="210"/>
    <n v="5"/>
    <n v="1050"/>
    <x v="6"/>
    <x v="4"/>
    <x v="8"/>
    <x v="36"/>
  </r>
  <r>
    <d v="2021-09-08T00:00:00"/>
    <x v="29"/>
    <x v="11"/>
    <n v="94.17"/>
    <n v="23"/>
    <n v="2165.91"/>
    <x v="0"/>
    <x v="6"/>
    <x v="8"/>
    <x v="36"/>
  </r>
  <r>
    <d v="2021-09-09T00:00:00"/>
    <x v="18"/>
    <x v="19"/>
    <n v="80.94"/>
    <n v="3"/>
    <n v="242.82"/>
    <x v="0"/>
    <x v="5"/>
    <x v="8"/>
    <x v="36"/>
  </r>
  <r>
    <d v="2021-09-09T00:00:00"/>
    <x v="10"/>
    <x v="38"/>
    <n v="173.88"/>
    <n v="9"/>
    <n v="1564.92"/>
    <x v="2"/>
    <x v="4"/>
    <x v="8"/>
    <x v="36"/>
  </r>
  <r>
    <d v="2021-09-09T00:00:00"/>
    <x v="14"/>
    <x v="28"/>
    <n v="82.08"/>
    <n v="4"/>
    <n v="328.32"/>
    <x v="0"/>
    <x v="3"/>
    <x v="8"/>
    <x v="36"/>
  </r>
  <r>
    <d v="2021-09-09T00:00:00"/>
    <x v="1"/>
    <x v="23"/>
    <n v="48.4"/>
    <n v="26"/>
    <n v="1258.3999999999999"/>
    <x v="0"/>
    <x v="1"/>
    <x v="8"/>
    <x v="36"/>
  </r>
  <r>
    <d v="2021-09-10T00:00:00"/>
    <x v="15"/>
    <x v="2"/>
    <n v="79.92"/>
    <n v="4"/>
    <n v="319.68"/>
    <x v="4"/>
    <x v="4"/>
    <x v="8"/>
    <x v="36"/>
  </r>
  <r>
    <d v="2021-09-10T00:00:00"/>
    <x v="20"/>
    <x v="31"/>
    <n v="103.88"/>
    <n v="9"/>
    <n v="934.92"/>
    <x v="7"/>
    <x v="4"/>
    <x v="8"/>
    <x v="36"/>
  </r>
  <r>
    <d v="2021-09-10T00:00:00"/>
    <x v="34"/>
    <x v="32"/>
    <n v="201.28"/>
    <n v="6"/>
    <n v="1207.68"/>
    <x v="0"/>
    <x v="0"/>
    <x v="8"/>
    <x v="36"/>
  </r>
  <r>
    <d v="2021-09-10T00:00:00"/>
    <x v="34"/>
    <x v="42"/>
    <n v="24.66"/>
    <n v="2"/>
    <n v="49.32"/>
    <x v="0"/>
    <x v="0"/>
    <x v="8"/>
    <x v="36"/>
  </r>
  <r>
    <d v="2021-09-10T00:00:00"/>
    <x v="39"/>
    <x v="12"/>
    <n v="6.7"/>
    <n v="15"/>
    <n v="100.5"/>
    <x v="3"/>
    <x v="4"/>
    <x v="8"/>
    <x v="36"/>
  </r>
  <r>
    <d v="2021-09-11T00:00:00"/>
    <x v="36"/>
    <x v="31"/>
    <n v="103.88"/>
    <n v="6"/>
    <n v="623.28"/>
    <x v="0"/>
    <x v="1"/>
    <x v="8"/>
    <x v="36"/>
  </r>
  <r>
    <d v="2021-09-13T00:00:00"/>
    <x v="7"/>
    <x v="38"/>
    <n v="173.88"/>
    <n v="7"/>
    <n v="1217.1599999999999"/>
    <x v="1"/>
    <x v="4"/>
    <x v="8"/>
    <x v="37"/>
  </r>
  <r>
    <d v="2021-09-14T00:00:00"/>
    <x v="36"/>
    <x v="10"/>
    <n v="53.11"/>
    <n v="3"/>
    <n v="159.32999999999998"/>
    <x v="0"/>
    <x v="1"/>
    <x v="8"/>
    <x v="37"/>
  </r>
  <r>
    <d v="2021-09-14T00:00:00"/>
    <x v="29"/>
    <x v="42"/>
    <n v="24.66"/>
    <n v="34"/>
    <n v="838.44"/>
    <x v="0"/>
    <x v="6"/>
    <x v="8"/>
    <x v="37"/>
  </r>
  <r>
    <d v="2021-09-14T00:00:00"/>
    <x v="14"/>
    <x v="23"/>
    <n v="48.4"/>
    <n v="27"/>
    <n v="1306.8"/>
    <x v="0"/>
    <x v="3"/>
    <x v="8"/>
    <x v="37"/>
  </r>
  <r>
    <d v="2021-09-15T00:00:00"/>
    <x v="31"/>
    <x v="2"/>
    <n v="79.92"/>
    <n v="3"/>
    <n v="239.76"/>
    <x v="9"/>
    <x v="4"/>
    <x v="8"/>
    <x v="37"/>
  </r>
  <r>
    <d v="2021-09-15T00:00:00"/>
    <x v="24"/>
    <x v="24"/>
    <n v="162"/>
    <n v="14"/>
    <n v="2268"/>
    <x v="2"/>
    <x v="4"/>
    <x v="8"/>
    <x v="37"/>
  </r>
  <r>
    <d v="2021-09-15T00:00:00"/>
    <x v="36"/>
    <x v="24"/>
    <n v="162"/>
    <n v="6"/>
    <n v="972"/>
    <x v="0"/>
    <x v="1"/>
    <x v="8"/>
    <x v="37"/>
  </r>
  <r>
    <d v="2021-09-15T00:00:00"/>
    <x v="22"/>
    <x v="22"/>
    <n v="85.76"/>
    <n v="15"/>
    <n v="1286.4000000000001"/>
    <x v="9"/>
    <x v="4"/>
    <x v="8"/>
    <x v="37"/>
  </r>
  <r>
    <d v="2021-09-16T00:00:00"/>
    <x v="21"/>
    <x v="40"/>
    <n v="49.21"/>
    <n v="11"/>
    <n v="541.31000000000006"/>
    <x v="8"/>
    <x v="4"/>
    <x v="8"/>
    <x v="37"/>
  </r>
  <r>
    <d v="2021-09-17T00:00:00"/>
    <x v="21"/>
    <x v="5"/>
    <n v="164.28"/>
    <n v="12"/>
    <n v="1971.3600000000001"/>
    <x v="8"/>
    <x v="4"/>
    <x v="8"/>
    <x v="37"/>
  </r>
  <r>
    <d v="2021-09-18T00:00:00"/>
    <x v="13"/>
    <x v="16"/>
    <n v="104.16"/>
    <n v="22"/>
    <n v="2291.52"/>
    <x v="5"/>
    <x v="4"/>
    <x v="8"/>
    <x v="37"/>
  </r>
  <r>
    <d v="2021-09-18T00:00:00"/>
    <x v="29"/>
    <x v="42"/>
    <n v="24.66"/>
    <n v="14"/>
    <n v="345.24"/>
    <x v="0"/>
    <x v="6"/>
    <x v="8"/>
    <x v="37"/>
  </r>
  <r>
    <d v="2021-09-19T00:00:00"/>
    <x v="17"/>
    <x v="3"/>
    <n v="119.7"/>
    <n v="8"/>
    <n v="957.6"/>
    <x v="5"/>
    <x v="4"/>
    <x v="8"/>
    <x v="38"/>
  </r>
  <r>
    <d v="2021-09-20T00:00:00"/>
    <x v="33"/>
    <x v="3"/>
    <n v="119.7"/>
    <n v="6"/>
    <n v="718.2"/>
    <x v="12"/>
    <x v="4"/>
    <x v="8"/>
    <x v="38"/>
  </r>
  <r>
    <d v="2021-09-20T00:00:00"/>
    <x v="32"/>
    <x v="12"/>
    <n v="6.7"/>
    <n v="32"/>
    <n v="214.4"/>
    <x v="0"/>
    <x v="5"/>
    <x v="8"/>
    <x v="38"/>
  </r>
  <r>
    <d v="2021-09-20T00:00:00"/>
    <x v="14"/>
    <x v="31"/>
    <n v="103.88"/>
    <n v="10"/>
    <n v="1038.8"/>
    <x v="0"/>
    <x v="3"/>
    <x v="8"/>
    <x v="38"/>
  </r>
  <r>
    <d v="2021-09-21T00:00:00"/>
    <x v="13"/>
    <x v="43"/>
    <n v="96.3"/>
    <n v="35"/>
    <n v="3370.5"/>
    <x v="5"/>
    <x v="4"/>
    <x v="8"/>
    <x v="38"/>
  </r>
  <r>
    <d v="2021-09-21T00:00:00"/>
    <x v="23"/>
    <x v="20"/>
    <n v="142.80000000000001"/>
    <n v="32"/>
    <n v="4569.6000000000004"/>
    <x v="0"/>
    <x v="6"/>
    <x v="8"/>
    <x v="38"/>
  </r>
  <r>
    <d v="2021-09-21T00:00:00"/>
    <x v="18"/>
    <x v="29"/>
    <n v="76.25"/>
    <n v="7"/>
    <n v="533.75"/>
    <x v="0"/>
    <x v="5"/>
    <x v="8"/>
    <x v="38"/>
  </r>
  <r>
    <d v="2021-09-21T00:00:00"/>
    <x v="20"/>
    <x v="42"/>
    <n v="24.66"/>
    <n v="5"/>
    <n v="123.3"/>
    <x v="7"/>
    <x v="4"/>
    <x v="8"/>
    <x v="38"/>
  </r>
  <r>
    <d v="2021-09-21T00:00:00"/>
    <x v="1"/>
    <x v="40"/>
    <n v="49.21"/>
    <n v="14"/>
    <n v="688.94"/>
    <x v="0"/>
    <x v="1"/>
    <x v="8"/>
    <x v="38"/>
  </r>
  <r>
    <d v="2021-09-22T00:00:00"/>
    <x v="4"/>
    <x v="30"/>
    <n v="162.54"/>
    <n v="21"/>
    <n v="3413.3399999999997"/>
    <x v="0"/>
    <x v="3"/>
    <x v="8"/>
    <x v="38"/>
  </r>
  <r>
    <d v="2021-09-22T00:00:00"/>
    <x v="10"/>
    <x v="9"/>
    <n v="48.84"/>
    <n v="14"/>
    <n v="683.76"/>
    <x v="2"/>
    <x v="4"/>
    <x v="8"/>
    <x v="38"/>
  </r>
  <r>
    <d v="2021-09-22T00:00:00"/>
    <x v="11"/>
    <x v="20"/>
    <n v="142.80000000000001"/>
    <n v="4"/>
    <n v="571.20000000000005"/>
    <x v="3"/>
    <x v="4"/>
    <x v="8"/>
    <x v="38"/>
  </r>
  <r>
    <d v="2021-09-22T00:00:00"/>
    <x v="39"/>
    <x v="18"/>
    <n v="115.2"/>
    <n v="2"/>
    <n v="230.4"/>
    <x v="3"/>
    <x v="4"/>
    <x v="8"/>
    <x v="38"/>
  </r>
  <r>
    <d v="2021-09-22T00:00:00"/>
    <x v="39"/>
    <x v="8"/>
    <n v="83.08"/>
    <n v="12"/>
    <n v="996.96"/>
    <x v="3"/>
    <x v="4"/>
    <x v="8"/>
    <x v="38"/>
  </r>
  <r>
    <d v="2021-09-23T00:00:00"/>
    <x v="32"/>
    <x v="11"/>
    <n v="94.17"/>
    <n v="12"/>
    <n v="1130.04"/>
    <x v="0"/>
    <x v="5"/>
    <x v="8"/>
    <x v="38"/>
  </r>
  <r>
    <d v="2021-09-23T00:00:00"/>
    <x v="34"/>
    <x v="30"/>
    <n v="162.54"/>
    <n v="7"/>
    <n v="1137.78"/>
    <x v="0"/>
    <x v="0"/>
    <x v="8"/>
    <x v="38"/>
  </r>
  <r>
    <d v="2021-09-23T00:00:00"/>
    <x v="14"/>
    <x v="40"/>
    <n v="49.21"/>
    <n v="12"/>
    <n v="590.52"/>
    <x v="0"/>
    <x v="3"/>
    <x v="8"/>
    <x v="38"/>
  </r>
  <r>
    <d v="2021-09-24T00:00:00"/>
    <x v="15"/>
    <x v="13"/>
    <n v="117.48"/>
    <n v="34"/>
    <n v="3994.32"/>
    <x v="4"/>
    <x v="4"/>
    <x v="8"/>
    <x v="38"/>
  </r>
  <r>
    <d v="2021-09-24T00:00:00"/>
    <x v="36"/>
    <x v="13"/>
    <n v="117.48"/>
    <n v="8"/>
    <n v="939.84"/>
    <x v="0"/>
    <x v="1"/>
    <x v="8"/>
    <x v="38"/>
  </r>
  <r>
    <d v="2021-09-24T00:00:00"/>
    <x v="23"/>
    <x v="13"/>
    <n v="117.48"/>
    <n v="14"/>
    <n v="1644.72"/>
    <x v="0"/>
    <x v="6"/>
    <x v="8"/>
    <x v="38"/>
  </r>
  <r>
    <d v="2021-09-25T00:00:00"/>
    <x v="32"/>
    <x v="19"/>
    <n v="80.94"/>
    <n v="31"/>
    <n v="2509.14"/>
    <x v="0"/>
    <x v="5"/>
    <x v="8"/>
    <x v="38"/>
  </r>
  <r>
    <d v="2021-09-27T00:00:00"/>
    <x v="31"/>
    <x v="21"/>
    <n v="58.3"/>
    <n v="1"/>
    <n v="58.3"/>
    <x v="9"/>
    <x v="4"/>
    <x v="8"/>
    <x v="39"/>
  </r>
  <r>
    <d v="2021-09-27T00:00:00"/>
    <x v="4"/>
    <x v="35"/>
    <n v="155.61000000000001"/>
    <n v="11"/>
    <n v="1711.71"/>
    <x v="0"/>
    <x v="3"/>
    <x v="8"/>
    <x v="39"/>
  </r>
  <r>
    <d v="2021-09-27T00:00:00"/>
    <x v="22"/>
    <x v="43"/>
    <n v="96.3"/>
    <n v="4"/>
    <n v="385.2"/>
    <x v="9"/>
    <x v="4"/>
    <x v="8"/>
    <x v="39"/>
  </r>
  <r>
    <d v="2021-09-27T00:00:00"/>
    <x v="9"/>
    <x v="2"/>
    <n v="79.92"/>
    <n v="3"/>
    <n v="239.76"/>
    <x v="0"/>
    <x v="0"/>
    <x v="8"/>
    <x v="39"/>
  </r>
  <r>
    <d v="2021-09-27T00:00:00"/>
    <x v="34"/>
    <x v="38"/>
    <n v="173.88"/>
    <n v="23"/>
    <n v="3999.24"/>
    <x v="0"/>
    <x v="0"/>
    <x v="8"/>
    <x v="39"/>
  </r>
  <r>
    <d v="2021-09-27T00:00:00"/>
    <x v="39"/>
    <x v="28"/>
    <n v="82.08"/>
    <n v="9"/>
    <n v="738.72"/>
    <x v="3"/>
    <x v="4"/>
    <x v="8"/>
    <x v="39"/>
  </r>
  <r>
    <d v="2021-09-29T00:00:00"/>
    <x v="26"/>
    <x v="21"/>
    <n v="58.3"/>
    <n v="13"/>
    <n v="757.9"/>
    <x v="10"/>
    <x v="4"/>
    <x v="8"/>
    <x v="39"/>
  </r>
  <r>
    <d v="2021-09-30T00:00:00"/>
    <x v="16"/>
    <x v="7"/>
    <n v="146.72"/>
    <n v="9"/>
    <n v="1320.48"/>
    <x v="6"/>
    <x v="4"/>
    <x v="8"/>
    <x v="39"/>
  </r>
  <r>
    <d v="2021-09-30T00:00:00"/>
    <x v="11"/>
    <x v="34"/>
    <n v="85.5"/>
    <n v="5"/>
    <n v="427.5"/>
    <x v="3"/>
    <x v="4"/>
    <x v="8"/>
    <x v="39"/>
  </r>
  <r>
    <d v="2021-10-01T00:00:00"/>
    <x v="1"/>
    <x v="32"/>
    <n v="201.28"/>
    <n v="14"/>
    <n v="2817.92"/>
    <x v="0"/>
    <x v="1"/>
    <x v="9"/>
    <x v="39"/>
  </r>
  <r>
    <d v="2021-10-02T00:00:00"/>
    <x v="24"/>
    <x v="7"/>
    <n v="146.72"/>
    <n v="15"/>
    <n v="2200.8000000000002"/>
    <x v="2"/>
    <x v="4"/>
    <x v="9"/>
    <x v="39"/>
  </r>
  <r>
    <d v="2021-10-02T00:00:00"/>
    <x v="21"/>
    <x v="20"/>
    <n v="142.80000000000001"/>
    <n v="22"/>
    <n v="3141.6000000000004"/>
    <x v="8"/>
    <x v="4"/>
    <x v="9"/>
    <x v="39"/>
  </r>
  <r>
    <d v="2021-10-03T00:00:00"/>
    <x v="12"/>
    <x v="14"/>
    <n v="210"/>
    <n v="9"/>
    <n v="1890"/>
    <x v="4"/>
    <x v="4"/>
    <x v="9"/>
    <x v="40"/>
  </r>
  <r>
    <d v="2021-10-03T00:00:00"/>
    <x v="15"/>
    <x v="38"/>
    <n v="173.88"/>
    <n v="23"/>
    <n v="3999.24"/>
    <x v="4"/>
    <x v="4"/>
    <x v="9"/>
    <x v="40"/>
  </r>
  <r>
    <d v="2021-10-03T00:00:00"/>
    <x v="23"/>
    <x v="23"/>
    <n v="48.4"/>
    <n v="5"/>
    <n v="242"/>
    <x v="0"/>
    <x v="6"/>
    <x v="9"/>
    <x v="40"/>
  </r>
  <r>
    <d v="2021-10-04T00:00:00"/>
    <x v="29"/>
    <x v="15"/>
    <n v="47.730000000000004"/>
    <n v="15"/>
    <n v="715.95"/>
    <x v="0"/>
    <x v="6"/>
    <x v="9"/>
    <x v="40"/>
  </r>
  <r>
    <d v="2021-10-05T00:00:00"/>
    <x v="34"/>
    <x v="0"/>
    <n v="156.96"/>
    <n v="36"/>
    <n v="5650.56"/>
    <x v="0"/>
    <x v="0"/>
    <x v="9"/>
    <x v="40"/>
  </r>
  <r>
    <d v="2021-10-05T00:00:00"/>
    <x v="14"/>
    <x v="0"/>
    <n v="156.96"/>
    <n v="23"/>
    <n v="3610.0800000000004"/>
    <x v="0"/>
    <x v="3"/>
    <x v="9"/>
    <x v="40"/>
  </r>
  <r>
    <d v="2021-10-06T00:00:00"/>
    <x v="31"/>
    <x v="12"/>
    <n v="6.7"/>
    <n v="1"/>
    <n v="6.7"/>
    <x v="9"/>
    <x v="4"/>
    <x v="9"/>
    <x v="40"/>
  </r>
  <r>
    <d v="2021-10-06T00:00:00"/>
    <x v="21"/>
    <x v="26"/>
    <n v="94.62"/>
    <n v="23"/>
    <n v="2176.2600000000002"/>
    <x v="8"/>
    <x v="4"/>
    <x v="9"/>
    <x v="40"/>
  </r>
  <r>
    <d v="2021-10-06T00:00:00"/>
    <x v="32"/>
    <x v="8"/>
    <n v="83.08"/>
    <n v="17"/>
    <n v="1412.36"/>
    <x v="0"/>
    <x v="5"/>
    <x v="9"/>
    <x v="40"/>
  </r>
  <r>
    <d v="2021-10-06T00:00:00"/>
    <x v="28"/>
    <x v="30"/>
    <n v="162.54"/>
    <n v="10"/>
    <n v="1625.3999999999999"/>
    <x v="11"/>
    <x v="4"/>
    <x v="9"/>
    <x v="40"/>
  </r>
  <r>
    <d v="2021-10-06T00:00:00"/>
    <x v="9"/>
    <x v="43"/>
    <n v="96.3"/>
    <n v="12"/>
    <n v="1155.5999999999999"/>
    <x v="0"/>
    <x v="0"/>
    <x v="9"/>
    <x v="40"/>
  </r>
  <r>
    <d v="2021-10-06T00:00:00"/>
    <x v="39"/>
    <x v="12"/>
    <n v="6.7"/>
    <n v="1"/>
    <n v="6.7"/>
    <x v="3"/>
    <x v="4"/>
    <x v="9"/>
    <x v="40"/>
  </r>
  <r>
    <d v="2021-10-07T00:00:00"/>
    <x v="28"/>
    <x v="42"/>
    <n v="24.66"/>
    <n v="6"/>
    <n v="147.96"/>
    <x v="11"/>
    <x v="4"/>
    <x v="9"/>
    <x v="40"/>
  </r>
  <r>
    <d v="2021-10-09T00:00:00"/>
    <x v="16"/>
    <x v="2"/>
    <n v="79.92"/>
    <n v="14"/>
    <n v="1118.8800000000001"/>
    <x v="6"/>
    <x v="4"/>
    <x v="9"/>
    <x v="40"/>
  </r>
  <r>
    <d v="2021-10-09T00:00:00"/>
    <x v="33"/>
    <x v="2"/>
    <n v="79.92"/>
    <n v="5"/>
    <n v="399.6"/>
    <x v="12"/>
    <x v="4"/>
    <x v="9"/>
    <x v="40"/>
  </r>
  <r>
    <d v="2021-10-09T00:00:00"/>
    <x v="23"/>
    <x v="13"/>
    <n v="117.48"/>
    <n v="11"/>
    <n v="1292.28"/>
    <x v="0"/>
    <x v="6"/>
    <x v="9"/>
    <x v="40"/>
  </r>
  <r>
    <d v="2021-10-10T00:00:00"/>
    <x v="31"/>
    <x v="12"/>
    <n v="6.7"/>
    <n v="14"/>
    <n v="93.8"/>
    <x v="9"/>
    <x v="4"/>
    <x v="9"/>
    <x v="41"/>
  </r>
  <r>
    <d v="2021-10-10T00:00:00"/>
    <x v="31"/>
    <x v="14"/>
    <n v="210"/>
    <n v="9"/>
    <n v="1890"/>
    <x v="9"/>
    <x v="4"/>
    <x v="9"/>
    <x v="41"/>
  </r>
  <r>
    <d v="2021-10-10T00:00:00"/>
    <x v="28"/>
    <x v="28"/>
    <n v="82.08"/>
    <n v="12"/>
    <n v="984.96"/>
    <x v="11"/>
    <x v="4"/>
    <x v="9"/>
    <x v="41"/>
  </r>
  <r>
    <d v="2021-10-11T00:00:00"/>
    <x v="34"/>
    <x v="26"/>
    <n v="94.62"/>
    <n v="10"/>
    <n v="946.2"/>
    <x v="0"/>
    <x v="0"/>
    <x v="9"/>
    <x v="41"/>
  </r>
  <r>
    <d v="2021-10-11T00:00:00"/>
    <x v="26"/>
    <x v="23"/>
    <n v="48.4"/>
    <n v="15"/>
    <n v="726"/>
    <x v="10"/>
    <x v="4"/>
    <x v="9"/>
    <x v="41"/>
  </r>
  <r>
    <d v="2021-10-12T00:00:00"/>
    <x v="17"/>
    <x v="36"/>
    <n v="57.120000000000005"/>
    <n v="8"/>
    <n v="456.96000000000004"/>
    <x v="5"/>
    <x v="4"/>
    <x v="9"/>
    <x v="41"/>
  </r>
  <r>
    <d v="2021-10-13T00:00:00"/>
    <x v="33"/>
    <x v="20"/>
    <n v="142.80000000000001"/>
    <n v="15"/>
    <n v="2142"/>
    <x v="12"/>
    <x v="4"/>
    <x v="9"/>
    <x v="41"/>
  </r>
  <r>
    <d v="2021-10-13T00:00:00"/>
    <x v="9"/>
    <x v="2"/>
    <n v="79.92"/>
    <n v="18"/>
    <n v="1438.56"/>
    <x v="0"/>
    <x v="0"/>
    <x v="9"/>
    <x v="41"/>
  </r>
  <r>
    <d v="2021-10-14T00:00:00"/>
    <x v="37"/>
    <x v="28"/>
    <n v="82.08"/>
    <n v="15"/>
    <n v="1231.2"/>
    <x v="14"/>
    <x v="4"/>
    <x v="9"/>
    <x v="41"/>
  </r>
  <r>
    <d v="2021-10-15T00:00:00"/>
    <x v="36"/>
    <x v="4"/>
    <n v="15.719999999999999"/>
    <n v="10"/>
    <n v="157.19999999999999"/>
    <x v="0"/>
    <x v="1"/>
    <x v="9"/>
    <x v="41"/>
  </r>
  <r>
    <d v="2021-10-16T00:00:00"/>
    <x v="20"/>
    <x v="43"/>
    <n v="96.3"/>
    <n v="3"/>
    <n v="288.89999999999998"/>
    <x v="7"/>
    <x v="4"/>
    <x v="9"/>
    <x v="41"/>
  </r>
  <r>
    <d v="2021-10-16T00:00:00"/>
    <x v="26"/>
    <x v="0"/>
    <n v="156.96"/>
    <n v="18"/>
    <n v="2825.28"/>
    <x v="10"/>
    <x v="4"/>
    <x v="9"/>
    <x v="41"/>
  </r>
  <r>
    <d v="2021-10-16T00:00:00"/>
    <x v="14"/>
    <x v="28"/>
    <n v="82.08"/>
    <n v="18"/>
    <n v="1477.44"/>
    <x v="0"/>
    <x v="3"/>
    <x v="9"/>
    <x v="41"/>
  </r>
  <r>
    <d v="2021-10-17T00:00:00"/>
    <x v="26"/>
    <x v="31"/>
    <n v="103.88"/>
    <n v="13"/>
    <n v="1350.44"/>
    <x v="10"/>
    <x v="4"/>
    <x v="9"/>
    <x v="42"/>
  </r>
  <r>
    <d v="2021-10-18T00:00:00"/>
    <x v="16"/>
    <x v="24"/>
    <n v="162"/>
    <n v="31"/>
    <n v="5022"/>
    <x v="6"/>
    <x v="4"/>
    <x v="9"/>
    <x v="42"/>
  </r>
  <r>
    <d v="2021-10-18T00:00:00"/>
    <x v="12"/>
    <x v="26"/>
    <n v="94.62"/>
    <n v="11"/>
    <n v="1040.8200000000002"/>
    <x v="4"/>
    <x v="4"/>
    <x v="9"/>
    <x v="42"/>
  </r>
  <r>
    <d v="2021-10-18T00:00:00"/>
    <x v="13"/>
    <x v="19"/>
    <n v="80.94"/>
    <n v="6"/>
    <n v="485.64"/>
    <x v="5"/>
    <x v="4"/>
    <x v="9"/>
    <x v="42"/>
  </r>
  <r>
    <d v="2021-10-18T00:00:00"/>
    <x v="0"/>
    <x v="17"/>
    <n v="8.33"/>
    <n v="16"/>
    <n v="133.28"/>
    <x v="0"/>
    <x v="0"/>
    <x v="9"/>
    <x v="42"/>
  </r>
  <r>
    <d v="2021-10-18T00:00:00"/>
    <x v="34"/>
    <x v="17"/>
    <n v="8.33"/>
    <n v="6"/>
    <n v="49.980000000000004"/>
    <x v="0"/>
    <x v="0"/>
    <x v="9"/>
    <x v="42"/>
  </r>
  <r>
    <d v="2021-10-18T00:00:00"/>
    <x v="34"/>
    <x v="30"/>
    <n v="162.54"/>
    <n v="13"/>
    <n v="2113.02"/>
    <x v="0"/>
    <x v="0"/>
    <x v="9"/>
    <x v="42"/>
  </r>
  <r>
    <d v="2021-10-22T00:00:00"/>
    <x v="31"/>
    <x v="23"/>
    <n v="48.4"/>
    <n v="7"/>
    <n v="338.8"/>
    <x v="9"/>
    <x v="4"/>
    <x v="9"/>
    <x v="42"/>
  </r>
  <r>
    <d v="2021-10-22T00:00:00"/>
    <x v="15"/>
    <x v="41"/>
    <n v="7.8599999999999994"/>
    <n v="1"/>
    <n v="7.8599999999999994"/>
    <x v="4"/>
    <x v="4"/>
    <x v="9"/>
    <x v="42"/>
  </r>
  <r>
    <d v="2021-10-22T00:00:00"/>
    <x v="24"/>
    <x v="0"/>
    <n v="156.96"/>
    <n v="13"/>
    <n v="2040.48"/>
    <x v="2"/>
    <x v="4"/>
    <x v="9"/>
    <x v="42"/>
  </r>
  <r>
    <d v="2021-10-22T00:00:00"/>
    <x v="21"/>
    <x v="13"/>
    <n v="117.48"/>
    <n v="34"/>
    <n v="3994.32"/>
    <x v="8"/>
    <x v="4"/>
    <x v="9"/>
    <x v="42"/>
  </r>
  <r>
    <d v="2021-10-22T00:00:00"/>
    <x v="22"/>
    <x v="39"/>
    <n v="42.55"/>
    <n v="24"/>
    <n v="1021.1999999999999"/>
    <x v="9"/>
    <x v="4"/>
    <x v="9"/>
    <x v="42"/>
  </r>
  <r>
    <d v="2021-10-23T00:00:00"/>
    <x v="29"/>
    <x v="0"/>
    <n v="156.96"/>
    <n v="14"/>
    <n v="2197.44"/>
    <x v="0"/>
    <x v="6"/>
    <x v="9"/>
    <x v="42"/>
  </r>
  <r>
    <d v="2021-10-24T00:00:00"/>
    <x v="0"/>
    <x v="43"/>
    <n v="96.3"/>
    <n v="22"/>
    <n v="2118.6"/>
    <x v="0"/>
    <x v="0"/>
    <x v="9"/>
    <x v="43"/>
  </r>
  <r>
    <d v="2021-10-24T00:00:00"/>
    <x v="34"/>
    <x v="23"/>
    <n v="48.4"/>
    <n v="3"/>
    <n v="145.19999999999999"/>
    <x v="0"/>
    <x v="0"/>
    <x v="9"/>
    <x v="43"/>
  </r>
  <r>
    <d v="2021-10-24T00:00:00"/>
    <x v="34"/>
    <x v="17"/>
    <n v="8.33"/>
    <n v="21"/>
    <n v="174.93"/>
    <x v="0"/>
    <x v="0"/>
    <x v="9"/>
    <x v="43"/>
  </r>
  <r>
    <d v="2021-10-24T00:00:00"/>
    <x v="39"/>
    <x v="3"/>
    <n v="119.7"/>
    <n v="4"/>
    <n v="478.8"/>
    <x v="3"/>
    <x v="4"/>
    <x v="9"/>
    <x v="43"/>
  </r>
  <r>
    <d v="2021-10-25T00:00:00"/>
    <x v="28"/>
    <x v="28"/>
    <n v="82.08"/>
    <n v="9"/>
    <n v="738.72"/>
    <x v="11"/>
    <x v="4"/>
    <x v="9"/>
    <x v="43"/>
  </r>
  <r>
    <d v="2021-10-25T00:00:00"/>
    <x v="29"/>
    <x v="31"/>
    <n v="103.88"/>
    <n v="18"/>
    <n v="1869.84"/>
    <x v="0"/>
    <x v="6"/>
    <x v="9"/>
    <x v="43"/>
  </r>
  <r>
    <d v="2021-10-26T00:00:00"/>
    <x v="37"/>
    <x v="9"/>
    <n v="48.84"/>
    <n v="6"/>
    <n v="293.04000000000002"/>
    <x v="14"/>
    <x v="4"/>
    <x v="9"/>
    <x v="43"/>
  </r>
  <r>
    <d v="2021-10-28T00:00:00"/>
    <x v="11"/>
    <x v="26"/>
    <n v="94.62"/>
    <n v="1"/>
    <n v="94.62"/>
    <x v="3"/>
    <x v="4"/>
    <x v="9"/>
    <x v="43"/>
  </r>
  <r>
    <d v="2021-10-28T00:00:00"/>
    <x v="26"/>
    <x v="12"/>
    <n v="6.7"/>
    <n v="39"/>
    <n v="261.3"/>
    <x v="10"/>
    <x v="4"/>
    <x v="9"/>
    <x v="43"/>
  </r>
  <r>
    <d v="2021-10-29T00:00:00"/>
    <x v="36"/>
    <x v="20"/>
    <n v="142.80000000000001"/>
    <n v="23"/>
    <n v="3284.4"/>
    <x v="0"/>
    <x v="1"/>
    <x v="9"/>
    <x v="43"/>
  </r>
  <r>
    <d v="2021-10-29T00:00:00"/>
    <x v="23"/>
    <x v="2"/>
    <n v="79.92"/>
    <n v="14"/>
    <n v="1118.8800000000001"/>
    <x v="0"/>
    <x v="6"/>
    <x v="9"/>
    <x v="43"/>
  </r>
  <r>
    <d v="2021-10-30T00:00:00"/>
    <x v="16"/>
    <x v="32"/>
    <n v="201.28"/>
    <n v="30"/>
    <n v="6038.4"/>
    <x v="6"/>
    <x v="4"/>
    <x v="9"/>
    <x v="43"/>
  </r>
  <r>
    <d v="2021-10-30T00:00:00"/>
    <x v="28"/>
    <x v="17"/>
    <n v="8.33"/>
    <n v="37"/>
    <n v="308.20999999999998"/>
    <x v="11"/>
    <x v="4"/>
    <x v="9"/>
    <x v="43"/>
  </r>
  <r>
    <d v="2021-10-30T00:00:00"/>
    <x v="17"/>
    <x v="24"/>
    <n v="162"/>
    <n v="3"/>
    <n v="486"/>
    <x v="5"/>
    <x v="4"/>
    <x v="9"/>
    <x v="43"/>
  </r>
  <r>
    <d v="2021-10-30T00:00:00"/>
    <x v="14"/>
    <x v="41"/>
    <n v="7.8599999999999994"/>
    <n v="6"/>
    <n v="47.16"/>
    <x v="0"/>
    <x v="3"/>
    <x v="9"/>
    <x v="43"/>
  </r>
  <r>
    <d v="2021-10-31T00:00:00"/>
    <x v="16"/>
    <x v="2"/>
    <n v="79.92"/>
    <n v="8"/>
    <n v="639.36"/>
    <x v="6"/>
    <x v="4"/>
    <x v="9"/>
    <x v="44"/>
  </r>
  <r>
    <d v="2021-10-31T00:00:00"/>
    <x v="37"/>
    <x v="30"/>
    <n v="162.54"/>
    <n v="6"/>
    <n v="975.24"/>
    <x v="14"/>
    <x v="4"/>
    <x v="9"/>
    <x v="44"/>
  </r>
  <r>
    <d v="2021-11-01T00:00:00"/>
    <x v="4"/>
    <x v="11"/>
    <n v="94.17"/>
    <n v="15"/>
    <n v="1412.55"/>
    <x v="0"/>
    <x v="3"/>
    <x v="10"/>
    <x v="44"/>
  </r>
  <r>
    <d v="2021-11-02T00:00:00"/>
    <x v="23"/>
    <x v="4"/>
    <n v="15.719999999999999"/>
    <n v="15"/>
    <n v="235.79999999999998"/>
    <x v="0"/>
    <x v="6"/>
    <x v="10"/>
    <x v="44"/>
  </r>
  <r>
    <d v="2021-11-02T00:00:00"/>
    <x v="29"/>
    <x v="12"/>
    <n v="6.7"/>
    <n v="5"/>
    <n v="33.5"/>
    <x v="0"/>
    <x v="6"/>
    <x v="10"/>
    <x v="44"/>
  </r>
  <r>
    <d v="2021-11-02T00:00:00"/>
    <x v="34"/>
    <x v="32"/>
    <n v="201.28"/>
    <n v="15"/>
    <n v="3019.2"/>
    <x v="0"/>
    <x v="0"/>
    <x v="10"/>
    <x v="44"/>
  </r>
  <r>
    <d v="2021-11-03T00:00:00"/>
    <x v="15"/>
    <x v="29"/>
    <n v="76.25"/>
    <n v="11"/>
    <n v="838.75"/>
    <x v="4"/>
    <x v="4"/>
    <x v="10"/>
    <x v="44"/>
  </r>
  <r>
    <d v="2021-11-03T00:00:00"/>
    <x v="10"/>
    <x v="6"/>
    <n v="122.08"/>
    <n v="12"/>
    <n v="1464.96"/>
    <x v="2"/>
    <x v="4"/>
    <x v="10"/>
    <x v="44"/>
  </r>
  <r>
    <d v="2021-11-04T00:00:00"/>
    <x v="36"/>
    <x v="26"/>
    <n v="94.62"/>
    <n v="10"/>
    <n v="946.2"/>
    <x v="0"/>
    <x v="1"/>
    <x v="10"/>
    <x v="44"/>
  </r>
  <r>
    <d v="2021-11-05T00:00:00"/>
    <x v="23"/>
    <x v="14"/>
    <n v="210"/>
    <n v="15"/>
    <n v="3150"/>
    <x v="0"/>
    <x v="6"/>
    <x v="10"/>
    <x v="44"/>
  </r>
  <r>
    <d v="2021-11-06T00:00:00"/>
    <x v="16"/>
    <x v="8"/>
    <n v="83.08"/>
    <n v="13"/>
    <n v="1080.04"/>
    <x v="6"/>
    <x v="4"/>
    <x v="10"/>
    <x v="44"/>
  </r>
  <r>
    <d v="2021-11-06T00:00:00"/>
    <x v="4"/>
    <x v="24"/>
    <n v="162"/>
    <n v="13"/>
    <n v="2106"/>
    <x v="0"/>
    <x v="3"/>
    <x v="10"/>
    <x v="44"/>
  </r>
  <r>
    <d v="2021-11-06T00:00:00"/>
    <x v="9"/>
    <x v="43"/>
    <n v="96.3"/>
    <n v="10"/>
    <n v="963"/>
    <x v="0"/>
    <x v="0"/>
    <x v="10"/>
    <x v="44"/>
  </r>
  <r>
    <d v="2021-11-06T00:00:00"/>
    <x v="20"/>
    <x v="4"/>
    <n v="15.719999999999999"/>
    <n v="13"/>
    <n v="204.35999999999999"/>
    <x v="7"/>
    <x v="4"/>
    <x v="10"/>
    <x v="44"/>
  </r>
  <r>
    <d v="2021-11-07T00:00:00"/>
    <x v="23"/>
    <x v="32"/>
    <n v="201.28"/>
    <n v="11"/>
    <n v="2214.08"/>
    <x v="0"/>
    <x v="6"/>
    <x v="10"/>
    <x v="45"/>
  </r>
  <r>
    <d v="2021-11-07T00:00:00"/>
    <x v="11"/>
    <x v="35"/>
    <n v="155.61000000000001"/>
    <n v="3"/>
    <n v="466.83000000000004"/>
    <x v="3"/>
    <x v="4"/>
    <x v="10"/>
    <x v="45"/>
  </r>
  <r>
    <d v="2021-11-07T00:00:00"/>
    <x v="1"/>
    <x v="18"/>
    <n v="115.2"/>
    <n v="13"/>
    <n v="1497.6000000000001"/>
    <x v="0"/>
    <x v="1"/>
    <x v="10"/>
    <x v="45"/>
  </r>
  <r>
    <d v="2021-11-08T00:00:00"/>
    <x v="0"/>
    <x v="15"/>
    <n v="47.730000000000004"/>
    <n v="15"/>
    <n v="715.95"/>
    <x v="0"/>
    <x v="0"/>
    <x v="10"/>
    <x v="45"/>
  </r>
  <r>
    <d v="2021-11-08T00:00:00"/>
    <x v="38"/>
    <x v="43"/>
    <n v="96.3"/>
    <n v="11"/>
    <n v="1059.3"/>
    <x v="11"/>
    <x v="4"/>
    <x v="10"/>
    <x v="45"/>
  </r>
  <r>
    <d v="2021-11-08T00:00:00"/>
    <x v="10"/>
    <x v="14"/>
    <n v="210"/>
    <n v="10"/>
    <n v="2100"/>
    <x v="2"/>
    <x v="4"/>
    <x v="10"/>
    <x v="45"/>
  </r>
  <r>
    <d v="2021-11-08T00:00:00"/>
    <x v="26"/>
    <x v="40"/>
    <n v="49.21"/>
    <n v="26"/>
    <n v="1279.46"/>
    <x v="10"/>
    <x v="4"/>
    <x v="10"/>
    <x v="45"/>
  </r>
  <r>
    <d v="2021-11-08T00:00:00"/>
    <x v="14"/>
    <x v="11"/>
    <n v="94.17"/>
    <n v="10"/>
    <n v="941.7"/>
    <x v="0"/>
    <x v="3"/>
    <x v="10"/>
    <x v="45"/>
  </r>
  <r>
    <d v="2021-11-09T00:00:00"/>
    <x v="20"/>
    <x v="23"/>
    <n v="48.4"/>
    <n v="6"/>
    <n v="290.39999999999998"/>
    <x v="7"/>
    <x v="4"/>
    <x v="10"/>
    <x v="45"/>
  </r>
  <r>
    <d v="2021-11-09T00:00:00"/>
    <x v="20"/>
    <x v="36"/>
    <n v="57.120000000000005"/>
    <n v="8"/>
    <n v="456.96000000000004"/>
    <x v="7"/>
    <x v="4"/>
    <x v="10"/>
    <x v="45"/>
  </r>
  <r>
    <d v="2021-11-10T00:00:00"/>
    <x v="31"/>
    <x v="40"/>
    <n v="49.21"/>
    <n v="7"/>
    <n v="344.47"/>
    <x v="9"/>
    <x v="4"/>
    <x v="10"/>
    <x v="45"/>
  </r>
  <r>
    <d v="2021-11-10T00:00:00"/>
    <x v="24"/>
    <x v="24"/>
    <n v="162"/>
    <n v="6"/>
    <n v="972"/>
    <x v="2"/>
    <x v="4"/>
    <x v="10"/>
    <x v="45"/>
  </r>
  <r>
    <d v="2021-11-11T00:00:00"/>
    <x v="5"/>
    <x v="18"/>
    <n v="115.2"/>
    <n v="12"/>
    <n v="1382.4"/>
    <x v="0"/>
    <x v="2"/>
    <x v="10"/>
    <x v="45"/>
  </r>
  <r>
    <d v="2021-11-11T00:00:00"/>
    <x v="26"/>
    <x v="2"/>
    <n v="79.92"/>
    <n v="16"/>
    <n v="1278.72"/>
    <x v="10"/>
    <x v="4"/>
    <x v="10"/>
    <x v="45"/>
  </r>
  <r>
    <d v="2021-11-12T00:00:00"/>
    <x v="33"/>
    <x v="12"/>
    <n v="6.7"/>
    <n v="6"/>
    <n v="40.200000000000003"/>
    <x v="12"/>
    <x v="4"/>
    <x v="10"/>
    <x v="45"/>
  </r>
  <r>
    <d v="2021-11-12T00:00:00"/>
    <x v="14"/>
    <x v="5"/>
    <n v="164.28"/>
    <n v="3"/>
    <n v="492.84000000000003"/>
    <x v="0"/>
    <x v="3"/>
    <x v="10"/>
    <x v="45"/>
  </r>
  <r>
    <d v="2021-11-13T00:00:00"/>
    <x v="38"/>
    <x v="36"/>
    <n v="57.120000000000005"/>
    <n v="10"/>
    <n v="571.20000000000005"/>
    <x v="11"/>
    <x v="4"/>
    <x v="10"/>
    <x v="45"/>
  </r>
  <r>
    <d v="2021-11-14T00:00:00"/>
    <x v="36"/>
    <x v="20"/>
    <n v="142.80000000000001"/>
    <n v="1"/>
    <n v="142.80000000000001"/>
    <x v="0"/>
    <x v="1"/>
    <x v="10"/>
    <x v="46"/>
  </r>
  <r>
    <d v="2021-11-15T00:00:00"/>
    <x v="16"/>
    <x v="36"/>
    <n v="57.120000000000005"/>
    <n v="36"/>
    <n v="2056.3200000000002"/>
    <x v="6"/>
    <x v="4"/>
    <x v="10"/>
    <x v="46"/>
  </r>
  <r>
    <d v="2021-11-15T00:00:00"/>
    <x v="29"/>
    <x v="11"/>
    <n v="94.17"/>
    <n v="14"/>
    <n v="1318.38"/>
    <x v="0"/>
    <x v="6"/>
    <x v="10"/>
    <x v="46"/>
  </r>
  <r>
    <d v="2021-11-16T00:00:00"/>
    <x v="29"/>
    <x v="33"/>
    <n v="156.78"/>
    <n v="8"/>
    <n v="1254.24"/>
    <x v="0"/>
    <x v="6"/>
    <x v="10"/>
    <x v="46"/>
  </r>
  <r>
    <d v="2021-11-17T00:00:00"/>
    <x v="2"/>
    <x v="2"/>
    <n v="79.92"/>
    <n v="33"/>
    <n v="2637.36"/>
    <x v="0"/>
    <x v="2"/>
    <x v="10"/>
    <x v="46"/>
  </r>
  <r>
    <d v="2021-11-18T00:00:00"/>
    <x v="15"/>
    <x v="28"/>
    <n v="82.08"/>
    <n v="18"/>
    <n v="1477.44"/>
    <x v="4"/>
    <x v="4"/>
    <x v="10"/>
    <x v="46"/>
  </r>
  <r>
    <d v="2021-11-18T00:00:00"/>
    <x v="20"/>
    <x v="21"/>
    <n v="58.3"/>
    <n v="8"/>
    <n v="466.4"/>
    <x v="7"/>
    <x v="4"/>
    <x v="10"/>
    <x v="46"/>
  </r>
  <r>
    <d v="2021-11-18T00:00:00"/>
    <x v="6"/>
    <x v="39"/>
    <n v="42.55"/>
    <n v="4"/>
    <n v="170.2"/>
    <x v="0"/>
    <x v="3"/>
    <x v="10"/>
    <x v="46"/>
  </r>
  <r>
    <d v="2021-11-19T00:00:00"/>
    <x v="35"/>
    <x v="40"/>
    <n v="49.21"/>
    <n v="4"/>
    <n v="196.84"/>
    <x v="13"/>
    <x v="4"/>
    <x v="10"/>
    <x v="46"/>
  </r>
  <r>
    <d v="2021-11-20T00:00:00"/>
    <x v="36"/>
    <x v="26"/>
    <n v="94.62"/>
    <n v="11"/>
    <n v="1040.8200000000002"/>
    <x v="0"/>
    <x v="1"/>
    <x v="10"/>
    <x v="46"/>
  </r>
  <r>
    <d v="2021-11-20T00:00:00"/>
    <x v="19"/>
    <x v="1"/>
    <n v="141.57"/>
    <n v="34"/>
    <n v="4813.38"/>
    <x v="4"/>
    <x v="4"/>
    <x v="10"/>
    <x v="46"/>
  </r>
  <r>
    <d v="2021-11-20T00:00:00"/>
    <x v="35"/>
    <x v="21"/>
    <n v="58.3"/>
    <n v="14"/>
    <n v="816.19999999999993"/>
    <x v="13"/>
    <x v="4"/>
    <x v="10"/>
    <x v="46"/>
  </r>
  <r>
    <d v="2021-11-21T00:00:00"/>
    <x v="2"/>
    <x v="34"/>
    <n v="85.5"/>
    <n v="1"/>
    <n v="85.5"/>
    <x v="0"/>
    <x v="2"/>
    <x v="10"/>
    <x v="47"/>
  </r>
  <r>
    <d v="2021-11-21T00:00:00"/>
    <x v="0"/>
    <x v="38"/>
    <n v="173.88"/>
    <n v="24"/>
    <n v="4173.12"/>
    <x v="0"/>
    <x v="0"/>
    <x v="10"/>
    <x v="47"/>
  </r>
  <r>
    <d v="2021-11-21T00:00:00"/>
    <x v="24"/>
    <x v="29"/>
    <n v="76.25"/>
    <n v="6"/>
    <n v="457.5"/>
    <x v="2"/>
    <x v="4"/>
    <x v="10"/>
    <x v="47"/>
  </r>
  <r>
    <d v="2021-11-21T00:00:00"/>
    <x v="18"/>
    <x v="24"/>
    <n v="162"/>
    <n v="10"/>
    <n v="1620"/>
    <x v="0"/>
    <x v="5"/>
    <x v="10"/>
    <x v="47"/>
  </r>
  <r>
    <d v="2021-11-21T00:00:00"/>
    <x v="7"/>
    <x v="7"/>
    <n v="146.72"/>
    <n v="1"/>
    <n v="146.72"/>
    <x v="1"/>
    <x v="4"/>
    <x v="10"/>
    <x v="47"/>
  </r>
  <r>
    <d v="2021-11-22T00:00:00"/>
    <x v="34"/>
    <x v="33"/>
    <n v="156.78"/>
    <n v="35"/>
    <n v="5487.3"/>
    <x v="0"/>
    <x v="0"/>
    <x v="10"/>
    <x v="47"/>
  </r>
  <r>
    <d v="2021-11-23T00:00:00"/>
    <x v="17"/>
    <x v="43"/>
    <n v="96.3"/>
    <n v="12"/>
    <n v="1155.5999999999999"/>
    <x v="5"/>
    <x v="4"/>
    <x v="10"/>
    <x v="47"/>
  </r>
  <r>
    <d v="2021-11-25T00:00:00"/>
    <x v="38"/>
    <x v="9"/>
    <n v="48.84"/>
    <n v="5"/>
    <n v="244.20000000000002"/>
    <x v="11"/>
    <x v="4"/>
    <x v="10"/>
    <x v="47"/>
  </r>
  <r>
    <d v="2021-11-25T00:00:00"/>
    <x v="34"/>
    <x v="19"/>
    <n v="80.94"/>
    <n v="10"/>
    <n v="809.4"/>
    <x v="0"/>
    <x v="0"/>
    <x v="10"/>
    <x v="47"/>
  </r>
  <r>
    <d v="2021-11-25T00:00:00"/>
    <x v="34"/>
    <x v="25"/>
    <n v="16.64"/>
    <n v="14"/>
    <n v="232.96"/>
    <x v="0"/>
    <x v="0"/>
    <x v="10"/>
    <x v="47"/>
  </r>
  <r>
    <d v="2021-11-26T00:00:00"/>
    <x v="17"/>
    <x v="41"/>
    <n v="7.8599999999999994"/>
    <n v="25"/>
    <n v="196.5"/>
    <x v="5"/>
    <x v="4"/>
    <x v="10"/>
    <x v="47"/>
  </r>
  <r>
    <d v="2021-11-26T00:00:00"/>
    <x v="20"/>
    <x v="13"/>
    <n v="117.48"/>
    <n v="5"/>
    <n v="587.4"/>
    <x v="7"/>
    <x v="4"/>
    <x v="10"/>
    <x v="47"/>
  </r>
  <r>
    <d v="2021-11-27T00:00:00"/>
    <x v="5"/>
    <x v="11"/>
    <n v="94.17"/>
    <n v="8"/>
    <n v="753.36"/>
    <x v="0"/>
    <x v="2"/>
    <x v="10"/>
    <x v="47"/>
  </r>
  <r>
    <d v="2021-11-27T00:00:00"/>
    <x v="5"/>
    <x v="21"/>
    <n v="58.3"/>
    <n v="15"/>
    <n v="874.5"/>
    <x v="0"/>
    <x v="2"/>
    <x v="10"/>
    <x v="47"/>
  </r>
  <r>
    <d v="2021-11-27T00:00:00"/>
    <x v="28"/>
    <x v="3"/>
    <n v="119.7"/>
    <n v="28"/>
    <n v="3351.6"/>
    <x v="11"/>
    <x v="4"/>
    <x v="10"/>
    <x v="47"/>
  </r>
  <r>
    <d v="2021-11-27T00:00:00"/>
    <x v="17"/>
    <x v="12"/>
    <n v="6.7"/>
    <n v="28"/>
    <n v="187.6"/>
    <x v="5"/>
    <x v="4"/>
    <x v="10"/>
    <x v="47"/>
  </r>
  <r>
    <d v="2021-11-27T00:00:00"/>
    <x v="18"/>
    <x v="1"/>
    <n v="141.57"/>
    <n v="37"/>
    <n v="5238.09"/>
    <x v="0"/>
    <x v="5"/>
    <x v="10"/>
    <x v="47"/>
  </r>
  <r>
    <d v="2021-11-28T00:00:00"/>
    <x v="4"/>
    <x v="37"/>
    <n v="41.81"/>
    <n v="9"/>
    <n v="376.29"/>
    <x v="0"/>
    <x v="3"/>
    <x v="10"/>
    <x v="48"/>
  </r>
  <r>
    <d v="2021-11-28T00:00:00"/>
    <x v="24"/>
    <x v="18"/>
    <n v="115.2"/>
    <n v="2"/>
    <n v="230.4"/>
    <x v="2"/>
    <x v="4"/>
    <x v="10"/>
    <x v="48"/>
  </r>
  <r>
    <d v="2021-11-28T00:00:00"/>
    <x v="23"/>
    <x v="16"/>
    <n v="104.16"/>
    <n v="8"/>
    <n v="833.28"/>
    <x v="0"/>
    <x v="6"/>
    <x v="10"/>
    <x v="48"/>
  </r>
  <r>
    <d v="2021-11-30T00:00:00"/>
    <x v="33"/>
    <x v="39"/>
    <n v="42.55"/>
    <n v="15"/>
    <n v="638.25"/>
    <x v="12"/>
    <x v="4"/>
    <x v="10"/>
    <x v="48"/>
  </r>
  <r>
    <d v="2021-11-30T00:00:00"/>
    <x v="0"/>
    <x v="4"/>
    <n v="15.719999999999999"/>
    <n v="2"/>
    <n v="31.439999999999998"/>
    <x v="0"/>
    <x v="0"/>
    <x v="10"/>
    <x v="48"/>
  </r>
  <r>
    <d v="2021-12-02T00:00:00"/>
    <x v="22"/>
    <x v="25"/>
    <n v="16.64"/>
    <n v="10"/>
    <n v="166.4"/>
    <x v="9"/>
    <x v="4"/>
    <x v="11"/>
    <x v="48"/>
  </r>
  <r>
    <d v="2021-12-03T00:00:00"/>
    <x v="17"/>
    <x v="14"/>
    <n v="210"/>
    <n v="8"/>
    <n v="1680"/>
    <x v="5"/>
    <x v="4"/>
    <x v="11"/>
    <x v="48"/>
  </r>
  <r>
    <d v="2021-12-03T00:00:00"/>
    <x v="19"/>
    <x v="21"/>
    <n v="58.3"/>
    <n v="2"/>
    <n v="116.6"/>
    <x v="4"/>
    <x v="4"/>
    <x v="11"/>
    <x v="48"/>
  </r>
  <r>
    <d v="2021-12-03T00:00:00"/>
    <x v="6"/>
    <x v="37"/>
    <n v="41.81"/>
    <n v="5"/>
    <n v="209.05"/>
    <x v="0"/>
    <x v="3"/>
    <x v="11"/>
    <x v="48"/>
  </r>
  <r>
    <d v="2021-12-04T00:00:00"/>
    <x v="2"/>
    <x v="9"/>
    <n v="48.84"/>
    <n v="32"/>
    <n v="1562.88"/>
    <x v="0"/>
    <x v="2"/>
    <x v="11"/>
    <x v="48"/>
  </r>
  <r>
    <d v="2021-12-04T00:00:00"/>
    <x v="33"/>
    <x v="28"/>
    <n v="82.08"/>
    <n v="15"/>
    <n v="1231.2"/>
    <x v="12"/>
    <x v="4"/>
    <x v="11"/>
    <x v="48"/>
  </r>
  <r>
    <d v="2021-12-04T00:00:00"/>
    <x v="21"/>
    <x v="42"/>
    <n v="24.66"/>
    <n v="10"/>
    <n v="246.6"/>
    <x v="8"/>
    <x v="4"/>
    <x v="11"/>
    <x v="48"/>
  </r>
  <r>
    <d v="2021-12-05T00:00:00"/>
    <x v="21"/>
    <x v="17"/>
    <n v="8.33"/>
    <n v="12"/>
    <n v="99.960000000000008"/>
    <x v="8"/>
    <x v="4"/>
    <x v="11"/>
    <x v="49"/>
  </r>
  <r>
    <d v="2021-12-05T00:00:00"/>
    <x v="9"/>
    <x v="9"/>
    <n v="48.84"/>
    <n v="15"/>
    <n v="732.6"/>
    <x v="0"/>
    <x v="0"/>
    <x v="11"/>
    <x v="49"/>
  </r>
  <r>
    <d v="2021-12-05T00:00:00"/>
    <x v="18"/>
    <x v="5"/>
    <n v="164.28"/>
    <n v="1"/>
    <n v="164.28"/>
    <x v="0"/>
    <x v="5"/>
    <x v="11"/>
    <x v="49"/>
  </r>
  <r>
    <d v="2021-12-07T00:00:00"/>
    <x v="37"/>
    <x v="2"/>
    <n v="79.92"/>
    <n v="5"/>
    <n v="399.6"/>
    <x v="14"/>
    <x v="4"/>
    <x v="11"/>
    <x v="49"/>
  </r>
  <r>
    <d v="2021-12-07T00:00:00"/>
    <x v="23"/>
    <x v="25"/>
    <n v="16.64"/>
    <n v="13"/>
    <n v="216.32"/>
    <x v="0"/>
    <x v="6"/>
    <x v="11"/>
    <x v="49"/>
  </r>
  <r>
    <d v="2021-12-07T00:00:00"/>
    <x v="26"/>
    <x v="2"/>
    <n v="79.92"/>
    <n v="12"/>
    <n v="959.04"/>
    <x v="10"/>
    <x v="4"/>
    <x v="11"/>
    <x v="49"/>
  </r>
  <r>
    <d v="2021-12-07T00:00:00"/>
    <x v="7"/>
    <x v="34"/>
    <n v="85.5"/>
    <n v="27"/>
    <n v="2308.5"/>
    <x v="1"/>
    <x v="4"/>
    <x v="11"/>
    <x v="49"/>
  </r>
  <r>
    <d v="2021-12-07T00:00:00"/>
    <x v="39"/>
    <x v="6"/>
    <n v="122.08"/>
    <n v="8"/>
    <n v="976.64"/>
    <x v="3"/>
    <x v="4"/>
    <x v="11"/>
    <x v="49"/>
  </r>
  <r>
    <d v="2021-12-08T00:00:00"/>
    <x v="18"/>
    <x v="38"/>
    <n v="173.88"/>
    <n v="32"/>
    <n v="5564.16"/>
    <x v="0"/>
    <x v="5"/>
    <x v="11"/>
    <x v="49"/>
  </r>
  <r>
    <d v="2021-12-08T00:00:00"/>
    <x v="35"/>
    <x v="28"/>
    <n v="82.08"/>
    <n v="14"/>
    <n v="1149.1199999999999"/>
    <x v="13"/>
    <x v="4"/>
    <x v="11"/>
    <x v="49"/>
  </r>
  <r>
    <d v="2021-12-09T00:00:00"/>
    <x v="17"/>
    <x v="15"/>
    <n v="47.730000000000004"/>
    <n v="16"/>
    <n v="763.68000000000006"/>
    <x v="5"/>
    <x v="4"/>
    <x v="11"/>
    <x v="49"/>
  </r>
  <r>
    <d v="2021-12-10T00:00:00"/>
    <x v="17"/>
    <x v="33"/>
    <n v="156.78"/>
    <n v="6"/>
    <n v="940.68000000000006"/>
    <x v="5"/>
    <x v="4"/>
    <x v="11"/>
    <x v="49"/>
  </r>
  <r>
    <d v="2021-12-10T00:00:00"/>
    <x v="39"/>
    <x v="22"/>
    <n v="85.76"/>
    <n v="19"/>
    <n v="1629.44"/>
    <x v="3"/>
    <x v="4"/>
    <x v="11"/>
    <x v="49"/>
  </r>
  <r>
    <d v="2021-12-11T00:00:00"/>
    <x v="12"/>
    <x v="7"/>
    <n v="146.72"/>
    <n v="10"/>
    <n v="1467.2"/>
    <x v="4"/>
    <x v="4"/>
    <x v="11"/>
    <x v="49"/>
  </r>
  <r>
    <d v="2021-12-11T00:00:00"/>
    <x v="23"/>
    <x v="36"/>
    <n v="57.120000000000005"/>
    <n v="5"/>
    <n v="285.60000000000002"/>
    <x v="0"/>
    <x v="6"/>
    <x v="11"/>
    <x v="49"/>
  </r>
  <r>
    <d v="2021-12-11T00:00:00"/>
    <x v="34"/>
    <x v="6"/>
    <n v="122.08"/>
    <n v="9"/>
    <n v="1098.72"/>
    <x v="0"/>
    <x v="0"/>
    <x v="11"/>
    <x v="49"/>
  </r>
  <r>
    <d v="2021-12-12T00:00:00"/>
    <x v="9"/>
    <x v="38"/>
    <n v="173.88"/>
    <n v="10"/>
    <n v="1738.8"/>
    <x v="0"/>
    <x v="0"/>
    <x v="11"/>
    <x v="50"/>
  </r>
  <r>
    <d v="2021-12-12T00:00:00"/>
    <x v="18"/>
    <x v="32"/>
    <n v="201.28"/>
    <n v="9"/>
    <n v="1811.52"/>
    <x v="0"/>
    <x v="5"/>
    <x v="11"/>
    <x v="50"/>
  </r>
  <r>
    <d v="2021-12-14T00:00:00"/>
    <x v="12"/>
    <x v="11"/>
    <n v="94.17"/>
    <n v="6"/>
    <n v="565.02"/>
    <x v="4"/>
    <x v="4"/>
    <x v="11"/>
    <x v="50"/>
  </r>
  <r>
    <d v="2021-12-14T00:00:00"/>
    <x v="38"/>
    <x v="24"/>
    <n v="162"/>
    <n v="4"/>
    <n v="648"/>
    <x v="11"/>
    <x v="4"/>
    <x v="11"/>
    <x v="50"/>
  </r>
  <r>
    <d v="2021-12-14T00:00:00"/>
    <x v="35"/>
    <x v="35"/>
    <n v="155.61000000000001"/>
    <n v="4"/>
    <n v="622.44000000000005"/>
    <x v="13"/>
    <x v="4"/>
    <x v="11"/>
    <x v="50"/>
  </r>
  <r>
    <d v="2021-12-15T00:00:00"/>
    <x v="0"/>
    <x v="32"/>
    <n v="201.28"/>
    <n v="33"/>
    <n v="6642.24"/>
    <x v="0"/>
    <x v="0"/>
    <x v="11"/>
    <x v="50"/>
  </r>
  <r>
    <d v="2021-12-15T00:00:00"/>
    <x v="23"/>
    <x v="41"/>
    <n v="7.8599999999999994"/>
    <n v="13"/>
    <n v="102.17999999999999"/>
    <x v="0"/>
    <x v="6"/>
    <x v="11"/>
    <x v="50"/>
  </r>
  <r>
    <d v="2021-12-15T00:00:00"/>
    <x v="34"/>
    <x v="25"/>
    <n v="16.64"/>
    <n v="6"/>
    <n v="99.84"/>
    <x v="0"/>
    <x v="0"/>
    <x v="11"/>
    <x v="50"/>
  </r>
  <r>
    <d v="2021-12-16T00:00:00"/>
    <x v="18"/>
    <x v="5"/>
    <n v="164.28"/>
    <n v="9"/>
    <n v="1478.52"/>
    <x v="0"/>
    <x v="5"/>
    <x v="11"/>
    <x v="50"/>
  </r>
  <r>
    <d v="2021-12-17T00:00:00"/>
    <x v="31"/>
    <x v="42"/>
    <n v="24.66"/>
    <n v="20"/>
    <n v="493.2"/>
    <x v="9"/>
    <x v="4"/>
    <x v="11"/>
    <x v="50"/>
  </r>
  <r>
    <d v="2021-12-18T00:00:00"/>
    <x v="24"/>
    <x v="1"/>
    <n v="141.57"/>
    <n v="8"/>
    <n v="1132.56"/>
    <x v="2"/>
    <x v="4"/>
    <x v="11"/>
    <x v="50"/>
  </r>
  <r>
    <d v="2021-12-18T00:00:00"/>
    <x v="34"/>
    <x v="19"/>
    <n v="80.94"/>
    <n v="2"/>
    <n v="161.88"/>
    <x v="0"/>
    <x v="0"/>
    <x v="11"/>
    <x v="50"/>
  </r>
  <r>
    <d v="2021-12-19T00:00:00"/>
    <x v="37"/>
    <x v="12"/>
    <n v="6.7"/>
    <n v="20"/>
    <n v="134"/>
    <x v="14"/>
    <x v="4"/>
    <x v="11"/>
    <x v="51"/>
  </r>
  <r>
    <d v="2021-12-19T00:00:00"/>
    <x v="0"/>
    <x v="28"/>
    <n v="82.08"/>
    <n v="7"/>
    <n v="574.55999999999995"/>
    <x v="0"/>
    <x v="0"/>
    <x v="11"/>
    <x v="51"/>
  </r>
  <r>
    <d v="2021-12-19T00:00:00"/>
    <x v="0"/>
    <x v="41"/>
    <n v="7.8599999999999994"/>
    <n v="11"/>
    <n v="86.46"/>
    <x v="0"/>
    <x v="0"/>
    <x v="11"/>
    <x v="51"/>
  </r>
  <r>
    <d v="2021-12-19T00:00:00"/>
    <x v="23"/>
    <x v="10"/>
    <n v="53.11"/>
    <n v="3"/>
    <n v="159.32999999999998"/>
    <x v="0"/>
    <x v="6"/>
    <x v="11"/>
    <x v="51"/>
  </r>
  <r>
    <d v="2021-12-19T00:00:00"/>
    <x v="28"/>
    <x v="23"/>
    <n v="48.4"/>
    <n v="14"/>
    <n v="677.6"/>
    <x v="11"/>
    <x v="4"/>
    <x v="11"/>
    <x v="51"/>
  </r>
  <r>
    <d v="2021-12-19T00:00:00"/>
    <x v="17"/>
    <x v="27"/>
    <n v="149.46"/>
    <n v="12"/>
    <n v="1793.52"/>
    <x v="5"/>
    <x v="4"/>
    <x v="11"/>
    <x v="51"/>
  </r>
  <r>
    <d v="2021-12-19T00:00:00"/>
    <x v="18"/>
    <x v="27"/>
    <n v="149.46"/>
    <n v="13"/>
    <n v="1942.98"/>
    <x v="0"/>
    <x v="5"/>
    <x v="11"/>
    <x v="51"/>
  </r>
  <r>
    <d v="2021-12-19T00:00:00"/>
    <x v="26"/>
    <x v="23"/>
    <n v="48.4"/>
    <n v="10"/>
    <n v="484"/>
    <x v="10"/>
    <x v="4"/>
    <x v="11"/>
    <x v="51"/>
  </r>
  <r>
    <d v="2021-12-20T00:00:00"/>
    <x v="4"/>
    <x v="11"/>
    <n v="94.17"/>
    <n v="14"/>
    <n v="1318.38"/>
    <x v="0"/>
    <x v="3"/>
    <x v="11"/>
    <x v="51"/>
  </r>
  <r>
    <d v="2021-12-20T00:00:00"/>
    <x v="9"/>
    <x v="12"/>
    <n v="6.7"/>
    <n v="24"/>
    <n v="160.80000000000001"/>
    <x v="0"/>
    <x v="0"/>
    <x v="11"/>
    <x v="51"/>
  </r>
  <r>
    <d v="2021-12-21T00:00:00"/>
    <x v="31"/>
    <x v="34"/>
    <n v="85.5"/>
    <n v="10"/>
    <n v="855"/>
    <x v="9"/>
    <x v="4"/>
    <x v="11"/>
    <x v="51"/>
  </r>
  <r>
    <d v="2021-12-21T00:00:00"/>
    <x v="5"/>
    <x v="42"/>
    <n v="24.66"/>
    <n v="10"/>
    <n v="246.6"/>
    <x v="0"/>
    <x v="2"/>
    <x v="11"/>
    <x v="51"/>
  </r>
  <r>
    <d v="2021-12-21T00:00:00"/>
    <x v="38"/>
    <x v="29"/>
    <n v="76.25"/>
    <n v="16"/>
    <n v="1220"/>
    <x v="11"/>
    <x v="4"/>
    <x v="11"/>
    <x v="51"/>
  </r>
  <r>
    <d v="2021-12-21T00:00:00"/>
    <x v="18"/>
    <x v="1"/>
    <n v="141.57"/>
    <n v="16"/>
    <n v="2265.12"/>
    <x v="0"/>
    <x v="5"/>
    <x v="11"/>
    <x v="51"/>
  </r>
  <r>
    <d v="2021-12-22T00:00:00"/>
    <x v="8"/>
    <x v="38"/>
    <n v="173.88"/>
    <n v="35"/>
    <n v="6085.8"/>
    <x v="0"/>
    <x v="3"/>
    <x v="11"/>
    <x v="51"/>
  </r>
  <r>
    <d v="2021-12-22T00:00:00"/>
    <x v="5"/>
    <x v="24"/>
    <n v="162"/>
    <n v="5"/>
    <n v="810"/>
    <x v="0"/>
    <x v="2"/>
    <x v="11"/>
    <x v="51"/>
  </r>
  <r>
    <d v="2021-12-24T00:00:00"/>
    <x v="38"/>
    <x v="43"/>
    <n v="96.3"/>
    <n v="8"/>
    <n v="770.4"/>
    <x v="11"/>
    <x v="4"/>
    <x v="11"/>
    <x v="51"/>
  </r>
  <r>
    <d v="2021-12-24T00:00:00"/>
    <x v="20"/>
    <x v="24"/>
    <n v="162"/>
    <n v="8"/>
    <n v="1296"/>
    <x v="7"/>
    <x v="4"/>
    <x v="11"/>
    <x v="51"/>
  </r>
  <r>
    <d v="2021-12-25T00:00:00"/>
    <x v="33"/>
    <x v="23"/>
    <n v="48.4"/>
    <n v="29"/>
    <n v="1403.6"/>
    <x v="12"/>
    <x v="4"/>
    <x v="11"/>
    <x v="51"/>
  </r>
  <r>
    <d v="2021-12-25T00:00:00"/>
    <x v="33"/>
    <x v="17"/>
    <n v="8.33"/>
    <n v="39"/>
    <n v="324.87"/>
    <x v="12"/>
    <x v="4"/>
    <x v="11"/>
    <x v="51"/>
  </r>
  <r>
    <d v="2021-12-25T00:00:00"/>
    <x v="4"/>
    <x v="18"/>
    <n v="115.2"/>
    <n v="15"/>
    <n v="1728"/>
    <x v="0"/>
    <x v="3"/>
    <x v="11"/>
    <x v="51"/>
  </r>
  <r>
    <d v="2021-12-26T00:00:00"/>
    <x v="26"/>
    <x v="38"/>
    <n v="173.88"/>
    <n v="14"/>
    <n v="2434.3199999999997"/>
    <x v="10"/>
    <x v="4"/>
    <x v="11"/>
    <x v="52"/>
  </r>
  <r>
    <d v="2021-12-26T00:00:00"/>
    <x v="6"/>
    <x v="22"/>
    <n v="85.76"/>
    <n v="36"/>
    <n v="3087.36"/>
    <x v="0"/>
    <x v="3"/>
    <x v="11"/>
    <x v="52"/>
  </r>
  <r>
    <d v="2021-12-27T00:00:00"/>
    <x v="6"/>
    <x v="5"/>
    <n v="164.28"/>
    <n v="26"/>
    <n v="4271.28"/>
    <x v="0"/>
    <x v="3"/>
    <x v="11"/>
    <x v="52"/>
  </r>
  <r>
    <d v="2021-12-27T00:00:00"/>
    <x v="39"/>
    <x v="10"/>
    <n v="53.11"/>
    <n v="14"/>
    <n v="743.54"/>
    <x v="3"/>
    <x v="4"/>
    <x v="11"/>
    <x v="52"/>
  </r>
  <r>
    <d v="2021-12-28T00:00:00"/>
    <x v="8"/>
    <x v="10"/>
    <n v="53.11"/>
    <n v="6"/>
    <n v="318.65999999999997"/>
    <x v="0"/>
    <x v="3"/>
    <x v="11"/>
    <x v="52"/>
  </r>
  <r>
    <d v="2021-12-29T00:00:00"/>
    <x v="2"/>
    <x v="26"/>
    <n v="94.62"/>
    <n v="15"/>
    <n v="1419.3000000000002"/>
    <x v="0"/>
    <x v="2"/>
    <x v="11"/>
    <x v="52"/>
  </r>
  <r>
    <d v="2021-12-29T00:00:00"/>
    <x v="33"/>
    <x v="34"/>
    <n v="85.5"/>
    <n v="26"/>
    <n v="2223"/>
    <x v="12"/>
    <x v="4"/>
    <x v="11"/>
    <x v="52"/>
  </r>
  <r>
    <d v="2021-12-29T00:00:00"/>
    <x v="19"/>
    <x v="24"/>
    <n v="162"/>
    <n v="1"/>
    <n v="162"/>
    <x v="4"/>
    <x v="4"/>
    <x v="11"/>
    <x v="52"/>
  </r>
  <r>
    <d v="2021-12-30T00:00:00"/>
    <x v="2"/>
    <x v="5"/>
    <n v="164.28"/>
    <n v="13"/>
    <n v="2135.64"/>
    <x v="0"/>
    <x v="2"/>
    <x v="11"/>
    <x v="52"/>
  </r>
  <r>
    <d v="2021-12-30T00:00:00"/>
    <x v="0"/>
    <x v="38"/>
    <n v="173.88"/>
    <n v="14"/>
    <n v="2434.3199999999997"/>
    <x v="0"/>
    <x v="0"/>
    <x v="11"/>
    <x v="52"/>
  </r>
  <r>
    <d v="2021-12-30T00:00:00"/>
    <x v="20"/>
    <x v="32"/>
    <n v="201.28"/>
    <n v="31"/>
    <n v="6239.68"/>
    <x v="7"/>
    <x v="4"/>
    <x v="11"/>
    <x v="52"/>
  </r>
  <r>
    <d v="2021-12-31T00:00:00"/>
    <x v="12"/>
    <x v="23"/>
    <n v="48.4"/>
    <n v="6"/>
    <n v="290.39999999999998"/>
    <x v="4"/>
    <x v="4"/>
    <x v="11"/>
    <x v="52"/>
  </r>
  <r>
    <d v="2021-12-31T00:00:00"/>
    <x v="9"/>
    <x v="3"/>
    <n v="119.7"/>
    <n v="12"/>
    <n v="1436.4"/>
    <x v="0"/>
    <x v="0"/>
    <x v="11"/>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6F1323-AA09-4413-9840-8765CDD12048}"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E3:F16" firstHeaderRow="2" firstDataRow="2" firstDataCol="1"/>
  <pivotFields count="10">
    <pivotField compact="0" numFmtId="14" outline="0" showAll="0"/>
    <pivotField compact="0" outline="0" showAll="0"/>
    <pivotField compact="0" outline="0" showAll="0"/>
    <pivotField compact="0" numFmtId="4" outline="0" showAll="0"/>
    <pivotField compact="0" outline="0" showAll="0"/>
    <pivotField dataField="1" compact="0" outline="0" showAll="0"/>
    <pivotField compact="0" outline="0" showAll="0"/>
    <pivotField compact="0" outline="0" showAll="0">
      <items count="8">
        <item x="5"/>
        <item x="6"/>
        <item x="4"/>
        <item x="2"/>
        <item x="3"/>
        <item x="1"/>
        <item x="0"/>
        <item t="default"/>
      </items>
    </pivotField>
    <pivotField axis="axisRow" compact="0" outline="0" showAll="0" defaultSubtotal="0">
      <items count="13">
        <item m="1" x="12"/>
        <item x="0"/>
        <item x="1"/>
        <item x="2"/>
        <item x="3"/>
        <item x="4"/>
        <item x="5"/>
        <item x="6"/>
        <item x="7"/>
        <item x="8"/>
        <item x="9"/>
        <item x="10"/>
        <item x="11"/>
      </items>
    </pivotField>
    <pivotField compact="0" outline="0" showAll="0"/>
  </pivotFields>
  <rowFields count="1">
    <field x="8"/>
  </rowFields>
  <rowItems count="12">
    <i>
      <x v="1"/>
    </i>
    <i>
      <x v="2"/>
    </i>
    <i>
      <x v="3"/>
    </i>
    <i>
      <x v="4"/>
    </i>
    <i>
      <x v="5"/>
    </i>
    <i>
      <x v="6"/>
    </i>
    <i>
      <x v="7"/>
    </i>
    <i>
      <x v="8"/>
    </i>
    <i>
      <x v="9"/>
    </i>
    <i>
      <x v="10"/>
    </i>
    <i>
      <x v="11"/>
    </i>
    <i>
      <x v="12"/>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799B81-849A-47F4-B360-90F178EED60E}"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T3:U19" firstHeaderRow="2" firstDataRow="2" firstDataCol="1"/>
  <pivotFields count="10">
    <pivotField compact="0" numFmtId="14" outline="0" showAll="0"/>
    <pivotField compact="0" outline="0" showAll="0"/>
    <pivotField compact="0" outline="0" showAll="0"/>
    <pivotField compact="0" numFmtId="4" outline="0" showAll="0"/>
    <pivotField compact="0" outline="0" showAll="0"/>
    <pivotField dataField="1" compact="0" outline="0" showAll="0"/>
    <pivotField axis="axisRow" compact="0" outline="0" showAll="0" defaultSubtotal="0">
      <items count="15">
        <item x="12"/>
        <item x="11"/>
        <item x="10"/>
        <item x="13"/>
        <item x="1"/>
        <item x="0"/>
        <item x="14"/>
        <item x="8"/>
        <item x="6"/>
        <item x="4"/>
        <item x="5"/>
        <item x="9"/>
        <item x="7"/>
        <item x="2"/>
        <item x="3"/>
      </items>
    </pivotField>
    <pivotField compact="0" outline="0" showAll="0">
      <items count="8">
        <item x="5"/>
        <item x="6"/>
        <item x="4"/>
        <item x="2"/>
        <item x="3"/>
        <item x="1"/>
        <item x="0"/>
        <item t="default"/>
      </items>
    </pivotField>
    <pivotField compact="0" outline="0" showAll="0">
      <items count="14">
        <item x="0"/>
        <item x="1"/>
        <item x="2"/>
        <item x="3"/>
        <item x="4"/>
        <item x="5"/>
        <item x="6"/>
        <item x="7"/>
        <item x="8"/>
        <item x="9"/>
        <item x="10"/>
        <item x="11"/>
        <item m="1" x="12"/>
        <item t="default"/>
      </items>
    </pivotField>
    <pivotField compact="0" outline="0" showAll="0"/>
  </pivotFields>
  <rowFields count="1">
    <field x="6"/>
  </rowFields>
  <rowItems count="15">
    <i>
      <x/>
    </i>
    <i>
      <x v="1"/>
    </i>
    <i>
      <x v="2"/>
    </i>
    <i>
      <x v="3"/>
    </i>
    <i>
      <x v="4"/>
    </i>
    <i>
      <x v="5"/>
    </i>
    <i>
      <x v="6"/>
    </i>
    <i>
      <x v="7"/>
    </i>
    <i>
      <x v="8"/>
    </i>
    <i>
      <x v="9"/>
    </i>
    <i>
      <x v="10"/>
    </i>
    <i>
      <x v="11"/>
    </i>
    <i>
      <x v="12"/>
    </i>
    <i>
      <x v="13"/>
    </i>
    <i>
      <x v="14"/>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DC1DE4-2EBB-4160-8D17-FB72A58F5C25}"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chartFormat="8">
  <location ref="Q3:R11" firstHeaderRow="2" firstDataRow="2" firstDataCol="1"/>
  <pivotFields count="10">
    <pivotField compact="0" numFmtId="14" outline="0" showAll="0"/>
    <pivotField compact="0" outline="0" showAll="0"/>
    <pivotField compact="0" outline="0" showAll="0"/>
    <pivotField compact="0" numFmtId="4" outline="0" showAll="0"/>
    <pivotField compact="0" outline="0" showAll="0"/>
    <pivotField dataField="1" compact="0" outline="0" showAll="0"/>
    <pivotField compact="0" outline="0" showAll="0"/>
    <pivotField axis="axisRow" compact="0" outline="0" showAll="0">
      <items count="8">
        <item x="5"/>
        <item x="6"/>
        <item x="4"/>
        <item x="2"/>
        <item x="3"/>
        <item x="1"/>
        <item x="0"/>
        <item t="default"/>
      </items>
    </pivotField>
    <pivotField compact="0" outline="0" showAll="0">
      <items count="14">
        <item x="0"/>
        <item x="1"/>
        <item x="2"/>
        <item x="3"/>
        <item x="4"/>
        <item x="5"/>
        <item x="6"/>
        <item x="7"/>
        <item x="8"/>
        <item x="9"/>
        <item x="10"/>
        <item x="11"/>
        <item m="1" x="12"/>
        <item t="default"/>
      </items>
    </pivotField>
    <pivotField compact="0" outline="0" showAll="0"/>
  </pivotFields>
  <rowFields count="1">
    <field x="7"/>
  </rowFields>
  <rowItems count="7">
    <i>
      <x/>
    </i>
    <i>
      <x v="1"/>
    </i>
    <i>
      <x v="2"/>
    </i>
    <i>
      <x v="3"/>
    </i>
    <i>
      <x v="4"/>
    </i>
    <i>
      <x v="5"/>
    </i>
    <i>
      <x v="6"/>
    </i>
  </rowItems>
  <colItems count="1">
    <i/>
  </colItems>
  <dataFields count="1">
    <dataField name="Sum of Actual" fld="5" baseField="0" baseItem="0"/>
  </dataFields>
  <chartFormats count="8">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7" count="1" selected="0">
            <x v="0"/>
          </reference>
        </references>
      </pivotArea>
    </chartFormat>
    <chartFormat chart="7" format="11">
      <pivotArea type="data" outline="0" fieldPosition="0">
        <references count="2">
          <reference field="4294967294" count="1" selected="0">
            <x v="0"/>
          </reference>
          <reference field="7" count="1" selected="0">
            <x v="1"/>
          </reference>
        </references>
      </pivotArea>
    </chartFormat>
    <chartFormat chart="7" format="12">
      <pivotArea type="data" outline="0" fieldPosition="0">
        <references count="2">
          <reference field="4294967294" count="1" selected="0">
            <x v="0"/>
          </reference>
          <reference field="7" count="1" selected="0">
            <x v="2"/>
          </reference>
        </references>
      </pivotArea>
    </chartFormat>
    <chartFormat chart="7" format="13">
      <pivotArea type="data" outline="0" fieldPosition="0">
        <references count="2">
          <reference field="4294967294" count="1" selected="0">
            <x v="0"/>
          </reference>
          <reference field="7" count="1" selected="0">
            <x v="3"/>
          </reference>
        </references>
      </pivotArea>
    </chartFormat>
    <chartFormat chart="7" format="14">
      <pivotArea type="data" outline="0" fieldPosition="0">
        <references count="2">
          <reference field="4294967294" count="1" selected="0">
            <x v="0"/>
          </reference>
          <reference field="7" count="1" selected="0">
            <x v="4"/>
          </reference>
        </references>
      </pivotArea>
    </chartFormat>
    <chartFormat chart="7" format="15">
      <pivotArea type="data" outline="0" fieldPosition="0">
        <references count="2">
          <reference field="4294967294" count="1" selected="0">
            <x v="0"/>
          </reference>
          <reference field="7" count="1" selected="0">
            <x v="5"/>
          </reference>
        </references>
      </pivotArea>
    </chartFormat>
    <chartFormat chart="7" format="16">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2A41A8-9AB3-45E6-A39E-82EE8C83AA11}"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chartFormat="3">
  <location ref="N3:O14" firstHeaderRow="2" firstDataRow="2" firstDataCol="1"/>
  <pivotFields count="10">
    <pivotField compact="0" numFmtId="14" outline="0" showAll="0"/>
    <pivotField compact="0" outline="0" showAll="0"/>
    <pivotField axis="axisRow" compact="0" outline="0" showAll="0" measureFilter="1" sortType="descending">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autoSortScope>
        <pivotArea dataOnly="0" outline="0" fieldPosition="0">
          <references count="1">
            <reference field="4294967294" count="1" selected="0">
              <x v="0"/>
            </reference>
          </references>
        </pivotArea>
      </autoSortScope>
    </pivotField>
    <pivotField compact="0" numFmtId="4" outline="0" showAll="0"/>
    <pivotField compact="0" outline="0" showAll="0"/>
    <pivotField dataField="1" compact="0" outline="0" showAll="0"/>
    <pivotField compact="0" outline="0" showAll="0"/>
    <pivotField compact="0" outline="0" showAll="0">
      <items count="8">
        <item x="5"/>
        <item x="6"/>
        <item x="4"/>
        <item x="2"/>
        <item x="3"/>
        <item x="1"/>
        <item x="0"/>
        <item t="default"/>
      </items>
    </pivotField>
    <pivotField compact="0" outline="0" showAll="0">
      <items count="14">
        <item x="0"/>
        <item x="1"/>
        <item x="2"/>
        <item x="3"/>
        <item x="4"/>
        <item x="5"/>
        <item x="6"/>
        <item x="7"/>
        <item x="8"/>
        <item x="9"/>
        <item x="10"/>
        <item x="11"/>
        <item m="1" x="12"/>
        <item t="default"/>
      </items>
    </pivotField>
    <pivotField compact="0" outline="0" showAll="0"/>
  </pivotFields>
  <rowFields count="1">
    <field x="2"/>
  </rowFields>
  <rowItems count="10">
    <i>
      <x v="29"/>
    </i>
    <i>
      <x v="40"/>
    </i>
    <i>
      <x v="23"/>
    </i>
    <i>
      <x v="18"/>
    </i>
    <i>
      <x v="21"/>
    </i>
    <i>
      <x v="31"/>
    </i>
    <i>
      <x v="20"/>
    </i>
    <i>
      <x v="4"/>
    </i>
    <i>
      <x v="41"/>
    </i>
    <i>
      <x v="9"/>
    </i>
  </rowItems>
  <colItems count="1">
    <i/>
  </colItems>
  <dataFields count="1">
    <dataField name="Sum of Actual" fld="5" baseField="0" baseItem="0" numFmtId="164"/>
  </dataFields>
  <formats count="1">
    <format dxfId="11">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0B95DF-307F-4896-99FA-707E633836E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K3:L7" firstHeaderRow="2" firstDataRow="2" firstDataCol="1"/>
  <pivotFields count="10">
    <pivotField compact="0" numFmtId="14" outline="0" showAll="0"/>
    <pivotField axis="axisRow" compact="0" outline="0" showAll="0" measureFilter="1" sortType="descending">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autoSortScope>
        <pivotArea dataOnly="0" outline="0" fieldPosition="0">
          <references count="1">
            <reference field="4294967294" count="1" selected="0">
              <x v="0"/>
            </reference>
          </references>
        </pivotArea>
      </autoSortScope>
    </pivotField>
    <pivotField compact="0" outline="0" showAll="0"/>
    <pivotField compact="0" numFmtId="4" outline="0" showAll="0"/>
    <pivotField compact="0" outline="0" showAll="0"/>
    <pivotField dataField="1" compact="0" outline="0" showAll="0"/>
    <pivotField compact="0" outline="0" showAll="0"/>
    <pivotField compact="0" outline="0" showAll="0">
      <items count="8">
        <item x="5"/>
        <item x="6"/>
        <item x="4"/>
        <item x="2"/>
        <item x="3"/>
        <item x="1"/>
        <item x="0"/>
        <item t="default"/>
      </items>
    </pivotField>
    <pivotField compact="0" outline="0" showAll="0">
      <items count="14">
        <item x="0"/>
        <item x="1"/>
        <item x="2"/>
        <item x="3"/>
        <item x="4"/>
        <item x="5"/>
        <item x="6"/>
        <item x="7"/>
        <item x="8"/>
        <item x="9"/>
        <item x="10"/>
        <item x="11"/>
        <item m="1" x="12"/>
        <item t="default"/>
      </items>
    </pivotField>
    <pivotField compact="0" outline="0" showAll="0"/>
  </pivotFields>
  <rowFields count="1">
    <field x="1"/>
  </rowFields>
  <rowItems count="3">
    <i>
      <x v="32"/>
    </i>
    <i>
      <x v="21"/>
    </i>
    <i>
      <x v="22"/>
    </i>
  </rowItems>
  <colItems count="1">
    <i/>
  </colItems>
  <dataFields count="1">
    <dataField name="Sum of Actual" fld="5" baseField="0" baseItem="0" numFmtId="1"/>
  </dataFields>
  <formats count="1">
    <format dxfId="12">
      <pivotArea outline="0" collapsedLevelsAreSubtotals="1" fieldPosition="0"/>
    </format>
  </format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0B1069-218E-4BDC-A64C-BED59D2C9618}"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B3:C4" firstHeaderRow="1" firstDataRow="1" firstDataCol="1"/>
  <pivotFields count="10">
    <pivotField compact="0" numFmtId="14" outline="0" showAll="0"/>
    <pivotField compact="0" outline="0" showAll="0"/>
    <pivotField compact="0" outline="0" showAll="0"/>
    <pivotField compact="0" numFmtId="4" outline="0" showAll="0"/>
    <pivotField compact="0" outline="0" showAll="0"/>
    <pivotField dataField="1" compact="0" outline="0" showAll="0"/>
    <pivotField compact="0" outline="0" showAll="0"/>
    <pivotField compact="0" outline="0" showAll="0">
      <items count="8">
        <item x="5"/>
        <item x="6"/>
        <item x="4"/>
        <item x="2"/>
        <item x="3"/>
        <item x="1"/>
        <item x="0"/>
        <item t="default"/>
      </items>
    </pivotField>
    <pivotField compact="0" outline="0" showAll="0">
      <items count="14">
        <item x="0"/>
        <item x="1"/>
        <item x="2"/>
        <item x="3"/>
        <item x="4"/>
        <item x="5"/>
        <item x="6"/>
        <item x="7"/>
        <item x="8"/>
        <item x="9"/>
        <item x="10"/>
        <item x="11"/>
        <item m="1" x="12"/>
        <item t="default"/>
      </items>
    </pivotField>
    <pivotField compact="0" outline="0" showAll="0"/>
  </pivotFields>
  <rowItems count="1">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267A33-1122-461A-BE3A-BFFDE05F00B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chartFormat="8">
  <location ref="H3:I57" firstHeaderRow="2" firstDataRow="2" firstDataCol="1"/>
  <pivotFields count="10">
    <pivotField compact="0" numFmtId="14" outline="0" showAll="0"/>
    <pivotField compact="0" outline="0" showAll="0"/>
    <pivotField compact="0" outline="0" showAll="0"/>
    <pivotField compact="0" numFmtId="4" outline="0" showAll="0"/>
    <pivotField compact="0" outline="0" showAll="0"/>
    <pivotField dataField="1" compact="0" outline="0" showAll="0"/>
    <pivotField compact="0" outline="0" showAll="0"/>
    <pivotField compact="0" outline="0" showAll="0">
      <items count="8">
        <item x="5"/>
        <item x="6"/>
        <item x="4"/>
        <item x="2"/>
        <item x="3"/>
        <item x="1"/>
        <item x="0"/>
        <item t="default"/>
      </items>
    </pivotField>
    <pivotField compact="0" outline="0" showAll="0">
      <items count="14">
        <item x="0"/>
        <item x="1"/>
        <item x="2"/>
        <item x="3"/>
        <item x="4"/>
        <item x="5"/>
        <item x="6"/>
        <item x="7"/>
        <item x="8"/>
        <item x="9"/>
        <item x="10"/>
        <item x="11"/>
        <item m="1" x="12"/>
        <item t="default"/>
      </items>
    </pivotField>
    <pivotField axis="axisRow" compact="0" outline="0"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9"/>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Items count="1">
    <i/>
  </colItems>
  <dataFields count="1">
    <dataField name="Sum of Actual" fld="5"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4E48766-0561-4EB4-A6FC-4754C302AF9F}" sourceName="Month">
  <pivotTables>
    <pivotTable tabId="9" name="PivotTable1"/>
    <pivotTable tabId="9" name="PivotTable2"/>
    <pivotTable tabId="9" name="PivotTable3"/>
    <pivotTable tabId="9" name="PivotTable4"/>
    <pivotTable tabId="9" name="PivotTable5"/>
    <pivotTable tabId="9" name="PivotTable6"/>
    <pivotTable tabId="9" name="PivotTable7"/>
  </pivotTables>
  <data>
    <tabular pivotCacheId="1149036794">
      <items count="13">
        <i x="0" s="1"/>
        <i x="1" s="1"/>
        <i x="2" s="1"/>
        <i x="3" s="1"/>
        <i x="4" s="1"/>
        <i x="5" s="1"/>
        <i x="6" s="1"/>
        <i x="7" s="1"/>
        <i x="8" s="1"/>
        <i x="9" s="1"/>
        <i x="10" s="1"/>
        <i x="11" s="1"/>
        <i x="1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on" xr10:uid="{B50C16B7-ACAF-43F4-A5E9-F0C7C0F7DEF7}" sourceName="regon">
  <pivotTables>
    <pivotTable tabId="9" name="PivotTable1"/>
    <pivotTable tabId="9" name="PivotTable2"/>
    <pivotTable tabId="9" name="PivotTable3"/>
    <pivotTable tabId="9" name="PivotTable4"/>
    <pivotTable tabId="9" name="PivotTable5"/>
    <pivotTable tabId="9" name="PivotTable6"/>
    <pivotTable tabId="9" name="PivotTable7"/>
  </pivotTables>
  <data>
    <tabular pivotCacheId="1149036794">
      <items count="7">
        <i x="5" s="1"/>
        <i x="6" s="1"/>
        <i x="4" s="1"/>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CC76D5BE-2995-401F-8816-BFC718E36909}" cache="Slicer_Month" caption="Month"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19A08003-516E-43BE-B741-60F582E0F74B}" cache="Slicer_Month" caption="Month" columnCount="4" style="SlicerStyleLight1 2" rowHeight="144000"/>
  <slicer name="regon" xr10:uid="{78B414DC-25C6-4A05-A251-74B17F4650F9}" cache="Slicer_regon" caption="Regon" style="SlicerStyleLight1 2"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351B27-4213-4B50-AF1E-6DD234ED1CD8}" name="InputData" displayName="InputData" ref="A1:J833" totalsRowShown="0" headerRowDxfId="30" dataDxfId="28" headerRowBorderDxfId="29">
  <autoFilter ref="A1:J833" xr:uid="{60351B27-4213-4B50-AF1E-6DD234ED1CD8}"/>
  <sortState xmlns:xlrd2="http://schemas.microsoft.com/office/spreadsheetml/2017/richdata2" ref="A2:E833">
    <sortCondition ref="A1:A833"/>
  </sortState>
  <tableColumns count="10">
    <tableColumn id="1" xr3:uid="{7E2D9722-C99A-4D79-AD8A-A4AF24D31B15}" name="DATE" dataDxfId="27" totalsRowDxfId="26"/>
    <tableColumn id="7" xr3:uid="{304B12AC-0228-4F17-A98A-1CAA20F1E66F}" name="CUSTOMER NAME" dataDxfId="25" totalsRowDxfId="24"/>
    <tableColumn id="4" xr3:uid="{ADAE3F09-9DD0-4996-A8A9-A560ACE428D0}" name="PRODUCT" dataDxfId="23" totalsRowDxfId="22"/>
    <tableColumn id="6" xr3:uid="{D84FA6C2-6488-41F6-803C-EF2DB5E1BB3C}" name="UNIT PRICE ($)" dataDxfId="21" totalsRowDxfId="20" dataCellStyle="Comma" totalsRowCellStyle="Comma"/>
    <tableColumn id="2" xr3:uid="{3D21C161-3520-4EEB-95C2-BC89A67F811B}" name="QUANTITY" dataDxfId="19" totalsRowDxfId="18"/>
    <tableColumn id="3" xr3:uid="{8A409DC0-15C8-4756-BCE4-76FC1B409F57}" name="Actual" dataDxfId="17">
      <calculatedColumnFormula>InputData[[#This Row],[UNIT PRICE ($)]]*InputData[[#This Row],[QUANTITY]]</calculatedColumnFormula>
    </tableColumn>
    <tableColumn id="5" xr3:uid="{54E0FAA4-C87B-4CE3-9E5F-5BEBF269E0D9}" name="Country" dataDxfId="16">
      <calculatedColumnFormula>VLOOKUP(InputData[[#This Row],[CUSTOMER NAME]],Country[#All],2,0)</calculatedColumnFormula>
    </tableColumn>
    <tableColumn id="8" xr3:uid="{02C8D95B-01D9-44D2-AC21-32242E86B9CC}" name="regon" dataDxfId="15">
      <calculatedColumnFormula>VLOOKUP(InputData[[#This Row],[CUSTOMER NAME]],Country[#All],3,0)</calculatedColumnFormula>
    </tableColumn>
    <tableColumn id="9" xr3:uid="{A3632558-E124-4D47-93EF-EA33ACCCBA0C}" name="Month" dataDxfId="14">
      <calculatedColumnFormula>TEXT(InputData[[#This Row],[DATE]],"mmm")</calculatedColumnFormula>
    </tableColumn>
    <tableColumn id="10" xr3:uid="{9F982261-52D2-4CB7-B740-6F487A7448DC}" name="Week" dataDxfId="13">
      <calculatedColumnFormula>WEEKNUM(InputData[[#This Row],[DATE]])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62778A-F38D-48C8-BC78-94850B1D78DF}" name="TargetData" displayName="TargetData" ref="A1:F13" totalsRowShown="0">
  <autoFilter ref="A1:F13" xr:uid="{1362778A-F38D-48C8-BC78-94850B1D78DF}"/>
  <tableColumns count="6">
    <tableColumn id="3" xr3:uid="{F1AC905D-2819-4DF0-BD69-2F3448A5CB0B}" name="Month" dataDxfId="10"/>
    <tableColumn id="1" xr3:uid="{7E15E36E-1D29-4C1F-937B-F6ED2566A237}" name="Month Name" dataDxfId="9"/>
    <tableColumn id="2" xr3:uid="{16689519-8940-4E31-97FA-FB7C3607F6A5}" name="Target ($)" dataDxfId="8"/>
    <tableColumn id="4" xr3:uid="{5A4B4A76-940A-41A2-8B5E-010FF0E0CF4C}" name="actual" dataDxfId="7">
      <calculatedColumnFormula>VLOOKUP(TargetData[[#This Row],[Month Name]],Analaysis!$E$4:$F$70,2,0)</calculatedColumnFormula>
    </tableColumn>
    <tableColumn id="5" xr3:uid="{C5CDF3A7-BDC3-4355-A670-DACAF5969A23}" name="Below" dataDxfId="6">
      <calculatedColumnFormula>IF(TargetData[[#This Row],[actual]]&lt;TargetData[[#This Row],[Target ($)]],TargetData[[#This Row],[actual]],NA())</calculatedColumnFormula>
    </tableColumn>
    <tableColumn id="6" xr3:uid="{39C56D74-CC64-46BA-BA89-C9FDD7CB2A56}" name="Above" dataDxfId="5">
      <calculatedColumnFormula>IF(TargetData[[#This Row],[actual]]&gt;=TargetData[[#This Row],[Target ($)]],TargetData[[#This Row],[actual]],NA())</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2144DF-1CD9-4BC1-90A4-3B72BD201FB4}" name="Country" displayName="Country" ref="A1:C41" totalsRowShown="0" headerRowDxfId="4" headerRowBorderDxfId="3">
  <autoFilter ref="A1:C41" xr:uid="{A1484F8F-F990-476D-AC0A-22802092E6B5}"/>
  <sortState xmlns:xlrd2="http://schemas.microsoft.com/office/spreadsheetml/2017/richdata2" ref="A2:C41">
    <sortCondition ref="A1:A41"/>
  </sortState>
  <tableColumns count="3">
    <tableColumn id="1" xr3:uid="{19491024-23D3-4302-A629-AA327DBEA5BC}" name="Customer Name" dataDxfId="2"/>
    <tableColumn id="2" xr3:uid="{2667C84B-7A6D-49CB-99B7-D752F4C88E66}" name="Country" dataDxfId="1"/>
    <tableColumn id="3" xr3:uid="{8B1962F1-87DE-4B20-AD4E-433BA3B41D41}" name="Region"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CA6-DF35-4AD0-B1A4-40571F66AE92}">
  <sheetPr codeName="Sheet1">
    <tabColor rgb="FF00B050"/>
  </sheetPr>
  <dimension ref="A1:J833"/>
  <sheetViews>
    <sheetView zoomScaleNormal="100" workbookViewId="0">
      <selection activeCell="I1" sqref="I1"/>
    </sheetView>
  </sheetViews>
  <sheetFormatPr defaultColWidth="8.90625" defaultRowHeight="14.5" x14ac:dyDescent="0.35"/>
  <cols>
    <col min="1" max="1" width="11.90625" style="1" bestFit="1" customWidth="1"/>
    <col min="2" max="2" width="21" style="6" bestFit="1" customWidth="1"/>
    <col min="3" max="4" width="17.90625" style="1" customWidth="1"/>
    <col min="5" max="5" width="16.36328125" style="1" bestFit="1" customWidth="1"/>
    <col min="6" max="16384" width="8.90625" style="1"/>
  </cols>
  <sheetData>
    <row r="1" spans="1:10" ht="15" thickBot="1" x14ac:dyDescent="0.4">
      <c r="A1" s="2" t="s">
        <v>45</v>
      </c>
      <c r="B1" s="2" t="s">
        <v>128</v>
      </c>
      <c r="C1" s="2" t="s">
        <v>0</v>
      </c>
      <c r="D1" s="2" t="s">
        <v>59</v>
      </c>
      <c r="E1" s="2" t="s">
        <v>46</v>
      </c>
      <c r="F1" s="2" t="s">
        <v>129</v>
      </c>
      <c r="G1" s="2" t="s">
        <v>105</v>
      </c>
      <c r="H1" s="2" t="s">
        <v>130</v>
      </c>
      <c r="I1" s="2" t="s">
        <v>119</v>
      </c>
      <c r="J1" s="2" t="s">
        <v>131</v>
      </c>
    </row>
    <row r="2" spans="1:10" x14ac:dyDescent="0.35">
      <c r="A2" s="3">
        <v>44197</v>
      </c>
      <c r="B2" s="6" t="s">
        <v>110</v>
      </c>
      <c r="C2" s="4" t="s">
        <v>24</v>
      </c>
      <c r="D2" s="5">
        <v>156.96</v>
      </c>
      <c r="E2" s="1">
        <v>9</v>
      </c>
      <c r="F2" s="1">
        <f>InputData[[#This Row],[UNIT PRICE ($)]]*InputData[[#This Row],[QUANTITY]]</f>
        <v>1412.64</v>
      </c>
      <c r="G2" s="1" t="str">
        <f>VLOOKUP(InputData[[#This Row],[CUSTOMER NAME]],Country[#All],2,0)</f>
        <v>India</v>
      </c>
      <c r="H2" s="1" t="str">
        <f>VLOOKUP(InputData[[#This Row],[CUSTOMER NAME]],Country[#All],3,0)</f>
        <v>Western</v>
      </c>
      <c r="I2" s="1" t="str">
        <f>TEXT(InputData[[#This Row],[DATE]],"mmm")</f>
        <v>Jan</v>
      </c>
      <c r="J2" s="1">
        <f>WEEKNUM(InputData[[#This Row],[DATE]])</f>
        <v>1</v>
      </c>
    </row>
    <row r="3" spans="1:10" x14ac:dyDescent="0.35">
      <c r="A3" s="3">
        <v>44197</v>
      </c>
      <c r="B3" s="6" t="s">
        <v>88</v>
      </c>
      <c r="C3" s="4" t="s">
        <v>22</v>
      </c>
      <c r="D3" s="5">
        <v>141.57</v>
      </c>
      <c r="E3" s="1">
        <v>1</v>
      </c>
      <c r="F3" s="1">
        <f>InputData[[#This Row],[UNIT PRICE ($)]]*InputData[[#This Row],[QUANTITY]]</f>
        <v>141.57</v>
      </c>
      <c r="G3" s="1" t="str">
        <f>VLOOKUP(InputData[[#This Row],[CUSTOMER NAME]],Country[#All],2,0)</f>
        <v>India</v>
      </c>
      <c r="H3" s="1" t="str">
        <f>VLOOKUP(InputData[[#This Row],[CUSTOMER NAME]],Country[#All],3,0)</f>
        <v>South</v>
      </c>
      <c r="I3" s="1" t="str">
        <f>TEXT(InputData[[#This Row],[DATE]],"mmm")</f>
        <v>Jan</v>
      </c>
      <c r="J3" s="1">
        <f>WEEKNUM(InputData[[#This Row],[DATE]])</f>
        <v>1</v>
      </c>
    </row>
    <row r="4" spans="1:10" x14ac:dyDescent="0.35">
      <c r="A4" s="3">
        <v>44198</v>
      </c>
      <c r="B4" s="6" t="s">
        <v>108</v>
      </c>
      <c r="C4" s="4" t="s">
        <v>38</v>
      </c>
      <c r="D4" s="5">
        <v>79.92</v>
      </c>
      <c r="E4" s="1">
        <v>15</v>
      </c>
      <c r="F4" s="1">
        <f>InputData[[#This Row],[UNIT PRICE ($)]]*InputData[[#This Row],[QUANTITY]]</f>
        <v>1198.8</v>
      </c>
      <c r="G4" s="1" t="str">
        <f>VLOOKUP(InputData[[#This Row],[CUSTOMER NAME]],Country[#All],2,0)</f>
        <v>India</v>
      </c>
      <c r="H4" s="1" t="str">
        <f>VLOOKUP(InputData[[#This Row],[CUSTOMER NAME]],Country[#All],3,0)</f>
        <v>North</v>
      </c>
      <c r="I4" s="1" t="str">
        <f>TEXT(InputData[[#This Row],[DATE]],"mmm")</f>
        <v>Jan</v>
      </c>
      <c r="J4" s="1">
        <f>WEEKNUM(InputData[[#This Row],[DATE]])</f>
        <v>1</v>
      </c>
    </row>
    <row r="5" spans="1:10" x14ac:dyDescent="0.35">
      <c r="A5" s="3">
        <v>44198</v>
      </c>
      <c r="B5" s="6" t="s">
        <v>62</v>
      </c>
      <c r="C5" s="4" t="s">
        <v>33</v>
      </c>
      <c r="D5" s="5">
        <v>119.7</v>
      </c>
      <c r="E5" s="1">
        <v>1</v>
      </c>
      <c r="F5" s="1">
        <f>InputData[[#This Row],[UNIT PRICE ($)]]*InputData[[#This Row],[QUANTITY]]</f>
        <v>119.7</v>
      </c>
      <c r="G5" s="1" t="str">
        <f>VLOOKUP(InputData[[#This Row],[CUSTOMER NAME]],Country[#All],2,0)</f>
        <v>India</v>
      </c>
      <c r="H5" s="1" t="str">
        <f>VLOOKUP(InputData[[#This Row],[CUSTOMER NAME]],Country[#All],3,0)</f>
        <v>Northeast</v>
      </c>
      <c r="I5" s="1" t="str">
        <f>TEXT(InputData[[#This Row],[DATE]],"mmm")</f>
        <v>Jan</v>
      </c>
      <c r="J5" s="1">
        <f>WEEKNUM(InputData[[#This Row],[DATE]])</f>
        <v>1</v>
      </c>
    </row>
    <row r="6" spans="1:10" x14ac:dyDescent="0.35">
      <c r="A6" s="3">
        <v>44198</v>
      </c>
      <c r="B6" s="6" t="s">
        <v>64</v>
      </c>
      <c r="C6" s="4" t="s">
        <v>15</v>
      </c>
      <c r="D6" s="5">
        <v>15.719999999999999</v>
      </c>
      <c r="E6" s="1">
        <v>2</v>
      </c>
      <c r="F6" s="1">
        <f>InputData[[#This Row],[UNIT PRICE ($)]]*InputData[[#This Row],[QUANTITY]]</f>
        <v>31.439999999999998</v>
      </c>
      <c r="G6" s="1" t="str">
        <f>VLOOKUP(InputData[[#This Row],[CUSTOMER NAME]],Country[#All],2,0)</f>
        <v>India</v>
      </c>
      <c r="H6" s="1" t="str">
        <f>VLOOKUP(InputData[[#This Row],[CUSTOMER NAME]],Country[#All],3,0)</f>
        <v>Northeast</v>
      </c>
      <c r="I6" s="1" t="str">
        <f>TEXT(InputData[[#This Row],[DATE]],"mmm")</f>
        <v>Jan</v>
      </c>
      <c r="J6" s="1">
        <f>WEEKNUM(InputData[[#This Row],[DATE]])</f>
        <v>1</v>
      </c>
    </row>
    <row r="7" spans="1:10" x14ac:dyDescent="0.35">
      <c r="A7" s="3">
        <v>44198</v>
      </c>
      <c r="B7" s="6" t="s">
        <v>112</v>
      </c>
      <c r="C7" s="4" t="s">
        <v>10</v>
      </c>
      <c r="D7" s="5">
        <v>164.28</v>
      </c>
      <c r="E7" s="1">
        <v>7</v>
      </c>
      <c r="F7" s="1">
        <f>InputData[[#This Row],[UNIT PRICE ($)]]*InputData[[#This Row],[QUANTITY]]</f>
        <v>1149.96</v>
      </c>
      <c r="G7" s="1" t="str">
        <f>VLOOKUP(InputData[[#This Row],[CUSTOMER NAME]],Country[#All],2,0)</f>
        <v>India</v>
      </c>
      <c r="H7" s="1" t="str">
        <f>VLOOKUP(InputData[[#This Row],[CUSTOMER NAME]],Country[#All],3,0)</f>
        <v>North</v>
      </c>
      <c r="I7" s="1" t="str">
        <f>TEXT(InputData[[#This Row],[DATE]],"mmm")</f>
        <v>Jan</v>
      </c>
      <c r="J7" s="1">
        <f>WEEKNUM(InputData[[#This Row],[DATE]])</f>
        <v>1</v>
      </c>
    </row>
    <row r="8" spans="1:10" x14ac:dyDescent="0.35">
      <c r="A8" s="3">
        <v>44198</v>
      </c>
      <c r="B8" s="6" t="s">
        <v>115</v>
      </c>
      <c r="C8" s="4" t="s">
        <v>13</v>
      </c>
      <c r="D8" s="5">
        <v>122.08</v>
      </c>
      <c r="E8" s="1">
        <v>6</v>
      </c>
      <c r="F8" s="1">
        <f>InputData[[#This Row],[UNIT PRICE ($)]]*InputData[[#This Row],[QUANTITY]]</f>
        <v>732.48</v>
      </c>
      <c r="G8" s="1" t="str">
        <f>VLOOKUP(InputData[[#This Row],[CUSTOMER NAME]],Country[#All],2,0)</f>
        <v>India</v>
      </c>
      <c r="H8" s="1" t="str">
        <f>VLOOKUP(InputData[[#This Row],[CUSTOMER NAME]],Country[#All],3,0)</f>
        <v>Northeast</v>
      </c>
      <c r="I8" s="1" t="str">
        <f>TEXT(InputData[[#This Row],[DATE]],"mmm")</f>
        <v>Jan</v>
      </c>
      <c r="J8" s="1">
        <f>WEEKNUM(InputData[[#This Row],[DATE]])</f>
        <v>1</v>
      </c>
    </row>
    <row r="9" spans="1:10" x14ac:dyDescent="0.35">
      <c r="A9" s="3">
        <v>44198</v>
      </c>
      <c r="B9" s="6" t="s">
        <v>116</v>
      </c>
      <c r="C9" s="4" t="s">
        <v>15</v>
      </c>
      <c r="D9" s="5">
        <v>15.719999999999999</v>
      </c>
      <c r="E9" s="1">
        <v>25</v>
      </c>
      <c r="F9" s="1">
        <f>InputData[[#This Row],[UNIT PRICE ($)]]*InputData[[#This Row],[QUANTITY]]</f>
        <v>393</v>
      </c>
      <c r="G9" s="1" t="str">
        <f>VLOOKUP(InputData[[#This Row],[CUSTOMER NAME]],Country[#All],2,0)</f>
        <v>Germany</v>
      </c>
      <c r="H9" s="1" t="str">
        <f>VLOOKUP(InputData[[#This Row],[CUSTOMER NAME]],Country[#All],3,0)</f>
        <v>Export</v>
      </c>
      <c r="I9" s="1" t="str">
        <f>TEXT(InputData[[#This Row],[DATE]],"mmm")</f>
        <v>Jan</v>
      </c>
      <c r="J9" s="1">
        <f>WEEKNUM(InputData[[#This Row],[DATE]])</f>
        <v>1</v>
      </c>
    </row>
    <row r="10" spans="1:10" x14ac:dyDescent="0.35">
      <c r="A10" s="3">
        <v>44199</v>
      </c>
      <c r="B10" s="6" t="s">
        <v>111</v>
      </c>
      <c r="C10" s="4" t="s">
        <v>14</v>
      </c>
      <c r="D10" s="5">
        <v>146.72</v>
      </c>
      <c r="E10" s="1">
        <v>21</v>
      </c>
      <c r="F10" s="1">
        <f>InputData[[#This Row],[UNIT PRICE ($)]]*InputData[[#This Row],[QUANTITY]]</f>
        <v>3081.12</v>
      </c>
      <c r="G10" s="1" t="str">
        <f>VLOOKUP(InputData[[#This Row],[CUSTOMER NAME]],Country[#All],2,0)</f>
        <v>India</v>
      </c>
      <c r="H10" s="1" t="str">
        <f>VLOOKUP(InputData[[#This Row],[CUSTOMER NAME]],Country[#All],3,0)</f>
        <v>Northeast</v>
      </c>
      <c r="I10" s="1" t="str">
        <f>TEXT(InputData[[#This Row],[DATE]],"mmm")</f>
        <v>Jan</v>
      </c>
      <c r="J10" s="1">
        <f>WEEKNUM(InputData[[#This Row],[DATE]])</f>
        <v>2</v>
      </c>
    </row>
    <row r="11" spans="1:10" x14ac:dyDescent="0.35">
      <c r="A11" s="3">
        <v>44199</v>
      </c>
      <c r="B11" s="6" t="s">
        <v>77</v>
      </c>
      <c r="C11" s="4" t="s">
        <v>43</v>
      </c>
      <c r="D11" s="5">
        <v>83.08</v>
      </c>
      <c r="E11" s="1">
        <v>9</v>
      </c>
      <c r="F11" s="1">
        <f>InputData[[#This Row],[UNIT PRICE ($)]]*InputData[[#This Row],[QUANTITY]]</f>
        <v>747.72</v>
      </c>
      <c r="G11" s="1" t="str">
        <f>VLOOKUP(InputData[[#This Row],[CUSTOMER NAME]],Country[#All],2,0)</f>
        <v>India</v>
      </c>
      <c r="H11" s="1" t="str">
        <f>VLOOKUP(InputData[[#This Row],[CUSTOMER NAME]],Country[#All],3,0)</f>
        <v>Western</v>
      </c>
      <c r="I11" s="1" t="str">
        <f>TEXT(InputData[[#This Row],[DATE]],"mmm")</f>
        <v>Jan</v>
      </c>
      <c r="J11" s="1">
        <f>WEEKNUM(InputData[[#This Row],[DATE]])</f>
        <v>2</v>
      </c>
    </row>
    <row r="12" spans="1:10" x14ac:dyDescent="0.35">
      <c r="A12" s="3">
        <v>44199</v>
      </c>
      <c r="B12" s="6" t="s">
        <v>79</v>
      </c>
      <c r="C12" s="4" t="s">
        <v>38</v>
      </c>
      <c r="D12" s="5">
        <v>79.92</v>
      </c>
      <c r="E12" s="1">
        <v>31</v>
      </c>
      <c r="F12" s="1">
        <f>InputData[[#This Row],[UNIT PRICE ($)]]*InputData[[#This Row],[QUANTITY]]</f>
        <v>2477.52</v>
      </c>
      <c r="G12" s="1" t="str">
        <f>VLOOKUP(InputData[[#This Row],[CUSTOMER NAME]],Country[#All],2,0)</f>
        <v>United Kingdom</v>
      </c>
      <c r="H12" s="1" t="str">
        <f>VLOOKUP(InputData[[#This Row],[CUSTOMER NAME]],Country[#All],3,0)</f>
        <v>Export</v>
      </c>
      <c r="I12" s="1" t="str">
        <f>TEXT(InputData[[#This Row],[DATE]],"mmm")</f>
        <v>Jan</v>
      </c>
      <c r="J12" s="1">
        <f>WEEKNUM(InputData[[#This Row],[DATE]])</f>
        <v>2</v>
      </c>
    </row>
    <row r="13" spans="1:10" x14ac:dyDescent="0.35">
      <c r="A13" s="3">
        <v>44199</v>
      </c>
      <c r="B13" s="6" t="s">
        <v>114</v>
      </c>
      <c r="C13" s="4" t="s">
        <v>4</v>
      </c>
      <c r="D13" s="5">
        <v>48.84</v>
      </c>
      <c r="E13" s="1">
        <v>5</v>
      </c>
      <c r="F13" s="1">
        <f>InputData[[#This Row],[UNIT PRICE ($)]]*InputData[[#This Row],[QUANTITY]]</f>
        <v>244.20000000000002</v>
      </c>
      <c r="G13" s="1" t="str">
        <f>VLOOKUP(InputData[[#This Row],[CUSTOMER NAME]],Country[#All],2,0)</f>
        <v>United States of America</v>
      </c>
      <c r="H13" s="1" t="str">
        <f>VLOOKUP(InputData[[#This Row],[CUSTOMER NAME]],Country[#All],3,0)</f>
        <v>Export</v>
      </c>
      <c r="I13" s="1" t="str">
        <f>TEXT(InputData[[#This Row],[DATE]],"mmm")</f>
        <v>Jan</v>
      </c>
      <c r="J13" s="1">
        <f>WEEKNUM(InputData[[#This Row],[DATE]])</f>
        <v>2</v>
      </c>
    </row>
    <row r="14" spans="1:10" x14ac:dyDescent="0.35">
      <c r="A14" s="3">
        <v>44200</v>
      </c>
      <c r="B14" s="6" t="s">
        <v>109</v>
      </c>
      <c r="C14" s="4" t="s">
        <v>29</v>
      </c>
      <c r="D14" s="5">
        <v>53.11</v>
      </c>
      <c r="E14" s="1">
        <v>1</v>
      </c>
      <c r="F14" s="1">
        <f>InputData[[#This Row],[UNIT PRICE ($)]]*InputData[[#This Row],[QUANTITY]]</f>
        <v>53.11</v>
      </c>
      <c r="G14" s="1" t="str">
        <f>VLOOKUP(InputData[[#This Row],[CUSTOMER NAME]],Country[#All],2,0)</f>
        <v>Pakistan</v>
      </c>
      <c r="H14" s="1" t="str">
        <f>VLOOKUP(InputData[[#This Row],[CUSTOMER NAME]],Country[#All],3,0)</f>
        <v>Export</v>
      </c>
      <c r="I14" s="1" t="str">
        <f>TEXT(InputData[[#This Row],[DATE]],"mmm")</f>
        <v>Jan</v>
      </c>
      <c r="J14" s="1">
        <f>WEEKNUM(InputData[[#This Row],[DATE]])</f>
        <v>2</v>
      </c>
    </row>
    <row r="15" spans="1:10" x14ac:dyDescent="0.35">
      <c r="A15" s="3">
        <v>44200</v>
      </c>
      <c r="B15" s="6" t="s">
        <v>68</v>
      </c>
      <c r="C15" s="4" t="s">
        <v>12</v>
      </c>
      <c r="D15" s="5">
        <v>94.17</v>
      </c>
      <c r="E15" s="1">
        <v>8</v>
      </c>
      <c r="F15" s="1">
        <f>InputData[[#This Row],[UNIT PRICE ($)]]*InputData[[#This Row],[QUANTITY]]</f>
        <v>753.36</v>
      </c>
      <c r="G15" s="1" t="str">
        <f>VLOOKUP(InputData[[#This Row],[CUSTOMER NAME]],Country[#All],2,0)</f>
        <v>Russia</v>
      </c>
      <c r="H15" s="1" t="str">
        <f>VLOOKUP(InputData[[#This Row],[CUSTOMER NAME]],Country[#All],3,0)</f>
        <v>Export</v>
      </c>
      <c r="I15" s="1" t="str">
        <f>TEXT(InputData[[#This Row],[DATE]],"mmm")</f>
        <v>Jan</v>
      </c>
      <c r="J15" s="1">
        <f>WEEKNUM(InputData[[#This Row],[DATE]])</f>
        <v>2</v>
      </c>
    </row>
    <row r="16" spans="1:10" x14ac:dyDescent="0.35">
      <c r="A16" s="3">
        <v>44200</v>
      </c>
      <c r="B16" s="6" t="s">
        <v>85</v>
      </c>
      <c r="C16" s="4" t="s">
        <v>35</v>
      </c>
      <c r="D16" s="5">
        <v>6.7</v>
      </c>
      <c r="E16" s="1">
        <v>12</v>
      </c>
      <c r="F16" s="1">
        <f>InputData[[#This Row],[UNIT PRICE ($)]]*InputData[[#This Row],[QUANTITY]]</f>
        <v>80.400000000000006</v>
      </c>
      <c r="G16" s="1" t="str">
        <f>VLOOKUP(InputData[[#This Row],[CUSTOMER NAME]],Country[#All],2,0)</f>
        <v>India</v>
      </c>
      <c r="H16" s="1" t="str">
        <f>VLOOKUP(InputData[[#This Row],[CUSTOMER NAME]],Country[#All],3,0)</f>
        <v>Northeast</v>
      </c>
      <c r="I16" s="1" t="str">
        <f>TEXT(InputData[[#This Row],[DATE]],"mmm")</f>
        <v>Jan</v>
      </c>
      <c r="J16" s="1">
        <f>WEEKNUM(InputData[[#This Row],[DATE]])</f>
        <v>2</v>
      </c>
    </row>
    <row r="17" spans="1:10" x14ac:dyDescent="0.35">
      <c r="A17" s="3">
        <v>44202</v>
      </c>
      <c r="B17" s="6" t="s">
        <v>65</v>
      </c>
      <c r="C17" s="4" t="s">
        <v>32</v>
      </c>
      <c r="D17" s="5">
        <v>117.48</v>
      </c>
      <c r="E17" s="1">
        <v>9</v>
      </c>
      <c r="F17" s="1">
        <f>InputData[[#This Row],[UNIT PRICE ($)]]*InputData[[#This Row],[QUANTITY]]</f>
        <v>1057.32</v>
      </c>
      <c r="G17" s="1" t="str">
        <f>VLOOKUP(InputData[[#This Row],[CUSTOMER NAME]],Country[#All],2,0)</f>
        <v>Pakistan</v>
      </c>
      <c r="H17" s="1" t="str">
        <f>VLOOKUP(InputData[[#This Row],[CUSTOMER NAME]],Country[#All],3,0)</f>
        <v>Export</v>
      </c>
      <c r="I17" s="1" t="str">
        <f>TEXT(InputData[[#This Row],[DATE]],"mmm")</f>
        <v>Jan</v>
      </c>
      <c r="J17" s="1">
        <f>WEEKNUM(InputData[[#This Row],[DATE]])</f>
        <v>2</v>
      </c>
    </row>
    <row r="18" spans="1:10" x14ac:dyDescent="0.35">
      <c r="A18" s="3">
        <v>44204</v>
      </c>
      <c r="B18" s="6" t="s">
        <v>68</v>
      </c>
      <c r="C18" s="4" t="s">
        <v>19</v>
      </c>
      <c r="D18" s="5">
        <v>210</v>
      </c>
      <c r="E18" s="1">
        <v>14</v>
      </c>
      <c r="F18" s="1">
        <f>InputData[[#This Row],[UNIT PRICE ($)]]*InputData[[#This Row],[QUANTITY]]</f>
        <v>2940</v>
      </c>
      <c r="G18" s="1" t="str">
        <f>VLOOKUP(InputData[[#This Row],[CUSTOMER NAME]],Country[#All],2,0)</f>
        <v>Russia</v>
      </c>
      <c r="H18" s="1" t="str">
        <f>VLOOKUP(InputData[[#This Row],[CUSTOMER NAME]],Country[#All],3,0)</f>
        <v>Export</v>
      </c>
      <c r="I18" s="1" t="str">
        <f>TEXT(InputData[[#This Row],[DATE]],"mmm")</f>
        <v>Jan</v>
      </c>
      <c r="J18" s="1">
        <f>WEEKNUM(InputData[[#This Row],[DATE]])</f>
        <v>2</v>
      </c>
    </row>
    <row r="19" spans="1:10" x14ac:dyDescent="0.35">
      <c r="A19" s="3">
        <v>44205</v>
      </c>
      <c r="B19" s="6" t="s">
        <v>60</v>
      </c>
      <c r="C19" s="4" t="s">
        <v>7</v>
      </c>
      <c r="D19" s="5">
        <v>47.730000000000004</v>
      </c>
      <c r="E19" s="1">
        <v>26</v>
      </c>
      <c r="F19" s="1">
        <f>InputData[[#This Row],[UNIT PRICE ($)]]*InputData[[#This Row],[QUANTITY]]</f>
        <v>1240.98</v>
      </c>
      <c r="G19" s="1" t="str">
        <f>VLOOKUP(InputData[[#This Row],[CUSTOMER NAME]],Country[#All],2,0)</f>
        <v>Nigeria</v>
      </c>
      <c r="H19" s="1" t="str">
        <f>VLOOKUP(InputData[[#This Row],[CUSTOMER NAME]],Country[#All],3,0)</f>
        <v>Export</v>
      </c>
      <c r="I19" s="1" t="str">
        <f>TEXT(InputData[[#This Row],[DATE]],"mmm")</f>
        <v>Jan</v>
      </c>
      <c r="J19" s="1">
        <f>WEEKNUM(InputData[[#This Row],[DATE]])</f>
        <v>2</v>
      </c>
    </row>
    <row r="20" spans="1:10" x14ac:dyDescent="0.35">
      <c r="A20" s="3">
        <v>44205</v>
      </c>
      <c r="B20" s="6" t="s">
        <v>64</v>
      </c>
      <c r="C20" s="4" t="s">
        <v>31</v>
      </c>
      <c r="D20" s="5">
        <v>104.16</v>
      </c>
      <c r="E20" s="1">
        <v>1</v>
      </c>
      <c r="F20" s="1">
        <f>InputData[[#This Row],[UNIT PRICE ($)]]*InputData[[#This Row],[QUANTITY]]</f>
        <v>104.16</v>
      </c>
      <c r="G20" s="1" t="str">
        <f>VLOOKUP(InputData[[#This Row],[CUSTOMER NAME]],Country[#All],2,0)</f>
        <v>India</v>
      </c>
      <c r="H20" s="1" t="str">
        <f>VLOOKUP(InputData[[#This Row],[CUSTOMER NAME]],Country[#All],3,0)</f>
        <v>Northeast</v>
      </c>
      <c r="I20" s="1" t="str">
        <f>TEXT(InputData[[#This Row],[DATE]],"mmm")</f>
        <v>Jan</v>
      </c>
      <c r="J20" s="1">
        <f>WEEKNUM(InputData[[#This Row],[DATE]])</f>
        <v>2</v>
      </c>
    </row>
    <row r="21" spans="1:10" x14ac:dyDescent="0.35">
      <c r="A21" s="3">
        <v>44205</v>
      </c>
      <c r="B21" s="6" t="s">
        <v>111</v>
      </c>
      <c r="C21" s="4" t="s">
        <v>25</v>
      </c>
      <c r="D21" s="5">
        <v>8.33</v>
      </c>
      <c r="E21" s="1">
        <v>4</v>
      </c>
      <c r="F21" s="1">
        <f>InputData[[#This Row],[UNIT PRICE ($)]]*InputData[[#This Row],[QUANTITY]]</f>
        <v>33.32</v>
      </c>
      <c r="G21" s="1" t="str">
        <f>VLOOKUP(InputData[[#This Row],[CUSTOMER NAME]],Country[#All],2,0)</f>
        <v>India</v>
      </c>
      <c r="H21" s="1" t="str">
        <f>VLOOKUP(InputData[[#This Row],[CUSTOMER NAME]],Country[#All],3,0)</f>
        <v>Northeast</v>
      </c>
      <c r="I21" s="1" t="str">
        <f>TEXT(InputData[[#This Row],[DATE]],"mmm")</f>
        <v>Jan</v>
      </c>
      <c r="J21" s="1">
        <f>WEEKNUM(InputData[[#This Row],[DATE]])</f>
        <v>2</v>
      </c>
    </row>
    <row r="22" spans="1:10" x14ac:dyDescent="0.35">
      <c r="A22" s="3">
        <v>44205</v>
      </c>
      <c r="B22" s="6" t="s">
        <v>75</v>
      </c>
      <c r="C22" s="4" t="s">
        <v>31</v>
      </c>
      <c r="D22" s="5">
        <v>104.16</v>
      </c>
      <c r="E22" s="1">
        <v>29</v>
      </c>
      <c r="F22" s="1">
        <f>InputData[[#This Row],[UNIT PRICE ($)]]*InputData[[#This Row],[QUANTITY]]</f>
        <v>3020.64</v>
      </c>
      <c r="G22" s="1" t="str">
        <f>VLOOKUP(InputData[[#This Row],[CUSTOMER NAME]],Country[#All],2,0)</f>
        <v>Russia</v>
      </c>
      <c r="H22" s="1" t="str">
        <f>VLOOKUP(InputData[[#This Row],[CUSTOMER NAME]],Country[#All],3,0)</f>
        <v>Export</v>
      </c>
      <c r="I22" s="1" t="str">
        <f>TEXT(InputData[[#This Row],[DATE]],"mmm")</f>
        <v>Jan</v>
      </c>
      <c r="J22" s="1">
        <f>WEEKNUM(InputData[[#This Row],[DATE]])</f>
        <v>2</v>
      </c>
    </row>
    <row r="23" spans="1:10" x14ac:dyDescent="0.35">
      <c r="A23" s="3">
        <v>44205</v>
      </c>
      <c r="B23" s="6" t="s">
        <v>78</v>
      </c>
      <c r="C23" s="4" t="s">
        <v>40</v>
      </c>
      <c r="D23" s="5">
        <v>115.2</v>
      </c>
      <c r="E23" s="1">
        <v>28</v>
      </c>
      <c r="F23" s="1">
        <f>InputData[[#This Row],[UNIT PRICE ($)]]*InputData[[#This Row],[QUANTITY]]</f>
        <v>3225.6</v>
      </c>
      <c r="G23" s="1" t="str">
        <f>VLOOKUP(InputData[[#This Row],[CUSTOMER NAME]],Country[#All],2,0)</f>
        <v>India</v>
      </c>
      <c r="H23" s="1" t="str">
        <f>VLOOKUP(InputData[[#This Row],[CUSTOMER NAME]],Country[#All],3,0)</f>
        <v>Central</v>
      </c>
      <c r="I23" s="1" t="str">
        <f>TEXT(InputData[[#This Row],[DATE]],"mmm")</f>
        <v>Jan</v>
      </c>
      <c r="J23" s="1">
        <f>WEEKNUM(InputData[[#This Row],[DATE]])</f>
        <v>2</v>
      </c>
    </row>
    <row r="24" spans="1:10" x14ac:dyDescent="0.35">
      <c r="A24" s="3">
        <v>44205</v>
      </c>
      <c r="B24" s="6" t="s">
        <v>79</v>
      </c>
      <c r="C24" s="4" t="s">
        <v>3</v>
      </c>
      <c r="D24" s="5">
        <v>80.94</v>
      </c>
      <c r="E24" s="1">
        <v>8</v>
      </c>
      <c r="F24" s="1">
        <f>InputData[[#This Row],[UNIT PRICE ($)]]*InputData[[#This Row],[QUANTITY]]</f>
        <v>647.52</v>
      </c>
      <c r="G24" s="1" t="str">
        <f>VLOOKUP(InputData[[#This Row],[CUSTOMER NAME]],Country[#All],2,0)</f>
        <v>United Kingdom</v>
      </c>
      <c r="H24" s="1" t="str">
        <f>VLOOKUP(InputData[[#This Row],[CUSTOMER NAME]],Country[#All],3,0)</f>
        <v>Export</v>
      </c>
      <c r="I24" s="1" t="str">
        <f>TEXT(InputData[[#This Row],[DATE]],"mmm")</f>
        <v>Jan</v>
      </c>
      <c r="J24" s="1">
        <f>WEEKNUM(InputData[[#This Row],[DATE]])</f>
        <v>2</v>
      </c>
    </row>
    <row r="25" spans="1:10" x14ac:dyDescent="0.35">
      <c r="A25" s="3">
        <v>44205</v>
      </c>
      <c r="B25" s="6" t="s">
        <v>113</v>
      </c>
      <c r="C25" s="4" t="s">
        <v>32</v>
      </c>
      <c r="D25" s="5">
        <v>117.48</v>
      </c>
      <c r="E25" s="1">
        <v>12</v>
      </c>
      <c r="F25" s="1">
        <f>InputData[[#This Row],[UNIT PRICE ($)]]*InputData[[#This Row],[QUANTITY]]</f>
        <v>1409.76</v>
      </c>
      <c r="G25" s="1" t="str">
        <f>VLOOKUP(InputData[[#This Row],[CUSTOMER NAME]],Country[#All],2,0)</f>
        <v>Pakistan</v>
      </c>
      <c r="H25" s="1" t="str">
        <f>VLOOKUP(InputData[[#This Row],[CUSTOMER NAME]],Country[#All],3,0)</f>
        <v>Export</v>
      </c>
      <c r="I25" s="1" t="str">
        <f>TEXT(InputData[[#This Row],[DATE]],"mmm")</f>
        <v>Jan</v>
      </c>
      <c r="J25" s="1">
        <f>WEEKNUM(InputData[[#This Row],[DATE]])</f>
        <v>2</v>
      </c>
    </row>
    <row r="26" spans="1:10" x14ac:dyDescent="0.35">
      <c r="A26" s="3">
        <v>44206</v>
      </c>
      <c r="B26" s="6" t="s">
        <v>62</v>
      </c>
      <c r="C26" s="4" t="s">
        <v>2</v>
      </c>
      <c r="D26" s="5">
        <v>142.80000000000001</v>
      </c>
      <c r="E26" s="1">
        <v>24</v>
      </c>
      <c r="F26" s="1">
        <f>InputData[[#This Row],[UNIT PRICE ($)]]*InputData[[#This Row],[QUANTITY]]</f>
        <v>3427.2000000000003</v>
      </c>
      <c r="G26" s="1" t="str">
        <f>VLOOKUP(InputData[[#This Row],[CUSTOMER NAME]],Country[#All],2,0)</f>
        <v>India</v>
      </c>
      <c r="H26" s="1" t="str">
        <f>VLOOKUP(InputData[[#This Row],[CUSTOMER NAME]],Country[#All],3,0)</f>
        <v>Northeast</v>
      </c>
      <c r="I26" s="1" t="str">
        <f>TEXT(InputData[[#This Row],[DATE]],"mmm")</f>
        <v>Jan</v>
      </c>
      <c r="J26" s="1">
        <f>WEEKNUM(InputData[[#This Row],[DATE]])</f>
        <v>3</v>
      </c>
    </row>
    <row r="27" spans="1:10" x14ac:dyDescent="0.35">
      <c r="A27" s="3">
        <v>44206</v>
      </c>
      <c r="B27" s="6" t="s">
        <v>80</v>
      </c>
      <c r="C27" s="4" t="s">
        <v>34</v>
      </c>
      <c r="D27" s="5">
        <v>58.3</v>
      </c>
      <c r="E27" s="1">
        <v>14</v>
      </c>
      <c r="F27" s="1">
        <f>InputData[[#This Row],[UNIT PRICE ($)]]*InputData[[#This Row],[QUANTITY]]</f>
        <v>816.19999999999993</v>
      </c>
      <c r="G27" s="1" t="str">
        <f>VLOOKUP(InputData[[#This Row],[CUSTOMER NAME]],Country[#All],2,0)</f>
        <v>South Africa</v>
      </c>
      <c r="H27" s="1" t="str">
        <f>VLOOKUP(InputData[[#This Row],[CUSTOMER NAME]],Country[#All],3,0)</f>
        <v>Export</v>
      </c>
      <c r="I27" s="1" t="str">
        <f>TEXT(InputData[[#This Row],[DATE]],"mmm")</f>
        <v>Jan</v>
      </c>
      <c r="J27" s="1">
        <f>WEEKNUM(InputData[[#This Row],[DATE]])</f>
        <v>3</v>
      </c>
    </row>
    <row r="28" spans="1:10" x14ac:dyDescent="0.35">
      <c r="A28" s="3">
        <v>44206</v>
      </c>
      <c r="B28" s="6" t="s">
        <v>113</v>
      </c>
      <c r="C28" s="4" t="s">
        <v>35</v>
      </c>
      <c r="D28" s="5">
        <v>6.7</v>
      </c>
      <c r="E28" s="1">
        <v>9</v>
      </c>
      <c r="F28" s="1">
        <f>InputData[[#This Row],[UNIT PRICE ($)]]*InputData[[#This Row],[QUANTITY]]</f>
        <v>60.300000000000004</v>
      </c>
      <c r="G28" s="1" t="str">
        <f>VLOOKUP(InputData[[#This Row],[CUSTOMER NAME]],Country[#All],2,0)</f>
        <v>Pakistan</v>
      </c>
      <c r="H28" s="1" t="str">
        <f>VLOOKUP(InputData[[#This Row],[CUSTOMER NAME]],Country[#All],3,0)</f>
        <v>Export</v>
      </c>
      <c r="I28" s="1" t="str">
        <f>TEXT(InputData[[#This Row],[DATE]],"mmm")</f>
        <v>Jan</v>
      </c>
      <c r="J28" s="1">
        <f>WEEKNUM(InputData[[#This Row],[DATE]])</f>
        <v>3</v>
      </c>
    </row>
    <row r="29" spans="1:10" x14ac:dyDescent="0.35">
      <c r="A29" s="3">
        <v>44207</v>
      </c>
      <c r="B29" s="6" t="s">
        <v>62</v>
      </c>
      <c r="C29" s="4" t="s">
        <v>37</v>
      </c>
      <c r="D29" s="5">
        <v>85.76</v>
      </c>
      <c r="E29" s="1">
        <v>3</v>
      </c>
      <c r="F29" s="1">
        <f>InputData[[#This Row],[UNIT PRICE ($)]]*InputData[[#This Row],[QUANTITY]]</f>
        <v>257.28000000000003</v>
      </c>
      <c r="G29" s="1" t="str">
        <f>VLOOKUP(InputData[[#This Row],[CUSTOMER NAME]],Country[#All],2,0)</f>
        <v>India</v>
      </c>
      <c r="H29" s="1" t="str">
        <f>VLOOKUP(InputData[[#This Row],[CUSTOMER NAME]],Country[#All],3,0)</f>
        <v>Northeast</v>
      </c>
      <c r="I29" s="1" t="str">
        <f>TEXT(InputData[[#This Row],[DATE]],"mmm")</f>
        <v>Jan</v>
      </c>
      <c r="J29" s="1">
        <f>WEEKNUM(InputData[[#This Row],[DATE]])</f>
        <v>3</v>
      </c>
    </row>
    <row r="30" spans="1:10" x14ac:dyDescent="0.35">
      <c r="A30" s="3">
        <v>44207</v>
      </c>
      <c r="B30" s="6" t="s">
        <v>70</v>
      </c>
      <c r="C30" s="4" t="s">
        <v>14</v>
      </c>
      <c r="D30" s="5">
        <v>146.72</v>
      </c>
      <c r="E30" s="1">
        <v>4</v>
      </c>
      <c r="F30" s="1">
        <f>InputData[[#This Row],[UNIT PRICE ($)]]*InputData[[#This Row],[QUANTITY]]</f>
        <v>586.88</v>
      </c>
      <c r="G30" s="1" t="str">
        <f>VLOOKUP(InputData[[#This Row],[CUSTOMER NAME]],Country[#All],2,0)</f>
        <v>Mexico</v>
      </c>
      <c r="H30" s="1" t="str">
        <f>VLOOKUP(InputData[[#This Row],[CUSTOMER NAME]],Country[#All],3,0)</f>
        <v>Export</v>
      </c>
      <c r="I30" s="1" t="str">
        <f>TEXT(InputData[[#This Row],[DATE]],"mmm")</f>
        <v>Jan</v>
      </c>
      <c r="J30" s="1">
        <f>WEEKNUM(InputData[[#This Row],[DATE]])</f>
        <v>3</v>
      </c>
    </row>
    <row r="31" spans="1:10" x14ac:dyDescent="0.35">
      <c r="A31" s="3">
        <v>44207</v>
      </c>
      <c r="B31" s="6" t="s">
        <v>111</v>
      </c>
      <c r="C31" s="4" t="s">
        <v>11</v>
      </c>
      <c r="D31" s="5">
        <v>48.4</v>
      </c>
      <c r="E31" s="1">
        <v>14</v>
      </c>
      <c r="F31" s="1">
        <f>InputData[[#This Row],[UNIT PRICE ($)]]*InputData[[#This Row],[QUANTITY]]</f>
        <v>677.6</v>
      </c>
      <c r="G31" s="1" t="str">
        <f>VLOOKUP(InputData[[#This Row],[CUSTOMER NAME]],Country[#All],2,0)</f>
        <v>India</v>
      </c>
      <c r="H31" s="1" t="str">
        <f>VLOOKUP(InputData[[#This Row],[CUSTOMER NAME]],Country[#All],3,0)</f>
        <v>Northeast</v>
      </c>
      <c r="I31" s="1" t="str">
        <f>TEXT(InputData[[#This Row],[DATE]],"mmm")</f>
        <v>Jan</v>
      </c>
      <c r="J31" s="1">
        <f>WEEKNUM(InputData[[#This Row],[DATE]])</f>
        <v>3</v>
      </c>
    </row>
    <row r="32" spans="1:10" x14ac:dyDescent="0.35">
      <c r="A32" s="3">
        <v>44207</v>
      </c>
      <c r="B32" s="6" t="s">
        <v>76</v>
      </c>
      <c r="C32" s="4" t="s">
        <v>42</v>
      </c>
      <c r="D32" s="5">
        <v>162</v>
      </c>
      <c r="E32" s="1">
        <v>4</v>
      </c>
      <c r="F32" s="1">
        <f>InputData[[#This Row],[UNIT PRICE ($)]]*InputData[[#This Row],[QUANTITY]]</f>
        <v>648</v>
      </c>
      <c r="G32" s="1" t="str">
        <f>VLOOKUP(InputData[[#This Row],[CUSTOMER NAME]],Country[#All],2,0)</f>
        <v>Saudi Arabia</v>
      </c>
      <c r="H32" s="1" t="str">
        <f>VLOOKUP(InputData[[#This Row],[CUSTOMER NAME]],Country[#All],3,0)</f>
        <v>Export</v>
      </c>
      <c r="I32" s="1" t="str">
        <f>TEXT(InputData[[#This Row],[DATE]],"mmm")</f>
        <v>Jan</v>
      </c>
      <c r="J32" s="1">
        <f>WEEKNUM(InputData[[#This Row],[DATE]])</f>
        <v>3</v>
      </c>
    </row>
    <row r="33" spans="1:10" x14ac:dyDescent="0.35">
      <c r="A33" s="3">
        <v>44207</v>
      </c>
      <c r="B33" s="6" t="s">
        <v>79</v>
      </c>
      <c r="C33" s="4" t="s">
        <v>32</v>
      </c>
      <c r="D33" s="5">
        <v>117.48</v>
      </c>
      <c r="E33" s="1">
        <v>2</v>
      </c>
      <c r="F33" s="1">
        <f>InputData[[#This Row],[UNIT PRICE ($)]]*InputData[[#This Row],[QUANTITY]]</f>
        <v>234.96</v>
      </c>
      <c r="G33" s="1" t="str">
        <f>VLOOKUP(InputData[[#This Row],[CUSTOMER NAME]],Country[#All],2,0)</f>
        <v>United Kingdom</v>
      </c>
      <c r="H33" s="1" t="str">
        <f>VLOOKUP(InputData[[#This Row],[CUSTOMER NAME]],Country[#All],3,0)</f>
        <v>Export</v>
      </c>
      <c r="I33" s="1" t="str">
        <f>TEXT(InputData[[#This Row],[DATE]],"mmm")</f>
        <v>Jan</v>
      </c>
      <c r="J33" s="1">
        <f>WEEKNUM(InputData[[#This Row],[DATE]])</f>
        <v>3</v>
      </c>
    </row>
    <row r="34" spans="1:10" x14ac:dyDescent="0.35">
      <c r="A34" s="3">
        <v>44208</v>
      </c>
      <c r="B34" s="6" t="s">
        <v>64</v>
      </c>
      <c r="C34" s="4" t="s">
        <v>42</v>
      </c>
      <c r="D34" s="5">
        <v>162</v>
      </c>
      <c r="E34" s="1">
        <v>10</v>
      </c>
      <c r="F34" s="1">
        <f>InputData[[#This Row],[UNIT PRICE ($)]]*InputData[[#This Row],[QUANTITY]]</f>
        <v>1620</v>
      </c>
      <c r="G34" s="1" t="str">
        <f>VLOOKUP(InputData[[#This Row],[CUSTOMER NAME]],Country[#All],2,0)</f>
        <v>India</v>
      </c>
      <c r="H34" s="1" t="str">
        <f>VLOOKUP(InputData[[#This Row],[CUSTOMER NAME]],Country[#All],3,0)</f>
        <v>Northeast</v>
      </c>
      <c r="I34" s="1" t="str">
        <f>TEXT(InputData[[#This Row],[DATE]],"mmm")</f>
        <v>Jan</v>
      </c>
      <c r="J34" s="1">
        <f>WEEKNUM(InputData[[#This Row],[DATE]])</f>
        <v>3</v>
      </c>
    </row>
    <row r="35" spans="1:10" x14ac:dyDescent="0.35">
      <c r="A35" s="3">
        <v>44209</v>
      </c>
      <c r="B35" s="6" t="s">
        <v>108</v>
      </c>
      <c r="C35" s="4" t="s">
        <v>16</v>
      </c>
      <c r="D35" s="5">
        <v>16.64</v>
      </c>
      <c r="E35" s="1">
        <v>15</v>
      </c>
      <c r="F35" s="1">
        <f>InputData[[#This Row],[UNIT PRICE ($)]]*InputData[[#This Row],[QUANTITY]]</f>
        <v>249.60000000000002</v>
      </c>
      <c r="G35" s="1" t="str">
        <f>VLOOKUP(InputData[[#This Row],[CUSTOMER NAME]],Country[#All],2,0)</f>
        <v>India</v>
      </c>
      <c r="H35" s="1" t="str">
        <f>VLOOKUP(InputData[[#This Row],[CUSTOMER NAME]],Country[#All],3,0)</f>
        <v>North</v>
      </c>
      <c r="I35" s="1" t="str">
        <f>TEXT(InputData[[#This Row],[DATE]],"mmm")</f>
        <v>Jan</v>
      </c>
      <c r="J35" s="1">
        <f>WEEKNUM(InputData[[#This Row],[DATE]])</f>
        <v>3</v>
      </c>
    </row>
    <row r="36" spans="1:10" x14ac:dyDescent="0.35">
      <c r="A36" s="3">
        <v>44209</v>
      </c>
      <c r="B36" s="6" t="s">
        <v>65</v>
      </c>
      <c r="C36" s="4" t="s">
        <v>19</v>
      </c>
      <c r="D36" s="5">
        <v>210</v>
      </c>
      <c r="E36" s="1">
        <v>6</v>
      </c>
      <c r="F36" s="1">
        <f>InputData[[#This Row],[UNIT PRICE ($)]]*InputData[[#This Row],[QUANTITY]]</f>
        <v>1260</v>
      </c>
      <c r="G36" s="1" t="str">
        <f>VLOOKUP(InputData[[#This Row],[CUSTOMER NAME]],Country[#All],2,0)</f>
        <v>Pakistan</v>
      </c>
      <c r="H36" s="1" t="str">
        <f>VLOOKUP(InputData[[#This Row],[CUSTOMER NAME]],Country[#All],3,0)</f>
        <v>Export</v>
      </c>
      <c r="I36" s="1" t="str">
        <f>TEXT(InputData[[#This Row],[DATE]],"mmm")</f>
        <v>Jan</v>
      </c>
      <c r="J36" s="1">
        <f>WEEKNUM(InputData[[#This Row],[DATE]])</f>
        <v>3</v>
      </c>
    </row>
    <row r="37" spans="1:10" x14ac:dyDescent="0.35">
      <c r="A37" s="3">
        <v>44210</v>
      </c>
      <c r="B37" s="6" t="s">
        <v>115</v>
      </c>
      <c r="C37" s="4" t="s">
        <v>11</v>
      </c>
      <c r="D37" s="5">
        <v>48.4</v>
      </c>
      <c r="E37" s="1">
        <v>14</v>
      </c>
      <c r="F37" s="1">
        <f>InputData[[#This Row],[UNIT PRICE ($)]]*InputData[[#This Row],[QUANTITY]]</f>
        <v>677.6</v>
      </c>
      <c r="G37" s="1" t="str">
        <f>VLOOKUP(InputData[[#This Row],[CUSTOMER NAME]],Country[#All],2,0)</f>
        <v>India</v>
      </c>
      <c r="H37" s="1" t="str">
        <f>VLOOKUP(InputData[[#This Row],[CUSTOMER NAME]],Country[#All],3,0)</f>
        <v>Northeast</v>
      </c>
      <c r="I37" s="1" t="str">
        <f>TEXT(InputData[[#This Row],[DATE]],"mmm")</f>
        <v>Jan</v>
      </c>
      <c r="J37" s="1">
        <f>WEEKNUM(InputData[[#This Row],[DATE]])</f>
        <v>3</v>
      </c>
    </row>
    <row r="38" spans="1:10" x14ac:dyDescent="0.35">
      <c r="A38" s="3">
        <v>44211</v>
      </c>
      <c r="B38" s="6" t="s">
        <v>73</v>
      </c>
      <c r="C38" s="4" t="s">
        <v>7</v>
      </c>
      <c r="D38" s="5">
        <v>47.730000000000004</v>
      </c>
      <c r="E38" s="1">
        <v>15</v>
      </c>
      <c r="F38" s="1">
        <f>InputData[[#This Row],[UNIT PRICE ($)]]*InputData[[#This Row],[QUANTITY]]</f>
        <v>715.95</v>
      </c>
      <c r="G38" s="1" t="str">
        <f>VLOOKUP(InputData[[#This Row],[CUSTOMER NAME]],Country[#All],2,0)</f>
        <v>India</v>
      </c>
      <c r="H38" s="1" t="str">
        <f>VLOOKUP(InputData[[#This Row],[CUSTOMER NAME]],Country[#All],3,0)</f>
        <v>East</v>
      </c>
      <c r="I38" s="1" t="str">
        <f>TEXT(InputData[[#This Row],[DATE]],"mmm")</f>
        <v>Jan</v>
      </c>
      <c r="J38" s="1">
        <f>WEEKNUM(InputData[[#This Row],[DATE]])</f>
        <v>3</v>
      </c>
    </row>
    <row r="39" spans="1:10" x14ac:dyDescent="0.35">
      <c r="A39" s="3">
        <v>44211</v>
      </c>
      <c r="B39" s="6" t="s">
        <v>79</v>
      </c>
      <c r="C39" s="4" t="s">
        <v>22</v>
      </c>
      <c r="D39" s="5">
        <v>141.57</v>
      </c>
      <c r="E39" s="1">
        <v>10</v>
      </c>
      <c r="F39" s="1">
        <f>InputData[[#This Row],[UNIT PRICE ($)]]*InputData[[#This Row],[QUANTITY]]</f>
        <v>1415.6999999999998</v>
      </c>
      <c r="G39" s="1" t="str">
        <f>VLOOKUP(InputData[[#This Row],[CUSTOMER NAME]],Country[#All],2,0)</f>
        <v>United Kingdom</v>
      </c>
      <c r="H39" s="1" t="str">
        <f>VLOOKUP(InputData[[#This Row],[CUSTOMER NAME]],Country[#All],3,0)</f>
        <v>Export</v>
      </c>
      <c r="I39" s="1" t="str">
        <f>TEXT(InputData[[#This Row],[DATE]],"mmm")</f>
        <v>Jan</v>
      </c>
      <c r="J39" s="1">
        <f>WEEKNUM(InputData[[#This Row],[DATE]])</f>
        <v>3</v>
      </c>
    </row>
    <row r="40" spans="1:10" x14ac:dyDescent="0.35">
      <c r="A40" s="3">
        <v>44212</v>
      </c>
      <c r="B40" s="6" t="s">
        <v>109</v>
      </c>
      <c r="C40" s="4" t="s">
        <v>14</v>
      </c>
      <c r="D40" s="5">
        <v>146.72</v>
      </c>
      <c r="E40" s="1">
        <v>11</v>
      </c>
      <c r="F40" s="1">
        <f>InputData[[#This Row],[UNIT PRICE ($)]]*InputData[[#This Row],[QUANTITY]]</f>
        <v>1613.92</v>
      </c>
      <c r="G40" s="1" t="str">
        <f>VLOOKUP(InputData[[#This Row],[CUSTOMER NAME]],Country[#All],2,0)</f>
        <v>Pakistan</v>
      </c>
      <c r="H40" s="1" t="str">
        <f>VLOOKUP(InputData[[#This Row],[CUSTOMER NAME]],Country[#All],3,0)</f>
        <v>Export</v>
      </c>
      <c r="I40" s="1" t="str">
        <f>TEXT(InputData[[#This Row],[DATE]],"mmm")</f>
        <v>Jan</v>
      </c>
      <c r="J40" s="1">
        <f>WEEKNUM(InputData[[#This Row],[DATE]])</f>
        <v>3</v>
      </c>
    </row>
    <row r="41" spans="1:10" x14ac:dyDescent="0.35">
      <c r="A41" s="3">
        <v>44213</v>
      </c>
      <c r="B41" s="6" t="s">
        <v>67</v>
      </c>
      <c r="C41" s="4" t="s">
        <v>40</v>
      </c>
      <c r="D41" s="5">
        <v>115.2</v>
      </c>
      <c r="E41" s="1">
        <v>4</v>
      </c>
      <c r="F41" s="1">
        <f>InputData[[#This Row],[UNIT PRICE ($)]]*InputData[[#This Row],[QUANTITY]]</f>
        <v>460.8</v>
      </c>
      <c r="G41" s="1" t="str">
        <f>VLOOKUP(InputData[[#This Row],[CUSTOMER NAME]],Country[#All],2,0)</f>
        <v>United Kingdom</v>
      </c>
      <c r="H41" s="1" t="str">
        <f>VLOOKUP(InputData[[#This Row],[CUSTOMER NAME]],Country[#All],3,0)</f>
        <v>Export</v>
      </c>
      <c r="I41" s="1" t="str">
        <f>TEXT(InputData[[#This Row],[DATE]],"mmm")</f>
        <v>Jan</v>
      </c>
      <c r="J41" s="1">
        <f>WEEKNUM(InputData[[#This Row],[DATE]])</f>
        <v>4</v>
      </c>
    </row>
    <row r="42" spans="1:10" x14ac:dyDescent="0.35">
      <c r="A42" s="3">
        <v>44214</v>
      </c>
      <c r="B42" s="6" t="s">
        <v>65</v>
      </c>
      <c r="C42" s="4" t="s">
        <v>8</v>
      </c>
      <c r="D42" s="5">
        <v>94.62</v>
      </c>
      <c r="E42" s="1">
        <v>9</v>
      </c>
      <c r="F42" s="1">
        <f>InputData[[#This Row],[UNIT PRICE ($)]]*InputData[[#This Row],[QUANTITY]]</f>
        <v>851.58</v>
      </c>
      <c r="G42" s="1" t="str">
        <f>VLOOKUP(InputData[[#This Row],[CUSTOMER NAME]],Country[#All],2,0)</f>
        <v>Pakistan</v>
      </c>
      <c r="H42" s="1" t="str">
        <f>VLOOKUP(InputData[[#This Row],[CUSTOMER NAME]],Country[#All],3,0)</f>
        <v>Export</v>
      </c>
      <c r="I42" s="1" t="str">
        <f>TEXT(InputData[[#This Row],[DATE]],"mmm")</f>
        <v>Jan</v>
      </c>
      <c r="J42" s="1">
        <f>WEEKNUM(InputData[[#This Row],[DATE]])</f>
        <v>4</v>
      </c>
    </row>
    <row r="43" spans="1:10" x14ac:dyDescent="0.35">
      <c r="A43" s="3">
        <v>44214</v>
      </c>
      <c r="B43" s="6" t="s">
        <v>78</v>
      </c>
      <c r="C43" s="4" t="s">
        <v>23</v>
      </c>
      <c r="D43" s="5">
        <v>149.46</v>
      </c>
      <c r="E43" s="1">
        <v>3</v>
      </c>
      <c r="F43" s="1">
        <f>InputData[[#This Row],[UNIT PRICE ($)]]*InputData[[#This Row],[QUANTITY]]</f>
        <v>448.38</v>
      </c>
      <c r="G43" s="1" t="str">
        <f>VLOOKUP(InputData[[#This Row],[CUSTOMER NAME]],Country[#All],2,0)</f>
        <v>India</v>
      </c>
      <c r="H43" s="1" t="str">
        <f>VLOOKUP(InputData[[#This Row],[CUSTOMER NAME]],Country[#All],3,0)</f>
        <v>Central</v>
      </c>
      <c r="I43" s="1" t="str">
        <f>TEXT(InputData[[#This Row],[DATE]],"mmm")</f>
        <v>Jan</v>
      </c>
      <c r="J43" s="1">
        <f>WEEKNUM(InputData[[#This Row],[DATE]])</f>
        <v>4</v>
      </c>
    </row>
    <row r="44" spans="1:10" x14ac:dyDescent="0.35">
      <c r="A44" s="3">
        <v>44214</v>
      </c>
      <c r="B44" s="6" t="s">
        <v>83</v>
      </c>
      <c r="C44" s="4" t="s">
        <v>44</v>
      </c>
      <c r="D44" s="5">
        <v>82.08</v>
      </c>
      <c r="E44" s="1">
        <v>13</v>
      </c>
      <c r="F44" s="1">
        <f>InputData[[#This Row],[UNIT PRICE ($)]]*InputData[[#This Row],[QUANTITY]]</f>
        <v>1067.04</v>
      </c>
      <c r="G44" s="1" t="str">
        <f>VLOOKUP(InputData[[#This Row],[CUSTOMER NAME]],Country[#All],2,0)</f>
        <v>India</v>
      </c>
      <c r="H44" s="1" t="str">
        <f>VLOOKUP(InputData[[#This Row],[CUSTOMER NAME]],Country[#All],3,0)</f>
        <v>North</v>
      </c>
      <c r="I44" s="1" t="str">
        <f>TEXT(InputData[[#This Row],[DATE]],"mmm")</f>
        <v>Jan</v>
      </c>
      <c r="J44" s="1">
        <f>WEEKNUM(InputData[[#This Row],[DATE]])</f>
        <v>4</v>
      </c>
    </row>
    <row r="45" spans="1:10" x14ac:dyDescent="0.35">
      <c r="A45" s="3">
        <v>44215</v>
      </c>
      <c r="B45" s="6" t="s">
        <v>79</v>
      </c>
      <c r="C45" s="4" t="s">
        <v>35</v>
      </c>
      <c r="D45" s="5">
        <v>6.7</v>
      </c>
      <c r="E45" s="1">
        <v>6</v>
      </c>
      <c r="F45" s="1">
        <f>InputData[[#This Row],[UNIT PRICE ($)]]*InputData[[#This Row],[QUANTITY]]</f>
        <v>40.200000000000003</v>
      </c>
      <c r="G45" s="1" t="str">
        <f>VLOOKUP(InputData[[#This Row],[CUSTOMER NAME]],Country[#All],2,0)</f>
        <v>United Kingdom</v>
      </c>
      <c r="H45" s="1" t="str">
        <f>VLOOKUP(InputData[[#This Row],[CUSTOMER NAME]],Country[#All],3,0)</f>
        <v>Export</v>
      </c>
      <c r="I45" s="1" t="str">
        <f>TEXT(InputData[[#This Row],[DATE]],"mmm")</f>
        <v>Jan</v>
      </c>
      <c r="J45" s="1">
        <f>WEEKNUM(InputData[[#This Row],[DATE]])</f>
        <v>4</v>
      </c>
    </row>
    <row r="46" spans="1:10" x14ac:dyDescent="0.35">
      <c r="A46" s="3">
        <v>44216</v>
      </c>
      <c r="B46" s="6" t="s">
        <v>68</v>
      </c>
      <c r="C46" s="4" t="s">
        <v>34</v>
      </c>
      <c r="D46" s="5">
        <v>58.3</v>
      </c>
      <c r="E46" s="1">
        <v>4</v>
      </c>
      <c r="F46" s="1">
        <f>InputData[[#This Row],[UNIT PRICE ($)]]*InputData[[#This Row],[QUANTITY]]</f>
        <v>233.2</v>
      </c>
      <c r="G46" s="1" t="str">
        <f>VLOOKUP(InputData[[#This Row],[CUSTOMER NAME]],Country[#All],2,0)</f>
        <v>Russia</v>
      </c>
      <c r="H46" s="1" t="str">
        <f>VLOOKUP(InputData[[#This Row],[CUSTOMER NAME]],Country[#All],3,0)</f>
        <v>Export</v>
      </c>
      <c r="I46" s="1" t="str">
        <f>TEXT(InputData[[#This Row],[DATE]],"mmm")</f>
        <v>Jan</v>
      </c>
      <c r="J46" s="1">
        <f>WEEKNUM(InputData[[#This Row],[DATE]])</f>
        <v>4</v>
      </c>
    </row>
    <row r="47" spans="1:10" x14ac:dyDescent="0.35">
      <c r="A47" s="3">
        <v>44216</v>
      </c>
      <c r="B47" s="6" t="s">
        <v>112</v>
      </c>
      <c r="C47" s="4" t="s">
        <v>20</v>
      </c>
      <c r="D47" s="5">
        <v>76.25</v>
      </c>
      <c r="E47" s="1">
        <v>4</v>
      </c>
      <c r="F47" s="1">
        <f>InputData[[#This Row],[UNIT PRICE ($)]]*InputData[[#This Row],[QUANTITY]]</f>
        <v>305</v>
      </c>
      <c r="G47" s="1" t="str">
        <f>VLOOKUP(InputData[[#This Row],[CUSTOMER NAME]],Country[#All],2,0)</f>
        <v>India</v>
      </c>
      <c r="H47" s="1" t="str">
        <f>VLOOKUP(InputData[[#This Row],[CUSTOMER NAME]],Country[#All],3,0)</f>
        <v>North</v>
      </c>
      <c r="I47" s="1" t="str">
        <f>TEXT(InputData[[#This Row],[DATE]],"mmm")</f>
        <v>Jan</v>
      </c>
      <c r="J47" s="1">
        <f>WEEKNUM(InputData[[#This Row],[DATE]])</f>
        <v>4</v>
      </c>
    </row>
    <row r="48" spans="1:10" x14ac:dyDescent="0.35">
      <c r="A48" s="3">
        <v>44216</v>
      </c>
      <c r="B48" s="6" t="s">
        <v>77</v>
      </c>
      <c r="C48" s="4" t="s">
        <v>21</v>
      </c>
      <c r="D48" s="5">
        <v>162.54</v>
      </c>
      <c r="E48" s="1">
        <v>2</v>
      </c>
      <c r="F48" s="1">
        <f>InputData[[#This Row],[UNIT PRICE ($)]]*InputData[[#This Row],[QUANTITY]]</f>
        <v>325.08</v>
      </c>
      <c r="G48" s="1" t="str">
        <f>VLOOKUP(InputData[[#This Row],[CUSTOMER NAME]],Country[#All],2,0)</f>
        <v>India</v>
      </c>
      <c r="H48" s="1" t="str">
        <f>VLOOKUP(InputData[[#This Row],[CUSTOMER NAME]],Country[#All],3,0)</f>
        <v>Western</v>
      </c>
      <c r="I48" s="1" t="str">
        <f>TEXT(InputData[[#This Row],[DATE]],"mmm")</f>
        <v>Jan</v>
      </c>
      <c r="J48" s="1">
        <f>WEEKNUM(InputData[[#This Row],[DATE]])</f>
        <v>4</v>
      </c>
    </row>
    <row r="49" spans="1:10" x14ac:dyDescent="0.35">
      <c r="A49" s="3">
        <v>44216</v>
      </c>
      <c r="B49" s="6" t="s">
        <v>84</v>
      </c>
      <c r="C49" s="4" t="s">
        <v>14</v>
      </c>
      <c r="D49" s="5">
        <v>146.72</v>
      </c>
      <c r="E49" s="1">
        <v>7</v>
      </c>
      <c r="F49" s="1">
        <f>InputData[[#This Row],[UNIT PRICE ($)]]*InputData[[#This Row],[QUANTITY]]</f>
        <v>1027.04</v>
      </c>
      <c r="G49" s="1" t="str">
        <f>VLOOKUP(InputData[[#This Row],[CUSTOMER NAME]],Country[#All],2,0)</f>
        <v>Ethiopia</v>
      </c>
      <c r="H49" s="1" t="str">
        <f>VLOOKUP(InputData[[#This Row],[CUSTOMER NAME]],Country[#All],3,0)</f>
        <v>Export</v>
      </c>
      <c r="I49" s="1" t="str">
        <f>TEXT(InputData[[#This Row],[DATE]],"mmm")</f>
        <v>Jan</v>
      </c>
      <c r="J49" s="1">
        <f>WEEKNUM(InputData[[#This Row],[DATE]])</f>
        <v>4</v>
      </c>
    </row>
    <row r="50" spans="1:10" x14ac:dyDescent="0.35">
      <c r="A50" s="3">
        <v>44217</v>
      </c>
      <c r="B50" s="6" t="s">
        <v>113</v>
      </c>
      <c r="C50" s="4" t="s">
        <v>4</v>
      </c>
      <c r="D50" s="5">
        <v>48.84</v>
      </c>
      <c r="E50" s="1">
        <v>15</v>
      </c>
      <c r="F50" s="1">
        <f>InputData[[#This Row],[UNIT PRICE ($)]]*InputData[[#This Row],[QUANTITY]]</f>
        <v>732.6</v>
      </c>
      <c r="G50" s="1" t="str">
        <f>VLOOKUP(InputData[[#This Row],[CUSTOMER NAME]],Country[#All],2,0)</f>
        <v>Pakistan</v>
      </c>
      <c r="H50" s="1" t="str">
        <f>VLOOKUP(InputData[[#This Row],[CUSTOMER NAME]],Country[#All],3,0)</f>
        <v>Export</v>
      </c>
      <c r="I50" s="1" t="str">
        <f>TEXT(InputData[[#This Row],[DATE]],"mmm")</f>
        <v>Jan</v>
      </c>
      <c r="J50" s="1">
        <f>WEEKNUM(InputData[[#This Row],[DATE]])</f>
        <v>4</v>
      </c>
    </row>
    <row r="51" spans="1:10" x14ac:dyDescent="0.35">
      <c r="A51" s="3">
        <v>44217</v>
      </c>
      <c r="B51" s="6" t="s">
        <v>115</v>
      </c>
      <c r="C51" s="4" t="s">
        <v>42</v>
      </c>
      <c r="D51" s="5">
        <v>162</v>
      </c>
      <c r="E51" s="1">
        <v>6</v>
      </c>
      <c r="F51" s="1">
        <f>InputData[[#This Row],[UNIT PRICE ($)]]*InputData[[#This Row],[QUANTITY]]</f>
        <v>972</v>
      </c>
      <c r="G51" s="1" t="str">
        <f>VLOOKUP(InputData[[#This Row],[CUSTOMER NAME]],Country[#All],2,0)</f>
        <v>India</v>
      </c>
      <c r="H51" s="1" t="str">
        <f>VLOOKUP(InputData[[#This Row],[CUSTOMER NAME]],Country[#All],3,0)</f>
        <v>Northeast</v>
      </c>
      <c r="I51" s="1" t="str">
        <f>TEXT(InputData[[#This Row],[DATE]],"mmm")</f>
        <v>Jan</v>
      </c>
      <c r="J51" s="1">
        <f>WEEKNUM(InputData[[#This Row],[DATE]])</f>
        <v>4</v>
      </c>
    </row>
    <row r="52" spans="1:10" x14ac:dyDescent="0.35">
      <c r="A52" s="3">
        <v>44217</v>
      </c>
      <c r="B52" s="6" t="s">
        <v>88</v>
      </c>
      <c r="C52" s="4" t="s">
        <v>3</v>
      </c>
      <c r="D52" s="5">
        <v>80.94</v>
      </c>
      <c r="E52" s="1">
        <v>9</v>
      </c>
      <c r="F52" s="1">
        <f>InputData[[#This Row],[UNIT PRICE ($)]]*InputData[[#This Row],[QUANTITY]]</f>
        <v>728.46</v>
      </c>
      <c r="G52" s="1" t="str">
        <f>VLOOKUP(InputData[[#This Row],[CUSTOMER NAME]],Country[#All],2,0)</f>
        <v>India</v>
      </c>
      <c r="H52" s="1" t="str">
        <f>VLOOKUP(InputData[[#This Row],[CUSTOMER NAME]],Country[#All],3,0)</f>
        <v>South</v>
      </c>
      <c r="I52" s="1" t="str">
        <f>TEXT(InputData[[#This Row],[DATE]],"mmm")</f>
        <v>Jan</v>
      </c>
      <c r="J52" s="1">
        <f>WEEKNUM(InputData[[#This Row],[DATE]])</f>
        <v>4</v>
      </c>
    </row>
    <row r="53" spans="1:10" x14ac:dyDescent="0.35">
      <c r="A53" s="3">
        <v>44218</v>
      </c>
      <c r="B53" s="6" t="s">
        <v>86</v>
      </c>
      <c r="C53" s="4" t="s">
        <v>1</v>
      </c>
      <c r="D53" s="5">
        <v>103.88</v>
      </c>
      <c r="E53" s="1">
        <v>6</v>
      </c>
      <c r="F53" s="1">
        <f>InputData[[#This Row],[UNIT PRICE ($)]]*InputData[[#This Row],[QUANTITY]]</f>
        <v>623.28</v>
      </c>
      <c r="G53" s="1" t="str">
        <f>VLOOKUP(InputData[[#This Row],[CUSTOMER NAME]],Country[#All],2,0)</f>
        <v>India</v>
      </c>
      <c r="H53" s="1" t="str">
        <f>VLOOKUP(InputData[[#This Row],[CUSTOMER NAME]],Country[#All],3,0)</f>
        <v>South</v>
      </c>
      <c r="I53" s="1" t="str">
        <f>TEXT(InputData[[#This Row],[DATE]],"mmm")</f>
        <v>Jan</v>
      </c>
      <c r="J53" s="1">
        <f>WEEKNUM(InputData[[#This Row],[DATE]])</f>
        <v>4</v>
      </c>
    </row>
    <row r="54" spans="1:10" x14ac:dyDescent="0.35">
      <c r="A54" s="3">
        <v>44219</v>
      </c>
      <c r="B54" s="6" t="s">
        <v>70</v>
      </c>
      <c r="C54" s="4" t="s">
        <v>2</v>
      </c>
      <c r="D54" s="5">
        <v>142.80000000000001</v>
      </c>
      <c r="E54" s="1">
        <v>5</v>
      </c>
      <c r="F54" s="1">
        <f>InputData[[#This Row],[UNIT PRICE ($)]]*InputData[[#This Row],[QUANTITY]]</f>
        <v>714</v>
      </c>
      <c r="G54" s="1" t="str">
        <f>VLOOKUP(InputData[[#This Row],[CUSTOMER NAME]],Country[#All],2,0)</f>
        <v>Mexico</v>
      </c>
      <c r="H54" s="1" t="str">
        <f>VLOOKUP(InputData[[#This Row],[CUSTOMER NAME]],Country[#All],3,0)</f>
        <v>Export</v>
      </c>
      <c r="I54" s="1" t="str">
        <f>TEXT(InputData[[#This Row],[DATE]],"mmm")</f>
        <v>Jan</v>
      </c>
      <c r="J54" s="1">
        <f>WEEKNUM(InputData[[#This Row],[DATE]])</f>
        <v>4</v>
      </c>
    </row>
    <row r="55" spans="1:10" x14ac:dyDescent="0.35">
      <c r="A55" s="3">
        <v>44219</v>
      </c>
      <c r="B55" s="6" t="s">
        <v>77</v>
      </c>
      <c r="C55" s="4" t="s">
        <v>8</v>
      </c>
      <c r="D55" s="5">
        <v>94.62</v>
      </c>
      <c r="E55" s="1">
        <v>17</v>
      </c>
      <c r="F55" s="1">
        <f>InputData[[#This Row],[UNIT PRICE ($)]]*InputData[[#This Row],[QUANTITY]]</f>
        <v>1608.54</v>
      </c>
      <c r="G55" s="1" t="str">
        <f>VLOOKUP(InputData[[#This Row],[CUSTOMER NAME]],Country[#All],2,0)</f>
        <v>India</v>
      </c>
      <c r="H55" s="1" t="str">
        <f>VLOOKUP(InputData[[#This Row],[CUSTOMER NAME]],Country[#All],3,0)</f>
        <v>Western</v>
      </c>
      <c r="I55" s="1" t="str">
        <f>TEXT(InputData[[#This Row],[DATE]],"mmm")</f>
        <v>Jan</v>
      </c>
      <c r="J55" s="1">
        <f>WEEKNUM(InputData[[#This Row],[DATE]])</f>
        <v>4</v>
      </c>
    </row>
    <row r="56" spans="1:10" x14ac:dyDescent="0.35">
      <c r="A56" s="3">
        <v>44219</v>
      </c>
      <c r="B56" s="6" t="s">
        <v>78</v>
      </c>
      <c r="C56" s="4" t="s">
        <v>42</v>
      </c>
      <c r="D56" s="5">
        <v>162</v>
      </c>
      <c r="E56" s="1">
        <v>8</v>
      </c>
      <c r="F56" s="1">
        <f>InputData[[#This Row],[UNIT PRICE ($)]]*InputData[[#This Row],[QUANTITY]]</f>
        <v>1296</v>
      </c>
      <c r="G56" s="1" t="str">
        <f>VLOOKUP(InputData[[#This Row],[CUSTOMER NAME]],Country[#All],2,0)</f>
        <v>India</v>
      </c>
      <c r="H56" s="1" t="str">
        <f>VLOOKUP(InputData[[#This Row],[CUSTOMER NAME]],Country[#All],3,0)</f>
        <v>Central</v>
      </c>
      <c r="I56" s="1" t="str">
        <f>TEXT(InputData[[#This Row],[DATE]],"mmm")</f>
        <v>Jan</v>
      </c>
      <c r="J56" s="1">
        <f>WEEKNUM(InputData[[#This Row],[DATE]])</f>
        <v>4</v>
      </c>
    </row>
    <row r="57" spans="1:10" x14ac:dyDescent="0.35">
      <c r="A57" s="3">
        <v>44220</v>
      </c>
      <c r="B57" s="6" t="s">
        <v>85</v>
      </c>
      <c r="C57" s="4" t="s">
        <v>30</v>
      </c>
      <c r="D57" s="5">
        <v>201.28</v>
      </c>
      <c r="E57" s="1">
        <v>15</v>
      </c>
      <c r="F57" s="1">
        <f>InputData[[#This Row],[UNIT PRICE ($)]]*InputData[[#This Row],[QUANTITY]]</f>
        <v>3019.2</v>
      </c>
      <c r="G57" s="1" t="str">
        <f>VLOOKUP(InputData[[#This Row],[CUSTOMER NAME]],Country[#All],2,0)</f>
        <v>India</v>
      </c>
      <c r="H57" s="1" t="str">
        <f>VLOOKUP(InputData[[#This Row],[CUSTOMER NAME]],Country[#All],3,0)</f>
        <v>Northeast</v>
      </c>
      <c r="I57" s="1" t="str">
        <f>TEXT(InputData[[#This Row],[DATE]],"mmm")</f>
        <v>Jan</v>
      </c>
      <c r="J57" s="1">
        <f>WEEKNUM(InputData[[#This Row],[DATE]])</f>
        <v>5</v>
      </c>
    </row>
    <row r="58" spans="1:10" x14ac:dyDescent="0.35">
      <c r="A58" s="3">
        <v>44221</v>
      </c>
      <c r="B58" s="6" t="s">
        <v>60</v>
      </c>
      <c r="C58" s="4" t="s">
        <v>31</v>
      </c>
      <c r="D58" s="5">
        <v>104.16</v>
      </c>
      <c r="E58" s="1">
        <v>14</v>
      </c>
      <c r="F58" s="1">
        <f>InputData[[#This Row],[UNIT PRICE ($)]]*InputData[[#This Row],[QUANTITY]]</f>
        <v>1458.24</v>
      </c>
      <c r="G58" s="1" t="str">
        <f>VLOOKUP(InputData[[#This Row],[CUSTOMER NAME]],Country[#All],2,0)</f>
        <v>Nigeria</v>
      </c>
      <c r="H58" s="1" t="str">
        <f>VLOOKUP(InputData[[#This Row],[CUSTOMER NAME]],Country[#All],3,0)</f>
        <v>Export</v>
      </c>
      <c r="I58" s="1" t="str">
        <f>TEXT(InputData[[#This Row],[DATE]],"mmm")</f>
        <v>Jan</v>
      </c>
      <c r="J58" s="1">
        <f>WEEKNUM(InputData[[#This Row],[DATE]])</f>
        <v>5</v>
      </c>
    </row>
    <row r="59" spans="1:10" x14ac:dyDescent="0.35">
      <c r="A59" s="3">
        <v>44221</v>
      </c>
      <c r="B59" s="6" t="s">
        <v>108</v>
      </c>
      <c r="C59" s="4" t="s">
        <v>35</v>
      </c>
      <c r="D59" s="5">
        <v>6.7</v>
      </c>
      <c r="E59" s="1">
        <v>7</v>
      </c>
      <c r="F59" s="1">
        <f>InputData[[#This Row],[UNIT PRICE ($)]]*InputData[[#This Row],[QUANTITY]]</f>
        <v>46.9</v>
      </c>
      <c r="G59" s="1" t="str">
        <f>VLOOKUP(InputData[[#This Row],[CUSTOMER NAME]],Country[#All],2,0)</f>
        <v>India</v>
      </c>
      <c r="H59" s="1" t="str">
        <f>VLOOKUP(InputData[[#This Row],[CUSTOMER NAME]],Country[#All],3,0)</f>
        <v>North</v>
      </c>
      <c r="I59" s="1" t="str">
        <f>TEXT(InputData[[#This Row],[DATE]],"mmm")</f>
        <v>Jan</v>
      </c>
      <c r="J59" s="1">
        <f>WEEKNUM(InputData[[#This Row],[DATE]])</f>
        <v>5</v>
      </c>
    </row>
    <row r="60" spans="1:10" x14ac:dyDescent="0.35">
      <c r="A60" s="3">
        <v>44221</v>
      </c>
      <c r="B60" s="6" t="s">
        <v>67</v>
      </c>
      <c r="C60" s="4" t="s">
        <v>34</v>
      </c>
      <c r="D60" s="5">
        <v>58.3</v>
      </c>
      <c r="E60" s="1">
        <v>6</v>
      </c>
      <c r="F60" s="1">
        <f>InputData[[#This Row],[UNIT PRICE ($)]]*InputData[[#This Row],[QUANTITY]]</f>
        <v>349.79999999999995</v>
      </c>
      <c r="G60" s="1" t="str">
        <f>VLOOKUP(InputData[[#This Row],[CUSTOMER NAME]],Country[#All],2,0)</f>
        <v>United Kingdom</v>
      </c>
      <c r="H60" s="1" t="str">
        <f>VLOOKUP(InputData[[#This Row],[CUSTOMER NAME]],Country[#All],3,0)</f>
        <v>Export</v>
      </c>
      <c r="I60" s="1" t="str">
        <f>TEXT(InputData[[#This Row],[DATE]],"mmm")</f>
        <v>Jan</v>
      </c>
      <c r="J60" s="1">
        <f>WEEKNUM(InputData[[#This Row],[DATE]])</f>
        <v>5</v>
      </c>
    </row>
    <row r="61" spans="1:10" x14ac:dyDescent="0.35">
      <c r="A61" s="3">
        <v>44221</v>
      </c>
      <c r="B61" s="6" t="s">
        <v>80</v>
      </c>
      <c r="C61" s="4" t="s">
        <v>17</v>
      </c>
      <c r="D61" s="5">
        <v>156.78</v>
      </c>
      <c r="E61" s="1">
        <v>14</v>
      </c>
      <c r="F61" s="1">
        <f>InputData[[#This Row],[UNIT PRICE ($)]]*InputData[[#This Row],[QUANTITY]]</f>
        <v>2194.92</v>
      </c>
      <c r="G61" s="1" t="str">
        <f>VLOOKUP(InputData[[#This Row],[CUSTOMER NAME]],Country[#All],2,0)</f>
        <v>South Africa</v>
      </c>
      <c r="H61" s="1" t="str">
        <f>VLOOKUP(InputData[[#This Row],[CUSTOMER NAME]],Country[#All],3,0)</f>
        <v>Export</v>
      </c>
      <c r="I61" s="1" t="str">
        <f>TEXT(InputData[[#This Row],[DATE]],"mmm")</f>
        <v>Jan</v>
      </c>
      <c r="J61" s="1">
        <f>WEEKNUM(InputData[[#This Row],[DATE]])</f>
        <v>5</v>
      </c>
    </row>
    <row r="62" spans="1:10" x14ac:dyDescent="0.35">
      <c r="A62" s="3">
        <v>44222</v>
      </c>
      <c r="B62" s="6" t="s">
        <v>108</v>
      </c>
      <c r="C62" s="4" t="s">
        <v>24</v>
      </c>
      <c r="D62" s="5">
        <v>156.96</v>
      </c>
      <c r="E62" s="1">
        <v>29</v>
      </c>
      <c r="F62" s="1">
        <f>InputData[[#This Row],[UNIT PRICE ($)]]*InputData[[#This Row],[QUANTITY]]</f>
        <v>4551.84</v>
      </c>
      <c r="G62" s="1" t="str">
        <f>VLOOKUP(InputData[[#This Row],[CUSTOMER NAME]],Country[#All],2,0)</f>
        <v>India</v>
      </c>
      <c r="H62" s="1" t="str">
        <f>VLOOKUP(InputData[[#This Row],[CUSTOMER NAME]],Country[#All],3,0)</f>
        <v>North</v>
      </c>
      <c r="I62" s="1" t="str">
        <f>TEXT(InputData[[#This Row],[DATE]],"mmm")</f>
        <v>Jan</v>
      </c>
      <c r="J62" s="1">
        <f>WEEKNUM(InputData[[#This Row],[DATE]])</f>
        <v>5</v>
      </c>
    </row>
    <row r="63" spans="1:10" x14ac:dyDescent="0.35">
      <c r="A63" s="3">
        <v>44222</v>
      </c>
      <c r="B63" s="6" t="s">
        <v>65</v>
      </c>
      <c r="C63" s="4" t="s">
        <v>44</v>
      </c>
      <c r="D63" s="5">
        <v>82.08</v>
      </c>
      <c r="E63" s="1">
        <v>9</v>
      </c>
      <c r="F63" s="1">
        <f>InputData[[#This Row],[UNIT PRICE ($)]]*InputData[[#This Row],[QUANTITY]]</f>
        <v>738.72</v>
      </c>
      <c r="G63" s="1" t="str">
        <f>VLOOKUP(InputData[[#This Row],[CUSTOMER NAME]],Country[#All],2,0)</f>
        <v>Pakistan</v>
      </c>
      <c r="H63" s="1" t="str">
        <f>VLOOKUP(InputData[[#This Row],[CUSTOMER NAME]],Country[#All],3,0)</f>
        <v>Export</v>
      </c>
      <c r="I63" s="1" t="str">
        <f>TEXT(InputData[[#This Row],[DATE]],"mmm")</f>
        <v>Jan</v>
      </c>
      <c r="J63" s="1">
        <f>WEEKNUM(InputData[[#This Row],[DATE]])</f>
        <v>5</v>
      </c>
    </row>
    <row r="64" spans="1:10" x14ac:dyDescent="0.35">
      <c r="A64" s="3">
        <v>44222</v>
      </c>
      <c r="B64" s="6" t="s">
        <v>111</v>
      </c>
      <c r="C64" s="4" t="s">
        <v>1</v>
      </c>
      <c r="D64" s="5">
        <v>103.88</v>
      </c>
      <c r="E64" s="1">
        <v>7</v>
      </c>
      <c r="F64" s="1">
        <f>InputData[[#This Row],[UNIT PRICE ($)]]*InputData[[#This Row],[QUANTITY]]</f>
        <v>727.16</v>
      </c>
      <c r="G64" s="1" t="str">
        <f>VLOOKUP(InputData[[#This Row],[CUSTOMER NAME]],Country[#All],2,0)</f>
        <v>India</v>
      </c>
      <c r="H64" s="1" t="str">
        <f>VLOOKUP(InputData[[#This Row],[CUSTOMER NAME]],Country[#All],3,0)</f>
        <v>Northeast</v>
      </c>
      <c r="I64" s="1" t="str">
        <f>TEXT(InputData[[#This Row],[DATE]],"mmm")</f>
        <v>Jan</v>
      </c>
      <c r="J64" s="1">
        <f>WEEKNUM(InputData[[#This Row],[DATE]])</f>
        <v>5</v>
      </c>
    </row>
    <row r="65" spans="1:10" x14ac:dyDescent="0.35">
      <c r="A65" s="3">
        <v>44222</v>
      </c>
      <c r="B65" s="6" t="s">
        <v>76</v>
      </c>
      <c r="C65" s="4" t="s">
        <v>6</v>
      </c>
      <c r="D65" s="5">
        <v>85.5</v>
      </c>
      <c r="E65" s="1">
        <v>7</v>
      </c>
      <c r="F65" s="1">
        <f>InputData[[#This Row],[UNIT PRICE ($)]]*InputData[[#This Row],[QUANTITY]]</f>
        <v>598.5</v>
      </c>
      <c r="G65" s="1" t="str">
        <f>VLOOKUP(InputData[[#This Row],[CUSTOMER NAME]],Country[#All],2,0)</f>
        <v>Saudi Arabia</v>
      </c>
      <c r="H65" s="1" t="str">
        <f>VLOOKUP(InputData[[#This Row],[CUSTOMER NAME]],Country[#All],3,0)</f>
        <v>Export</v>
      </c>
      <c r="I65" s="1" t="str">
        <f>TEXT(InputData[[#This Row],[DATE]],"mmm")</f>
        <v>Jan</v>
      </c>
      <c r="J65" s="1">
        <f>WEEKNUM(InputData[[#This Row],[DATE]])</f>
        <v>5</v>
      </c>
    </row>
    <row r="66" spans="1:10" x14ac:dyDescent="0.35">
      <c r="A66" s="3">
        <v>44222</v>
      </c>
      <c r="B66" s="6" t="s">
        <v>77</v>
      </c>
      <c r="C66" s="4" t="s">
        <v>10</v>
      </c>
      <c r="D66" s="5">
        <v>164.28</v>
      </c>
      <c r="E66" s="1">
        <v>1</v>
      </c>
      <c r="F66" s="1">
        <f>InputData[[#This Row],[UNIT PRICE ($)]]*InputData[[#This Row],[QUANTITY]]</f>
        <v>164.28</v>
      </c>
      <c r="G66" s="1" t="str">
        <f>VLOOKUP(InputData[[#This Row],[CUSTOMER NAME]],Country[#All],2,0)</f>
        <v>India</v>
      </c>
      <c r="H66" s="1" t="str">
        <f>VLOOKUP(InputData[[#This Row],[CUSTOMER NAME]],Country[#All],3,0)</f>
        <v>Western</v>
      </c>
      <c r="I66" s="1" t="str">
        <f>TEXT(InputData[[#This Row],[DATE]],"mmm")</f>
        <v>Jan</v>
      </c>
      <c r="J66" s="1">
        <f>WEEKNUM(InputData[[#This Row],[DATE]])</f>
        <v>5</v>
      </c>
    </row>
    <row r="67" spans="1:10" x14ac:dyDescent="0.35">
      <c r="A67" s="3">
        <v>44223</v>
      </c>
      <c r="B67" s="6" t="s">
        <v>67</v>
      </c>
      <c r="C67" s="4" t="s">
        <v>32</v>
      </c>
      <c r="D67" s="5">
        <v>117.48</v>
      </c>
      <c r="E67" s="1">
        <v>3</v>
      </c>
      <c r="F67" s="1">
        <f>InputData[[#This Row],[UNIT PRICE ($)]]*InputData[[#This Row],[QUANTITY]]</f>
        <v>352.44</v>
      </c>
      <c r="G67" s="1" t="str">
        <f>VLOOKUP(InputData[[#This Row],[CUSTOMER NAME]],Country[#All],2,0)</f>
        <v>United Kingdom</v>
      </c>
      <c r="H67" s="1" t="str">
        <f>VLOOKUP(InputData[[#This Row],[CUSTOMER NAME]],Country[#All],3,0)</f>
        <v>Export</v>
      </c>
      <c r="I67" s="1" t="str">
        <f>TEXT(InputData[[#This Row],[DATE]],"mmm")</f>
        <v>Jan</v>
      </c>
      <c r="J67" s="1">
        <f>WEEKNUM(InputData[[#This Row],[DATE]])</f>
        <v>5</v>
      </c>
    </row>
    <row r="68" spans="1:10" x14ac:dyDescent="0.35">
      <c r="A68" s="3">
        <v>44223</v>
      </c>
      <c r="B68" s="6" t="s">
        <v>74</v>
      </c>
      <c r="C68" s="4" t="s">
        <v>40</v>
      </c>
      <c r="D68" s="5">
        <v>115.2</v>
      </c>
      <c r="E68" s="1">
        <v>7</v>
      </c>
      <c r="F68" s="1">
        <f>InputData[[#This Row],[UNIT PRICE ($)]]*InputData[[#This Row],[QUANTITY]]</f>
        <v>806.4</v>
      </c>
      <c r="G68" s="1" t="str">
        <f>VLOOKUP(InputData[[#This Row],[CUSTOMER NAME]],Country[#All],2,0)</f>
        <v>Brazil</v>
      </c>
      <c r="H68" s="1" t="str">
        <f>VLOOKUP(InputData[[#This Row],[CUSTOMER NAME]],Country[#All],3,0)</f>
        <v>Export</v>
      </c>
      <c r="I68" s="1" t="str">
        <f>TEXT(InputData[[#This Row],[DATE]],"mmm")</f>
        <v>Jan</v>
      </c>
      <c r="J68" s="1">
        <f>WEEKNUM(InputData[[#This Row],[DATE]])</f>
        <v>5</v>
      </c>
    </row>
    <row r="69" spans="1:10" x14ac:dyDescent="0.35">
      <c r="A69" s="3">
        <v>44223</v>
      </c>
      <c r="B69" s="6" t="s">
        <v>75</v>
      </c>
      <c r="C69" s="4" t="s">
        <v>5</v>
      </c>
      <c r="D69" s="5">
        <v>155.61000000000001</v>
      </c>
      <c r="E69" s="1">
        <v>37</v>
      </c>
      <c r="F69" s="1">
        <f>InputData[[#This Row],[UNIT PRICE ($)]]*InputData[[#This Row],[QUANTITY]]</f>
        <v>5757.5700000000006</v>
      </c>
      <c r="G69" s="1" t="str">
        <f>VLOOKUP(InputData[[#This Row],[CUSTOMER NAME]],Country[#All],2,0)</f>
        <v>Russia</v>
      </c>
      <c r="H69" s="1" t="str">
        <f>VLOOKUP(InputData[[#This Row],[CUSTOMER NAME]],Country[#All],3,0)</f>
        <v>Export</v>
      </c>
      <c r="I69" s="1" t="str">
        <f>TEXT(InputData[[#This Row],[DATE]],"mmm")</f>
        <v>Jan</v>
      </c>
      <c r="J69" s="1">
        <f>WEEKNUM(InputData[[#This Row],[DATE]])</f>
        <v>5</v>
      </c>
    </row>
    <row r="70" spans="1:10" x14ac:dyDescent="0.35">
      <c r="A70" s="3">
        <v>44223</v>
      </c>
      <c r="B70" s="6" t="s">
        <v>84</v>
      </c>
      <c r="C70" s="4" t="s">
        <v>19</v>
      </c>
      <c r="D70" s="5">
        <v>210</v>
      </c>
      <c r="E70" s="1">
        <v>21</v>
      </c>
      <c r="F70" s="1">
        <f>InputData[[#This Row],[UNIT PRICE ($)]]*InputData[[#This Row],[QUANTITY]]</f>
        <v>4410</v>
      </c>
      <c r="G70" s="1" t="str">
        <f>VLOOKUP(InputData[[#This Row],[CUSTOMER NAME]],Country[#All],2,0)</f>
        <v>Ethiopia</v>
      </c>
      <c r="H70" s="1" t="str">
        <f>VLOOKUP(InputData[[#This Row],[CUSTOMER NAME]],Country[#All],3,0)</f>
        <v>Export</v>
      </c>
      <c r="I70" s="1" t="str">
        <f>TEXT(InputData[[#This Row],[DATE]],"mmm")</f>
        <v>Jan</v>
      </c>
      <c r="J70" s="1">
        <f>WEEKNUM(InputData[[#This Row],[DATE]])</f>
        <v>5</v>
      </c>
    </row>
    <row r="71" spans="1:10" x14ac:dyDescent="0.35">
      <c r="A71" s="3">
        <v>44224</v>
      </c>
      <c r="B71" s="6" t="s">
        <v>108</v>
      </c>
      <c r="C71" s="4" t="s">
        <v>16</v>
      </c>
      <c r="D71" s="5">
        <v>16.64</v>
      </c>
      <c r="E71" s="1">
        <v>11</v>
      </c>
      <c r="F71" s="1">
        <f>InputData[[#This Row],[UNIT PRICE ($)]]*InputData[[#This Row],[QUANTITY]]</f>
        <v>183.04000000000002</v>
      </c>
      <c r="G71" s="1" t="str">
        <f>VLOOKUP(InputData[[#This Row],[CUSTOMER NAME]],Country[#All],2,0)</f>
        <v>India</v>
      </c>
      <c r="H71" s="1" t="str">
        <f>VLOOKUP(InputData[[#This Row],[CUSTOMER NAME]],Country[#All],3,0)</f>
        <v>North</v>
      </c>
      <c r="I71" s="1" t="str">
        <f>TEXT(InputData[[#This Row],[DATE]],"mmm")</f>
        <v>Jan</v>
      </c>
      <c r="J71" s="1">
        <f>WEEKNUM(InputData[[#This Row],[DATE]])</f>
        <v>5</v>
      </c>
    </row>
    <row r="72" spans="1:10" x14ac:dyDescent="0.35">
      <c r="A72" s="3">
        <v>44224</v>
      </c>
      <c r="B72" s="6" t="s">
        <v>62</v>
      </c>
      <c r="C72" s="4" t="s">
        <v>29</v>
      </c>
      <c r="D72" s="5">
        <v>53.11</v>
      </c>
      <c r="E72" s="1">
        <v>2</v>
      </c>
      <c r="F72" s="1">
        <f>InputData[[#This Row],[UNIT PRICE ($)]]*InputData[[#This Row],[QUANTITY]]</f>
        <v>106.22</v>
      </c>
      <c r="G72" s="1" t="str">
        <f>VLOOKUP(InputData[[#This Row],[CUSTOMER NAME]],Country[#All],2,0)</f>
        <v>India</v>
      </c>
      <c r="H72" s="1" t="str">
        <f>VLOOKUP(InputData[[#This Row],[CUSTOMER NAME]],Country[#All],3,0)</f>
        <v>Northeast</v>
      </c>
      <c r="I72" s="1" t="str">
        <f>TEXT(InputData[[#This Row],[DATE]],"mmm")</f>
        <v>Jan</v>
      </c>
      <c r="J72" s="1">
        <f>WEEKNUM(InputData[[#This Row],[DATE]])</f>
        <v>5</v>
      </c>
    </row>
    <row r="73" spans="1:10" x14ac:dyDescent="0.35">
      <c r="A73" s="3">
        <v>44224</v>
      </c>
      <c r="B73" s="6" t="s">
        <v>116</v>
      </c>
      <c r="C73" s="4" t="s">
        <v>4</v>
      </c>
      <c r="D73" s="5">
        <v>48.84</v>
      </c>
      <c r="E73" s="1">
        <v>10</v>
      </c>
      <c r="F73" s="1">
        <f>InputData[[#This Row],[UNIT PRICE ($)]]*InputData[[#This Row],[QUANTITY]]</f>
        <v>488.40000000000003</v>
      </c>
      <c r="G73" s="1" t="str">
        <f>VLOOKUP(InputData[[#This Row],[CUSTOMER NAME]],Country[#All],2,0)</f>
        <v>Germany</v>
      </c>
      <c r="H73" s="1" t="str">
        <f>VLOOKUP(InputData[[#This Row],[CUSTOMER NAME]],Country[#All],3,0)</f>
        <v>Export</v>
      </c>
      <c r="I73" s="1" t="str">
        <f>TEXT(InputData[[#This Row],[DATE]],"mmm")</f>
        <v>Jan</v>
      </c>
      <c r="J73" s="1">
        <f>WEEKNUM(InputData[[#This Row],[DATE]])</f>
        <v>5</v>
      </c>
    </row>
    <row r="74" spans="1:10" x14ac:dyDescent="0.35">
      <c r="A74" s="3">
        <v>44225</v>
      </c>
      <c r="B74" s="6" t="s">
        <v>110</v>
      </c>
      <c r="C74" s="4" t="s">
        <v>4</v>
      </c>
      <c r="D74" s="5">
        <v>48.84</v>
      </c>
      <c r="E74" s="1">
        <v>10</v>
      </c>
      <c r="F74" s="1">
        <f>InputData[[#This Row],[UNIT PRICE ($)]]*InputData[[#This Row],[QUANTITY]]</f>
        <v>488.40000000000003</v>
      </c>
      <c r="G74" s="1" t="str">
        <f>VLOOKUP(InputData[[#This Row],[CUSTOMER NAME]],Country[#All],2,0)</f>
        <v>India</v>
      </c>
      <c r="H74" s="1" t="str">
        <f>VLOOKUP(InputData[[#This Row],[CUSTOMER NAME]],Country[#All],3,0)</f>
        <v>Western</v>
      </c>
      <c r="I74" s="1" t="str">
        <f>TEXT(InputData[[#This Row],[DATE]],"mmm")</f>
        <v>Jan</v>
      </c>
      <c r="J74" s="1">
        <f>WEEKNUM(InputData[[#This Row],[DATE]])</f>
        <v>5</v>
      </c>
    </row>
    <row r="75" spans="1:10" x14ac:dyDescent="0.35">
      <c r="A75" s="3">
        <v>44225</v>
      </c>
      <c r="B75" s="6" t="s">
        <v>78</v>
      </c>
      <c r="C75" s="4" t="s">
        <v>24</v>
      </c>
      <c r="D75" s="5">
        <v>156.96</v>
      </c>
      <c r="E75" s="1">
        <v>25</v>
      </c>
      <c r="F75" s="1">
        <f>InputData[[#This Row],[UNIT PRICE ($)]]*InputData[[#This Row],[QUANTITY]]</f>
        <v>3924</v>
      </c>
      <c r="G75" s="1" t="str">
        <f>VLOOKUP(InputData[[#This Row],[CUSTOMER NAME]],Country[#All],2,0)</f>
        <v>India</v>
      </c>
      <c r="H75" s="1" t="str">
        <f>VLOOKUP(InputData[[#This Row],[CUSTOMER NAME]],Country[#All],3,0)</f>
        <v>Central</v>
      </c>
      <c r="I75" s="1" t="str">
        <f>TEXT(InputData[[#This Row],[DATE]],"mmm")</f>
        <v>Jan</v>
      </c>
      <c r="J75" s="1">
        <f>WEEKNUM(InputData[[#This Row],[DATE]])</f>
        <v>5</v>
      </c>
    </row>
    <row r="76" spans="1:10" x14ac:dyDescent="0.35">
      <c r="A76" s="3">
        <v>44225</v>
      </c>
      <c r="B76" s="6" t="s">
        <v>113</v>
      </c>
      <c r="C76" s="4" t="s">
        <v>14</v>
      </c>
      <c r="D76" s="5">
        <v>146.72</v>
      </c>
      <c r="E76" s="1">
        <v>21</v>
      </c>
      <c r="F76" s="1">
        <f>InputData[[#This Row],[UNIT PRICE ($)]]*InputData[[#This Row],[QUANTITY]]</f>
        <v>3081.12</v>
      </c>
      <c r="G76" s="1" t="str">
        <f>VLOOKUP(InputData[[#This Row],[CUSTOMER NAME]],Country[#All],2,0)</f>
        <v>Pakistan</v>
      </c>
      <c r="H76" s="1" t="str">
        <f>VLOOKUP(InputData[[#This Row],[CUSTOMER NAME]],Country[#All],3,0)</f>
        <v>Export</v>
      </c>
      <c r="I76" s="1" t="str">
        <f>TEXT(InputData[[#This Row],[DATE]],"mmm")</f>
        <v>Jan</v>
      </c>
      <c r="J76" s="1">
        <f>WEEKNUM(InputData[[#This Row],[DATE]])</f>
        <v>5</v>
      </c>
    </row>
    <row r="77" spans="1:10" x14ac:dyDescent="0.35">
      <c r="A77" s="3">
        <v>44226</v>
      </c>
      <c r="B77" s="6" t="s">
        <v>112</v>
      </c>
      <c r="C77" s="4" t="s">
        <v>43</v>
      </c>
      <c r="D77" s="5">
        <v>83.08</v>
      </c>
      <c r="E77" s="1">
        <v>2</v>
      </c>
      <c r="F77" s="1">
        <f>InputData[[#This Row],[UNIT PRICE ($)]]*InputData[[#This Row],[QUANTITY]]</f>
        <v>166.16</v>
      </c>
      <c r="G77" s="1" t="str">
        <f>VLOOKUP(InputData[[#This Row],[CUSTOMER NAME]],Country[#All],2,0)</f>
        <v>India</v>
      </c>
      <c r="H77" s="1" t="str">
        <f>VLOOKUP(InputData[[#This Row],[CUSTOMER NAME]],Country[#All],3,0)</f>
        <v>North</v>
      </c>
      <c r="I77" s="1" t="str">
        <f>TEXT(InputData[[#This Row],[DATE]],"mmm")</f>
        <v>Jan</v>
      </c>
      <c r="J77" s="1">
        <f>WEEKNUM(InputData[[#This Row],[DATE]])</f>
        <v>5</v>
      </c>
    </row>
    <row r="78" spans="1:10" x14ac:dyDescent="0.35">
      <c r="A78" s="3">
        <v>44226</v>
      </c>
      <c r="B78" s="6" t="s">
        <v>80</v>
      </c>
      <c r="C78" s="4" t="s">
        <v>27</v>
      </c>
      <c r="D78" s="5">
        <v>57.120000000000005</v>
      </c>
      <c r="E78" s="1">
        <v>2</v>
      </c>
      <c r="F78" s="1">
        <f>InputData[[#This Row],[UNIT PRICE ($)]]*InputData[[#This Row],[QUANTITY]]</f>
        <v>114.24000000000001</v>
      </c>
      <c r="G78" s="1" t="str">
        <f>VLOOKUP(InputData[[#This Row],[CUSTOMER NAME]],Country[#All],2,0)</f>
        <v>South Africa</v>
      </c>
      <c r="H78" s="1" t="str">
        <f>VLOOKUP(InputData[[#This Row],[CUSTOMER NAME]],Country[#All],3,0)</f>
        <v>Export</v>
      </c>
      <c r="I78" s="1" t="str">
        <f>TEXT(InputData[[#This Row],[DATE]],"mmm")</f>
        <v>Jan</v>
      </c>
      <c r="J78" s="1">
        <f>WEEKNUM(InputData[[#This Row],[DATE]])</f>
        <v>5</v>
      </c>
    </row>
    <row r="79" spans="1:10" x14ac:dyDescent="0.35">
      <c r="A79" s="3">
        <v>44227</v>
      </c>
      <c r="B79" s="6" t="s">
        <v>110</v>
      </c>
      <c r="C79" s="4" t="s">
        <v>27</v>
      </c>
      <c r="D79" s="5">
        <v>57.120000000000005</v>
      </c>
      <c r="E79" s="1">
        <v>20</v>
      </c>
      <c r="F79" s="1">
        <f>InputData[[#This Row],[UNIT PRICE ($)]]*InputData[[#This Row],[QUANTITY]]</f>
        <v>1142.4000000000001</v>
      </c>
      <c r="G79" s="1" t="str">
        <f>VLOOKUP(InputData[[#This Row],[CUSTOMER NAME]],Country[#All],2,0)</f>
        <v>India</v>
      </c>
      <c r="H79" s="1" t="str">
        <f>VLOOKUP(InputData[[#This Row],[CUSTOMER NAME]],Country[#All],3,0)</f>
        <v>Western</v>
      </c>
      <c r="I79" s="1" t="str">
        <f>TEXT(InputData[[#This Row],[DATE]],"mmm")</f>
        <v>Jan</v>
      </c>
      <c r="J79" s="1">
        <f>WEEKNUM(InputData[[#This Row],[DATE]])</f>
        <v>6</v>
      </c>
    </row>
    <row r="80" spans="1:10" x14ac:dyDescent="0.35">
      <c r="A80" s="3">
        <v>44227</v>
      </c>
      <c r="B80" s="6" t="s">
        <v>110</v>
      </c>
      <c r="C80" s="4" t="s">
        <v>28</v>
      </c>
      <c r="D80" s="5">
        <v>41.81</v>
      </c>
      <c r="E80" s="1">
        <v>3</v>
      </c>
      <c r="F80" s="1">
        <f>InputData[[#This Row],[UNIT PRICE ($)]]*InputData[[#This Row],[QUANTITY]]</f>
        <v>125.43</v>
      </c>
      <c r="G80" s="1" t="str">
        <f>VLOOKUP(InputData[[#This Row],[CUSTOMER NAME]],Country[#All],2,0)</f>
        <v>India</v>
      </c>
      <c r="H80" s="1" t="str">
        <f>VLOOKUP(InputData[[#This Row],[CUSTOMER NAME]],Country[#All],3,0)</f>
        <v>Western</v>
      </c>
      <c r="I80" s="1" t="str">
        <f>TEXT(InputData[[#This Row],[DATE]],"mmm")</f>
        <v>Jan</v>
      </c>
      <c r="J80" s="1">
        <f>WEEKNUM(InputData[[#This Row],[DATE]])</f>
        <v>6</v>
      </c>
    </row>
    <row r="81" spans="1:10" x14ac:dyDescent="0.35">
      <c r="A81" s="3">
        <v>44227</v>
      </c>
      <c r="B81" s="6" t="s">
        <v>81</v>
      </c>
      <c r="C81" s="4" t="s">
        <v>41</v>
      </c>
      <c r="D81" s="5">
        <v>173.88</v>
      </c>
      <c r="E81" s="1">
        <v>9</v>
      </c>
      <c r="F81" s="1">
        <f>InputData[[#This Row],[UNIT PRICE ($)]]*InputData[[#This Row],[QUANTITY]]</f>
        <v>1564.92</v>
      </c>
      <c r="G81" s="1" t="str">
        <f>VLOOKUP(InputData[[#This Row],[CUSTOMER NAME]],Country[#All],2,0)</f>
        <v>India</v>
      </c>
      <c r="H81" s="1" t="str">
        <f>VLOOKUP(InputData[[#This Row],[CUSTOMER NAME]],Country[#All],3,0)</f>
        <v>East</v>
      </c>
      <c r="I81" s="1" t="str">
        <f>TEXT(InputData[[#This Row],[DATE]],"mmm")</f>
        <v>Jan</v>
      </c>
      <c r="J81" s="1">
        <f>WEEKNUM(InputData[[#This Row],[DATE]])</f>
        <v>6</v>
      </c>
    </row>
    <row r="82" spans="1:10" x14ac:dyDescent="0.35">
      <c r="A82" s="3">
        <v>44227</v>
      </c>
      <c r="B82" s="6" t="s">
        <v>116</v>
      </c>
      <c r="C82" s="4" t="s">
        <v>3</v>
      </c>
      <c r="D82" s="5">
        <v>80.94</v>
      </c>
      <c r="E82" s="1">
        <v>33</v>
      </c>
      <c r="F82" s="1">
        <f>InputData[[#This Row],[UNIT PRICE ($)]]*InputData[[#This Row],[QUANTITY]]</f>
        <v>2671.02</v>
      </c>
      <c r="G82" s="1" t="str">
        <f>VLOOKUP(InputData[[#This Row],[CUSTOMER NAME]],Country[#All],2,0)</f>
        <v>Germany</v>
      </c>
      <c r="H82" s="1" t="str">
        <f>VLOOKUP(InputData[[#This Row],[CUSTOMER NAME]],Country[#All],3,0)</f>
        <v>Export</v>
      </c>
      <c r="I82" s="1" t="str">
        <f>TEXT(InputData[[#This Row],[DATE]],"mmm")</f>
        <v>Jan</v>
      </c>
      <c r="J82" s="1">
        <f>WEEKNUM(InputData[[#This Row],[DATE]])</f>
        <v>6</v>
      </c>
    </row>
    <row r="83" spans="1:10" x14ac:dyDescent="0.35">
      <c r="A83" s="3">
        <v>44227</v>
      </c>
      <c r="B83" s="6" t="s">
        <v>89</v>
      </c>
      <c r="C83" s="4" t="s">
        <v>23</v>
      </c>
      <c r="D83" s="5">
        <v>149.46</v>
      </c>
      <c r="E83" s="1">
        <v>6</v>
      </c>
      <c r="F83" s="1">
        <f>InputData[[#This Row],[UNIT PRICE ($)]]*InputData[[#This Row],[QUANTITY]]</f>
        <v>896.76</v>
      </c>
      <c r="G83" s="1" t="str">
        <f>VLOOKUP(InputData[[#This Row],[CUSTOMER NAME]],Country[#All],2,0)</f>
        <v>Mexico</v>
      </c>
      <c r="H83" s="1" t="str">
        <f>VLOOKUP(InputData[[#This Row],[CUSTOMER NAME]],Country[#All],3,0)</f>
        <v>Export</v>
      </c>
      <c r="I83" s="1" t="str">
        <f>TEXT(InputData[[#This Row],[DATE]],"mmm")</f>
        <v>Jan</v>
      </c>
      <c r="J83" s="1">
        <f>WEEKNUM(InputData[[#This Row],[DATE]])</f>
        <v>6</v>
      </c>
    </row>
    <row r="84" spans="1:10" x14ac:dyDescent="0.35">
      <c r="A84" s="3">
        <v>44228</v>
      </c>
      <c r="B84" s="6" t="s">
        <v>60</v>
      </c>
      <c r="C84" s="4" t="s">
        <v>5</v>
      </c>
      <c r="D84" s="5">
        <v>155.61000000000001</v>
      </c>
      <c r="E84" s="1">
        <v>9</v>
      </c>
      <c r="F84" s="1">
        <f>InputData[[#This Row],[UNIT PRICE ($)]]*InputData[[#This Row],[QUANTITY]]</f>
        <v>1400.4900000000002</v>
      </c>
      <c r="G84" s="1" t="str">
        <f>VLOOKUP(InputData[[#This Row],[CUSTOMER NAME]],Country[#All],2,0)</f>
        <v>Nigeria</v>
      </c>
      <c r="H84" s="1" t="str">
        <f>VLOOKUP(InputData[[#This Row],[CUSTOMER NAME]],Country[#All],3,0)</f>
        <v>Export</v>
      </c>
      <c r="I84" s="1" t="str">
        <f>TEXT(InputData[[#This Row],[DATE]],"mmm")</f>
        <v>Feb</v>
      </c>
      <c r="J84" s="1">
        <f>WEEKNUM(InputData[[#This Row],[DATE]])</f>
        <v>6</v>
      </c>
    </row>
    <row r="85" spans="1:10" x14ac:dyDescent="0.35">
      <c r="A85" s="3">
        <v>44229</v>
      </c>
      <c r="B85" s="6" t="s">
        <v>112</v>
      </c>
      <c r="C85" s="4" t="s">
        <v>10</v>
      </c>
      <c r="D85" s="5">
        <v>164.28</v>
      </c>
      <c r="E85" s="1">
        <v>7</v>
      </c>
      <c r="F85" s="1">
        <f>InputData[[#This Row],[UNIT PRICE ($)]]*InputData[[#This Row],[QUANTITY]]</f>
        <v>1149.96</v>
      </c>
      <c r="G85" s="1" t="str">
        <f>VLOOKUP(InputData[[#This Row],[CUSTOMER NAME]],Country[#All],2,0)</f>
        <v>India</v>
      </c>
      <c r="H85" s="1" t="str">
        <f>VLOOKUP(InputData[[#This Row],[CUSTOMER NAME]],Country[#All],3,0)</f>
        <v>North</v>
      </c>
      <c r="I85" s="1" t="str">
        <f>TEXT(InputData[[#This Row],[DATE]],"mmm")</f>
        <v>Feb</v>
      </c>
      <c r="J85" s="1">
        <f>WEEKNUM(InputData[[#This Row],[DATE]])</f>
        <v>6</v>
      </c>
    </row>
    <row r="86" spans="1:10" x14ac:dyDescent="0.35">
      <c r="A86" s="3">
        <v>44230</v>
      </c>
      <c r="B86" s="6" t="s">
        <v>108</v>
      </c>
      <c r="C86" s="4" t="s">
        <v>22</v>
      </c>
      <c r="D86" s="5">
        <v>141.57</v>
      </c>
      <c r="E86" s="1">
        <v>2</v>
      </c>
      <c r="F86" s="1">
        <f>InputData[[#This Row],[UNIT PRICE ($)]]*InputData[[#This Row],[QUANTITY]]</f>
        <v>283.14</v>
      </c>
      <c r="G86" s="1" t="str">
        <f>VLOOKUP(InputData[[#This Row],[CUSTOMER NAME]],Country[#All],2,0)</f>
        <v>India</v>
      </c>
      <c r="H86" s="1" t="str">
        <f>VLOOKUP(InputData[[#This Row],[CUSTOMER NAME]],Country[#All],3,0)</f>
        <v>North</v>
      </c>
      <c r="I86" s="1" t="str">
        <f>TEXT(InputData[[#This Row],[DATE]],"mmm")</f>
        <v>Feb</v>
      </c>
      <c r="J86" s="1">
        <f>WEEKNUM(InputData[[#This Row],[DATE]])</f>
        <v>6</v>
      </c>
    </row>
    <row r="87" spans="1:10" x14ac:dyDescent="0.35">
      <c r="A87" s="3">
        <v>44230</v>
      </c>
      <c r="B87" s="6" t="s">
        <v>110</v>
      </c>
      <c r="C87" s="4" t="s">
        <v>19</v>
      </c>
      <c r="D87" s="5">
        <v>210</v>
      </c>
      <c r="E87" s="1">
        <v>39</v>
      </c>
      <c r="F87" s="1">
        <f>InputData[[#This Row],[UNIT PRICE ($)]]*InputData[[#This Row],[QUANTITY]]</f>
        <v>8190</v>
      </c>
      <c r="G87" s="1" t="str">
        <f>VLOOKUP(InputData[[#This Row],[CUSTOMER NAME]],Country[#All],2,0)</f>
        <v>India</v>
      </c>
      <c r="H87" s="1" t="str">
        <f>VLOOKUP(InputData[[#This Row],[CUSTOMER NAME]],Country[#All],3,0)</f>
        <v>Western</v>
      </c>
      <c r="I87" s="1" t="str">
        <f>TEXT(InputData[[#This Row],[DATE]],"mmm")</f>
        <v>Feb</v>
      </c>
      <c r="J87" s="1">
        <f>WEEKNUM(InputData[[#This Row],[DATE]])</f>
        <v>6</v>
      </c>
    </row>
    <row r="88" spans="1:10" x14ac:dyDescent="0.35">
      <c r="A88" s="3">
        <v>44230</v>
      </c>
      <c r="B88" s="6" t="s">
        <v>84</v>
      </c>
      <c r="C88" s="4" t="s">
        <v>38</v>
      </c>
      <c r="D88" s="5">
        <v>79.92</v>
      </c>
      <c r="E88" s="1">
        <v>27</v>
      </c>
      <c r="F88" s="1">
        <f>InputData[[#This Row],[UNIT PRICE ($)]]*InputData[[#This Row],[QUANTITY]]</f>
        <v>2157.84</v>
      </c>
      <c r="G88" s="1" t="str">
        <f>VLOOKUP(InputData[[#This Row],[CUSTOMER NAME]],Country[#All],2,0)</f>
        <v>Ethiopia</v>
      </c>
      <c r="H88" s="1" t="str">
        <f>VLOOKUP(InputData[[#This Row],[CUSTOMER NAME]],Country[#All],3,0)</f>
        <v>Export</v>
      </c>
      <c r="I88" s="1" t="str">
        <f>TEXT(InputData[[#This Row],[DATE]],"mmm")</f>
        <v>Feb</v>
      </c>
      <c r="J88" s="1">
        <f>WEEKNUM(InputData[[#This Row],[DATE]])</f>
        <v>6</v>
      </c>
    </row>
    <row r="89" spans="1:10" x14ac:dyDescent="0.35">
      <c r="A89" s="3">
        <v>44230</v>
      </c>
      <c r="B89" s="6" t="s">
        <v>86</v>
      </c>
      <c r="C89" s="4" t="s">
        <v>14</v>
      </c>
      <c r="D89" s="5">
        <v>146.72</v>
      </c>
      <c r="E89" s="1">
        <v>8</v>
      </c>
      <c r="F89" s="1">
        <f>InputData[[#This Row],[UNIT PRICE ($)]]*InputData[[#This Row],[QUANTITY]]</f>
        <v>1173.76</v>
      </c>
      <c r="G89" s="1" t="str">
        <f>VLOOKUP(InputData[[#This Row],[CUSTOMER NAME]],Country[#All],2,0)</f>
        <v>India</v>
      </c>
      <c r="H89" s="1" t="str">
        <f>VLOOKUP(InputData[[#This Row],[CUSTOMER NAME]],Country[#All],3,0)</f>
        <v>South</v>
      </c>
      <c r="I89" s="1" t="str">
        <f>TEXT(InputData[[#This Row],[DATE]],"mmm")</f>
        <v>Feb</v>
      </c>
      <c r="J89" s="1">
        <f>WEEKNUM(InputData[[#This Row],[DATE]])</f>
        <v>6</v>
      </c>
    </row>
    <row r="90" spans="1:10" x14ac:dyDescent="0.35">
      <c r="A90" s="3">
        <v>44230</v>
      </c>
      <c r="B90" s="6" t="s">
        <v>88</v>
      </c>
      <c r="C90" s="4" t="s">
        <v>16</v>
      </c>
      <c r="D90" s="5">
        <v>16.64</v>
      </c>
      <c r="E90" s="1">
        <v>13</v>
      </c>
      <c r="F90" s="1">
        <f>InputData[[#This Row],[UNIT PRICE ($)]]*InputData[[#This Row],[QUANTITY]]</f>
        <v>216.32</v>
      </c>
      <c r="G90" s="1" t="str">
        <f>VLOOKUP(InputData[[#This Row],[CUSTOMER NAME]],Country[#All],2,0)</f>
        <v>India</v>
      </c>
      <c r="H90" s="1" t="str">
        <f>VLOOKUP(InputData[[#This Row],[CUSTOMER NAME]],Country[#All],3,0)</f>
        <v>South</v>
      </c>
      <c r="I90" s="1" t="str">
        <f>TEXT(InputData[[#This Row],[DATE]],"mmm")</f>
        <v>Feb</v>
      </c>
      <c r="J90" s="1">
        <f>WEEKNUM(InputData[[#This Row],[DATE]])</f>
        <v>6</v>
      </c>
    </row>
    <row r="91" spans="1:10" x14ac:dyDescent="0.35">
      <c r="A91" s="3">
        <v>44231</v>
      </c>
      <c r="B91" s="6" t="s">
        <v>113</v>
      </c>
      <c r="C91" s="4" t="s">
        <v>44</v>
      </c>
      <c r="D91" s="5">
        <v>82.08</v>
      </c>
      <c r="E91" s="1">
        <v>39</v>
      </c>
      <c r="F91" s="1">
        <f>InputData[[#This Row],[UNIT PRICE ($)]]*InputData[[#This Row],[QUANTITY]]</f>
        <v>3201.12</v>
      </c>
      <c r="G91" s="1" t="str">
        <f>VLOOKUP(InputData[[#This Row],[CUSTOMER NAME]],Country[#All],2,0)</f>
        <v>Pakistan</v>
      </c>
      <c r="H91" s="1" t="str">
        <f>VLOOKUP(InputData[[#This Row],[CUSTOMER NAME]],Country[#All],3,0)</f>
        <v>Export</v>
      </c>
      <c r="I91" s="1" t="str">
        <f>TEXT(InputData[[#This Row],[DATE]],"mmm")</f>
        <v>Feb</v>
      </c>
      <c r="J91" s="1">
        <f>WEEKNUM(InputData[[#This Row],[DATE]])</f>
        <v>6</v>
      </c>
    </row>
    <row r="92" spans="1:10" x14ac:dyDescent="0.35">
      <c r="A92" s="3">
        <v>44231</v>
      </c>
      <c r="B92" s="6" t="s">
        <v>84</v>
      </c>
      <c r="C92" s="4" t="s">
        <v>37</v>
      </c>
      <c r="D92" s="5">
        <v>85.76</v>
      </c>
      <c r="E92" s="1">
        <v>4</v>
      </c>
      <c r="F92" s="1">
        <f>InputData[[#This Row],[UNIT PRICE ($)]]*InputData[[#This Row],[QUANTITY]]</f>
        <v>343.04</v>
      </c>
      <c r="G92" s="1" t="str">
        <f>VLOOKUP(InputData[[#This Row],[CUSTOMER NAME]],Country[#All],2,0)</f>
        <v>Ethiopia</v>
      </c>
      <c r="H92" s="1" t="str">
        <f>VLOOKUP(InputData[[#This Row],[CUSTOMER NAME]],Country[#All],3,0)</f>
        <v>Export</v>
      </c>
      <c r="I92" s="1" t="str">
        <f>TEXT(InputData[[#This Row],[DATE]],"mmm")</f>
        <v>Feb</v>
      </c>
      <c r="J92" s="1">
        <f>WEEKNUM(InputData[[#This Row],[DATE]])</f>
        <v>6</v>
      </c>
    </row>
    <row r="93" spans="1:10" x14ac:dyDescent="0.35">
      <c r="A93" s="3">
        <v>44231</v>
      </c>
      <c r="B93" s="6" t="s">
        <v>85</v>
      </c>
      <c r="C93" s="4" t="s">
        <v>14</v>
      </c>
      <c r="D93" s="5">
        <v>146.72</v>
      </c>
      <c r="E93" s="1">
        <v>26</v>
      </c>
      <c r="F93" s="1">
        <f>InputData[[#This Row],[UNIT PRICE ($)]]*InputData[[#This Row],[QUANTITY]]</f>
        <v>3814.72</v>
      </c>
      <c r="G93" s="1" t="str">
        <f>VLOOKUP(InputData[[#This Row],[CUSTOMER NAME]],Country[#All],2,0)</f>
        <v>India</v>
      </c>
      <c r="H93" s="1" t="str">
        <f>VLOOKUP(InputData[[#This Row],[CUSTOMER NAME]],Country[#All],3,0)</f>
        <v>Northeast</v>
      </c>
      <c r="I93" s="1" t="str">
        <f>TEXT(InputData[[#This Row],[DATE]],"mmm")</f>
        <v>Feb</v>
      </c>
      <c r="J93" s="1">
        <f>WEEKNUM(InputData[[#This Row],[DATE]])</f>
        <v>6</v>
      </c>
    </row>
    <row r="94" spans="1:10" x14ac:dyDescent="0.35">
      <c r="A94" s="3">
        <v>44231</v>
      </c>
      <c r="B94" s="6" t="s">
        <v>86</v>
      </c>
      <c r="C94" s="4" t="s">
        <v>25</v>
      </c>
      <c r="D94" s="5">
        <v>8.33</v>
      </c>
      <c r="E94" s="1">
        <v>3</v>
      </c>
      <c r="F94" s="1">
        <f>InputData[[#This Row],[UNIT PRICE ($)]]*InputData[[#This Row],[QUANTITY]]</f>
        <v>24.990000000000002</v>
      </c>
      <c r="G94" s="1" t="str">
        <f>VLOOKUP(InputData[[#This Row],[CUSTOMER NAME]],Country[#All],2,0)</f>
        <v>India</v>
      </c>
      <c r="H94" s="1" t="str">
        <f>VLOOKUP(InputData[[#This Row],[CUSTOMER NAME]],Country[#All],3,0)</f>
        <v>South</v>
      </c>
      <c r="I94" s="1" t="str">
        <f>TEXT(InputData[[#This Row],[DATE]],"mmm")</f>
        <v>Feb</v>
      </c>
      <c r="J94" s="1">
        <f>WEEKNUM(InputData[[#This Row],[DATE]])</f>
        <v>6</v>
      </c>
    </row>
    <row r="95" spans="1:10" x14ac:dyDescent="0.35">
      <c r="A95" s="3">
        <v>44232</v>
      </c>
      <c r="B95" s="6" t="s">
        <v>60</v>
      </c>
      <c r="C95" s="4" t="s">
        <v>3</v>
      </c>
      <c r="D95" s="5">
        <v>80.94</v>
      </c>
      <c r="E95" s="1">
        <v>24</v>
      </c>
      <c r="F95" s="1">
        <f>InputData[[#This Row],[UNIT PRICE ($)]]*InputData[[#This Row],[QUANTITY]]</f>
        <v>1942.56</v>
      </c>
      <c r="G95" s="1" t="str">
        <f>VLOOKUP(InputData[[#This Row],[CUSTOMER NAME]],Country[#All],2,0)</f>
        <v>Nigeria</v>
      </c>
      <c r="H95" s="1" t="str">
        <f>VLOOKUP(InputData[[#This Row],[CUSTOMER NAME]],Country[#All],3,0)</f>
        <v>Export</v>
      </c>
      <c r="I95" s="1" t="str">
        <f>TEXT(InputData[[#This Row],[DATE]],"mmm")</f>
        <v>Feb</v>
      </c>
      <c r="J95" s="1">
        <f>WEEKNUM(InputData[[#This Row],[DATE]])</f>
        <v>6</v>
      </c>
    </row>
    <row r="96" spans="1:10" x14ac:dyDescent="0.35">
      <c r="A96" s="3">
        <v>44232</v>
      </c>
      <c r="B96" s="6" t="s">
        <v>109</v>
      </c>
      <c r="C96" s="4" t="s">
        <v>39</v>
      </c>
      <c r="D96" s="5">
        <v>42.55</v>
      </c>
      <c r="E96" s="1">
        <v>38</v>
      </c>
      <c r="F96" s="1">
        <f>InputData[[#This Row],[UNIT PRICE ($)]]*InputData[[#This Row],[QUANTITY]]</f>
        <v>1616.8999999999999</v>
      </c>
      <c r="G96" s="1" t="str">
        <f>VLOOKUP(InputData[[#This Row],[CUSTOMER NAME]],Country[#All],2,0)</f>
        <v>Pakistan</v>
      </c>
      <c r="H96" s="1" t="str">
        <f>VLOOKUP(InputData[[#This Row],[CUSTOMER NAME]],Country[#All],3,0)</f>
        <v>Export</v>
      </c>
      <c r="I96" s="1" t="str">
        <f>TEXT(InputData[[#This Row],[DATE]],"mmm")</f>
        <v>Feb</v>
      </c>
      <c r="J96" s="1">
        <f>WEEKNUM(InputData[[#This Row],[DATE]])</f>
        <v>6</v>
      </c>
    </row>
    <row r="97" spans="1:10" x14ac:dyDescent="0.35">
      <c r="A97" s="3">
        <v>44232</v>
      </c>
      <c r="B97" s="6" t="s">
        <v>70</v>
      </c>
      <c r="C97" s="4" t="s">
        <v>5</v>
      </c>
      <c r="D97" s="5">
        <v>155.61000000000001</v>
      </c>
      <c r="E97" s="1">
        <v>1</v>
      </c>
      <c r="F97" s="1">
        <f>InputData[[#This Row],[UNIT PRICE ($)]]*InputData[[#This Row],[QUANTITY]]</f>
        <v>155.61000000000001</v>
      </c>
      <c r="G97" s="1" t="str">
        <f>VLOOKUP(InputData[[#This Row],[CUSTOMER NAME]],Country[#All],2,0)</f>
        <v>Mexico</v>
      </c>
      <c r="H97" s="1" t="str">
        <f>VLOOKUP(InputData[[#This Row],[CUSTOMER NAME]],Country[#All],3,0)</f>
        <v>Export</v>
      </c>
      <c r="I97" s="1" t="str">
        <f>TEXT(InputData[[#This Row],[DATE]],"mmm")</f>
        <v>Feb</v>
      </c>
      <c r="J97" s="1">
        <f>WEEKNUM(InputData[[#This Row],[DATE]])</f>
        <v>6</v>
      </c>
    </row>
    <row r="98" spans="1:10" x14ac:dyDescent="0.35">
      <c r="A98" s="3">
        <v>44232</v>
      </c>
      <c r="B98" s="6" t="s">
        <v>75</v>
      </c>
      <c r="C98" s="4" t="s">
        <v>43</v>
      </c>
      <c r="D98" s="5">
        <v>83.08</v>
      </c>
      <c r="E98" s="1">
        <v>7</v>
      </c>
      <c r="F98" s="1">
        <f>InputData[[#This Row],[UNIT PRICE ($)]]*InputData[[#This Row],[QUANTITY]]</f>
        <v>581.55999999999995</v>
      </c>
      <c r="G98" s="1" t="str">
        <f>VLOOKUP(InputData[[#This Row],[CUSTOMER NAME]],Country[#All],2,0)</f>
        <v>Russia</v>
      </c>
      <c r="H98" s="1" t="str">
        <f>VLOOKUP(InputData[[#This Row],[CUSTOMER NAME]],Country[#All],3,0)</f>
        <v>Export</v>
      </c>
      <c r="I98" s="1" t="str">
        <f>TEXT(InputData[[#This Row],[DATE]],"mmm")</f>
        <v>Feb</v>
      </c>
      <c r="J98" s="1">
        <f>WEEKNUM(InputData[[#This Row],[DATE]])</f>
        <v>6</v>
      </c>
    </row>
    <row r="99" spans="1:10" x14ac:dyDescent="0.35">
      <c r="A99" s="3">
        <v>44232</v>
      </c>
      <c r="B99" s="6" t="s">
        <v>79</v>
      </c>
      <c r="C99" s="4" t="s">
        <v>43</v>
      </c>
      <c r="D99" s="5">
        <v>83.08</v>
      </c>
      <c r="E99" s="1">
        <v>9</v>
      </c>
      <c r="F99" s="1">
        <f>InputData[[#This Row],[UNIT PRICE ($)]]*InputData[[#This Row],[QUANTITY]]</f>
        <v>747.72</v>
      </c>
      <c r="G99" s="1" t="str">
        <f>VLOOKUP(InputData[[#This Row],[CUSTOMER NAME]],Country[#All],2,0)</f>
        <v>United Kingdom</v>
      </c>
      <c r="H99" s="1" t="str">
        <f>VLOOKUP(InputData[[#This Row],[CUSTOMER NAME]],Country[#All],3,0)</f>
        <v>Export</v>
      </c>
      <c r="I99" s="1" t="str">
        <f>TEXT(InputData[[#This Row],[DATE]],"mmm")</f>
        <v>Feb</v>
      </c>
      <c r="J99" s="1">
        <f>WEEKNUM(InputData[[#This Row],[DATE]])</f>
        <v>6</v>
      </c>
    </row>
    <row r="100" spans="1:10" x14ac:dyDescent="0.35">
      <c r="A100" s="3">
        <v>44232</v>
      </c>
      <c r="B100" s="6" t="s">
        <v>89</v>
      </c>
      <c r="C100" s="4" t="s">
        <v>18</v>
      </c>
      <c r="D100" s="5">
        <v>49.21</v>
      </c>
      <c r="E100" s="1">
        <v>6</v>
      </c>
      <c r="F100" s="1">
        <f>InputData[[#This Row],[UNIT PRICE ($)]]*InputData[[#This Row],[QUANTITY]]</f>
        <v>295.26</v>
      </c>
      <c r="G100" s="1" t="str">
        <f>VLOOKUP(InputData[[#This Row],[CUSTOMER NAME]],Country[#All],2,0)</f>
        <v>Mexico</v>
      </c>
      <c r="H100" s="1" t="str">
        <f>VLOOKUP(InputData[[#This Row],[CUSTOMER NAME]],Country[#All],3,0)</f>
        <v>Export</v>
      </c>
      <c r="I100" s="1" t="str">
        <f>TEXT(InputData[[#This Row],[DATE]],"mmm")</f>
        <v>Feb</v>
      </c>
      <c r="J100" s="1">
        <f>WEEKNUM(InputData[[#This Row],[DATE]])</f>
        <v>6</v>
      </c>
    </row>
    <row r="101" spans="1:10" x14ac:dyDescent="0.35">
      <c r="A101" s="3">
        <v>44233</v>
      </c>
      <c r="B101" s="6" t="s">
        <v>108</v>
      </c>
      <c r="C101" s="4" t="s">
        <v>9</v>
      </c>
      <c r="D101" s="5">
        <v>7.8599999999999994</v>
      </c>
      <c r="E101" s="1">
        <v>30</v>
      </c>
      <c r="F101" s="1">
        <f>InputData[[#This Row],[UNIT PRICE ($)]]*InputData[[#This Row],[QUANTITY]]</f>
        <v>235.79999999999998</v>
      </c>
      <c r="G101" s="1" t="str">
        <f>VLOOKUP(InputData[[#This Row],[CUSTOMER NAME]],Country[#All],2,0)</f>
        <v>India</v>
      </c>
      <c r="H101" s="1" t="str">
        <f>VLOOKUP(InputData[[#This Row],[CUSTOMER NAME]],Country[#All],3,0)</f>
        <v>North</v>
      </c>
      <c r="I101" s="1" t="str">
        <f>TEXT(InputData[[#This Row],[DATE]],"mmm")</f>
        <v>Feb</v>
      </c>
      <c r="J101" s="1">
        <f>WEEKNUM(InputData[[#This Row],[DATE]])</f>
        <v>6</v>
      </c>
    </row>
    <row r="102" spans="1:10" x14ac:dyDescent="0.35">
      <c r="A102" s="3">
        <v>44233</v>
      </c>
      <c r="B102" s="6" t="s">
        <v>81</v>
      </c>
      <c r="C102" s="4" t="s">
        <v>2</v>
      </c>
      <c r="D102" s="5">
        <v>142.80000000000001</v>
      </c>
      <c r="E102" s="1">
        <v>6</v>
      </c>
      <c r="F102" s="1">
        <f>InputData[[#This Row],[UNIT PRICE ($)]]*InputData[[#This Row],[QUANTITY]]</f>
        <v>856.80000000000007</v>
      </c>
      <c r="G102" s="1" t="str">
        <f>VLOOKUP(InputData[[#This Row],[CUSTOMER NAME]],Country[#All],2,0)</f>
        <v>India</v>
      </c>
      <c r="H102" s="1" t="str">
        <f>VLOOKUP(InputData[[#This Row],[CUSTOMER NAME]],Country[#All],3,0)</f>
        <v>East</v>
      </c>
      <c r="I102" s="1" t="str">
        <f>TEXT(InputData[[#This Row],[DATE]],"mmm")</f>
        <v>Feb</v>
      </c>
      <c r="J102" s="1">
        <f>WEEKNUM(InputData[[#This Row],[DATE]])</f>
        <v>6</v>
      </c>
    </row>
    <row r="103" spans="1:10" x14ac:dyDescent="0.35">
      <c r="A103" s="3">
        <v>44233</v>
      </c>
      <c r="B103" s="6" t="s">
        <v>88</v>
      </c>
      <c r="C103" s="4" t="s">
        <v>35</v>
      </c>
      <c r="D103" s="5">
        <v>6.7</v>
      </c>
      <c r="E103" s="1">
        <v>1</v>
      </c>
      <c r="F103" s="1">
        <f>InputData[[#This Row],[UNIT PRICE ($)]]*InputData[[#This Row],[QUANTITY]]</f>
        <v>6.7</v>
      </c>
      <c r="G103" s="1" t="str">
        <f>VLOOKUP(InputData[[#This Row],[CUSTOMER NAME]],Country[#All],2,0)</f>
        <v>India</v>
      </c>
      <c r="H103" s="1" t="str">
        <f>VLOOKUP(InputData[[#This Row],[CUSTOMER NAME]],Country[#All],3,0)</f>
        <v>South</v>
      </c>
      <c r="I103" s="1" t="str">
        <f>TEXT(InputData[[#This Row],[DATE]],"mmm")</f>
        <v>Feb</v>
      </c>
      <c r="J103" s="1">
        <f>WEEKNUM(InputData[[#This Row],[DATE]])</f>
        <v>6</v>
      </c>
    </row>
    <row r="104" spans="1:10" x14ac:dyDescent="0.35">
      <c r="A104" s="3">
        <v>44234</v>
      </c>
      <c r="B104" s="6" t="s">
        <v>67</v>
      </c>
      <c r="C104" s="4" t="s">
        <v>35</v>
      </c>
      <c r="D104" s="5">
        <v>6.7</v>
      </c>
      <c r="E104" s="1">
        <v>29</v>
      </c>
      <c r="F104" s="1">
        <f>InputData[[#This Row],[UNIT PRICE ($)]]*InputData[[#This Row],[QUANTITY]]</f>
        <v>194.3</v>
      </c>
      <c r="G104" s="1" t="str">
        <f>VLOOKUP(InputData[[#This Row],[CUSTOMER NAME]],Country[#All],2,0)</f>
        <v>United Kingdom</v>
      </c>
      <c r="H104" s="1" t="str">
        <f>VLOOKUP(InputData[[#This Row],[CUSTOMER NAME]],Country[#All],3,0)</f>
        <v>Export</v>
      </c>
      <c r="I104" s="1" t="str">
        <f>TEXT(InputData[[#This Row],[DATE]],"mmm")</f>
        <v>Feb</v>
      </c>
      <c r="J104" s="1">
        <f>WEEKNUM(InputData[[#This Row],[DATE]])</f>
        <v>7</v>
      </c>
    </row>
    <row r="105" spans="1:10" x14ac:dyDescent="0.35">
      <c r="A105" s="3">
        <v>44234</v>
      </c>
      <c r="B105" s="6" t="s">
        <v>84</v>
      </c>
      <c r="C105" s="4" t="s">
        <v>16</v>
      </c>
      <c r="D105" s="5">
        <v>16.64</v>
      </c>
      <c r="E105" s="1">
        <v>5</v>
      </c>
      <c r="F105" s="1">
        <f>InputData[[#This Row],[UNIT PRICE ($)]]*InputData[[#This Row],[QUANTITY]]</f>
        <v>83.2</v>
      </c>
      <c r="G105" s="1" t="str">
        <f>VLOOKUP(InputData[[#This Row],[CUSTOMER NAME]],Country[#All],2,0)</f>
        <v>Ethiopia</v>
      </c>
      <c r="H105" s="1" t="str">
        <f>VLOOKUP(InputData[[#This Row],[CUSTOMER NAME]],Country[#All],3,0)</f>
        <v>Export</v>
      </c>
      <c r="I105" s="1" t="str">
        <f>TEXT(InputData[[#This Row],[DATE]],"mmm")</f>
        <v>Feb</v>
      </c>
      <c r="J105" s="1">
        <f>WEEKNUM(InputData[[#This Row],[DATE]])</f>
        <v>7</v>
      </c>
    </row>
    <row r="106" spans="1:10" x14ac:dyDescent="0.35">
      <c r="A106" s="3">
        <v>44235</v>
      </c>
      <c r="B106" s="6" t="s">
        <v>62</v>
      </c>
      <c r="C106" s="4" t="s">
        <v>4</v>
      </c>
      <c r="D106" s="5">
        <v>48.84</v>
      </c>
      <c r="E106" s="1">
        <v>3</v>
      </c>
      <c r="F106" s="1">
        <f>InputData[[#This Row],[UNIT PRICE ($)]]*InputData[[#This Row],[QUANTITY]]</f>
        <v>146.52000000000001</v>
      </c>
      <c r="G106" s="1" t="str">
        <f>VLOOKUP(InputData[[#This Row],[CUSTOMER NAME]],Country[#All],2,0)</f>
        <v>India</v>
      </c>
      <c r="H106" s="1" t="str">
        <f>VLOOKUP(InputData[[#This Row],[CUSTOMER NAME]],Country[#All],3,0)</f>
        <v>Northeast</v>
      </c>
      <c r="I106" s="1" t="str">
        <f>TEXT(InputData[[#This Row],[DATE]],"mmm")</f>
        <v>Feb</v>
      </c>
      <c r="J106" s="1">
        <f>WEEKNUM(InputData[[#This Row],[DATE]])</f>
        <v>7</v>
      </c>
    </row>
    <row r="107" spans="1:10" x14ac:dyDescent="0.35">
      <c r="A107" s="3">
        <v>44235</v>
      </c>
      <c r="B107" s="6" t="s">
        <v>109</v>
      </c>
      <c r="C107" s="4" t="s">
        <v>5</v>
      </c>
      <c r="D107" s="5">
        <v>155.61000000000001</v>
      </c>
      <c r="E107" s="1">
        <v>11</v>
      </c>
      <c r="F107" s="1">
        <f>InputData[[#This Row],[UNIT PRICE ($)]]*InputData[[#This Row],[QUANTITY]]</f>
        <v>1711.71</v>
      </c>
      <c r="G107" s="1" t="str">
        <f>VLOOKUP(InputData[[#This Row],[CUSTOMER NAME]],Country[#All],2,0)</f>
        <v>Pakistan</v>
      </c>
      <c r="H107" s="1" t="str">
        <f>VLOOKUP(InputData[[#This Row],[CUSTOMER NAME]],Country[#All],3,0)</f>
        <v>Export</v>
      </c>
      <c r="I107" s="1" t="str">
        <f>TEXT(InputData[[#This Row],[DATE]],"mmm")</f>
        <v>Feb</v>
      </c>
      <c r="J107" s="1">
        <f>WEEKNUM(InputData[[#This Row],[DATE]])</f>
        <v>7</v>
      </c>
    </row>
    <row r="108" spans="1:10" x14ac:dyDescent="0.35">
      <c r="A108" s="3">
        <v>44235</v>
      </c>
      <c r="B108" s="6" t="s">
        <v>65</v>
      </c>
      <c r="C108" s="4" t="s">
        <v>40</v>
      </c>
      <c r="D108" s="5">
        <v>115.2</v>
      </c>
      <c r="E108" s="1">
        <v>39</v>
      </c>
      <c r="F108" s="1">
        <f>InputData[[#This Row],[UNIT PRICE ($)]]*InputData[[#This Row],[QUANTITY]]</f>
        <v>4492.8</v>
      </c>
      <c r="G108" s="1" t="str">
        <f>VLOOKUP(InputData[[#This Row],[CUSTOMER NAME]],Country[#All],2,0)</f>
        <v>Pakistan</v>
      </c>
      <c r="H108" s="1" t="str">
        <f>VLOOKUP(InputData[[#This Row],[CUSTOMER NAME]],Country[#All],3,0)</f>
        <v>Export</v>
      </c>
      <c r="I108" s="1" t="str">
        <f>TEXT(InputData[[#This Row],[DATE]],"mmm")</f>
        <v>Feb</v>
      </c>
      <c r="J108" s="1">
        <f>WEEKNUM(InputData[[#This Row],[DATE]])</f>
        <v>7</v>
      </c>
    </row>
    <row r="109" spans="1:10" x14ac:dyDescent="0.35">
      <c r="A109" s="3">
        <v>44235</v>
      </c>
      <c r="B109" s="6" t="s">
        <v>65</v>
      </c>
      <c r="C109" s="4" t="s">
        <v>30</v>
      </c>
      <c r="D109" s="5">
        <v>201.28</v>
      </c>
      <c r="E109" s="1">
        <v>12</v>
      </c>
      <c r="F109" s="1">
        <f>InputData[[#This Row],[UNIT PRICE ($)]]*InputData[[#This Row],[QUANTITY]]</f>
        <v>2415.36</v>
      </c>
      <c r="G109" s="1" t="str">
        <f>VLOOKUP(InputData[[#This Row],[CUSTOMER NAME]],Country[#All],2,0)</f>
        <v>Pakistan</v>
      </c>
      <c r="H109" s="1" t="str">
        <f>VLOOKUP(InputData[[#This Row],[CUSTOMER NAME]],Country[#All],3,0)</f>
        <v>Export</v>
      </c>
      <c r="I109" s="1" t="str">
        <f>TEXT(InputData[[#This Row],[DATE]],"mmm")</f>
        <v>Feb</v>
      </c>
      <c r="J109" s="1">
        <f>WEEKNUM(InputData[[#This Row],[DATE]])</f>
        <v>7</v>
      </c>
    </row>
    <row r="110" spans="1:10" x14ac:dyDescent="0.35">
      <c r="A110" s="3">
        <v>44236</v>
      </c>
      <c r="B110" s="6" t="s">
        <v>75</v>
      </c>
      <c r="C110" s="4" t="s">
        <v>34</v>
      </c>
      <c r="D110" s="5">
        <v>58.3</v>
      </c>
      <c r="E110" s="1">
        <v>14</v>
      </c>
      <c r="F110" s="1">
        <f>InputData[[#This Row],[UNIT PRICE ($)]]*InputData[[#This Row],[QUANTITY]]</f>
        <v>816.19999999999993</v>
      </c>
      <c r="G110" s="1" t="str">
        <f>VLOOKUP(InputData[[#This Row],[CUSTOMER NAME]],Country[#All],2,0)</f>
        <v>Russia</v>
      </c>
      <c r="H110" s="1" t="str">
        <f>VLOOKUP(InputData[[#This Row],[CUSTOMER NAME]],Country[#All],3,0)</f>
        <v>Export</v>
      </c>
      <c r="I110" s="1" t="str">
        <f>TEXT(InputData[[#This Row],[DATE]],"mmm")</f>
        <v>Feb</v>
      </c>
      <c r="J110" s="1">
        <f>WEEKNUM(InputData[[#This Row],[DATE]])</f>
        <v>7</v>
      </c>
    </row>
    <row r="111" spans="1:10" x14ac:dyDescent="0.35">
      <c r="A111" s="3">
        <v>44236</v>
      </c>
      <c r="B111" s="6" t="s">
        <v>75</v>
      </c>
      <c r="C111" s="4" t="s">
        <v>21</v>
      </c>
      <c r="D111" s="5">
        <v>162.54</v>
      </c>
      <c r="E111" s="1">
        <v>32</v>
      </c>
      <c r="F111" s="1">
        <f>InputData[[#This Row],[UNIT PRICE ($)]]*InputData[[#This Row],[QUANTITY]]</f>
        <v>5201.28</v>
      </c>
      <c r="G111" s="1" t="str">
        <f>VLOOKUP(InputData[[#This Row],[CUSTOMER NAME]],Country[#All],2,0)</f>
        <v>Russia</v>
      </c>
      <c r="H111" s="1" t="str">
        <f>VLOOKUP(InputData[[#This Row],[CUSTOMER NAME]],Country[#All],3,0)</f>
        <v>Export</v>
      </c>
      <c r="I111" s="1" t="str">
        <f>TEXT(InputData[[#This Row],[DATE]],"mmm")</f>
        <v>Feb</v>
      </c>
      <c r="J111" s="1">
        <f>WEEKNUM(InputData[[#This Row],[DATE]])</f>
        <v>7</v>
      </c>
    </row>
    <row r="112" spans="1:10" x14ac:dyDescent="0.35">
      <c r="A112" s="3">
        <v>44236</v>
      </c>
      <c r="B112" s="6" t="s">
        <v>89</v>
      </c>
      <c r="C112" s="4" t="s">
        <v>32</v>
      </c>
      <c r="D112" s="5">
        <v>117.48</v>
      </c>
      <c r="E112" s="1">
        <v>14</v>
      </c>
      <c r="F112" s="1">
        <f>InputData[[#This Row],[UNIT PRICE ($)]]*InputData[[#This Row],[QUANTITY]]</f>
        <v>1644.72</v>
      </c>
      <c r="G112" s="1" t="str">
        <f>VLOOKUP(InputData[[#This Row],[CUSTOMER NAME]],Country[#All],2,0)</f>
        <v>Mexico</v>
      </c>
      <c r="H112" s="1" t="str">
        <f>VLOOKUP(InputData[[#This Row],[CUSTOMER NAME]],Country[#All],3,0)</f>
        <v>Export</v>
      </c>
      <c r="I112" s="1" t="str">
        <f>TEXT(InputData[[#This Row],[DATE]],"mmm")</f>
        <v>Feb</v>
      </c>
      <c r="J112" s="1">
        <f>WEEKNUM(InputData[[#This Row],[DATE]])</f>
        <v>7</v>
      </c>
    </row>
    <row r="113" spans="1:10" x14ac:dyDescent="0.35">
      <c r="A113" s="3">
        <v>44237</v>
      </c>
      <c r="B113" s="6" t="s">
        <v>63</v>
      </c>
      <c r="C113" s="4" t="s">
        <v>19</v>
      </c>
      <c r="D113" s="5">
        <v>210</v>
      </c>
      <c r="E113" s="1">
        <v>4</v>
      </c>
      <c r="F113" s="1">
        <f>InputData[[#This Row],[UNIT PRICE ($)]]*InputData[[#This Row],[QUANTITY]]</f>
        <v>840</v>
      </c>
      <c r="G113" s="1" t="str">
        <f>VLOOKUP(InputData[[#This Row],[CUSTOMER NAME]],Country[#All],2,0)</f>
        <v>Saudi Arabia</v>
      </c>
      <c r="H113" s="1" t="str">
        <f>VLOOKUP(InputData[[#This Row],[CUSTOMER NAME]],Country[#All],3,0)</f>
        <v>Export</v>
      </c>
      <c r="I113" s="1" t="str">
        <f>TEXT(InputData[[#This Row],[DATE]],"mmm")</f>
        <v>Feb</v>
      </c>
      <c r="J113" s="1">
        <f>WEEKNUM(InputData[[#This Row],[DATE]])</f>
        <v>7</v>
      </c>
    </row>
    <row r="114" spans="1:10" x14ac:dyDescent="0.35">
      <c r="A114" s="3">
        <v>44237</v>
      </c>
      <c r="B114" s="6" t="s">
        <v>78</v>
      </c>
      <c r="C114" s="4" t="s">
        <v>8</v>
      </c>
      <c r="D114" s="5">
        <v>94.62</v>
      </c>
      <c r="E114" s="1">
        <v>38</v>
      </c>
      <c r="F114" s="1">
        <f>InputData[[#This Row],[UNIT PRICE ($)]]*InputData[[#This Row],[QUANTITY]]</f>
        <v>3595.5600000000004</v>
      </c>
      <c r="G114" s="1" t="str">
        <f>VLOOKUP(InputData[[#This Row],[CUSTOMER NAME]],Country[#All],2,0)</f>
        <v>India</v>
      </c>
      <c r="H114" s="1" t="str">
        <f>VLOOKUP(InputData[[#This Row],[CUSTOMER NAME]],Country[#All],3,0)</f>
        <v>Central</v>
      </c>
      <c r="I114" s="1" t="str">
        <f>TEXT(InputData[[#This Row],[DATE]],"mmm")</f>
        <v>Feb</v>
      </c>
      <c r="J114" s="1">
        <f>WEEKNUM(InputData[[#This Row],[DATE]])</f>
        <v>7</v>
      </c>
    </row>
    <row r="115" spans="1:10" x14ac:dyDescent="0.35">
      <c r="A115" s="3">
        <v>44239</v>
      </c>
      <c r="B115" s="6" t="s">
        <v>60</v>
      </c>
      <c r="C115" s="4" t="s">
        <v>23</v>
      </c>
      <c r="D115" s="5">
        <v>149.46</v>
      </c>
      <c r="E115" s="1">
        <v>9</v>
      </c>
      <c r="F115" s="1">
        <f>InputData[[#This Row],[UNIT PRICE ($)]]*InputData[[#This Row],[QUANTITY]]</f>
        <v>1345.14</v>
      </c>
      <c r="G115" s="1" t="str">
        <f>VLOOKUP(InputData[[#This Row],[CUSTOMER NAME]],Country[#All],2,0)</f>
        <v>Nigeria</v>
      </c>
      <c r="H115" s="1" t="str">
        <f>VLOOKUP(InputData[[#This Row],[CUSTOMER NAME]],Country[#All],3,0)</f>
        <v>Export</v>
      </c>
      <c r="I115" s="1" t="str">
        <f>TEXT(InputData[[#This Row],[DATE]],"mmm")</f>
        <v>Feb</v>
      </c>
      <c r="J115" s="1">
        <f>WEEKNUM(InputData[[#This Row],[DATE]])</f>
        <v>7</v>
      </c>
    </row>
    <row r="116" spans="1:10" x14ac:dyDescent="0.35">
      <c r="A116" s="3">
        <v>44239</v>
      </c>
      <c r="B116" s="6" t="s">
        <v>110</v>
      </c>
      <c r="C116" s="4" t="s">
        <v>10</v>
      </c>
      <c r="D116" s="5">
        <v>164.28</v>
      </c>
      <c r="E116" s="1">
        <v>13</v>
      </c>
      <c r="F116" s="1">
        <f>InputData[[#This Row],[UNIT PRICE ($)]]*InputData[[#This Row],[QUANTITY]]</f>
        <v>2135.64</v>
      </c>
      <c r="G116" s="1" t="str">
        <f>VLOOKUP(InputData[[#This Row],[CUSTOMER NAME]],Country[#All],2,0)</f>
        <v>India</v>
      </c>
      <c r="H116" s="1" t="str">
        <f>VLOOKUP(InputData[[#This Row],[CUSTOMER NAME]],Country[#All],3,0)</f>
        <v>Western</v>
      </c>
      <c r="I116" s="1" t="str">
        <f>TEXT(InputData[[#This Row],[DATE]],"mmm")</f>
        <v>Feb</v>
      </c>
      <c r="J116" s="1">
        <f>WEEKNUM(InputData[[#This Row],[DATE]])</f>
        <v>7</v>
      </c>
    </row>
    <row r="117" spans="1:10" x14ac:dyDescent="0.35">
      <c r="A117" s="3">
        <v>44239</v>
      </c>
      <c r="B117" s="6" t="s">
        <v>74</v>
      </c>
      <c r="C117" s="4" t="s">
        <v>8</v>
      </c>
      <c r="D117" s="5">
        <v>94.62</v>
      </c>
      <c r="E117" s="1">
        <v>7</v>
      </c>
      <c r="F117" s="1">
        <f>InputData[[#This Row],[UNIT PRICE ($)]]*InputData[[#This Row],[QUANTITY]]</f>
        <v>662.34</v>
      </c>
      <c r="G117" s="1" t="str">
        <f>VLOOKUP(InputData[[#This Row],[CUSTOMER NAME]],Country[#All],2,0)</f>
        <v>Brazil</v>
      </c>
      <c r="H117" s="1" t="str">
        <f>VLOOKUP(InputData[[#This Row],[CUSTOMER NAME]],Country[#All],3,0)</f>
        <v>Export</v>
      </c>
      <c r="I117" s="1" t="str">
        <f>TEXT(InputData[[#This Row],[DATE]],"mmm")</f>
        <v>Feb</v>
      </c>
      <c r="J117" s="1">
        <f>WEEKNUM(InputData[[#This Row],[DATE]])</f>
        <v>7</v>
      </c>
    </row>
    <row r="118" spans="1:10" x14ac:dyDescent="0.35">
      <c r="A118" s="3">
        <v>44240</v>
      </c>
      <c r="B118" s="6" t="s">
        <v>110</v>
      </c>
      <c r="C118" s="4" t="s">
        <v>3</v>
      </c>
      <c r="D118" s="5">
        <v>80.94</v>
      </c>
      <c r="E118" s="1">
        <v>17</v>
      </c>
      <c r="F118" s="1">
        <f>InputData[[#This Row],[UNIT PRICE ($)]]*InputData[[#This Row],[QUANTITY]]</f>
        <v>1375.98</v>
      </c>
      <c r="G118" s="1" t="str">
        <f>VLOOKUP(InputData[[#This Row],[CUSTOMER NAME]],Country[#All],2,0)</f>
        <v>India</v>
      </c>
      <c r="H118" s="1" t="str">
        <f>VLOOKUP(InputData[[#This Row],[CUSTOMER NAME]],Country[#All],3,0)</f>
        <v>Western</v>
      </c>
      <c r="I118" s="1" t="str">
        <f>TEXT(InputData[[#This Row],[DATE]],"mmm")</f>
        <v>Feb</v>
      </c>
      <c r="J118" s="1">
        <f>WEEKNUM(InputData[[#This Row],[DATE]])</f>
        <v>7</v>
      </c>
    </row>
    <row r="119" spans="1:10" x14ac:dyDescent="0.35">
      <c r="A119" s="3">
        <v>44240</v>
      </c>
      <c r="B119" s="6" t="s">
        <v>113</v>
      </c>
      <c r="C119" s="4" t="s">
        <v>5</v>
      </c>
      <c r="D119" s="5">
        <v>155.61000000000001</v>
      </c>
      <c r="E119" s="1">
        <v>35</v>
      </c>
      <c r="F119" s="1">
        <f>InputData[[#This Row],[UNIT PRICE ($)]]*InputData[[#This Row],[QUANTITY]]</f>
        <v>5446.35</v>
      </c>
      <c r="G119" s="1" t="str">
        <f>VLOOKUP(InputData[[#This Row],[CUSTOMER NAME]],Country[#All],2,0)</f>
        <v>Pakistan</v>
      </c>
      <c r="H119" s="1" t="str">
        <f>VLOOKUP(InputData[[#This Row],[CUSTOMER NAME]],Country[#All],3,0)</f>
        <v>Export</v>
      </c>
      <c r="I119" s="1" t="str">
        <f>TEXT(InputData[[#This Row],[DATE]],"mmm")</f>
        <v>Feb</v>
      </c>
      <c r="J119" s="1">
        <f>WEEKNUM(InputData[[#This Row],[DATE]])</f>
        <v>7</v>
      </c>
    </row>
    <row r="120" spans="1:10" x14ac:dyDescent="0.35">
      <c r="A120" s="3">
        <v>44241</v>
      </c>
      <c r="B120" s="6" t="s">
        <v>60</v>
      </c>
      <c r="C120" s="4" t="s">
        <v>28</v>
      </c>
      <c r="D120" s="5">
        <v>41.81</v>
      </c>
      <c r="E120" s="1">
        <v>3</v>
      </c>
      <c r="F120" s="1">
        <f>InputData[[#This Row],[UNIT PRICE ($)]]*InputData[[#This Row],[QUANTITY]]</f>
        <v>125.43</v>
      </c>
      <c r="G120" s="1" t="str">
        <f>VLOOKUP(InputData[[#This Row],[CUSTOMER NAME]],Country[#All],2,0)</f>
        <v>Nigeria</v>
      </c>
      <c r="H120" s="1" t="str">
        <f>VLOOKUP(InputData[[#This Row],[CUSTOMER NAME]],Country[#All],3,0)</f>
        <v>Export</v>
      </c>
      <c r="I120" s="1" t="str">
        <f>TEXT(InputData[[#This Row],[DATE]],"mmm")</f>
        <v>Feb</v>
      </c>
      <c r="J120" s="1">
        <f>WEEKNUM(InputData[[#This Row],[DATE]])</f>
        <v>8</v>
      </c>
    </row>
    <row r="121" spans="1:10" x14ac:dyDescent="0.35">
      <c r="A121" s="3">
        <v>44241</v>
      </c>
      <c r="B121" s="6" t="s">
        <v>80</v>
      </c>
      <c r="C121" s="4" t="s">
        <v>34</v>
      </c>
      <c r="D121" s="5">
        <v>58.3</v>
      </c>
      <c r="E121" s="1">
        <v>8</v>
      </c>
      <c r="F121" s="1">
        <f>InputData[[#This Row],[UNIT PRICE ($)]]*InputData[[#This Row],[QUANTITY]]</f>
        <v>466.4</v>
      </c>
      <c r="G121" s="1" t="str">
        <f>VLOOKUP(InputData[[#This Row],[CUSTOMER NAME]],Country[#All],2,0)</f>
        <v>South Africa</v>
      </c>
      <c r="H121" s="1" t="str">
        <f>VLOOKUP(InputData[[#This Row],[CUSTOMER NAME]],Country[#All],3,0)</f>
        <v>Export</v>
      </c>
      <c r="I121" s="1" t="str">
        <f>TEXT(InputData[[#This Row],[DATE]],"mmm")</f>
        <v>Feb</v>
      </c>
      <c r="J121" s="1">
        <f>WEEKNUM(InputData[[#This Row],[DATE]])</f>
        <v>8</v>
      </c>
    </row>
    <row r="122" spans="1:10" x14ac:dyDescent="0.35">
      <c r="A122" s="3">
        <v>44241</v>
      </c>
      <c r="B122" s="6" t="s">
        <v>89</v>
      </c>
      <c r="C122" s="4" t="s">
        <v>26</v>
      </c>
      <c r="D122" s="5">
        <v>24.66</v>
      </c>
      <c r="E122" s="1">
        <v>8</v>
      </c>
      <c r="F122" s="1">
        <f>InputData[[#This Row],[UNIT PRICE ($)]]*InputData[[#This Row],[QUANTITY]]</f>
        <v>197.28</v>
      </c>
      <c r="G122" s="1" t="str">
        <f>VLOOKUP(InputData[[#This Row],[CUSTOMER NAME]],Country[#All],2,0)</f>
        <v>Mexico</v>
      </c>
      <c r="H122" s="1" t="str">
        <f>VLOOKUP(InputData[[#This Row],[CUSTOMER NAME]],Country[#All],3,0)</f>
        <v>Export</v>
      </c>
      <c r="I122" s="1" t="str">
        <f>TEXT(InputData[[#This Row],[DATE]],"mmm")</f>
        <v>Feb</v>
      </c>
      <c r="J122" s="1">
        <f>WEEKNUM(InputData[[#This Row],[DATE]])</f>
        <v>8</v>
      </c>
    </row>
    <row r="123" spans="1:10" x14ac:dyDescent="0.35">
      <c r="A123" s="3">
        <v>44242</v>
      </c>
      <c r="B123" s="6" t="s">
        <v>60</v>
      </c>
      <c r="C123" s="4" t="s">
        <v>29</v>
      </c>
      <c r="D123" s="5">
        <v>53.11</v>
      </c>
      <c r="E123" s="1">
        <v>28</v>
      </c>
      <c r="F123" s="1">
        <f>InputData[[#This Row],[UNIT PRICE ($)]]*InputData[[#This Row],[QUANTITY]]</f>
        <v>1487.08</v>
      </c>
      <c r="G123" s="1" t="str">
        <f>VLOOKUP(InputData[[#This Row],[CUSTOMER NAME]],Country[#All],2,0)</f>
        <v>Nigeria</v>
      </c>
      <c r="H123" s="1" t="str">
        <f>VLOOKUP(InputData[[#This Row],[CUSTOMER NAME]],Country[#All],3,0)</f>
        <v>Export</v>
      </c>
      <c r="I123" s="1" t="str">
        <f>TEXT(InputData[[#This Row],[DATE]],"mmm")</f>
        <v>Feb</v>
      </c>
      <c r="J123" s="1">
        <f>WEEKNUM(InputData[[#This Row],[DATE]])</f>
        <v>8</v>
      </c>
    </row>
    <row r="124" spans="1:10" x14ac:dyDescent="0.35">
      <c r="A124" s="3">
        <v>44242</v>
      </c>
      <c r="B124" s="6" t="s">
        <v>65</v>
      </c>
      <c r="C124" s="4" t="s">
        <v>27</v>
      </c>
      <c r="D124" s="5">
        <v>57.120000000000005</v>
      </c>
      <c r="E124" s="1">
        <v>4</v>
      </c>
      <c r="F124" s="1">
        <f>InputData[[#This Row],[UNIT PRICE ($)]]*InputData[[#This Row],[QUANTITY]]</f>
        <v>228.48000000000002</v>
      </c>
      <c r="G124" s="1" t="str">
        <f>VLOOKUP(InputData[[#This Row],[CUSTOMER NAME]],Country[#All],2,0)</f>
        <v>Pakistan</v>
      </c>
      <c r="H124" s="1" t="str">
        <f>VLOOKUP(InputData[[#This Row],[CUSTOMER NAME]],Country[#All],3,0)</f>
        <v>Export</v>
      </c>
      <c r="I124" s="1" t="str">
        <f>TEXT(InputData[[#This Row],[DATE]],"mmm")</f>
        <v>Feb</v>
      </c>
      <c r="J124" s="1">
        <f>WEEKNUM(InputData[[#This Row],[DATE]])</f>
        <v>8</v>
      </c>
    </row>
    <row r="125" spans="1:10" x14ac:dyDescent="0.35">
      <c r="A125" s="3">
        <v>44243</v>
      </c>
      <c r="B125" s="6" t="s">
        <v>110</v>
      </c>
      <c r="C125" s="4" t="s">
        <v>15</v>
      </c>
      <c r="D125" s="5">
        <v>15.719999999999999</v>
      </c>
      <c r="E125" s="1">
        <v>26</v>
      </c>
      <c r="F125" s="1">
        <f>InputData[[#This Row],[UNIT PRICE ($)]]*InputData[[#This Row],[QUANTITY]]</f>
        <v>408.71999999999997</v>
      </c>
      <c r="G125" s="1" t="str">
        <f>VLOOKUP(InputData[[#This Row],[CUSTOMER NAME]],Country[#All],2,0)</f>
        <v>India</v>
      </c>
      <c r="H125" s="1" t="str">
        <f>VLOOKUP(InputData[[#This Row],[CUSTOMER NAME]],Country[#All],3,0)</f>
        <v>Western</v>
      </c>
      <c r="I125" s="1" t="str">
        <f>TEXT(InputData[[#This Row],[DATE]],"mmm")</f>
        <v>Feb</v>
      </c>
      <c r="J125" s="1">
        <f>WEEKNUM(InputData[[#This Row],[DATE]])</f>
        <v>8</v>
      </c>
    </row>
    <row r="126" spans="1:10" x14ac:dyDescent="0.35">
      <c r="A126" s="3">
        <v>44243</v>
      </c>
      <c r="B126" s="6" t="s">
        <v>116</v>
      </c>
      <c r="C126" s="4" t="s">
        <v>32</v>
      </c>
      <c r="D126" s="5">
        <v>117.48</v>
      </c>
      <c r="E126" s="1">
        <v>1</v>
      </c>
      <c r="F126" s="1">
        <f>InputData[[#This Row],[UNIT PRICE ($)]]*InputData[[#This Row],[QUANTITY]]</f>
        <v>117.48</v>
      </c>
      <c r="G126" s="1" t="str">
        <f>VLOOKUP(InputData[[#This Row],[CUSTOMER NAME]],Country[#All],2,0)</f>
        <v>Germany</v>
      </c>
      <c r="H126" s="1" t="str">
        <f>VLOOKUP(InputData[[#This Row],[CUSTOMER NAME]],Country[#All],3,0)</f>
        <v>Export</v>
      </c>
      <c r="I126" s="1" t="str">
        <f>TEXT(InputData[[#This Row],[DATE]],"mmm")</f>
        <v>Feb</v>
      </c>
      <c r="J126" s="1">
        <f>WEEKNUM(InputData[[#This Row],[DATE]])</f>
        <v>8</v>
      </c>
    </row>
    <row r="127" spans="1:10" x14ac:dyDescent="0.35">
      <c r="A127" s="3">
        <v>44244</v>
      </c>
      <c r="B127" s="6" t="s">
        <v>74</v>
      </c>
      <c r="C127" s="4" t="s">
        <v>43</v>
      </c>
      <c r="D127" s="5">
        <v>83.08</v>
      </c>
      <c r="E127" s="1">
        <v>19</v>
      </c>
      <c r="F127" s="1">
        <f>InputData[[#This Row],[UNIT PRICE ($)]]*InputData[[#This Row],[QUANTITY]]</f>
        <v>1578.52</v>
      </c>
      <c r="G127" s="1" t="str">
        <f>VLOOKUP(InputData[[#This Row],[CUSTOMER NAME]],Country[#All],2,0)</f>
        <v>Brazil</v>
      </c>
      <c r="H127" s="1" t="str">
        <f>VLOOKUP(InputData[[#This Row],[CUSTOMER NAME]],Country[#All],3,0)</f>
        <v>Export</v>
      </c>
      <c r="I127" s="1" t="str">
        <f>TEXT(InputData[[#This Row],[DATE]],"mmm")</f>
        <v>Feb</v>
      </c>
      <c r="J127" s="1">
        <f>WEEKNUM(InputData[[#This Row],[DATE]])</f>
        <v>8</v>
      </c>
    </row>
    <row r="128" spans="1:10" x14ac:dyDescent="0.35">
      <c r="A128" s="3">
        <v>44244</v>
      </c>
      <c r="B128" s="6" t="s">
        <v>74</v>
      </c>
      <c r="C128" s="4" t="s">
        <v>33</v>
      </c>
      <c r="D128" s="5">
        <v>119.7</v>
      </c>
      <c r="E128" s="1">
        <v>19</v>
      </c>
      <c r="F128" s="1">
        <f>InputData[[#This Row],[UNIT PRICE ($)]]*InputData[[#This Row],[QUANTITY]]</f>
        <v>2274.3000000000002</v>
      </c>
      <c r="G128" s="1" t="str">
        <f>VLOOKUP(InputData[[#This Row],[CUSTOMER NAME]],Country[#All],2,0)</f>
        <v>Brazil</v>
      </c>
      <c r="H128" s="1" t="str">
        <f>VLOOKUP(InputData[[#This Row],[CUSTOMER NAME]],Country[#All],3,0)</f>
        <v>Export</v>
      </c>
      <c r="I128" s="1" t="str">
        <f>TEXT(InputData[[#This Row],[DATE]],"mmm")</f>
        <v>Feb</v>
      </c>
      <c r="J128" s="1">
        <f>WEEKNUM(InputData[[#This Row],[DATE]])</f>
        <v>8</v>
      </c>
    </row>
    <row r="129" spans="1:10" x14ac:dyDescent="0.35">
      <c r="A129" s="3">
        <v>44244</v>
      </c>
      <c r="B129" s="6" t="s">
        <v>83</v>
      </c>
      <c r="C129" s="4" t="s">
        <v>44</v>
      </c>
      <c r="D129" s="5">
        <v>82.08</v>
      </c>
      <c r="E129" s="1">
        <v>2</v>
      </c>
      <c r="F129" s="1">
        <f>InputData[[#This Row],[UNIT PRICE ($)]]*InputData[[#This Row],[QUANTITY]]</f>
        <v>164.16</v>
      </c>
      <c r="G129" s="1" t="str">
        <f>VLOOKUP(InputData[[#This Row],[CUSTOMER NAME]],Country[#All],2,0)</f>
        <v>India</v>
      </c>
      <c r="H129" s="1" t="str">
        <f>VLOOKUP(InputData[[#This Row],[CUSTOMER NAME]],Country[#All],3,0)</f>
        <v>North</v>
      </c>
      <c r="I129" s="1" t="str">
        <f>TEXT(InputData[[#This Row],[DATE]],"mmm")</f>
        <v>Feb</v>
      </c>
      <c r="J129" s="1">
        <f>WEEKNUM(InputData[[#This Row],[DATE]])</f>
        <v>8</v>
      </c>
    </row>
    <row r="130" spans="1:10" x14ac:dyDescent="0.35">
      <c r="A130" s="3">
        <v>44245</v>
      </c>
      <c r="B130" s="6" t="s">
        <v>74</v>
      </c>
      <c r="C130" s="4" t="s">
        <v>15</v>
      </c>
      <c r="D130" s="5">
        <v>15.719999999999999</v>
      </c>
      <c r="E130" s="1">
        <v>6</v>
      </c>
      <c r="F130" s="1">
        <f>InputData[[#This Row],[UNIT PRICE ($)]]*InputData[[#This Row],[QUANTITY]]</f>
        <v>94.32</v>
      </c>
      <c r="G130" s="1" t="str">
        <f>VLOOKUP(InputData[[#This Row],[CUSTOMER NAME]],Country[#All],2,0)</f>
        <v>Brazil</v>
      </c>
      <c r="H130" s="1" t="str">
        <f>VLOOKUP(InputData[[#This Row],[CUSTOMER NAME]],Country[#All],3,0)</f>
        <v>Export</v>
      </c>
      <c r="I130" s="1" t="str">
        <f>TEXT(InputData[[#This Row],[DATE]],"mmm")</f>
        <v>Feb</v>
      </c>
      <c r="J130" s="1">
        <f>WEEKNUM(InputData[[#This Row],[DATE]])</f>
        <v>8</v>
      </c>
    </row>
    <row r="131" spans="1:10" x14ac:dyDescent="0.35">
      <c r="A131" s="3">
        <v>44246</v>
      </c>
      <c r="B131" s="6" t="s">
        <v>110</v>
      </c>
      <c r="C131" s="4" t="s">
        <v>2</v>
      </c>
      <c r="D131" s="5">
        <v>142.80000000000001</v>
      </c>
      <c r="E131" s="1">
        <v>13</v>
      </c>
      <c r="F131" s="1">
        <f>InputData[[#This Row],[UNIT PRICE ($)]]*InputData[[#This Row],[QUANTITY]]</f>
        <v>1856.4</v>
      </c>
      <c r="G131" s="1" t="str">
        <f>VLOOKUP(InputData[[#This Row],[CUSTOMER NAME]],Country[#All],2,0)</f>
        <v>India</v>
      </c>
      <c r="H131" s="1" t="str">
        <f>VLOOKUP(InputData[[#This Row],[CUSTOMER NAME]],Country[#All],3,0)</f>
        <v>Western</v>
      </c>
      <c r="I131" s="1" t="str">
        <f>TEXT(InputData[[#This Row],[DATE]],"mmm")</f>
        <v>Feb</v>
      </c>
      <c r="J131" s="1">
        <f>WEEKNUM(InputData[[#This Row],[DATE]])</f>
        <v>8</v>
      </c>
    </row>
    <row r="132" spans="1:10" x14ac:dyDescent="0.35">
      <c r="A132" s="3">
        <v>44247</v>
      </c>
      <c r="B132" s="6" t="s">
        <v>81</v>
      </c>
      <c r="C132" s="4" t="s">
        <v>12</v>
      </c>
      <c r="D132" s="5">
        <v>94.17</v>
      </c>
      <c r="E132" s="1">
        <v>6</v>
      </c>
      <c r="F132" s="1">
        <f>InputData[[#This Row],[UNIT PRICE ($)]]*InputData[[#This Row],[QUANTITY]]</f>
        <v>565.02</v>
      </c>
      <c r="G132" s="1" t="str">
        <f>VLOOKUP(InputData[[#This Row],[CUSTOMER NAME]],Country[#All],2,0)</f>
        <v>India</v>
      </c>
      <c r="H132" s="1" t="str">
        <f>VLOOKUP(InputData[[#This Row],[CUSTOMER NAME]],Country[#All],3,0)</f>
        <v>East</v>
      </c>
      <c r="I132" s="1" t="str">
        <f>TEXT(InputData[[#This Row],[DATE]],"mmm")</f>
        <v>Feb</v>
      </c>
      <c r="J132" s="1">
        <f>WEEKNUM(InputData[[#This Row],[DATE]])</f>
        <v>8</v>
      </c>
    </row>
    <row r="133" spans="1:10" x14ac:dyDescent="0.35">
      <c r="A133" s="3">
        <v>44247</v>
      </c>
      <c r="B133" s="6" t="s">
        <v>113</v>
      </c>
      <c r="C133" s="4" t="s">
        <v>30</v>
      </c>
      <c r="D133" s="5">
        <v>201.28</v>
      </c>
      <c r="E133" s="1">
        <v>11</v>
      </c>
      <c r="F133" s="1">
        <f>InputData[[#This Row],[UNIT PRICE ($)]]*InputData[[#This Row],[QUANTITY]]</f>
        <v>2214.08</v>
      </c>
      <c r="G133" s="1" t="str">
        <f>VLOOKUP(InputData[[#This Row],[CUSTOMER NAME]],Country[#All],2,0)</f>
        <v>Pakistan</v>
      </c>
      <c r="H133" s="1" t="str">
        <f>VLOOKUP(InputData[[#This Row],[CUSTOMER NAME]],Country[#All],3,0)</f>
        <v>Export</v>
      </c>
      <c r="I133" s="1" t="str">
        <f>TEXT(InputData[[#This Row],[DATE]],"mmm")</f>
        <v>Feb</v>
      </c>
      <c r="J133" s="1">
        <f>WEEKNUM(InputData[[#This Row],[DATE]])</f>
        <v>8</v>
      </c>
    </row>
    <row r="134" spans="1:10" x14ac:dyDescent="0.35">
      <c r="A134" s="3">
        <v>44248</v>
      </c>
      <c r="B134" s="6" t="s">
        <v>63</v>
      </c>
      <c r="C134" s="4" t="s">
        <v>18</v>
      </c>
      <c r="D134" s="5">
        <v>49.21</v>
      </c>
      <c r="E134" s="1">
        <v>30</v>
      </c>
      <c r="F134" s="1">
        <f>InputData[[#This Row],[UNIT PRICE ($)]]*InputData[[#This Row],[QUANTITY]]</f>
        <v>1476.3</v>
      </c>
      <c r="G134" s="1" t="str">
        <f>VLOOKUP(InputData[[#This Row],[CUSTOMER NAME]],Country[#All],2,0)</f>
        <v>Saudi Arabia</v>
      </c>
      <c r="H134" s="1" t="str">
        <f>VLOOKUP(InputData[[#This Row],[CUSTOMER NAME]],Country[#All],3,0)</f>
        <v>Export</v>
      </c>
      <c r="I134" s="1" t="str">
        <f>TEXT(InputData[[#This Row],[DATE]],"mmm")</f>
        <v>Feb</v>
      </c>
      <c r="J134" s="1">
        <f>WEEKNUM(InputData[[#This Row],[DATE]])</f>
        <v>9</v>
      </c>
    </row>
    <row r="135" spans="1:10" x14ac:dyDescent="0.35">
      <c r="A135" s="3">
        <v>44249</v>
      </c>
      <c r="B135" s="6" t="s">
        <v>79</v>
      </c>
      <c r="C135" s="4" t="s">
        <v>13</v>
      </c>
      <c r="D135" s="5">
        <v>122.08</v>
      </c>
      <c r="E135" s="1">
        <v>5</v>
      </c>
      <c r="F135" s="1">
        <f>InputData[[#This Row],[UNIT PRICE ($)]]*InputData[[#This Row],[QUANTITY]]</f>
        <v>610.4</v>
      </c>
      <c r="G135" s="1" t="str">
        <f>VLOOKUP(InputData[[#This Row],[CUSTOMER NAME]],Country[#All],2,0)</f>
        <v>United Kingdom</v>
      </c>
      <c r="H135" s="1" t="str">
        <f>VLOOKUP(InputData[[#This Row],[CUSTOMER NAME]],Country[#All],3,0)</f>
        <v>Export</v>
      </c>
      <c r="I135" s="1" t="str">
        <f>TEXT(InputData[[#This Row],[DATE]],"mmm")</f>
        <v>Feb</v>
      </c>
      <c r="J135" s="1">
        <f>WEEKNUM(InputData[[#This Row],[DATE]])</f>
        <v>9</v>
      </c>
    </row>
    <row r="136" spans="1:10" x14ac:dyDescent="0.35">
      <c r="A136" s="3">
        <v>44250</v>
      </c>
      <c r="B136" s="6" t="s">
        <v>60</v>
      </c>
      <c r="C136" s="4" t="s">
        <v>13</v>
      </c>
      <c r="D136" s="5">
        <v>122.08</v>
      </c>
      <c r="E136" s="1">
        <v>6</v>
      </c>
      <c r="F136" s="1">
        <f>InputData[[#This Row],[UNIT PRICE ($)]]*InputData[[#This Row],[QUANTITY]]</f>
        <v>732.48</v>
      </c>
      <c r="G136" s="1" t="str">
        <f>VLOOKUP(InputData[[#This Row],[CUSTOMER NAME]],Country[#All],2,0)</f>
        <v>Nigeria</v>
      </c>
      <c r="H136" s="1" t="str">
        <f>VLOOKUP(InputData[[#This Row],[CUSTOMER NAME]],Country[#All],3,0)</f>
        <v>Export</v>
      </c>
      <c r="I136" s="1" t="str">
        <f>TEXT(InputData[[#This Row],[DATE]],"mmm")</f>
        <v>Feb</v>
      </c>
      <c r="J136" s="1">
        <f>WEEKNUM(InputData[[#This Row],[DATE]])</f>
        <v>9</v>
      </c>
    </row>
    <row r="137" spans="1:10" x14ac:dyDescent="0.35">
      <c r="A137" s="3">
        <v>44250</v>
      </c>
      <c r="B137" s="6" t="s">
        <v>68</v>
      </c>
      <c r="C137" s="4" t="s">
        <v>25</v>
      </c>
      <c r="D137" s="5">
        <v>8.33</v>
      </c>
      <c r="E137" s="1">
        <v>3</v>
      </c>
      <c r="F137" s="1">
        <f>InputData[[#This Row],[UNIT PRICE ($)]]*InputData[[#This Row],[QUANTITY]]</f>
        <v>24.990000000000002</v>
      </c>
      <c r="G137" s="1" t="str">
        <f>VLOOKUP(InputData[[#This Row],[CUSTOMER NAME]],Country[#All],2,0)</f>
        <v>Russia</v>
      </c>
      <c r="H137" s="1" t="str">
        <f>VLOOKUP(InputData[[#This Row],[CUSTOMER NAME]],Country[#All],3,0)</f>
        <v>Export</v>
      </c>
      <c r="I137" s="1" t="str">
        <f>TEXT(InputData[[#This Row],[DATE]],"mmm")</f>
        <v>Feb</v>
      </c>
      <c r="J137" s="1">
        <f>WEEKNUM(InputData[[#This Row],[DATE]])</f>
        <v>9</v>
      </c>
    </row>
    <row r="138" spans="1:10" x14ac:dyDescent="0.35">
      <c r="A138" s="3">
        <v>44250</v>
      </c>
      <c r="B138" s="6" t="s">
        <v>112</v>
      </c>
      <c r="C138" s="4" t="s">
        <v>16</v>
      </c>
      <c r="D138" s="5">
        <v>16.64</v>
      </c>
      <c r="E138" s="1">
        <v>15</v>
      </c>
      <c r="F138" s="1">
        <f>InputData[[#This Row],[UNIT PRICE ($)]]*InputData[[#This Row],[QUANTITY]]</f>
        <v>249.60000000000002</v>
      </c>
      <c r="G138" s="1" t="str">
        <f>VLOOKUP(InputData[[#This Row],[CUSTOMER NAME]],Country[#All],2,0)</f>
        <v>India</v>
      </c>
      <c r="H138" s="1" t="str">
        <f>VLOOKUP(InputData[[#This Row],[CUSTOMER NAME]],Country[#All],3,0)</f>
        <v>North</v>
      </c>
      <c r="I138" s="1" t="str">
        <f>TEXT(InputData[[#This Row],[DATE]],"mmm")</f>
        <v>Feb</v>
      </c>
      <c r="J138" s="1">
        <f>WEEKNUM(InputData[[#This Row],[DATE]])</f>
        <v>9</v>
      </c>
    </row>
    <row r="139" spans="1:10" x14ac:dyDescent="0.35">
      <c r="A139" s="3">
        <v>44250</v>
      </c>
      <c r="B139" s="6" t="s">
        <v>73</v>
      </c>
      <c r="C139" s="4" t="s">
        <v>5</v>
      </c>
      <c r="D139" s="5">
        <v>155.61000000000001</v>
      </c>
      <c r="E139" s="1">
        <v>2</v>
      </c>
      <c r="F139" s="1">
        <f>InputData[[#This Row],[UNIT PRICE ($)]]*InputData[[#This Row],[QUANTITY]]</f>
        <v>311.22000000000003</v>
      </c>
      <c r="G139" s="1" t="str">
        <f>VLOOKUP(InputData[[#This Row],[CUSTOMER NAME]],Country[#All],2,0)</f>
        <v>India</v>
      </c>
      <c r="H139" s="1" t="str">
        <f>VLOOKUP(InputData[[#This Row],[CUSTOMER NAME]],Country[#All],3,0)</f>
        <v>East</v>
      </c>
      <c r="I139" s="1" t="str">
        <f>TEXT(InputData[[#This Row],[DATE]],"mmm")</f>
        <v>Feb</v>
      </c>
      <c r="J139" s="1">
        <f>WEEKNUM(InputData[[#This Row],[DATE]])</f>
        <v>9</v>
      </c>
    </row>
    <row r="140" spans="1:10" x14ac:dyDescent="0.35">
      <c r="A140" s="3">
        <v>44250</v>
      </c>
      <c r="B140" s="6" t="s">
        <v>113</v>
      </c>
      <c r="C140" s="4" t="s">
        <v>36</v>
      </c>
      <c r="D140" s="5">
        <v>96.3</v>
      </c>
      <c r="E140" s="1">
        <v>8</v>
      </c>
      <c r="F140" s="1">
        <f>InputData[[#This Row],[UNIT PRICE ($)]]*InputData[[#This Row],[QUANTITY]]</f>
        <v>770.4</v>
      </c>
      <c r="G140" s="1" t="str">
        <f>VLOOKUP(InputData[[#This Row],[CUSTOMER NAME]],Country[#All],2,0)</f>
        <v>Pakistan</v>
      </c>
      <c r="H140" s="1" t="str">
        <f>VLOOKUP(InputData[[#This Row],[CUSTOMER NAME]],Country[#All],3,0)</f>
        <v>Export</v>
      </c>
      <c r="I140" s="1" t="str">
        <f>TEXT(InputData[[#This Row],[DATE]],"mmm")</f>
        <v>Feb</v>
      </c>
      <c r="J140" s="1">
        <f>WEEKNUM(InputData[[#This Row],[DATE]])</f>
        <v>9</v>
      </c>
    </row>
    <row r="141" spans="1:10" x14ac:dyDescent="0.35">
      <c r="A141" s="3">
        <v>44252</v>
      </c>
      <c r="B141" s="6" t="s">
        <v>73</v>
      </c>
      <c r="C141" s="4" t="s">
        <v>13</v>
      </c>
      <c r="D141" s="5">
        <v>122.08</v>
      </c>
      <c r="E141" s="1">
        <v>10</v>
      </c>
      <c r="F141" s="1">
        <f>InputData[[#This Row],[UNIT PRICE ($)]]*InputData[[#This Row],[QUANTITY]]</f>
        <v>1220.8</v>
      </c>
      <c r="G141" s="1" t="str">
        <f>VLOOKUP(InputData[[#This Row],[CUSTOMER NAME]],Country[#All],2,0)</f>
        <v>India</v>
      </c>
      <c r="H141" s="1" t="str">
        <f>VLOOKUP(InputData[[#This Row],[CUSTOMER NAME]],Country[#All],3,0)</f>
        <v>East</v>
      </c>
      <c r="I141" s="1" t="str">
        <f>TEXT(InputData[[#This Row],[DATE]],"mmm")</f>
        <v>Feb</v>
      </c>
      <c r="J141" s="1">
        <f>WEEKNUM(InputData[[#This Row],[DATE]])</f>
        <v>9</v>
      </c>
    </row>
    <row r="142" spans="1:10" x14ac:dyDescent="0.35">
      <c r="A142" s="3">
        <v>44252</v>
      </c>
      <c r="B142" s="6" t="s">
        <v>81</v>
      </c>
      <c r="C142" s="4" t="s">
        <v>39</v>
      </c>
      <c r="D142" s="5">
        <v>42.55</v>
      </c>
      <c r="E142" s="1">
        <v>38</v>
      </c>
      <c r="F142" s="1">
        <f>InputData[[#This Row],[UNIT PRICE ($)]]*InputData[[#This Row],[QUANTITY]]</f>
        <v>1616.8999999999999</v>
      </c>
      <c r="G142" s="1" t="str">
        <f>VLOOKUP(InputData[[#This Row],[CUSTOMER NAME]],Country[#All],2,0)</f>
        <v>India</v>
      </c>
      <c r="H142" s="1" t="str">
        <f>VLOOKUP(InputData[[#This Row],[CUSTOMER NAME]],Country[#All],3,0)</f>
        <v>East</v>
      </c>
      <c r="I142" s="1" t="str">
        <f>TEXT(InputData[[#This Row],[DATE]],"mmm")</f>
        <v>Feb</v>
      </c>
      <c r="J142" s="1">
        <f>WEEKNUM(InputData[[#This Row],[DATE]])</f>
        <v>9</v>
      </c>
    </row>
    <row r="143" spans="1:10" x14ac:dyDescent="0.35">
      <c r="A143" s="3">
        <v>44252</v>
      </c>
      <c r="B143" s="6" t="s">
        <v>84</v>
      </c>
      <c r="C143" s="4" t="s">
        <v>32</v>
      </c>
      <c r="D143" s="5">
        <v>117.48</v>
      </c>
      <c r="E143" s="1">
        <v>11</v>
      </c>
      <c r="F143" s="1">
        <f>InputData[[#This Row],[UNIT PRICE ($)]]*InputData[[#This Row],[QUANTITY]]</f>
        <v>1292.28</v>
      </c>
      <c r="G143" s="1" t="str">
        <f>VLOOKUP(InputData[[#This Row],[CUSTOMER NAME]],Country[#All],2,0)</f>
        <v>Ethiopia</v>
      </c>
      <c r="H143" s="1" t="str">
        <f>VLOOKUP(InputData[[#This Row],[CUSTOMER NAME]],Country[#All],3,0)</f>
        <v>Export</v>
      </c>
      <c r="I143" s="1" t="str">
        <f>TEXT(InputData[[#This Row],[DATE]],"mmm")</f>
        <v>Feb</v>
      </c>
      <c r="J143" s="1">
        <f>WEEKNUM(InputData[[#This Row],[DATE]])</f>
        <v>9</v>
      </c>
    </row>
    <row r="144" spans="1:10" x14ac:dyDescent="0.35">
      <c r="A144" s="3">
        <v>44252</v>
      </c>
      <c r="B144" s="6" t="s">
        <v>86</v>
      </c>
      <c r="C144" s="4" t="s">
        <v>30</v>
      </c>
      <c r="D144" s="5">
        <v>201.28</v>
      </c>
      <c r="E144" s="1">
        <v>2</v>
      </c>
      <c r="F144" s="1">
        <f>InputData[[#This Row],[UNIT PRICE ($)]]*InputData[[#This Row],[QUANTITY]]</f>
        <v>402.56</v>
      </c>
      <c r="G144" s="1" t="str">
        <f>VLOOKUP(InputData[[#This Row],[CUSTOMER NAME]],Country[#All],2,0)</f>
        <v>India</v>
      </c>
      <c r="H144" s="1" t="str">
        <f>VLOOKUP(InputData[[#This Row],[CUSTOMER NAME]],Country[#All],3,0)</f>
        <v>South</v>
      </c>
      <c r="I144" s="1" t="str">
        <f>TEXT(InputData[[#This Row],[DATE]],"mmm")</f>
        <v>Feb</v>
      </c>
      <c r="J144" s="1">
        <f>WEEKNUM(InputData[[#This Row],[DATE]])</f>
        <v>9</v>
      </c>
    </row>
    <row r="145" spans="1:10" x14ac:dyDescent="0.35">
      <c r="A145" s="3">
        <v>44252</v>
      </c>
      <c r="B145" s="6" t="s">
        <v>88</v>
      </c>
      <c r="C145" s="4" t="s">
        <v>2</v>
      </c>
      <c r="D145" s="5">
        <v>142.80000000000001</v>
      </c>
      <c r="E145" s="1">
        <v>4</v>
      </c>
      <c r="F145" s="1">
        <f>InputData[[#This Row],[UNIT PRICE ($)]]*InputData[[#This Row],[QUANTITY]]</f>
        <v>571.20000000000005</v>
      </c>
      <c r="G145" s="1" t="str">
        <f>VLOOKUP(InputData[[#This Row],[CUSTOMER NAME]],Country[#All],2,0)</f>
        <v>India</v>
      </c>
      <c r="H145" s="1" t="str">
        <f>VLOOKUP(InputData[[#This Row],[CUSTOMER NAME]],Country[#All],3,0)</f>
        <v>South</v>
      </c>
      <c r="I145" s="1" t="str">
        <f>TEXT(InputData[[#This Row],[DATE]],"mmm")</f>
        <v>Feb</v>
      </c>
      <c r="J145" s="1">
        <f>WEEKNUM(InputData[[#This Row],[DATE]])</f>
        <v>9</v>
      </c>
    </row>
    <row r="146" spans="1:10" x14ac:dyDescent="0.35">
      <c r="A146" s="3">
        <v>44253</v>
      </c>
      <c r="B146" s="6" t="s">
        <v>74</v>
      </c>
      <c r="C146" s="4" t="s">
        <v>24</v>
      </c>
      <c r="D146" s="5">
        <v>156.96</v>
      </c>
      <c r="E146" s="1">
        <v>28</v>
      </c>
      <c r="F146" s="1">
        <f>InputData[[#This Row],[UNIT PRICE ($)]]*InputData[[#This Row],[QUANTITY]]</f>
        <v>4394.88</v>
      </c>
      <c r="G146" s="1" t="str">
        <f>VLOOKUP(InputData[[#This Row],[CUSTOMER NAME]],Country[#All],2,0)</f>
        <v>Brazil</v>
      </c>
      <c r="H146" s="1" t="str">
        <f>VLOOKUP(InputData[[#This Row],[CUSTOMER NAME]],Country[#All],3,0)</f>
        <v>Export</v>
      </c>
      <c r="I146" s="1" t="str">
        <f>TEXT(InputData[[#This Row],[DATE]],"mmm")</f>
        <v>Feb</v>
      </c>
      <c r="J146" s="1">
        <f>WEEKNUM(InputData[[#This Row],[DATE]])</f>
        <v>9</v>
      </c>
    </row>
    <row r="147" spans="1:10" x14ac:dyDescent="0.35">
      <c r="A147" s="3">
        <v>44253</v>
      </c>
      <c r="B147" s="6" t="s">
        <v>79</v>
      </c>
      <c r="C147" s="4" t="s">
        <v>9</v>
      </c>
      <c r="D147" s="5">
        <v>7.8599999999999994</v>
      </c>
      <c r="E147" s="1">
        <v>2</v>
      </c>
      <c r="F147" s="1">
        <f>InputData[[#This Row],[UNIT PRICE ($)]]*InputData[[#This Row],[QUANTITY]]</f>
        <v>15.719999999999999</v>
      </c>
      <c r="G147" s="1" t="str">
        <f>VLOOKUP(InputData[[#This Row],[CUSTOMER NAME]],Country[#All],2,0)</f>
        <v>United Kingdom</v>
      </c>
      <c r="H147" s="1" t="str">
        <f>VLOOKUP(InputData[[#This Row],[CUSTOMER NAME]],Country[#All],3,0)</f>
        <v>Export</v>
      </c>
      <c r="I147" s="1" t="str">
        <f>TEXT(InputData[[#This Row],[DATE]],"mmm")</f>
        <v>Feb</v>
      </c>
      <c r="J147" s="1">
        <f>WEEKNUM(InputData[[#This Row],[DATE]])</f>
        <v>9</v>
      </c>
    </row>
    <row r="148" spans="1:10" x14ac:dyDescent="0.35">
      <c r="A148" s="3">
        <v>44254</v>
      </c>
      <c r="B148" s="6" t="s">
        <v>71</v>
      </c>
      <c r="C148" s="4" t="s">
        <v>25</v>
      </c>
      <c r="D148" s="5">
        <v>8.33</v>
      </c>
      <c r="E148" s="1">
        <v>7</v>
      </c>
      <c r="F148" s="1">
        <f>InputData[[#This Row],[UNIT PRICE ($)]]*InputData[[#This Row],[QUANTITY]]</f>
        <v>58.31</v>
      </c>
      <c r="G148" s="1" t="str">
        <f>VLOOKUP(InputData[[#This Row],[CUSTOMER NAME]],Country[#All],2,0)</f>
        <v>India</v>
      </c>
      <c r="H148" s="1" t="str">
        <f>VLOOKUP(InputData[[#This Row],[CUSTOMER NAME]],Country[#All],3,0)</f>
        <v>Central</v>
      </c>
      <c r="I148" s="1" t="str">
        <f>TEXT(InputData[[#This Row],[DATE]],"mmm")</f>
        <v>Feb</v>
      </c>
      <c r="J148" s="1">
        <f>WEEKNUM(InputData[[#This Row],[DATE]])</f>
        <v>9</v>
      </c>
    </row>
    <row r="149" spans="1:10" x14ac:dyDescent="0.35">
      <c r="A149" s="3">
        <v>44254</v>
      </c>
      <c r="B149" s="6" t="s">
        <v>112</v>
      </c>
      <c r="C149" s="4" t="s">
        <v>36</v>
      </c>
      <c r="D149" s="5">
        <v>96.3</v>
      </c>
      <c r="E149" s="1">
        <v>3</v>
      </c>
      <c r="F149" s="1">
        <f>InputData[[#This Row],[UNIT PRICE ($)]]*InputData[[#This Row],[QUANTITY]]</f>
        <v>288.89999999999998</v>
      </c>
      <c r="G149" s="1" t="str">
        <f>VLOOKUP(InputData[[#This Row],[CUSTOMER NAME]],Country[#All],2,0)</f>
        <v>India</v>
      </c>
      <c r="H149" s="1" t="str">
        <f>VLOOKUP(InputData[[#This Row],[CUSTOMER NAME]],Country[#All],3,0)</f>
        <v>North</v>
      </c>
      <c r="I149" s="1" t="str">
        <f>TEXT(InputData[[#This Row],[DATE]],"mmm")</f>
        <v>Feb</v>
      </c>
      <c r="J149" s="1">
        <f>WEEKNUM(InputData[[#This Row],[DATE]])</f>
        <v>9</v>
      </c>
    </row>
    <row r="150" spans="1:10" x14ac:dyDescent="0.35">
      <c r="A150" s="3">
        <v>44254</v>
      </c>
      <c r="B150" s="6" t="s">
        <v>81</v>
      </c>
      <c r="C150" s="4" t="s">
        <v>18</v>
      </c>
      <c r="D150" s="5">
        <v>49.21</v>
      </c>
      <c r="E150" s="1">
        <v>11</v>
      </c>
      <c r="F150" s="1">
        <f>InputData[[#This Row],[UNIT PRICE ($)]]*InputData[[#This Row],[QUANTITY]]</f>
        <v>541.31000000000006</v>
      </c>
      <c r="G150" s="1" t="str">
        <f>VLOOKUP(InputData[[#This Row],[CUSTOMER NAME]],Country[#All],2,0)</f>
        <v>India</v>
      </c>
      <c r="H150" s="1" t="str">
        <f>VLOOKUP(InputData[[#This Row],[CUSTOMER NAME]],Country[#All],3,0)</f>
        <v>East</v>
      </c>
      <c r="I150" s="1" t="str">
        <f>TEXT(InputData[[#This Row],[DATE]],"mmm")</f>
        <v>Feb</v>
      </c>
      <c r="J150" s="1">
        <f>WEEKNUM(InputData[[#This Row],[DATE]])</f>
        <v>9</v>
      </c>
    </row>
    <row r="151" spans="1:10" x14ac:dyDescent="0.35">
      <c r="A151" s="3">
        <v>44254</v>
      </c>
      <c r="B151" s="6" t="s">
        <v>113</v>
      </c>
      <c r="C151" s="4" t="s">
        <v>5</v>
      </c>
      <c r="D151" s="5">
        <v>155.61000000000001</v>
      </c>
      <c r="E151" s="1">
        <v>15</v>
      </c>
      <c r="F151" s="1">
        <f>InputData[[#This Row],[UNIT PRICE ($)]]*InputData[[#This Row],[QUANTITY]]</f>
        <v>2334.15</v>
      </c>
      <c r="G151" s="1" t="str">
        <f>VLOOKUP(InputData[[#This Row],[CUSTOMER NAME]],Country[#All],2,0)</f>
        <v>Pakistan</v>
      </c>
      <c r="H151" s="1" t="str">
        <f>VLOOKUP(InputData[[#This Row],[CUSTOMER NAME]],Country[#All],3,0)</f>
        <v>Export</v>
      </c>
      <c r="I151" s="1" t="str">
        <f>TEXT(InputData[[#This Row],[DATE]],"mmm")</f>
        <v>Feb</v>
      </c>
      <c r="J151" s="1">
        <f>WEEKNUM(InputData[[#This Row],[DATE]])</f>
        <v>9</v>
      </c>
    </row>
    <row r="152" spans="1:10" x14ac:dyDescent="0.35">
      <c r="A152" s="3">
        <v>44254</v>
      </c>
      <c r="B152" s="6" t="s">
        <v>89</v>
      </c>
      <c r="C152" s="4" t="s">
        <v>12</v>
      </c>
      <c r="D152" s="5">
        <v>94.17</v>
      </c>
      <c r="E152" s="1">
        <v>7</v>
      </c>
      <c r="F152" s="1">
        <f>InputData[[#This Row],[UNIT PRICE ($)]]*InputData[[#This Row],[QUANTITY]]</f>
        <v>659.19</v>
      </c>
      <c r="G152" s="1" t="str">
        <f>VLOOKUP(InputData[[#This Row],[CUSTOMER NAME]],Country[#All],2,0)</f>
        <v>Mexico</v>
      </c>
      <c r="H152" s="1" t="str">
        <f>VLOOKUP(InputData[[#This Row],[CUSTOMER NAME]],Country[#All],3,0)</f>
        <v>Export</v>
      </c>
      <c r="I152" s="1" t="str">
        <f>TEXT(InputData[[#This Row],[DATE]],"mmm")</f>
        <v>Feb</v>
      </c>
      <c r="J152" s="1">
        <f>WEEKNUM(InputData[[#This Row],[DATE]])</f>
        <v>9</v>
      </c>
    </row>
    <row r="153" spans="1:10" x14ac:dyDescent="0.35">
      <c r="A153" s="3">
        <v>44255</v>
      </c>
      <c r="B153" s="6" t="s">
        <v>116</v>
      </c>
      <c r="C153" s="4" t="s">
        <v>37</v>
      </c>
      <c r="D153" s="5">
        <v>85.76</v>
      </c>
      <c r="E153" s="1">
        <v>15</v>
      </c>
      <c r="F153" s="1">
        <f>InputData[[#This Row],[UNIT PRICE ($)]]*InputData[[#This Row],[QUANTITY]]</f>
        <v>1286.4000000000001</v>
      </c>
      <c r="G153" s="1" t="str">
        <f>VLOOKUP(InputData[[#This Row],[CUSTOMER NAME]],Country[#All],2,0)</f>
        <v>Germany</v>
      </c>
      <c r="H153" s="1" t="str">
        <f>VLOOKUP(InputData[[#This Row],[CUSTOMER NAME]],Country[#All],3,0)</f>
        <v>Export</v>
      </c>
      <c r="I153" s="1" t="str">
        <f>TEXT(InputData[[#This Row],[DATE]],"mmm")</f>
        <v>Feb</v>
      </c>
      <c r="J153" s="1">
        <f>WEEKNUM(InputData[[#This Row],[DATE]])</f>
        <v>10</v>
      </c>
    </row>
    <row r="154" spans="1:10" x14ac:dyDescent="0.35">
      <c r="A154" s="3">
        <v>44256</v>
      </c>
      <c r="B154" s="6" t="s">
        <v>83</v>
      </c>
      <c r="C154" s="4" t="s">
        <v>28</v>
      </c>
      <c r="D154" s="5">
        <v>41.81</v>
      </c>
      <c r="E154" s="1">
        <v>28</v>
      </c>
      <c r="F154" s="1">
        <f>InputData[[#This Row],[UNIT PRICE ($)]]*InputData[[#This Row],[QUANTITY]]</f>
        <v>1170.68</v>
      </c>
      <c r="G154" s="1" t="str">
        <f>VLOOKUP(InputData[[#This Row],[CUSTOMER NAME]],Country[#All],2,0)</f>
        <v>India</v>
      </c>
      <c r="H154" s="1" t="str">
        <f>VLOOKUP(InputData[[#This Row],[CUSTOMER NAME]],Country[#All],3,0)</f>
        <v>North</v>
      </c>
      <c r="I154" s="1" t="str">
        <f>TEXT(InputData[[#This Row],[DATE]],"mmm")</f>
        <v>Mar</v>
      </c>
      <c r="J154" s="1">
        <f>WEEKNUM(InputData[[#This Row],[DATE]])</f>
        <v>10</v>
      </c>
    </row>
    <row r="155" spans="1:10" x14ac:dyDescent="0.35">
      <c r="A155" s="3">
        <v>44257</v>
      </c>
      <c r="B155" s="6" t="s">
        <v>74</v>
      </c>
      <c r="C155" s="4" t="s">
        <v>24</v>
      </c>
      <c r="D155" s="5">
        <v>156.96</v>
      </c>
      <c r="E155" s="1">
        <v>21</v>
      </c>
      <c r="F155" s="1">
        <f>InputData[[#This Row],[UNIT PRICE ($)]]*InputData[[#This Row],[QUANTITY]]</f>
        <v>3296.1600000000003</v>
      </c>
      <c r="G155" s="1" t="str">
        <f>VLOOKUP(InputData[[#This Row],[CUSTOMER NAME]],Country[#All],2,0)</f>
        <v>Brazil</v>
      </c>
      <c r="H155" s="1" t="str">
        <f>VLOOKUP(InputData[[#This Row],[CUSTOMER NAME]],Country[#All],3,0)</f>
        <v>Export</v>
      </c>
      <c r="I155" s="1" t="str">
        <f>TEXT(InputData[[#This Row],[DATE]],"mmm")</f>
        <v>Mar</v>
      </c>
      <c r="J155" s="1">
        <f>WEEKNUM(InputData[[#This Row],[DATE]])</f>
        <v>10</v>
      </c>
    </row>
    <row r="156" spans="1:10" x14ac:dyDescent="0.35">
      <c r="A156" s="3">
        <v>44257</v>
      </c>
      <c r="B156" s="6" t="s">
        <v>77</v>
      </c>
      <c r="C156" s="4" t="s">
        <v>2</v>
      </c>
      <c r="D156" s="5">
        <v>142.80000000000001</v>
      </c>
      <c r="E156" s="1">
        <v>1</v>
      </c>
      <c r="F156" s="1">
        <f>InputData[[#This Row],[UNIT PRICE ($)]]*InputData[[#This Row],[QUANTITY]]</f>
        <v>142.80000000000001</v>
      </c>
      <c r="G156" s="1" t="str">
        <f>VLOOKUP(InputData[[#This Row],[CUSTOMER NAME]],Country[#All],2,0)</f>
        <v>India</v>
      </c>
      <c r="H156" s="1" t="str">
        <f>VLOOKUP(InputData[[#This Row],[CUSTOMER NAME]],Country[#All],3,0)</f>
        <v>Western</v>
      </c>
      <c r="I156" s="1" t="str">
        <f>TEXT(InputData[[#This Row],[DATE]],"mmm")</f>
        <v>Mar</v>
      </c>
      <c r="J156" s="1">
        <f>WEEKNUM(InputData[[#This Row],[DATE]])</f>
        <v>10</v>
      </c>
    </row>
    <row r="157" spans="1:10" x14ac:dyDescent="0.35">
      <c r="A157" s="3">
        <v>44257</v>
      </c>
      <c r="B157" s="6" t="s">
        <v>81</v>
      </c>
      <c r="C157" s="4" t="s">
        <v>1</v>
      </c>
      <c r="D157" s="5">
        <v>103.88</v>
      </c>
      <c r="E157" s="1">
        <v>30</v>
      </c>
      <c r="F157" s="1">
        <f>InputData[[#This Row],[UNIT PRICE ($)]]*InputData[[#This Row],[QUANTITY]]</f>
        <v>3116.3999999999996</v>
      </c>
      <c r="G157" s="1" t="str">
        <f>VLOOKUP(InputData[[#This Row],[CUSTOMER NAME]],Country[#All],2,0)</f>
        <v>India</v>
      </c>
      <c r="H157" s="1" t="str">
        <f>VLOOKUP(InputData[[#This Row],[CUSTOMER NAME]],Country[#All],3,0)</f>
        <v>East</v>
      </c>
      <c r="I157" s="1" t="str">
        <f>TEXT(InputData[[#This Row],[DATE]],"mmm")</f>
        <v>Mar</v>
      </c>
      <c r="J157" s="1">
        <f>WEEKNUM(InputData[[#This Row],[DATE]])</f>
        <v>10</v>
      </c>
    </row>
    <row r="158" spans="1:10" x14ac:dyDescent="0.35">
      <c r="A158" s="3">
        <v>44258</v>
      </c>
      <c r="B158" s="6" t="s">
        <v>68</v>
      </c>
      <c r="C158" s="4" t="s">
        <v>11</v>
      </c>
      <c r="D158" s="5">
        <v>48.4</v>
      </c>
      <c r="E158" s="1">
        <v>1</v>
      </c>
      <c r="F158" s="1">
        <f>InputData[[#This Row],[UNIT PRICE ($)]]*InputData[[#This Row],[QUANTITY]]</f>
        <v>48.4</v>
      </c>
      <c r="G158" s="1" t="str">
        <f>VLOOKUP(InputData[[#This Row],[CUSTOMER NAME]],Country[#All],2,0)</f>
        <v>Russia</v>
      </c>
      <c r="H158" s="1" t="str">
        <f>VLOOKUP(InputData[[#This Row],[CUSTOMER NAME]],Country[#All],3,0)</f>
        <v>Export</v>
      </c>
      <c r="I158" s="1" t="str">
        <f>TEXT(InputData[[#This Row],[DATE]],"mmm")</f>
        <v>Mar</v>
      </c>
      <c r="J158" s="1">
        <f>WEEKNUM(InputData[[#This Row],[DATE]])</f>
        <v>10</v>
      </c>
    </row>
    <row r="159" spans="1:10" x14ac:dyDescent="0.35">
      <c r="A159" s="3">
        <v>44258</v>
      </c>
      <c r="B159" s="6" t="s">
        <v>71</v>
      </c>
      <c r="C159" s="4" t="s">
        <v>36</v>
      </c>
      <c r="D159" s="5">
        <v>96.3</v>
      </c>
      <c r="E159" s="1">
        <v>29</v>
      </c>
      <c r="F159" s="1">
        <f>InputData[[#This Row],[UNIT PRICE ($)]]*InputData[[#This Row],[QUANTITY]]</f>
        <v>2792.7</v>
      </c>
      <c r="G159" s="1" t="str">
        <f>VLOOKUP(InputData[[#This Row],[CUSTOMER NAME]],Country[#All],2,0)</f>
        <v>India</v>
      </c>
      <c r="H159" s="1" t="str">
        <f>VLOOKUP(InputData[[#This Row],[CUSTOMER NAME]],Country[#All],3,0)</f>
        <v>Central</v>
      </c>
      <c r="I159" s="1" t="str">
        <f>TEXT(InputData[[#This Row],[DATE]],"mmm")</f>
        <v>Mar</v>
      </c>
      <c r="J159" s="1">
        <f>WEEKNUM(InputData[[#This Row],[DATE]])</f>
        <v>10</v>
      </c>
    </row>
    <row r="160" spans="1:10" x14ac:dyDescent="0.35">
      <c r="A160" s="3">
        <v>44259</v>
      </c>
      <c r="B160" s="6" t="s">
        <v>77</v>
      </c>
      <c r="C160" s="4" t="s">
        <v>26</v>
      </c>
      <c r="D160" s="5">
        <v>24.66</v>
      </c>
      <c r="E160" s="1">
        <v>13</v>
      </c>
      <c r="F160" s="1">
        <f>InputData[[#This Row],[UNIT PRICE ($)]]*InputData[[#This Row],[QUANTITY]]</f>
        <v>320.58</v>
      </c>
      <c r="G160" s="1" t="str">
        <f>VLOOKUP(InputData[[#This Row],[CUSTOMER NAME]],Country[#All],2,0)</f>
        <v>India</v>
      </c>
      <c r="H160" s="1" t="str">
        <f>VLOOKUP(InputData[[#This Row],[CUSTOMER NAME]],Country[#All],3,0)</f>
        <v>Western</v>
      </c>
      <c r="I160" s="1" t="str">
        <f>TEXT(InputData[[#This Row],[DATE]],"mmm")</f>
        <v>Mar</v>
      </c>
      <c r="J160" s="1">
        <f>WEEKNUM(InputData[[#This Row],[DATE]])</f>
        <v>10</v>
      </c>
    </row>
    <row r="161" spans="1:10" x14ac:dyDescent="0.35">
      <c r="A161" s="3">
        <v>44259</v>
      </c>
      <c r="B161" s="6" t="s">
        <v>83</v>
      </c>
      <c r="C161" s="4" t="s">
        <v>4</v>
      </c>
      <c r="D161" s="5">
        <v>48.84</v>
      </c>
      <c r="E161" s="1">
        <v>23</v>
      </c>
      <c r="F161" s="1">
        <f>InputData[[#This Row],[UNIT PRICE ($)]]*InputData[[#This Row],[QUANTITY]]</f>
        <v>1123.3200000000002</v>
      </c>
      <c r="G161" s="1" t="str">
        <f>VLOOKUP(InputData[[#This Row],[CUSTOMER NAME]],Country[#All],2,0)</f>
        <v>India</v>
      </c>
      <c r="H161" s="1" t="str">
        <f>VLOOKUP(InputData[[#This Row],[CUSTOMER NAME]],Country[#All],3,0)</f>
        <v>North</v>
      </c>
      <c r="I161" s="1" t="str">
        <f>TEXT(InputData[[#This Row],[DATE]],"mmm")</f>
        <v>Mar</v>
      </c>
      <c r="J161" s="1">
        <f>WEEKNUM(InputData[[#This Row],[DATE]])</f>
        <v>10</v>
      </c>
    </row>
    <row r="162" spans="1:10" x14ac:dyDescent="0.35">
      <c r="A162" s="3">
        <v>44259</v>
      </c>
      <c r="B162" s="6" t="s">
        <v>84</v>
      </c>
      <c r="C162" s="4" t="s">
        <v>25</v>
      </c>
      <c r="D162" s="5">
        <v>8.33</v>
      </c>
      <c r="E162" s="1">
        <v>26</v>
      </c>
      <c r="F162" s="1">
        <f>InputData[[#This Row],[UNIT PRICE ($)]]*InputData[[#This Row],[QUANTITY]]</f>
        <v>216.58</v>
      </c>
      <c r="G162" s="1" t="str">
        <f>VLOOKUP(InputData[[#This Row],[CUSTOMER NAME]],Country[#All],2,0)</f>
        <v>Ethiopia</v>
      </c>
      <c r="H162" s="1" t="str">
        <f>VLOOKUP(InputData[[#This Row],[CUSTOMER NAME]],Country[#All],3,0)</f>
        <v>Export</v>
      </c>
      <c r="I162" s="1" t="str">
        <f>TEXT(InputData[[#This Row],[DATE]],"mmm")</f>
        <v>Mar</v>
      </c>
      <c r="J162" s="1">
        <f>WEEKNUM(InputData[[#This Row],[DATE]])</f>
        <v>10</v>
      </c>
    </row>
    <row r="163" spans="1:10" x14ac:dyDescent="0.35">
      <c r="A163" s="3">
        <v>44260</v>
      </c>
      <c r="B163" s="6" t="s">
        <v>81</v>
      </c>
      <c r="C163" s="4" t="s">
        <v>40</v>
      </c>
      <c r="D163" s="5">
        <v>115.2</v>
      </c>
      <c r="E163" s="1">
        <v>33</v>
      </c>
      <c r="F163" s="1">
        <f>InputData[[#This Row],[UNIT PRICE ($)]]*InputData[[#This Row],[QUANTITY]]</f>
        <v>3801.6</v>
      </c>
      <c r="G163" s="1" t="str">
        <f>VLOOKUP(InputData[[#This Row],[CUSTOMER NAME]],Country[#All],2,0)</f>
        <v>India</v>
      </c>
      <c r="H163" s="1" t="str">
        <f>VLOOKUP(InputData[[#This Row],[CUSTOMER NAME]],Country[#All],3,0)</f>
        <v>East</v>
      </c>
      <c r="I163" s="1" t="str">
        <f>TEXT(InputData[[#This Row],[DATE]],"mmm")</f>
        <v>Mar</v>
      </c>
      <c r="J163" s="1">
        <f>WEEKNUM(InputData[[#This Row],[DATE]])</f>
        <v>10</v>
      </c>
    </row>
    <row r="164" spans="1:10" x14ac:dyDescent="0.35">
      <c r="A164" s="3">
        <v>44261</v>
      </c>
      <c r="B164" s="6" t="s">
        <v>77</v>
      </c>
      <c r="C164" s="4" t="s">
        <v>4</v>
      </c>
      <c r="D164" s="5">
        <v>48.84</v>
      </c>
      <c r="E164" s="1">
        <v>2</v>
      </c>
      <c r="F164" s="1">
        <f>InputData[[#This Row],[UNIT PRICE ($)]]*InputData[[#This Row],[QUANTITY]]</f>
        <v>97.68</v>
      </c>
      <c r="G164" s="1" t="str">
        <f>VLOOKUP(InputData[[#This Row],[CUSTOMER NAME]],Country[#All],2,0)</f>
        <v>India</v>
      </c>
      <c r="H164" s="1" t="str">
        <f>VLOOKUP(InputData[[#This Row],[CUSTOMER NAME]],Country[#All],3,0)</f>
        <v>Western</v>
      </c>
      <c r="I164" s="1" t="str">
        <f>TEXT(InputData[[#This Row],[DATE]],"mmm")</f>
        <v>Mar</v>
      </c>
      <c r="J164" s="1">
        <f>WEEKNUM(InputData[[#This Row],[DATE]])</f>
        <v>10</v>
      </c>
    </row>
    <row r="165" spans="1:10" x14ac:dyDescent="0.35">
      <c r="A165" s="3">
        <v>44262</v>
      </c>
      <c r="B165" s="6" t="s">
        <v>60</v>
      </c>
      <c r="C165" s="4" t="s">
        <v>3</v>
      </c>
      <c r="D165" s="5">
        <v>80.94</v>
      </c>
      <c r="E165" s="1">
        <v>1</v>
      </c>
      <c r="F165" s="1">
        <f>InputData[[#This Row],[UNIT PRICE ($)]]*InputData[[#This Row],[QUANTITY]]</f>
        <v>80.94</v>
      </c>
      <c r="G165" s="1" t="str">
        <f>VLOOKUP(InputData[[#This Row],[CUSTOMER NAME]],Country[#All],2,0)</f>
        <v>Nigeria</v>
      </c>
      <c r="H165" s="1" t="str">
        <f>VLOOKUP(InputData[[#This Row],[CUSTOMER NAME]],Country[#All],3,0)</f>
        <v>Export</v>
      </c>
      <c r="I165" s="1" t="str">
        <f>TEXT(InputData[[#This Row],[DATE]],"mmm")</f>
        <v>Mar</v>
      </c>
      <c r="J165" s="1">
        <f>WEEKNUM(InputData[[#This Row],[DATE]])</f>
        <v>11</v>
      </c>
    </row>
    <row r="166" spans="1:10" x14ac:dyDescent="0.35">
      <c r="A166" s="3">
        <v>44262</v>
      </c>
      <c r="B166" s="6" t="s">
        <v>110</v>
      </c>
      <c r="C166" s="4" t="s">
        <v>21</v>
      </c>
      <c r="D166" s="5">
        <v>162.54</v>
      </c>
      <c r="E166" s="1">
        <v>9</v>
      </c>
      <c r="F166" s="1">
        <f>InputData[[#This Row],[UNIT PRICE ($)]]*InputData[[#This Row],[QUANTITY]]</f>
        <v>1462.86</v>
      </c>
      <c r="G166" s="1" t="str">
        <f>VLOOKUP(InputData[[#This Row],[CUSTOMER NAME]],Country[#All],2,0)</f>
        <v>India</v>
      </c>
      <c r="H166" s="1" t="str">
        <f>VLOOKUP(InputData[[#This Row],[CUSTOMER NAME]],Country[#All],3,0)</f>
        <v>Western</v>
      </c>
      <c r="I166" s="1" t="str">
        <f>TEXT(InputData[[#This Row],[DATE]],"mmm")</f>
        <v>Mar</v>
      </c>
      <c r="J166" s="1">
        <f>WEEKNUM(InputData[[#This Row],[DATE]])</f>
        <v>11</v>
      </c>
    </row>
    <row r="167" spans="1:10" x14ac:dyDescent="0.35">
      <c r="A167" s="3">
        <v>44262</v>
      </c>
      <c r="B167" s="6" t="s">
        <v>71</v>
      </c>
      <c r="C167" s="4" t="s">
        <v>17</v>
      </c>
      <c r="D167" s="5">
        <v>156.78</v>
      </c>
      <c r="E167" s="1">
        <v>25</v>
      </c>
      <c r="F167" s="1">
        <f>InputData[[#This Row],[UNIT PRICE ($)]]*InputData[[#This Row],[QUANTITY]]</f>
        <v>3919.5</v>
      </c>
      <c r="G167" s="1" t="str">
        <f>VLOOKUP(InputData[[#This Row],[CUSTOMER NAME]],Country[#All],2,0)</f>
        <v>India</v>
      </c>
      <c r="H167" s="1" t="str">
        <f>VLOOKUP(InputData[[#This Row],[CUSTOMER NAME]],Country[#All],3,0)</f>
        <v>Central</v>
      </c>
      <c r="I167" s="1" t="str">
        <f>TEXT(InputData[[#This Row],[DATE]],"mmm")</f>
        <v>Mar</v>
      </c>
      <c r="J167" s="1">
        <f>WEEKNUM(InputData[[#This Row],[DATE]])</f>
        <v>11</v>
      </c>
    </row>
    <row r="168" spans="1:10" x14ac:dyDescent="0.35">
      <c r="A168" s="3">
        <v>44263</v>
      </c>
      <c r="B168" s="6" t="s">
        <v>108</v>
      </c>
      <c r="C168" s="4" t="s">
        <v>22</v>
      </c>
      <c r="D168" s="5">
        <v>141.57</v>
      </c>
      <c r="E168" s="1">
        <v>22</v>
      </c>
      <c r="F168" s="1">
        <f>InputData[[#This Row],[UNIT PRICE ($)]]*InputData[[#This Row],[QUANTITY]]</f>
        <v>3114.54</v>
      </c>
      <c r="G168" s="1" t="str">
        <f>VLOOKUP(InputData[[#This Row],[CUSTOMER NAME]],Country[#All],2,0)</f>
        <v>India</v>
      </c>
      <c r="H168" s="1" t="str">
        <f>VLOOKUP(InputData[[#This Row],[CUSTOMER NAME]],Country[#All],3,0)</f>
        <v>North</v>
      </c>
      <c r="I168" s="1" t="str">
        <f>TEXT(InputData[[#This Row],[DATE]],"mmm")</f>
        <v>Mar</v>
      </c>
      <c r="J168" s="1">
        <f>WEEKNUM(InputData[[#This Row],[DATE]])</f>
        <v>11</v>
      </c>
    </row>
    <row r="169" spans="1:10" x14ac:dyDescent="0.35">
      <c r="A169" s="3">
        <v>44263</v>
      </c>
      <c r="B169" s="6" t="s">
        <v>77</v>
      </c>
      <c r="C169" s="4" t="s">
        <v>44</v>
      </c>
      <c r="D169" s="5">
        <v>82.08</v>
      </c>
      <c r="E169" s="1">
        <v>9</v>
      </c>
      <c r="F169" s="1">
        <f>InputData[[#This Row],[UNIT PRICE ($)]]*InputData[[#This Row],[QUANTITY]]</f>
        <v>738.72</v>
      </c>
      <c r="G169" s="1" t="str">
        <f>VLOOKUP(InputData[[#This Row],[CUSTOMER NAME]],Country[#All],2,0)</f>
        <v>India</v>
      </c>
      <c r="H169" s="1" t="str">
        <f>VLOOKUP(InputData[[#This Row],[CUSTOMER NAME]],Country[#All],3,0)</f>
        <v>Western</v>
      </c>
      <c r="I169" s="1" t="str">
        <f>TEXT(InputData[[#This Row],[DATE]],"mmm")</f>
        <v>Mar</v>
      </c>
      <c r="J169" s="1">
        <f>WEEKNUM(InputData[[#This Row],[DATE]])</f>
        <v>11</v>
      </c>
    </row>
    <row r="170" spans="1:10" x14ac:dyDescent="0.35">
      <c r="A170" s="3">
        <v>44263</v>
      </c>
      <c r="B170" s="6" t="s">
        <v>84</v>
      </c>
      <c r="C170" s="4" t="s">
        <v>27</v>
      </c>
      <c r="D170" s="5">
        <v>57.120000000000005</v>
      </c>
      <c r="E170" s="1">
        <v>6</v>
      </c>
      <c r="F170" s="1">
        <f>InputData[[#This Row],[UNIT PRICE ($)]]*InputData[[#This Row],[QUANTITY]]</f>
        <v>342.72</v>
      </c>
      <c r="G170" s="1" t="str">
        <f>VLOOKUP(InputData[[#This Row],[CUSTOMER NAME]],Country[#All],2,0)</f>
        <v>Ethiopia</v>
      </c>
      <c r="H170" s="1" t="str">
        <f>VLOOKUP(InputData[[#This Row],[CUSTOMER NAME]],Country[#All],3,0)</f>
        <v>Export</v>
      </c>
      <c r="I170" s="1" t="str">
        <f>TEXT(InputData[[#This Row],[DATE]],"mmm")</f>
        <v>Mar</v>
      </c>
      <c r="J170" s="1">
        <f>WEEKNUM(InputData[[#This Row],[DATE]])</f>
        <v>11</v>
      </c>
    </row>
    <row r="171" spans="1:10" x14ac:dyDescent="0.35">
      <c r="A171" s="3">
        <v>44263</v>
      </c>
      <c r="B171" s="6" t="s">
        <v>89</v>
      </c>
      <c r="C171" s="4" t="s">
        <v>44</v>
      </c>
      <c r="D171" s="5">
        <v>82.08</v>
      </c>
      <c r="E171" s="1">
        <v>6</v>
      </c>
      <c r="F171" s="1">
        <f>InputData[[#This Row],[UNIT PRICE ($)]]*InputData[[#This Row],[QUANTITY]]</f>
        <v>492.48</v>
      </c>
      <c r="G171" s="1" t="str">
        <f>VLOOKUP(InputData[[#This Row],[CUSTOMER NAME]],Country[#All],2,0)</f>
        <v>Mexico</v>
      </c>
      <c r="H171" s="1" t="str">
        <f>VLOOKUP(InputData[[#This Row],[CUSTOMER NAME]],Country[#All],3,0)</f>
        <v>Export</v>
      </c>
      <c r="I171" s="1" t="str">
        <f>TEXT(InputData[[#This Row],[DATE]],"mmm")</f>
        <v>Mar</v>
      </c>
      <c r="J171" s="1">
        <f>WEEKNUM(InputData[[#This Row],[DATE]])</f>
        <v>11</v>
      </c>
    </row>
    <row r="172" spans="1:10" x14ac:dyDescent="0.35">
      <c r="A172" s="3">
        <v>44264</v>
      </c>
      <c r="B172" s="6" t="s">
        <v>63</v>
      </c>
      <c r="C172" s="4" t="s">
        <v>30</v>
      </c>
      <c r="D172" s="5">
        <v>201.28</v>
      </c>
      <c r="E172" s="1">
        <v>3</v>
      </c>
      <c r="F172" s="1">
        <f>InputData[[#This Row],[UNIT PRICE ($)]]*InputData[[#This Row],[QUANTITY]]</f>
        <v>603.84</v>
      </c>
      <c r="G172" s="1" t="str">
        <f>VLOOKUP(InputData[[#This Row],[CUSTOMER NAME]],Country[#All],2,0)</f>
        <v>Saudi Arabia</v>
      </c>
      <c r="H172" s="1" t="str">
        <f>VLOOKUP(InputData[[#This Row],[CUSTOMER NAME]],Country[#All],3,0)</f>
        <v>Export</v>
      </c>
      <c r="I172" s="1" t="str">
        <f>TEXT(InputData[[#This Row],[DATE]],"mmm")</f>
        <v>Mar</v>
      </c>
      <c r="J172" s="1">
        <f>WEEKNUM(InputData[[#This Row],[DATE]])</f>
        <v>11</v>
      </c>
    </row>
    <row r="173" spans="1:10" x14ac:dyDescent="0.35">
      <c r="A173" s="3">
        <v>44264</v>
      </c>
      <c r="B173" s="6" t="s">
        <v>75</v>
      </c>
      <c r="C173" s="4" t="s">
        <v>4</v>
      </c>
      <c r="D173" s="5">
        <v>48.84</v>
      </c>
      <c r="E173" s="1">
        <v>11</v>
      </c>
      <c r="F173" s="1">
        <f>InputData[[#This Row],[UNIT PRICE ($)]]*InputData[[#This Row],[QUANTITY]]</f>
        <v>537.24</v>
      </c>
      <c r="G173" s="1" t="str">
        <f>VLOOKUP(InputData[[#This Row],[CUSTOMER NAME]],Country[#All],2,0)</f>
        <v>Russia</v>
      </c>
      <c r="H173" s="1" t="str">
        <f>VLOOKUP(InputData[[#This Row],[CUSTOMER NAME]],Country[#All],3,0)</f>
        <v>Export</v>
      </c>
      <c r="I173" s="1" t="str">
        <f>TEXT(InputData[[#This Row],[DATE]],"mmm")</f>
        <v>Mar</v>
      </c>
      <c r="J173" s="1">
        <f>WEEKNUM(InputData[[#This Row],[DATE]])</f>
        <v>11</v>
      </c>
    </row>
    <row r="174" spans="1:10" x14ac:dyDescent="0.35">
      <c r="A174" s="3">
        <v>44264</v>
      </c>
      <c r="B174" s="6" t="s">
        <v>77</v>
      </c>
      <c r="C174" s="4" t="s">
        <v>29</v>
      </c>
      <c r="D174" s="5">
        <v>53.11</v>
      </c>
      <c r="E174" s="1">
        <v>6</v>
      </c>
      <c r="F174" s="1">
        <f>InputData[[#This Row],[UNIT PRICE ($)]]*InputData[[#This Row],[QUANTITY]]</f>
        <v>318.65999999999997</v>
      </c>
      <c r="G174" s="1" t="str">
        <f>VLOOKUP(InputData[[#This Row],[CUSTOMER NAME]],Country[#All],2,0)</f>
        <v>India</v>
      </c>
      <c r="H174" s="1" t="str">
        <f>VLOOKUP(InputData[[#This Row],[CUSTOMER NAME]],Country[#All],3,0)</f>
        <v>Western</v>
      </c>
      <c r="I174" s="1" t="str">
        <f>TEXT(InputData[[#This Row],[DATE]],"mmm")</f>
        <v>Mar</v>
      </c>
      <c r="J174" s="1">
        <f>WEEKNUM(InputData[[#This Row],[DATE]])</f>
        <v>11</v>
      </c>
    </row>
    <row r="175" spans="1:10" x14ac:dyDescent="0.35">
      <c r="A175" s="3">
        <v>44265</v>
      </c>
      <c r="B175" s="6" t="s">
        <v>61</v>
      </c>
      <c r="C175" s="4" t="s">
        <v>33</v>
      </c>
      <c r="D175" s="5">
        <v>119.7</v>
      </c>
      <c r="E175" s="1">
        <v>12</v>
      </c>
      <c r="F175" s="1">
        <f>InputData[[#This Row],[UNIT PRICE ($)]]*InputData[[#This Row],[QUANTITY]]</f>
        <v>1436.4</v>
      </c>
      <c r="G175" s="1" t="str">
        <f>VLOOKUP(InputData[[#This Row],[CUSTOMER NAME]],Country[#All],2,0)</f>
        <v>Bangladesh</v>
      </c>
      <c r="H175" s="1" t="str">
        <f>VLOOKUP(InputData[[#This Row],[CUSTOMER NAME]],Country[#All],3,0)</f>
        <v>Export</v>
      </c>
      <c r="I175" s="1" t="str">
        <f>TEXT(InputData[[#This Row],[DATE]],"mmm")</f>
        <v>Mar</v>
      </c>
      <c r="J175" s="1">
        <f>WEEKNUM(InputData[[#This Row],[DATE]])</f>
        <v>11</v>
      </c>
    </row>
    <row r="176" spans="1:10" x14ac:dyDescent="0.35">
      <c r="A176" s="3">
        <v>44265</v>
      </c>
      <c r="B176" s="6" t="s">
        <v>75</v>
      </c>
      <c r="C176" s="4" t="s">
        <v>2</v>
      </c>
      <c r="D176" s="5">
        <v>142.80000000000001</v>
      </c>
      <c r="E176" s="1">
        <v>6</v>
      </c>
      <c r="F176" s="1">
        <f>InputData[[#This Row],[UNIT PRICE ($)]]*InputData[[#This Row],[QUANTITY]]</f>
        <v>856.80000000000007</v>
      </c>
      <c r="G176" s="1" t="str">
        <f>VLOOKUP(InputData[[#This Row],[CUSTOMER NAME]],Country[#All],2,0)</f>
        <v>Russia</v>
      </c>
      <c r="H176" s="1" t="str">
        <f>VLOOKUP(InputData[[#This Row],[CUSTOMER NAME]],Country[#All],3,0)</f>
        <v>Export</v>
      </c>
      <c r="I176" s="1" t="str">
        <f>TEXT(InputData[[#This Row],[DATE]],"mmm")</f>
        <v>Mar</v>
      </c>
      <c r="J176" s="1">
        <f>WEEKNUM(InputData[[#This Row],[DATE]])</f>
        <v>11</v>
      </c>
    </row>
    <row r="177" spans="1:10" x14ac:dyDescent="0.35">
      <c r="A177" s="3">
        <v>44266</v>
      </c>
      <c r="B177" s="6" t="s">
        <v>76</v>
      </c>
      <c r="C177" s="4" t="s">
        <v>32</v>
      </c>
      <c r="D177" s="5">
        <v>117.48</v>
      </c>
      <c r="E177" s="1">
        <v>8</v>
      </c>
      <c r="F177" s="1">
        <f>InputData[[#This Row],[UNIT PRICE ($)]]*InputData[[#This Row],[QUANTITY]]</f>
        <v>939.84</v>
      </c>
      <c r="G177" s="1" t="str">
        <f>VLOOKUP(InputData[[#This Row],[CUSTOMER NAME]],Country[#All],2,0)</f>
        <v>Saudi Arabia</v>
      </c>
      <c r="H177" s="1" t="str">
        <f>VLOOKUP(InputData[[#This Row],[CUSTOMER NAME]],Country[#All],3,0)</f>
        <v>Export</v>
      </c>
      <c r="I177" s="1" t="str">
        <f>TEXT(InputData[[#This Row],[DATE]],"mmm")</f>
        <v>Mar</v>
      </c>
      <c r="J177" s="1">
        <f>WEEKNUM(InputData[[#This Row],[DATE]])</f>
        <v>11</v>
      </c>
    </row>
    <row r="178" spans="1:10" x14ac:dyDescent="0.35">
      <c r="A178" s="3">
        <v>44266</v>
      </c>
      <c r="B178" s="6" t="s">
        <v>77</v>
      </c>
      <c r="C178" s="4" t="s">
        <v>25</v>
      </c>
      <c r="D178" s="5">
        <v>8.33</v>
      </c>
      <c r="E178" s="1">
        <v>11</v>
      </c>
      <c r="F178" s="1">
        <f>InputData[[#This Row],[UNIT PRICE ($)]]*InputData[[#This Row],[QUANTITY]]</f>
        <v>91.63</v>
      </c>
      <c r="G178" s="1" t="str">
        <f>VLOOKUP(InputData[[#This Row],[CUSTOMER NAME]],Country[#All],2,0)</f>
        <v>India</v>
      </c>
      <c r="H178" s="1" t="str">
        <f>VLOOKUP(InputData[[#This Row],[CUSTOMER NAME]],Country[#All],3,0)</f>
        <v>Western</v>
      </c>
      <c r="I178" s="1" t="str">
        <f>TEXT(InputData[[#This Row],[DATE]],"mmm")</f>
        <v>Mar</v>
      </c>
      <c r="J178" s="1">
        <f>WEEKNUM(InputData[[#This Row],[DATE]])</f>
        <v>11</v>
      </c>
    </row>
    <row r="179" spans="1:10" x14ac:dyDescent="0.35">
      <c r="A179" s="3">
        <v>44266</v>
      </c>
      <c r="B179" s="6" t="s">
        <v>88</v>
      </c>
      <c r="C179" s="4" t="s">
        <v>12</v>
      </c>
      <c r="D179" s="5">
        <v>94.17</v>
      </c>
      <c r="E179" s="1">
        <v>36</v>
      </c>
      <c r="F179" s="1">
        <f>InputData[[#This Row],[UNIT PRICE ($)]]*InputData[[#This Row],[QUANTITY]]</f>
        <v>3390.12</v>
      </c>
      <c r="G179" s="1" t="str">
        <f>VLOOKUP(InputData[[#This Row],[CUSTOMER NAME]],Country[#All],2,0)</f>
        <v>India</v>
      </c>
      <c r="H179" s="1" t="str">
        <f>VLOOKUP(InputData[[#This Row],[CUSTOMER NAME]],Country[#All],3,0)</f>
        <v>South</v>
      </c>
      <c r="I179" s="1" t="str">
        <f>TEXT(InputData[[#This Row],[DATE]],"mmm")</f>
        <v>Mar</v>
      </c>
      <c r="J179" s="1">
        <f>WEEKNUM(InputData[[#This Row],[DATE]])</f>
        <v>11</v>
      </c>
    </row>
    <row r="180" spans="1:10" x14ac:dyDescent="0.35">
      <c r="A180" s="3">
        <v>44268</v>
      </c>
      <c r="B180" s="6" t="s">
        <v>68</v>
      </c>
      <c r="C180" s="4" t="s">
        <v>35</v>
      </c>
      <c r="D180" s="5">
        <v>6.7</v>
      </c>
      <c r="E180" s="1">
        <v>10</v>
      </c>
      <c r="F180" s="1">
        <f>InputData[[#This Row],[UNIT PRICE ($)]]*InputData[[#This Row],[QUANTITY]]</f>
        <v>67</v>
      </c>
      <c r="G180" s="1" t="str">
        <f>VLOOKUP(InputData[[#This Row],[CUSTOMER NAME]],Country[#All],2,0)</f>
        <v>Russia</v>
      </c>
      <c r="H180" s="1" t="str">
        <f>VLOOKUP(InputData[[#This Row],[CUSTOMER NAME]],Country[#All],3,0)</f>
        <v>Export</v>
      </c>
      <c r="I180" s="1" t="str">
        <f>TEXT(InputData[[#This Row],[DATE]],"mmm")</f>
        <v>Mar</v>
      </c>
      <c r="J180" s="1">
        <f>WEEKNUM(InputData[[#This Row],[DATE]])</f>
        <v>11</v>
      </c>
    </row>
    <row r="181" spans="1:10" x14ac:dyDescent="0.35">
      <c r="A181" s="3">
        <v>44268</v>
      </c>
      <c r="B181" s="6" t="s">
        <v>73</v>
      </c>
      <c r="C181" s="4" t="s">
        <v>28</v>
      </c>
      <c r="D181" s="5">
        <v>41.81</v>
      </c>
      <c r="E181" s="1">
        <v>10</v>
      </c>
      <c r="F181" s="1">
        <f>InputData[[#This Row],[UNIT PRICE ($)]]*InputData[[#This Row],[QUANTITY]]</f>
        <v>418.1</v>
      </c>
      <c r="G181" s="1" t="str">
        <f>VLOOKUP(InputData[[#This Row],[CUSTOMER NAME]],Country[#All],2,0)</f>
        <v>India</v>
      </c>
      <c r="H181" s="1" t="str">
        <f>VLOOKUP(InputData[[#This Row],[CUSTOMER NAME]],Country[#All],3,0)</f>
        <v>East</v>
      </c>
      <c r="I181" s="1" t="str">
        <f>TEXT(InputData[[#This Row],[DATE]],"mmm")</f>
        <v>Mar</v>
      </c>
      <c r="J181" s="1">
        <f>WEEKNUM(InputData[[#This Row],[DATE]])</f>
        <v>11</v>
      </c>
    </row>
    <row r="182" spans="1:10" x14ac:dyDescent="0.35">
      <c r="A182" s="3">
        <v>44269</v>
      </c>
      <c r="B182" s="6" t="s">
        <v>63</v>
      </c>
      <c r="C182" s="4" t="s">
        <v>22</v>
      </c>
      <c r="D182" s="5">
        <v>141.57</v>
      </c>
      <c r="E182" s="1">
        <v>15</v>
      </c>
      <c r="F182" s="1">
        <f>InputData[[#This Row],[UNIT PRICE ($)]]*InputData[[#This Row],[QUANTITY]]</f>
        <v>2123.5499999999997</v>
      </c>
      <c r="G182" s="1" t="str">
        <f>VLOOKUP(InputData[[#This Row],[CUSTOMER NAME]],Country[#All],2,0)</f>
        <v>Saudi Arabia</v>
      </c>
      <c r="H182" s="1" t="str">
        <f>VLOOKUP(InputData[[#This Row],[CUSTOMER NAME]],Country[#All],3,0)</f>
        <v>Export</v>
      </c>
      <c r="I182" s="1" t="str">
        <f>TEXT(InputData[[#This Row],[DATE]],"mmm")</f>
        <v>Mar</v>
      </c>
      <c r="J182" s="1">
        <f>WEEKNUM(InputData[[#This Row],[DATE]])</f>
        <v>12</v>
      </c>
    </row>
    <row r="183" spans="1:10" x14ac:dyDescent="0.35">
      <c r="A183" s="3">
        <v>44269</v>
      </c>
      <c r="B183" s="6" t="s">
        <v>74</v>
      </c>
      <c r="C183" s="4" t="s">
        <v>16</v>
      </c>
      <c r="D183" s="5">
        <v>16.64</v>
      </c>
      <c r="E183" s="1">
        <v>2</v>
      </c>
      <c r="F183" s="1">
        <f>InputData[[#This Row],[UNIT PRICE ($)]]*InputData[[#This Row],[QUANTITY]]</f>
        <v>33.28</v>
      </c>
      <c r="G183" s="1" t="str">
        <f>VLOOKUP(InputData[[#This Row],[CUSTOMER NAME]],Country[#All],2,0)</f>
        <v>Brazil</v>
      </c>
      <c r="H183" s="1" t="str">
        <f>VLOOKUP(InputData[[#This Row],[CUSTOMER NAME]],Country[#All],3,0)</f>
        <v>Export</v>
      </c>
      <c r="I183" s="1" t="str">
        <f>TEXT(InputData[[#This Row],[DATE]],"mmm")</f>
        <v>Mar</v>
      </c>
      <c r="J183" s="1">
        <f>WEEKNUM(InputData[[#This Row],[DATE]])</f>
        <v>12</v>
      </c>
    </row>
    <row r="184" spans="1:10" x14ac:dyDescent="0.35">
      <c r="A184" s="3">
        <v>44269</v>
      </c>
      <c r="B184" s="6" t="s">
        <v>79</v>
      </c>
      <c r="C184" s="4" t="s">
        <v>42</v>
      </c>
      <c r="D184" s="5">
        <v>162</v>
      </c>
      <c r="E184" s="1">
        <v>32</v>
      </c>
      <c r="F184" s="1">
        <f>InputData[[#This Row],[UNIT PRICE ($)]]*InputData[[#This Row],[QUANTITY]]</f>
        <v>5184</v>
      </c>
      <c r="G184" s="1" t="str">
        <f>VLOOKUP(InputData[[#This Row],[CUSTOMER NAME]],Country[#All],2,0)</f>
        <v>United Kingdom</v>
      </c>
      <c r="H184" s="1" t="str">
        <f>VLOOKUP(InputData[[#This Row],[CUSTOMER NAME]],Country[#All],3,0)</f>
        <v>Export</v>
      </c>
      <c r="I184" s="1" t="str">
        <f>TEXT(InputData[[#This Row],[DATE]],"mmm")</f>
        <v>Mar</v>
      </c>
      <c r="J184" s="1">
        <f>WEEKNUM(InputData[[#This Row],[DATE]])</f>
        <v>12</v>
      </c>
    </row>
    <row r="185" spans="1:10" x14ac:dyDescent="0.35">
      <c r="A185" s="3">
        <v>44269</v>
      </c>
      <c r="B185" s="6" t="s">
        <v>116</v>
      </c>
      <c r="C185" s="4" t="s">
        <v>26</v>
      </c>
      <c r="D185" s="5">
        <v>24.66</v>
      </c>
      <c r="E185" s="1">
        <v>13</v>
      </c>
      <c r="F185" s="1">
        <f>InputData[[#This Row],[UNIT PRICE ($)]]*InputData[[#This Row],[QUANTITY]]</f>
        <v>320.58</v>
      </c>
      <c r="G185" s="1" t="str">
        <f>VLOOKUP(InputData[[#This Row],[CUSTOMER NAME]],Country[#All],2,0)</f>
        <v>Germany</v>
      </c>
      <c r="H185" s="1" t="str">
        <f>VLOOKUP(InputData[[#This Row],[CUSTOMER NAME]],Country[#All],3,0)</f>
        <v>Export</v>
      </c>
      <c r="I185" s="1" t="str">
        <f>TEXT(InputData[[#This Row],[DATE]],"mmm")</f>
        <v>Mar</v>
      </c>
      <c r="J185" s="1">
        <f>WEEKNUM(InputData[[#This Row],[DATE]])</f>
        <v>12</v>
      </c>
    </row>
    <row r="186" spans="1:10" x14ac:dyDescent="0.35">
      <c r="A186" s="3">
        <v>44270</v>
      </c>
      <c r="B186" s="6" t="s">
        <v>73</v>
      </c>
      <c r="C186" s="4" t="s">
        <v>36</v>
      </c>
      <c r="D186" s="5">
        <v>96.3</v>
      </c>
      <c r="E186" s="1">
        <v>9</v>
      </c>
      <c r="F186" s="1">
        <f>InputData[[#This Row],[UNIT PRICE ($)]]*InputData[[#This Row],[QUANTITY]]</f>
        <v>866.69999999999993</v>
      </c>
      <c r="G186" s="1" t="str">
        <f>VLOOKUP(InputData[[#This Row],[CUSTOMER NAME]],Country[#All],2,0)</f>
        <v>India</v>
      </c>
      <c r="H186" s="1" t="str">
        <f>VLOOKUP(InputData[[#This Row],[CUSTOMER NAME]],Country[#All],3,0)</f>
        <v>East</v>
      </c>
      <c r="I186" s="1" t="str">
        <f>TEXT(InputData[[#This Row],[DATE]],"mmm")</f>
        <v>Mar</v>
      </c>
      <c r="J186" s="1">
        <f>WEEKNUM(InputData[[#This Row],[DATE]])</f>
        <v>12</v>
      </c>
    </row>
    <row r="187" spans="1:10" x14ac:dyDescent="0.35">
      <c r="A187" s="3">
        <v>44270</v>
      </c>
      <c r="B187" s="6" t="s">
        <v>81</v>
      </c>
      <c r="C187" s="4" t="s">
        <v>39</v>
      </c>
      <c r="D187" s="5">
        <v>42.55</v>
      </c>
      <c r="E187" s="1">
        <v>11</v>
      </c>
      <c r="F187" s="1">
        <f>InputData[[#This Row],[UNIT PRICE ($)]]*InputData[[#This Row],[QUANTITY]]</f>
        <v>468.04999999999995</v>
      </c>
      <c r="G187" s="1" t="str">
        <f>VLOOKUP(InputData[[#This Row],[CUSTOMER NAME]],Country[#All],2,0)</f>
        <v>India</v>
      </c>
      <c r="H187" s="1" t="str">
        <f>VLOOKUP(InputData[[#This Row],[CUSTOMER NAME]],Country[#All],3,0)</f>
        <v>East</v>
      </c>
      <c r="I187" s="1" t="str">
        <f>TEXT(InputData[[#This Row],[DATE]],"mmm")</f>
        <v>Mar</v>
      </c>
      <c r="J187" s="1">
        <f>WEEKNUM(InputData[[#This Row],[DATE]])</f>
        <v>12</v>
      </c>
    </row>
    <row r="188" spans="1:10" x14ac:dyDescent="0.35">
      <c r="A188" s="3">
        <v>44271</v>
      </c>
      <c r="B188" s="6" t="s">
        <v>63</v>
      </c>
      <c r="C188" s="4" t="s">
        <v>12</v>
      </c>
      <c r="D188" s="5">
        <v>94.17</v>
      </c>
      <c r="E188" s="1">
        <v>14</v>
      </c>
      <c r="F188" s="1">
        <f>InputData[[#This Row],[UNIT PRICE ($)]]*InputData[[#This Row],[QUANTITY]]</f>
        <v>1318.38</v>
      </c>
      <c r="G188" s="1" t="str">
        <f>VLOOKUP(InputData[[#This Row],[CUSTOMER NAME]],Country[#All],2,0)</f>
        <v>Saudi Arabia</v>
      </c>
      <c r="H188" s="1" t="str">
        <f>VLOOKUP(InputData[[#This Row],[CUSTOMER NAME]],Country[#All],3,0)</f>
        <v>Export</v>
      </c>
      <c r="I188" s="1" t="str">
        <f>TEXT(InputData[[#This Row],[DATE]],"mmm")</f>
        <v>Mar</v>
      </c>
      <c r="J188" s="1">
        <f>WEEKNUM(InputData[[#This Row],[DATE]])</f>
        <v>12</v>
      </c>
    </row>
    <row r="189" spans="1:10" x14ac:dyDescent="0.35">
      <c r="A189" s="3">
        <v>44271</v>
      </c>
      <c r="B189" s="6" t="s">
        <v>89</v>
      </c>
      <c r="C189" s="4" t="s">
        <v>22</v>
      </c>
      <c r="D189" s="5">
        <v>141.57</v>
      </c>
      <c r="E189" s="1">
        <v>29</v>
      </c>
      <c r="F189" s="1">
        <f>InputData[[#This Row],[UNIT PRICE ($)]]*InputData[[#This Row],[QUANTITY]]</f>
        <v>4105.53</v>
      </c>
      <c r="G189" s="1" t="str">
        <f>VLOOKUP(InputData[[#This Row],[CUSTOMER NAME]],Country[#All],2,0)</f>
        <v>Mexico</v>
      </c>
      <c r="H189" s="1" t="str">
        <f>VLOOKUP(InputData[[#This Row],[CUSTOMER NAME]],Country[#All],3,0)</f>
        <v>Export</v>
      </c>
      <c r="I189" s="1" t="str">
        <f>TEXT(InputData[[#This Row],[DATE]],"mmm")</f>
        <v>Mar</v>
      </c>
      <c r="J189" s="1">
        <f>WEEKNUM(InputData[[#This Row],[DATE]])</f>
        <v>12</v>
      </c>
    </row>
    <row r="190" spans="1:10" x14ac:dyDescent="0.35">
      <c r="A190" s="3">
        <v>44273</v>
      </c>
      <c r="B190" s="6" t="s">
        <v>63</v>
      </c>
      <c r="C190" s="4" t="s">
        <v>42</v>
      </c>
      <c r="D190" s="5">
        <v>162</v>
      </c>
      <c r="E190" s="1">
        <v>8</v>
      </c>
      <c r="F190" s="1">
        <f>InputData[[#This Row],[UNIT PRICE ($)]]*InputData[[#This Row],[QUANTITY]]</f>
        <v>1296</v>
      </c>
      <c r="G190" s="1" t="str">
        <f>VLOOKUP(InputData[[#This Row],[CUSTOMER NAME]],Country[#All],2,0)</f>
        <v>Saudi Arabia</v>
      </c>
      <c r="H190" s="1" t="str">
        <f>VLOOKUP(InputData[[#This Row],[CUSTOMER NAME]],Country[#All],3,0)</f>
        <v>Export</v>
      </c>
      <c r="I190" s="1" t="str">
        <f>TEXT(InputData[[#This Row],[DATE]],"mmm")</f>
        <v>Mar</v>
      </c>
      <c r="J190" s="1">
        <f>WEEKNUM(InputData[[#This Row],[DATE]])</f>
        <v>12</v>
      </c>
    </row>
    <row r="191" spans="1:10" x14ac:dyDescent="0.35">
      <c r="A191" s="3">
        <v>44273</v>
      </c>
      <c r="B191" s="6" t="s">
        <v>67</v>
      </c>
      <c r="C191" s="4" t="s">
        <v>19</v>
      </c>
      <c r="D191" s="5">
        <v>210</v>
      </c>
      <c r="E191" s="1">
        <v>2</v>
      </c>
      <c r="F191" s="1">
        <f>InputData[[#This Row],[UNIT PRICE ($)]]*InputData[[#This Row],[QUANTITY]]</f>
        <v>420</v>
      </c>
      <c r="G191" s="1" t="str">
        <f>VLOOKUP(InputData[[#This Row],[CUSTOMER NAME]],Country[#All],2,0)</f>
        <v>United Kingdom</v>
      </c>
      <c r="H191" s="1" t="str">
        <f>VLOOKUP(InputData[[#This Row],[CUSTOMER NAME]],Country[#All],3,0)</f>
        <v>Export</v>
      </c>
      <c r="I191" s="1" t="str">
        <f>TEXT(InputData[[#This Row],[DATE]],"mmm")</f>
        <v>Mar</v>
      </c>
      <c r="J191" s="1">
        <f>WEEKNUM(InputData[[#This Row],[DATE]])</f>
        <v>12</v>
      </c>
    </row>
    <row r="192" spans="1:10" x14ac:dyDescent="0.35">
      <c r="A192" s="3">
        <v>44273</v>
      </c>
      <c r="B192" s="6" t="s">
        <v>68</v>
      </c>
      <c r="C192" s="4" t="s">
        <v>27</v>
      </c>
      <c r="D192" s="5">
        <v>57.120000000000005</v>
      </c>
      <c r="E192" s="1">
        <v>10</v>
      </c>
      <c r="F192" s="1">
        <f>InputData[[#This Row],[UNIT PRICE ($)]]*InputData[[#This Row],[QUANTITY]]</f>
        <v>571.20000000000005</v>
      </c>
      <c r="G192" s="1" t="str">
        <f>VLOOKUP(InputData[[#This Row],[CUSTOMER NAME]],Country[#All],2,0)</f>
        <v>Russia</v>
      </c>
      <c r="H192" s="1" t="str">
        <f>VLOOKUP(InputData[[#This Row],[CUSTOMER NAME]],Country[#All],3,0)</f>
        <v>Export</v>
      </c>
      <c r="I192" s="1" t="str">
        <f>TEXT(InputData[[#This Row],[DATE]],"mmm")</f>
        <v>Mar</v>
      </c>
      <c r="J192" s="1">
        <f>WEEKNUM(InputData[[#This Row],[DATE]])</f>
        <v>12</v>
      </c>
    </row>
    <row r="193" spans="1:10" x14ac:dyDescent="0.35">
      <c r="A193" s="3">
        <v>44274</v>
      </c>
      <c r="B193" s="6" t="s">
        <v>65</v>
      </c>
      <c r="C193" s="4" t="s">
        <v>39</v>
      </c>
      <c r="D193" s="5">
        <v>42.55</v>
      </c>
      <c r="E193" s="1">
        <v>18</v>
      </c>
      <c r="F193" s="1">
        <f>InputData[[#This Row],[UNIT PRICE ($)]]*InputData[[#This Row],[QUANTITY]]</f>
        <v>765.9</v>
      </c>
      <c r="G193" s="1" t="str">
        <f>VLOOKUP(InputData[[#This Row],[CUSTOMER NAME]],Country[#All],2,0)</f>
        <v>Pakistan</v>
      </c>
      <c r="H193" s="1" t="str">
        <f>VLOOKUP(InputData[[#This Row],[CUSTOMER NAME]],Country[#All],3,0)</f>
        <v>Export</v>
      </c>
      <c r="I193" s="1" t="str">
        <f>TEXT(InputData[[#This Row],[DATE]],"mmm")</f>
        <v>Mar</v>
      </c>
      <c r="J193" s="1">
        <f>WEEKNUM(InputData[[#This Row],[DATE]])</f>
        <v>12</v>
      </c>
    </row>
    <row r="194" spans="1:10" x14ac:dyDescent="0.35">
      <c r="A194" s="3">
        <v>44274</v>
      </c>
      <c r="B194" s="6" t="s">
        <v>74</v>
      </c>
      <c r="C194" s="4" t="s">
        <v>6</v>
      </c>
      <c r="D194" s="5">
        <v>85.5</v>
      </c>
      <c r="E194" s="1">
        <v>17</v>
      </c>
      <c r="F194" s="1">
        <f>InputData[[#This Row],[UNIT PRICE ($)]]*InputData[[#This Row],[QUANTITY]]</f>
        <v>1453.5</v>
      </c>
      <c r="G194" s="1" t="str">
        <f>VLOOKUP(InputData[[#This Row],[CUSTOMER NAME]],Country[#All],2,0)</f>
        <v>Brazil</v>
      </c>
      <c r="H194" s="1" t="str">
        <f>VLOOKUP(InputData[[#This Row],[CUSTOMER NAME]],Country[#All],3,0)</f>
        <v>Export</v>
      </c>
      <c r="I194" s="1" t="str">
        <f>TEXT(InputData[[#This Row],[DATE]],"mmm")</f>
        <v>Mar</v>
      </c>
      <c r="J194" s="1">
        <f>WEEKNUM(InputData[[#This Row],[DATE]])</f>
        <v>12</v>
      </c>
    </row>
    <row r="195" spans="1:10" x14ac:dyDescent="0.35">
      <c r="A195" s="3">
        <v>44274</v>
      </c>
      <c r="B195" s="6" t="s">
        <v>80</v>
      </c>
      <c r="C195" s="4" t="s">
        <v>28</v>
      </c>
      <c r="D195" s="5">
        <v>41.81</v>
      </c>
      <c r="E195" s="1">
        <v>9</v>
      </c>
      <c r="F195" s="1">
        <f>InputData[[#This Row],[UNIT PRICE ($)]]*InputData[[#This Row],[QUANTITY]]</f>
        <v>376.29</v>
      </c>
      <c r="G195" s="1" t="str">
        <f>VLOOKUP(InputData[[#This Row],[CUSTOMER NAME]],Country[#All],2,0)</f>
        <v>South Africa</v>
      </c>
      <c r="H195" s="1" t="str">
        <f>VLOOKUP(InputData[[#This Row],[CUSTOMER NAME]],Country[#All],3,0)</f>
        <v>Export</v>
      </c>
      <c r="I195" s="1" t="str">
        <f>TEXT(InputData[[#This Row],[DATE]],"mmm")</f>
        <v>Mar</v>
      </c>
      <c r="J195" s="1">
        <f>WEEKNUM(InputData[[#This Row],[DATE]])</f>
        <v>12</v>
      </c>
    </row>
    <row r="196" spans="1:10" x14ac:dyDescent="0.35">
      <c r="A196" s="3">
        <v>44274</v>
      </c>
      <c r="B196" s="6" t="s">
        <v>83</v>
      </c>
      <c r="C196" s="4" t="s">
        <v>6</v>
      </c>
      <c r="D196" s="5">
        <v>85.5</v>
      </c>
      <c r="E196" s="1">
        <v>17</v>
      </c>
      <c r="F196" s="1">
        <f>InputData[[#This Row],[UNIT PRICE ($)]]*InputData[[#This Row],[QUANTITY]]</f>
        <v>1453.5</v>
      </c>
      <c r="G196" s="1" t="str">
        <f>VLOOKUP(InputData[[#This Row],[CUSTOMER NAME]],Country[#All],2,0)</f>
        <v>India</v>
      </c>
      <c r="H196" s="1" t="str">
        <f>VLOOKUP(InputData[[#This Row],[CUSTOMER NAME]],Country[#All],3,0)</f>
        <v>North</v>
      </c>
      <c r="I196" s="1" t="str">
        <f>TEXT(InputData[[#This Row],[DATE]],"mmm")</f>
        <v>Mar</v>
      </c>
      <c r="J196" s="1">
        <f>WEEKNUM(InputData[[#This Row],[DATE]])</f>
        <v>12</v>
      </c>
    </row>
    <row r="197" spans="1:10" x14ac:dyDescent="0.35">
      <c r="A197" s="3">
        <v>44274</v>
      </c>
      <c r="B197" s="6" t="s">
        <v>85</v>
      </c>
      <c r="C197" s="4" t="s">
        <v>2</v>
      </c>
      <c r="D197" s="5">
        <v>142.80000000000001</v>
      </c>
      <c r="E197" s="1">
        <v>15</v>
      </c>
      <c r="F197" s="1">
        <f>InputData[[#This Row],[UNIT PRICE ($)]]*InputData[[#This Row],[QUANTITY]]</f>
        <v>2142</v>
      </c>
      <c r="G197" s="1" t="str">
        <f>VLOOKUP(InputData[[#This Row],[CUSTOMER NAME]],Country[#All],2,0)</f>
        <v>India</v>
      </c>
      <c r="H197" s="1" t="str">
        <f>VLOOKUP(InputData[[#This Row],[CUSTOMER NAME]],Country[#All],3,0)</f>
        <v>Northeast</v>
      </c>
      <c r="I197" s="1" t="str">
        <f>TEXT(InputData[[#This Row],[DATE]],"mmm")</f>
        <v>Mar</v>
      </c>
      <c r="J197" s="1">
        <f>WEEKNUM(InputData[[#This Row],[DATE]])</f>
        <v>12</v>
      </c>
    </row>
    <row r="198" spans="1:10" x14ac:dyDescent="0.35">
      <c r="A198" s="3">
        <v>44274</v>
      </c>
      <c r="B198" s="6" t="s">
        <v>86</v>
      </c>
      <c r="C198" s="4" t="s">
        <v>41</v>
      </c>
      <c r="D198" s="5">
        <v>173.88</v>
      </c>
      <c r="E198" s="1">
        <v>6</v>
      </c>
      <c r="F198" s="1">
        <f>InputData[[#This Row],[UNIT PRICE ($)]]*InputData[[#This Row],[QUANTITY]]</f>
        <v>1043.28</v>
      </c>
      <c r="G198" s="1" t="str">
        <f>VLOOKUP(InputData[[#This Row],[CUSTOMER NAME]],Country[#All],2,0)</f>
        <v>India</v>
      </c>
      <c r="H198" s="1" t="str">
        <f>VLOOKUP(InputData[[#This Row],[CUSTOMER NAME]],Country[#All],3,0)</f>
        <v>South</v>
      </c>
      <c r="I198" s="1" t="str">
        <f>TEXT(InputData[[#This Row],[DATE]],"mmm")</f>
        <v>Mar</v>
      </c>
      <c r="J198" s="1">
        <f>WEEKNUM(InputData[[#This Row],[DATE]])</f>
        <v>12</v>
      </c>
    </row>
    <row r="199" spans="1:10" x14ac:dyDescent="0.35">
      <c r="A199" s="3">
        <v>44275</v>
      </c>
      <c r="B199" s="6" t="s">
        <v>61</v>
      </c>
      <c r="C199" s="4" t="s">
        <v>24</v>
      </c>
      <c r="D199" s="5">
        <v>156.96</v>
      </c>
      <c r="E199" s="1">
        <v>23</v>
      </c>
      <c r="F199" s="1">
        <f>InputData[[#This Row],[UNIT PRICE ($)]]*InputData[[#This Row],[QUANTITY]]</f>
        <v>3610.0800000000004</v>
      </c>
      <c r="G199" s="1" t="str">
        <f>VLOOKUP(InputData[[#This Row],[CUSTOMER NAME]],Country[#All],2,0)</f>
        <v>Bangladesh</v>
      </c>
      <c r="H199" s="1" t="str">
        <f>VLOOKUP(InputData[[#This Row],[CUSTOMER NAME]],Country[#All],3,0)</f>
        <v>Export</v>
      </c>
      <c r="I199" s="1" t="str">
        <f>TEXT(InputData[[#This Row],[DATE]],"mmm")</f>
        <v>Mar</v>
      </c>
      <c r="J199" s="1">
        <f>WEEKNUM(InputData[[#This Row],[DATE]])</f>
        <v>12</v>
      </c>
    </row>
    <row r="200" spans="1:10" x14ac:dyDescent="0.35">
      <c r="A200" s="3">
        <v>44275</v>
      </c>
      <c r="B200" s="6" t="s">
        <v>64</v>
      </c>
      <c r="C200" s="4" t="s">
        <v>38</v>
      </c>
      <c r="D200" s="5">
        <v>79.92</v>
      </c>
      <c r="E200" s="1">
        <v>21</v>
      </c>
      <c r="F200" s="1">
        <f>InputData[[#This Row],[UNIT PRICE ($)]]*InputData[[#This Row],[QUANTITY]]</f>
        <v>1678.32</v>
      </c>
      <c r="G200" s="1" t="str">
        <f>VLOOKUP(InputData[[#This Row],[CUSTOMER NAME]],Country[#All],2,0)</f>
        <v>India</v>
      </c>
      <c r="H200" s="1" t="str">
        <f>VLOOKUP(InputData[[#This Row],[CUSTOMER NAME]],Country[#All],3,0)</f>
        <v>Northeast</v>
      </c>
      <c r="I200" s="1" t="str">
        <f>TEXT(InputData[[#This Row],[DATE]],"mmm")</f>
        <v>Mar</v>
      </c>
      <c r="J200" s="1">
        <f>WEEKNUM(InputData[[#This Row],[DATE]])</f>
        <v>12</v>
      </c>
    </row>
    <row r="201" spans="1:10" x14ac:dyDescent="0.35">
      <c r="A201" s="3">
        <v>44275</v>
      </c>
      <c r="B201" s="6" t="s">
        <v>112</v>
      </c>
      <c r="C201" s="4" t="s">
        <v>16</v>
      </c>
      <c r="D201" s="5">
        <v>16.64</v>
      </c>
      <c r="E201" s="1">
        <v>13</v>
      </c>
      <c r="F201" s="1">
        <f>InputData[[#This Row],[UNIT PRICE ($)]]*InputData[[#This Row],[QUANTITY]]</f>
        <v>216.32</v>
      </c>
      <c r="G201" s="1" t="str">
        <f>VLOOKUP(InputData[[#This Row],[CUSTOMER NAME]],Country[#All],2,0)</f>
        <v>India</v>
      </c>
      <c r="H201" s="1" t="str">
        <f>VLOOKUP(InputData[[#This Row],[CUSTOMER NAME]],Country[#All],3,0)</f>
        <v>North</v>
      </c>
      <c r="I201" s="1" t="str">
        <f>TEXT(InputData[[#This Row],[DATE]],"mmm")</f>
        <v>Mar</v>
      </c>
      <c r="J201" s="1">
        <f>WEEKNUM(InputData[[#This Row],[DATE]])</f>
        <v>12</v>
      </c>
    </row>
    <row r="202" spans="1:10" x14ac:dyDescent="0.35">
      <c r="A202" s="3">
        <v>44276</v>
      </c>
      <c r="B202" s="6" t="s">
        <v>68</v>
      </c>
      <c r="C202" s="4" t="s">
        <v>39</v>
      </c>
      <c r="D202" s="5">
        <v>42.55</v>
      </c>
      <c r="E202" s="1">
        <v>7</v>
      </c>
      <c r="F202" s="1">
        <f>InputData[[#This Row],[UNIT PRICE ($)]]*InputData[[#This Row],[QUANTITY]]</f>
        <v>297.84999999999997</v>
      </c>
      <c r="G202" s="1" t="str">
        <f>VLOOKUP(InputData[[#This Row],[CUSTOMER NAME]],Country[#All],2,0)</f>
        <v>Russia</v>
      </c>
      <c r="H202" s="1" t="str">
        <f>VLOOKUP(InputData[[#This Row],[CUSTOMER NAME]],Country[#All],3,0)</f>
        <v>Export</v>
      </c>
      <c r="I202" s="1" t="str">
        <f>TEXT(InputData[[#This Row],[DATE]],"mmm")</f>
        <v>Mar</v>
      </c>
      <c r="J202" s="1">
        <f>WEEKNUM(InputData[[#This Row],[DATE]])</f>
        <v>13</v>
      </c>
    </row>
    <row r="203" spans="1:10" x14ac:dyDescent="0.35">
      <c r="A203" s="3">
        <v>44276</v>
      </c>
      <c r="B203" s="6" t="s">
        <v>71</v>
      </c>
      <c r="C203" s="4" t="s">
        <v>1</v>
      </c>
      <c r="D203" s="5">
        <v>103.88</v>
      </c>
      <c r="E203" s="1">
        <v>18</v>
      </c>
      <c r="F203" s="1">
        <f>InputData[[#This Row],[UNIT PRICE ($)]]*InputData[[#This Row],[QUANTITY]]</f>
        <v>1869.84</v>
      </c>
      <c r="G203" s="1" t="str">
        <f>VLOOKUP(InputData[[#This Row],[CUSTOMER NAME]],Country[#All],2,0)</f>
        <v>India</v>
      </c>
      <c r="H203" s="1" t="str">
        <f>VLOOKUP(InputData[[#This Row],[CUSTOMER NAME]],Country[#All],3,0)</f>
        <v>Central</v>
      </c>
      <c r="I203" s="1" t="str">
        <f>TEXT(InputData[[#This Row],[DATE]],"mmm")</f>
        <v>Mar</v>
      </c>
      <c r="J203" s="1">
        <f>WEEKNUM(InputData[[#This Row],[DATE]])</f>
        <v>13</v>
      </c>
    </row>
    <row r="204" spans="1:10" x14ac:dyDescent="0.35">
      <c r="A204" s="3">
        <v>44276</v>
      </c>
      <c r="B204" s="6" t="s">
        <v>112</v>
      </c>
      <c r="C204" s="4" t="s">
        <v>20</v>
      </c>
      <c r="D204" s="5">
        <v>76.25</v>
      </c>
      <c r="E204" s="1">
        <v>13</v>
      </c>
      <c r="F204" s="1">
        <f>InputData[[#This Row],[UNIT PRICE ($)]]*InputData[[#This Row],[QUANTITY]]</f>
        <v>991.25</v>
      </c>
      <c r="G204" s="1" t="str">
        <f>VLOOKUP(InputData[[#This Row],[CUSTOMER NAME]],Country[#All],2,0)</f>
        <v>India</v>
      </c>
      <c r="H204" s="1" t="str">
        <f>VLOOKUP(InputData[[#This Row],[CUSTOMER NAME]],Country[#All],3,0)</f>
        <v>North</v>
      </c>
      <c r="I204" s="1" t="str">
        <f>TEXT(InputData[[#This Row],[DATE]],"mmm")</f>
        <v>Mar</v>
      </c>
      <c r="J204" s="1">
        <f>WEEKNUM(InputData[[#This Row],[DATE]])</f>
        <v>13</v>
      </c>
    </row>
    <row r="205" spans="1:10" x14ac:dyDescent="0.35">
      <c r="A205" s="3">
        <v>44277</v>
      </c>
      <c r="B205" s="6" t="s">
        <v>71</v>
      </c>
      <c r="C205" s="4" t="s">
        <v>2</v>
      </c>
      <c r="D205" s="5">
        <v>142.80000000000001</v>
      </c>
      <c r="E205" s="1">
        <v>8</v>
      </c>
      <c r="F205" s="1">
        <f>InputData[[#This Row],[UNIT PRICE ($)]]*InputData[[#This Row],[QUANTITY]]</f>
        <v>1142.4000000000001</v>
      </c>
      <c r="G205" s="1" t="str">
        <f>VLOOKUP(InputData[[#This Row],[CUSTOMER NAME]],Country[#All],2,0)</f>
        <v>India</v>
      </c>
      <c r="H205" s="1" t="str">
        <f>VLOOKUP(InputData[[#This Row],[CUSTOMER NAME]],Country[#All],3,0)</f>
        <v>Central</v>
      </c>
      <c r="I205" s="1" t="str">
        <f>TEXT(InputData[[#This Row],[DATE]],"mmm")</f>
        <v>Mar</v>
      </c>
      <c r="J205" s="1">
        <f>WEEKNUM(InputData[[#This Row],[DATE]])</f>
        <v>13</v>
      </c>
    </row>
    <row r="206" spans="1:10" x14ac:dyDescent="0.35">
      <c r="A206" s="3">
        <v>44277</v>
      </c>
      <c r="B206" s="6" t="s">
        <v>73</v>
      </c>
      <c r="C206" s="4" t="s">
        <v>12</v>
      </c>
      <c r="D206" s="5">
        <v>94.17</v>
      </c>
      <c r="E206" s="1">
        <v>4</v>
      </c>
      <c r="F206" s="1">
        <f>InputData[[#This Row],[UNIT PRICE ($)]]*InputData[[#This Row],[QUANTITY]]</f>
        <v>376.68</v>
      </c>
      <c r="G206" s="1" t="str">
        <f>VLOOKUP(InputData[[#This Row],[CUSTOMER NAME]],Country[#All],2,0)</f>
        <v>India</v>
      </c>
      <c r="H206" s="1" t="str">
        <f>VLOOKUP(InputData[[#This Row],[CUSTOMER NAME]],Country[#All],3,0)</f>
        <v>East</v>
      </c>
      <c r="I206" s="1" t="str">
        <f>TEXT(InputData[[#This Row],[DATE]],"mmm")</f>
        <v>Mar</v>
      </c>
      <c r="J206" s="1">
        <f>WEEKNUM(InputData[[#This Row],[DATE]])</f>
        <v>13</v>
      </c>
    </row>
    <row r="207" spans="1:10" x14ac:dyDescent="0.35">
      <c r="A207" s="3">
        <v>44277</v>
      </c>
      <c r="B207" s="6" t="s">
        <v>84</v>
      </c>
      <c r="C207" s="4" t="s">
        <v>27</v>
      </c>
      <c r="D207" s="5">
        <v>57.120000000000005</v>
      </c>
      <c r="E207" s="1">
        <v>30</v>
      </c>
      <c r="F207" s="1">
        <f>InputData[[#This Row],[UNIT PRICE ($)]]*InputData[[#This Row],[QUANTITY]]</f>
        <v>1713.6000000000001</v>
      </c>
      <c r="G207" s="1" t="str">
        <f>VLOOKUP(InputData[[#This Row],[CUSTOMER NAME]],Country[#All],2,0)</f>
        <v>Ethiopia</v>
      </c>
      <c r="H207" s="1" t="str">
        <f>VLOOKUP(InputData[[#This Row],[CUSTOMER NAME]],Country[#All],3,0)</f>
        <v>Export</v>
      </c>
      <c r="I207" s="1" t="str">
        <f>TEXT(InputData[[#This Row],[DATE]],"mmm")</f>
        <v>Mar</v>
      </c>
      <c r="J207" s="1">
        <f>WEEKNUM(InputData[[#This Row],[DATE]])</f>
        <v>13</v>
      </c>
    </row>
    <row r="208" spans="1:10" x14ac:dyDescent="0.35">
      <c r="A208" s="3">
        <v>44278</v>
      </c>
      <c r="B208" s="6" t="s">
        <v>86</v>
      </c>
      <c r="C208" s="4" t="s">
        <v>32</v>
      </c>
      <c r="D208" s="5">
        <v>117.48</v>
      </c>
      <c r="E208" s="1">
        <v>9</v>
      </c>
      <c r="F208" s="1">
        <f>InputData[[#This Row],[UNIT PRICE ($)]]*InputData[[#This Row],[QUANTITY]]</f>
        <v>1057.32</v>
      </c>
      <c r="G208" s="1" t="str">
        <f>VLOOKUP(InputData[[#This Row],[CUSTOMER NAME]],Country[#All],2,0)</f>
        <v>India</v>
      </c>
      <c r="H208" s="1" t="str">
        <f>VLOOKUP(InputData[[#This Row],[CUSTOMER NAME]],Country[#All],3,0)</f>
        <v>South</v>
      </c>
      <c r="I208" s="1" t="str">
        <f>TEXT(InputData[[#This Row],[DATE]],"mmm")</f>
        <v>Mar</v>
      </c>
      <c r="J208" s="1">
        <f>WEEKNUM(InputData[[#This Row],[DATE]])</f>
        <v>13</v>
      </c>
    </row>
    <row r="209" spans="1:10" x14ac:dyDescent="0.35">
      <c r="A209" s="3">
        <v>44280</v>
      </c>
      <c r="B209" s="6" t="s">
        <v>62</v>
      </c>
      <c r="C209" s="4" t="s">
        <v>29</v>
      </c>
      <c r="D209" s="5">
        <v>53.11</v>
      </c>
      <c r="E209" s="1">
        <v>8</v>
      </c>
      <c r="F209" s="1">
        <f>InputData[[#This Row],[UNIT PRICE ($)]]*InputData[[#This Row],[QUANTITY]]</f>
        <v>424.88</v>
      </c>
      <c r="G209" s="1" t="str">
        <f>VLOOKUP(InputData[[#This Row],[CUSTOMER NAME]],Country[#All],2,0)</f>
        <v>India</v>
      </c>
      <c r="H209" s="1" t="str">
        <f>VLOOKUP(InputData[[#This Row],[CUSTOMER NAME]],Country[#All],3,0)</f>
        <v>Northeast</v>
      </c>
      <c r="I209" s="1" t="str">
        <f>TEXT(InputData[[#This Row],[DATE]],"mmm")</f>
        <v>Mar</v>
      </c>
      <c r="J209" s="1">
        <f>WEEKNUM(InputData[[#This Row],[DATE]])</f>
        <v>13</v>
      </c>
    </row>
    <row r="210" spans="1:10" x14ac:dyDescent="0.35">
      <c r="A210" s="3">
        <v>44280</v>
      </c>
      <c r="B210" s="6" t="s">
        <v>63</v>
      </c>
      <c r="C210" s="4" t="s">
        <v>1</v>
      </c>
      <c r="D210" s="5">
        <v>103.88</v>
      </c>
      <c r="E210" s="1">
        <v>2</v>
      </c>
      <c r="F210" s="1">
        <f>InputData[[#This Row],[UNIT PRICE ($)]]*InputData[[#This Row],[QUANTITY]]</f>
        <v>207.76</v>
      </c>
      <c r="G210" s="1" t="str">
        <f>VLOOKUP(InputData[[#This Row],[CUSTOMER NAME]],Country[#All],2,0)</f>
        <v>Saudi Arabia</v>
      </c>
      <c r="H210" s="1" t="str">
        <f>VLOOKUP(InputData[[#This Row],[CUSTOMER NAME]],Country[#All],3,0)</f>
        <v>Export</v>
      </c>
      <c r="I210" s="1" t="str">
        <f>TEXT(InputData[[#This Row],[DATE]],"mmm")</f>
        <v>Mar</v>
      </c>
      <c r="J210" s="1">
        <f>WEEKNUM(InputData[[#This Row],[DATE]])</f>
        <v>13</v>
      </c>
    </row>
    <row r="211" spans="1:10" x14ac:dyDescent="0.35">
      <c r="A211" s="3">
        <v>44280</v>
      </c>
      <c r="B211" s="6" t="s">
        <v>63</v>
      </c>
      <c r="C211" s="4" t="s">
        <v>17</v>
      </c>
      <c r="D211" s="5">
        <v>156.78</v>
      </c>
      <c r="E211" s="1">
        <v>26</v>
      </c>
      <c r="F211" s="1">
        <f>InputData[[#This Row],[UNIT PRICE ($)]]*InputData[[#This Row],[QUANTITY]]</f>
        <v>4076.28</v>
      </c>
      <c r="G211" s="1" t="str">
        <f>VLOOKUP(InputData[[#This Row],[CUSTOMER NAME]],Country[#All],2,0)</f>
        <v>Saudi Arabia</v>
      </c>
      <c r="H211" s="1" t="str">
        <f>VLOOKUP(InputData[[#This Row],[CUSTOMER NAME]],Country[#All],3,0)</f>
        <v>Export</v>
      </c>
      <c r="I211" s="1" t="str">
        <f>TEXT(InputData[[#This Row],[DATE]],"mmm")</f>
        <v>Mar</v>
      </c>
      <c r="J211" s="1">
        <f>WEEKNUM(InputData[[#This Row],[DATE]])</f>
        <v>13</v>
      </c>
    </row>
    <row r="212" spans="1:10" x14ac:dyDescent="0.35">
      <c r="A212" s="3">
        <v>44280</v>
      </c>
      <c r="B212" s="6" t="s">
        <v>68</v>
      </c>
      <c r="C212" s="4" t="s">
        <v>30</v>
      </c>
      <c r="D212" s="5">
        <v>201.28</v>
      </c>
      <c r="E212" s="1">
        <v>11</v>
      </c>
      <c r="F212" s="1">
        <f>InputData[[#This Row],[UNIT PRICE ($)]]*InputData[[#This Row],[QUANTITY]]</f>
        <v>2214.08</v>
      </c>
      <c r="G212" s="1" t="str">
        <f>VLOOKUP(InputData[[#This Row],[CUSTOMER NAME]],Country[#All],2,0)</f>
        <v>Russia</v>
      </c>
      <c r="H212" s="1" t="str">
        <f>VLOOKUP(InputData[[#This Row],[CUSTOMER NAME]],Country[#All],3,0)</f>
        <v>Export</v>
      </c>
      <c r="I212" s="1" t="str">
        <f>TEXT(InputData[[#This Row],[DATE]],"mmm")</f>
        <v>Mar</v>
      </c>
      <c r="J212" s="1">
        <f>WEEKNUM(InputData[[#This Row],[DATE]])</f>
        <v>13</v>
      </c>
    </row>
    <row r="213" spans="1:10" x14ac:dyDescent="0.35">
      <c r="A213" s="3">
        <v>44280</v>
      </c>
      <c r="B213" s="6" t="s">
        <v>73</v>
      </c>
      <c r="C213" s="4" t="s">
        <v>24</v>
      </c>
      <c r="D213" s="5">
        <v>156.96</v>
      </c>
      <c r="E213" s="1">
        <v>14</v>
      </c>
      <c r="F213" s="1">
        <f>InputData[[#This Row],[UNIT PRICE ($)]]*InputData[[#This Row],[QUANTITY]]</f>
        <v>2197.44</v>
      </c>
      <c r="G213" s="1" t="str">
        <f>VLOOKUP(InputData[[#This Row],[CUSTOMER NAME]],Country[#All],2,0)</f>
        <v>India</v>
      </c>
      <c r="H213" s="1" t="str">
        <f>VLOOKUP(InputData[[#This Row],[CUSTOMER NAME]],Country[#All],3,0)</f>
        <v>East</v>
      </c>
      <c r="I213" s="1" t="str">
        <f>TEXT(InputData[[#This Row],[DATE]],"mmm")</f>
        <v>Mar</v>
      </c>
      <c r="J213" s="1">
        <f>WEEKNUM(InputData[[#This Row],[DATE]])</f>
        <v>13</v>
      </c>
    </row>
    <row r="214" spans="1:10" x14ac:dyDescent="0.35">
      <c r="A214" s="3">
        <v>44280</v>
      </c>
      <c r="B214" s="6" t="s">
        <v>74</v>
      </c>
      <c r="C214" s="4" t="s">
        <v>6</v>
      </c>
      <c r="D214" s="5">
        <v>85.5</v>
      </c>
      <c r="E214" s="1">
        <v>4</v>
      </c>
      <c r="F214" s="1">
        <f>InputData[[#This Row],[UNIT PRICE ($)]]*InputData[[#This Row],[QUANTITY]]</f>
        <v>342</v>
      </c>
      <c r="G214" s="1" t="str">
        <f>VLOOKUP(InputData[[#This Row],[CUSTOMER NAME]],Country[#All],2,0)</f>
        <v>Brazil</v>
      </c>
      <c r="H214" s="1" t="str">
        <f>VLOOKUP(InputData[[#This Row],[CUSTOMER NAME]],Country[#All],3,0)</f>
        <v>Export</v>
      </c>
      <c r="I214" s="1" t="str">
        <f>TEXT(InputData[[#This Row],[DATE]],"mmm")</f>
        <v>Mar</v>
      </c>
      <c r="J214" s="1">
        <f>WEEKNUM(InputData[[#This Row],[DATE]])</f>
        <v>13</v>
      </c>
    </row>
    <row r="215" spans="1:10" x14ac:dyDescent="0.35">
      <c r="A215" s="3">
        <v>44280</v>
      </c>
      <c r="B215" s="6" t="s">
        <v>81</v>
      </c>
      <c r="C215" s="4" t="s">
        <v>38</v>
      </c>
      <c r="D215" s="5">
        <v>79.92</v>
      </c>
      <c r="E215" s="1">
        <v>2</v>
      </c>
      <c r="F215" s="1">
        <f>InputData[[#This Row],[UNIT PRICE ($)]]*InputData[[#This Row],[QUANTITY]]</f>
        <v>159.84</v>
      </c>
      <c r="G215" s="1" t="str">
        <f>VLOOKUP(InputData[[#This Row],[CUSTOMER NAME]],Country[#All],2,0)</f>
        <v>India</v>
      </c>
      <c r="H215" s="1" t="str">
        <f>VLOOKUP(InputData[[#This Row],[CUSTOMER NAME]],Country[#All],3,0)</f>
        <v>East</v>
      </c>
      <c r="I215" s="1" t="str">
        <f>TEXT(InputData[[#This Row],[DATE]],"mmm")</f>
        <v>Mar</v>
      </c>
      <c r="J215" s="1">
        <f>WEEKNUM(InputData[[#This Row],[DATE]])</f>
        <v>13</v>
      </c>
    </row>
    <row r="216" spans="1:10" x14ac:dyDescent="0.35">
      <c r="A216" s="3">
        <v>44281</v>
      </c>
      <c r="B216" s="6" t="s">
        <v>65</v>
      </c>
      <c r="C216" s="4" t="s">
        <v>10</v>
      </c>
      <c r="D216" s="5">
        <v>164.28</v>
      </c>
      <c r="E216" s="1">
        <v>9</v>
      </c>
      <c r="F216" s="1">
        <f>InputData[[#This Row],[UNIT PRICE ($)]]*InputData[[#This Row],[QUANTITY]]</f>
        <v>1478.52</v>
      </c>
      <c r="G216" s="1" t="str">
        <f>VLOOKUP(InputData[[#This Row],[CUSTOMER NAME]],Country[#All],2,0)</f>
        <v>Pakistan</v>
      </c>
      <c r="H216" s="1" t="str">
        <f>VLOOKUP(InputData[[#This Row],[CUSTOMER NAME]],Country[#All],3,0)</f>
        <v>Export</v>
      </c>
      <c r="I216" s="1" t="str">
        <f>TEXT(InputData[[#This Row],[DATE]],"mmm")</f>
        <v>Mar</v>
      </c>
      <c r="J216" s="1">
        <f>WEEKNUM(InputData[[#This Row],[DATE]])</f>
        <v>13</v>
      </c>
    </row>
    <row r="217" spans="1:10" x14ac:dyDescent="0.35">
      <c r="A217" s="3">
        <v>44281</v>
      </c>
      <c r="B217" s="6" t="s">
        <v>110</v>
      </c>
      <c r="C217" s="4" t="s">
        <v>1</v>
      </c>
      <c r="D217" s="5">
        <v>103.88</v>
      </c>
      <c r="E217" s="1">
        <v>4</v>
      </c>
      <c r="F217" s="1">
        <f>InputData[[#This Row],[UNIT PRICE ($)]]*InputData[[#This Row],[QUANTITY]]</f>
        <v>415.52</v>
      </c>
      <c r="G217" s="1" t="str">
        <f>VLOOKUP(InputData[[#This Row],[CUSTOMER NAME]],Country[#All],2,0)</f>
        <v>India</v>
      </c>
      <c r="H217" s="1" t="str">
        <f>VLOOKUP(InputData[[#This Row],[CUSTOMER NAME]],Country[#All],3,0)</f>
        <v>Western</v>
      </c>
      <c r="I217" s="1" t="str">
        <f>TEXT(InputData[[#This Row],[DATE]],"mmm")</f>
        <v>Mar</v>
      </c>
      <c r="J217" s="1">
        <f>WEEKNUM(InputData[[#This Row],[DATE]])</f>
        <v>13</v>
      </c>
    </row>
    <row r="218" spans="1:10" x14ac:dyDescent="0.35">
      <c r="A218" s="3">
        <v>44281</v>
      </c>
      <c r="B218" s="6" t="s">
        <v>112</v>
      </c>
      <c r="C218" s="4" t="s">
        <v>42</v>
      </c>
      <c r="D218" s="5">
        <v>162</v>
      </c>
      <c r="E218" s="1">
        <v>1</v>
      </c>
      <c r="F218" s="1">
        <f>InputData[[#This Row],[UNIT PRICE ($)]]*InputData[[#This Row],[QUANTITY]]</f>
        <v>162</v>
      </c>
      <c r="G218" s="1" t="str">
        <f>VLOOKUP(InputData[[#This Row],[CUSTOMER NAME]],Country[#All],2,0)</f>
        <v>India</v>
      </c>
      <c r="H218" s="1" t="str">
        <f>VLOOKUP(InputData[[#This Row],[CUSTOMER NAME]],Country[#All],3,0)</f>
        <v>North</v>
      </c>
      <c r="I218" s="1" t="str">
        <f>TEXT(InputData[[#This Row],[DATE]],"mmm")</f>
        <v>Mar</v>
      </c>
      <c r="J218" s="1">
        <f>WEEKNUM(InputData[[#This Row],[DATE]])</f>
        <v>13</v>
      </c>
    </row>
    <row r="219" spans="1:10" x14ac:dyDescent="0.35">
      <c r="A219" s="3">
        <v>44281</v>
      </c>
      <c r="B219" s="6" t="s">
        <v>89</v>
      </c>
      <c r="C219" s="4" t="s">
        <v>33</v>
      </c>
      <c r="D219" s="5">
        <v>119.7</v>
      </c>
      <c r="E219" s="1">
        <v>25</v>
      </c>
      <c r="F219" s="1">
        <f>InputData[[#This Row],[UNIT PRICE ($)]]*InputData[[#This Row],[QUANTITY]]</f>
        <v>2992.5</v>
      </c>
      <c r="G219" s="1" t="str">
        <f>VLOOKUP(InputData[[#This Row],[CUSTOMER NAME]],Country[#All],2,0)</f>
        <v>Mexico</v>
      </c>
      <c r="H219" s="1" t="str">
        <f>VLOOKUP(InputData[[#This Row],[CUSTOMER NAME]],Country[#All],3,0)</f>
        <v>Export</v>
      </c>
      <c r="I219" s="1" t="str">
        <f>TEXT(InputData[[#This Row],[DATE]],"mmm")</f>
        <v>Mar</v>
      </c>
      <c r="J219" s="1">
        <f>WEEKNUM(InputData[[#This Row],[DATE]])</f>
        <v>13</v>
      </c>
    </row>
    <row r="220" spans="1:10" x14ac:dyDescent="0.35">
      <c r="A220" s="3">
        <v>44282</v>
      </c>
      <c r="B220" s="6" t="s">
        <v>113</v>
      </c>
      <c r="C220" s="4" t="s">
        <v>30</v>
      </c>
      <c r="D220" s="5">
        <v>201.28</v>
      </c>
      <c r="E220" s="1">
        <v>3</v>
      </c>
      <c r="F220" s="1">
        <f>InputData[[#This Row],[UNIT PRICE ($)]]*InputData[[#This Row],[QUANTITY]]</f>
        <v>603.84</v>
      </c>
      <c r="G220" s="1" t="str">
        <f>VLOOKUP(InputData[[#This Row],[CUSTOMER NAME]],Country[#All],2,0)</f>
        <v>Pakistan</v>
      </c>
      <c r="H220" s="1" t="str">
        <f>VLOOKUP(InputData[[#This Row],[CUSTOMER NAME]],Country[#All],3,0)</f>
        <v>Export</v>
      </c>
      <c r="I220" s="1" t="str">
        <f>TEXT(InputData[[#This Row],[DATE]],"mmm")</f>
        <v>Mar</v>
      </c>
      <c r="J220" s="1">
        <f>WEEKNUM(InputData[[#This Row],[DATE]])</f>
        <v>13</v>
      </c>
    </row>
    <row r="221" spans="1:10" x14ac:dyDescent="0.35">
      <c r="A221" s="3">
        <v>44283</v>
      </c>
      <c r="B221" s="6" t="s">
        <v>60</v>
      </c>
      <c r="C221" s="4" t="s">
        <v>40</v>
      </c>
      <c r="D221" s="5">
        <v>115.2</v>
      </c>
      <c r="E221" s="1">
        <v>13</v>
      </c>
      <c r="F221" s="1">
        <f>InputData[[#This Row],[UNIT PRICE ($)]]*InputData[[#This Row],[QUANTITY]]</f>
        <v>1497.6000000000001</v>
      </c>
      <c r="G221" s="1" t="str">
        <f>VLOOKUP(InputData[[#This Row],[CUSTOMER NAME]],Country[#All],2,0)</f>
        <v>Nigeria</v>
      </c>
      <c r="H221" s="1" t="str">
        <f>VLOOKUP(InputData[[#This Row],[CUSTOMER NAME]],Country[#All],3,0)</f>
        <v>Export</v>
      </c>
      <c r="I221" s="1" t="str">
        <f>TEXT(InputData[[#This Row],[DATE]],"mmm")</f>
        <v>Mar</v>
      </c>
      <c r="J221" s="1">
        <f>WEEKNUM(InputData[[#This Row],[DATE]])</f>
        <v>14</v>
      </c>
    </row>
    <row r="222" spans="1:10" x14ac:dyDescent="0.35">
      <c r="A222" s="3">
        <v>44283</v>
      </c>
      <c r="B222" s="6" t="s">
        <v>61</v>
      </c>
      <c r="C222" s="4" t="s">
        <v>37</v>
      </c>
      <c r="D222" s="5">
        <v>85.76</v>
      </c>
      <c r="E222" s="1">
        <v>3</v>
      </c>
      <c r="F222" s="1">
        <f>InputData[[#This Row],[UNIT PRICE ($)]]*InputData[[#This Row],[QUANTITY]]</f>
        <v>257.28000000000003</v>
      </c>
      <c r="G222" s="1" t="str">
        <f>VLOOKUP(InputData[[#This Row],[CUSTOMER NAME]],Country[#All],2,0)</f>
        <v>Bangladesh</v>
      </c>
      <c r="H222" s="1" t="str">
        <f>VLOOKUP(InputData[[#This Row],[CUSTOMER NAME]],Country[#All],3,0)</f>
        <v>Export</v>
      </c>
      <c r="I222" s="1" t="str">
        <f>TEXT(InputData[[#This Row],[DATE]],"mmm")</f>
        <v>Mar</v>
      </c>
      <c r="J222" s="1">
        <f>WEEKNUM(InputData[[#This Row],[DATE]])</f>
        <v>14</v>
      </c>
    </row>
    <row r="223" spans="1:10" x14ac:dyDescent="0.35">
      <c r="A223" s="3">
        <v>44283</v>
      </c>
      <c r="B223" s="6" t="s">
        <v>85</v>
      </c>
      <c r="C223" s="4" t="s">
        <v>7</v>
      </c>
      <c r="D223" s="5">
        <v>47.730000000000004</v>
      </c>
      <c r="E223" s="1">
        <v>8</v>
      </c>
      <c r="F223" s="1">
        <f>InputData[[#This Row],[UNIT PRICE ($)]]*InputData[[#This Row],[QUANTITY]]</f>
        <v>381.84000000000003</v>
      </c>
      <c r="G223" s="1" t="str">
        <f>VLOOKUP(InputData[[#This Row],[CUSTOMER NAME]],Country[#All],2,0)</f>
        <v>India</v>
      </c>
      <c r="H223" s="1" t="str">
        <f>VLOOKUP(InputData[[#This Row],[CUSTOMER NAME]],Country[#All],3,0)</f>
        <v>Northeast</v>
      </c>
      <c r="I223" s="1" t="str">
        <f>TEXT(InputData[[#This Row],[DATE]],"mmm")</f>
        <v>Mar</v>
      </c>
      <c r="J223" s="1">
        <f>WEEKNUM(InputData[[#This Row],[DATE]])</f>
        <v>14</v>
      </c>
    </row>
    <row r="224" spans="1:10" x14ac:dyDescent="0.35">
      <c r="A224" s="3">
        <v>44284</v>
      </c>
      <c r="B224" s="6" t="s">
        <v>61</v>
      </c>
      <c r="C224" s="4" t="s">
        <v>32</v>
      </c>
      <c r="D224" s="5">
        <v>117.48</v>
      </c>
      <c r="E224" s="1">
        <v>12</v>
      </c>
      <c r="F224" s="1">
        <f>InputData[[#This Row],[UNIT PRICE ($)]]*InputData[[#This Row],[QUANTITY]]</f>
        <v>1409.76</v>
      </c>
      <c r="G224" s="1" t="str">
        <f>VLOOKUP(InputData[[#This Row],[CUSTOMER NAME]],Country[#All],2,0)</f>
        <v>Bangladesh</v>
      </c>
      <c r="H224" s="1" t="str">
        <f>VLOOKUP(InputData[[#This Row],[CUSTOMER NAME]],Country[#All],3,0)</f>
        <v>Export</v>
      </c>
      <c r="I224" s="1" t="str">
        <f>TEXT(InputData[[#This Row],[DATE]],"mmm")</f>
        <v>Mar</v>
      </c>
      <c r="J224" s="1">
        <f>WEEKNUM(InputData[[#This Row],[DATE]])</f>
        <v>14</v>
      </c>
    </row>
    <row r="225" spans="1:10" x14ac:dyDescent="0.35">
      <c r="A225" s="3">
        <v>44284</v>
      </c>
      <c r="B225" s="6" t="s">
        <v>84</v>
      </c>
      <c r="C225" s="4" t="s">
        <v>35</v>
      </c>
      <c r="D225" s="5">
        <v>6.7</v>
      </c>
      <c r="E225" s="1">
        <v>32</v>
      </c>
      <c r="F225" s="1">
        <f>InputData[[#This Row],[UNIT PRICE ($)]]*InputData[[#This Row],[QUANTITY]]</f>
        <v>214.4</v>
      </c>
      <c r="G225" s="1" t="str">
        <f>VLOOKUP(InputData[[#This Row],[CUSTOMER NAME]],Country[#All],2,0)</f>
        <v>Ethiopia</v>
      </c>
      <c r="H225" s="1" t="str">
        <f>VLOOKUP(InputData[[#This Row],[CUSTOMER NAME]],Country[#All],3,0)</f>
        <v>Export</v>
      </c>
      <c r="I225" s="1" t="str">
        <f>TEXT(InputData[[#This Row],[DATE]],"mmm")</f>
        <v>Mar</v>
      </c>
      <c r="J225" s="1">
        <f>WEEKNUM(InputData[[#This Row],[DATE]])</f>
        <v>14</v>
      </c>
    </row>
    <row r="226" spans="1:10" x14ac:dyDescent="0.35">
      <c r="A226" s="3">
        <v>44285</v>
      </c>
      <c r="B226" s="6" t="s">
        <v>63</v>
      </c>
      <c r="C226" s="4" t="s">
        <v>38</v>
      </c>
      <c r="D226" s="5">
        <v>79.92</v>
      </c>
      <c r="E226" s="1">
        <v>1</v>
      </c>
      <c r="F226" s="1">
        <f>InputData[[#This Row],[UNIT PRICE ($)]]*InputData[[#This Row],[QUANTITY]]</f>
        <v>79.92</v>
      </c>
      <c r="G226" s="1" t="str">
        <f>VLOOKUP(InputData[[#This Row],[CUSTOMER NAME]],Country[#All],2,0)</f>
        <v>Saudi Arabia</v>
      </c>
      <c r="H226" s="1" t="str">
        <f>VLOOKUP(InputData[[#This Row],[CUSTOMER NAME]],Country[#All],3,0)</f>
        <v>Export</v>
      </c>
      <c r="I226" s="1" t="str">
        <f>TEXT(InputData[[#This Row],[DATE]],"mmm")</f>
        <v>Mar</v>
      </c>
      <c r="J226" s="1">
        <f>WEEKNUM(InputData[[#This Row],[DATE]])</f>
        <v>14</v>
      </c>
    </row>
    <row r="227" spans="1:10" x14ac:dyDescent="0.35">
      <c r="A227" s="3">
        <v>44285</v>
      </c>
      <c r="B227" s="6" t="s">
        <v>73</v>
      </c>
      <c r="C227" s="4" t="s">
        <v>1</v>
      </c>
      <c r="D227" s="5">
        <v>103.88</v>
      </c>
      <c r="E227" s="1">
        <v>13</v>
      </c>
      <c r="F227" s="1">
        <f>InputData[[#This Row],[UNIT PRICE ($)]]*InputData[[#This Row],[QUANTITY]]</f>
        <v>1350.44</v>
      </c>
      <c r="G227" s="1" t="str">
        <f>VLOOKUP(InputData[[#This Row],[CUSTOMER NAME]],Country[#All],2,0)</f>
        <v>India</v>
      </c>
      <c r="H227" s="1" t="str">
        <f>VLOOKUP(InputData[[#This Row],[CUSTOMER NAME]],Country[#All],3,0)</f>
        <v>East</v>
      </c>
      <c r="I227" s="1" t="str">
        <f>TEXT(InputData[[#This Row],[DATE]],"mmm")</f>
        <v>Mar</v>
      </c>
      <c r="J227" s="1">
        <f>WEEKNUM(InputData[[#This Row],[DATE]])</f>
        <v>14</v>
      </c>
    </row>
    <row r="228" spans="1:10" x14ac:dyDescent="0.35">
      <c r="A228" s="3">
        <v>44286</v>
      </c>
      <c r="B228" s="6" t="s">
        <v>77</v>
      </c>
      <c r="C228" s="4" t="s">
        <v>42</v>
      </c>
      <c r="D228" s="5">
        <v>162</v>
      </c>
      <c r="E228" s="1">
        <v>3</v>
      </c>
      <c r="F228" s="1">
        <f>InputData[[#This Row],[UNIT PRICE ($)]]*InputData[[#This Row],[QUANTITY]]</f>
        <v>486</v>
      </c>
      <c r="G228" s="1" t="str">
        <f>VLOOKUP(InputData[[#This Row],[CUSTOMER NAME]],Country[#All],2,0)</f>
        <v>India</v>
      </c>
      <c r="H228" s="1" t="str">
        <f>VLOOKUP(InputData[[#This Row],[CUSTOMER NAME]],Country[#All],3,0)</f>
        <v>Western</v>
      </c>
      <c r="I228" s="1" t="str">
        <f>TEXT(InputData[[#This Row],[DATE]],"mmm")</f>
        <v>Mar</v>
      </c>
      <c r="J228" s="1">
        <f>WEEKNUM(InputData[[#This Row],[DATE]])</f>
        <v>14</v>
      </c>
    </row>
    <row r="229" spans="1:10" x14ac:dyDescent="0.35">
      <c r="A229" s="3">
        <v>44286</v>
      </c>
      <c r="B229" s="6" t="s">
        <v>89</v>
      </c>
      <c r="C229" s="4" t="s">
        <v>5</v>
      </c>
      <c r="D229" s="5">
        <v>155.61000000000001</v>
      </c>
      <c r="E229" s="1">
        <v>33</v>
      </c>
      <c r="F229" s="1">
        <f>InputData[[#This Row],[UNIT PRICE ($)]]*InputData[[#This Row],[QUANTITY]]</f>
        <v>5135.13</v>
      </c>
      <c r="G229" s="1" t="str">
        <f>VLOOKUP(InputData[[#This Row],[CUSTOMER NAME]],Country[#All],2,0)</f>
        <v>Mexico</v>
      </c>
      <c r="H229" s="1" t="str">
        <f>VLOOKUP(InputData[[#This Row],[CUSTOMER NAME]],Country[#All],3,0)</f>
        <v>Export</v>
      </c>
      <c r="I229" s="1" t="str">
        <f>TEXT(InputData[[#This Row],[DATE]],"mmm")</f>
        <v>Mar</v>
      </c>
      <c r="J229" s="1">
        <f>WEEKNUM(InputData[[#This Row],[DATE]])</f>
        <v>14</v>
      </c>
    </row>
    <row r="230" spans="1:10" x14ac:dyDescent="0.35">
      <c r="A230" s="3">
        <v>44287</v>
      </c>
      <c r="B230" s="6" t="s">
        <v>67</v>
      </c>
      <c r="C230" s="4" t="s">
        <v>11</v>
      </c>
      <c r="D230" s="5">
        <v>48.4</v>
      </c>
      <c r="E230" s="1">
        <v>3</v>
      </c>
      <c r="F230" s="1">
        <f>InputData[[#This Row],[UNIT PRICE ($)]]*InputData[[#This Row],[QUANTITY]]</f>
        <v>145.19999999999999</v>
      </c>
      <c r="G230" s="1" t="str">
        <f>VLOOKUP(InputData[[#This Row],[CUSTOMER NAME]],Country[#All],2,0)</f>
        <v>United Kingdom</v>
      </c>
      <c r="H230" s="1" t="str">
        <f>VLOOKUP(InputData[[#This Row],[CUSTOMER NAME]],Country[#All],3,0)</f>
        <v>Export</v>
      </c>
      <c r="I230" s="1" t="str">
        <f>TEXT(InputData[[#This Row],[DATE]],"mmm")</f>
        <v>Apr</v>
      </c>
      <c r="J230" s="1">
        <f>WEEKNUM(InputData[[#This Row],[DATE]])</f>
        <v>14</v>
      </c>
    </row>
    <row r="231" spans="1:10" x14ac:dyDescent="0.35">
      <c r="A231" s="3">
        <v>44287</v>
      </c>
      <c r="B231" s="6" t="s">
        <v>88</v>
      </c>
      <c r="C231" s="4" t="s">
        <v>2</v>
      </c>
      <c r="D231" s="5">
        <v>142.80000000000001</v>
      </c>
      <c r="E231" s="1">
        <v>2</v>
      </c>
      <c r="F231" s="1">
        <f>InputData[[#This Row],[UNIT PRICE ($)]]*InputData[[#This Row],[QUANTITY]]</f>
        <v>285.60000000000002</v>
      </c>
      <c r="G231" s="1" t="str">
        <f>VLOOKUP(InputData[[#This Row],[CUSTOMER NAME]],Country[#All],2,0)</f>
        <v>India</v>
      </c>
      <c r="H231" s="1" t="str">
        <f>VLOOKUP(InputData[[#This Row],[CUSTOMER NAME]],Country[#All],3,0)</f>
        <v>South</v>
      </c>
      <c r="I231" s="1" t="str">
        <f>TEXT(InputData[[#This Row],[DATE]],"mmm")</f>
        <v>Apr</v>
      </c>
      <c r="J231" s="1">
        <f>WEEKNUM(InputData[[#This Row],[DATE]])</f>
        <v>14</v>
      </c>
    </row>
    <row r="232" spans="1:10" x14ac:dyDescent="0.35">
      <c r="A232" s="3">
        <v>44288</v>
      </c>
      <c r="B232" s="6" t="s">
        <v>61</v>
      </c>
      <c r="C232" s="4" t="s">
        <v>37</v>
      </c>
      <c r="D232" s="5">
        <v>85.76</v>
      </c>
      <c r="E232" s="1">
        <v>24</v>
      </c>
      <c r="F232" s="1">
        <f>InputData[[#This Row],[UNIT PRICE ($)]]*InputData[[#This Row],[QUANTITY]]</f>
        <v>2058.2400000000002</v>
      </c>
      <c r="G232" s="1" t="str">
        <f>VLOOKUP(InputData[[#This Row],[CUSTOMER NAME]],Country[#All],2,0)</f>
        <v>Bangladesh</v>
      </c>
      <c r="H232" s="1" t="str">
        <f>VLOOKUP(InputData[[#This Row],[CUSTOMER NAME]],Country[#All],3,0)</f>
        <v>Export</v>
      </c>
      <c r="I232" s="1" t="str">
        <f>TEXT(InputData[[#This Row],[DATE]],"mmm")</f>
        <v>Apr</v>
      </c>
      <c r="J232" s="1">
        <f>WEEKNUM(InputData[[#This Row],[DATE]])</f>
        <v>14</v>
      </c>
    </row>
    <row r="233" spans="1:10" x14ac:dyDescent="0.35">
      <c r="A233" s="3">
        <v>44288</v>
      </c>
      <c r="B233" s="6" t="s">
        <v>71</v>
      </c>
      <c r="C233" s="4" t="s">
        <v>2</v>
      </c>
      <c r="D233" s="5">
        <v>142.80000000000001</v>
      </c>
      <c r="E233" s="1">
        <v>3</v>
      </c>
      <c r="F233" s="1">
        <f>InputData[[#This Row],[UNIT PRICE ($)]]*InputData[[#This Row],[QUANTITY]]</f>
        <v>428.40000000000003</v>
      </c>
      <c r="G233" s="1" t="str">
        <f>VLOOKUP(InputData[[#This Row],[CUSTOMER NAME]],Country[#All],2,0)</f>
        <v>India</v>
      </c>
      <c r="H233" s="1" t="str">
        <f>VLOOKUP(InputData[[#This Row],[CUSTOMER NAME]],Country[#All],3,0)</f>
        <v>Central</v>
      </c>
      <c r="I233" s="1" t="str">
        <f>TEXT(InputData[[#This Row],[DATE]],"mmm")</f>
        <v>Apr</v>
      </c>
      <c r="J233" s="1">
        <f>WEEKNUM(InputData[[#This Row],[DATE]])</f>
        <v>14</v>
      </c>
    </row>
    <row r="234" spans="1:10" x14ac:dyDescent="0.35">
      <c r="A234" s="3">
        <v>44290</v>
      </c>
      <c r="B234" s="6" t="s">
        <v>61</v>
      </c>
      <c r="C234" s="4" t="s">
        <v>9</v>
      </c>
      <c r="D234" s="5">
        <v>7.8599999999999994</v>
      </c>
      <c r="E234" s="1">
        <v>9</v>
      </c>
      <c r="F234" s="1">
        <f>InputData[[#This Row],[UNIT PRICE ($)]]*InputData[[#This Row],[QUANTITY]]</f>
        <v>70.739999999999995</v>
      </c>
      <c r="G234" s="1" t="str">
        <f>VLOOKUP(InputData[[#This Row],[CUSTOMER NAME]],Country[#All],2,0)</f>
        <v>Bangladesh</v>
      </c>
      <c r="H234" s="1" t="str">
        <f>VLOOKUP(InputData[[#This Row],[CUSTOMER NAME]],Country[#All],3,0)</f>
        <v>Export</v>
      </c>
      <c r="I234" s="1" t="str">
        <f>TEXT(InputData[[#This Row],[DATE]],"mmm")</f>
        <v>Apr</v>
      </c>
      <c r="J234" s="1">
        <f>WEEKNUM(InputData[[#This Row],[DATE]])</f>
        <v>15</v>
      </c>
    </row>
    <row r="235" spans="1:10" x14ac:dyDescent="0.35">
      <c r="A235" s="3">
        <v>44290</v>
      </c>
      <c r="B235" s="6" t="s">
        <v>63</v>
      </c>
      <c r="C235" s="4" t="s">
        <v>34</v>
      </c>
      <c r="D235" s="5">
        <v>58.3</v>
      </c>
      <c r="E235" s="1">
        <v>20</v>
      </c>
      <c r="F235" s="1">
        <f>InputData[[#This Row],[UNIT PRICE ($)]]*InputData[[#This Row],[QUANTITY]]</f>
        <v>1166</v>
      </c>
      <c r="G235" s="1" t="str">
        <f>VLOOKUP(InputData[[#This Row],[CUSTOMER NAME]],Country[#All],2,0)</f>
        <v>Saudi Arabia</v>
      </c>
      <c r="H235" s="1" t="str">
        <f>VLOOKUP(InputData[[#This Row],[CUSTOMER NAME]],Country[#All],3,0)</f>
        <v>Export</v>
      </c>
      <c r="I235" s="1" t="str">
        <f>TEXT(InputData[[#This Row],[DATE]],"mmm")</f>
        <v>Apr</v>
      </c>
      <c r="J235" s="1">
        <f>WEEKNUM(InputData[[#This Row],[DATE]])</f>
        <v>15</v>
      </c>
    </row>
    <row r="236" spans="1:10" x14ac:dyDescent="0.35">
      <c r="A236" s="3">
        <v>44290</v>
      </c>
      <c r="B236" s="6" t="s">
        <v>113</v>
      </c>
      <c r="C236" s="4" t="s">
        <v>40</v>
      </c>
      <c r="D236" s="5">
        <v>115.2</v>
      </c>
      <c r="E236" s="1">
        <v>4</v>
      </c>
      <c r="F236" s="1">
        <f>InputData[[#This Row],[UNIT PRICE ($)]]*InputData[[#This Row],[QUANTITY]]</f>
        <v>460.8</v>
      </c>
      <c r="G236" s="1" t="str">
        <f>VLOOKUP(InputData[[#This Row],[CUSTOMER NAME]],Country[#All],2,0)</f>
        <v>Pakistan</v>
      </c>
      <c r="H236" s="1" t="str">
        <f>VLOOKUP(InputData[[#This Row],[CUSTOMER NAME]],Country[#All],3,0)</f>
        <v>Export</v>
      </c>
      <c r="I236" s="1" t="str">
        <f>TEXT(InputData[[#This Row],[DATE]],"mmm")</f>
        <v>Apr</v>
      </c>
      <c r="J236" s="1">
        <f>WEEKNUM(InputData[[#This Row],[DATE]])</f>
        <v>15</v>
      </c>
    </row>
    <row r="237" spans="1:10" x14ac:dyDescent="0.35">
      <c r="A237" s="3">
        <v>44291</v>
      </c>
      <c r="B237" s="6" t="s">
        <v>110</v>
      </c>
      <c r="C237" s="4" t="s">
        <v>1</v>
      </c>
      <c r="D237" s="5">
        <v>103.88</v>
      </c>
      <c r="E237" s="1">
        <v>34</v>
      </c>
      <c r="F237" s="1">
        <f>InputData[[#This Row],[UNIT PRICE ($)]]*InputData[[#This Row],[QUANTITY]]</f>
        <v>3531.92</v>
      </c>
      <c r="G237" s="1" t="str">
        <f>VLOOKUP(InputData[[#This Row],[CUSTOMER NAME]],Country[#All],2,0)</f>
        <v>India</v>
      </c>
      <c r="H237" s="1" t="str">
        <f>VLOOKUP(InputData[[#This Row],[CUSTOMER NAME]],Country[#All],3,0)</f>
        <v>Western</v>
      </c>
      <c r="I237" s="1" t="str">
        <f>TEXT(InputData[[#This Row],[DATE]],"mmm")</f>
        <v>Apr</v>
      </c>
      <c r="J237" s="1">
        <f>WEEKNUM(InputData[[#This Row],[DATE]])</f>
        <v>15</v>
      </c>
    </row>
    <row r="238" spans="1:10" x14ac:dyDescent="0.35">
      <c r="A238" s="3">
        <v>44291</v>
      </c>
      <c r="B238" s="6" t="s">
        <v>80</v>
      </c>
      <c r="C238" s="4" t="s">
        <v>31</v>
      </c>
      <c r="D238" s="5">
        <v>104.16</v>
      </c>
      <c r="E238" s="1">
        <v>15</v>
      </c>
      <c r="F238" s="1">
        <f>InputData[[#This Row],[UNIT PRICE ($)]]*InputData[[#This Row],[QUANTITY]]</f>
        <v>1562.3999999999999</v>
      </c>
      <c r="G238" s="1" t="str">
        <f>VLOOKUP(InputData[[#This Row],[CUSTOMER NAME]],Country[#All],2,0)</f>
        <v>South Africa</v>
      </c>
      <c r="H238" s="1" t="str">
        <f>VLOOKUP(InputData[[#This Row],[CUSTOMER NAME]],Country[#All],3,0)</f>
        <v>Export</v>
      </c>
      <c r="I238" s="1" t="str">
        <f>TEXT(InputData[[#This Row],[DATE]],"mmm")</f>
        <v>Apr</v>
      </c>
      <c r="J238" s="1">
        <f>WEEKNUM(InputData[[#This Row],[DATE]])</f>
        <v>15</v>
      </c>
    </row>
    <row r="239" spans="1:10" x14ac:dyDescent="0.35">
      <c r="A239" s="3">
        <v>44291</v>
      </c>
      <c r="B239" s="6" t="s">
        <v>113</v>
      </c>
      <c r="C239" s="4" t="s">
        <v>8</v>
      </c>
      <c r="D239" s="5">
        <v>94.62</v>
      </c>
      <c r="E239" s="1">
        <v>29</v>
      </c>
      <c r="F239" s="1">
        <f>InputData[[#This Row],[UNIT PRICE ($)]]*InputData[[#This Row],[QUANTITY]]</f>
        <v>2743.98</v>
      </c>
      <c r="G239" s="1" t="str">
        <f>VLOOKUP(InputData[[#This Row],[CUSTOMER NAME]],Country[#All],2,0)</f>
        <v>Pakistan</v>
      </c>
      <c r="H239" s="1" t="str">
        <f>VLOOKUP(InputData[[#This Row],[CUSTOMER NAME]],Country[#All],3,0)</f>
        <v>Export</v>
      </c>
      <c r="I239" s="1" t="str">
        <f>TEXT(InputData[[#This Row],[DATE]],"mmm")</f>
        <v>Apr</v>
      </c>
      <c r="J239" s="1">
        <f>WEEKNUM(InputData[[#This Row],[DATE]])</f>
        <v>15</v>
      </c>
    </row>
    <row r="240" spans="1:10" x14ac:dyDescent="0.35">
      <c r="A240" s="3">
        <v>44292</v>
      </c>
      <c r="B240" s="6" t="s">
        <v>110</v>
      </c>
      <c r="C240" s="4" t="s">
        <v>21</v>
      </c>
      <c r="D240" s="5">
        <v>162.54</v>
      </c>
      <c r="E240" s="1">
        <v>39</v>
      </c>
      <c r="F240" s="1">
        <f>InputData[[#This Row],[UNIT PRICE ($)]]*InputData[[#This Row],[QUANTITY]]</f>
        <v>6339.0599999999995</v>
      </c>
      <c r="G240" s="1" t="str">
        <f>VLOOKUP(InputData[[#This Row],[CUSTOMER NAME]],Country[#All],2,0)</f>
        <v>India</v>
      </c>
      <c r="H240" s="1" t="str">
        <f>VLOOKUP(InputData[[#This Row],[CUSTOMER NAME]],Country[#All],3,0)</f>
        <v>Western</v>
      </c>
      <c r="I240" s="1" t="str">
        <f>TEXT(InputData[[#This Row],[DATE]],"mmm")</f>
        <v>Apr</v>
      </c>
      <c r="J240" s="1">
        <f>WEEKNUM(InputData[[#This Row],[DATE]])</f>
        <v>15</v>
      </c>
    </row>
    <row r="241" spans="1:10" x14ac:dyDescent="0.35">
      <c r="A241" s="3">
        <v>44292</v>
      </c>
      <c r="B241" s="6" t="s">
        <v>76</v>
      </c>
      <c r="C241" s="4" t="s">
        <v>40</v>
      </c>
      <c r="D241" s="5">
        <v>115.2</v>
      </c>
      <c r="E241" s="1">
        <v>2</v>
      </c>
      <c r="F241" s="1">
        <f>InputData[[#This Row],[UNIT PRICE ($)]]*InputData[[#This Row],[QUANTITY]]</f>
        <v>230.4</v>
      </c>
      <c r="G241" s="1" t="str">
        <f>VLOOKUP(InputData[[#This Row],[CUSTOMER NAME]],Country[#All],2,0)</f>
        <v>Saudi Arabia</v>
      </c>
      <c r="H241" s="1" t="str">
        <f>VLOOKUP(InputData[[#This Row],[CUSTOMER NAME]],Country[#All],3,0)</f>
        <v>Export</v>
      </c>
      <c r="I241" s="1" t="str">
        <f>TEXT(InputData[[#This Row],[DATE]],"mmm")</f>
        <v>Apr</v>
      </c>
      <c r="J241" s="1">
        <f>WEEKNUM(InputData[[#This Row],[DATE]])</f>
        <v>15</v>
      </c>
    </row>
    <row r="242" spans="1:10" x14ac:dyDescent="0.35">
      <c r="A242" s="3">
        <v>44293</v>
      </c>
      <c r="B242" s="6" t="s">
        <v>73</v>
      </c>
      <c r="C242" s="4" t="s">
        <v>26</v>
      </c>
      <c r="D242" s="5">
        <v>24.66</v>
      </c>
      <c r="E242" s="1">
        <v>7</v>
      </c>
      <c r="F242" s="1">
        <f>InputData[[#This Row],[UNIT PRICE ($)]]*InputData[[#This Row],[QUANTITY]]</f>
        <v>172.62</v>
      </c>
      <c r="G242" s="1" t="str">
        <f>VLOOKUP(InputData[[#This Row],[CUSTOMER NAME]],Country[#All],2,0)</f>
        <v>India</v>
      </c>
      <c r="H242" s="1" t="str">
        <f>VLOOKUP(InputData[[#This Row],[CUSTOMER NAME]],Country[#All],3,0)</f>
        <v>East</v>
      </c>
      <c r="I242" s="1" t="str">
        <f>TEXT(InputData[[#This Row],[DATE]],"mmm")</f>
        <v>Apr</v>
      </c>
      <c r="J242" s="1">
        <f>WEEKNUM(InputData[[#This Row],[DATE]])</f>
        <v>15</v>
      </c>
    </row>
    <row r="243" spans="1:10" x14ac:dyDescent="0.35">
      <c r="A243" s="3">
        <v>44295</v>
      </c>
      <c r="B243" s="6" t="s">
        <v>67</v>
      </c>
      <c r="C243" s="4" t="s">
        <v>2</v>
      </c>
      <c r="D243" s="5">
        <v>142.80000000000001</v>
      </c>
      <c r="E243" s="1">
        <v>9</v>
      </c>
      <c r="F243" s="1">
        <f>InputData[[#This Row],[UNIT PRICE ($)]]*InputData[[#This Row],[QUANTITY]]</f>
        <v>1285.2</v>
      </c>
      <c r="G243" s="1" t="str">
        <f>VLOOKUP(InputData[[#This Row],[CUSTOMER NAME]],Country[#All],2,0)</f>
        <v>United Kingdom</v>
      </c>
      <c r="H243" s="1" t="str">
        <f>VLOOKUP(InputData[[#This Row],[CUSTOMER NAME]],Country[#All],3,0)</f>
        <v>Export</v>
      </c>
      <c r="I243" s="1" t="str">
        <f>TEXT(InputData[[#This Row],[DATE]],"mmm")</f>
        <v>Apr</v>
      </c>
      <c r="J243" s="1">
        <f>WEEKNUM(InputData[[#This Row],[DATE]])</f>
        <v>15</v>
      </c>
    </row>
    <row r="244" spans="1:10" x14ac:dyDescent="0.35">
      <c r="A244" s="3">
        <v>44295</v>
      </c>
      <c r="B244" s="6" t="s">
        <v>76</v>
      </c>
      <c r="C244" s="4" t="s">
        <v>5</v>
      </c>
      <c r="D244" s="5">
        <v>155.61000000000001</v>
      </c>
      <c r="E244" s="1">
        <v>3</v>
      </c>
      <c r="F244" s="1">
        <f>InputData[[#This Row],[UNIT PRICE ($)]]*InputData[[#This Row],[QUANTITY]]</f>
        <v>466.83000000000004</v>
      </c>
      <c r="G244" s="1" t="str">
        <f>VLOOKUP(InputData[[#This Row],[CUSTOMER NAME]],Country[#All],2,0)</f>
        <v>Saudi Arabia</v>
      </c>
      <c r="H244" s="1" t="str">
        <f>VLOOKUP(InputData[[#This Row],[CUSTOMER NAME]],Country[#All],3,0)</f>
        <v>Export</v>
      </c>
      <c r="I244" s="1" t="str">
        <f>TEXT(InputData[[#This Row],[DATE]],"mmm")</f>
        <v>Apr</v>
      </c>
      <c r="J244" s="1">
        <f>WEEKNUM(InputData[[#This Row],[DATE]])</f>
        <v>15</v>
      </c>
    </row>
    <row r="245" spans="1:10" x14ac:dyDescent="0.35">
      <c r="A245" s="3">
        <v>44295</v>
      </c>
      <c r="B245" s="6" t="s">
        <v>76</v>
      </c>
      <c r="C245" s="4" t="s">
        <v>39</v>
      </c>
      <c r="D245" s="5">
        <v>42.55</v>
      </c>
      <c r="E245" s="1">
        <v>12</v>
      </c>
      <c r="F245" s="1">
        <f>InputData[[#This Row],[UNIT PRICE ($)]]*InputData[[#This Row],[QUANTITY]]</f>
        <v>510.59999999999997</v>
      </c>
      <c r="G245" s="1" t="str">
        <f>VLOOKUP(InputData[[#This Row],[CUSTOMER NAME]],Country[#All],2,0)</f>
        <v>Saudi Arabia</v>
      </c>
      <c r="H245" s="1" t="str">
        <f>VLOOKUP(InputData[[#This Row],[CUSTOMER NAME]],Country[#All],3,0)</f>
        <v>Export</v>
      </c>
      <c r="I245" s="1" t="str">
        <f>TEXT(InputData[[#This Row],[DATE]],"mmm")</f>
        <v>Apr</v>
      </c>
      <c r="J245" s="1">
        <f>WEEKNUM(InputData[[#This Row],[DATE]])</f>
        <v>15</v>
      </c>
    </row>
    <row r="246" spans="1:10" x14ac:dyDescent="0.35">
      <c r="A246" s="3">
        <v>44295</v>
      </c>
      <c r="B246" s="6" t="s">
        <v>82</v>
      </c>
      <c r="C246" s="4" t="s">
        <v>17</v>
      </c>
      <c r="D246" s="5">
        <v>156.78</v>
      </c>
      <c r="E246" s="1">
        <v>8</v>
      </c>
      <c r="F246" s="1">
        <f>InputData[[#This Row],[UNIT PRICE ($)]]*InputData[[#This Row],[QUANTITY]]</f>
        <v>1254.24</v>
      </c>
      <c r="G246" s="1" t="str">
        <f>VLOOKUP(InputData[[#This Row],[CUSTOMER NAME]],Country[#All],2,0)</f>
        <v>India</v>
      </c>
      <c r="H246" s="1" t="str">
        <f>VLOOKUP(InputData[[#This Row],[CUSTOMER NAME]],Country[#All],3,0)</f>
        <v>Western</v>
      </c>
      <c r="I246" s="1" t="str">
        <f>TEXT(InputData[[#This Row],[DATE]],"mmm")</f>
        <v>Apr</v>
      </c>
      <c r="J246" s="1">
        <f>WEEKNUM(InputData[[#This Row],[DATE]])</f>
        <v>15</v>
      </c>
    </row>
    <row r="247" spans="1:10" x14ac:dyDescent="0.35">
      <c r="A247" s="3">
        <v>44296</v>
      </c>
      <c r="B247" s="6" t="s">
        <v>110</v>
      </c>
      <c r="C247" s="4" t="s">
        <v>22</v>
      </c>
      <c r="D247" s="5">
        <v>141.57</v>
      </c>
      <c r="E247" s="1">
        <v>14</v>
      </c>
      <c r="F247" s="1">
        <f>InputData[[#This Row],[UNIT PRICE ($)]]*InputData[[#This Row],[QUANTITY]]</f>
        <v>1981.98</v>
      </c>
      <c r="G247" s="1" t="str">
        <f>VLOOKUP(InputData[[#This Row],[CUSTOMER NAME]],Country[#All],2,0)</f>
        <v>India</v>
      </c>
      <c r="H247" s="1" t="str">
        <f>VLOOKUP(InputData[[#This Row],[CUSTOMER NAME]],Country[#All],3,0)</f>
        <v>Western</v>
      </c>
      <c r="I247" s="1" t="str">
        <f>TEXT(InputData[[#This Row],[DATE]],"mmm")</f>
        <v>Apr</v>
      </c>
      <c r="J247" s="1">
        <f>WEEKNUM(InputData[[#This Row],[DATE]])</f>
        <v>15</v>
      </c>
    </row>
    <row r="248" spans="1:10" x14ac:dyDescent="0.35">
      <c r="A248" s="3">
        <v>44296</v>
      </c>
      <c r="B248" s="6" t="s">
        <v>71</v>
      </c>
      <c r="C248" s="4" t="s">
        <v>41</v>
      </c>
      <c r="D248" s="5">
        <v>173.88</v>
      </c>
      <c r="E248" s="1">
        <v>17</v>
      </c>
      <c r="F248" s="1">
        <f>InputData[[#This Row],[UNIT PRICE ($)]]*InputData[[#This Row],[QUANTITY]]</f>
        <v>2955.96</v>
      </c>
      <c r="G248" s="1" t="str">
        <f>VLOOKUP(InputData[[#This Row],[CUSTOMER NAME]],Country[#All],2,0)</f>
        <v>India</v>
      </c>
      <c r="H248" s="1" t="str">
        <f>VLOOKUP(InputData[[#This Row],[CUSTOMER NAME]],Country[#All],3,0)</f>
        <v>Central</v>
      </c>
      <c r="I248" s="1" t="str">
        <f>TEXT(InputData[[#This Row],[DATE]],"mmm")</f>
        <v>Apr</v>
      </c>
      <c r="J248" s="1">
        <f>WEEKNUM(InputData[[#This Row],[DATE]])</f>
        <v>15</v>
      </c>
    </row>
    <row r="249" spans="1:10" x14ac:dyDescent="0.35">
      <c r="A249" s="3">
        <v>44296</v>
      </c>
      <c r="B249" s="6" t="s">
        <v>79</v>
      </c>
      <c r="C249" s="4" t="s">
        <v>37</v>
      </c>
      <c r="D249" s="5">
        <v>85.76</v>
      </c>
      <c r="E249" s="1">
        <v>36</v>
      </c>
      <c r="F249" s="1">
        <f>InputData[[#This Row],[UNIT PRICE ($)]]*InputData[[#This Row],[QUANTITY]]</f>
        <v>3087.36</v>
      </c>
      <c r="G249" s="1" t="str">
        <f>VLOOKUP(InputData[[#This Row],[CUSTOMER NAME]],Country[#All],2,0)</f>
        <v>United Kingdom</v>
      </c>
      <c r="H249" s="1" t="str">
        <f>VLOOKUP(InputData[[#This Row],[CUSTOMER NAME]],Country[#All],3,0)</f>
        <v>Export</v>
      </c>
      <c r="I249" s="1" t="str">
        <f>TEXT(InputData[[#This Row],[DATE]],"mmm")</f>
        <v>Apr</v>
      </c>
      <c r="J249" s="1">
        <f>WEEKNUM(InputData[[#This Row],[DATE]])</f>
        <v>15</v>
      </c>
    </row>
    <row r="250" spans="1:10" x14ac:dyDescent="0.35">
      <c r="A250" s="3">
        <v>44297</v>
      </c>
      <c r="B250" s="6" t="s">
        <v>87</v>
      </c>
      <c r="C250" s="4" t="s">
        <v>9</v>
      </c>
      <c r="D250" s="5">
        <v>7.8599999999999994</v>
      </c>
      <c r="E250" s="1">
        <v>8</v>
      </c>
      <c r="F250" s="1">
        <f>InputData[[#This Row],[UNIT PRICE ($)]]*InputData[[#This Row],[QUANTITY]]</f>
        <v>62.879999999999995</v>
      </c>
      <c r="G250" s="1" t="str">
        <f>VLOOKUP(InputData[[#This Row],[CUSTOMER NAME]],Country[#All],2,0)</f>
        <v>France</v>
      </c>
      <c r="H250" s="1" t="str">
        <f>VLOOKUP(InputData[[#This Row],[CUSTOMER NAME]],Country[#All],3,0)</f>
        <v>Export</v>
      </c>
      <c r="I250" s="1" t="str">
        <f>TEXT(InputData[[#This Row],[DATE]],"mmm")</f>
        <v>Apr</v>
      </c>
      <c r="J250" s="1">
        <f>WEEKNUM(InputData[[#This Row],[DATE]])</f>
        <v>16</v>
      </c>
    </row>
    <row r="251" spans="1:10" x14ac:dyDescent="0.35">
      <c r="A251" s="3">
        <v>44298</v>
      </c>
      <c r="B251" s="6" t="s">
        <v>63</v>
      </c>
      <c r="C251" s="4" t="s">
        <v>27</v>
      </c>
      <c r="D251" s="5">
        <v>57.120000000000005</v>
      </c>
      <c r="E251" s="1">
        <v>9</v>
      </c>
      <c r="F251" s="1">
        <f>InputData[[#This Row],[UNIT PRICE ($)]]*InputData[[#This Row],[QUANTITY]]</f>
        <v>514.08000000000004</v>
      </c>
      <c r="G251" s="1" t="str">
        <f>VLOOKUP(InputData[[#This Row],[CUSTOMER NAME]],Country[#All],2,0)</f>
        <v>Saudi Arabia</v>
      </c>
      <c r="H251" s="1" t="str">
        <f>VLOOKUP(InputData[[#This Row],[CUSTOMER NAME]],Country[#All],3,0)</f>
        <v>Export</v>
      </c>
      <c r="I251" s="1" t="str">
        <f>TEXT(InputData[[#This Row],[DATE]],"mmm")</f>
        <v>Apr</v>
      </c>
      <c r="J251" s="1">
        <f>WEEKNUM(InputData[[#This Row],[DATE]])</f>
        <v>16</v>
      </c>
    </row>
    <row r="252" spans="1:10" x14ac:dyDescent="0.35">
      <c r="A252" s="3">
        <v>44298</v>
      </c>
      <c r="B252" s="6" t="s">
        <v>64</v>
      </c>
      <c r="C252" s="4" t="s">
        <v>15</v>
      </c>
      <c r="D252" s="5">
        <v>15.719999999999999</v>
      </c>
      <c r="E252" s="1">
        <v>14</v>
      </c>
      <c r="F252" s="1">
        <f>InputData[[#This Row],[UNIT PRICE ($)]]*InputData[[#This Row],[QUANTITY]]</f>
        <v>220.07999999999998</v>
      </c>
      <c r="G252" s="1" t="str">
        <f>VLOOKUP(InputData[[#This Row],[CUSTOMER NAME]],Country[#All],2,0)</f>
        <v>India</v>
      </c>
      <c r="H252" s="1" t="str">
        <f>VLOOKUP(InputData[[#This Row],[CUSTOMER NAME]],Country[#All],3,0)</f>
        <v>Northeast</v>
      </c>
      <c r="I252" s="1" t="str">
        <f>TEXT(InputData[[#This Row],[DATE]],"mmm")</f>
        <v>Apr</v>
      </c>
      <c r="J252" s="1">
        <f>WEEKNUM(InputData[[#This Row],[DATE]])</f>
        <v>16</v>
      </c>
    </row>
    <row r="253" spans="1:10" x14ac:dyDescent="0.35">
      <c r="A253" s="3">
        <v>44298</v>
      </c>
      <c r="B253" s="6" t="s">
        <v>67</v>
      </c>
      <c r="C253" s="4" t="s">
        <v>37</v>
      </c>
      <c r="D253" s="5">
        <v>85.76</v>
      </c>
      <c r="E253" s="1">
        <v>3</v>
      </c>
      <c r="F253" s="1">
        <f>InputData[[#This Row],[UNIT PRICE ($)]]*InputData[[#This Row],[QUANTITY]]</f>
        <v>257.28000000000003</v>
      </c>
      <c r="G253" s="1" t="str">
        <f>VLOOKUP(InputData[[#This Row],[CUSTOMER NAME]],Country[#All],2,0)</f>
        <v>United Kingdom</v>
      </c>
      <c r="H253" s="1" t="str">
        <f>VLOOKUP(InputData[[#This Row],[CUSTOMER NAME]],Country[#All],3,0)</f>
        <v>Export</v>
      </c>
      <c r="I253" s="1" t="str">
        <f>TEXT(InputData[[#This Row],[DATE]],"mmm")</f>
        <v>Apr</v>
      </c>
      <c r="J253" s="1">
        <f>WEEKNUM(InputData[[#This Row],[DATE]])</f>
        <v>16</v>
      </c>
    </row>
    <row r="254" spans="1:10" x14ac:dyDescent="0.35">
      <c r="A254" s="3">
        <v>44298</v>
      </c>
      <c r="B254" s="6" t="s">
        <v>73</v>
      </c>
      <c r="C254" s="4" t="s">
        <v>33</v>
      </c>
      <c r="D254" s="5">
        <v>119.7</v>
      </c>
      <c r="E254" s="1">
        <v>13</v>
      </c>
      <c r="F254" s="1">
        <f>InputData[[#This Row],[UNIT PRICE ($)]]*InputData[[#This Row],[QUANTITY]]</f>
        <v>1556.1000000000001</v>
      </c>
      <c r="G254" s="1" t="str">
        <f>VLOOKUP(InputData[[#This Row],[CUSTOMER NAME]],Country[#All],2,0)</f>
        <v>India</v>
      </c>
      <c r="H254" s="1" t="str">
        <f>VLOOKUP(InputData[[#This Row],[CUSTOMER NAME]],Country[#All],3,0)</f>
        <v>East</v>
      </c>
      <c r="I254" s="1" t="str">
        <f>TEXT(InputData[[#This Row],[DATE]],"mmm")</f>
        <v>Apr</v>
      </c>
      <c r="J254" s="1">
        <f>WEEKNUM(InputData[[#This Row],[DATE]])</f>
        <v>16</v>
      </c>
    </row>
    <row r="255" spans="1:10" x14ac:dyDescent="0.35">
      <c r="A255" s="3">
        <v>44298</v>
      </c>
      <c r="B255" s="6" t="s">
        <v>81</v>
      </c>
      <c r="C255" s="4" t="s">
        <v>29</v>
      </c>
      <c r="D255" s="5">
        <v>53.11</v>
      </c>
      <c r="E255" s="1">
        <v>4</v>
      </c>
      <c r="F255" s="1">
        <f>InputData[[#This Row],[UNIT PRICE ($)]]*InputData[[#This Row],[QUANTITY]]</f>
        <v>212.44</v>
      </c>
      <c r="G255" s="1" t="str">
        <f>VLOOKUP(InputData[[#This Row],[CUSTOMER NAME]],Country[#All],2,0)</f>
        <v>India</v>
      </c>
      <c r="H255" s="1" t="str">
        <f>VLOOKUP(InputData[[#This Row],[CUSTOMER NAME]],Country[#All],3,0)</f>
        <v>East</v>
      </c>
      <c r="I255" s="1" t="str">
        <f>TEXT(InputData[[#This Row],[DATE]],"mmm")</f>
        <v>Apr</v>
      </c>
      <c r="J255" s="1">
        <f>WEEKNUM(InputData[[#This Row],[DATE]])</f>
        <v>16</v>
      </c>
    </row>
    <row r="256" spans="1:10" x14ac:dyDescent="0.35">
      <c r="A256" s="3">
        <v>44299</v>
      </c>
      <c r="B256" s="6" t="s">
        <v>62</v>
      </c>
      <c r="C256" s="4" t="s">
        <v>4</v>
      </c>
      <c r="D256" s="5">
        <v>48.84</v>
      </c>
      <c r="E256" s="1">
        <v>8</v>
      </c>
      <c r="F256" s="1">
        <f>InputData[[#This Row],[UNIT PRICE ($)]]*InputData[[#This Row],[QUANTITY]]</f>
        <v>390.72</v>
      </c>
      <c r="G256" s="1" t="str">
        <f>VLOOKUP(InputData[[#This Row],[CUSTOMER NAME]],Country[#All],2,0)</f>
        <v>India</v>
      </c>
      <c r="H256" s="1" t="str">
        <f>VLOOKUP(InputData[[#This Row],[CUSTOMER NAME]],Country[#All],3,0)</f>
        <v>Northeast</v>
      </c>
      <c r="I256" s="1" t="str">
        <f>TEXT(InputData[[#This Row],[DATE]],"mmm")</f>
        <v>Apr</v>
      </c>
      <c r="J256" s="1">
        <f>WEEKNUM(InputData[[#This Row],[DATE]])</f>
        <v>16</v>
      </c>
    </row>
    <row r="257" spans="1:10" x14ac:dyDescent="0.35">
      <c r="A257" s="3">
        <v>44299</v>
      </c>
      <c r="B257" s="6" t="s">
        <v>65</v>
      </c>
      <c r="C257" s="4" t="s">
        <v>16</v>
      </c>
      <c r="D257" s="5">
        <v>16.64</v>
      </c>
      <c r="E257" s="1">
        <v>14</v>
      </c>
      <c r="F257" s="1">
        <f>InputData[[#This Row],[UNIT PRICE ($)]]*InputData[[#This Row],[QUANTITY]]</f>
        <v>232.96</v>
      </c>
      <c r="G257" s="1" t="str">
        <f>VLOOKUP(InputData[[#This Row],[CUSTOMER NAME]],Country[#All],2,0)</f>
        <v>Pakistan</v>
      </c>
      <c r="H257" s="1" t="str">
        <f>VLOOKUP(InputData[[#This Row],[CUSTOMER NAME]],Country[#All],3,0)</f>
        <v>Export</v>
      </c>
      <c r="I257" s="1" t="str">
        <f>TEXT(InputData[[#This Row],[DATE]],"mmm")</f>
        <v>Apr</v>
      </c>
      <c r="J257" s="1">
        <f>WEEKNUM(InputData[[#This Row],[DATE]])</f>
        <v>16</v>
      </c>
    </row>
    <row r="258" spans="1:10" x14ac:dyDescent="0.35">
      <c r="A258" s="3">
        <v>44299</v>
      </c>
      <c r="B258" s="6" t="s">
        <v>70</v>
      </c>
      <c r="C258" s="4" t="s">
        <v>36</v>
      </c>
      <c r="D258" s="5">
        <v>96.3</v>
      </c>
      <c r="E258" s="1">
        <v>35</v>
      </c>
      <c r="F258" s="1">
        <f>InputData[[#This Row],[UNIT PRICE ($)]]*InputData[[#This Row],[QUANTITY]]</f>
        <v>3370.5</v>
      </c>
      <c r="G258" s="1" t="str">
        <f>VLOOKUP(InputData[[#This Row],[CUSTOMER NAME]],Country[#All],2,0)</f>
        <v>Mexico</v>
      </c>
      <c r="H258" s="1" t="str">
        <f>VLOOKUP(InputData[[#This Row],[CUSTOMER NAME]],Country[#All],3,0)</f>
        <v>Export</v>
      </c>
      <c r="I258" s="1" t="str">
        <f>TEXT(InputData[[#This Row],[DATE]],"mmm")</f>
        <v>Apr</v>
      </c>
      <c r="J258" s="1">
        <f>WEEKNUM(InputData[[#This Row],[DATE]])</f>
        <v>16</v>
      </c>
    </row>
    <row r="259" spans="1:10" x14ac:dyDescent="0.35">
      <c r="A259" s="3">
        <v>44300</v>
      </c>
      <c r="B259" s="6" t="s">
        <v>80</v>
      </c>
      <c r="C259" s="4" t="s">
        <v>37</v>
      </c>
      <c r="D259" s="5">
        <v>85.76</v>
      </c>
      <c r="E259" s="1">
        <v>7</v>
      </c>
      <c r="F259" s="1">
        <f>InputData[[#This Row],[UNIT PRICE ($)]]*InputData[[#This Row],[QUANTITY]]</f>
        <v>600.32000000000005</v>
      </c>
      <c r="G259" s="1" t="str">
        <f>VLOOKUP(InputData[[#This Row],[CUSTOMER NAME]],Country[#All],2,0)</f>
        <v>South Africa</v>
      </c>
      <c r="H259" s="1" t="str">
        <f>VLOOKUP(InputData[[#This Row],[CUSTOMER NAME]],Country[#All],3,0)</f>
        <v>Export</v>
      </c>
      <c r="I259" s="1" t="str">
        <f>TEXT(InputData[[#This Row],[DATE]],"mmm")</f>
        <v>Apr</v>
      </c>
      <c r="J259" s="1">
        <f>WEEKNUM(InputData[[#This Row],[DATE]])</f>
        <v>16</v>
      </c>
    </row>
    <row r="260" spans="1:10" x14ac:dyDescent="0.35">
      <c r="A260" s="3">
        <v>44301</v>
      </c>
      <c r="B260" s="6" t="s">
        <v>86</v>
      </c>
      <c r="C260" s="4" t="s">
        <v>17</v>
      </c>
      <c r="D260" s="5">
        <v>156.78</v>
      </c>
      <c r="E260" s="1">
        <v>3</v>
      </c>
      <c r="F260" s="1">
        <f>InputData[[#This Row],[UNIT PRICE ($)]]*InputData[[#This Row],[QUANTITY]]</f>
        <v>470.34000000000003</v>
      </c>
      <c r="G260" s="1" t="str">
        <f>VLOOKUP(InputData[[#This Row],[CUSTOMER NAME]],Country[#All],2,0)</f>
        <v>India</v>
      </c>
      <c r="H260" s="1" t="str">
        <f>VLOOKUP(InputData[[#This Row],[CUSTOMER NAME]],Country[#All],3,0)</f>
        <v>South</v>
      </c>
      <c r="I260" s="1" t="str">
        <f>TEXT(InputData[[#This Row],[DATE]],"mmm")</f>
        <v>Apr</v>
      </c>
      <c r="J260" s="1">
        <f>WEEKNUM(InputData[[#This Row],[DATE]])</f>
        <v>16</v>
      </c>
    </row>
    <row r="261" spans="1:10" x14ac:dyDescent="0.35">
      <c r="A261" s="3">
        <v>44302</v>
      </c>
      <c r="B261" s="6" t="s">
        <v>112</v>
      </c>
      <c r="C261" s="4" t="s">
        <v>16</v>
      </c>
      <c r="D261" s="5">
        <v>16.64</v>
      </c>
      <c r="E261" s="1">
        <v>38</v>
      </c>
      <c r="F261" s="1">
        <f>InputData[[#This Row],[UNIT PRICE ($)]]*InputData[[#This Row],[QUANTITY]]</f>
        <v>632.32000000000005</v>
      </c>
      <c r="G261" s="1" t="str">
        <f>VLOOKUP(InputData[[#This Row],[CUSTOMER NAME]],Country[#All],2,0)</f>
        <v>India</v>
      </c>
      <c r="H261" s="1" t="str">
        <f>VLOOKUP(InputData[[#This Row],[CUSTOMER NAME]],Country[#All],3,0)</f>
        <v>North</v>
      </c>
      <c r="I261" s="1" t="str">
        <f>TEXT(InputData[[#This Row],[DATE]],"mmm")</f>
        <v>Apr</v>
      </c>
      <c r="J261" s="1">
        <f>WEEKNUM(InputData[[#This Row],[DATE]])</f>
        <v>16</v>
      </c>
    </row>
    <row r="262" spans="1:10" x14ac:dyDescent="0.35">
      <c r="A262" s="3">
        <v>44302</v>
      </c>
      <c r="B262" s="6" t="s">
        <v>89</v>
      </c>
      <c r="C262" s="4" t="s">
        <v>18</v>
      </c>
      <c r="D262" s="5">
        <v>49.21</v>
      </c>
      <c r="E262" s="1">
        <v>15</v>
      </c>
      <c r="F262" s="1">
        <f>InputData[[#This Row],[UNIT PRICE ($)]]*InputData[[#This Row],[QUANTITY]]</f>
        <v>738.15</v>
      </c>
      <c r="G262" s="1" t="str">
        <f>VLOOKUP(InputData[[#This Row],[CUSTOMER NAME]],Country[#All],2,0)</f>
        <v>Mexico</v>
      </c>
      <c r="H262" s="1" t="str">
        <f>VLOOKUP(InputData[[#This Row],[CUSTOMER NAME]],Country[#All],3,0)</f>
        <v>Export</v>
      </c>
      <c r="I262" s="1" t="str">
        <f>TEXT(InputData[[#This Row],[DATE]],"mmm")</f>
        <v>Apr</v>
      </c>
      <c r="J262" s="1">
        <f>WEEKNUM(InputData[[#This Row],[DATE]])</f>
        <v>16</v>
      </c>
    </row>
    <row r="263" spans="1:10" x14ac:dyDescent="0.35">
      <c r="A263" s="3">
        <v>44303</v>
      </c>
      <c r="B263" s="6" t="s">
        <v>75</v>
      </c>
      <c r="C263" s="4" t="s">
        <v>9</v>
      </c>
      <c r="D263" s="5">
        <v>7.8599999999999994</v>
      </c>
      <c r="E263" s="1">
        <v>19</v>
      </c>
      <c r="F263" s="1">
        <f>InputData[[#This Row],[UNIT PRICE ($)]]*InputData[[#This Row],[QUANTITY]]</f>
        <v>149.33999999999997</v>
      </c>
      <c r="G263" s="1" t="str">
        <f>VLOOKUP(InputData[[#This Row],[CUSTOMER NAME]],Country[#All],2,0)</f>
        <v>Russia</v>
      </c>
      <c r="H263" s="1" t="str">
        <f>VLOOKUP(InputData[[#This Row],[CUSTOMER NAME]],Country[#All],3,0)</f>
        <v>Export</v>
      </c>
      <c r="I263" s="1" t="str">
        <f>TEXT(InputData[[#This Row],[DATE]],"mmm")</f>
        <v>Apr</v>
      </c>
      <c r="J263" s="1">
        <f>WEEKNUM(InputData[[#This Row],[DATE]])</f>
        <v>16</v>
      </c>
    </row>
    <row r="264" spans="1:10" x14ac:dyDescent="0.35">
      <c r="A264" s="3">
        <v>44304</v>
      </c>
      <c r="B264" s="6" t="s">
        <v>110</v>
      </c>
      <c r="C264" s="4" t="s">
        <v>41</v>
      </c>
      <c r="D264" s="5">
        <v>173.88</v>
      </c>
      <c r="E264" s="1">
        <v>9</v>
      </c>
      <c r="F264" s="1">
        <f>InputData[[#This Row],[UNIT PRICE ($)]]*InputData[[#This Row],[QUANTITY]]</f>
        <v>1564.92</v>
      </c>
      <c r="G264" s="1" t="str">
        <f>VLOOKUP(InputData[[#This Row],[CUSTOMER NAME]],Country[#All],2,0)</f>
        <v>India</v>
      </c>
      <c r="H264" s="1" t="str">
        <f>VLOOKUP(InputData[[#This Row],[CUSTOMER NAME]],Country[#All],3,0)</f>
        <v>Western</v>
      </c>
      <c r="I264" s="1" t="str">
        <f>TEXT(InputData[[#This Row],[DATE]],"mmm")</f>
        <v>Apr</v>
      </c>
      <c r="J264" s="1">
        <f>WEEKNUM(InputData[[#This Row],[DATE]])</f>
        <v>17</v>
      </c>
    </row>
    <row r="265" spans="1:10" x14ac:dyDescent="0.35">
      <c r="A265" s="3">
        <v>44304</v>
      </c>
      <c r="B265" s="6" t="s">
        <v>74</v>
      </c>
      <c r="C265" s="4" t="s">
        <v>19</v>
      </c>
      <c r="D265" s="5">
        <v>210</v>
      </c>
      <c r="E265" s="1">
        <v>13</v>
      </c>
      <c r="F265" s="1">
        <f>InputData[[#This Row],[UNIT PRICE ($)]]*InputData[[#This Row],[QUANTITY]]</f>
        <v>2730</v>
      </c>
      <c r="G265" s="1" t="str">
        <f>VLOOKUP(InputData[[#This Row],[CUSTOMER NAME]],Country[#All],2,0)</f>
        <v>Brazil</v>
      </c>
      <c r="H265" s="1" t="str">
        <f>VLOOKUP(InputData[[#This Row],[CUSTOMER NAME]],Country[#All],3,0)</f>
        <v>Export</v>
      </c>
      <c r="I265" s="1" t="str">
        <f>TEXT(InputData[[#This Row],[DATE]],"mmm")</f>
        <v>Apr</v>
      </c>
      <c r="J265" s="1">
        <f>WEEKNUM(InputData[[#This Row],[DATE]])</f>
        <v>17</v>
      </c>
    </row>
    <row r="266" spans="1:10" x14ac:dyDescent="0.35">
      <c r="A266" s="3">
        <v>44304</v>
      </c>
      <c r="B266" s="6" t="s">
        <v>87</v>
      </c>
      <c r="C266" s="4" t="s">
        <v>11</v>
      </c>
      <c r="D266" s="5">
        <v>48.4</v>
      </c>
      <c r="E266" s="1">
        <v>2</v>
      </c>
      <c r="F266" s="1">
        <f>InputData[[#This Row],[UNIT PRICE ($)]]*InputData[[#This Row],[QUANTITY]]</f>
        <v>96.8</v>
      </c>
      <c r="G266" s="1" t="str">
        <f>VLOOKUP(InputData[[#This Row],[CUSTOMER NAME]],Country[#All],2,0)</f>
        <v>France</v>
      </c>
      <c r="H266" s="1" t="str">
        <f>VLOOKUP(InputData[[#This Row],[CUSTOMER NAME]],Country[#All],3,0)</f>
        <v>Export</v>
      </c>
      <c r="I266" s="1" t="str">
        <f>TEXT(InputData[[#This Row],[DATE]],"mmm")</f>
        <v>Apr</v>
      </c>
      <c r="J266" s="1">
        <f>WEEKNUM(InputData[[#This Row],[DATE]])</f>
        <v>17</v>
      </c>
    </row>
    <row r="267" spans="1:10" x14ac:dyDescent="0.35">
      <c r="A267" s="3">
        <v>44304</v>
      </c>
      <c r="B267" s="6" t="s">
        <v>88</v>
      </c>
      <c r="C267" s="4" t="s">
        <v>38</v>
      </c>
      <c r="D267" s="5">
        <v>79.92</v>
      </c>
      <c r="E267" s="1">
        <v>9</v>
      </c>
      <c r="F267" s="1">
        <f>InputData[[#This Row],[UNIT PRICE ($)]]*InputData[[#This Row],[QUANTITY]]</f>
        <v>719.28</v>
      </c>
      <c r="G267" s="1" t="str">
        <f>VLOOKUP(InputData[[#This Row],[CUSTOMER NAME]],Country[#All],2,0)</f>
        <v>India</v>
      </c>
      <c r="H267" s="1" t="str">
        <f>VLOOKUP(InputData[[#This Row],[CUSTOMER NAME]],Country[#All],3,0)</f>
        <v>South</v>
      </c>
      <c r="I267" s="1" t="str">
        <f>TEXT(InputData[[#This Row],[DATE]],"mmm")</f>
        <v>Apr</v>
      </c>
      <c r="J267" s="1">
        <f>WEEKNUM(InputData[[#This Row],[DATE]])</f>
        <v>17</v>
      </c>
    </row>
    <row r="268" spans="1:10" x14ac:dyDescent="0.35">
      <c r="A268" s="3">
        <v>44305</v>
      </c>
      <c r="B268" s="6" t="s">
        <v>87</v>
      </c>
      <c r="C268" s="4" t="s">
        <v>11</v>
      </c>
      <c r="D268" s="5">
        <v>48.4</v>
      </c>
      <c r="E268" s="1">
        <v>17</v>
      </c>
      <c r="F268" s="1">
        <f>InputData[[#This Row],[UNIT PRICE ($)]]*InputData[[#This Row],[QUANTITY]]</f>
        <v>822.8</v>
      </c>
      <c r="G268" s="1" t="str">
        <f>VLOOKUP(InputData[[#This Row],[CUSTOMER NAME]],Country[#All],2,0)</f>
        <v>France</v>
      </c>
      <c r="H268" s="1" t="str">
        <f>VLOOKUP(InputData[[#This Row],[CUSTOMER NAME]],Country[#All],3,0)</f>
        <v>Export</v>
      </c>
      <c r="I268" s="1" t="str">
        <f>TEXT(InputData[[#This Row],[DATE]],"mmm")</f>
        <v>Apr</v>
      </c>
      <c r="J268" s="1">
        <f>WEEKNUM(InputData[[#This Row],[DATE]])</f>
        <v>17</v>
      </c>
    </row>
    <row r="269" spans="1:10" x14ac:dyDescent="0.35">
      <c r="A269" s="3">
        <v>44306</v>
      </c>
      <c r="B269" s="6" t="s">
        <v>110</v>
      </c>
      <c r="C269" s="4" t="s">
        <v>18</v>
      </c>
      <c r="D269" s="5">
        <v>49.21</v>
      </c>
      <c r="E269" s="1">
        <v>2</v>
      </c>
      <c r="F269" s="1">
        <f>InputData[[#This Row],[UNIT PRICE ($)]]*InputData[[#This Row],[QUANTITY]]</f>
        <v>98.42</v>
      </c>
      <c r="G269" s="1" t="str">
        <f>VLOOKUP(InputData[[#This Row],[CUSTOMER NAME]],Country[#All],2,0)</f>
        <v>India</v>
      </c>
      <c r="H269" s="1" t="str">
        <f>VLOOKUP(InputData[[#This Row],[CUSTOMER NAME]],Country[#All],3,0)</f>
        <v>Western</v>
      </c>
      <c r="I269" s="1" t="str">
        <f>TEXT(InputData[[#This Row],[DATE]],"mmm")</f>
        <v>Apr</v>
      </c>
      <c r="J269" s="1">
        <f>WEEKNUM(InputData[[#This Row],[DATE]])</f>
        <v>17</v>
      </c>
    </row>
    <row r="270" spans="1:10" x14ac:dyDescent="0.35">
      <c r="A270" s="3">
        <v>44306</v>
      </c>
      <c r="B270" s="6" t="s">
        <v>77</v>
      </c>
      <c r="C270" s="4" t="s">
        <v>12</v>
      </c>
      <c r="D270" s="5">
        <v>94.17</v>
      </c>
      <c r="E270" s="1">
        <v>4</v>
      </c>
      <c r="F270" s="1">
        <f>InputData[[#This Row],[UNIT PRICE ($)]]*InputData[[#This Row],[QUANTITY]]</f>
        <v>376.68</v>
      </c>
      <c r="G270" s="1" t="str">
        <f>VLOOKUP(InputData[[#This Row],[CUSTOMER NAME]],Country[#All],2,0)</f>
        <v>India</v>
      </c>
      <c r="H270" s="1" t="str">
        <f>VLOOKUP(InputData[[#This Row],[CUSTOMER NAME]],Country[#All],3,0)</f>
        <v>Western</v>
      </c>
      <c r="I270" s="1" t="str">
        <f>TEXT(InputData[[#This Row],[DATE]],"mmm")</f>
        <v>Apr</v>
      </c>
      <c r="J270" s="1">
        <f>WEEKNUM(InputData[[#This Row],[DATE]])</f>
        <v>17</v>
      </c>
    </row>
    <row r="271" spans="1:10" x14ac:dyDescent="0.35">
      <c r="A271" s="3">
        <v>44307</v>
      </c>
      <c r="B271" s="6" t="s">
        <v>82</v>
      </c>
      <c r="C271" s="4" t="s">
        <v>30</v>
      </c>
      <c r="D271" s="5">
        <v>201.28</v>
      </c>
      <c r="E271" s="1">
        <v>2</v>
      </c>
      <c r="F271" s="1">
        <f>InputData[[#This Row],[UNIT PRICE ($)]]*InputData[[#This Row],[QUANTITY]]</f>
        <v>402.56</v>
      </c>
      <c r="G271" s="1" t="str">
        <f>VLOOKUP(InputData[[#This Row],[CUSTOMER NAME]],Country[#All],2,0)</f>
        <v>India</v>
      </c>
      <c r="H271" s="1" t="str">
        <f>VLOOKUP(InputData[[#This Row],[CUSTOMER NAME]],Country[#All],3,0)</f>
        <v>Western</v>
      </c>
      <c r="I271" s="1" t="str">
        <f>TEXT(InputData[[#This Row],[DATE]],"mmm")</f>
        <v>Apr</v>
      </c>
      <c r="J271" s="1">
        <f>WEEKNUM(InputData[[#This Row],[DATE]])</f>
        <v>17</v>
      </c>
    </row>
    <row r="272" spans="1:10" x14ac:dyDescent="0.35">
      <c r="A272" s="3">
        <v>44307</v>
      </c>
      <c r="B272" s="6" t="s">
        <v>83</v>
      </c>
      <c r="C272" s="4" t="s">
        <v>26</v>
      </c>
      <c r="D272" s="5">
        <v>24.66</v>
      </c>
      <c r="E272" s="1">
        <v>14</v>
      </c>
      <c r="F272" s="1">
        <f>InputData[[#This Row],[UNIT PRICE ($)]]*InputData[[#This Row],[QUANTITY]]</f>
        <v>345.24</v>
      </c>
      <c r="G272" s="1" t="str">
        <f>VLOOKUP(InputData[[#This Row],[CUSTOMER NAME]],Country[#All],2,0)</f>
        <v>India</v>
      </c>
      <c r="H272" s="1" t="str">
        <f>VLOOKUP(InputData[[#This Row],[CUSTOMER NAME]],Country[#All],3,0)</f>
        <v>North</v>
      </c>
      <c r="I272" s="1" t="str">
        <f>TEXT(InputData[[#This Row],[DATE]],"mmm")</f>
        <v>Apr</v>
      </c>
      <c r="J272" s="1">
        <f>WEEKNUM(InputData[[#This Row],[DATE]])</f>
        <v>17</v>
      </c>
    </row>
    <row r="273" spans="1:10" x14ac:dyDescent="0.35">
      <c r="A273" s="3">
        <v>44308</v>
      </c>
      <c r="B273" s="6" t="s">
        <v>64</v>
      </c>
      <c r="C273" s="4" t="s">
        <v>43</v>
      </c>
      <c r="D273" s="5">
        <v>83.08</v>
      </c>
      <c r="E273" s="1">
        <v>22</v>
      </c>
      <c r="F273" s="1">
        <f>InputData[[#This Row],[UNIT PRICE ($)]]*InputData[[#This Row],[QUANTITY]]</f>
        <v>1827.76</v>
      </c>
      <c r="G273" s="1" t="str">
        <f>VLOOKUP(InputData[[#This Row],[CUSTOMER NAME]],Country[#All],2,0)</f>
        <v>India</v>
      </c>
      <c r="H273" s="1" t="str">
        <f>VLOOKUP(InputData[[#This Row],[CUSTOMER NAME]],Country[#All],3,0)</f>
        <v>Northeast</v>
      </c>
      <c r="I273" s="1" t="str">
        <f>TEXT(InputData[[#This Row],[DATE]],"mmm")</f>
        <v>Apr</v>
      </c>
      <c r="J273" s="1">
        <f>WEEKNUM(InputData[[#This Row],[DATE]])</f>
        <v>17</v>
      </c>
    </row>
    <row r="274" spans="1:10" x14ac:dyDescent="0.35">
      <c r="A274" s="3">
        <v>44308</v>
      </c>
      <c r="B274" s="6" t="s">
        <v>80</v>
      </c>
      <c r="C274" s="4" t="s">
        <v>36</v>
      </c>
      <c r="D274" s="5">
        <v>96.3</v>
      </c>
      <c r="E274" s="1">
        <v>36</v>
      </c>
      <c r="F274" s="1">
        <f>InputData[[#This Row],[UNIT PRICE ($)]]*InputData[[#This Row],[QUANTITY]]</f>
        <v>3466.7999999999997</v>
      </c>
      <c r="G274" s="1" t="str">
        <f>VLOOKUP(InputData[[#This Row],[CUSTOMER NAME]],Country[#All],2,0)</f>
        <v>South Africa</v>
      </c>
      <c r="H274" s="1" t="str">
        <f>VLOOKUP(InputData[[#This Row],[CUSTOMER NAME]],Country[#All],3,0)</f>
        <v>Export</v>
      </c>
      <c r="I274" s="1" t="str">
        <f>TEXT(InputData[[#This Row],[DATE]],"mmm")</f>
        <v>Apr</v>
      </c>
      <c r="J274" s="1">
        <f>WEEKNUM(InputData[[#This Row],[DATE]])</f>
        <v>17</v>
      </c>
    </row>
    <row r="275" spans="1:10" x14ac:dyDescent="0.35">
      <c r="A275" s="3">
        <v>44309</v>
      </c>
      <c r="B275" s="6" t="s">
        <v>62</v>
      </c>
      <c r="C275" s="4" t="s">
        <v>28</v>
      </c>
      <c r="D275" s="5">
        <v>41.81</v>
      </c>
      <c r="E275" s="1">
        <v>10</v>
      </c>
      <c r="F275" s="1">
        <f>InputData[[#This Row],[UNIT PRICE ($)]]*InputData[[#This Row],[QUANTITY]]</f>
        <v>418.1</v>
      </c>
      <c r="G275" s="1" t="str">
        <f>VLOOKUP(InputData[[#This Row],[CUSTOMER NAME]],Country[#All],2,0)</f>
        <v>India</v>
      </c>
      <c r="H275" s="1" t="str">
        <f>VLOOKUP(InputData[[#This Row],[CUSTOMER NAME]],Country[#All],3,0)</f>
        <v>Northeast</v>
      </c>
      <c r="I275" s="1" t="str">
        <f>TEXT(InputData[[#This Row],[DATE]],"mmm")</f>
        <v>Apr</v>
      </c>
      <c r="J275" s="1">
        <f>WEEKNUM(InputData[[#This Row],[DATE]])</f>
        <v>17</v>
      </c>
    </row>
    <row r="276" spans="1:10" x14ac:dyDescent="0.35">
      <c r="A276" s="3">
        <v>44309</v>
      </c>
      <c r="B276" s="6" t="s">
        <v>80</v>
      </c>
      <c r="C276" s="4" t="s">
        <v>44</v>
      </c>
      <c r="D276" s="5">
        <v>82.08</v>
      </c>
      <c r="E276" s="1">
        <v>15</v>
      </c>
      <c r="F276" s="1">
        <f>InputData[[#This Row],[UNIT PRICE ($)]]*InputData[[#This Row],[QUANTITY]]</f>
        <v>1231.2</v>
      </c>
      <c r="G276" s="1" t="str">
        <f>VLOOKUP(InputData[[#This Row],[CUSTOMER NAME]],Country[#All],2,0)</f>
        <v>South Africa</v>
      </c>
      <c r="H276" s="1" t="str">
        <f>VLOOKUP(InputData[[#This Row],[CUSTOMER NAME]],Country[#All],3,0)</f>
        <v>Export</v>
      </c>
      <c r="I276" s="1" t="str">
        <f>TEXT(InputData[[#This Row],[DATE]],"mmm")</f>
        <v>Apr</v>
      </c>
      <c r="J276" s="1">
        <f>WEEKNUM(InputData[[#This Row],[DATE]])</f>
        <v>17</v>
      </c>
    </row>
    <row r="277" spans="1:10" x14ac:dyDescent="0.35">
      <c r="A277" s="3">
        <v>44309</v>
      </c>
      <c r="B277" s="6" t="s">
        <v>88</v>
      </c>
      <c r="C277" s="4" t="s">
        <v>42</v>
      </c>
      <c r="D277" s="5">
        <v>162</v>
      </c>
      <c r="E277" s="1">
        <v>6</v>
      </c>
      <c r="F277" s="1">
        <f>InputData[[#This Row],[UNIT PRICE ($)]]*InputData[[#This Row],[QUANTITY]]</f>
        <v>972</v>
      </c>
      <c r="G277" s="1" t="str">
        <f>VLOOKUP(InputData[[#This Row],[CUSTOMER NAME]],Country[#All],2,0)</f>
        <v>India</v>
      </c>
      <c r="H277" s="1" t="str">
        <f>VLOOKUP(InputData[[#This Row],[CUSTOMER NAME]],Country[#All],3,0)</f>
        <v>South</v>
      </c>
      <c r="I277" s="1" t="str">
        <f>TEXT(InputData[[#This Row],[DATE]],"mmm")</f>
        <v>Apr</v>
      </c>
      <c r="J277" s="1">
        <f>WEEKNUM(InputData[[#This Row],[DATE]])</f>
        <v>17</v>
      </c>
    </row>
    <row r="278" spans="1:10" x14ac:dyDescent="0.35">
      <c r="A278" s="3">
        <v>44310</v>
      </c>
      <c r="B278" s="6" t="s">
        <v>62</v>
      </c>
      <c r="C278" s="4" t="s">
        <v>34</v>
      </c>
      <c r="D278" s="5">
        <v>58.3</v>
      </c>
      <c r="E278" s="1">
        <v>4</v>
      </c>
      <c r="F278" s="1">
        <f>InputData[[#This Row],[UNIT PRICE ($)]]*InputData[[#This Row],[QUANTITY]]</f>
        <v>233.2</v>
      </c>
      <c r="G278" s="1" t="str">
        <f>VLOOKUP(InputData[[#This Row],[CUSTOMER NAME]],Country[#All],2,0)</f>
        <v>India</v>
      </c>
      <c r="H278" s="1" t="str">
        <f>VLOOKUP(InputData[[#This Row],[CUSTOMER NAME]],Country[#All],3,0)</f>
        <v>Northeast</v>
      </c>
      <c r="I278" s="1" t="str">
        <f>TEXT(InputData[[#This Row],[DATE]],"mmm")</f>
        <v>Apr</v>
      </c>
      <c r="J278" s="1">
        <f>WEEKNUM(InputData[[#This Row],[DATE]])</f>
        <v>17</v>
      </c>
    </row>
    <row r="279" spans="1:10" x14ac:dyDescent="0.35">
      <c r="A279" s="3">
        <v>44310</v>
      </c>
      <c r="B279" s="6" t="s">
        <v>70</v>
      </c>
      <c r="C279" s="4" t="s">
        <v>38</v>
      </c>
      <c r="D279" s="5">
        <v>79.92</v>
      </c>
      <c r="E279" s="1">
        <v>1</v>
      </c>
      <c r="F279" s="1">
        <f>InputData[[#This Row],[UNIT PRICE ($)]]*InputData[[#This Row],[QUANTITY]]</f>
        <v>79.92</v>
      </c>
      <c r="G279" s="1" t="str">
        <f>VLOOKUP(InputData[[#This Row],[CUSTOMER NAME]],Country[#All],2,0)</f>
        <v>Mexico</v>
      </c>
      <c r="H279" s="1" t="str">
        <f>VLOOKUP(InputData[[#This Row],[CUSTOMER NAME]],Country[#All],3,0)</f>
        <v>Export</v>
      </c>
      <c r="I279" s="1" t="str">
        <f>TEXT(InputData[[#This Row],[DATE]],"mmm")</f>
        <v>Apr</v>
      </c>
      <c r="J279" s="1">
        <f>WEEKNUM(InputData[[#This Row],[DATE]])</f>
        <v>17</v>
      </c>
    </row>
    <row r="280" spans="1:10" x14ac:dyDescent="0.35">
      <c r="A280" s="3">
        <v>44310</v>
      </c>
      <c r="B280" s="6" t="s">
        <v>87</v>
      </c>
      <c r="C280" s="4" t="s">
        <v>30</v>
      </c>
      <c r="D280" s="5">
        <v>201.28</v>
      </c>
      <c r="E280" s="1">
        <v>2</v>
      </c>
      <c r="F280" s="1">
        <f>InputData[[#This Row],[UNIT PRICE ($)]]*InputData[[#This Row],[QUANTITY]]</f>
        <v>402.56</v>
      </c>
      <c r="G280" s="1" t="str">
        <f>VLOOKUP(InputData[[#This Row],[CUSTOMER NAME]],Country[#All],2,0)</f>
        <v>France</v>
      </c>
      <c r="H280" s="1" t="str">
        <f>VLOOKUP(InputData[[#This Row],[CUSTOMER NAME]],Country[#All],3,0)</f>
        <v>Export</v>
      </c>
      <c r="I280" s="1" t="str">
        <f>TEXT(InputData[[#This Row],[DATE]],"mmm")</f>
        <v>Apr</v>
      </c>
      <c r="J280" s="1">
        <f>WEEKNUM(InputData[[#This Row],[DATE]])</f>
        <v>17</v>
      </c>
    </row>
    <row r="281" spans="1:10" x14ac:dyDescent="0.35">
      <c r="A281" s="3">
        <v>44310</v>
      </c>
      <c r="B281" s="6" t="s">
        <v>88</v>
      </c>
      <c r="C281" s="4" t="s">
        <v>21</v>
      </c>
      <c r="D281" s="5">
        <v>162.54</v>
      </c>
      <c r="E281" s="1">
        <v>39</v>
      </c>
      <c r="F281" s="1">
        <f>InputData[[#This Row],[UNIT PRICE ($)]]*InputData[[#This Row],[QUANTITY]]</f>
        <v>6339.0599999999995</v>
      </c>
      <c r="G281" s="1" t="str">
        <f>VLOOKUP(InputData[[#This Row],[CUSTOMER NAME]],Country[#All],2,0)</f>
        <v>India</v>
      </c>
      <c r="H281" s="1" t="str">
        <f>VLOOKUP(InputData[[#This Row],[CUSTOMER NAME]],Country[#All],3,0)</f>
        <v>South</v>
      </c>
      <c r="I281" s="1" t="str">
        <f>TEXT(InputData[[#This Row],[DATE]],"mmm")</f>
        <v>Apr</v>
      </c>
      <c r="J281" s="1">
        <f>WEEKNUM(InputData[[#This Row],[DATE]])</f>
        <v>17</v>
      </c>
    </row>
    <row r="282" spans="1:10" x14ac:dyDescent="0.35">
      <c r="A282" s="3">
        <v>44311</v>
      </c>
      <c r="B282" s="6" t="s">
        <v>62</v>
      </c>
      <c r="C282" s="4" t="s">
        <v>3</v>
      </c>
      <c r="D282" s="5">
        <v>80.94</v>
      </c>
      <c r="E282" s="1">
        <v>8</v>
      </c>
      <c r="F282" s="1">
        <f>InputData[[#This Row],[UNIT PRICE ($)]]*InputData[[#This Row],[QUANTITY]]</f>
        <v>647.52</v>
      </c>
      <c r="G282" s="1" t="str">
        <f>VLOOKUP(InputData[[#This Row],[CUSTOMER NAME]],Country[#All],2,0)</f>
        <v>India</v>
      </c>
      <c r="H282" s="1" t="str">
        <f>VLOOKUP(InputData[[#This Row],[CUSTOMER NAME]],Country[#All],3,0)</f>
        <v>Northeast</v>
      </c>
      <c r="I282" s="1" t="str">
        <f>TEXT(InputData[[#This Row],[DATE]],"mmm")</f>
        <v>Apr</v>
      </c>
      <c r="J282" s="1">
        <f>WEEKNUM(InputData[[#This Row],[DATE]])</f>
        <v>18</v>
      </c>
    </row>
    <row r="283" spans="1:10" x14ac:dyDescent="0.35">
      <c r="A283" s="3">
        <v>44311</v>
      </c>
      <c r="B283" s="6" t="s">
        <v>82</v>
      </c>
      <c r="C283" s="4" t="s">
        <v>4</v>
      </c>
      <c r="D283" s="5">
        <v>48.84</v>
      </c>
      <c r="E283" s="1">
        <v>9</v>
      </c>
      <c r="F283" s="1">
        <f>InputData[[#This Row],[UNIT PRICE ($)]]*InputData[[#This Row],[QUANTITY]]</f>
        <v>439.56000000000006</v>
      </c>
      <c r="G283" s="1" t="str">
        <f>VLOOKUP(InputData[[#This Row],[CUSTOMER NAME]],Country[#All],2,0)</f>
        <v>India</v>
      </c>
      <c r="H283" s="1" t="str">
        <f>VLOOKUP(InputData[[#This Row],[CUSTOMER NAME]],Country[#All],3,0)</f>
        <v>Western</v>
      </c>
      <c r="I283" s="1" t="str">
        <f>TEXT(InputData[[#This Row],[DATE]],"mmm")</f>
        <v>Apr</v>
      </c>
      <c r="J283" s="1">
        <f>WEEKNUM(InputData[[#This Row],[DATE]])</f>
        <v>18</v>
      </c>
    </row>
    <row r="284" spans="1:10" x14ac:dyDescent="0.35">
      <c r="A284" s="3">
        <v>44312</v>
      </c>
      <c r="B284" s="6" t="s">
        <v>73</v>
      </c>
      <c r="C284" s="4" t="s">
        <v>37</v>
      </c>
      <c r="D284" s="5">
        <v>85.76</v>
      </c>
      <c r="E284" s="1">
        <v>3</v>
      </c>
      <c r="F284" s="1">
        <f>InputData[[#This Row],[UNIT PRICE ($)]]*InputData[[#This Row],[QUANTITY]]</f>
        <v>257.28000000000003</v>
      </c>
      <c r="G284" s="1" t="str">
        <f>VLOOKUP(InputData[[#This Row],[CUSTOMER NAME]],Country[#All],2,0)</f>
        <v>India</v>
      </c>
      <c r="H284" s="1" t="str">
        <f>VLOOKUP(InputData[[#This Row],[CUSTOMER NAME]],Country[#All],3,0)</f>
        <v>East</v>
      </c>
      <c r="I284" s="1" t="str">
        <f>TEXT(InputData[[#This Row],[DATE]],"mmm")</f>
        <v>Apr</v>
      </c>
      <c r="J284" s="1">
        <f>WEEKNUM(InputData[[#This Row],[DATE]])</f>
        <v>18</v>
      </c>
    </row>
    <row r="285" spans="1:10" x14ac:dyDescent="0.35">
      <c r="A285" s="3">
        <v>44312</v>
      </c>
      <c r="B285" s="6" t="s">
        <v>85</v>
      </c>
      <c r="C285" s="4" t="s">
        <v>27</v>
      </c>
      <c r="D285" s="5">
        <v>57.120000000000005</v>
      </c>
      <c r="E285" s="1">
        <v>2</v>
      </c>
      <c r="F285" s="1">
        <f>InputData[[#This Row],[UNIT PRICE ($)]]*InputData[[#This Row],[QUANTITY]]</f>
        <v>114.24000000000001</v>
      </c>
      <c r="G285" s="1" t="str">
        <f>VLOOKUP(InputData[[#This Row],[CUSTOMER NAME]],Country[#All],2,0)</f>
        <v>India</v>
      </c>
      <c r="H285" s="1" t="str">
        <f>VLOOKUP(InputData[[#This Row],[CUSTOMER NAME]],Country[#All],3,0)</f>
        <v>Northeast</v>
      </c>
      <c r="I285" s="1" t="str">
        <f>TEXT(InputData[[#This Row],[DATE]],"mmm")</f>
        <v>Apr</v>
      </c>
      <c r="J285" s="1">
        <f>WEEKNUM(InputData[[#This Row],[DATE]])</f>
        <v>18</v>
      </c>
    </row>
    <row r="286" spans="1:10" x14ac:dyDescent="0.35">
      <c r="A286" s="3">
        <v>44314</v>
      </c>
      <c r="B286" s="6" t="s">
        <v>61</v>
      </c>
      <c r="C286" s="4" t="s">
        <v>14</v>
      </c>
      <c r="D286" s="5">
        <v>146.72</v>
      </c>
      <c r="E286" s="1">
        <v>14</v>
      </c>
      <c r="F286" s="1">
        <f>InputData[[#This Row],[UNIT PRICE ($)]]*InputData[[#This Row],[QUANTITY]]</f>
        <v>2054.08</v>
      </c>
      <c r="G286" s="1" t="str">
        <f>VLOOKUP(InputData[[#This Row],[CUSTOMER NAME]],Country[#All],2,0)</f>
        <v>Bangladesh</v>
      </c>
      <c r="H286" s="1" t="str">
        <f>VLOOKUP(InputData[[#This Row],[CUSTOMER NAME]],Country[#All],3,0)</f>
        <v>Export</v>
      </c>
      <c r="I286" s="1" t="str">
        <f>TEXT(InputData[[#This Row],[DATE]],"mmm")</f>
        <v>Apr</v>
      </c>
      <c r="J286" s="1">
        <f>WEEKNUM(InputData[[#This Row],[DATE]])</f>
        <v>18</v>
      </c>
    </row>
    <row r="287" spans="1:10" x14ac:dyDescent="0.35">
      <c r="A287" s="3">
        <v>44314</v>
      </c>
      <c r="B287" s="6" t="s">
        <v>89</v>
      </c>
      <c r="C287" s="4" t="s">
        <v>20</v>
      </c>
      <c r="D287" s="5">
        <v>76.25</v>
      </c>
      <c r="E287" s="1">
        <v>30</v>
      </c>
      <c r="F287" s="1">
        <f>InputData[[#This Row],[UNIT PRICE ($)]]*InputData[[#This Row],[QUANTITY]]</f>
        <v>2287.5</v>
      </c>
      <c r="G287" s="1" t="str">
        <f>VLOOKUP(InputData[[#This Row],[CUSTOMER NAME]],Country[#All],2,0)</f>
        <v>Mexico</v>
      </c>
      <c r="H287" s="1" t="str">
        <f>VLOOKUP(InputData[[#This Row],[CUSTOMER NAME]],Country[#All],3,0)</f>
        <v>Export</v>
      </c>
      <c r="I287" s="1" t="str">
        <f>TEXT(InputData[[#This Row],[DATE]],"mmm")</f>
        <v>Apr</v>
      </c>
      <c r="J287" s="1">
        <f>WEEKNUM(InputData[[#This Row],[DATE]])</f>
        <v>18</v>
      </c>
    </row>
    <row r="288" spans="1:10" x14ac:dyDescent="0.35">
      <c r="A288" s="3">
        <v>44315</v>
      </c>
      <c r="B288" s="6" t="s">
        <v>71</v>
      </c>
      <c r="C288" s="4" t="s">
        <v>21</v>
      </c>
      <c r="D288" s="5">
        <v>162.54</v>
      </c>
      <c r="E288" s="1">
        <v>13</v>
      </c>
      <c r="F288" s="1">
        <f>InputData[[#This Row],[UNIT PRICE ($)]]*InputData[[#This Row],[QUANTITY]]</f>
        <v>2113.02</v>
      </c>
      <c r="G288" s="1" t="str">
        <f>VLOOKUP(InputData[[#This Row],[CUSTOMER NAME]],Country[#All],2,0)</f>
        <v>India</v>
      </c>
      <c r="H288" s="1" t="str">
        <f>VLOOKUP(InputData[[#This Row],[CUSTOMER NAME]],Country[#All],3,0)</f>
        <v>Central</v>
      </c>
      <c r="I288" s="1" t="str">
        <f>TEXT(InputData[[#This Row],[DATE]],"mmm")</f>
        <v>Apr</v>
      </c>
      <c r="J288" s="1">
        <f>WEEKNUM(InputData[[#This Row],[DATE]])</f>
        <v>18</v>
      </c>
    </row>
    <row r="289" spans="1:10" x14ac:dyDescent="0.35">
      <c r="A289" s="3">
        <v>44315</v>
      </c>
      <c r="B289" s="6" t="s">
        <v>88</v>
      </c>
      <c r="C289" s="4" t="s">
        <v>30</v>
      </c>
      <c r="D289" s="5">
        <v>201.28</v>
      </c>
      <c r="E289" s="1">
        <v>7</v>
      </c>
      <c r="F289" s="1">
        <f>InputData[[#This Row],[UNIT PRICE ($)]]*InputData[[#This Row],[QUANTITY]]</f>
        <v>1408.96</v>
      </c>
      <c r="G289" s="1" t="str">
        <f>VLOOKUP(InputData[[#This Row],[CUSTOMER NAME]],Country[#All],2,0)</f>
        <v>India</v>
      </c>
      <c r="H289" s="1" t="str">
        <f>VLOOKUP(InputData[[#This Row],[CUSTOMER NAME]],Country[#All],3,0)</f>
        <v>South</v>
      </c>
      <c r="I289" s="1" t="str">
        <f>TEXT(InputData[[#This Row],[DATE]],"mmm")</f>
        <v>Apr</v>
      </c>
      <c r="J289" s="1">
        <f>WEEKNUM(InputData[[#This Row],[DATE]])</f>
        <v>18</v>
      </c>
    </row>
    <row r="290" spans="1:10" x14ac:dyDescent="0.35">
      <c r="A290" s="3">
        <v>44316</v>
      </c>
      <c r="B290" s="6" t="s">
        <v>112</v>
      </c>
      <c r="C290" s="4" t="s">
        <v>16</v>
      </c>
      <c r="D290" s="5">
        <v>16.64</v>
      </c>
      <c r="E290" s="1">
        <v>13</v>
      </c>
      <c r="F290" s="1">
        <f>InputData[[#This Row],[UNIT PRICE ($)]]*InputData[[#This Row],[QUANTITY]]</f>
        <v>216.32</v>
      </c>
      <c r="G290" s="1" t="str">
        <f>VLOOKUP(InputData[[#This Row],[CUSTOMER NAME]],Country[#All],2,0)</f>
        <v>India</v>
      </c>
      <c r="H290" s="1" t="str">
        <f>VLOOKUP(InputData[[#This Row],[CUSTOMER NAME]],Country[#All],3,0)</f>
        <v>North</v>
      </c>
      <c r="I290" s="1" t="str">
        <f>TEXT(InputData[[#This Row],[DATE]],"mmm")</f>
        <v>Apr</v>
      </c>
      <c r="J290" s="1">
        <f>WEEKNUM(InputData[[#This Row],[DATE]])</f>
        <v>18</v>
      </c>
    </row>
    <row r="291" spans="1:10" x14ac:dyDescent="0.35">
      <c r="A291" s="3">
        <v>44316</v>
      </c>
      <c r="B291" s="6" t="s">
        <v>74</v>
      </c>
      <c r="C291" s="4" t="s">
        <v>29</v>
      </c>
      <c r="D291" s="5">
        <v>53.11</v>
      </c>
      <c r="E291" s="1">
        <v>1</v>
      </c>
      <c r="F291" s="1">
        <f>InputData[[#This Row],[UNIT PRICE ($)]]*InputData[[#This Row],[QUANTITY]]</f>
        <v>53.11</v>
      </c>
      <c r="G291" s="1" t="str">
        <f>VLOOKUP(InputData[[#This Row],[CUSTOMER NAME]],Country[#All],2,0)</f>
        <v>Brazil</v>
      </c>
      <c r="H291" s="1" t="str">
        <f>VLOOKUP(InputData[[#This Row],[CUSTOMER NAME]],Country[#All],3,0)</f>
        <v>Export</v>
      </c>
      <c r="I291" s="1" t="str">
        <f>TEXT(InputData[[#This Row],[DATE]],"mmm")</f>
        <v>Apr</v>
      </c>
      <c r="J291" s="1">
        <f>WEEKNUM(InputData[[#This Row],[DATE]])</f>
        <v>18</v>
      </c>
    </row>
    <row r="292" spans="1:10" x14ac:dyDescent="0.35">
      <c r="A292" s="3">
        <v>44316</v>
      </c>
      <c r="B292" s="6" t="s">
        <v>80</v>
      </c>
      <c r="C292" s="4" t="s">
        <v>27</v>
      </c>
      <c r="D292" s="5">
        <v>57.120000000000005</v>
      </c>
      <c r="E292" s="1">
        <v>8</v>
      </c>
      <c r="F292" s="1">
        <f>InputData[[#This Row],[UNIT PRICE ($)]]*InputData[[#This Row],[QUANTITY]]</f>
        <v>456.96000000000004</v>
      </c>
      <c r="G292" s="1" t="str">
        <f>VLOOKUP(InputData[[#This Row],[CUSTOMER NAME]],Country[#All],2,0)</f>
        <v>South Africa</v>
      </c>
      <c r="H292" s="1" t="str">
        <f>VLOOKUP(InputData[[#This Row],[CUSTOMER NAME]],Country[#All],3,0)</f>
        <v>Export</v>
      </c>
      <c r="I292" s="1" t="str">
        <f>TEXT(InputData[[#This Row],[DATE]],"mmm")</f>
        <v>Apr</v>
      </c>
      <c r="J292" s="1">
        <f>WEEKNUM(InputData[[#This Row],[DATE]])</f>
        <v>18</v>
      </c>
    </row>
    <row r="293" spans="1:10" x14ac:dyDescent="0.35">
      <c r="A293" s="3">
        <v>44317</v>
      </c>
      <c r="B293" s="6" t="s">
        <v>68</v>
      </c>
      <c r="C293" s="4" t="s">
        <v>31</v>
      </c>
      <c r="D293" s="5">
        <v>104.16</v>
      </c>
      <c r="E293" s="1">
        <v>2</v>
      </c>
      <c r="F293" s="1">
        <f>InputData[[#This Row],[UNIT PRICE ($)]]*InputData[[#This Row],[QUANTITY]]</f>
        <v>208.32</v>
      </c>
      <c r="G293" s="1" t="str">
        <f>VLOOKUP(InputData[[#This Row],[CUSTOMER NAME]],Country[#All],2,0)</f>
        <v>Russia</v>
      </c>
      <c r="H293" s="1" t="str">
        <f>VLOOKUP(InputData[[#This Row],[CUSTOMER NAME]],Country[#All],3,0)</f>
        <v>Export</v>
      </c>
      <c r="I293" s="1" t="str">
        <f>TEXT(InputData[[#This Row],[DATE]],"mmm")</f>
        <v>May</v>
      </c>
      <c r="J293" s="1">
        <f>WEEKNUM(InputData[[#This Row],[DATE]])</f>
        <v>18</v>
      </c>
    </row>
    <row r="294" spans="1:10" x14ac:dyDescent="0.35">
      <c r="A294" s="3">
        <v>44317</v>
      </c>
      <c r="B294" s="6" t="s">
        <v>71</v>
      </c>
      <c r="C294" s="4" t="s">
        <v>34</v>
      </c>
      <c r="D294" s="5">
        <v>58.3</v>
      </c>
      <c r="E294" s="1">
        <v>9</v>
      </c>
      <c r="F294" s="1">
        <f>InputData[[#This Row],[UNIT PRICE ($)]]*InputData[[#This Row],[QUANTITY]]</f>
        <v>524.69999999999993</v>
      </c>
      <c r="G294" s="1" t="str">
        <f>VLOOKUP(InputData[[#This Row],[CUSTOMER NAME]],Country[#All],2,0)</f>
        <v>India</v>
      </c>
      <c r="H294" s="1" t="str">
        <f>VLOOKUP(InputData[[#This Row],[CUSTOMER NAME]],Country[#All],3,0)</f>
        <v>Central</v>
      </c>
      <c r="I294" s="1" t="str">
        <f>TEXT(InputData[[#This Row],[DATE]],"mmm")</f>
        <v>May</v>
      </c>
      <c r="J294" s="1">
        <f>WEEKNUM(InputData[[#This Row],[DATE]])</f>
        <v>18</v>
      </c>
    </row>
    <row r="295" spans="1:10" x14ac:dyDescent="0.35">
      <c r="A295" s="3">
        <v>44317</v>
      </c>
      <c r="B295" s="6" t="s">
        <v>112</v>
      </c>
      <c r="C295" s="4" t="s">
        <v>33</v>
      </c>
      <c r="D295" s="5">
        <v>119.7</v>
      </c>
      <c r="E295" s="1">
        <v>6</v>
      </c>
      <c r="F295" s="1">
        <f>InputData[[#This Row],[UNIT PRICE ($)]]*InputData[[#This Row],[QUANTITY]]</f>
        <v>718.2</v>
      </c>
      <c r="G295" s="1" t="str">
        <f>VLOOKUP(InputData[[#This Row],[CUSTOMER NAME]],Country[#All],2,0)</f>
        <v>India</v>
      </c>
      <c r="H295" s="1" t="str">
        <f>VLOOKUP(InputData[[#This Row],[CUSTOMER NAME]],Country[#All],3,0)</f>
        <v>North</v>
      </c>
      <c r="I295" s="1" t="str">
        <f>TEXT(InputData[[#This Row],[DATE]],"mmm")</f>
        <v>May</v>
      </c>
      <c r="J295" s="1">
        <f>WEEKNUM(InputData[[#This Row],[DATE]])</f>
        <v>18</v>
      </c>
    </row>
    <row r="296" spans="1:10" x14ac:dyDescent="0.35">
      <c r="A296" s="3">
        <v>44317</v>
      </c>
      <c r="B296" s="6" t="s">
        <v>81</v>
      </c>
      <c r="C296" s="4" t="s">
        <v>42</v>
      </c>
      <c r="D296" s="5">
        <v>162</v>
      </c>
      <c r="E296" s="1">
        <v>1</v>
      </c>
      <c r="F296" s="1">
        <f>InputData[[#This Row],[UNIT PRICE ($)]]*InputData[[#This Row],[QUANTITY]]</f>
        <v>162</v>
      </c>
      <c r="G296" s="1" t="str">
        <f>VLOOKUP(InputData[[#This Row],[CUSTOMER NAME]],Country[#All],2,0)</f>
        <v>India</v>
      </c>
      <c r="H296" s="1" t="str">
        <f>VLOOKUP(InputData[[#This Row],[CUSTOMER NAME]],Country[#All],3,0)</f>
        <v>East</v>
      </c>
      <c r="I296" s="1" t="str">
        <f>TEXT(InputData[[#This Row],[DATE]],"mmm")</f>
        <v>May</v>
      </c>
      <c r="J296" s="1">
        <f>WEEKNUM(InputData[[#This Row],[DATE]])</f>
        <v>18</v>
      </c>
    </row>
    <row r="297" spans="1:10" x14ac:dyDescent="0.35">
      <c r="A297" s="3">
        <v>44317</v>
      </c>
      <c r="B297" s="6" t="s">
        <v>83</v>
      </c>
      <c r="C297" s="4" t="s">
        <v>18</v>
      </c>
      <c r="D297" s="5">
        <v>49.21</v>
      </c>
      <c r="E297" s="1">
        <v>3</v>
      </c>
      <c r="F297" s="1">
        <f>InputData[[#This Row],[UNIT PRICE ($)]]*InputData[[#This Row],[QUANTITY]]</f>
        <v>147.63</v>
      </c>
      <c r="G297" s="1" t="str">
        <f>VLOOKUP(InputData[[#This Row],[CUSTOMER NAME]],Country[#All],2,0)</f>
        <v>India</v>
      </c>
      <c r="H297" s="1" t="str">
        <f>VLOOKUP(InputData[[#This Row],[CUSTOMER NAME]],Country[#All],3,0)</f>
        <v>North</v>
      </c>
      <c r="I297" s="1" t="str">
        <f>TEXT(InputData[[#This Row],[DATE]],"mmm")</f>
        <v>May</v>
      </c>
      <c r="J297" s="1">
        <f>WEEKNUM(InputData[[#This Row],[DATE]])</f>
        <v>18</v>
      </c>
    </row>
    <row r="298" spans="1:10" x14ac:dyDescent="0.35">
      <c r="A298" s="3">
        <v>44318</v>
      </c>
      <c r="B298" s="6" t="s">
        <v>73</v>
      </c>
      <c r="C298" s="4" t="s">
        <v>13</v>
      </c>
      <c r="D298" s="5">
        <v>122.08</v>
      </c>
      <c r="E298" s="1">
        <v>4</v>
      </c>
      <c r="F298" s="1">
        <f>InputData[[#This Row],[UNIT PRICE ($)]]*InputData[[#This Row],[QUANTITY]]</f>
        <v>488.32</v>
      </c>
      <c r="G298" s="1" t="str">
        <f>VLOOKUP(InputData[[#This Row],[CUSTOMER NAME]],Country[#All],2,0)</f>
        <v>India</v>
      </c>
      <c r="H298" s="1" t="str">
        <f>VLOOKUP(InputData[[#This Row],[CUSTOMER NAME]],Country[#All],3,0)</f>
        <v>East</v>
      </c>
      <c r="I298" s="1" t="str">
        <f>TEXT(InputData[[#This Row],[DATE]],"mmm")</f>
        <v>May</v>
      </c>
      <c r="J298" s="1">
        <f>WEEKNUM(InputData[[#This Row],[DATE]])</f>
        <v>19</v>
      </c>
    </row>
    <row r="299" spans="1:10" x14ac:dyDescent="0.35">
      <c r="A299" s="3">
        <v>44319</v>
      </c>
      <c r="B299" s="6" t="s">
        <v>60</v>
      </c>
      <c r="C299" s="4" t="s">
        <v>34</v>
      </c>
      <c r="D299" s="5">
        <v>58.3</v>
      </c>
      <c r="E299" s="1">
        <v>3</v>
      </c>
      <c r="F299" s="1">
        <f>InputData[[#This Row],[UNIT PRICE ($)]]*InputData[[#This Row],[QUANTITY]]</f>
        <v>174.89999999999998</v>
      </c>
      <c r="G299" s="1" t="str">
        <f>VLOOKUP(InputData[[#This Row],[CUSTOMER NAME]],Country[#All],2,0)</f>
        <v>Nigeria</v>
      </c>
      <c r="H299" s="1" t="str">
        <f>VLOOKUP(InputData[[#This Row],[CUSTOMER NAME]],Country[#All],3,0)</f>
        <v>Export</v>
      </c>
      <c r="I299" s="1" t="str">
        <f>TEXT(InputData[[#This Row],[DATE]],"mmm")</f>
        <v>May</v>
      </c>
      <c r="J299" s="1">
        <f>WEEKNUM(InputData[[#This Row],[DATE]])</f>
        <v>19</v>
      </c>
    </row>
    <row r="300" spans="1:10" x14ac:dyDescent="0.35">
      <c r="A300" s="3">
        <v>44319</v>
      </c>
      <c r="B300" s="6" t="s">
        <v>86</v>
      </c>
      <c r="C300" s="4" t="s">
        <v>13</v>
      </c>
      <c r="D300" s="5">
        <v>122.08</v>
      </c>
      <c r="E300" s="1">
        <v>13</v>
      </c>
      <c r="F300" s="1">
        <f>InputData[[#This Row],[UNIT PRICE ($)]]*InputData[[#This Row],[QUANTITY]]</f>
        <v>1587.04</v>
      </c>
      <c r="G300" s="1" t="str">
        <f>VLOOKUP(InputData[[#This Row],[CUSTOMER NAME]],Country[#All],2,0)</f>
        <v>India</v>
      </c>
      <c r="H300" s="1" t="str">
        <f>VLOOKUP(InputData[[#This Row],[CUSTOMER NAME]],Country[#All],3,0)</f>
        <v>South</v>
      </c>
      <c r="I300" s="1" t="str">
        <f>TEXT(InputData[[#This Row],[DATE]],"mmm")</f>
        <v>May</v>
      </c>
      <c r="J300" s="1">
        <f>WEEKNUM(InputData[[#This Row],[DATE]])</f>
        <v>19</v>
      </c>
    </row>
    <row r="301" spans="1:10" x14ac:dyDescent="0.35">
      <c r="A301" s="3">
        <v>44320</v>
      </c>
      <c r="B301" s="6" t="s">
        <v>71</v>
      </c>
      <c r="C301" s="4" t="s">
        <v>14</v>
      </c>
      <c r="D301" s="5">
        <v>146.72</v>
      </c>
      <c r="E301" s="1">
        <v>4</v>
      </c>
      <c r="F301" s="1">
        <f>InputData[[#This Row],[UNIT PRICE ($)]]*InputData[[#This Row],[QUANTITY]]</f>
        <v>586.88</v>
      </c>
      <c r="G301" s="1" t="str">
        <f>VLOOKUP(InputData[[#This Row],[CUSTOMER NAME]],Country[#All],2,0)</f>
        <v>India</v>
      </c>
      <c r="H301" s="1" t="str">
        <f>VLOOKUP(InputData[[#This Row],[CUSTOMER NAME]],Country[#All],3,0)</f>
        <v>Central</v>
      </c>
      <c r="I301" s="1" t="str">
        <f>TEXT(InputData[[#This Row],[DATE]],"mmm")</f>
        <v>May</v>
      </c>
      <c r="J301" s="1">
        <f>WEEKNUM(InputData[[#This Row],[DATE]])</f>
        <v>19</v>
      </c>
    </row>
    <row r="302" spans="1:10" x14ac:dyDescent="0.35">
      <c r="A302" s="3">
        <v>44320</v>
      </c>
      <c r="B302" s="6" t="s">
        <v>74</v>
      </c>
      <c r="C302" s="4" t="s">
        <v>15</v>
      </c>
      <c r="D302" s="5">
        <v>15.719999999999999</v>
      </c>
      <c r="E302" s="1">
        <v>13</v>
      </c>
      <c r="F302" s="1">
        <f>InputData[[#This Row],[UNIT PRICE ($)]]*InputData[[#This Row],[QUANTITY]]</f>
        <v>204.35999999999999</v>
      </c>
      <c r="G302" s="1" t="str">
        <f>VLOOKUP(InputData[[#This Row],[CUSTOMER NAME]],Country[#All],2,0)</f>
        <v>Brazil</v>
      </c>
      <c r="H302" s="1" t="str">
        <f>VLOOKUP(InputData[[#This Row],[CUSTOMER NAME]],Country[#All],3,0)</f>
        <v>Export</v>
      </c>
      <c r="I302" s="1" t="str">
        <f>TEXT(InputData[[#This Row],[DATE]],"mmm")</f>
        <v>May</v>
      </c>
      <c r="J302" s="1">
        <f>WEEKNUM(InputData[[#This Row],[DATE]])</f>
        <v>19</v>
      </c>
    </row>
    <row r="303" spans="1:10" x14ac:dyDescent="0.35">
      <c r="A303" s="3">
        <v>44320</v>
      </c>
      <c r="B303" s="6" t="s">
        <v>86</v>
      </c>
      <c r="C303" s="4" t="s">
        <v>20</v>
      </c>
      <c r="D303" s="5">
        <v>76.25</v>
      </c>
      <c r="E303" s="1">
        <v>10</v>
      </c>
      <c r="F303" s="1">
        <f>InputData[[#This Row],[UNIT PRICE ($)]]*InputData[[#This Row],[QUANTITY]]</f>
        <v>762.5</v>
      </c>
      <c r="G303" s="1" t="str">
        <f>VLOOKUP(InputData[[#This Row],[CUSTOMER NAME]],Country[#All],2,0)</f>
        <v>India</v>
      </c>
      <c r="H303" s="1" t="str">
        <f>VLOOKUP(InputData[[#This Row],[CUSTOMER NAME]],Country[#All],3,0)</f>
        <v>South</v>
      </c>
      <c r="I303" s="1" t="str">
        <f>TEXT(InputData[[#This Row],[DATE]],"mmm")</f>
        <v>May</v>
      </c>
      <c r="J303" s="1">
        <f>WEEKNUM(InputData[[#This Row],[DATE]])</f>
        <v>19</v>
      </c>
    </row>
    <row r="304" spans="1:10" x14ac:dyDescent="0.35">
      <c r="A304" s="3">
        <v>44321</v>
      </c>
      <c r="B304" s="6" t="s">
        <v>63</v>
      </c>
      <c r="C304" s="4" t="s">
        <v>9</v>
      </c>
      <c r="D304" s="5">
        <v>7.8599999999999994</v>
      </c>
      <c r="E304" s="1">
        <v>13</v>
      </c>
      <c r="F304" s="1">
        <f>InputData[[#This Row],[UNIT PRICE ($)]]*InputData[[#This Row],[QUANTITY]]</f>
        <v>102.17999999999999</v>
      </c>
      <c r="G304" s="1" t="str">
        <f>VLOOKUP(InputData[[#This Row],[CUSTOMER NAME]],Country[#All],2,0)</f>
        <v>Saudi Arabia</v>
      </c>
      <c r="H304" s="1" t="str">
        <f>VLOOKUP(InputData[[#This Row],[CUSTOMER NAME]],Country[#All],3,0)</f>
        <v>Export</v>
      </c>
      <c r="I304" s="1" t="str">
        <f>TEXT(InputData[[#This Row],[DATE]],"mmm")</f>
        <v>May</v>
      </c>
      <c r="J304" s="1">
        <f>WEEKNUM(InputData[[#This Row],[DATE]])</f>
        <v>19</v>
      </c>
    </row>
    <row r="305" spans="1:10" x14ac:dyDescent="0.35">
      <c r="A305" s="3">
        <v>44321</v>
      </c>
      <c r="B305" s="6" t="s">
        <v>84</v>
      </c>
      <c r="C305" s="4" t="s">
        <v>32</v>
      </c>
      <c r="D305" s="5">
        <v>117.48</v>
      </c>
      <c r="E305" s="1">
        <v>22</v>
      </c>
      <c r="F305" s="1">
        <f>InputData[[#This Row],[UNIT PRICE ($)]]*InputData[[#This Row],[QUANTITY]]</f>
        <v>2584.56</v>
      </c>
      <c r="G305" s="1" t="str">
        <f>VLOOKUP(InputData[[#This Row],[CUSTOMER NAME]],Country[#All],2,0)</f>
        <v>Ethiopia</v>
      </c>
      <c r="H305" s="1" t="str">
        <f>VLOOKUP(InputData[[#This Row],[CUSTOMER NAME]],Country[#All],3,0)</f>
        <v>Export</v>
      </c>
      <c r="I305" s="1" t="str">
        <f>TEXT(InputData[[#This Row],[DATE]],"mmm")</f>
        <v>May</v>
      </c>
      <c r="J305" s="1">
        <f>WEEKNUM(InputData[[#This Row],[DATE]])</f>
        <v>19</v>
      </c>
    </row>
    <row r="306" spans="1:10" x14ac:dyDescent="0.35">
      <c r="A306" s="3">
        <v>44322</v>
      </c>
      <c r="B306" s="6" t="s">
        <v>110</v>
      </c>
      <c r="C306" s="4" t="s">
        <v>9</v>
      </c>
      <c r="D306" s="5">
        <v>7.8599999999999994</v>
      </c>
      <c r="E306" s="1">
        <v>6</v>
      </c>
      <c r="F306" s="1">
        <f>InputData[[#This Row],[UNIT PRICE ($)]]*InputData[[#This Row],[QUANTITY]]</f>
        <v>47.16</v>
      </c>
      <c r="G306" s="1" t="str">
        <f>VLOOKUP(InputData[[#This Row],[CUSTOMER NAME]],Country[#All],2,0)</f>
        <v>India</v>
      </c>
      <c r="H306" s="1" t="str">
        <f>VLOOKUP(InputData[[#This Row],[CUSTOMER NAME]],Country[#All],3,0)</f>
        <v>Western</v>
      </c>
      <c r="I306" s="1" t="str">
        <f>TEXT(InputData[[#This Row],[DATE]],"mmm")</f>
        <v>May</v>
      </c>
      <c r="J306" s="1">
        <f>WEEKNUM(InputData[[#This Row],[DATE]])</f>
        <v>19</v>
      </c>
    </row>
    <row r="307" spans="1:10" x14ac:dyDescent="0.35">
      <c r="A307" s="3">
        <v>44322</v>
      </c>
      <c r="B307" s="6" t="s">
        <v>110</v>
      </c>
      <c r="C307" s="4" t="s">
        <v>34</v>
      </c>
      <c r="D307" s="5">
        <v>58.3</v>
      </c>
      <c r="E307" s="1">
        <v>7</v>
      </c>
      <c r="F307" s="1">
        <f>InputData[[#This Row],[UNIT PRICE ($)]]*InputData[[#This Row],[QUANTITY]]</f>
        <v>408.09999999999997</v>
      </c>
      <c r="G307" s="1" t="str">
        <f>VLOOKUP(InputData[[#This Row],[CUSTOMER NAME]],Country[#All],2,0)</f>
        <v>India</v>
      </c>
      <c r="H307" s="1" t="str">
        <f>VLOOKUP(InputData[[#This Row],[CUSTOMER NAME]],Country[#All],3,0)</f>
        <v>Western</v>
      </c>
      <c r="I307" s="1" t="str">
        <f>TEXT(InputData[[#This Row],[DATE]],"mmm")</f>
        <v>May</v>
      </c>
      <c r="J307" s="1">
        <f>WEEKNUM(InputData[[#This Row],[DATE]])</f>
        <v>19</v>
      </c>
    </row>
    <row r="308" spans="1:10" x14ac:dyDescent="0.35">
      <c r="A308" s="3">
        <v>44322</v>
      </c>
      <c r="B308" s="6" t="s">
        <v>85</v>
      </c>
      <c r="C308" s="4" t="s">
        <v>8</v>
      </c>
      <c r="D308" s="5">
        <v>94.62</v>
      </c>
      <c r="E308" s="1">
        <v>15</v>
      </c>
      <c r="F308" s="1">
        <f>InputData[[#This Row],[UNIT PRICE ($)]]*InputData[[#This Row],[QUANTITY]]</f>
        <v>1419.3000000000002</v>
      </c>
      <c r="G308" s="1" t="str">
        <f>VLOOKUP(InputData[[#This Row],[CUSTOMER NAME]],Country[#All],2,0)</f>
        <v>India</v>
      </c>
      <c r="H308" s="1" t="str">
        <f>VLOOKUP(InputData[[#This Row],[CUSTOMER NAME]],Country[#All],3,0)</f>
        <v>Northeast</v>
      </c>
      <c r="I308" s="1" t="str">
        <f>TEXT(InputData[[#This Row],[DATE]],"mmm")</f>
        <v>May</v>
      </c>
      <c r="J308" s="1">
        <f>WEEKNUM(InputData[[#This Row],[DATE]])</f>
        <v>19</v>
      </c>
    </row>
    <row r="309" spans="1:10" x14ac:dyDescent="0.35">
      <c r="A309" s="3">
        <v>44323</v>
      </c>
      <c r="B309" s="6" t="s">
        <v>60</v>
      </c>
      <c r="C309" s="4" t="s">
        <v>15</v>
      </c>
      <c r="D309" s="5">
        <v>15.719999999999999</v>
      </c>
      <c r="E309" s="1">
        <v>4</v>
      </c>
      <c r="F309" s="1">
        <f>InputData[[#This Row],[UNIT PRICE ($)]]*InputData[[#This Row],[QUANTITY]]</f>
        <v>62.879999999999995</v>
      </c>
      <c r="G309" s="1" t="str">
        <f>VLOOKUP(InputData[[#This Row],[CUSTOMER NAME]],Country[#All],2,0)</f>
        <v>Nigeria</v>
      </c>
      <c r="H309" s="1" t="str">
        <f>VLOOKUP(InputData[[#This Row],[CUSTOMER NAME]],Country[#All],3,0)</f>
        <v>Export</v>
      </c>
      <c r="I309" s="1" t="str">
        <f>TEXT(InputData[[#This Row],[DATE]],"mmm")</f>
        <v>May</v>
      </c>
      <c r="J309" s="1">
        <f>WEEKNUM(InputData[[#This Row],[DATE]])</f>
        <v>19</v>
      </c>
    </row>
    <row r="310" spans="1:10" x14ac:dyDescent="0.35">
      <c r="A310" s="3">
        <v>44323</v>
      </c>
      <c r="B310" s="6" t="s">
        <v>65</v>
      </c>
      <c r="C310" s="4" t="s">
        <v>18</v>
      </c>
      <c r="D310" s="5">
        <v>49.21</v>
      </c>
      <c r="E310" s="1">
        <v>1</v>
      </c>
      <c r="F310" s="1">
        <f>InputData[[#This Row],[UNIT PRICE ($)]]*InputData[[#This Row],[QUANTITY]]</f>
        <v>49.21</v>
      </c>
      <c r="G310" s="1" t="str">
        <f>VLOOKUP(InputData[[#This Row],[CUSTOMER NAME]],Country[#All],2,0)</f>
        <v>Pakistan</v>
      </c>
      <c r="H310" s="1" t="str">
        <f>VLOOKUP(InputData[[#This Row],[CUSTOMER NAME]],Country[#All],3,0)</f>
        <v>Export</v>
      </c>
      <c r="I310" s="1" t="str">
        <f>TEXT(InputData[[#This Row],[DATE]],"mmm")</f>
        <v>May</v>
      </c>
      <c r="J310" s="1">
        <f>WEEKNUM(InputData[[#This Row],[DATE]])</f>
        <v>19</v>
      </c>
    </row>
    <row r="311" spans="1:10" x14ac:dyDescent="0.35">
      <c r="A311" s="3">
        <v>44323</v>
      </c>
      <c r="B311" s="6" t="s">
        <v>71</v>
      </c>
      <c r="C311" s="4" t="s">
        <v>27</v>
      </c>
      <c r="D311" s="5">
        <v>57.120000000000005</v>
      </c>
      <c r="E311" s="1">
        <v>1</v>
      </c>
      <c r="F311" s="1">
        <f>InputData[[#This Row],[UNIT PRICE ($)]]*InputData[[#This Row],[QUANTITY]]</f>
        <v>57.120000000000005</v>
      </c>
      <c r="G311" s="1" t="str">
        <f>VLOOKUP(InputData[[#This Row],[CUSTOMER NAME]],Country[#All],2,0)</f>
        <v>India</v>
      </c>
      <c r="H311" s="1" t="str">
        <f>VLOOKUP(InputData[[#This Row],[CUSTOMER NAME]],Country[#All],3,0)</f>
        <v>Central</v>
      </c>
      <c r="I311" s="1" t="str">
        <f>TEXT(InputData[[#This Row],[DATE]],"mmm")</f>
        <v>May</v>
      </c>
      <c r="J311" s="1">
        <f>WEEKNUM(InputData[[#This Row],[DATE]])</f>
        <v>19</v>
      </c>
    </row>
    <row r="312" spans="1:10" x14ac:dyDescent="0.35">
      <c r="A312" s="3">
        <v>44323</v>
      </c>
      <c r="B312" s="6" t="s">
        <v>80</v>
      </c>
      <c r="C312" s="4" t="s">
        <v>16</v>
      </c>
      <c r="D312" s="5">
        <v>16.64</v>
      </c>
      <c r="E312" s="1">
        <v>39</v>
      </c>
      <c r="F312" s="1">
        <f>InputData[[#This Row],[UNIT PRICE ($)]]*InputData[[#This Row],[QUANTITY]]</f>
        <v>648.96</v>
      </c>
      <c r="G312" s="1" t="str">
        <f>VLOOKUP(InputData[[#This Row],[CUSTOMER NAME]],Country[#All],2,0)</f>
        <v>South Africa</v>
      </c>
      <c r="H312" s="1" t="str">
        <f>VLOOKUP(InputData[[#This Row],[CUSTOMER NAME]],Country[#All],3,0)</f>
        <v>Export</v>
      </c>
      <c r="I312" s="1" t="str">
        <f>TEXT(InputData[[#This Row],[DATE]],"mmm")</f>
        <v>May</v>
      </c>
      <c r="J312" s="1">
        <f>WEEKNUM(InputData[[#This Row],[DATE]])</f>
        <v>19</v>
      </c>
    </row>
    <row r="313" spans="1:10" x14ac:dyDescent="0.35">
      <c r="A313" s="3">
        <v>44323</v>
      </c>
      <c r="B313" s="6" t="s">
        <v>81</v>
      </c>
      <c r="C313" s="4" t="s">
        <v>27</v>
      </c>
      <c r="D313" s="5">
        <v>57.120000000000005</v>
      </c>
      <c r="E313" s="1">
        <v>29</v>
      </c>
      <c r="F313" s="1">
        <f>InputData[[#This Row],[UNIT PRICE ($)]]*InputData[[#This Row],[QUANTITY]]</f>
        <v>1656.48</v>
      </c>
      <c r="G313" s="1" t="str">
        <f>VLOOKUP(InputData[[#This Row],[CUSTOMER NAME]],Country[#All],2,0)</f>
        <v>India</v>
      </c>
      <c r="H313" s="1" t="str">
        <f>VLOOKUP(InputData[[#This Row],[CUSTOMER NAME]],Country[#All],3,0)</f>
        <v>East</v>
      </c>
      <c r="I313" s="1" t="str">
        <f>TEXT(InputData[[#This Row],[DATE]],"mmm")</f>
        <v>May</v>
      </c>
      <c r="J313" s="1">
        <f>WEEKNUM(InputData[[#This Row],[DATE]])</f>
        <v>19</v>
      </c>
    </row>
    <row r="314" spans="1:10" x14ac:dyDescent="0.35">
      <c r="A314" s="3">
        <v>44324</v>
      </c>
      <c r="B314" s="6" t="s">
        <v>110</v>
      </c>
      <c r="C314" s="4" t="s">
        <v>11</v>
      </c>
      <c r="D314" s="5">
        <v>48.4</v>
      </c>
      <c r="E314" s="1">
        <v>19</v>
      </c>
      <c r="F314" s="1">
        <f>InputData[[#This Row],[UNIT PRICE ($)]]*InputData[[#This Row],[QUANTITY]]</f>
        <v>919.6</v>
      </c>
      <c r="G314" s="1" t="str">
        <f>VLOOKUP(InputData[[#This Row],[CUSTOMER NAME]],Country[#All],2,0)</f>
        <v>India</v>
      </c>
      <c r="H314" s="1" t="str">
        <f>VLOOKUP(InputData[[#This Row],[CUSTOMER NAME]],Country[#All],3,0)</f>
        <v>Western</v>
      </c>
      <c r="I314" s="1" t="str">
        <f>TEXT(InputData[[#This Row],[DATE]],"mmm")</f>
        <v>May</v>
      </c>
      <c r="J314" s="1">
        <f>WEEKNUM(InputData[[#This Row],[DATE]])</f>
        <v>19</v>
      </c>
    </row>
    <row r="315" spans="1:10" x14ac:dyDescent="0.35">
      <c r="A315" s="3">
        <v>44324</v>
      </c>
      <c r="B315" s="6" t="s">
        <v>83</v>
      </c>
      <c r="C315" s="4" t="s">
        <v>22</v>
      </c>
      <c r="D315" s="5">
        <v>141.57</v>
      </c>
      <c r="E315" s="1">
        <v>7</v>
      </c>
      <c r="F315" s="1">
        <f>InputData[[#This Row],[UNIT PRICE ($)]]*InputData[[#This Row],[QUANTITY]]</f>
        <v>990.99</v>
      </c>
      <c r="G315" s="1" t="str">
        <f>VLOOKUP(InputData[[#This Row],[CUSTOMER NAME]],Country[#All],2,0)</f>
        <v>India</v>
      </c>
      <c r="H315" s="1" t="str">
        <f>VLOOKUP(InputData[[#This Row],[CUSTOMER NAME]],Country[#All],3,0)</f>
        <v>North</v>
      </c>
      <c r="I315" s="1" t="str">
        <f>TEXT(InputData[[#This Row],[DATE]],"mmm")</f>
        <v>May</v>
      </c>
      <c r="J315" s="1">
        <f>WEEKNUM(InputData[[#This Row],[DATE]])</f>
        <v>19</v>
      </c>
    </row>
    <row r="316" spans="1:10" x14ac:dyDescent="0.35">
      <c r="A316" s="3">
        <v>44325</v>
      </c>
      <c r="B316" s="6" t="s">
        <v>60</v>
      </c>
      <c r="C316" s="4" t="s">
        <v>28</v>
      </c>
      <c r="D316" s="5">
        <v>41.81</v>
      </c>
      <c r="E316" s="1">
        <v>8</v>
      </c>
      <c r="F316" s="1">
        <f>InputData[[#This Row],[UNIT PRICE ($)]]*InputData[[#This Row],[QUANTITY]]</f>
        <v>334.48</v>
      </c>
      <c r="G316" s="1" t="str">
        <f>VLOOKUP(InputData[[#This Row],[CUSTOMER NAME]],Country[#All],2,0)</f>
        <v>Nigeria</v>
      </c>
      <c r="H316" s="1" t="str">
        <f>VLOOKUP(InputData[[#This Row],[CUSTOMER NAME]],Country[#All],3,0)</f>
        <v>Export</v>
      </c>
      <c r="I316" s="1" t="str">
        <f>TEXT(InputData[[#This Row],[DATE]],"mmm")</f>
        <v>May</v>
      </c>
      <c r="J316" s="1">
        <f>WEEKNUM(InputData[[#This Row],[DATE]])</f>
        <v>20</v>
      </c>
    </row>
    <row r="317" spans="1:10" x14ac:dyDescent="0.35">
      <c r="A317" s="3">
        <v>44325</v>
      </c>
      <c r="B317" s="6" t="s">
        <v>70</v>
      </c>
      <c r="C317" s="4" t="s">
        <v>16</v>
      </c>
      <c r="D317" s="5">
        <v>16.64</v>
      </c>
      <c r="E317" s="1">
        <v>6</v>
      </c>
      <c r="F317" s="1">
        <f>InputData[[#This Row],[UNIT PRICE ($)]]*InputData[[#This Row],[QUANTITY]]</f>
        <v>99.84</v>
      </c>
      <c r="G317" s="1" t="str">
        <f>VLOOKUP(InputData[[#This Row],[CUSTOMER NAME]],Country[#All],2,0)</f>
        <v>Mexico</v>
      </c>
      <c r="H317" s="1" t="str">
        <f>VLOOKUP(InputData[[#This Row],[CUSTOMER NAME]],Country[#All],3,0)</f>
        <v>Export</v>
      </c>
      <c r="I317" s="1" t="str">
        <f>TEXT(InputData[[#This Row],[DATE]],"mmm")</f>
        <v>May</v>
      </c>
      <c r="J317" s="1">
        <f>WEEKNUM(InputData[[#This Row],[DATE]])</f>
        <v>20</v>
      </c>
    </row>
    <row r="318" spans="1:10" x14ac:dyDescent="0.35">
      <c r="A318" s="3">
        <v>44325</v>
      </c>
      <c r="B318" s="6" t="s">
        <v>71</v>
      </c>
      <c r="C318" s="4" t="s">
        <v>17</v>
      </c>
      <c r="D318" s="5">
        <v>156.78</v>
      </c>
      <c r="E318" s="1">
        <v>12</v>
      </c>
      <c r="F318" s="1">
        <f>InputData[[#This Row],[UNIT PRICE ($)]]*InputData[[#This Row],[QUANTITY]]</f>
        <v>1881.3600000000001</v>
      </c>
      <c r="G318" s="1" t="str">
        <f>VLOOKUP(InputData[[#This Row],[CUSTOMER NAME]],Country[#All],2,0)</f>
        <v>India</v>
      </c>
      <c r="H318" s="1" t="str">
        <f>VLOOKUP(InputData[[#This Row],[CUSTOMER NAME]],Country[#All],3,0)</f>
        <v>Central</v>
      </c>
      <c r="I318" s="1" t="str">
        <f>TEXT(InputData[[#This Row],[DATE]],"mmm")</f>
        <v>May</v>
      </c>
      <c r="J318" s="1">
        <f>WEEKNUM(InputData[[#This Row],[DATE]])</f>
        <v>20</v>
      </c>
    </row>
    <row r="319" spans="1:10" x14ac:dyDescent="0.35">
      <c r="A319" s="3">
        <v>44325</v>
      </c>
      <c r="B319" s="6" t="s">
        <v>82</v>
      </c>
      <c r="C319" s="4" t="s">
        <v>24</v>
      </c>
      <c r="D319" s="5">
        <v>156.96</v>
      </c>
      <c r="E319" s="1">
        <v>37</v>
      </c>
      <c r="F319" s="1">
        <f>InputData[[#This Row],[UNIT PRICE ($)]]*InputData[[#This Row],[QUANTITY]]</f>
        <v>5807.52</v>
      </c>
      <c r="G319" s="1" t="str">
        <f>VLOOKUP(InputData[[#This Row],[CUSTOMER NAME]],Country[#All],2,0)</f>
        <v>India</v>
      </c>
      <c r="H319" s="1" t="str">
        <f>VLOOKUP(InputData[[#This Row],[CUSTOMER NAME]],Country[#All],3,0)</f>
        <v>Western</v>
      </c>
      <c r="I319" s="1" t="str">
        <f>TEXT(InputData[[#This Row],[DATE]],"mmm")</f>
        <v>May</v>
      </c>
      <c r="J319" s="1">
        <f>WEEKNUM(InputData[[#This Row],[DATE]])</f>
        <v>20</v>
      </c>
    </row>
    <row r="320" spans="1:10" x14ac:dyDescent="0.35">
      <c r="A320" s="3">
        <v>44325</v>
      </c>
      <c r="B320" s="6" t="s">
        <v>88</v>
      </c>
      <c r="C320" s="4" t="s">
        <v>28</v>
      </c>
      <c r="D320" s="5">
        <v>41.81</v>
      </c>
      <c r="E320" s="1">
        <v>4</v>
      </c>
      <c r="F320" s="1">
        <f>InputData[[#This Row],[UNIT PRICE ($)]]*InputData[[#This Row],[QUANTITY]]</f>
        <v>167.24</v>
      </c>
      <c r="G320" s="1" t="str">
        <f>VLOOKUP(InputData[[#This Row],[CUSTOMER NAME]],Country[#All],2,0)</f>
        <v>India</v>
      </c>
      <c r="H320" s="1" t="str">
        <f>VLOOKUP(InputData[[#This Row],[CUSTOMER NAME]],Country[#All],3,0)</f>
        <v>South</v>
      </c>
      <c r="I320" s="1" t="str">
        <f>TEXT(InputData[[#This Row],[DATE]],"mmm")</f>
        <v>May</v>
      </c>
      <c r="J320" s="1">
        <f>WEEKNUM(InputData[[#This Row],[DATE]])</f>
        <v>20</v>
      </c>
    </row>
    <row r="321" spans="1:10" x14ac:dyDescent="0.35">
      <c r="A321" s="3">
        <v>44326</v>
      </c>
      <c r="B321" s="6" t="s">
        <v>110</v>
      </c>
      <c r="C321" s="4" t="s">
        <v>9</v>
      </c>
      <c r="D321" s="5">
        <v>7.8599999999999994</v>
      </c>
      <c r="E321" s="1">
        <v>6</v>
      </c>
      <c r="F321" s="1">
        <f>InputData[[#This Row],[UNIT PRICE ($)]]*InputData[[#This Row],[QUANTITY]]</f>
        <v>47.16</v>
      </c>
      <c r="G321" s="1" t="str">
        <f>VLOOKUP(InputData[[#This Row],[CUSTOMER NAME]],Country[#All],2,0)</f>
        <v>India</v>
      </c>
      <c r="H321" s="1" t="str">
        <f>VLOOKUP(InputData[[#This Row],[CUSTOMER NAME]],Country[#All],3,0)</f>
        <v>Western</v>
      </c>
      <c r="I321" s="1" t="str">
        <f>TEXT(InputData[[#This Row],[DATE]],"mmm")</f>
        <v>May</v>
      </c>
      <c r="J321" s="1">
        <f>WEEKNUM(InputData[[#This Row],[DATE]])</f>
        <v>20</v>
      </c>
    </row>
    <row r="322" spans="1:10" x14ac:dyDescent="0.35">
      <c r="A322" s="3">
        <v>44326</v>
      </c>
      <c r="B322" s="6" t="s">
        <v>76</v>
      </c>
      <c r="C322" s="4" t="s">
        <v>26</v>
      </c>
      <c r="D322" s="5">
        <v>24.66</v>
      </c>
      <c r="E322" s="1">
        <v>9</v>
      </c>
      <c r="F322" s="1">
        <f>InputData[[#This Row],[UNIT PRICE ($)]]*InputData[[#This Row],[QUANTITY]]</f>
        <v>221.94</v>
      </c>
      <c r="G322" s="1" t="str">
        <f>VLOOKUP(InputData[[#This Row],[CUSTOMER NAME]],Country[#All],2,0)</f>
        <v>Saudi Arabia</v>
      </c>
      <c r="H322" s="1" t="str">
        <f>VLOOKUP(InputData[[#This Row],[CUSTOMER NAME]],Country[#All],3,0)</f>
        <v>Export</v>
      </c>
      <c r="I322" s="1" t="str">
        <f>TEXT(InputData[[#This Row],[DATE]],"mmm")</f>
        <v>May</v>
      </c>
      <c r="J322" s="1">
        <f>WEEKNUM(InputData[[#This Row],[DATE]])</f>
        <v>20</v>
      </c>
    </row>
    <row r="323" spans="1:10" x14ac:dyDescent="0.35">
      <c r="A323" s="3">
        <v>44328</v>
      </c>
      <c r="B323" s="6" t="s">
        <v>61</v>
      </c>
      <c r="C323" s="4" t="s">
        <v>36</v>
      </c>
      <c r="D323" s="5">
        <v>96.3</v>
      </c>
      <c r="E323" s="1">
        <v>3</v>
      </c>
      <c r="F323" s="1">
        <f>InputData[[#This Row],[UNIT PRICE ($)]]*InputData[[#This Row],[QUANTITY]]</f>
        <v>288.89999999999998</v>
      </c>
      <c r="G323" s="1" t="str">
        <f>VLOOKUP(InputData[[#This Row],[CUSTOMER NAME]],Country[#All],2,0)</f>
        <v>Bangladesh</v>
      </c>
      <c r="H323" s="1" t="str">
        <f>VLOOKUP(InputData[[#This Row],[CUSTOMER NAME]],Country[#All],3,0)</f>
        <v>Export</v>
      </c>
      <c r="I323" s="1" t="str">
        <f>TEXT(InputData[[#This Row],[DATE]],"mmm")</f>
        <v>May</v>
      </c>
      <c r="J323" s="1">
        <f>WEEKNUM(InputData[[#This Row],[DATE]])</f>
        <v>20</v>
      </c>
    </row>
    <row r="324" spans="1:10" x14ac:dyDescent="0.35">
      <c r="A324" s="3">
        <v>44328</v>
      </c>
      <c r="B324" s="6" t="s">
        <v>73</v>
      </c>
      <c r="C324" s="4" t="s">
        <v>11</v>
      </c>
      <c r="D324" s="5">
        <v>48.4</v>
      </c>
      <c r="E324" s="1">
        <v>7</v>
      </c>
      <c r="F324" s="1">
        <f>InputData[[#This Row],[UNIT PRICE ($)]]*InputData[[#This Row],[QUANTITY]]</f>
        <v>338.8</v>
      </c>
      <c r="G324" s="1" t="str">
        <f>VLOOKUP(InputData[[#This Row],[CUSTOMER NAME]],Country[#All],2,0)</f>
        <v>India</v>
      </c>
      <c r="H324" s="1" t="str">
        <f>VLOOKUP(InputData[[#This Row],[CUSTOMER NAME]],Country[#All],3,0)</f>
        <v>East</v>
      </c>
      <c r="I324" s="1" t="str">
        <f>TEXT(InputData[[#This Row],[DATE]],"mmm")</f>
        <v>May</v>
      </c>
      <c r="J324" s="1">
        <f>WEEKNUM(InputData[[#This Row],[DATE]])</f>
        <v>20</v>
      </c>
    </row>
    <row r="325" spans="1:10" x14ac:dyDescent="0.35">
      <c r="A325" s="3">
        <v>44328</v>
      </c>
      <c r="B325" s="6" t="s">
        <v>84</v>
      </c>
      <c r="C325" s="4" t="s">
        <v>10</v>
      </c>
      <c r="D325" s="5">
        <v>164.28</v>
      </c>
      <c r="E325" s="1">
        <v>30</v>
      </c>
      <c r="F325" s="1">
        <f>InputData[[#This Row],[UNIT PRICE ($)]]*InputData[[#This Row],[QUANTITY]]</f>
        <v>4928.3999999999996</v>
      </c>
      <c r="G325" s="1" t="str">
        <f>VLOOKUP(InputData[[#This Row],[CUSTOMER NAME]],Country[#All],2,0)</f>
        <v>Ethiopia</v>
      </c>
      <c r="H325" s="1" t="str">
        <f>VLOOKUP(InputData[[#This Row],[CUSTOMER NAME]],Country[#All],3,0)</f>
        <v>Export</v>
      </c>
      <c r="I325" s="1" t="str">
        <f>TEXT(InputData[[#This Row],[DATE]],"mmm")</f>
        <v>May</v>
      </c>
      <c r="J325" s="1">
        <f>WEEKNUM(InputData[[#This Row],[DATE]])</f>
        <v>20</v>
      </c>
    </row>
    <row r="326" spans="1:10" x14ac:dyDescent="0.35">
      <c r="A326" s="3">
        <v>44328</v>
      </c>
      <c r="B326" s="6" t="s">
        <v>85</v>
      </c>
      <c r="C326" s="4" t="s">
        <v>16</v>
      </c>
      <c r="D326" s="5">
        <v>16.64</v>
      </c>
      <c r="E326" s="1">
        <v>3</v>
      </c>
      <c r="F326" s="1">
        <f>InputData[[#This Row],[UNIT PRICE ($)]]*InputData[[#This Row],[QUANTITY]]</f>
        <v>49.92</v>
      </c>
      <c r="G326" s="1" t="str">
        <f>VLOOKUP(InputData[[#This Row],[CUSTOMER NAME]],Country[#All],2,0)</f>
        <v>India</v>
      </c>
      <c r="H326" s="1" t="str">
        <f>VLOOKUP(InputData[[#This Row],[CUSTOMER NAME]],Country[#All],3,0)</f>
        <v>Northeast</v>
      </c>
      <c r="I326" s="1" t="str">
        <f>TEXT(InputData[[#This Row],[DATE]],"mmm")</f>
        <v>May</v>
      </c>
      <c r="J326" s="1">
        <f>WEEKNUM(InputData[[#This Row],[DATE]])</f>
        <v>20</v>
      </c>
    </row>
    <row r="327" spans="1:10" x14ac:dyDescent="0.35">
      <c r="A327" s="3">
        <v>44328</v>
      </c>
      <c r="B327" s="6" t="s">
        <v>88</v>
      </c>
      <c r="C327" s="4" t="s">
        <v>35</v>
      </c>
      <c r="D327" s="5">
        <v>6.7</v>
      </c>
      <c r="E327" s="1">
        <v>15</v>
      </c>
      <c r="F327" s="1">
        <f>InputData[[#This Row],[UNIT PRICE ($)]]*InputData[[#This Row],[QUANTITY]]</f>
        <v>100.5</v>
      </c>
      <c r="G327" s="1" t="str">
        <f>VLOOKUP(InputData[[#This Row],[CUSTOMER NAME]],Country[#All],2,0)</f>
        <v>India</v>
      </c>
      <c r="H327" s="1" t="str">
        <f>VLOOKUP(InputData[[#This Row],[CUSTOMER NAME]],Country[#All],3,0)</f>
        <v>South</v>
      </c>
      <c r="I327" s="1" t="str">
        <f>TEXT(InputData[[#This Row],[DATE]],"mmm")</f>
        <v>May</v>
      </c>
      <c r="J327" s="1">
        <f>WEEKNUM(InputData[[#This Row],[DATE]])</f>
        <v>20</v>
      </c>
    </row>
    <row r="328" spans="1:10" x14ac:dyDescent="0.35">
      <c r="A328" s="3">
        <v>44329</v>
      </c>
      <c r="B328" s="6" t="s">
        <v>70</v>
      </c>
      <c r="C328" s="4" t="s">
        <v>29</v>
      </c>
      <c r="D328" s="5">
        <v>53.11</v>
      </c>
      <c r="E328" s="1">
        <v>4</v>
      </c>
      <c r="F328" s="1">
        <f>InputData[[#This Row],[UNIT PRICE ($)]]*InputData[[#This Row],[QUANTITY]]</f>
        <v>212.44</v>
      </c>
      <c r="G328" s="1" t="str">
        <f>VLOOKUP(InputData[[#This Row],[CUSTOMER NAME]],Country[#All],2,0)</f>
        <v>Mexico</v>
      </c>
      <c r="H328" s="1" t="str">
        <f>VLOOKUP(InputData[[#This Row],[CUSTOMER NAME]],Country[#All],3,0)</f>
        <v>Export</v>
      </c>
      <c r="I328" s="1" t="str">
        <f>TEXT(InputData[[#This Row],[DATE]],"mmm")</f>
        <v>May</v>
      </c>
      <c r="J328" s="1">
        <f>WEEKNUM(InputData[[#This Row],[DATE]])</f>
        <v>20</v>
      </c>
    </row>
    <row r="329" spans="1:10" x14ac:dyDescent="0.35">
      <c r="A329" s="3">
        <v>44329</v>
      </c>
      <c r="B329" s="6" t="s">
        <v>86</v>
      </c>
      <c r="C329" s="4" t="s">
        <v>12</v>
      </c>
      <c r="D329" s="5">
        <v>94.17</v>
      </c>
      <c r="E329" s="1">
        <v>5</v>
      </c>
      <c r="F329" s="1">
        <f>InputData[[#This Row],[UNIT PRICE ($)]]*InputData[[#This Row],[QUANTITY]]</f>
        <v>470.85</v>
      </c>
      <c r="G329" s="1" t="str">
        <f>VLOOKUP(InputData[[#This Row],[CUSTOMER NAME]],Country[#All],2,0)</f>
        <v>India</v>
      </c>
      <c r="H329" s="1" t="str">
        <f>VLOOKUP(InputData[[#This Row],[CUSTOMER NAME]],Country[#All],3,0)</f>
        <v>South</v>
      </c>
      <c r="I329" s="1" t="str">
        <f>TEXT(InputData[[#This Row],[DATE]],"mmm")</f>
        <v>May</v>
      </c>
      <c r="J329" s="1">
        <f>WEEKNUM(InputData[[#This Row],[DATE]])</f>
        <v>20</v>
      </c>
    </row>
    <row r="330" spans="1:10" x14ac:dyDescent="0.35">
      <c r="A330" s="3">
        <v>44330</v>
      </c>
      <c r="B330" s="6" t="s">
        <v>64</v>
      </c>
      <c r="C330" s="4" t="s">
        <v>40</v>
      </c>
      <c r="D330" s="5">
        <v>115.2</v>
      </c>
      <c r="E330" s="1">
        <v>20</v>
      </c>
      <c r="F330" s="1">
        <f>InputData[[#This Row],[UNIT PRICE ($)]]*InputData[[#This Row],[QUANTITY]]</f>
        <v>2304</v>
      </c>
      <c r="G330" s="1" t="str">
        <f>VLOOKUP(InputData[[#This Row],[CUSTOMER NAME]],Country[#All],2,0)</f>
        <v>India</v>
      </c>
      <c r="H330" s="1" t="str">
        <f>VLOOKUP(InputData[[#This Row],[CUSTOMER NAME]],Country[#All],3,0)</f>
        <v>Northeast</v>
      </c>
      <c r="I330" s="1" t="str">
        <f>TEXT(InputData[[#This Row],[DATE]],"mmm")</f>
        <v>May</v>
      </c>
      <c r="J330" s="1">
        <f>WEEKNUM(InputData[[#This Row],[DATE]])</f>
        <v>20</v>
      </c>
    </row>
    <row r="331" spans="1:10" x14ac:dyDescent="0.35">
      <c r="A331" s="3">
        <v>44330</v>
      </c>
      <c r="B331" s="6" t="s">
        <v>75</v>
      </c>
      <c r="C331" s="4" t="s">
        <v>8</v>
      </c>
      <c r="D331" s="5">
        <v>94.62</v>
      </c>
      <c r="E331" s="1">
        <v>14</v>
      </c>
      <c r="F331" s="1">
        <f>InputData[[#This Row],[UNIT PRICE ($)]]*InputData[[#This Row],[QUANTITY]]</f>
        <v>1324.68</v>
      </c>
      <c r="G331" s="1" t="str">
        <f>VLOOKUP(InputData[[#This Row],[CUSTOMER NAME]],Country[#All],2,0)</f>
        <v>Russia</v>
      </c>
      <c r="H331" s="1" t="str">
        <f>VLOOKUP(InputData[[#This Row],[CUSTOMER NAME]],Country[#All],3,0)</f>
        <v>Export</v>
      </c>
      <c r="I331" s="1" t="str">
        <f>TEXT(InputData[[#This Row],[DATE]],"mmm")</f>
        <v>May</v>
      </c>
      <c r="J331" s="1">
        <f>WEEKNUM(InputData[[#This Row],[DATE]])</f>
        <v>20</v>
      </c>
    </row>
    <row r="332" spans="1:10" x14ac:dyDescent="0.35">
      <c r="A332" s="3">
        <v>44331</v>
      </c>
      <c r="B332" s="6" t="s">
        <v>65</v>
      </c>
      <c r="C332" s="4" t="s">
        <v>13</v>
      </c>
      <c r="D332" s="5">
        <v>122.08</v>
      </c>
      <c r="E332" s="1">
        <v>6</v>
      </c>
      <c r="F332" s="1">
        <f>InputData[[#This Row],[UNIT PRICE ($)]]*InputData[[#This Row],[QUANTITY]]</f>
        <v>732.48</v>
      </c>
      <c r="G332" s="1" t="str">
        <f>VLOOKUP(InputData[[#This Row],[CUSTOMER NAME]],Country[#All],2,0)</f>
        <v>Pakistan</v>
      </c>
      <c r="H332" s="1" t="str">
        <f>VLOOKUP(InputData[[#This Row],[CUSTOMER NAME]],Country[#All],3,0)</f>
        <v>Export</v>
      </c>
      <c r="I332" s="1" t="str">
        <f>TEXT(InputData[[#This Row],[DATE]],"mmm")</f>
        <v>May</v>
      </c>
      <c r="J332" s="1">
        <f>WEEKNUM(InputData[[#This Row],[DATE]])</f>
        <v>20</v>
      </c>
    </row>
    <row r="333" spans="1:10" x14ac:dyDescent="0.35">
      <c r="A333" s="3">
        <v>44331</v>
      </c>
      <c r="B333" s="6" t="s">
        <v>70</v>
      </c>
      <c r="C333" s="4" t="s">
        <v>20</v>
      </c>
      <c r="D333" s="5">
        <v>76.25</v>
      </c>
      <c r="E333" s="1">
        <v>5</v>
      </c>
      <c r="F333" s="1">
        <f>InputData[[#This Row],[UNIT PRICE ($)]]*InputData[[#This Row],[QUANTITY]]</f>
        <v>381.25</v>
      </c>
      <c r="G333" s="1" t="str">
        <f>VLOOKUP(InputData[[#This Row],[CUSTOMER NAME]],Country[#All],2,0)</f>
        <v>Mexico</v>
      </c>
      <c r="H333" s="1" t="str">
        <f>VLOOKUP(InputData[[#This Row],[CUSTOMER NAME]],Country[#All],3,0)</f>
        <v>Export</v>
      </c>
      <c r="I333" s="1" t="str">
        <f>TEXT(InputData[[#This Row],[DATE]],"mmm")</f>
        <v>May</v>
      </c>
      <c r="J333" s="1">
        <f>WEEKNUM(InputData[[#This Row],[DATE]])</f>
        <v>20</v>
      </c>
    </row>
    <row r="334" spans="1:10" x14ac:dyDescent="0.35">
      <c r="A334" s="3">
        <v>44332</v>
      </c>
      <c r="B334" s="6" t="s">
        <v>68</v>
      </c>
      <c r="C334" s="4" t="s">
        <v>10</v>
      </c>
      <c r="D334" s="5">
        <v>164.28</v>
      </c>
      <c r="E334" s="1">
        <v>13</v>
      </c>
      <c r="F334" s="1">
        <f>InputData[[#This Row],[UNIT PRICE ($)]]*InputData[[#This Row],[QUANTITY]]</f>
        <v>2135.64</v>
      </c>
      <c r="G334" s="1" t="str">
        <f>VLOOKUP(InputData[[#This Row],[CUSTOMER NAME]],Country[#All],2,0)</f>
        <v>Russia</v>
      </c>
      <c r="H334" s="1" t="str">
        <f>VLOOKUP(InputData[[#This Row],[CUSTOMER NAME]],Country[#All],3,0)</f>
        <v>Export</v>
      </c>
      <c r="I334" s="1" t="str">
        <f>TEXT(InputData[[#This Row],[DATE]],"mmm")</f>
        <v>May</v>
      </c>
      <c r="J334" s="1">
        <f>WEEKNUM(InputData[[#This Row],[DATE]])</f>
        <v>21</v>
      </c>
    </row>
    <row r="335" spans="1:10" x14ac:dyDescent="0.35">
      <c r="A335" s="3">
        <v>44332</v>
      </c>
      <c r="B335" s="6" t="s">
        <v>86</v>
      </c>
      <c r="C335" s="4" t="s">
        <v>31</v>
      </c>
      <c r="D335" s="5">
        <v>104.16</v>
      </c>
      <c r="E335" s="1">
        <v>13</v>
      </c>
      <c r="F335" s="1">
        <f>InputData[[#This Row],[UNIT PRICE ($)]]*InputData[[#This Row],[QUANTITY]]</f>
        <v>1354.08</v>
      </c>
      <c r="G335" s="1" t="str">
        <f>VLOOKUP(InputData[[#This Row],[CUSTOMER NAME]],Country[#All],2,0)</f>
        <v>India</v>
      </c>
      <c r="H335" s="1" t="str">
        <f>VLOOKUP(InputData[[#This Row],[CUSTOMER NAME]],Country[#All],3,0)</f>
        <v>South</v>
      </c>
      <c r="I335" s="1" t="str">
        <f>TEXT(InputData[[#This Row],[DATE]],"mmm")</f>
        <v>May</v>
      </c>
      <c r="J335" s="1">
        <f>WEEKNUM(InputData[[#This Row],[DATE]])</f>
        <v>21</v>
      </c>
    </row>
    <row r="336" spans="1:10" x14ac:dyDescent="0.35">
      <c r="A336" s="3">
        <v>44333</v>
      </c>
      <c r="B336" s="6" t="s">
        <v>81</v>
      </c>
      <c r="C336" s="4" t="s">
        <v>32</v>
      </c>
      <c r="D336" s="5">
        <v>117.48</v>
      </c>
      <c r="E336" s="1">
        <v>34</v>
      </c>
      <c r="F336" s="1">
        <f>InputData[[#This Row],[UNIT PRICE ($)]]*InputData[[#This Row],[QUANTITY]]</f>
        <v>3994.32</v>
      </c>
      <c r="G336" s="1" t="str">
        <f>VLOOKUP(InputData[[#This Row],[CUSTOMER NAME]],Country[#All],2,0)</f>
        <v>India</v>
      </c>
      <c r="H336" s="1" t="str">
        <f>VLOOKUP(InputData[[#This Row],[CUSTOMER NAME]],Country[#All],3,0)</f>
        <v>East</v>
      </c>
      <c r="I336" s="1" t="str">
        <f>TEXT(InputData[[#This Row],[DATE]],"mmm")</f>
        <v>May</v>
      </c>
      <c r="J336" s="1">
        <f>WEEKNUM(InputData[[#This Row],[DATE]])</f>
        <v>21</v>
      </c>
    </row>
    <row r="337" spans="1:10" x14ac:dyDescent="0.35">
      <c r="A337" s="3">
        <v>44333</v>
      </c>
      <c r="B337" s="6" t="s">
        <v>89</v>
      </c>
      <c r="C337" s="4" t="s">
        <v>27</v>
      </c>
      <c r="D337" s="5">
        <v>57.120000000000005</v>
      </c>
      <c r="E337" s="1">
        <v>8</v>
      </c>
      <c r="F337" s="1">
        <f>InputData[[#This Row],[UNIT PRICE ($)]]*InputData[[#This Row],[QUANTITY]]</f>
        <v>456.96000000000004</v>
      </c>
      <c r="G337" s="1" t="str">
        <f>VLOOKUP(InputData[[#This Row],[CUSTOMER NAME]],Country[#All],2,0)</f>
        <v>Mexico</v>
      </c>
      <c r="H337" s="1" t="str">
        <f>VLOOKUP(InputData[[#This Row],[CUSTOMER NAME]],Country[#All],3,0)</f>
        <v>Export</v>
      </c>
      <c r="I337" s="1" t="str">
        <f>TEXT(InputData[[#This Row],[DATE]],"mmm")</f>
        <v>May</v>
      </c>
      <c r="J337" s="1">
        <f>WEEKNUM(InputData[[#This Row],[DATE]])</f>
        <v>21</v>
      </c>
    </row>
    <row r="338" spans="1:10" x14ac:dyDescent="0.35">
      <c r="A338" s="3">
        <v>44334</v>
      </c>
      <c r="B338" s="6" t="s">
        <v>65</v>
      </c>
      <c r="C338" s="4" t="s">
        <v>27</v>
      </c>
      <c r="D338" s="5">
        <v>57.120000000000005</v>
      </c>
      <c r="E338" s="1">
        <v>4</v>
      </c>
      <c r="F338" s="1">
        <f>InputData[[#This Row],[UNIT PRICE ($)]]*InputData[[#This Row],[QUANTITY]]</f>
        <v>228.48000000000002</v>
      </c>
      <c r="G338" s="1" t="str">
        <f>VLOOKUP(InputData[[#This Row],[CUSTOMER NAME]],Country[#All],2,0)</f>
        <v>Pakistan</v>
      </c>
      <c r="H338" s="1" t="str">
        <f>VLOOKUP(InputData[[#This Row],[CUSTOMER NAME]],Country[#All],3,0)</f>
        <v>Export</v>
      </c>
      <c r="I338" s="1" t="str">
        <f>TEXT(InputData[[#This Row],[DATE]],"mmm")</f>
        <v>May</v>
      </c>
      <c r="J338" s="1">
        <f>WEEKNUM(InputData[[#This Row],[DATE]])</f>
        <v>21</v>
      </c>
    </row>
    <row r="339" spans="1:10" x14ac:dyDescent="0.35">
      <c r="A339" s="3">
        <v>44334</v>
      </c>
      <c r="B339" s="6" t="s">
        <v>70</v>
      </c>
      <c r="C339" s="4" t="s">
        <v>38</v>
      </c>
      <c r="D339" s="5">
        <v>79.92</v>
      </c>
      <c r="E339" s="1">
        <v>8</v>
      </c>
      <c r="F339" s="1">
        <f>InputData[[#This Row],[UNIT PRICE ($)]]*InputData[[#This Row],[QUANTITY]]</f>
        <v>639.36</v>
      </c>
      <c r="G339" s="1" t="str">
        <f>VLOOKUP(InputData[[#This Row],[CUSTOMER NAME]],Country[#All],2,0)</f>
        <v>Mexico</v>
      </c>
      <c r="H339" s="1" t="str">
        <f>VLOOKUP(InputData[[#This Row],[CUSTOMER NAME]],Country[#All],3,0)</f>
        <v>Export</v>
      </c>
      <c r="I339" s="1" t="str">
        <f>TEXT(InputData[[#This Row],[DATE]],"mmm")</f>
        <v>May</v>
      </c>
      <c r="J339" s="1">
        <f>WEEKNUM(InputData[[#This Row],[DATE]])</f>
        <v>21</v>
      </c>
    </row>
    <row r="340" spans="1:10" x14ac:dyDescent="0.35">
      <c r="A340" s="3">
        <v>44334</v>
      </c>
      <c r="B340" s="6" t="s">
        <v>79</v>
      </c>
      <c r="C340" s="4" t="s">
        <v>6</v>
      </c>
      <c r="D340" s="5">
        <v>85.5</v>
      </c>
      <c r="E340" s="1">
        <v>1</v>
      </c>
      <c r="F340" s="1">
        <f>InputData[[#This Row],[UNIT PRICE ($)]]*InputData[[#This Row],[QUANTITY]]</f>
        <v>85.5</v>
      </c>
      <c r="G340" s="1" t="str">
        <f>VLOOKUP(InputData[[#This Row],[CUSTOMER NAME]],Country[#All],2,0)</f>
        <v>United Kingdom</v>
      </c>
      <c r="H340" s="1" t="str">
        <f>VLOOKUP(InputData[[#This Row],[CUSTOMER NAME]],Country[#All],3,0)</f>
        <v>Export</v>
      </c>
      <c r="I340" s="1" t="str">
        <f>TEXT(InputData[[#This Row],[DATE]],"mmm")</f>
        <v>May</v>
      </c>
      <c r="J340" s="1">
        <f>WEEKNUM(InputData[[#This Row],[DATE]])</f>
        <v>21</v>
      </c>
    </row>
    <row r="341" spans="1:10" x14ac:dyDescent="0.35">
      <c r="A341" s="3">
        <v>44335</v>
      </c>
      <c r="B341" s="6" t="s">
        <v>77</v>
      </c>
      <c r="C341" s="4" t="s">
        <v>39</v>
      </c>
      <c r="D341" s="5">
        <v>42.55</v>
      </c>
      <c r="E341" s="1">
        <v>9</v>
      </c>
      <c r="F341" s="1">
        <f>InputData[[#This Row],[UNIT PRICE ($)]]*InputData[[#This Row],[QUANTITY]]</f>
        <v>382.95</v>
      </c>
      <c r="G341" s="1" t="str">
        <f>VLOOKUP(InputData[[#This Row],[CUSTOMER NAME]],Country[#All],2,0)</f>
        <v>India</v>
      </c>
      <c r="H341" s="1" t="str">
        <f>VLOOKUP(InputData[[#This Row],[CUSTOMER NAME]],Country[#All],3,0)</f>
        <v>Western</v>
      </c>
      <c r="I341" s="1" t="str">
        <f>TEXT(InputData[[#This Row],[DATE]],"mmm")</f>
        <v>May</v>
      </c>
      <c r="J341" s="1">
        <f>WEEKNUM(InputData[[#This Row],[DATE]])</f>
        <v>21</v>
      </c>
    </row>
    <row r="342" spans="1:10" x14ac:dyDescent="0.35">
      <c r="A342" s="3">
        <v>44336</v>
      </c>
      <c r="B342" s="6" t="s">
        <v>110</v>
      </c>
      <c r="C342" s="4" t="s">
        <v>13</v>
      </c>
      <c r="D342" s="5">
        <v>122.08</v>
      </c>
      <c r="E342" s="1">
        <v>11</v>
      </c>
      <c r="F342" s="1">
        <f>InputData[[#This Row],[UNIT PRICE ($)]]*InputData[[#This Row],[QUANTITY]]</f>
        <v>1342.8799999999999</v>
      </c>
      <c r="G342" s="1" t="str">
        <f>VLOOKUP(InputData[[#This Row],[CUSTOMER NAME]],Country[#All],2,0)</f>
        <v>India</v>
      </c>
      <c r="H342" s="1" t="str">
        <f>VLOOKUP(InputData[[#This Row],[CUSTOMER NAME]],Country[#All],3,0)</f>
        <v>Western</v>
      </c>
      <c r="I342" s="1" t="str">
        <f>TEXT(InputData[[#This Row],[DATE]],"mmm")</f>
        <v>May</v>
      </c>
      <c r="J342" s="1">
        <f>WEEKNUM(InputData[[#This Row],[DATE]])</f>
        <v>21</v>
      </c>
    </row>
    <row r="343" spans="1:10" x14ac:dyDescent="0.35">
      <c r="A343" s="3">
        <v>44336</v>
      </c>
      <c r="B343" s="6" t="s">
        <v>81</v>
      </c>
      <c r="C343" s="4" t="s">
        <v>44</v>
      </c>
      <c r="D343" s="5">
        <v>82.08</v>
      </c>
      <c r="E343" s="1">
        <v>15</v>
      </c>
      <c r="F343" s="1">
        <f>InputData[[#This Row],[UNIT PRICE ($)]]*InputData[[#This Row],[QUANTITY]]</f>
        <v>1231.2</v>
      </c>
      <c r="G343" s="1" t="str">
        <f>VLOOKUP(InputData[[#This Row],[CUSTOMER NAME]],Country[#All],2,0)</f>
        <v>India</v>
      </c>
      <c r="H343" s="1" t="str">
        <f>VLOOKUP(InputData[[#This Row],[CUSTOMER NAME]],Country[#All],3,0)</f>
        <v>East</v>
      </c>
      <c r="I343" s="1" t="str">
        <f>TEXT(InputData[[#This Row],[DATE]],"mmm")</f>
        <v>May</v>
      </c>
      <c r="J343" s="1">
        <f>WEEKNUM(InputData[[#This Row],[DATE]])</f>
        <v>21</v>
      </c>
    </row>
    <row r="344" spans="1:10" x14ac:dyDescent="0.35">
      <c r="A344" s="3">
        <v>44336</v>
      </c>
      <c r="B344" s="6" t="s">
        <v>86</v>
      </c>
      <c r="C344" s="4" t="s">
        <v>42</v>
      </c>
      <c r="D344" s="5">
        <v>162</v>
      </c>
      <c r="E344" s="1">
        <v>2</v>
      </c>
      <c r="F344" s="1">
        <f>InputData[[#This Row],[UNIT PRICE ($)]]*InputData[[#This Row],[QUANTITY]]</f>
        <v>324</v>
      </c>
      <c r="G344" s="1" t="str">
        <f>VLOOKUP(InputData[[#This Row],[CUSTOMER NAME]],Country[#All],2,0)</f>
        <v>India</v>
      </c>
      <c r="H344" s="1" t="str">
        <f>VLOOKUP(InputData[[#This Row],[CUSTOMER NAME]],Country[#All],3,0)</f>
        <v>South</v>
      </c>
      <c r="I344" s="1" t="str">
        <f>TEXT(InputData[[#This Row],[DATE]],"mmm")</f>
        <v>May</v>
      </c>
      <c r="J344" s="1">
        <f>WEEKNUM(InputData[[#This Row],[DATE]])</f>
        <v>21</v>
      </c>
    </row>
    <row r="345" spans="1:10" x14ac:dyDescent="0.35">
      <c r="A345" s="3">
        <v>44337</v>
      </c>
      <c r="B345" s="6" t="s">
        <v>110</v>
      </c>
      <c r="C345" s="4" t="s">
        <v>38</v>
      </c>
      <c r="D345" s="5">
        <v>79.92</v>
      </c>
      <c r="E345" s="1">
        <v>21</v>
      </c>
      <c r="F345" s="1">
        <f>InputData[[#This Row],[UNIT PRICE ($)]]*InputData[[#This Row],[QUANTITY]]</f>
        <v>1678.32</v>
      </c>
      <c r="G345" s="1" t="str">
        <f>VLOOKUP(InputData[[#This Row],[CUSTOMER NAME]],Country[#All],2,0)</f>
        <v>India</v>
      </c>
      <c r="H345" s="1" t="str">
        <f>VLOOKUP(InputData[[#This Row],[CUSTOMER NAME]],Country[#All],3,0)</f>
        <v>Western</v>
      </c>
      <c r="I345" s="1" t="str">
        <f>TEXT(InputData[[#This Row],[DATE]],"mmm")</f>
        <v>May</v>
      </c>
      <c r="J345" s="1">
        <f>WEEKNUM(InputData[[#This Row],[DATE]])</f>
        <v>21</v>
      </c>
    </row>
    <row r="346" spans="1:10" x14ac:dyDescent="0.35">
      <c r="A346" s="3">
        <v>44337</v>
      </c>
      <c r="B346" s="6" t="s">
        <v>78</v>
      </c>
      <c r="C346" s="4" t="s">
        <v>35</v>
      </c>
      <c r="D346" s="5">
        <v>6.7</v>
      </c>
      <c r="E346" s="1">
        <v>16</v>
      </c>
      <c r="F346" s="1">
        <f>InputData[[#This Row],[UNIT PRICE ($)]]*InputData[[#This Row],[QUANTITY]]</f>
        <v>107.2</v>
      </c>
      <c r="G346" s="1" t="str">
        <f>VLOOKUP(InputData[[#This Row],[CUSTOMER NAME]],Country[#All],2,0)</f>
        <v>India</v>
      </c>
      <c r="H346" s="1" t="str">
        <f>VLOOKUP(InputData[[#This Row],[CUSTOMER NAME]],Country[#All],3,0)</f>
        <v>Central</v>
      </c>
      <c r="I346" s="1" t="str">
        <f>TEXT(InputData[[#This Row],[DATE]],"mmm")</f>
        <v>May</v>
      </c>
      <c r="J346" s="1">
        <f>WEEKNUM(InputData[[#This Row],[DATE]])</f>
        <v>21</v>
      </c>
    </row>
    <row r="347" spans="1:10" x14ac:dyDescent="0.35">
      <c r="A347" s="3">
        <v>44338</v>
      </c>
      <c r="B347" s="6" t="s">
        <v>62</v>
      </c>
      <c r="C347" s="4" t="s">
        <v>15</v>
      </c>
      <c r="D347" s="5">
        <v>15.719999999999999</v>
      </c>
      <c r="E347" s="1">
        <v>12</v>
      </c>
      <c r="F347" s="1">
        <f>InputData[[#This Row],[UNIT PRICE ($)]]*InputData[[#This Row],[QUANTITY]]</f>
        <v>188.64</v>
      </c>
      <c r="G347" s="1" t="str">
        <f>VLOOKUP(InputData[[#This Row],[CUSTOMER NAME]],Country[#All],2,0)</f>
        <v>India</v>
      </c>
      <c r="H347" s="1" t="str">
        <f>VLOOKUP(InputData[[#This Row],[CUSTOMER NAME]],Country[#All],3,0)</f>
        <v>Northeast</v>
      </c>
      <c r="I347" s="1" t="str">
        <f>TEXT(InputData[[#This Row],[DATE]],"mmm")</f>
        <v>May</v>
      </c>
      <c r="J347" s="1">
        <f>WEEKNUM(InputData[[#This Row],[DATE]])</f>
        <v>21</v>
      </c>
    </row>
    <row r="348" spans="1:10" x14ac:dyDescent="0.35">
      <c r="A348" s="3">
        <v>44338</v>
      </c>
      <c r="B348" s="6" t="s">
        <v>68</v>
      </c>
      <c r="C348" s="4" t="s">
        <v>22</v>
      </c>
      <c r="D348" s="5">
        <v>141.57</v>
      </c>
      <c r="E348" s="1">
        <v>24</v>
      </c>
      <c r="F348" s="1">
        <f>InputData[[#This Row],[UNIT PRICE ($)]]*InputData[[#This Row],[QUANTITY]]</f>
        <v>3397.68</v>
      </c>
      <c r="G348" s="1" t="str">
        <f>VLOOKUP(InputData[[#This Row],[CUSTOMER NAME]],Country[#All],2,0)</f>
        <v>Russia</v>
      </c>
      <c r="H348" s="1" t="str">
        <f>VLOOKUP(InputData[[#This Row],[CUSTOMER NAME]],Country[#All],3,0)</f>
        <v>Export</v>
      </c>
      <c r="I348" s="1" t="str">
        <f>TEXT(InputData[[#This Row],[DATE]],"mmm")</f>
        <v>May</v>
      </c>
      <c r="J348" s="1">
        <f>WEEKNUM(InputData[[#This Row],[DATE]])</f>
        <v>21</v>
      </c>
    </row>
    <row r="349" spans="1:10" x14ac:dyDescent="0.35">
      <c r="A349" s="3">
        <v>44338</v>
      </c>
      <c r="B349" s="6" t="s">
        <v>78</v>
      </c>
      <c r="C349" s="4" t="s">
        <v>6</v>
      </c>
      <c r="D349" s="5">
        <v>85.5</v>
      </c>
      <c r="E349" s="1">
        <v>19</v>
      </c>
      <c r="F349" s="1">
        <f>InputData[[#This Row],[UNIT PRICE ($)]]*InputData[[#This Row],[QUANTITY]]</f>
        <v>1624.5</v>
      </c>
      <c r="G349" s="1" t="str">
        <f>VLOOKUP(InputData[[#This Row],[CUSTOMER NAME]],Country[#All],2,0)</f>
        <v>India</v>
      </c>
      <c r="H349" s="1" t="str">
        <f>VLOOKUP(InputData[[#This Row],[CUSTOMER NAME]],Country[#All],3,0)</f>
        <v>Central</v>
      </c>
      <c r="I349" s="1" t="str">
        <f>TEXT(InputData[[#This Row],[DATE]],"mmm")</f>
        <v>May</v>
      </c>
      <c r="J349" s="1">
        <f>WEEKNUM(InputData[[#This Row],[DATE]])</f>
        <v>21</v>
      </c>
    </row>
    <row r="350" spans="1:10" x14ac:dyDescent="0.35">
      <c r="A350" s="3">
        <v>44339</v>
      </c>
      <c r="B350" s="6" t="s">
        <v>77</v>
      </c>
      <c r="C350" s="4" t="s">
        <v>40</v>
      </c>
      <c r="D350" s="5">
        <v>115.2</v>
      </c>
      <c r="E350" s="1">
        <v>11</v>
      </c>
      <c r="F350" s="1">
        <f>InputData[[#This Row],[UNIT PRICE ($)]]*InputData[[#This Row],[QUANTITY]]</f>
        <v>1267.2</v>
      </c>
      <c r="G350" s="1" t="str">
        <f>VLOOKUP(InputData[[#This Row],[CUSTOMER NAME]],Country[#All],2,0)</f>
        <v>India</v>
      </c>
      <c r="H350" s="1" t="str">
        <f>VLOOKUP(InputData[[#This Row],[CUSTOMER NAME]],Country[#All],3,0)</f>
        <v>Western</v>
      </c>
      <c r="I350" s="1" t="str">
        <f>TEXT(InputData[[#This Row],[DATE]],"mmm")</f>
        <v>May</v>
      </c>
      <c r="J350" s="1">
        <f>WEEKNUM(InputData[[#This Row],[DATE]])</f>
        <v>22</v>
      </c>
    </row>
    <row r="351" spans="1:10" x14ac:dyDescent="0.35">
      <c r="A351" s="3">
        <v>44339</v>
      </c>
      <c r="B351" s="6" t="s">
        <v>87</v>
      </c>
      <c r="C351" s="4" t="s">
        <v>16</v>
      </c>
      <c r="D351" s="5">
        <v>16.64</v>
      </c>
      <c r="E351" s="1">
        <v>27</v>
      </c>
      <c r="F351" s="1">
        <f>InputData[[#This Row],[UNIT PRICE ($)]]*InputData[[#This Row],[QUANTITY]]</f>
        <v>449.28000000000003</v>
      </c>
      <c r="G351" s="1" t="str">
        <f>VLOOKUP(InputData[[#This Row],[CUSTOMER NAME]],Country[#All],2,0)</f>
        <v>France</v>
      </c>
      <c r="H351" s="1" t="str">
        <f>VLOOKUP(InputData[[#This Row],[CUSTOMER NAME]],Country[#All],3,0)</f>
        <v>Export</v>
      </c>
      <c r="I351" s="1" t="str">
        <f>TEXT(InputData[[#This Row],[DATE]],"mmm")</f>
        <v>May</v>
      </c>
      <c r="J351" s="1">
        <f>WEEKNUM(InputData[[#This Row],[DATE]])</f>
        <v>22</v>
      </c>
    </row>
    <row r="352" spans="1:10" x14ac:dyDescent="0.35">
      <c r="A352" s="3">
        <v>44340</v>
      </c>
      <c r="B352" s="6" t="s">
        <v>112</v>
      </c>
      <c r="C352" s="4" t="s">
        <v>26</v>
      </c>
      <c r="D352" s="5">
        <v>24.66</v>
      </c>
      <c r="E352" s="1">
        <v>21</v>
      </c>
      <c r="F352" s="1">
        <f>InputData[[#This Row],[UNIT PRICE ($)]]*InputData[[#This Row],[QUANTITY]]</f>
        <v>517.86</v>
      </c>
      <c r="G352" s="1" t="str">
        <f>VLOOKUP(InputData[[#This Row],[CUSTOMER NAME]],Country[#All],2,0)</f>
        <v>India</v>
      </c>
      <c r="H352" s="1" t="str">
        <f>VLOOKUP(InputData[[#This Row],[CUSTOMER NAME]],Country[#All],3,0)</f>
        <v>North</v>
      </c>
      <c r="I352" s="1" t="str">
        <f>TEXT(InputData[[#This Row],[DATE]],"mmm")</f>
        <v>May</v>
      </c>
      <c r="J352" s="1">
        <f>WEEKNUM(InputData[[#This Row],[DATE]])</f>
        <v>22</v>
      </c>
    </row>
    <row r="353" spans="1:10" x14ac:dyDescent="0.35">
      <c r="A353" s="3">
        <v>44341</v>
      </c>
      <c r="B353" s="6" t="s">
        <v>79</v>
      </c>
      <c r="C353" s="4" t="s">
        <v>2</v>
      </c>
      <c r="D353" s="5">
        <v>142.80000000000001</v>
      </c>
      <c r="E353" s="1">
        <v>7</v>
      </c>
      <c r="F353" s="1">
        <f>InputData[[#This Row],[UNIT PRICE ($)]]*InputData[[#This Row],[QUANTITY]]</f>
        <v>999.60000000000014</v>
      </c>
      <c r="G353" s="1" t="str">
        <f>VLOOKUP(InputData[[#This Row],[CUSTOMER NAME]],Country[#All],2,0)</f>
        <v>United Kingdom</v>
      </c>
      <c r="H353" s="1" t="str">
        <f>VLOOKUP(InputData[[#This Row],[CUSTOMER NAME]],Country[#All],3,0)</f>
        <v>Export</v>
      </c>
      <c r="I353" s="1" t="str">
        <f>TEXT(InputData[[#This Row],[DATE]],"mmm")</f>
        <v>May</v>
      </c>
      <c r="J353" s="1">
        <f>WEEKNUM(InputData[[#This Row],[DATE]])</f>
        <v>22</v>
      </c>
    </row>
    <row r="354" spans="1:10" x14ac:dyDescent="0.35">
      <c r="A354" s="3">
        <v>44341</v>
      </c>
      <c r="B354" s="6" t="s">
        <v>89</v>
      </c>
      <c r="C354" s="4" t="s">
        <v>18</v>
      </c>
      <c r="D354" s="5">
        <v>49.21</v>
      </c>
      <c r="E354" s="1">
        <v>37</v>
      </c>
      <c r="F354" s="1">
        <f>InputData[[#This Row],[UNIT PRICE ($)]]*InputData[[#This Row],[QUANTITY]]</f>
        <v>1820.77</v>
      </c>
      <c r="G354" s="1" t="str">
        <f>VLOOKUP(InputData[[#This Row],[CUSTOMER NAME]],Country[#All],2,0)</f>
        <v>Mexico</v>
      </c>
      <c r="H354" s="1" t="str">
        <f>VLOOKUP(InputData[[#This Row],[CUSTOMER NAME]],Country[#All],3,0)</f>
        <v>Export</v>
      </c>
      <c r="I354" s="1" t="str">
        <f>TEXT(InputData[[#This Row],[DATE]],"mmm")</f>
        <v>May</v>
      </c>
      <c r="J354" s="1">
        <f>WEEKNUM(InputData[[#This Row],[DATE]])</f>
        <v>22</v>
      </c>
    </row>
    <row r="355" spans="1:10" x14ac:dyDescent="0.35">
      <c r="A355" s="3">
        <v>44342</v>
      </c>
      <c r="B355" s="6" t="s">
        <v>62</v>
      </c>
      <c r="C355" s="4" t="s">
        <v>27</v>
      </c>
      <c r="D355" s="5">
        <v>57.120000000000005</v>
      </c>
      <c r="E355" s="1">
        <v>2</v>
      </c>
      <c r="F355" s="1">
        <f>InputData[[#This Row],[UNIT PRICE ($)]]*InputData[[#This Row],[QUANTITY]]</f>
        <v>114.24000000000001</v>
      </c>
      <c r="G355" s="1" t="str">
        <f>VLOOKUP(InputData[[#This Row],[CUSTOMER NAME]],Country[#All],2,0)</f>
        <v>India</v>
      </c>
      <c r="H355" s="1" t="str">
        <f>VLOOKUP(InputData[[#This Row],[CUSTOMER NAME]],Country[#All],3,0)</f>
        <v>Northeast</v>
      </c>
      <c r="I355" s="1" t="str">
        <f>TEXT(InputData[[#This Row],[DATE]],"mmm")</f>
        <v>May</v>
      </c>
      <c r="J355" s="1">
        <f>WEEKNUM(InputData[[#This Row],[DATE]])</f>
        <v>22</v>
      </c>
    </row>
    <row r="356" spans="1:10" x14ac:dyDescent="0.35">
      <c r="A356" s="3">
        <v>44342</v>
      </c>
      <c r="B356" s="6" t="s">
        <v>64</v>
      </c>
      <c r="C356" s="4" t="s">
        <v>28</v>
      </c>
      <c r="D356" s="5">
        <v>41.81</v>
      </c>
      <c r="E356" s="1">
        <v>2</v>
      </c>
      <c r="F356" s="1">
        <f>InputData[[#This Row],[UNIT PRICE ($)]]*InputData[[#This Row],[QUANTITY]]</f>
        <v>83.62</v>
      </c>
      <c r="G356" s="1" t="str">
        <f>VLOOKUP(InputData[[#This Row],[CUSTOMER NAME]],Country[#All],2,0)</f>
        <v>India</v>
      </c>
      <c r="H356" s="1" t="str">
        <f>VLOOKUP(InputData[[#This Row],[CUSTOMER NAME]],Country[#All],3,0)</f>
        <v>Northeast</v>
      </c>
      <c r="I356" s="1" t="str">
        <f>TEXT(InputData[[#This Row],[DATE]],"mmm")</f>
        <v>May</v>
      </c>
      <c r="J356" s="1">
        <f>WEEKNUM(InputData[[#This Row],[DATE]])</f>
        <v>22</v>
      </c>
    </row>
    <row r="357" spans="1:10" x14ac:dyDescent="0.35">
      <c r="A357" s="3">
        <v>44342</v>
      </c>
      <c r="B357" s="6" t="s">
        <v>73</v>
      </c>
      <c r="C357" s="4" t="s">
        <v>6</v>
      </c>
      <c r="D357" s="5">
        <v>85.5</v>
      </c>
      <c r="E357" s="1">
        <v>1</v>
      </c>
      <c r="F357" s="1">
        <f>InputData[[#This Row],[UNIT PRICE ($)]]*InputData[[#This Row],[QUANTITY]]</f>
        <v>85.5</v>
      </c>
      <c r="G357" s="1" t="str">
        <f>VLOOKUP(InputData[[#This Row],[CUSTOMER NAME]],Country[#All],2,0)</f>
        <v>India</v>
      </c>
      <c r="H357" s="1" t="str">
        <f>VLOOKUP(InputData[[#This Row],[CUSTOMER NAME]],Country[#All],3,0)</f>
        <v>East</v>
      </c>
      <c r="I357" s="1" t="str">
        <f>TEXT(InputData[[#This Row],[DATE]],"mmm")</f>
        <v>May</v>
      </c>
      <c r="J357" s="1">
        <f>WEEKNUM(InputData[[#This Row],[DATE]])</f>
        <v>22</v>
      </c>
    </row>
    <row r="358" spans="1:10" x14ac:dyDescent="0.35">
      <c r="A358" s="3">
        <v>44344</v>
      </c>
      <c r="B358" s="6" t="s">
        <v>62</v>
      </c>
      <c r="C358" s="4" t="s">
        <v>20</v>
      </c>
      <c r="D358" s="5">
        <v>76.25</v>
      </c>
      <c r="E358" s="1">
        <v>14</v>
      </c>
      <c r="F358" s="1">
        <f>InputData[[#This Row],[UNIT PRICE ($)]]*InputData[[#This Row],[QUANTITY]]</f>
        <v>1067.5</v>
      </c>
      <c r="G358" s="1" t="str">
        <f>VLOOKUP(InputData[[#This Row],[CUSTOMER NAME]],Country[#All],2,0)</f>
        <v>India</v>
      </c>
      <c r="H358" s="1" t="str">
        <f>VLOOKUP(InputData[[#This Row],[CUSTOMER NAME]],Country[#All],3,0)</f>
        <v>Northeast</v>
      </c>
      <c r="I358" s="1" t="str">
        <f>TEXT(InputData[[#This Row],[DATE]],"mmm")</f>
        <v>May</v>
      </c>
      <c r="J358" s="1">
        <f>WEEKNUM(InputData[[#This Row],[DATE]])</f>
        <v>22</v>
      </c>
    </row>
    <row r="359" spans="1:10" x14ac:dyDescent="0.35">
      <c r="A359" s="3">
        <v>44344</v>
      </c>
      <c r="B359" s="6" t="s">
        <v>67</v>
      </c>
      <c r="C359" s="4" t="s">
        <v>29</v>
      </c>
      <c r="D359" s="5">
        <v>53.11</v>
      </c>
      <c r="E359" s="1">
        <v>4</v>
      </c>
      <c r="F359" s="1">
        <f>InputData[[#This Row],[UNIT PRICE ($)]]*InputData[[#This Row],[QUANTITY]]</f>
        <v>212.44</v>
      </c>
      <c r="G359" s="1" t="str">
        <f>VLOOKUP(InputData[[#This Row],[CUSTOMER NAME]],Country[#All],2,0)</f>
        <v>United Kingdom</v>
      </c>
      <c r="H359" s="1" t="str">
        <f>VLOOKUP(InputData[[#This Row],[CUSTOMER NAME]],Country[#All],3,0)</f>
        <v>Export</v>
      </c>
      <c r="I359" s="1" t="str">
        <f>TEXT(InputData[[#This Row],[DATE]],"mmm")</f>
        <v>May</v>
      </c>
      <c r="J359" s="1">
        <f>WEEKNUM(InputData[[#This Row],[DATE]])</f>
        <v>22</v>
      </c>
    </row>
    <row r="360" spans="1:10" x14ac:dyDescent="0.35">
      <c r="A360" s="3">
        <v>44344</v>
      </c>
      <c r="B360" s="6" t="s">
        <v>67</v>
      </c>
      <c r="C360" s="4" t="s">
        <v>10</v>
      </c>
      <c r="D360" s="5">
        <v>164.28</v>
      </c>
      <c r="E360" s="1">
        <v>9</v>
      </c>
      <c r="F360" s="1">
        <f>InputData[[#This Row],[UNIT PRICE ($)]]*InputData[[#This Row],[QUANTITY]]</f>
        <v>1478.52</v>
      </c>
      <c r="G360" s="1" t="str">
        <f>VLOOKUP(InputData[[#This Row],[CUSTOMER NAME]],Country[#All],2,0)</f>
        <v>United Kingdom</v>
      </c>
      <c r="H360" s="1" t="str">
        <f>VLOOKUP(InputData[[#This Row],[CUSTOMER NAME]],Country[#All],3,0)</f>
        <v>Export</v>
      </c>
      <c r="I360" s="1" t="str">
        <f>TEXT(InputData[[#This Row],[DATE]],"mmm")</f>
        <v>May</v>
      </c>
      <c r="J360" s="1">
        <f>WEEKNUM(InputData[[#This Row],[DATE]])</f>
        <v>22</v>
      </c>
    </row>
    <row r="361" spans="1:10" x14ac:dyDescent="0.35">
      <c r="A361" s="3">
        <v>44344</v>
      </c>
      <c r="B361" s="6" t="s">
        <v>68</v>
      </c>
      <c r="C361" s="4" t="s">
        <v>4</v>
      </c>
      <c r="D361" s="5">
        <v>48.84</v>
      </c>
      <c r="E361" s="1">
        <v>12</v>
      </c>
      <c r="F361" s="1">
        <f>InputData[[#This Row],[UNIT PRICE ($)]]*InputData[[#This Row],[QUANTITY]]</f>
        <v>586.08000000000004</v>
      </c>
      <c r="G361" s="1" t="str">
        <f>VLOOKUP(InputData[[#This Row],[CUSTOMER NAME]],Country[#All],2,0)</f>
        <v>Russia</v>
      </c>
      <c r="H361" s="1" t="str">
        <f>VLOOKUP(InputData[[#This Row],[CUSTOMER NAME]],Country[#All],3,0)</f>
        <v>Export</v>
      </c>
      <c r="I361" s="1" t="str">
        <f>TEXT(InputData[[#This Row],[DATE]],"mmm")</f>
        <v>May</v>
      </c>
      <c r="J361" s="1">
        <f>WEEKNUM(InputData[[#This Row],[DATE]])</f>
        <v>22</v>
      </c>
    </row>
    <row r="362" spans="1:10" x14ac:dyDescent="0.35">
      <c r="A362" s="3">
        <v>44344</v>
      </c>
      <c r="B362" s="6" t="s">
        <v>86</v>
      </c>
      <c r="C362" s="4" t="s">
        <v>8</v>
      </c>
      <c r="D362" s="5">
        <v>94.62</v>
      </c>
      <c r="E362" s="1">
        <v>5</v>
      </c>
      <c r="F362" s="1">
        <f>InputData[[#This Row],[UNIT PRICE ($)]]*InputData[[#This Row],[QUANTITY]]</f>
        <v>473.1</v>
      </c>
      <c r="G362" s="1" t="str">
        <f>VLOOKUP(InputData[[#This Row],[CUSTOMER NAME]],Country[#All],2,0)</f>
        <v>India</v>
      </c>
      <c r="H362" s="1" t="str">
        <f>VLOOKUP(InputData[[#This Row],[CUSTOMER NAME]],Country[#All],3,0)</f>
        <v>South</v>
      </c>
      <c r="I362" s="1" t="str">
        <f>TEXT(InputData[[#This Row],[DATE]],"mmm")</f>
        <v>May</v>
      </c>
      <c r="J362" s="1">
        <f>WEEKNUM(InputData[[#This Row],[DATE]])</f>
        <v>22</v>
      </c>
    </row>
    <row r="363" spans="1:10" x14ac:dyDescent="0.35">
      <c r="A363" s="3">
        <v>44344</v>
      </c>
      <c r="B363" s="6" t="s">
        <v>89</v>
      </c>
      <c r="C363" s="4" t="s">
        <v>41</v>
      </c>
      <c r="D363" s="5">
        <v>173.88</v>
      </c>
      <c r="E363" s="1">
        <v>10</v>
      </c>
      <c r="F363" s="1">
        <f>InputData[[#This Row],[UNIT PRICE ($)]]*InputData[[#This Row],[QUANTITY]]</f>
        <v>1738.8</v>
      </c>
      <c r="G363" s="1" t="str">
        <f>VLOOKUP(InputData[[#This Row],[CUSTOMER NAME]],Country[#All],2,0)</f>
        <v>Mexico</v>
      </c>
      <c r="H363" s="1" t="str">
        <f>VLOOKUP(InputData[[#This Row],[CUSTOMER NAME]],Country[#All],3,0)</f>
        <v>Export</v>
      </c>
      <c r="I363" s="1" t="str">
        <f>TEXT(InputData[[#This Row],[DATE]],"mmm")</f>
        <v>May</v>
      </c>
      <c r="J363" s="1">
        <f>WEEKNUM(InputData[[#This Row],[DATE]])</f>
        <v>22</v>
      </c>
    </row>
    <row r="364" spans="1:10" x14ac:dyDescent="0.35">
      <c r="A364" s="3">
        <v>44344</v>
      </c>
      <c r="B364" s="6" t="s">
        <v>89</v>
      </c>
      <c r="C364" s="4" t="s">
        <v>39</v>
      </c>
      <c r="D364" s="5">
        <v>42.55</v>
      </c>
      <c r="E364" s="1">
        <v>17</v>
      </c>
      <c r="F364" s="1">
        <f>InputData[[#This Row],[UNIT PRICE ($)]]*InputData[[#This Row],[QUANTITY]]</f>
        <v>723.34999999999991</v>
      </c>
      <c r="G364" s="1" t="str">
        <f>VLOOKUP(InputData[[#This Row],[CUSTOMER NAME]],Country[#All],2,0)</f>
        <v>Mexico</v>
      </c>
      <c r="H364" s="1" t="str">
        <f>VLOOKUP(InputData[[#This Row],[CUSTOMER NAME]],Country[#All],3,0)</f>
        <v>Export</v>
      </c>
      <c r="I364" s="1" t="str">
        <f>TEXT(InputData[[#This Row],[DATE]],"mmm")</f>
        <v>May</v>
      </c>
      <c r="J364" s="1">
        <f>WEEKNUM(InputData[[#This Row],[DATE]])</f>
        <v>22</v>
      </c>
    </row>
    <row r="365" spans="1:10" x14ac:dyDescent="0.35">
      <c r="A365" s="3">
        <v>44346</v>
      </c>
      <c r="B365" s="6" t="s">
        <v>65</v>
      </c>
      <c r="C365" s="4" t="s">
        <v>5</v>
      </c>
      <c r="D365" s="5">
        <v>155.61000000000001</v>
      </c>
      <c r="E365" s="1">
        <v>4</v>
      </c>
      <c r="F365" s="1">
        <f>InputData[[#This Row],[UNIT PRICE ($)]]*InputData[[#This Row],[QUANTITY]]</f>
        <v>622.44000000000005</v>
      </c>
      <c r="G365" s="1" t="str">
        <f>VLOOKUP(InputData[[#This Row],[CUSTOMER NAME]],Country[#All],2,0)</f>
        <v>Pakistan</v>
      </c>
      <c r="H365" s="1" t="str">
        <f>VLOOKUP(InputData[[#This Row],[CUSTOMER NAME]],Country[#All],3,0)</f>
        <v>Export</v>
      </c>
      <c r="I365" s="1" t="str">
        <f>TEXT(InputData[[#This Row],[DATE]],"mmm")</f>
        <v>May</v>
      </c>
      <c r="J365" s="1">
        <f>WEEKNUM(InputData[[#This Row],[DATE]])</f>
        <v>23</v>
      </c>
    </row>
    <row r="366" spans="1:10" x14ac:dyDescent="0.35">
      <c r="A366" s="3">
        <v>44346</v>
      </c>
      <c r="B366" s="6" t="s">
        <v>112</v>
      </c>
      <c r="C366" s="4" t="s">
        <v>23</v>
      </c>
      <c r="D366" s="5">
        <v>149.46</v>
      </c>
      <c r="E366" s="1">
        <v>13</v>
      </c>
      <c r="F366" s="1">
        <f>InputData[[#This Row],[UNIT PRICE ($)]]*InputData[[#This Row],[QUANTITY]]</f>
        <v>1942.98</v>
      </c>
      <c r="G366" s="1" t="str">
        <f>VLOOKUP(InputData[[#This Row],[CUSTOMER NAME]],Country[#All],2,0)</f>
        <v>India</v>
      </c>
      <c r="H366" s="1" t="str">
        <f>VLOOKUP(InputData[[#This Row],[CUSTOMER NAME]],Country[#All],3,0)</f>
        <v>North</v>
      </c>
      <c r="I366" s="1" t="str">
        <f>TEXT(InputData[[#This Row],[DATE]],"mmm")</f>
        <v>May</v>
      </c>
      <c r="J366" s="1">
        <f>WEEKNUM(InputData[[#This Row],[DATE]])</f>
        <v>23</v>
      </c>
    </row>
    <row r="367" spans="1:10" x14ac:dyDescent="0.35">
      <c r="A367" s="3">
        <v>44346</v>
      </c>
      <c r="B367" s="6" t="s">
        <v>79</v>
      </c>
      <c r="C367" s="4" t="s">
        <v>4</v>
      </c>
      <c r="D367" s="5">
        <v>48.84</v>
      </c>
      <c r="E367" s="1">
        <v>23</v>
      </c>
      <c r="F367" s="1">
        <f>InputData[[#This Row],[UNIT PRICE ($)]]*InputData[[#This Row],[QUANTITY]]</f>
        <v>1123.3200000000002</v>
      </c>
      <c r="G367" s="1" t="str">
        <f>VLOOKUP(InputData[[#This Row],[CUSTOMER NAME]],Country[#All],2,0)</f>
        <v>United Kingdom</v>
      </c>
      <c r="H367" s="1" t="str">
        <f>VLOOKUP(InputData[[#This Row],[CUSTOMER NAME]],Country[#All],3,0)</f>
        <v>Export</v>
      </c>
      <c r="I367" s="1" t="str">
        <f>TEXT(InputData[[#This Row],[DATE]],"mmm")</f>
        <v>May</v>
      </c>
      <c r="J367" s="1">
        <f>WEEKNUM(InputData[[#This Row],[DATE]])</f>
        <v>23</v>
      </c>
    </row>
    <row r="368" spans="1:10" x14ac:dyDescent="0.35">
      <c r="A368" s="3">
        <v>44346</v>
      </c>
      <c r="B368" s="6" t="s">
        <v>81</v>
      </c>
      <c r="C368" s="4" t="s">
        <v>13</v>
      </c>
      <c r="D368" s="5">
        <v>122.08</v>
      </c>
      <c r="E368" s="1">
        <v>6</v>
      </c>
      <c r="F368" s="1">
        <f>InputData[[#This Row],[UNIT PRICE ($)]]*InputData[[#This Row],[QUANTITY]]</f>
        <v>732.48</v>
      </c>
      <c r="G368" s="1" t="str">
        <f>VLOOKUP(InputData[[#This Row],[CUSTOMER NAME]],Country[#All],2,0)</f>
        <v>India</v>
      </c>
      <c r="H368" s="1" t="str">
        <f>VLOOKUP(InputData[[#This Row],[CUSTOMER NAME]],Country[#All],3,0)</f>
        <v>East</v>
      </c>
      <c r="I368" s="1" t="str">
        <f>TEXT(InputData[[#This Row],[DATE]],"mmm")</f>
        <v>May</v>
      </c>
      <c r="J368" s="1">
        <f>WEEKNUM(InputData[[#This Row],[DATE]])</f>
        <v>23</v>
      </c>
    </row>
    <row r="369" spans="1:10" x14ac:dyDescent="0.35">
      <c r="A369" s="3">
        <v>44346</v>
      </c>
      <c r="B369" s="6" t="s">
        <v>86</v>
      </c>
      <c r="C369" s="4" t="s">
        <v>44</v>
      </c>
      <c r="D369" s="5">
        <v>82.08</v>
      </c>
      <c r="E369" s="1">
        <v>9</v>
      </c>
      <c r="F369" s="1">
        <f>InputData[[#This Row],[UNIT PRICE ($)]]*InputData[[#This Row],[QUANTITY]]</f>
        <v>738.72</v>
      </c>
      <c r="G369" s="1" t="str">
        <f>VLOOKUP(InputData[[#This Row],[CUSTOMER NAME]],Country[#All],2,0)</f>
        <v>India</v>
      </c>
      <c r="H369" s="1" t="str">
        <f>VLOOKUP(InputData[[#This Row],[CUSTOMER NAME]],Country[#All],3,0)</f>
        <v>South</v>
      </c>
      <c r="I369" s="1" t="str">
        <f>TEXT(InputData[[#This Row],[DATE]],"mmm")</f>
        <v>May</v>
      </c>
      <c r="J369" s="1">
        <f>WEEKNUM(InputData[[#This Row],[DATE]])</f>
        <v>23</v>
      </c>
    </row>
    <row r="370" spans="1:10" x14ac:dyDescent="0.35">
      <c r="A370" s="3">
        <v>44346</v>
      </c>
      <c r="B370" s="6" t="s">
        <v>87</v>
      </c>
      <c r="C370" s="4" t="s">
        <v>33</v>
      </c>
      <c r="D370" s="5">
        <v>119.7</v>
      </c>
      <c r="E370" s="1">
        <v>3</v>
      </c>
      <c r="F370" s="1">
        <f>InputData[[#This Row],[UNIT PRICE ($)]]*InputData[[#This Row],[QUANTITY]]</f>
        <v>359.1</v>
      </c>
      <c r="G370" s="1" t="str">
        <f>VLOOKUP(InputData[[#This Row],[CUSTOMER NAME]],Country[#All],2,0)</f>
        <v>France</v>
      </c>
      <c r="H370" s="1" t="str">
        <f>VLOOKUP(InputData[[#This Row],[CUSTOMER NAME]],Country[#All],3,0)</f>
        <v>Export</v>
      </c>
      <c r="I370" s="1" t="str">
        <f>TEXT(InputData[[#This Row],[DATE]],"mmm")</f>
        <v>May</v>
      </c>
      <c r="J370" s="1">
        <f>WEEKNUM(InputData[[#This Row],[DATE]])</f>
        <v>23</v>
      </c>
    </row>
    <row r="371" spans="1:10" x14ac:dyDescent="0.35">
      <c r="A371" s="3">
        <v>44349</v>
      </c>
      <c r="B371" s="6" t="s">
        <v>64</v>
      </c>
      <c r="C371" s="4" t="s">
        <v>27</v>
      </c>
      <c r="D371" s="5">
        <v>57.120000000000005</v>
      </c>
      <c r="E371" s="1">
        <v>15</v>
      </c>
      <c r="F371" s="1">
        <f>InputData[[#This Row],[UNIT PRICE ($)]]*InputData[[#This Row],[QUANTITY]]</f>
        <v>856.80000000000007</v>
      </c>
      <c r="G371" s="1" t="str">
        <f>VLOOKUP(InputData[[#This Row],[CUSTOMER NAME]],Country[#All],2,0)</f>
        <v>India</v>
      </c>
      <c r="H371" s="1" t="str">
        <f>VLOOKUP(InputData[[#This Row],[CUSTOMER NAME]],Country[#All],3,0)</f>
        <v>Northeast</v>
      </c>
      <c r="I371" s="1" t="str">
        <f>TEXT(InputData[[#This Row],[DATE]],"mmm")</f>
        <v>Jun</v>
      </c>
      <c r="J371" s="1">
        <f>WEEKNUM(InputData[[#This Row],[DATE]])</f>
        <v>23</v>
      </c>
    </row>
    <row r="372" spans="1:10" x14ac:dyDescent="0.35">
      <c r="A372" s="3">
        <v>44350</v>
      </c>
      <c r="B372" s="6" t="s">
        <v>67</v>
      </c>
      <c r="C372" s="4" t="s">
        <v>39</v>
      </c>
      <c r="D372" s="5">
        <v>42.55</v>
      </c>
      <c r="E372" s="1">
        <v>32</v>
      </c>
      <c r="F372" s="1">
        <f>InputData[[#This Row],[UNIT PRICE ($)]]*InputData[[#This Row],[QUANTITY]]</f>
        <v>1361.6</v>
      </c>
      <c r="G372" s="1" t="str">
        <f>VLOOKUP(InputData[[#This Row],[CUSTOMER NAME]],Country[#All],2,0)</f>
        <v>United Kingdom</v>
      </c>
      <c r="H372" s="1" t="str">
        <f>VLOOKUP(InputData[[#This Row],[CUSTOMER NAME]],Country[#All],3,0)</f>
        <v>Export</v>
      </c>
      <c r="I372" s="1" t="str">
        <f>TEXT(InputData[[#This Row],[DATE]],"mmm")</f>
        <v>Jun</v>
      </c>
      <c r="J372" s="1">
        <f>WEEKNUM(InputData[[#This Row],[DATE]])</f>
        <v>23</v>
      </c>
    </row>
    <row r="373" spans="1:10" x14ac:dyDescent="0.35">
      <c r="A373" s="3">
        <v>44350</v>
      </c>
      <c r="B373" s="6" t="s">
        <v>74</v>
      </c>
      <c r="C373" s="4" t="s">
        <v>8</v>
      </c>
      <c r="D373" s="5">
        <v>94.62</v>
      </c>
      <c r="E373" s="1">
        <v>14</v>
      </c>
      <c r="F373" s="1">
        <f>InputData[[#This Row],[UNIT PRICE ($)]]*InputData[[#This Row],[QUANTITY]]</f>
        <v>1324.68</v>
      </c>
      <c r="G373" s="1" t="str">
        <f>VLOOKUP(InputData[[#This Row],[CUSTOMER NAME]],Country[#All],2,0)</f>
        <v>Brazil</v>
      </c>
      <c r="H373" s="1" t="str">
        <f>VLOOKUP(InputData[[#This Row],[CUSTOMER NAME]],Country[#All],3,0)</f>
        <v>Export</v>
      </c>
      <c r="I373" s="1" t="str">
        <f>TEXT(InputData[[#This Row],[DATE]],"mmm")</f>
        <v>Jun</v>
      </c>
      <c r="J373" s="1">
        <f>WEEKNUM(InputData[[#This Row],[DATE]])</f>
        <v>23</v>
      </c>
    </row>
    <row r="374" spans="1:10" x14ac:dyDescent="0.35">
      <c r="A374" s="3">
        <v>44350</v>
      </c>
      <c r="B374" s="6" t="s">
        <v>79</v>
      </c>
      <c r="C374" s="4" t="s">
        <v>21</v>
      </c>
      <c r="D374" s="5">
        <v>162.54</v>
      </c>
      <c r="E374" s="1">
        <v>10</v>
      </c>
      <c r="F374" s="1">
        <f>InputData[[#This Row],[UNIT PRICE ($)]]*InputData[[#This Row],[QUANTITY]]</f>
        <v>1625.3999999999999</v>
      </c>
      <c r="G374" s="1" t="str">
        <f>VLOOKUP(InputData[[#This Row],[CUSTOMER NAME]],Country[#All],2,0)</f>
        <v>United Kingdom</v>
      </c>
      <c r="H374" s="1" t="str">
        <f>VLOOKUP(InputData[[#This Row],[CUSTOMER NAME]],Country[#All],3,0)</f>
        <v>Export</v>
      </c>
      <c r="I374" s="1" t="str">
        <f>TEXT(InputData[[#This Row],[DATE]],"mmm")</f>
        <v>Jun</v>
      </c>
      <c r="J374" s="1">
        <f>WEEKNUM(InputData[[#This Row],[DATE]])</f>
        <v>23</v>
      </c>
    </row>
    <row r="375" spans="1:10" x14ac:dyDescent="0.35">
      <c r="A375" s="3">
        <v>44351</v>
      </c>
      <c r="B375" s="6" t="s">
        <v>65</v>
      </c>
      <c r="C375" s="4" t="s">
        <v>20</v>
      </c>
      <c r="D375" s="5">
        <v>76.25</v>
      </c>
      <c r="E375" s="1">
        <v>8</v>
      </c>
      <c r="F375" s="1">
        <f>InputData[[#This Row],[UNIT PRICE ($)]]*InputData[[#This Row],[QUANTITY]]</f>
        <v>610</v>
      </c>
      <c r="G375" s="1" t="str">
        <f>VLOOKUP(InputData[[#This Row],[CUSTOMER NAME]],Country[#All],2,0)</f>
        <v>Pakistan</v>
      </c>
      <c r="H375" s="1" t="str">
        <f>VLOOKUP(InputData[[#This Row],[CUSTOMER NAME]],Country[#All],3,0)</f>
        <v>Export</v>
      </c>
      <c r="I375" s="1" t="str">
        <f>TEXT(InputData[[#This Row],[DATE]],"mmm")</f>
        <v>Jun</v>
      </c>
      <c r="J375" s="1">
        <f>WEEKNUM(InputData[[#This Row],[DATE]])</f>
        <v>23</v>
      </c>
    </row>
    <row r="376" spans="1:10" x14ac:dyDescent="0.35">
      <c r="A376" s="3">
        <v>44351</v>
      </c>
      <c r="B376" s="6" t="s">
        <v>70</v>
      </c>
      <c r="C376" s="4" t="s">
        <v>20</v>
      </c>
      <c r="D376" s="5">
        <v>76.25</v>
      </c>
      <c r="E376" s="1">
        <v>12</v>
      </c>
      <c r="F376" s="1">
        <f>InputData[[#This Row],[UNIT PRICE ($)]]*InputData[[#This Row],[QUANTITY]]</f>
        <v>915</v>
      </c>
      <c r="G376" s="1" t="str">
        <f>VLOOKUP(InputData[[#This Row],[CUSTOMER NAME]],Country[#All],2,0)</f>
        <v>Mexico</v>
      </c>
      <c r="H376" s="1" t="str">
        <f>VLOOKUP(InputData[[#This Row],[CUSTOMER NAME]],Country[#All],3,0)</f>
        <v>Export</v>
      </c>
      <c r="I376" s="1" t="str">
        <f>TEXT(InputData[[#This Row],[DATE]],"mmm")</f>
        <v>Jun</v>
      </c>
      <c r="J376" s="1">
        <f>WEEKNUM(InputData[[#This Row],[DATE]])</f>
        <v>23</v>
      </c>
    </row>
    <row r="377" spans="1:10" x14ac:dyDescent="0.35">
      <c r="A377" s="3">
        <v>44351</v>
      </c>
      <c r="B377" s="6" t="s">
        <v>76</v>
      </c>
      <c r="C377" s="4" t="s">
        <v>16</v>
      </c>
      <c r="D377" s="5">
        <v>16.64</v>
      </c>
      <c r="E377" s="1">
        <v>30</v>
      </c>
      <c r="F377" s="1">
        <f>InputData[[#This Row],[UNIT PRICE ($)]]*InputData[[#This Row],[QUANTITY]]</f>
        <v>499.20000000000005</v>
      </c>
      <c r="G377" s="1" t="str">
        <f>VLOOKUP(InputData[[#This Row],[CUSTOMER NAME]],Country[#All],2,0)</f>
        <v>Saudi Arabia</v>
      </c>
      <c r="H377" s="1" t="str">
        <f>VLOOKUP(InputData[[#This Row],[CUSTOMER NAME]],Country[#All],3,0)</f>
        <v>Export</v>
      </c>
      <c r="I377" s="1" t="str">
        <f>TEXT(InputData[[#This Row],[DATE]],"mmm")</f>
        <v>Jun</v>
      </c>
      <c r="J377" s="1">
        <f>WEEKNUM(InputData[[#This Row],[DATE]])</f>
        <v>23</v>
      </c>
    </row>
    <row r="378" spans="1:10" x14ac:dyDescent="0.35">
      <c r="A378" s="3">
        <v>44352</v>
      </c>
      <c r="B378" s="6" t="s">
        <v>67</v>
      </c>
      <c r="C378" s="4" t="s">
        <v>22</v>
      </c>
      <c r="D378" s="5">
        <v>141.57</v>
      </c>
      <c r="E378" s="1">
        <v>15</v>
      </c>
      <c r="F378" s="1">
        <f>InputData[[#This Row],[UNIT PRICE ($)]]*InputData[[#This Row],[QUANTITY]]</f>
        <v>2123.5499999999997</v>
      </c>
      <c r="G378" s="1" t="str">
        <f>VLOOKUP(InputData[[#This Row],[CUSTOMER NAME]],Country[#All],2,0)</f>
        <v>United Kingdom</v>
      </c>
      <c r="H378" s="1" t="str">
        <f>VLOOKUP(InputData[[#This Row],[CUSTOMER NAME]],Country[#All],3,0)</f>
        <v>Export</v>
      </c>
      <c r="I378" s="1" t="str">
        <f>TEXT(InputData[[#This Row],[DATE]],"mmm")</f>
        <v>Jun</v>
      </c>
      <c r="J378" s="1">
        <f>WEEKNUM(InputData[[#This Row],[DATE]])</f>
        <v>23</v>
      </c>
    </row>
    <row r="379" spans="1:10" x14ac:dyDescent="0.35">
      <c r="A379" s="3">
        <v>44352</v>
      </c>
      <c r="B379" s="6" t="s">
        <v>67</v>
      </c>
      <c r="C379" s="4" t="s">
        <v>12</v>
      </c>
      <c r="D379" s="5">
        <v>94.17</v>
      </c>
      <c r="E379" s="1">
        <v>5</v>
      </c>
      <c r="F379" s="1">
        <f>InputData[[#This Row],[UNIT PRICE ($)]]*InputData[[#This Row],[QUANTITY]]</f>
        <v>470.85</v>
      </c>
      <c r="G379" s="1" t="str">
        <f>VLOOKUP(InputData[[#This Row],[CUSTOMER NAME]],Country[#All],2,0)</f>
        <v>United Kingdom</v>
      </c>
      <c r="H379" s="1" t="str">
        <f>VLOOKUP(InputData[[#This Row],[CUSTOMER NAME]],Country[#All],3,0)</f>
        <v>Export</v>
      </c>
      <c r="I379" s="1" t="str">
        <f>TEXT(InputData[[#This Row],[DATE]],"mmm")</f>
        <v>Jun</v>
      </c>
      <c r="J379" s="1">
        <f>WEEKNUM(InputData[[#This Row],[DATE]])</f>
        <v>23</v>
      </c>
    </row>
    <row r="380" spans="1:10" x14ac:dyDescent="0.35">
      <c r="A380" s="3">
        <v>44352</v>
      </c>
      <c r="B380" s="6" t="s">
        <v>75</v>
      </c>
      <c r="C380" s="4" t="s">
        <v>3</v>
      </c>
      <c r="D380" s="5">
        <v>80.94</v>
      </c>
      <c r="E380" s="1">
        <v>17</v>
      </c>
      <c r="F380" s="1">
        <f>InputData[[#This Row],[UNIT PRICE ($)]]*InputData[[#This Row],[QUANTITY]]</f>
        <v>1375.98</v>
      </c>
      <c r="G380" s="1" t="str">
        <f>VLOOKUP(InputData[[#This Row],[CUSTOMER NAME]],Country[#All],2,0)</f>
        <v>Russia</v>
      </c>
      <c r="H380" s="1" t="str">
        <f>VLOOKUP(InputData[[#This Row],[CUSTOMER NAME]],Country[#All],3,0)</f>
        <v>Export</v>
      </c>
      <c r="I380" s="1" t="str">
        <f>TEXT(InputData[[#This Row],[DATE]],"mmm")</f>
        <v>Jun</v>
      </c>
      <c r="J380" s="1">
        <f>WEEKNUM(InputData[[#This Row],[DATE]])</f>
        <v>23</v>
      </c>
    </row>
    <row r="381" spans="1:10" x14ac:dyDescent="0.35">
      <c r="A381" s="3">
        <v>44352</v>
      </c>
      <c r="B381" s="6" t="s">
        <v>79</v>
      </c>
      <c r="C381" s="4" t="s">
        <v>9</v>
      </c>
      <c r="D381" s="5">
        <v>7.8599999999999994</v>
      </c>
      <c r="E381" s="1">
        <v>32</v>
      </c>
      <c r="F381" s="1">
        <f>InputData[[#This Row],[UNIT PRICE ($)]]*InputData[[#This Row],[QUANTITY]]</f>
        <v>251.51999999999998</v>
      </c>
      <c r="G381" s="1" t="str">
        <f>VLOOKUP(InputData[[#This Row],[CUSTOMER NAME]],Country[#All],2,0)</f>
        <v>United Kingdom</v>
      </c>
      <c r="H381" s="1" t="str">
        <f>VLOOKUP(InputData[[#This Row],[CUSTOMER NAME]],Country[#All],3,0)</f>
        <v>Export</v>
      </c>
      <c r="I381" s="1" t="str">
        <f>TEXT(InputData[[#This Row],[DATE]],"mmm")</f>
        <v>Jun</v>
      </c>
      <c r="J381" s="1">
        <f>WEEKNUM(InputData[[#This Row],[DATE]])</f>
        <v>23</v>
      </c>
    </row>
    <row r="382" spans="1:10" x14ac:dyDescent="0.35">
      <c r="A382" s="3">
        <v>44352</v>
      </c>
      <c r="B382" s="6" t="s">
        <v>89</v>
      </c>
      <c r="C382" s="4" t="s">
        <v>35</v>
      </c>
      <c r="D382" s="5">
        <v>6.7</v>
      </c>
      <c r="E382" s="1">
        <v>10</v>
      </c>
      <c r="F382" s="1">
        <f>InputData[[#This Row],[UNIT PRICE ($)]]*InputData[[#This Row],[QUANTITY]]</f>
        <v>67</v>
      </c>
      <c r="G382" s="1" t="str">
        <f>VLOOKUP(InputData[[#This Row],[CUSTOMER NAME]],Country[#All],2,0)</f>
        <v>Mexico</v>
      </c>
      <c r="H382" s="1" t="str">
        <f>VLOOKUP(InputData[[#This Row],[CUSTOMER NAME]],Country[#All],3,0)</f>
        <v>Export</v>
      </c>
      <c r="I382" s="1" t="str">
        <f>TEXT(InputData[[#This Row],[DATE]],"mmm")</f>
        <v>Jun</v>
      </c>
      <c r="J382" s="1">
        <f>WEEKNUM(InputData[[#This Row],[DATE]])</f>
        <v>23</v>
      </c>
    </row>
    <row r="383" spans="1:10" x14ac:dyDescent="0.35">
      <c r="A383" s="3">
        <v>44353</v>
      </c>
      <c r="B383" s="6" t="s">
        <v>76</v>
      </c>
      <c r="C383" s="4" t="s">
        <v>33</v>
      </c>
      <c r="D383" s="5">
        <v>119.7</v>
      </c>
      <c r="E383" s="1">
        <v>6</v>
      </c>
      <c r="F383" s="1">
        <f>InputData[[#This Row],[UNIT PRICE ($)]]*InputData[[#This Row],[QUANTITY]]</f>
        <v>718.2</v>
      </c>
      <c r="G383" s="1" t="str">
        <f>VLOOKUP(InputData[[#This Row],[CUSTOMER NAME]],Country[#All],2,0)</f>
        <v>Saudi Arabia</v>
      </c>
      <c r="H383" s="1" t="str">
        <f>VLOOKUP(InputData[[#This Row],[CUSTOMER NAME]],Country[#All],3,0)</f>
        <v>Export</v>
      </c>
      <c r="I383" s="1" t="str">
        <f>TEXT(InputData[[#This Row],[DATE]],"mmm")</f>
        <v>Jun</v>
      </c>
      <c r="J383" s="1">
        <f>WEEKNUM(InputData[[#This Row],[DATE]])</f>
        <v>24</v>
      </c>
    </row>
    <row r="384" spans="1:10" x14ac:dyDescent="0.35">
      <c r="A384" s="3">
        <v>44353</v>
      </c>
      <c r="B384" s="6" t="s">
        <v>87</v>
      </c>
      <c r="C384" s="4" t="s">
        <v>1</v>
      </c>
      <c r="D384" s="5">
        <v>103.88</v>
      </c>
      <c r="E384" s="1">
        <v>33</v>
      </c>
      <c r="F384" s="1">
        <f>InputData[[#This Row],[UNIT PRICE ($)]]*InputData[[#This Row],[QUANTITY]]</f>
        <v>3428.04</v>
      </c>
      <c r="G384" s="1" t="str">
        <f>VLOOKUP(InputData[[#This Row],[CUSTOMER NAME]],Country[#All],2,0)</f>
        <v>France</v>
      </c>
      <c r="H384" s="1" t="str">
        <f>VLOOKUP(InputData[[#This Row],[CUSTOMER NAME]],Country[#All],3,0)</f>
        <v>Export</v>
      </c>
      <c r="I384" s="1" t="str">
        <f>TEXT(InputData[[#This Row],[DATE]],"mmm")</f>
        <v>Jun</v>
      </c>
      <c r="J384" s="1">
        <f>WEEKNUM(InputData[[#This Row],[DATE]])</f>
        <v>24</v>
      </c>
    </row>
    <row r="385" spans="1:10" x14ac:dyDescent="0.35">
      <c r="A385" s="3">
        <v>44355</v>
      </c>
      <c r="B385" s="6" t="s">
        <v>71</v>
      </c>
      <c r="C385" s="4" t="s">
        <v>28</v>
      </c>
      <c r="D385" s="5">
        <v>41.81</v>
      </c>
      <c r="E385" s="1">
        <v>11</v>
      </c>
      <c r="F385" s="1">
        <f>InputData[[#This Row],[UNIT PRICE ($)]]*InputData[[#This Row],[QUANTITY]]</f>
        <v>459.91</v>
      </c>
      <c r="G385" s="1" t="str">
        <f>VLOOKUP(InputData[[#This Row],[CUSTOMER NAME]],Country[#All],2,0)</f>
        <v>India</v>
      </c>
      <c r="H385" s="1" t="str">
        <f>VLOOKUP(InputData[[#This Row],[CUSTOMER NAME]],Country[#All],3,0)</f>
        <v>Central</v>
      </c>
      <c r="I385" s="1" t="str">
        <f>TEXT(InputData[[#This Row],[DATE]],"mmm")</f>
        <v>Jun</v>
      </c>
      <c r="J385" s="1">
        <f>WEEKNUM(InputData[[#This Row],[DATE]])</f>
        <v>24</v>
      </c>
    </row>
    <row r="386" spans="1:10" x14ac:dyDescent="0.35">
      <c r="A386" s="3">
        <v>44355</v>
      </c>
      <c r="B386" s="6" t="s">
        <v>82</v>
      </c>
      <c r="C386" s="4" t="s">
        <v>4</v>
      </c>
      <c r="D386" s="5">
        <v>48.84</v>
      </c>
      <c r="E386" s="1">
        <v>11</v>
      </c>
      <c r="F386" s="1">
        <f>InputData[[#This Row],[UNIT PRICE ($)]]*InputData[[#This Row],[QUANTITY]]</f>
        <v>537.24</v>
      </c>
      <c r="G386" s="1" t="str">
        <f>VLOOKUP(InputData[[#This Row],[CUSTOMER NAME]],Country[#All],2,0)</f>
        <v>India</v>
      </c>
      <c r="H386" s="1" t="str">
        <f>VLOOKUP(InputData[[#This Row],[CUSTOMER NAME]],Country[#All],3,0)</f>
        <v>Western</v>
      </c>
      <c r="I386" s="1" t="str">
        <f>TEXT(InputData[[#This Row],[DATE]],"mmm")</f>
        <v>Jun</v>
      </c>
      <c r="J386" s="1">
        <f>WEEKNUM(InputData[[#This Row],[DATE]])</f>
        <v>24</v>
      </c>
    </row>
    <row r="387" spans="1:10" x14ac:dyDescent="0.35">
      <c r="A387" s="3">
        <v>44356</v>
      </c>
      <c r="B387" s="6" t="s">
        <v>80</v>
      </c>
      <c r="C387" s="4" t="s">
        <v>1</v>
      </c>
      <c r="D387" s="5">
        <v>103.88</v>
      </c>
      <c r="E387" s="1">
        <v>7</v>
      </c>
      <c r="F387" s="1">
        <f>InputData[[#This Row],[UNIT PRICE ($)]]*InputData[[#This Row],[QUANTITY]]</f>
        <v>727.16</v>
      </c>
      <c r="G387" s="1" t="str">
        <f>VLOOKUP(InputData[[#This Row],[CUSTOMER NAME]],Country[#All],2,0)</f>
        <v>South Africa</v>
      </c>
      <c r="H387" s="1" t="str">
        <f>VLOOKUP(InputData[[#This Row],[CUSTOMER NAME]],Country[#All],3,0)</f>
        <v>Export</v>
      </c>
      <c r="I387" s="1" t="str">
        <f>TEXT(InputData[[#This Row],[DATE]],"mmm")</f>
        <v>Jun</v>
      </c>
      <c r="J387" s="1">
        <f>WEEKNUM(InputData[[#This Row],[DATE]])</f>
        <v>24</v>
      </c>
    </row>
    <row r="388" spans="1:10" x14ac:dyDescent="0.35">
      <c r="A388" s="3">
        <v>44356</v>
      </c>
      <c r="B388" s="6" t="s">
        <v>86</v>
      </c>
      <c r="C388" s="4" t="s">
        <v>40</v>
      </c>
      <c r="D388" s="5">
        <v>115.2</v>
      </c>
      <c r="E388" s="1">
        <v>32</v>
      </c>
      <c r="F388" s="1">
        <f>InputData[[#This Row],[UNIT PRICE ($)]]*InputData[[#This Row],[QUANTITY]]</f>
        <v>3686.4</v>
      </c>
      <c r="G388" s="1" t="str">
        <f>VLOOKUP(InputData[[#This Row],[CUSTOMER NAME]],Country[#All],2,0)</f>
        <v>India</v>
      </c>
      <c r="H388" s="1" t="str">
        <f>VLOOKUP(InputData[[#This Row],[CUSTOMER NAME]],Country[#All],3,0)</f>
        <v>South</v>
      </c>
      <c r="I388" s="1" t="str">
        <f>TEXT(InputData[[#This Row],[DATE]],"mmm")</f>
        <v>Jun</v>
      </c>
      <c r="J388" s="1">
        <f>WEEKNUM(InputData[[#This Row],[DATE]])</f>
        <v>24</v>
      </c>
    </row>
    <row r="389" spans="1:10" x14ac:dyDescent="0.35">
      <c r="A389" s="3">
        <v>44357</v>
      </c>
      <c r="B389" s="6" t="s">
        <v>61</v>
      </c>
      <c r="C389" s="4" t="s">
        <v>28</v>
      </c>
      <c r="D389" s="5">
        <v>41.81</v>
      </c>
      <c r="E389" s="1">
        <v>8</v>
      </c>
      <c r="F389" s="1">
        <f>InputData[[#This Row],[UNIT PRICE ($)]]*InputData[[#This Row],[QUANTITY]]</f>
        <v>334.48</v>
      </c>
      <c r="G389" s="1" t="str">
        <f>VLOOKUP(InputData[[#This Row],[CUSTOMER NAME]],Country[#All],2,0)</f>
        <v>Bangladesh</v>
      </c>
      <c r="H389" s="1" t="str">
        <f>VLOOKUP(InputData[[#This Row],[CUSTOMER NAME]],Country[#All],3,0)</f>
        <v>Export</v>
      </c>
      <c r="I389" s="1" t="str">
        <f>TEXT(InputData[[#This Row],[DATE]],"mmm")</f>
        <v>Jun</v>
      </c>
      <c r="J389" s="1">
        <f>WEEKNUM(InputData[[#This Row],[DATE]])</f>
        <v>24</v>
      </c>
    </row>
    <row r="390" spans="1:10" x14ac:dyDescent="0.35">
      <c r="A390" s="3">
        <v>44358</v>
      </c>
      <c r="B390" s="6" t="s">
        <v>110</v>
      </c>
      <c r="C390" s="4" t="s">
        <v>32</v>
      </c>
      <c r="D390" s="5">
        <v>117.48</v>
      </c>
      <c r="E390" s="1">
        <v>12</v>
      </c>
      <c r="F390" s="1">
        <f>InputData[[#This Row],[UNIT PRICE ($)]]*InputData[[#This Row],[QUANTITY]]</f>
        <v>1409.76</v>
      </c>
      <c r="G390" s="1" t="str">
        <f>VLOOKUP(InputData[[#This Row],[CUSTOMER NAME]],Country[#All],2,0)</f>
        <v>India</v>
      </c>
      <c r="H390" s="1" t="str">
        <f>VLOOKUP(InputData[[#This Row],[CUSTOMER NAME]],Country[#All],3,0)</f>
        <v>Western</v>
      </c>
      <c r="I390" s="1" t="str">
        <f>TEXT(InputData[[#This Row],[DATE]],"mmm")</f>
        <v>Jun</v>
      </c>
      <c r="J390" s="1">
        <f>WEEKNUM(InputData[[#This Row],[DATE]])</f>
        <v>24</v>
      </c>
    </row>
    <row r="391" spans="1:10" x14ac:dyDescent="0.35">
      <c r="A391" s="3">
        <v>44358</v>
      </c>
      <c r="B391" s="6" t="s">
        <v>110</v>
      </c>
      <c r="C391" s="4" t="s">
        <v>5</v>
      </c>
      <c r="D391" s="5">
        <v>155.61000000000001</v>
      </c>
      <c r="E391" s="1">
        <v>9</v>
      </c>
      <c r="F391" s="1">
        <f>InputData[[#This Row],[UNIT PRICE ($)]]*InputData[[#This Row],[QUANTITY]]</f>
        <v>1400.4900000000002</v>
      </c>
      <c r="G391" s="1" t="str">
        <f>VLOOKUP(InputData[[#This Row],[CUSTOMER NAME]],Country[#All],2,0)</f>
        <v>India</v>
      </c>
      <c r="H391" s="1" t="str">
        <f>VLOOKUP(InputData[[#This Row],[CUSTOMER NAME]],Country[#All],3,0)</f>
        <v>Western</v>
      </c>
      <c r="I391" s="1" t="str">
        <f>TEXT(InputData[[#This Row],[DATE]],"mmm")</f>
        <v>Jun</v>
      </c>
      <c r="J391" s="1">
        <f>WEEKNUM(InputData[[#This Row],[DATE]])</f>
        <v>24</v>
      </c>
    </row>
    <row r="392" spans="1:10" x14ac:dyDescent="0.35">
      <c r="A392" s="3">
        <v>44358</v>
      </c>
      <c r="B392" s="6" t="s">
        <v>74</v>
      </c>
      <c r="C392" s="4" t="s">
        <v>39</v>
      </c>
      <c r="D392" s="5">
        <v>42.55</v>
      </c>
      <c r="E392" s="1">
        <v>13</v>
      </c>
      <c r="F392" s="1">
        <f>InputData[[#This Row],[UNIT PRICE ($)]]*InputData[[#This Row],[QUANTITY]]</f>
        <v>553.15</v>
      </c>
      <c r="G392" s="1" t="str">
        <f>VLOOKUP(InputData[[#This Row],[CUSTOMER NAME]],Country[#All],2,0)</f>
        <v>Brazil</v>
      </c>
      <c r="H392" s="1" t="str">
        <f>VLOOKUP(InputData[[#This Row],[CUSTOMER NAME]],Country[#All],3,0)</f>
        <v>Export</v>
      </c>
      <c r="I392" s="1" t="str">
        <f>TEXT(InputData[[#This Row],[DATE]],"mmm")</f>
        <v>Jun</v>
      </c>
      <c r="J392" s="1">
        <f>WEEKNUM(InputData[[#This Row],[DATE]])</f>
        <v>24</v>
      </c>
    </row>
    <row r="393" spans="1:10" x14ac:dyDescent="0.35">
      <c r="A393" s="3">
        <v>44358</v>
      </c>
      <c r="B393" s="6" t="s">
        <v>85</v>
      </c>
      <c r="C393" s="4" t="s">
        <v>21</v>
      </c>
      <c r="D393" s="5">
        <v>162.54</v>
      </c>
      <c r="E393" s="1">
        <v>6</v>
      </c>
      <c r="F393" s="1">
        <f>InputData[[#This Row],[UNIT PRICE ($)]]*InputData[[#This Row],[QUANTITY]]</f>
        <v>975.24</v>
      </c>
      <c r="G393" s="1" t="str">
        <f>VLOOKUP(InputData[[#This Row],[CUSTOMER NAME]],Country[#All],2,0)</f>
        <v>India</v>
      </c>
      <c r="H393" s="1" t="str">
        <f>VLOOKUP(InputData[[#This Row],[CUSTOMER NAME]],Country[#All],3,0)</f>
        <v>Northeast</v>
      </c>
      <c r="I393" s="1" t="str">
        <f>TEXT(InputData[[#This Row],[DATE]],"mmm")</f>
        <v>Jun</v>
      </c>
      <c r="J393" s="1">
        <f>WEEKNUM(InputData[[#This Row],[DATE]])</f>
        <v>24</v>
      </c>
    </row>
    <row r="394" spans="1:10" x14ac:dyDescent="0.35">
      <c r="A394" s="3">
        <v>44359</v>
      </c>
      <c r="B394" s="6" t="s">
        <v>76</v>
      </c>
      <c r="C394" s="4" t="s">
        <v>41</v>
      </c>
      <c r="D394" s="5">
        <v>173.88</v>
      </c>
      <c r="E394" s="1">
        <v>6</v>
      </c>
      <c r="F394" s="1">
        <f>InputData[[#This Row],[UNIT PRICE ($)]]*InputData[[#This Row],[QUANTITY]]</f>
        <v>1043.28</v>
      </c>
      <c r="G394" s="1" t="str">
        <f>VLOOKUP(InputData[[#This Row],[CUSTOMER NAME]],Country[#All],2,0)</f>
        <v>Saudi Arabia</v>
      </c>
      <c r="H394" s="1" t="str">
        <f>VLOOKUP(InputData[[#This Row],[CUSTOMER NAME]],Country[#All],3,0)</f>
        <v>Export</v>
      </c>
      <c r="I394" s="1" t="str">
        <f>TEXT(InputData[[#This Row],[DATE]],"mmm")</f>
        <v>Jun</v>
      </c>
      <c r="J394" s="1">
        <f>WEEKNUM(InputData[[#This Row],[DATE]])</f>
        <v>24</v>
      </c>
    </row>
    <row r="395" spans="1:10" x14ac:dyDescent="0.35">
      <c r="A395" s="3">
        <v>44360</v>
      </c>
      <c r="B395" s="6" t="s">
        <v>65</v>
      </c>
      <c r="C395" s="4" t="s">
        <v>26</v>
      </c>
      <c r="D395" s="5">
        <v>24.66</v>
      </c>
      <c r="E395" s="1">
        <v>6</v>
      </c>
      <c r="F395" s="1">
        <f>InputData[[#This Row],[UNIT PRICE ($)]]*InputData[[#This Row],[QUANTITY]]</f>
        <v>147.96</v>
      </c>
      <c r="G395" s="1" t="str">
        <f>VLOOKUP(InputData[[#This Row],[CUSTOMER NAME]],Country[#All],2,0)</f>
        <v>Pakistan</v>
      </c>
      <c r="H395" s="1" t="str">
        <f>VLOOKUP(InputData[[#This Row],[CUSTOMER NAME]],Country[#All],3,0)</f>
        <v>Export</v>
      </c>
      <c r="I395" s="1" t="str">
        <f>TEXT(InputData[[#This Row],[DATE]],"mmm")</f>
        <v>Jun</v>
      </c>
      <c r="J395" s="1">
        <f>WEEKNUM(InputData[[#This Row],[DATE]])</f>
        <v>25</v>
      </c>
    </row>
    <row r="396" spans="1:10" x14ac:dyDescent="0.35">
      <c r="A396" s="3">
        <v>44360</v>
      </c>
      <c r="B396" s="6" t="s">
        <v>69</v>
      </c>
      <c r="C396" s="4" t="s">
        <v>15</v>
      </c>
      <c r="D396" s="5">
        <v>15.719999999999999</v>
      </c>
      <c r="E396" s="1">
        <v>3</v>
      </c>
      <c r="F396" s="1">
        <f>InputData[[#This Row],[UNIT PRICE ($)]]*InputData[[#This Row],[QUANTITY]]</f>
        <v>47.16</v>
      </c>
      <c r="G396" s="1" t="str">
        <f>VLOOKUP(InputData[[#This Row],[CUSTOMER NAME]],Country[#All],2,0)</f>
        <v>India</v>
      </c>
      <c r="H396" s="1" t="str">
        <f>VLOOKUP(InputData[[#This Row],[CUSTOMER NAME]],Country[#All],3,0)</f>
        <v>South</v>
      </c>
      <c r="I396" s="1" t="str">
        <f>TEXT(InputData[[#This Row],[DATE]],"mmm")</f>
        <v>Jun</v>
      </c>
      <c r="J396" s="1">
        <f>WEEKNUM(InputData[[#This Row],[DATE]])</f>
        <v>25</v>
      </c>
    </row>
    <row r="397" spans="1:10" x14ac:dyDescent="0.35">
      <c r="A397" s="3">
        <v>44360</v>
      </c>
      <c r="B397" s="6" t="s">
        <v>75</v>
      </c>
      <c r="C397" s="4" t="s">
        <v>22</v>
      </c>
      <c r="D397" s="5">
        <v>141.57</v>
      </c>
      <c r="E397" s="1">
        <v>20</v>
      </c>
      <c r="F397" s="1">
        <f>InputData[[#This Row],[UNIT PRICE ($)]]*InputData[[#This Row],[QUANTITY]]</f>
        <v>2831.3999999999996</v>
      </c>
      <c r="G397" s="1" t="str">
        <f>VLOOKUP(InputData[[#This Row],[CUSTOMER NAME]],Country[#All],2,0)</f>
        <v>Russia</v>
      </c>
      <c r="H397" s="1" t="str">
        <f>VLOOKUP(InputData[[#This Row],[CUSTOMER NAME]],Country[#All],3,0)</f>
        <v>Export</v>
      </c>
      <c r="I397" s="1" t="str">
        <f>TEXT(InputData[[#This Row],[DATE]],"mmm")</f>
        <v>Jun</v>
      </c>
      <c r="J397" s="1">
        <f>WEEKNUM(InputData[[#This Row],[DATE]])</f>
        <v>25</v>
      </c>
    </row>
    <row r="398" spans="1:10" x14ac:dyDescent="0.35">
      <c r="A398" s="3">
        <v>44360</v>
      </c>
      <c r="B398" s="6" t="s">
        <v>84</v>
      </c>
      <c r="C398" s="4" t="s">
        <v>35</v>
      </c>
      <c r="D398" s="5">
        <v>6.7</v>
      </c>
      <c r="E398" s="1">
        <v>2</v>
      </c>
      <c r="F398" s="1">
        <f>InputData[[#This Row],[UNIT PRICE ($)]]*InputData[[#This Row],[QUANTITY]]</f>
        <v>13.4</v>
      </c>
      <c r="G398" s="1" t="str">
        <f>VLOOKUP(InputData[[#This Row],[CUSTOMER NAME]],Country[#All],2,0)</f>
        <v>Ethiopia</v>
      </c>
      <c r="H398" s="1" t="str">
        <f>VLOOKUP(InputData[[#This Row],[CUSTOMER NAME]],Country[#All],3,0)</f>
        <v>Export</v>
      </c>
      <c r="I398" s="1" t="str">
        <f>TEXT(InputData[[#This Row],[DATE]],"mmm")</f>
        <v>Jun</v>
      </c>
      <c r="J398" s="1">
        <f>WEEKNUM(InputData[[#This Row],[DATE]])</f>
        <v>25</v>
      </c>
    </row>
    <row r="399" spans="1:10" x14ac:dyDescent="0.35">
      <c r="A399" s="3">
        <v>44361</v>
      </c>
      <c r="B399" s="6" t="s">
        <v>65</v>
      </c>
      <c r="C399" s="4" t="s">
        <v>25</v>
      </c>
      <c r="D399" s="5">
        <v>8.33</v>
      </c>
      <c r="E399" s="1">
        <v>10</v>
      </c>
      <c r="F399" s="1">
        <f>InputData[[#This Row],[UNIT PRICE ($)]]*InputData[[#This Row],[QUANTITY]]</f>
        <v>83.3</v>
      </c>
      <c r="G399" s="1" t="str">
        <f>VLOOKUP(InputData[[#This Row],[CUSTOMER NAME]],Country[#All],2,0)</f>
        <v>Pakistan</v>
      </c>
      <c r="H399" s="1" t="str">
        <f>VLOOKUP(InputData[[#This Row],[CUSTOMER NAME]],Country[#All],3,0)</f>
        <v>Export</v>
      </c>
      <c r="I399" s="1" t="str">
        <f>TEXT(InputData[[#This Row],[DATE]],"mmm")</f>
        <v>Jun</v>
      </c>
      <c r="J399" s="1">
        <f>WEEKNUM(InputData[[#This Row],[DATE]])</f>
        <v>25</v>
      </c>
    </row>
    <row r="400" spans="1:10" x14ac:dyDescent="0.35">
      <c r="A400" s="3">
        <v>44362</v>
      </c>
      <c r="B400" s="6" t="s">
        <v>89</v>
      </c>
      <c r="C400" s="4" t="s">
        <v>42</v>
      </c>
      <c r="D400" s="5">
        <v>162</v>
      </c>
      <c r="E400" s="1">
        <v>15</v>
      </c>
      <c r="F400" s="1">
        <f>InputData[[#This Row],[UNIT PRICE ($)]]*InputData[[#This Row],[QUANTITY]]</f>
        <v>2430</v>
      </c>
      <c r="G400" s="1" t="str">
        <f>VLOOKUP(InputData[[#This Row],[CUSTOMER NAME]],Country[#All],2,0)</f>
        <v>Mexico</v>
      </c>
      <c r="H400" s="1" t="str">
        <f>VLOOKUP(InputData[[#This Row],[CUSTOMER NAME]],Country[#All],3,0)</f>
        <v>Export</v>
      </c>
      <c r="I400" s="1" t="str">
        <f>TEXT(InputData[[#This Row],[DATE]],"mmm")</f>
        <v>Jun</v>
      </c>
      <c r="J400" s="1">
        <f>WEEKNUM(InputData[[#This Row],[DATE]])</f>
        <v>25</v>
      </c>
    </row>
    <row r="401" spans="1:10" x14ac:dyDescent="0.35">
      <c r="A401" s="3">
        <v>44363</v>
      </c>
      <c r="B401" s="6" t="s">
        <v>71</v>
      </c>
      <c r="C401" s="4" t="s">
        <v>19</v>
      </c>
      <c r="D401" s="5">
        <v>210</v>
      </c>
      <c r="E401" s="1">
        <v>5</v>
      </c>
      <c r="F401" s="1">
        <f>InputData[[#This Row],[UNIT PRICE ($)]]*InputData[[#This Row],[QUANTITY]]</f>
        <v>1050</v>
      </c>
      <c r="G401" s="1" t="str">
        <f>VLOOKUP(InputData[[#This Row],[CUSTOMER NAME]],Country[#All],2,0)</f>
        <v>India</v>
      </c>
      <c r="H401" s="1" t="str">
        <f>VLOOKUP(InputData[[#This Row],[CUSTOMER NAME]],Country[#All],3,0)</f>
        <v>Central</v>
      </c>
      <c r="I401" s="1" t="str">
        <f>TEXT(InputData[[#This Row],[DATE]],"mmm")</f>
        <v>Jun</v>
      </c>
      <c r="J401" s="1">
        <f>WEEKNUM(InputData[[#This Row],[DATE]])</f>
        <v>25</v>
      </c>
    </row>
    <row r="402" spans="1:10" x14ac:dyDescent="0.35">
      <c r="A402" s="3">
        <v>44363</v>
      </c>
      <c r="B402" s="6" t="s">
        <v>80</v>
      </c>
      <c r="C402" s="4" t="s">
        <v>39</v>
      </c>
      <c r="D402" s="5">
        <v>42.55</v>
      </c>
      <c r="E402" s="1">
        <v>11</v>
      </c>
      <c r="F402" s="1">
        <f>InputData[[#This Row],[UNIT PRICE ($)]]*InputData[[#This Row],[QUANTITY]]</f>
        <v>468.04999999999995</v>
      </c>
      <c r="G402" s="1" t="str">
        <f>VLOOKUP(InputData[[#This Row],[CUSTOMER NAME]],Country[#All],2,0)</f>
        <v>South Africa</v>
      </c>
      <c r="H402" s="1" t="str">
        <f>VLOOKUP(InputData[[#This Row],[CUSTOMER NAME]],Country[#All],3,0)</f>
        <v>Export</v>
      </c>
      <c r="I402" s="1" t="str">
        <f>TEXT(InputData[[#This Row],[DATE]],"mmm")</f>
        <v>Jun</v>
      </c>
      <c r="J402" s="1">
        <f>WEEKNUM(InputData[[#This Row],[DATE]])</f>
        <v>25</v>
      </c>
    </row>
    <row r="403" spans="1:10" x14ac:dyDescent="0.35">
      <c r="A403" s="3">
        <v>44363</v>
      </c>
      <c r="B403" s="6" t="s">
        <v>81</v>
      </c>
      <c r="C403" s="4" t="s">
        <v>15</v>
      </c>
      <c r="D403" s="5">
        <v>15.719999999999999</v>
      </c>
      <c r="E403" s="1">
        <v>12</v>
      </c>
      <c r="F403" s="1">
        <f>InputData[[#This Row],[UNIT PRICE ($)]]*InputData[[#This Row],[QUANTITY]]</f>
        <v>188.64</v>
      </c>
      <c r="G403" s="1" t="str">
        <f>VLOOKUP(InputData[[#This Row],[CUSTOMER NAME]],Country[#All],2,0)</f>
        <v>India</v>
      </c>
      <c r="H403" s="1" t="str">
        <f>VLOOKUP(InputData[[#This Row],[CUSTOMER NAME]],Country[#All],3,0)</f>
        <v>East</v>
      </c>
      <c r="I403" s="1" t="str">
        <f>TEXT(InputData[[#This Row],[DATE]],"mmm")</f>
        <v>Jun</v>
      </c>
      <c r="J403" s="1">
        <f>WEEKNUM(InputData[[#This Row],[DATE]])</f>
        <v>25</v>
      </c>
    </row>
    <row r="404" spans="1:10" x14ac:dyDescent="0.35">
      <c r="A404" s="3">
        <v>44363</v>
      </c>
      <c r="B404" s="6" t="s">
        <v>116</v>
      </c>
      <c r="C404" s="4" t="s">
        <v>29</v>
      </c>
      <c r="D404" s="5">
        <v>53.11</v>
      </c>
      <c r="E404" s="1">
        <v>15</v>
      </c>
      <c r="F404" s="1">
        <f>InputData[[#This Row],[UNIT PRICE ($)]]*InputData[[#This Row],[QUANTITY]]</f>
        <v>796.65</v>
      </c>
      <c r="G404" s="1" t="str">
        <f>VLOOKUP(InputData[[#This Row],[CUSTOMER NAME]],Country[#All],2,0)</f>
        <v>Germany</v>
      </c>
      <c r="H404" s="1" t="str">
        <f>VLOOKUP(InputData[[#This Row],[CUSTOMER NAME]],Country[#All],3,0)</f>
        <v>Export</v>
      </c>
      <c r="I404" s="1" t="str">
        <f>TEXT(InputData[[#This Row],[DATE]],"mmm")</f>
        <v>Jun</v>
      </c>
      <c r="J404" s="1">
        <f>WEEKNUM(InputData[[#This Row],[DATE]])</f>
        <v>25</v>
      </c>
    </row>
    <row r="405" spans="1:10" x14ac:dyDescent="0.35">
      <c r="A405" s="3">
        <v>44363</v>
      </c>
      <c r="B405" s="6" t="s">
        <v>89</v>
      </c>
      <c r="C405" s="4" t="s">
        <v>1</v>
      </c>
      <c r="D405" s="5">
        <v>103.88</v>
      </c>
      <c r="E405" s="1">
        <v>26</v>
      </c>
      <c r="F405" s="1">
        <f>InputData[[#This Row],[UNIT PRICE ($)]]*InputData[[#This Row],[QUANTITY]]</f>
        <v>2700.88</v>
      </c>
      <c r="G405" s="1" t="str">
        <f>VLOOKUP(InputData[[#This Row],[CUSTOMER NAME]],Country[#All],2,0)</f>
        <v>Mexico</v>
      </c>
      <c r="H405" s="1" t="str">
        <f>VLOOKUP(InputData[[#This Row],[CUSTOMER NAME]],Country[#All],3,0)</f>
        <v>Export</v>
      </c>
      <c r="I405" s="1" t="str">
        <f>TEXT(InputData[[#This Row],[DATE]],"mmm")</f>
        <v>Jun</v>
      </c>
      <c r="J405" s="1">
        <f>WEEKNUM(InputData[[#This Row],[DATE]])</f>
        <v>25</v>
      </c>
    </row>
    <row r="406" spans="1:10" x14ac:dyDescent="0.35">
      <c r="A406" s="3">
        <v>44364</v>
      </c>
      <c r="B406" s="6" t="s">
        <v>71</v>
      </c>
      <c r="C406" s="4" t="s">
        <v>16</v>
      </c>
      <c r="D406" s="5">
        <v>16.64</v>
      </c>
      <c r="E406" s="1">
        <v>38</v>
      </c>
      <c r="F406" s="1">
        <f>InputData[[#This Row],[UNIT PRICE ($)]]*InputData[[#This Row],[QUANTITY]]</f>
        <v>632.32000000000005</v>
      </c>
      <c r="G406" s="1" t="str">
        <f>VLOOKUP(InputData[[#This Row],[CUSTOMER NAME]],Country[#All],2,0)</f>
        <v>India</v>
      </c>
      <c r="H406" s="1" t="str">
        <f>VLOOKUP(InputData[[#This Row],[CUSTOMER NAME]],Country[#All],3,0)</f>
        <v>Central</v>
      </c>
      <c r="I406" s="1" t="str">
        <f>TEXT(InputData[[#This Row],[DATE]],"mmm")</f>
        <v>Jun</v>
      </c>
      <c r="J406" s="1">
        <f>WEEKNUM(InputData[[#This Row],[DATE]])</f>
        <v>25</v>
      </c>
    </row>
    <row r="407" spans="1:10" x14ac:dyDescent="0.35">
      <c r="A407" s="3">
        <v>44364</v>
      </c>
      <c r="B407" s="6" t="s">
        <v>116</v>
      </c>
      <c r="C407" s="4" t="s">
        <v>19</v>
      </c>
      <c r="D407" s="5">
        <v>210</v>
      </c>
      <c r="E407" s="1">
        <v>24</v>
      </c>
      <c r="F407" s="1">
        <f>InputData[[#This Row],[UNIT PRICE ($)]]*InputData[[#This Row],[QUANTITY]]</f>
        <v>5040</v>
      </c>
      <c r="G407" s="1" t="str">
        <f>VLOOKUP(InputData[[#This Row],[CUSTOMER NAME]],Country[#All],2,0)</f>
        <v>Germany</v>
      </c>
      <c r="H407" s="1" t="str">
        <f>VLOOKUP(InputData[[#This Row],[CUSTOMER NAME]],Country[#All],3,0)</f>
        <v>Export</v>
      </c>
      <c r="I407" s="1" t="str">
        <f>TEXT(InputData[[#This Row],[DATE]],"mmm")</f>
        <v>Jun</v>
      </c>
      <c r="J407" s="1">
        <f>WEEKNUM(InputData[[#This Row],[DATE]])</f>
        <v>25</v>
      </c>
    </row>
    <row r="408" spans="1:10" x14ac:dyDescent="0.35">
      <c r="A408" s="3">
        <v>44365</v>
      </c>
      <c r="B408" s="6" t="s">
        <v>110</v>
      </c>
      <c r="C408" s="4" t="s">
        <v>34</v>
      </c>
      <c r="D408" s="5">
        <v>58.3</v>
      </c>
      <c r="E408" s="1">
        <v>35</v>
      </c>
      <c r="F408" s="1">
        <f>InputData[[#This Row],[UNIT PRICE ($)]]*InputData[[#This Row],[QUANTITY]]</f>
        <v>2040.5</v>
      </c>
      <c r="G408" s="1" t="str">
        <f>VLOOKUP(InputData[[#This Row],[CUSTOMER NAME]],Country[#All],2,0)</f>
        <v>India</v>
      </c>
      <c r="H408" s="1" t="str">
        <f>VLOOKUP(InputData[[#This Row],[CUSTOMER NAME]],Country[#All],3,0)</f>
        <v>Western</v>
      </c>
      <c r="I408" s="1" t="str">
        <f>TEXT(InputData[[#This Row],[DATE]],"mmm")</f>
        <v>Jun</v>
      </c>
      <c r="J408" s="1">
        <f>WEEKNUM(InputData[[#This Row],[DATE]])</f>
        <v>25</v>
      </c>
    </row>
    <row r="409" spans="1:10" x14ac:dyDescent="0.35">
      <c r="A409" s="3">
        <v>44365</v>
      </c>
      <c r="B409" s="6" t="s">
        <v>70</v>
      </c>
      <c r="C409" s="4" t="s">
        <v>25</v>
      </c>
      <c r="D409" s="5">
        <v>8.33</v>
      </c>
      <c r="E409" s="1">
        <v>13</v>
      </c>
      <c r="F409" s="1">
        <f>InputData[[#This Row],[UNIT PRICE ($)]]*InputData[[#This Row],[QUANTITY]]</f>
        <v>108.29</v>
      </c>
      <c r="G409" s="1" t="str">
        <f>VLOOKUP(InputData[[#This Row],[CUSTOMER NAME]],Country[#All],2,0)</f>
        <v>Mexico</v>
      </c>
      <c r="H409" s="1" t="str">
        <f>VLOOKUP(InputData[[#This Row],[CUSTOMER NAME]],Country[#All],3,0)</f>
        <v>Export</v>
      </c>
      <c r="I409" s="1" t="str">
        <f>TEXT(InputData[[#This Row],[DATE]],"mmm")</f>
        <v>Jun</v>
      </c>
      <c r="J409" s="1">
        <f>WEEKNUM(InputData[[#This Row],[DATE]])</f>
        <v>25</v>
      </c>
    </row>
    <row r="410" spans="1:10" x14ac:dyDescent="0.35">
      <c r="A410" s="3">
        <v>44365</v>
      </c>
      <c r="B410" s="6" t="s">
        <v>79</v>
      </c>
      <c r="C410" s="4" t="s">
        <v>13</v>
      </c>
      <c r="D410" s="5">
        <v>122.08</v>
      </c>
      <c r="E410" s="1">
        <v>5</v>
      </c>
      <c r="F410" s="1">
        <f>InputData[[#This Row],[UNIT PRICE ($)]]*InputData[[#This Row],[QUANTITY]]</f>
        <v>610.4</v>
      </c>
      <c r="G410" s="1" t="str">
        <f>VLOOKUP(InputData[[#This Row],[CUSTOMER NAME]],Country[#All],2,0)</f>
        <v>United Kingdom</v>
      </c>
      <c r="H410" s="1" t="str">
        <f>VLOOKUP(InputData[[#This Row],[CUSTOMER NAME]],Country[#All],3,0)</f>
        <v>Export</v>
      </c>
      <c r="I410" s="1" t="str">
        <f>TEXT(InputData[[#This Row],[DATE]],"mmm")</f>
        <v>Jun</v>
      </c>
      <c r="J410" s="1">
        <f>WEEKNUM(InputData[[#This Row],[DATE]])</f>
        <v>25</v>
      </c>
    </row>
    <row r="411" spans="1:10" x14ac:dyDescent="0.35">
      <c r="A411" s="3">
        <v>44365</v>
      </c>
      <c r="B411" s="6" t="s">
        <v>80</v>
      </c>
      <c r="C411" s="4" t="s">
        <v>32</v>
      </c>
      <c r="D411" s="5">
        <v>117.48</v>
      </c>
      <c r="E411" s="1">
        <v>8</v>
      </c>
      <c r="F411" s="1">
        <f>InputData[[#This Row],[UNIT PRICE ($)]]*InputData[[#This Row],[QUANTITY]]</f>
        <v>939.84</v>
      </c>
      <c r="G411" s="1" t="str">
        <f>VLOOKUP(InputData[[#This Row],[CUSTOMER NAME]],Country[#All],2,0)</f>
        <v>South Africa</v>
      </c>
      <c r="H411" s="1" t="str">
        <f>VLOOKUP(InputData[[#This Row],[CUSTOMER NAME]],Country[#All],3,0)</f>
        <v>Export</v>
      </c>
      <c r="I411" s="1" t="str">
        <f>TEXT(InputData[[#This Row],[DATE]],"mmm")</f>
        <v>Jun</v>
      </c>
      <c r="J411" s="1">
        <f>WEEKNUM(InputData[[#This Row],[DATE]])</f>
        <v>25</v>
      </c>
    </row>
    <row r="412" spans="1:10" x14ac:dyDescent="0.35">
      <c r="A412" s="3">
        <v>44366</v>
      </c>
      <c r="B412" s="6" t="s">
        <v>68</v>
      </c>
      <c r="C412" s="4" t="s">
        <v>44</v>
      </c>
      <c r="D412" s="5">
        <v>82.08</v>
      </c>
      <c r="E412" s="1">
        <v>11</v>
      </c>
      <c r="F412" s="1">
        <f>InputData[[#This Row],[UNIT PRICE ($)]]*InputData[[#This Row],[QUANTITY]]</f>
        <v>902.88</v>
      </c>
      <c r="G412" s="1" t="str">
        <f>VLOOKUP(InputData[[#This Row],[CUSTOMER NAME]],Country[#All],2,0)</f>
        <v>Russia</v>
      </c>
      <c r="H412" s="1" t="str">
        <f>VLOOKUP(InputData[[#This Row],[CUSTOMER NAME]],Country[#All],3,0)</f>
        <v>Export</v>
      </c>
      <c r="I412" s="1" t="str">
        <f>TEXT(InputData[[#This Row],[DATE]],"mmm")</f>
        <v>Jun</v>
      </c>
      <c r="J412" s="1">
        <f>WEEKNUM(InputData[[#This Row],[DATE]])</f>
        <v>25</v>
      </c>
    </row>
    <row r="413" spans="1:10" x14ac:dyDescent="0.35">
      <c r="A413" s="3">
        <v>44366</v>
      </c>
      <c r="B413" s="6" t="s">
        <v>73</v>
      </c>
      <c r="C413" s="4" t="s">
        <v>2</v>
      </c>
      <c r="D413" s="5">
        <v>142.80000000000001</v>
      </c>
      <c r="E413" s="1">
        <v>8</v>
      </c>
      <c r="F413" s="1">
        <f>InputData[[#This Row],[UNIT PRICE ($)]]*InputData[[#This Row],[QUANTITY]]</f>
        <v>1142.4000000000001</v>
      </c>
      <c r="G413" s="1" t="str">
        <f>VLOOKUP(InputData[[#This Row],[CUSTOMER NAME]],Country[#All],2,0)</f>
        <v>India</v>
      </c>
      <c r="H413" s="1" t="str">
        <f>VLOOKUP(InputData[[#This Row],[CUSTOMER NAME]],Country[#All],3,0)</f>
        <v>East</v>
      </c>
      <c r="I413" s="1" t="str">
        <f>TEXT(InputData[[#This Row],[DATE]],"mmm")</f>
        <v>Jun</v>
      </c>
      <c r="J413" s="1">
        <f>WEEKNUM(InputData[[#This Row],[DATE]])</f>
        <v>25</v>
      </c>
    </row>
    <row r="414" spans="1:10" x14ac:dyDescent="0.35">
      <c r="A414" s="3">
        <v>44366</v>
      </c>
      <c r="B414" s="6" t="s">
        <v>76</v>
      </c>
      <c r="C414" s="4" t="s">
        <v>41</v>
      </c>
      <c r="D414" s="5">
        <v>173.88</v>
      </c>
      <c r="E414" s="1">
        <v>5</v>
      </c>
      <c r="F414" s="1">
        <f>InputData[[#This Row],[UNIT PRICE ($)]]*InputData[[#This Row],[QUANTITY]]</f>
        <v>869.4</v>
      </c>
      <c r="G414" s="1" t="str">
        <f>VLOOKUP(InputData[[#This Row],[CUSTOMER NAME]],Country[#All],2,0)</f>
        <v>Saudi Arabia</v>
      </c>
      <c r="H414" s="1" t="str">
        <f>VLOOKUP(InputData[[#This Row],[CUSTOMER NAME]],Country[#All],3,0)</f>
        <v>Export</v>
      </c>
      <c r="I414" s="1" t="str">
        <f>TEXT(InputData[[#This Row],[DATE]],"mmm")</f>
        <v>Jun</v>
      </c>
      <c r="J414" s="1">
        <f>WEEKNUM(InputData[[#This Row],[DATE]])</f>
        <v>25</v>
      </c>
    </row>
    <row r="415" spans="1:10" x14ac:dyDescent="0.35">
      <c r="A415" s="3">
        <v>44367</v>
      </c>
      <c r="B415" s="6" t="s">
        <v>65</v>
      </c>
      <c r="C415" s="4" t="s">
        <v>16</v>
      </c>
      <c r="D415" s="5">
        <v>16.64</v>
      </c>
      <c r="E415" s="1">
        <v>1</v>
      </c>
      <c r="F415" s="1">
        <f>InputData[[#This Row],[UNIT PRICE ($)]]*InputData[[#This Row],[QUANTITY]]</f>
        <v>16.64</v>
      </c>
      <c r="G415" s="1" t="str">
        <f>VLOOKUP(InputData[[#This Row],[CUSTOMER NAME]],Country[#All],2,0)</f>
        <v>Pakistan</v>
      </c>
      <c r="H415" s="1" t="str">
        <f>VLOOKUP(InputData[[#This Row],[CUSTOMER NAME]],Country[#All],3,0)</f>
        <v>Export</v>
      </c>
      <c r="I415" s="1" t="str">
        <f>TEXT(InputData[[#This Row],[DATE]],"mmm")</f>
        <v>Jun</v>
      </c>
      <c r="J415" s="1">
        <f>WEEKNUM(InputData[[#This Row],[DATE]])</f>
        <v>26</v>
      </c>
    </row>
    <row r="416" spans="1:10" x14ac:dyDescent="0.35">
      <c r="A416" s="3">
        <v>44367</v>
      </c>
      <c r="B416" s="6" t="s">
        <v>89</v>
      </c>
      <c r="C416" s="4" t="s">
        <v>11</v>
      </c>
      <c r="D416" s="5">
        <v>48.4</v>
      </c>
      <c r="E416" s="1">
        <v>30</v>
      </c>
      <c r="F416" s="1">
        <f>InputData[[#This Row],[UNIT PRICE ($)]]*InputData[[#This Row],[QUANTITY]]</f>
        <v>1452</v>
      </c>
      <c r="G416" s="1" t="str">
        <f>VLOOKUP(InputData[[#This Row],[CUSTOMER NAME]],Country[#All],2,0)</f>
        <v>Mexico</v>
      </c>
      <c r="H416" s="1" t="str">
        <f>VLOOKUP(InputData[[#This Row],[CUSTOMER NAME]],Country[#All],3,0)</f>
        <v>Export</v>
      </c>
      <c r="I416" s="1" t="str">
        <f>TEXT(InputData[[#This Row],[DATE]],"mmm")</f>
        <v>Jun</v>
      </c>
      <c r="J416" s="1">
        <f>WEEKNUM(InputData[[#This Row],[DATE]])</f>
        <v>26</v>
      </c>
    </row>
    <row r="417" spans="1:10" x14ac:dyDescent="0.35">
      <c r="A417" s="3">
        <v>44368</v>
      </c>
      <c r="B417" s="6" t="s">
        <v>110</v>
      </c>
      <c r="C417" s="4" t="s">
        <v>17</v>
      </c>
      <c r="D417" s="5">
        <v>156.78</v>
      </c>
      <c r="E417" s="1">
        <v>14</v>
      </c>
      <c r="F417" s="1">
        <f>InputData[[#This Row],[UNIT PRICE ($)]]*InputData[[#This Row],[QUANTITY]]</f>
        <v>2194.92</v>
      </c>
      <c r="G417" s="1" t="str">
        <f>VLOOKUP(InputData[[#This Row],[CUSTOMER NAME]],Country[#All],2,0)</f>
        <v>India</v>
      </c>
      <c r="H417" s="1" t="str">
        <f>VLOOKUP(InputData[[#This Row],[CUSTOMER NAME]],Country[#All],3,0)</f>
        <v>Western</v>
      </c>
      <c r="I417" s="1" t="str">
        <f>TEXT(InputData[[#This Row],[DATE]],"mmm")</f>
        <v>Jun</v>
      </c>
      <c r="J417" s="1">
        <f>WEEKNUM(InputData[[#This Row],[DATE]])</f>
        <v>26</v>
      </c>
    </row>
    <row r="418" spans="1:10" x14ac:dyDescent="0.35">
      <c r="A418" s="3">
        <v>44369</v>
      </c>
      <c r="B418" s="6" t="s">
        <v>60</v>
      </c>
      <c r="C418" s="4" t="s">
        <v>1</v>
      </c>
      <c r="D418" s="5">
        <v>103.88</v>
      </c>
      <c r="E418" s="1">
        <v>4</v>
      </c>
      <c r="F418" s="1">
        <f>InputData[[#This Row],[UNIT PRICE ($)]]*InputData[[#This Row],[QUANTITY]]</f>
        <v>415.52</v>
      </c>
      <c r="G418" s="1" t="str">
        <f>VLOOKUP(InputData[[#This Row],[CUSTOMER NAME]],Country[#All],2,0)</f>
        <v>Nigeria</v>
      </c>
      <c r="H418" s="1" t="str">
        <f>VLOOKUP(InputData[[#This Row],[CUSTOMER NAME]],Country[#All],3,0)</f>
        <v>Export</v>
      </c>
      <c r="I418" s="1" t="str">
        <f>TEXT(InputData[[#This Row],[DATE]],"mmm")</f>
        <v>Jun</v>
      </c>
      <c r="J418" s="1">
        <f>WEEKNUM(InputData[[#This Row],[DATE]])</f>
        <v>26</v>
      </c>
    </row>
    <row r="419" spans="1:10" x14ac:dyDescent="0.35">
      <c r="A419" s="3">
        <v>44369</v>
      </c>
      <c r="B419" s="6" t="s">
        <v>67</v>
      </c>
      <c r="C419" s="4" t="s">
        <v>40</v>
      </c>
      <c r="D419" s="5">
        <v>115.2</v>
      </c>
      <c r="E419" s="1">
        <v>10</v>
      </c>
      <c r="F419" s="1">
        <f>InputData[[#This Row],[UNIT PRICE ($)]]*InputData[[#This Row],[QUANTITY]]</f>
        <v>1152</v>
      </c>
      <c r="G419" s="1" t="str">
        <f>VLOOKUP(InputData[[#This Row],[CUSTOMER NAME]],Country[#All],2,0)</f>
        <v>United Kingdom</v>
      </c>
      <c r="H419" s="1" t="str">
        <f>VLOOKUP(InputData[[#This Row],[CUSTOMER NAME]],Country[#All],3,0)</f>
        <v>Export</v>
      </c>
      <c r="I419" s="1" t="str">
        <f>TEXT(InputData[[#This Row],[DATE]],"mmm")</f>
        <v>Jun</v>
      </c>
      <c r="J419" s="1">
        <f>WEEKNUM(InputData[[#This Row],[DATE]])</f>
        <v>26</v>
      </c>
    </row>
    <row r="420" spans="1:10" x14ac:dyDescent="0.35">
      <c r="A420" s="3">
        <v>44370</v>
      </c>
      <c r="B420" s="6" t="s">
        <v>74</v>
      </c>
      <c r="C420" s="4" t="s">
        <v>16</v>
      </c>
      <c r="D420" s="5">
        <v>16.64</v>
      </c>
      <c r="E420" s="1">
        <v>4</v>
      </c>
      <c r="F420" s="1">
        <f>InputData[[#This Row],[UNIT PRICE ($)]]*InputData[[#This Row],[QUANTITY]]</f>
        <v>66.56</v>
      </c>
      <c r="G420" s="1" t="str">
        <f>VLOOKUP(InputData[[#This Row],[CUSTOMER NAME]],Country[#All],2,0)</f>
        <v>Brazil</v>
      </c>
      <c r="H420" s="1" t="str">
        <f>VLOOKUP(InputData[[#This Row],[CUSTOMER NAME]],Country[#All],3,0)</f>
        <v>Export</v>
      </c>
      <c r="I420" s="1" t="str">
        <f>TEXT(InputData[[#This Row],[DATE]],"mmm")</f>
        <v>Jun</v>
      </c>
      <c r="J420" s="1">
        <f>WEEKNUM(InputData[[#This Row],[DATE]])</f>
        <v>26</v>
      </c>
    </row>
    <row r="421" spans="1:10" x14ac:dyDescent="0.35">
      <c r="A421" s="3">
        <v>44370</v>
      </c>
      <c r="B421" s="6" t="s">
        <v>84</v>
      </c>
      <c r="C421" s="4" t="s">
        <v>8</v>
      </c>
      <c r="D421" s="5">
        <v>94.62</v>
      </c>
      <c r="E421" s="1">
        <v>22</v>
      </c>
      <c r="F421" s="1">
        <f>InputData[[#This Row],[UNIT PRICE ($)]]*InputData[[#This Row],[QUANTITY]]</f>
        <v>2081.6400000000003</v>
      </c>
      <c r="G421" s="1" t="str">
        <f>VLOOKUP(InputData[[#This Row],[CUSTOMER NAME]],Country[#All],2,0)</f>
        <v>Ethiopia</v>
      </c>
      <c r="H421" s="1" t="str">
        <f>VLOOKUP(InputData[[#This Row],[CUSTOMER NAME]],Country[#All],3,0)</f>
        <v>Export</v>
      </c>
      <c r="I421" s="1" t="str">
        <f>TEXT(InputData[[#This Row],[DATE]],"mmm")</f>
        <v>Jun</v>
      </c>
      <c r="J421" s="1">
        <f>WEEKNUM(InputData[[#This Row],[DATE]])</f>
        <v>26</v>
      </c>
    </row>
    <row r="422" spans="1:10" x14ac:dyDescent="0.35">
      <c r="A422" s="3">
        <v>44370</v>
      </c>
      <c r="B422" s="6" t="s">
        <v>89</v>
      </c>
      <c r="C422" s="4" t="s">
        <v>4</v>
      </c>
      <c r="D422" s="5">
        <v>48.84</v>
      </c>
      <c r="E422" s="1">
        <v>8</v>
      </c>
      <c r="F422" s="1">
        <f>InputData[[#This Row],[UNIT PRICE ($)]]*InputData[[#This Row],[QUANTITY]]</f>
        <v>390.72</v>
      </c>
      <c r="G422" s="1" t="str">
        <f>VLOOKUP(InputData[[#This Row],[CUSTOMER NAME]],Country[#All],2,0)</f>
        <v>Mexico</v>
      </c>
      <c r="H422" s="1" t="str">
        <f>VLOOKUP(InputData[[#This Row],[CUSTOMER NAME]],Country[#All],3,0)</f>
        <v>Export</v>
      </c>
      <c r="I422" s="1" t="str">
        <f>TEXT(InputData[[#This Row],[DATE]],"mmm")</f>
        <v>Jun</v>
      </c>
      <c r="J422" s="1">
        <f>WEEKNUM(InputData[[#This Row],[DATE]])</f>
        <v>26</v>
      </c>
    </row>
    <row r="423" spans="1:10" x14ac:dyDescent="0.35">
      <c r="A423" s="3">
        <v>44371</v>
      </c>
      <c r="B423" s="6" t="s">
        <v>70</v>
      </c>
      <c r="C423" s="4" t="s">
        <v>40</v>
      </c>
      <c r="D423" s="5">
        <v>115.2</v>
      </c>
      <c r="E423" s="1">
        <v>10</v>
      </c>
      <c r="F423" s="1">
        <f>InputData[[#This Row],[UNIT PRICE ($)]]*InputData[[#This Row],[QUANTITY]]</f>
        <v>1152</v>
      </c>
      <c r="G423" s="1" t="str">
        <f>VLOOKUP(InputData[[#This Row],[CUSTOMER NAME]],Country[#All],2,0)</f>
        <v>Mexico</v>
      </c>
      <c r="H423" s="1" t="str">
        <f>VLOOKUP(InputData[[#This Row],[CUSTOMER NAME]],Country[#All],3,0)</f>
        <v>Export</v>
      </c>
      <c r="I423" s="1" t="str">
        <f>TEXT(InputData[[#This Row],[DATE]],"mmm")</f>
        <v>Jun</v>
      </c>
      <c r="J423" s="1">
        <f>WEEKNUM(InputData[[#This Row],[DATE]])</f>
        <v>26</v>
      </c>
    </row>
    <row r="424" spans="1:10" x14ac:dyDescent="0.35">
      <c r="A424" s="3">
        <v>44371</v>
      </c>
      <c r="B424" s="6" t="s">
        <v>71</v>
      </c>
      <c r="C424" s="4" t="s">
        <v>11</v>
      </c>
      <c r="D424" s="5">
        <v>48.4</v>
      </c>
      <c r="E424" s="1">
        <v>13</v>
      </c>
      <c r="F424" s="1">
        <f>InputData[[#This Row],[UNIT PRICE ($)]]*InputData[[#This Row],[QUANTITY]]</f>
        <v>629.19999999999993</v>
      </c>
      <c r="G424" s="1" t="str">
        <f>VLOOKUP(InputData[[#This Row],[CUSTOMER NAME]],Country[#All],2,0)</f>
        <v>India</v>
      </c>
      <c r="H424" s="1" t="str">
        <f>VLOOKUP(InputData[[#This Row],[CUSTOMER NAME]],Country[#All],3,0)</f>
        <v>Central</v>
      </c>
      <c r="I424" s="1" t="str">
        <f>TEXT(InputData[[#This Row],[DATE]],"mmm")</f>
        <v>Jun</v>
      </c>
      <c r="J424" s="1">
        <f>WEEKNUM(InputData[[#This Row],[DATE]])</f>
        <v>26</v>
      </c>
    </row>
    <row r="425" spans="1:10" x14ac:dyDescent="0.35">
      <c r="A425" s="3">
        <v>44371</v>
      </c>
      <c r="B425" s="6" t="s">
        <v>81</v>
      </c>
      <c r="C425" s="4" t="s">
        <v>20</v>
      </c>
      <c r="D425" s="5">
        <v>76.25</v>
      </c>
      <c r="E425" s="1">
        <v>23</v>
      </c>
      <c r="F425" s="1">
        <f>InputData[[#This Row],[UNIT PRICE ($)]]*InputData[[#This Row],[QUANTITY]]</f>
        <v>1753.75</v>
      </c>
      <c r="G425" s="1" t="str">
        <f>VLOOKUP(InputData[[#This Row],[CUSTOMER NAME]],Country[#All],2,0)</f>
        <v>India</v>
      </c>
      <c r="H425" s="1" t="str">
        <f>VLOOKUP(InputData[[#This Row],[CUSTOMER NAME]],Country[#All],3,0)</f>
        <v>East</v>
      </c>
      <c r="I425" s="1" t="str">
        <f>TEXT(InputData[[#This Row],[DATE]],"mmm")</f>
        <v>Jun</v>
      </c>
      <c r="J425" s="1">
        <f>WEEKNUM(InputData[[#This Row],[DATE]])</f>
        <v>26</v>
      </c>
    </row>
    <row r="426" spans="1:10" x14ac:dyDescent="0.35">
      <c r="A426" s="3">
        <v>44371</v>
      </c>
      <c r="B426" s="6" t="s">
        <v>87</v>
      </c>
      <c r="C426" s="4" t="s">
        <v>18</v>
      </c>
      <c r="D426" s="5">
        <v>49.21</v>
      </c>
      <c r="E426" s="1">
        <v>7</v>
      </c>
      <c r="F426" s="1">
        <f>InputData[[#This Row],[UNIT PRICE ($)]]*InputData[[#This Row],[QUANTITY]]</f>
        <v>344.47</v>
      </c>
      <c r="G426" s="1" t="str">
        <f>VLOOKUP(InputData[[#This Row],[CUSTOMER NAME]],Country[#All],2,0)</f>
        <v>France</v>
      </c>
      <c r="H426" s="1" t="str">
        <f>VLOOKUP(InputData[[#This Row],[CUSTOMER NAME]],Country[#All],3,0)</f>
        <v>Export</v>
      </c>
      <c r="I426" s="1" t="str">
        <f>TEXT(InputData[[#This Row],[DATE]],"mmm")</f>
        <v>Jun</v>
      </c>
      <c r="J426" s="1">
        <f>WEEKNUM(InputData[[#This Row],[DATE]])</f>
        <v>26</v>
      </c>
    </row>
    <row r="427" spans="1:10" x14ac:dyDescent="0.35">
      <c r="A427" s="3">
        <v>44372</v>
      </c>
      <c r="B427" s="6" t="s">
        <v>71</v>
      </c>
      <c r="C427" s="4" t="s">
        <v>12</v>
      </c>
      <c r="D427" s="5">
        <v>94.17</v>
      </c>
      <c r="E427" s="1">
        <v>7</v>
      </c>
      <c r="F427" s="1">
        <f>InputData[[#This Row],[UNIT PRICE ($)]]*InputData[[#This Row],[QUANTITY]]</f>
        <v>659.19</v>
      </c>
      <c r="G427" s="1" t="str">
        <f>VLOOKUP(InputData[[#This Row],[CUSTOMER NAME]],Country[#All],2,0)</f>
        <v>India</v>
      </c>
      <c r="H427" s="1" t="str">
        <f>VLOOKUP(InputData[[#This Row],[CUSTOMER NAME]],Country[#All],3,0)</f>
        <v>Central</v>
      </c>
      <c r="I427" s="1" t="str">
        <f>TEXT(InputData[[#This Row],[DATE]],"mmm")</f>
        <v>Jun</v>
      </c>
      <c r="J427" s="1">
        <f>WEEKNUM(InputData[[#This Row],[DATE]])</f>
        <v>26</v>
      </c>
    </row>
    <row r="428" spans="1:10" x14ac:dyDescent="0.35">
      <c r="A428" s="3">
        <v>44373</v>
      </c>
      <c r="B428" s="6" t="s">
        <v>65</v>
      </c>
      <c r="C428" s="4" t="s">
        <v>43</v>
      </c>
      <c r="D428" s="5">
        <v>83.08</v>
      </c>
      <c r="E428" s="1">
        <v>12</v>
      </c>
      <c r="F428" s="1">
        <f>InputData[[#This Row],[UNIT PRICE ($)]]*InputData[[#This Row],[QUANTITY]]</f>
        <v>996.96</v>
      </c>
      <c r="G428" s="1" t="str">
        <f>VLOOKUP(InputData[[#This Row],[CUSTOMER NAME]],Country[#All],2,0)</f>
        <v>Pakistan</v>
      </c>
      <c r="H428" s="1" t="str">
        <f>VLOOKUP(InputData[[#This Row],[CUSTOMER NAME]],Country[#All],3,0)</f>
        <v>Export</v>
      </c>
      <c r="I428" s="1" t="str">
        <f>TEXT(InputData[[#This Row],[DATE]],"mmm")</f>
        <v>Jun</v>
      </c>
      <c r="J428" s="1">
        <f>WEEKNUM(InputData[[#This Row],[DATE]])</f>
        <v>26</v>
      </c>
    </row>
    <row r="429" spans="1:10" x14ac:dyDescent="0.35">
      <c r="A429" s="3">
        <v>44373</v>
      </c>
      <c r="B429" s="6" t="s">
        <v>85</v>
      </c>
      <c r="C429" s="4" t="s">
        <v>9</v>
      </c>
      <c r="D429" s="5">
        <v>7.8599999999999994</v>
      </c>
      <c r="E429" s="1">
        <v>7</v>
      </c>
      <c r="F429" s="1">
        <f>InputData[[#This Row],[UNIT PRICE ($)]]*InputData[[#This Row],[QUANTITY]]</f>
        <v>55.019999999999996</v>
      </c>
      <c r="G429" s="1" t="str">
        <f>VLOOKUP(InputData[[#This Row],[CUSTOMER NAME]],Country[#All],2,0)</f>
        <v>India</v>
      </c>
      <c r="H429" s="1" t="str">
        <f>VLOOKUP(InputData[[#This Row],[CUSTOMER NAME]],Country[#All],3,0)</f>
        <v>Northeast</v>
      </c>
      <c r="I429" s="1" t="str">
        <f>TEXT(InputData[[#This Row],[DATE]],"mmm")</f>
        <v>Jun</v>
      </c>
      <c r="J429" s="1">
        <f>WEEKNUM(InputData[[#This Row],[DATE]])</f>
        <v>26</v>
      </c>
    </row>
    <row r="430" spans="1:10" x14ac:dyDescent="0.35">
      <c r="A430" s="3">
        <v>44373</v>
      </c>
      <c r="B430" s="6" t="s">
        <v>89</v>
      </c>
      <c r="C430" s="4" t="s">
        <v>34</v>
      </c>
      <c r="D430" s="5">
        <v>58.3</v>
      </c>
      <c r="E430" s="1">
        <v>4</v>
      </c>
      <c r="F430" s="1">
        <f>InputData[[#This Row],[UNIT PRICE ($)]]*InputData[[#This Row],[QUANTITY]]</f>
        <v>233.2</v>
      </c>
      <c r="G430" s="1" t="str">
        <f>VLOOKUP(InputData[[#This Row],[CUSTOMER NAME]],Country[#All],2,0)</f>
        <v>Mexico</v>
      </c>
      <c r="H430" s="1" t="str">
        <f>VLOOKUP(InputData[[#This Row],[CUSTOMER NAME]],Country[#All],3,0)</f>
        <v>Export</v>
      </c>
      <c r="I430" s="1" t="str">
        <f>TEXT(InputData[[#This Row],[DATE]],"mmm")</f>
        <v>Jun</v>
      </c>
      <c r="J430" s="1">
        <f>WEEKNUM(InputData[[#This Row],[DATE]])</f>
        <v>26</v>
      </c>
    </row>
    <row r="431" spans="1:10" x14ac:dyDescent="0.35">
      <c r="A431" s="3">
        <v>44374</v>
      </c>
      <c r="B431" s="6" t="s">
        <v>87</v>
      </c>
      <c r="C431" s="4" t="s">
        <v>5</v>
      </c>
      <c r="D431" s="5">
        <v>155.61000000000001</v>
      </c>
      <c r="E431" s="1">
        <v>11</v>
      </c>
      <c r="F431" s="1">
        <f>InputData[[#This Row],[UNIT PRICE ($)]]*InputData[[#This Row],[QUANTITY]]</f>
        <v>1711.71</v>
      </c>
      <c r="G431" s="1" t="str">
        <f>VLOOKUP(InputData[[#This Row],[CUSTOMER NAME]],Country[#All],2,0)</f>
        <v>France</v>
      </c>
      <c r="H431" s="1" t="str">
        <f>VLOOKUP(InputData[[#This Row],[CUSTOMER NAME]],Country[#All],3,0)</f>
        <v>Export</v>
      </c>
      <c r="I431" s="1" t="str">
        <f>TEXT(InputData[[#This Row],[DATE]],"mmm")</f>
        <v>Jun</v>
      </c>
      <c r="J431" s="1">
        <f>WEEKNUM(InputData[[#This Row],[DATE]])</f>
        <v>27</v>
      </c>
    </row>
    <row r="432" spans="1:10" x14ac:dyDescent="0.35">
      <c r="A432" s="3">
        <v>44375</v>
      </c>
      <c r="B432" s="6" t="s">
        <v>65</v>
      </c>
      <c r="C432" s="4" t="s">
        <v>21</v>
      </c>
      <c r="D432" s="5">
        <v>162.54</v>
      </c>
      <c r="E432" s="1">
        <v>2</v>
      </c>
      <c r="F432" s="1">
        <f>InputData[[#This Row],[UNIT PRICE ($)]]*InputData[[#This Row],[QUANTITY]]</f>
        <v>325.08</v>
      </c>
      <c r="G432" s="1" t="str">
        <f>VLOOKUP(InputData[[#This Row],[CUSTOMER NAME]],Country[#All],2,0)</f>
        <v>Pakistan</v>
      </c>
      <c r="H432" s="1" t="str">
        <f>VLOOKUP(InputData[[#This Row],[CUSTOMER NAME]],Country[#All],3,0)</f>
        <v>Export</v>
      </c>
      <c r="I432" s="1" t="str">
        <f>TEXT(InputData[[#This Row],[DATE]],"mmm")</f>
        <v>Jun</v>
      </c>
      <c r="J432" s="1">
        <f>WEEKNUM(InputData[[#This Row],[DATE]])</f>
        <v>27</v>
      </c>
    </row>
    <row r="433" spans="1:10" x14ac:dyDescent="0.35">
      <c r="A433" s="3">
        <v>44375</v>
      </c>
      <c r="B433" s="6" t="s">
        <v>78</v>
      </c>
      <c r="C433" s="4" t="s">
        <v>35</v>
      </c>
      <c r="D433" s="5">
        <v>6.7</v>
      </c>
      <c r="E433" s="1">
        <v>7</v>
      </c>
      <c r="F433" s="1">
        <f>InputData[[#This Row],[UNIT PRICE ($)]]*InputData[[#This Row],[QUANTITY]]</f>
        <v>46.9</v>
      </c>
      <c r="G433" s="1" t="str">
        <f>VLOOKUP(InputData[[#This Row],[CUSTOMER NAME]],Country[#All],2,0)</f>
        <v>India</v>
      </c>
      <c r="H433" s="1" t="str">
        <f>VLOOKUP(InputData[[#This Row],[CUSTOMER NAME]],Country[#All],3,0)</f>
        <v>Central</v>
      </c>
      <c r="I433" s="1" t="str">
        <f>TEXT(InputData[[#This Row],[DATE]],"mmm")</f>
        <v>Jun</v>
      </c>
      <c r="J433" s="1">
        <f>WEEKNUM(InputData[[#This Row],[DATE]])</f>
        <v>27</v>
      </c>
    </row>
    <row r="434" spans="1:10" x14ac:dyDescent="0.35">
      <c r="A434" s="3">
        <v>44376</v>
      </c>
      <c r="B434" s="6" t="s">
        <v>76</v>
      </c>
      <c r="C434" s="4" t="s">
        <v>14</v>
      </c>
      <c r="D434" s="5">
        <v>146.72</v>
      </c>
      <c r="E434" s="1">
        <v>4</v>
      </c>
      <c r="F434" s="1">
        <f>InputData[[#This Row],[UNIT PRICE ($)]]*InputData[[#This Row],[QUANTITY]]</f>
        <v>586.88</v>
      </c>
      <c r="G434" s="1" t="str">
        <f>VLOOKUP(InputData[[#This Row],[CUSTOMER NAME]],Country[#All],2,0)</f>
        <v>Saudi Arabia</v>
      </c>
      <c r="H434" s="1" t="str">
        <f>VLOOKUP(InputData[[#This Row],[CUSTOMER NAME]],Country[#All],3,0)</f>
        <v>Export</v>
      </c>
      <c r="I434" s="1" t="str">
        <f>TEXT(InputData[[#This Row],[DATE]],"mmm")</f>
        <v>Jun</v>
      </c>
      <c r="J434" s="1">
        <f>WEEKNUM(InputData[[#This Row],[DATE]])</f>
        <v>27</v>
      </c>
    </row>
    <row r="435" spans="1:10" x14ac:dyDescent="0.35">
      <c r="A435" s="3">
        <v>44377</v>
      </c>
      <c r="B435" s="6" t="s">
        <v>73</v>
      </c>
      <c r="C435" s="4" t="s">
        <v>43</v>
      </c>
      <c r="D435" s="5">
        <v>83.08</v>
      </c>
      <c r="E435" s="1">
        <v>8</v>
      </c>
      <c r="F435" s="1">
        <f>InputData[[#This Row],[UNIT PRICE ($)]]*InputData[[#This Row],[QUANTITY]]</f>
        <v>664.64</v>
      </c>
      <c r="G435" s="1" t="str">
        <f>VLOOKUP(InputData[[#This Row],[CUSTOMER NAME]],Country[#All],2,0)</f>
        <v>India</v>
      </c>
      <c r="H435" s="1" t="str">
        <f>VLOOKUP(InputData[[#This Row],[CUSTOMER NAME]],Country[#All],3,0)</f>
        <v>East</v>
      </c>
      <c r="I435" s="1" t="str">
        <f>TEXT(InputData[[#This Row],[DATE]],"mmm")</f>
        <v>Jun</v>
      </c>
      <c r="J435" s="1">
        <f>WEEKNUM(InputData[[#This Row],[DATE]])</f>
        <v>27</v>
      </c>
    </row>
    <row r="436" spans="1:10" x14ac:dyDescent="0.35">
      <c r="A436" s="3">
        <v>44378</v>
      </c>
      <c r="B436" s="6" t="s">
        <v>60</v>
      </c>
      <c r="C436" s="4" t="s">
        <v>5</v>
      </c>
      <c r="D436" s="5">
        <v>155.61000000000001</v>
      </c>
      <c r="E436" s="1">
        <v>11</v>
      </c>
      <c r="F436" s="1">
        <f>InputData[[#This Row],[UNIT PRICE ($)]]*InputData[[#This Row],[QUANTITY]]</f>
        <v>1711.71</v>
      </c>
      <c r="G436" s="1" t="str">
        <f>VLOOKUP(InputData[[#This Row],[CUSTOMER NAME]],Country[#All],2,0)</f>
        <v>Nigeria</v>
      </c>
      <c r="H436" s="1" t="str">
        <f>VLOOKUP(InputData[[#This Row],[CUSTOMER NAME]],Country[#All],3,0)</f>
        <v>Export</v>
      </c>
      <c r="I436" s="1" t="str">
        <f>TEXT(InputData[[#This Row],[DATE]],"mmm")</f>
        <v>Jul</v>
      </c>
      <c r="J436" s="1">
        <f>WEEKNUM(InputData[[#This Row],[DATE]])</f>
        <v>27</v>
      </c>
    </row>
    <row r="437" spans="1:10" x14ac:dyDescent="0.35">
      <c r="A437" s="3">
        <v>44378</v>
      </c>
      <c r="B437" s="6" t="s">
        <v>89</v>
      </c>
      <c r="C437" s="4" t="s">
        <v>40</v>
      </c>
      <c r="D437" s="5">
        <v>115.2</v>
      </c>
      <c r="E437" s="1">
        <v>22</v>
      </c>
      <c r="F437" s="1">
        <f>InputData[[#This Row],[UNIT PRICE ($)]]*InputData[[#This Row],[QUANTITY]]</f>
        <v>2534.4</v>
      </c>
      <c r="G437" s="1" t="str">
        <f>VLOOKUP(InputData[[#This Row],[CUSTOMER NAME]],Country[#All],2,0)</f>
        <v>Mexico</v>
      </c>
      <c r="H437" s="1" t="str">
        <f>VLOOKUP(InputData[[#This Row],[CUSTOMER NAME]],Country[#All],3,0)</f>
        <v>Export</v>
      </c>
      <c r="I437" s="1" t="str">
        <f>TEXT(InputData[[#This Row],[DATE]],"mmm")</f>
        <v>Jul</v>
      </c>
      <c r="J437" s="1">
        <f>WEEKNUM(InputData[[#This Row],[DATE]])</f>
        <v>27</v>
      </c>
    </row>
    <row r="438" spans="1:10" x14ac:dyDescent="0.35">
      <c r="A438" s="3">
        <v>44379</v>
      </c>
      <c r="B438" s="6" t="s">
        <v>68</v>
      </c>
      <c r="C438" s="4" t="s">
        <v>10</v>
      </c>
      <c r="D438" s="5">
        <v>164.28</v>
      </c>
      <c r="E438" s="1">
        <v>11</v>
      </c>
      <c r="F438" s="1">
        <f>InputData[[#This Row],[UNIT PRICE ($)]]*InputData[[#This Row],[QUANTITY]]</f>
        <v>1807.08</v>
      </c>
      <c r="G438" s="1" t="str">
        <f>VLOOKUP(InputData[[#This Row],[CUSTOMER NAME]],Country[#All],2,0)</f>
        <v>Russia</v>
      </c>
      <c r="H438" s="1" t="str">
        <f>VLOOKUP(InputData[[#This Row],[CUSTOMER NAME]],Country[#All],3,0)</f>
        <v>Export</v>
      </c>
      <c r="I438" s="1" t="str">
        <f>TEXT(InputData[[#This Row],[DATE]],"mmm")</f>
        <v>Jul</v>
      </c>
      <c r="J438" s="1">
        <f>WEEKNUM(InputData[[#This Row],[DATE]])</f>
        <v>27</v>
      </c>
    </row>
    <row r="439" spans="1:10" x14ac:dyDescent="0.35">
      <c r="A439" s="3">
        <v>44379</v>
      </c>
      <c r="B439" s="6" t="s">
        <v>112</v>
      </c>
      <c r="C439" s="4" t="s">
        <v>25</v>
      </c>
      <c r="D439" s="5">
        <v>8.33</v>
      </c>
      <c r="E439" s="1">
        <v>21</v>
      </c>
      <c r="F439" s="1">
        <f>InputData[[#This Row],[UNIT PRICE ($)]]*InputData[[#This Row],[QUANTITY]]</f>
        <v>174.93</v>
      </c>
      <c r="G439" s="1" t="str">
        <f>VLOOKUP(InputData[[#This Row],[CUSTOMER NAME]],Country[#All],2,0)</f>
        <v>India</v>
      </c>
      <c r="H439" s="1" t="str">
        <f>VLOOKUP(InputData[[#This Row],[CUSTOMER NAME]],Country[#All],3,0)</f>
        <v>North</v>
      </c>
      <c r="I439" s="1" t="str">
        <f>TEXT(InputData[[#This Row],[DATE]],"mmm")</f>
        <v>Jul</v>
      </c>
      <c r="J439" s="1">
        <f>WEEKNUM(InputData[[#This Row],[DATE]])</f>
        <v>27</v>
      </c>
    </row>
    <row r="440" spans="1:10" x14ac:dyDescent="0.35">
      <c r="A440" s="3">
        <v>44379</v>
      </c>
      <c r="B440" s="6" t="s">
        <v>81</v>
      </c>
      <c r="C440" s="4" t="s">
        <v>27</v>
      </c>
      <c r="D440" s="5">
        <v>57.120000000000005</v>
      </c>
      <c r="E440" s="1">
        <v>2</v>
      </c>
      <c r="F440" s="1">
        <f>InputData[[#This Row],[UNIT PRICE ($)]]*InputData[[#This Row],[QUANTITY]]</f>
        <v>114.24000000000001</v>
      </c>
      <c r="G440" s="1" t="str">
        <f>VLOOKUP(InputData[[#This Row],[CUSTOMER NAME]],Country[#All],2,0)</f>
        <v>India</v>
      </c>
      <c r="H440" s="1" t="str">
        <f>VLOOKUP(InputData[[#This Row],[CUSTOMER NAME]],Country[#All],3,0)</f>
        <v>East</v>
      </c>
      <c r="I440" s="1" t="str">
        <f>TEXT(InputData[[#This Row],[DATE]],"mmm")</f>
        <v>Jul</v>
      </c>
      <c r="J440" s="1">
        <f>WEEKNUM(InputData[[#This Row],[DATE]])</f>
        <v>27</v>
      </c>
    </row>
    <row r="441" spans="1:10" x14ac:dyDescent="0.35">
      <c r="A441" s="3">
        <v>44380</v>
      </c>
      <c r="B441" s="6" t="s">
        <v>61</v>
      </c>
      <c r="C441" s="4" t="s">
        <v>3</v>
      </c>
      <c r="D441" s="5">
        <v>80.94</v>
      </c>
      <c r="E441" s="1">
        <v>8</v>
      </c>
      <c r="F441" s="1">
        <f>InputData[[#This Row],[UNIT PRICE ($)]]*InputData[[#This Row],[QUANTITY]]</f>
        <v>647.52</v>
      </c>
      <c r="G441" s="1" t="str">
        <f>VLOOKUP(InputData[[#This Row],[CUSTOMER NAME]],Country[#All],2,0)</f>
        <v>Bangladesh</v>
      </c>
      <c r="H441" s="1" t="str">
        <f>VLOOKUP(InputData[[#This Row],[CUSTOMER NAME]],Country[#All],3,0)</f>
        <v>Export</v>
      </c>
      <c r="I441" s="1" t="str">
        <f>TEXT(InputData[[#This Row],[DATE]],"mmm")</f>
        <v>Jul</v>
      </c>
      <c r="J441" s="1">
        <f>WEEKNUM(InputData[[#This Row],[DATE]])</f>
        <v>27</v>
      </c>
    </row>
    <row r="442" spans="1:10" x14ac:dyDescent="0.35">
      <c r="A442" s="3">
        <v>44380</v>
      </c>
      <c r="B442" s="6" t="s">
        <v>74</v>
      </c>
      <c r="C442" s="4" t="s">
        <v>33</v>
      </c>
      <c r="D442" s="5">
        <v>119.7</v>
      </c>
      <c r="E442" s="1">
        <v>15</v>
      </c>
      <c r="F442" s="1">
        <f>InputData[[#This Row],[UNIT PRICE ($)]]*InputData[[#This Row],[QUANTITY]]</f>
        <v>1795.5</v>
      </c>
      <c r="G442" s="1" t="str">
        <f>VLOOKUP(InputData[[#This Row],[CUSTOMER NAME]],Country[#All],2,0)</f>
        <v>Brazil</v>
      </c>
      <c r="H442" s="1" t="str">
        <f>VLOOKUP(InputData[[#This Row],[CUSTOMER NAME]],Country[#All],3,0)</f>
        <v>Export</v>
      </c>
      <c r="I442" s="1" t="str">
        <f>TEXT(InputData[[#This Row],[DATE]],"mmm")</f>
        <v>Jul</v>
      </c>
      <c r="J442" s="1">
        <f>WEEKNUM(InputData[[#This Row],[DATE]])</f>
        <v>27</v>
      </c>
    </row>
    <row r="443" spans="1:10" x14ac:dyDescent="0.35">
      <c r="A443" s="3">
        <v>44380</v>
      </c>
      <c r="B443" s="6" t="s">
        <v>80</v>
      </c>
      <c r="C443" s="4" t="s">
        <v>33</v>
      </c>
      <c r="D443" s="5">
        <v>119.7</v>
      </c>
      <c r="E443" s="1">
        <v>9</v>
      </c>
      <c r="F443" s="1">
        <f>InputData[[#This Row],[UNIT PRICE ($)]]*InputData[[#This Row],[QUANTITY]]</f>
        <v>1077.3</v>
      </c>
      <c r="G443" s="1" t="str">
        <f>VLOOKUP(InputData[[#This Row],[CUSTOMER NAME]],Country[#All],2,0)</f>
        <v>South Africa</v>
      </c>
      <c r="H443" s="1" t="str">
        <f>VLOOKUP(InputData[[#This Row],[CUSTOMER NAME]],Country[#All],3,0)</f>
        <v>Export</v>
      </c>
      <c r="I443" s="1" t="str">
        <f>TEXT(InputData[[#This Row],[DATE]],"mmm")</f>
        <v>Jul</v>
      </c>
      <c r="J443" s="1">
        <f>WEEKNUM(InputData[[#This Row],[DATE]])</f>
        <v>27</v>
      </c>
    </row>
    <row r="444" spans="1:10" x14ac:dyDescent="0.35">
      <c r="A444" s="3">
        <v>44381</v>
      </c>
      <c r="B444" s="6" t="s">
        <v>81</v>
      </c>
      <c r="C444" s="4" t="s">
        <v>7</v>
      </c>
      <c r="D444" s="5">
        <v>47.730000000000004</v>
      </c>
      <c r="E444" s="1">
        <v>7</v>
      </c>
      <c r="F444" s="1">
        <f>InputData[[#This Row],[UNIT PRICE ($)]]*InputData[[#This Row],[QUANTITY]]</f>
        <v>334.11</v>
      </c>
      <c r="G444" s="1" t="str">
        <f>VLOOKUP(InputData[[#This Row],[CUSTOMER NAME]],Country[#All],2,0)</f>
        <v>India</v>
      </c>
      <c r="H444" s="1" t="str">
        <f>VLOOKUP(InputData[[#This Row],[CUSTOMER NAME]],Country[#All],3,0)</f>
        <v>East</v>
      </c>
      <c r="I444" s="1" t="str">
        <f>TEXT(InputData[[#This Row],[DATE]],"mmm")</f>
        <v>Jul</v>
      </c>
      <c r="J444" s="1">
        <f>WEEKNUM(InputData[[#This Row],[DATE]])</f>
        <v>28</v>
      </c>
    </row>
    <row r="445" spans="1:10" x14ac:dyDescent="0.35">
      <c r="A445" s="3">
        <v>44381</v>
      </c>
      <c r="B445" s="6" t="s">
        <v>84</v>
      </c>
      <c r="C445" s="4" t="s">
        <v>41</v>
      </c>
      <c r="D445" s="5">
        <v>173.88</v>
      </c>
      <c r="E445" s="1">
        <v>7</v>
      </c>
      <c r="F445" s="1">
        <f>InputData[[#This Row],[UNIT PRICE ($)]]*InputData[[#This Row],[QUANTITY]]</f>
        <v>1217.1599999999999</v>
      </c>
      <c r="G445" s="1" t="str">
        <f>VLOOKUP(InputData[[#This Row],[CUSTOMER NAME]],Country[#All],2,0)</f>
        <v>Ethiopia</v>
      </c>
      <c r="H445" s="1" t="str">
        <f>VLOOKUP(InputData[[#This Row],[CUSTOMER NAME]],Country[#All],3,0)</f>
        <v>Export</v>
      </c>
      <c r="I445" s="1" t="str">
        <f>TEXT(InputData[[#This Row],[DATE]],"mmm")</f>
        <v>Jul</v>
      </c>
      <c r="J445" s="1">
        <f>WEEKNUM(InputData[[#This Row],[DATE]])</f>
        <v>28</v>
      </c>
    </row>
    <row r="446" spans="1:10" x14ac:dyDescent="0.35">
      <c r="A446" s="3">
        <v>44382</v>
      </c>
      <c r="B446" s="6" t="s">
        <v>64</v>
      </c>
      <c r="C446" s="4" t="s">
        <v>25</v>
      </c>
      <c r="D446" s="5">
        <v>8.33</v>
      </c>
      <c r="E446" s="1">
        <v>7</v>
      </c>
      <c r="F446" s="1">
        <f>InputData[[#This Row],[UNIT PRICE ($)]]*InputData[[#This Row],[QUANTITY]]</f>
        <v>58.31</v>
      </c>
      <c r="G446" s="1" t="str">
        <f>VLOOKUP(InputData[[#This Row],[CUSTOMER NAME]],Country[#All],2,0)</f>
        <v>India</v>
      </c>
      <c r="H446" s="1" t="str">
        <f>VLOOKUP(InputData[[#This Row],[CUSTOMER NAME]],Country[#All],3,0)</f>
        <v>Northeast</v>
      </c>
      <c r="I446" s="1" t="str">
        <f>TEXT(InputData[[#This Row],[DATE]],"mmm")</f>
        <v>Jul</v>
      </c>
      <c r="J446" s="1">
        <f>WEEKNUM(InputData[[#This Row],[DATE]])</f>
        <v>28</v>
      </c>
    </row>
    <row r="447" spans="1:10" x14ac:dyDescent="0.35">
      <c r="A447" s="3">
        <v>44382</v>
      </c>
      <c r="B447" s="6" t="s">
        <v>76</v>
      </c>
      <c r="C447" s="4" t="s">
        <v>15</v>
      </c>
      <c r="D447" s="5">
        <v>15.719999999999999</v>
      </c>
      <c r="E447" s="1">
        <v>8</v>
      </c>
      <c r="F447" s="1">
        <f>InputData[[#This Row],[UNIT PRICE ($)]]*InputData[[#This Row],[QUANTITY]]</f>
        <v>125.75999999999999</v>
      </c>
      <c r="G447" s="1" t="str">
        <f>VLOOKUP(InputData[[#This Row],[CUSTOMER NAME]],Country[#All],2,0)</f>
        <v>Saudi Arabia</v>
      </c>
      <c r="H447" s="1" t="str">
        <f>VLOOKUP(InputData[[#This Row],[CUSTOMER NAME]],Country[#All],3,0)</f>
        <v>Export</v>
      </c>
      <c r="I447" s="1" t="str">
        <f>TEXT(InputData[[#This Row],[DATE]],"mmm")</f>
        <v>Jul</v>
      </c>
      <c r="J447" s="1">
        <f>WEEKNUM(InputData[[#This Row],[DATE]])</f>
        <v>28</v>
      </c>
    </row>
    <row r="448" spans="1:10" x14ac:dyDescent="0.35">
      <c r="A448" s="3">
        <v>44382</v>
      </c>
      <c r="B448" s="6" t="s">
        <v>80</v>
      </c>
      <c r="C448" s="4" t="s">
        <v>2</v>
      </c>
      <c r="D448" s="5">
        <v>142.80000000000001</v>
      </c>
      <c r="E448" s="1">
        <v>8</v>
      </c>
      <c r="F448" s="1">
        <f>InputData[[#This Row],[UNIT PRICE ($)]]*InputData[[#This Row],[QUANTITY]]</f>
        <v>1142.4000000000001</v>
      </c>
      <c r="G448" s="1" t="str">
        <f>VLOOKUP(InputData[[#This Row],[CUSTOMER NAME]],Country[#All],2,0)</f>
        <v>South Africa</v>
      </c>
      <c r="H448" s="1" t="str">
        <f>VLOOKUP(InputData[[#This Row],[CUSTOMER NAME]],Country[#All],3,0)</f>
        <v>Export</v>
      </c>
      <c r="I448" s="1" t="str">
        <f>TEXT(InputData[[#This Row],[DATE]],"mmm")</f>
        <v>Jul</v>
      </c>
      <c r="J448" s="1">
        <f>WEEKNUM(InputData[[#This Row],[DATE]])</f>
        <v>28</v>
      </c>
    </row>
    <row r="449" spans="1:10" x14ac:dyDescent="0.35">
      <c r="A449" s="3">
        <v>44383</v>
      </c>
      <c r="B449" s="6" t="s">
        <v>64</v>
      </c>
      <c r="C449" s="4" t="s">
        <v>24</v>
      </c>
      <c r="D449" s="5">
        <v>156.96</v>
      </c>
      <c r="E449" s="1">
        <v>11</v>
      </c>
      <c r="F449" s="1">
        <f>InputData[[#This Row],[UNIT PRICE ($)]]*InputData[[#This Row],[QUANTITY]]</f>
        <v>1726.5600000000002</v>
      </c>
      <c r="G449" s="1" t="str">
        <f>VLOOKUP(InputData[[#This Row],[CUSTOMER NAME]],Country[#All],2,0)</f>
        <v>India</v>
      </c>
      <c r="H449" s="1" t="str">
        <f>VLOOKUP(InputData[[#This Row],[CUSTOMER NAME]],Country[#All],3,0)</f>
        <v>Northeast</v>
      </c>
      <c r="I449" s="1" t="str">
        <f>TEXT(InputData[[#This Row],[DATE]],"mmm")</f>
        <v>Jul</v>
      </c>
      <c r="J449" s="1">
        <f>WEEKNUM(InputData[[#This Row],[DATE]])</f>
        <v>28</v>
      </c>
    </row>
    <row r="450" spans="1:10" x14ac:dyDescent="0.35">
      <c r="A450" s="3">
        <v>44383</v>
      </c>
      <c r="B450" s="6" t="s">
        <v>75</v>
      </c>
      <c r="C450" s="4" t="s">
        <v>41</v>
      </c>
      <c r="D450" s="5">
        <v>173.88</v>
      </c>
      <c r="E450" s="1">
        <v>15</v>
      </c>
      <c r="F450" s="1">
        <f>InputData[[#This Row],[UNIT PRICE ($)]]*InputData[[#This Row],[QUANTITY]]</f>
        <v>2608.1999999999998</v>
      </c>
      <c r="G450" s="1" t="str">
        <f>VLOOKUP(InputData[[#This Row],[CUSTOMER NAME]],Country[#All],2,0)</f>
        <v>Russia</v>
      </c>
      <c r="H450" s="1" t="str">
        <f>VLOOKUP(InputData[[#This Row],[CUSTOMER NAME]],Country[#All],3,0)</f>
        <v>Export</v>
      </c>
      <c r="I450" s="1" t="str">
        <f>TEXT(InputData[[#This Row],[DATE]],"mmm")</f>
        <v>Jul</v>
      </c>
      <c r="J450" s="1">
        <f>WEEKNUM(InputData[[#This Row],[DATE]])</f>
        <v>28</v>
      </c>
    </row>
    <row r="451" spans="1:10" x14ac:dyDescent="0.35">
      <c r="A451" s="3">
        <v>44383</v>
      </c>
      <c r="B451" s="6" t="s">
        <v>76</v>
      </c>
      <c r="C451" s="4" t="s">
        <v>41</v>
      </c>
      <c r="D451" s="5">
        <v>173.88</v>
      </c>
      <c r="E451" s="1">
        <v>2</v>
      </c>
      <c r="F451" s="1">
        <f>InputData[[#This Row],[UNIT PRICE ($)]]*InputData[[#This Row],[QUANTITY]]</f>
        <v>347.76</v>
      </c>
      <c r="G451" s="1" t="str">
        <f>VLOOKUP(InputData[[#This Row],[CUSTOMER NAME]],Country[#All],2,0)</f>
        <v>Saudi Arabia</v>
      </c>
      <c r="H451" s="1" t="str">
        <f>VLOOKUP(InputData[[#This Row],[CUSTOMER NAME]],Country[#All],3,0)</f>
        <v>Export</v>
      </c>
      <c r="I451" s="1" t="str">
        <f>TEXT(InputData[[#This Row],[DATE]],"mmm")</f>
        <v>Jul</v>
      </c>
      <c r="J451" s="1">
        <f>WEEKNUM(InputData[[#This Row],[DATE]])</f>
        <v>28</v>
      </c>
    </row>
    <row r="452" spans="1:10" x14ac:dyDescent="0.35">
      <c r="A452" s="3">
        <v>44385</v>
      </c>
      <c r="B452" s="6" t="s">
        <v>81</v>
      </c>
      <c r="C452" s="4" t="s">
        <v>18</v>
      </c>
      <c r="D452" s="5">
        <v>49.21</v>
      </c>
      <c r="E452" s="1">
        <v>2</v>
      </c>
      <c r="F452" s="1">
        <f>InputData[[#This Row],[UNIT PRICE ($)]]*InputData[[#This Row],[QUANTITY]]</f>
        <v>98.42</v>
      </c>
      <c r="G452" s="1" t="str">
        <f>VLOOKUP(InputData[[#This Row],[CUSTOMER NAME]],Country[#All],2,0)</f>
        <v>India</v>
      </c>
      <c r="H452" s="1" t="str">
        <f>VLOOKUP(InputData[[#This Row],[CUSTOMER NAME]],Country[#All],3,0)</f>
        <v>East</v>
      </c>
      <c r="I452" s="1" t="str">
        <f>TEXT(InputData[[#This Row],[DATE]],"mmm")</f>
        <v>Jul</v>
      </c>
      <c r="J452" s="1">
        <f>WEEKNUM(InputData[[#This Row],[DATE]])</f>
        <v>28</v>
      </c>
    </row>
    <row r="453" spans="1:10" x14ac:dyDescent="0.35">
      <c r="A453" s="3">
        <v>44385</v>
      </c>
      <c r="B453" s="6" t="s">
        <v>87</v>
      </c>
      <c r="C453" s="4" t="s">
        <v>4</v>
      </c>
      <c r="D453" s="5">
        <v>48.84</v>
      </c>
      <c r="E453" s="1">
        <v>10</v>
      </c>
      <c r="F453" s="1">
        <f>InputData[[#This Row],[UNIT PRICE ($)]]*InputData[[#This Row],[QUANTITY]]</f>
        <v>488.40000000000003</v>
      </c>
      <c r="G453" s="1" t="str">
        <f>VLOOKUP(InputData[[#This Row],[CUSTOMER NAME]],Country[#All],2,0)</f>
        <v>France</v>
      </c>
      <c r="H453" s="1" t="str">
        <f>VLOOKUP(InputData[[#This Row],[CUSTOMER NAME]],Country[#All],3,0)</f>
        <v>Export</v>
      </c>
      <c r="I453" s="1" t="str">
        <f>TEXT(InputData[[#This Row],[DATE]],"mmm")</f>
        <v>Jul</v>
      </c>
      <c r="J453" s="1">
        <f>WEEKNUM(InputData[[#This Row],[DATE]])</f>
        <v>28</v>
      </c>
    </row>
    <row r="454" spans="1:10" x14ac:dyDescent="0.35">
      <c r="A454" s="3">
        <v>44386</v>
      </c>
      <c r="B454" s="6" t="s">
        <v>75</v>
      </c>
      <c r="C454" s="4" t="s">
        <v>6</v>
      </c>
      <c r="D454" s="5">
        <v>85.5</v>
      </c>
      <c r="E454" s="1">
        <v>11</v>
      </c>
      <c r="F454" s="1">
        <f>InputData[[#This Row],[UNIT PRICE ($)]]*InputData[[#This Row],[QUANTITY]]</f>
        <v>940.5</v>
      </c>
      <c r="G454" s="1" t="str">
        <f>VLOOKUP(InputData[[#This Row],[CUSTOMER NAME]],Country[#All],2,0)</f>
        <v>Russia</v>
      </c>
      <c r="H454" s="1" t="str">
        <f>VLOOKUP(InputData[[#This Row],[CUSTOMER NAME]],Country[#All],3,0)</f>
        <v>Export</v>
      </c>
      <c r="I454" s="1" t="str">
        <f>TEXT(InputData[[#This Row],[DATE]],"mmm")</f>
        <v>Jul</v>
      </c>
      <c r="J454" s="1">
        <f>WEEKNUM(InputData[[#This Row],[DATE]])</f>
        <v>28</v>
      </c>
    </row>
    <row r="455" spans="1:10" x14ac:dyDescent="0.35">
      <c r="A455" s="3">
        <v>44387</v>
      </c>
      <c r="B455" s="6" t="s">
        <v>66</v>
      </c>
      <c r="C455" s="4" t="s">
        <v>10</v>
      </c>
      <c r="D455" s="5">
        <v>164.28</v>
      </c>
      <c r="E455" s="1">
        <v>15</v>
      </c>
      <c r="F455" s="1">
        <f>InputData[[#This Row],[UNIT PRICE ($)]]*InputData[[#This Row],[QUANTITY]]</f>
        <v>2464.1999999999998</v>
      </c>
      <c r="G455" s="1" t="str">
        <f>VLOOKUP(InputData[[#This Row],[CUSTOMER NAME]],Country[#All],2,0)</f>
        <v>Indonesia</v>
      </c>
      <c r="H455" s="1" t="str">
        <f>VLOOKUP(InputData[[#This Row],[CUSTOMER NAME]],Country[#All],3,0)</f>
        <v>Export</v>
      </c>
      <c r="I455" s="1" t="str">
        <f>TEXT(InputData[[#This Row],[DATE]],"mmm")</f>
        <v>Jul</v>
      </c>
      <c r="J455" s="1">
        <f>WEEKNUM(InputData[[#This Row],[DATE]])</f>
        <v>28</v>
      </c>
    </row>
    <row r="456" spans="1:10" x14ac:dyDescent="0.35">
      <c r="A456" s="3">
        <v>44387</v>
      </c>
      <c r="B456" s="6" t="s">
        <v>81</v>
      </c>
      <c r="C456" s="4" t="s">
        <v>32</v>
      </c>
      <c r="D456" s="5">
        <v>117.48</v>
      </c>
      <c r="E456" s="1">
        <v>12</v>
      </c>
      <c r="F456" s="1">
        <f>InputData[[#This Row],[UNIT PRICE ($)]]*InputData[[#This Row],[QUANTITY]]</f>
        <v>1409.76</v>
      </c>
      <c r="G456" s="1" t="str">
        <f>VLOOKUP(InputData[[#This Row],[CUSTOMER NAME]],Country[#All],2,0)</f>
        <v>India</v>
      </c>
      <c r="H456" s="1" t="str">
        <f>VLOOKUP(InputData[[#This Row],[CUSTOMER NAME]],Country[#All],3,0)</f>
        <v>East</v>
      </c>
      <c r="I456" s="1" t="str">
        <f>TEXT(InputData[[#This Row],[DATE]],"mmm")</f>
        <v>Jul</v>
      </c>
      <c r="J456" s="1">
        <f>WEEKNUM(InputData[[#This Row],[DATE]])</f>
        <v>28</v>
      </c>
    </row>
    <row r="457" spans="1:10" x14ac:dyDescent="0.35">
      <c r="A457" s="3">
        <v>44387</v>
      </c>
      <c r="B457" s="6" t="s">
        <v>87</v>
      </c>
      <c r="C457" s="4" t="s">
        <v>34</v>
      </c>
      <c r="D457" s="5">
        <v>58.3</v>
      </c>
      <c r="E457" s="1">
        <v>6</v>
      </c>
      <c r="F457" s="1">
        <f>InputData[[#This Row],[UNIT PRICE ($)]]*InputData[[#This Row],[QUANTITY]]</f>
        <v>349.79999999999995</v>
      </c>
      <c r="G457" s="1" t="str">
        <f>VLOOKUP(InputData[[#This Row],[CUSTOMER NAME]],Country[#All],2,0)</f>
        <v>France</v>
      </c>
      <c r="H457" s="1" t="str">
        <f>VLOOKUP(InputData[[#This Row],[CUSTOMER NAME]],Country[#All],3,0)</f>
        <v>Export</v>
      </c>
      <c r="I457" s="1" t="str">
        <f>TEXT(InputData[[#This Row],[DATE]],"mmm")</f>
        <v>Jul</v>
      </c>
      <c r="J457" s="1">
        <f>WEEKNUM(InputData[[#This Row],[DATE]])</f>
        <v>28</v>
      </c>
    </row>
    <row r="458" spans="1:10" x14ac:dyDescent="0.35">
      <c r="A458" s="3">
        <v>44388</v>
      </c>
      <c r="B458" s="6" t="s">
        <v>89</v>
      </c>
      <c r="C458" s="4" t="s">
        <v>9</v>
      </c>
      <c r="D458" s="5">
        <v>7.8599999999999994</v>
      </c>
      <c r="E458" s="1">
        <v>4</v>
      </c>
      <c r="F458" s="1">
        <f>InputData[[#This Row],[UNIT PRICE ($)]]*InputData[[#This Row],[QUANTITY]]</f>
        <v>31.439999999999998</v>
      </c>
      <c r="G458" s="1" t="str">
        <f>VLOOKUP(InputData[[#This Row],[CUSTOMER NAME]],Country[#All],2,0)</f>
        <v>Mexico</v>
      </c>
      <c r="H458" s="1" t="str">
        <f>VLOOKUP(InputData[[#This Row],[CUSTOMER NAME]],Country[#All],3,0)</f>
        <v>Export</v>
      </c>
      <c r="I458" s="1" t="str">
        <f>TEXT(InputData[[#This Row],[DATE]],"mmm")</f>
        <v>Jul</v>
      </c>
      <c r="J458" s="1">
        <f>WEEKNUM(InputData[[#This Row],[DATE]])</f>
        <v>29</v>
      </c>
    </row>
    <row r="459" spans="1:10" x14ac:dyDescent="0.35">
      <c r="A459" s="3">
        <v>44389</v>
      </c>
      <c r="B459" s="6" t="s">
        <v>65</v>
      </c>
      <c r="C459" s="4" t="s">
        <v>28</v>
      </c>
      <c r="D459" s="5">
        <v>41.81</v>
      </c>
      <c r="E459" s="1">
        <v>12</v>
      </c>
      <c r="F459" s="1">
        <f>InputData[[#This Row],[UNIT PRICE ($)]]*InputData[[#This Row],[QUANTITY]]</f>
        <v>501.72</v>
      </c>
      <c r="G459" s="1" t="str">
        <f>VLOOKUP(InputData[[#This Row],[CUSTOMER NAME]],Country[#All],2,0)</f>
        <v>Pakistan</v>
      </c>
      <c r="H459" s="1" t="str">
        <f>VLOOKUP(InputData[[#This Row],[CUSTOMER NAME]],Country[#All],3,0)</f>
        <v>Export</v>
      </c>
      <c r="I459" s="1" t="str">
        <f>TEXT(InputData[[#This Row],[DATE]],"mmm")</f>
        <v>Jul</v>
      </c>
      <c r="J459" s="1">
        <f>WEEKNUM(InputData[[#This Row],[DATE]])</f>
        <v>29</v>
      </c>
    </row>
    <row r="460" spans="1:10" x14ac:dyDescent="0.35">
      <c r="A460" s="3">
        <v>44389</v>
      </c>
      <c r="B460" s="6" t="s">
        <v>76</v>
      </c>
      <c r="C460" s="4" t="s">
        <v>39</v>
      </c>
      <c r="D460" s="5">
        <v>42.55</v>
      </c>
      <c r="E460" s="1">
        <v>4</v>
      </c>
      <c r="F460" s="1">
        <f>InputData[[#This Row],[UNIT PRICE ($)]]*InputData[[#This Row],[QUANTITY]]</f>
        <v>170.2</v>
      </c>
      <c r="G460" s="1" t="str">
        <f>VLOOKUP(InputData[[#This Row],[CUSTOMER NAME]],Country[#All],2,0)</f>
        <v>Saudi Arabia</v>
      </c>
      <c r="H460" s="1" t="str">
        <f>VLOOKUP(InputData[[#This Row],[CUSTOMER NAME]],Country[#All],3,0)</f>
        <v>Export</v>
      </c>
      <c r="I460" s="1" t="str">
        <f>TEXT(InputData[[#This Row],[DATE]],"mmm")</f>
        <v>Jul</v>
      </c>
      <c r="J460" s="1">
        <f>WEEKNUM(InputData[[#This Row],[DATE]])</f>
        <v>29</v>
      </c>
    </row>
    <row r="461" spans="1:10" x14ac:dyDescent="0.35">
      <c r="A461" s="3">
        <v>44390</v>
      </c>
      <c r="B461" s="6" t="s">
        <v>60</v>
      </c>
      <c r="C461" s="4" t="s">
        <v>19</v>
      </c>
      <c r="D461" s="5">
        <v>210</v>
      </c>
      <c r="E461" s="1">
        <v>1</v>
      </c>
      <c r="F461" s="1">
        <f>InputData[[#This Row],[UNIT PRICE ($)]]*InputData[[#This Row],[QUANTITY]]</f>
        <v>210</v>
      </c>
      <c r="G461" s="1" t="str">
        <f>VLOOKUP(InputData[[#This Row],[CUSTOMER NAME]],Country[#All],2,0)</f>
        <v>Nigeria</v>
      </c>
      <c r="H461" s="1" t="str">
        <f>VLOOKUP(InputData[[#This Row],[CUSTOMER NAME]],Country[#All],3,0)</f>
        <v>Export</v>
      </c>
      <c r="I461" s="1" t="str">
        <f>TEXT(InputData[[#This Row],[DATE]],"mmm")</f>
        <v>Jul</v>
      </c>
      <c r="J461" s="1">
        <f>WEEKNUM(InputData[[#This Row],[DATE]])</f>
        <v>29</v>
      </c>
    </row>
    <row r="462" spans="1:10" x14ac:dyDescent="0.35">
      <c r="A462" s="3">
        <v>44390</v>
      </c>
      <c r="B462" s="6" t="s">
        <v>80</v>
      </c>
      <c r="C462" s="4" t="s">
        <v>25</v>
      </c>
      <c r="D462" s="5">
        <v>8.33</v>
      </c>
      <c r="E462" s="1">
        <v>7</v>
      </c>
      <c r="F462" s="1">
        <f>InputData[[#This Row],[UNIT PRICE ($)]]*InputData[[#This Row],[QUANTITY]]</f>
        <v>58.31</v>
      </c>
      <c r="G462" s="1" t="str">
        <f>VLOOKUP(InputData[[#This Row],[CUSTOMER NAME]],Country[#All],2,0)</f>
        <v>South Africa</v>
      </c>
      <c r="H462" s="1" t="str">
        <f>VLOOKUP(InputData[[#This Row],[CUSTOMER NAME]],Country[#All],3,0)</f>
        <v>Export</v>
      </c>
      <c r="I462" s="1" t="str">
        <f>TEXT(InputData[[#This Row],[DATE]],"mmm")</f>
        <v>Jul</v>
      </c>
      <c r="J462" s="1">
        <f>WEEKNUM(InputData[[#This Row],[DATE]])</f>
        <v>29</v>
      </c>
    </row>
    <row r="463" spans="1:10" x14ac:dyDescent="0.35">
      <c r="A463" s="3">
        <v>44390</v>
      </c>
      <c r="B463" s="6" t="s">
        <v>88</v>
      </c>
      <c r="C463" s="4" t="s">
        <v>22</v>
      </c>
      <c r="D463" s="5">
        <v>141.57</v>
      </c>
      <c r="E463" s="1">
        <v>5</v>
      </c>
      <c r="F463" s="1">
        <f>InputData[[#This Row],[UNIT PRICE ($)]]*InputData[[#This Row],[QUANTITY]]</f>
        <v>707.84999999999991</v>
      </c>
      <c r="G463" s="1" t="str">
        <f>VLOOKUP(InputData[[#This Row],[CUSTOMER NAME]],Country[#All],2,0)</f>
        <v>India</v>
      </c>
      <c r="H463" s="1" t="str">
        <f>VLOOKUP(InputData[[#This Row],[CUSTOMER NAME]],Country[#All],3,0)</f>
        <v>South</v>
      </c>
      <c r="I463" s="1" t="str">
        <f>TEXT(InputData[[#This Row],[DATE]],"mmm")</f>
        <v>Jul</v>
      </c>
      <c r="J463" s="1">
        <f>WEEKNUM(InputData[[#This Row],[DATE]])</f>
        <v>29</v>
      </c>
    </row>
    <row r="464" spans="1:10" x14ac:dyDescent="0.35">
      <c r="A464" s="3">
        <v>44391</v>
      </c>
      <c r="B464" s="6" t="s">
        <v>61</v>
      </c>
      <c r="C464" s="4" t="s">
        <v>33</v>
      </c>
      <c r="D464" s="5">
        <v>119.7</v>
      </c>
      <c r="E464" s="1">
        <v>9</v>
      </c>
      <c r="F464" s="1">
        <f>InputData[[#This Row],[UNIT PRICE ($)]]*InputData[[#This Row],[QUANTITY]]</f>
        <v>1077.3</v>
      </c>
      <c r="G464" s="1" t="str">
        <f>VLOOKUP(InputData[[#This Row],[CUSTOMER NAME]],Country[#All],2,0)</f>
        <v>Bangladesh</v>
      </c>
      <c r="H464" s="1" t="str">
        <f>VLOOKUP(InputData[[#This Row],[CUSTOMER NAME]],Country[#All],3,0)</f>
        <v>Export</v>
      </c>
      <c r="I464" s="1" t="str">
        <f>TEXT(InputData[[#This Row],[DATE]],"mmm")</f>
        <v>Jul</v>
      </c>
      <c r="J464" s="1">
        <f>WEEKNUM(InputData[[#This Row],[DATE]])</f>
        <v>29</v>
      </c>
    </row>
    <row r="465" spans="1:10" x14ac:dyDescent="0.35">
      <c r="A465" s="3">
        <v>44391</v>
      </c>
      <c r="B465" s="6" t="s">
        <v>80</v>
      </c>
      <c r="C465" s="4" t="s">
        <v>12</v>
      </c>
      <c r="D465" s="5">
        <v>94.17</v>
      </c>
      <c r="E465" s="1">
        <v>13</v>
      </c>
      <c r="F465" s="1">
        <f>InputData[[#This Row],[UNIT PRICE ($)]]*InputData[[#This Row],[QUANTITY]]</f>
        <v>1224.21</v>
      </c>
      <c r="G465" s="1" t="str">
        <f>VLOOKUP(InputData[[#This Row],[CUSTOMER NAME]],Country[#All],2,0)</f>
        <v>South Africa</v>
      </c>
      <c r="H465" s="1" t="str">
        <f>VLOOKUP(InputData[[#This Row],[CUSTOMER NAME]],Country[#All],3,0)</f>
        <v>Export</v>
      </c>
      <c r="I465" s="1" t="str">
        <f>TEXT(InputData[[#This Row],[DATE]],"mmm")</f>
        <v>Jul</v>
      </c>
      <c r="J465" s="1">
        <f>WEEKNUM(InputData[[#This Row],[DATE]])</f>
        <v>29</v>
      </c>
    </row>
    <row r="466" spans="1:10" x14ac:dyDescent="0.35">
      <c r="A466" s="3">
        <v>44392</v>
      </c>
      <c r="B466" s="6" t="s">
        <v>75</v>
      </c>
      <c r="C466" s="4" t="s">
        <v>43</v>
      </c>
      <c r="D466" s="5">
        <v>83.08</v>
      </c>
      <c r="E466" s="1">
        <v>18</v>
      </c>
      <c r="F466" s="1">
        <f>InputData[[#This Row],[UNIT PRICE ($)]]*InputData[[#This Row],[QUANTITY]]</f>
        <v>1495.44</v>
      </c>
      <c r="G466" s="1" t="str">
        <f>VLOOKUP(InputData[[#This Row],[CUSTOMER NAME]],Country[#All],2,0)</f>
        <v>Russia</v>
      </c>
      <c r="H466" s="1" t="str">
        <f>VLOOKUP(InputData[[#This Row],[CUSTOMER NAME]],Country[#All],3,0)</f>
        <v>Export</v>
      </c>
      <c r="I466" s="1" t="str">
        <f>TEXT(InputData[[#This Row],[DATE]],"mmm")</f>
        <v>Jul</v>
      </c>
      <c r="J466" s="1">
        <f>WEEKNUM(InputData[[#This Row],[DATE]])</f>
        <v>29</v>
      </c>
    </row>
    <row r="467" spans="1:10" x14ac:dyDescent="0.35">
      <c r="A467" s="3">
        <v>44392</v>
      </c>
      <c r="B467" s="6" t="s">
        <v>89</v>
      </c>
      <c r="C467" s="4" t="s">
        <v>4</v>
      </c>
      <c r="D467" s="5">
        <v>48.84</v>
      </c>
      <c r="E467" s="1">
        <v>2</v>
      </c>
      <c r="F467" s="1">
        <f>InputData[[#This Row],[UNIT PRICE ($)]]*InputData[[#This Row],[QUANTITY]]</f>
        <v>97.68</v>
      </c>
      <c r="G467" s="1" t="str">
        <f>VLOOKUP(InputData[[#This Row],[CUSTOMER NAME]],Country[#All],2,0)</f>
        <v>Mexico</v>
      </c>
      <c r="H467" s="1" t="str">
        <f>VLOOKUP(InputData[[#This Row],[CUSTOMER NAME]],Country[#All],3,0)</f>
        <v>Export</v>
      </c>
      <c r="I467" s="1" t="str">
        <f>TEXT(InputData[[#This Row],[DATE]],"mmm")</f>
        <v>Jul</v>
      </c>
      <c r="J467" s="1">
        <f>WEEKNUM(InputData[[#This Row],[DATE]])</f>
        <v>29</v>
      </c>
    </row>
    <row r="468" spans="1:10" x14ac:dyDescent="0.35">
      <c r="A468" s="3">
        <v>44393</v>
      </c>
      <c r="B468" s="6" t="s">
        <v>65</v>
      </c>
      <c r="C468" s="4" t="s">
        <v>32</v>
      </c>
      <c r="D468" s="5">
        <v>117.48</v>
      </c>
      <c r="E468" s="1">
        <v>33</v>
      </c>
      <c r="F468" s="1">
        <f>InputData[[#This Row],[UNIT PRICE ($)]]*InputData[[#This Row],[QUANTITY]]</f>
        <v>3876.84</v>
      </c>
      <c r="G468" s="1" t="str">
        <f>VLOOKUP(InputData[[#This Row],[CUSTOMER NAME]],Country[#All],2,0)</f>
        <v>Pakistan</v>
      </c>
      <c r="H468" s="1" t="str">
        <f>VLOOKUP(InputData[[#This Row],[CUSTOMER NAME]],Country[#All],3,0)</f>
        <v>Export</v>
      </c>
      <c r="I468" s="1" t="str">
        <f>TEXT(InputData[[#This Row],[DATE]],"mmm")</f>
        <v>Jul</v>
      </c>
      <c r="J468" s="1">
        <f>WEEKNUM(InputData[[#This Row],[DATE]])</f>
        <v>29</v>
      </c>
    </row>
    <row r="469" spans="1:10" x14ac:dyDescent="0.35">
      <c r="A469" s="3">
        <v>44393</v>
      </c>
      <c r="B469" s="6" t="s">
        <v>69</v>
      </c>
      <c r="C469" s="4" t="s">
        <v>23</v>
      </c>
      <c r="D469" s="5">
        <v>149.46</v>
      </c>
      <c r="E469" s="1">
        <v>8</v>
      </c>
      <c r="F469" s="1">
        <f>InputData[[#This Row],[UNIT PRICE ($)]]*InputData[[#This Row],[QUANTITY]]</f>
        <v>1195.68</v>
      </c>
      <c r="G469" s="1" t="str">
        <f>VLOOKUP(InputData[[#This Row],[CUSTOMER NAME]],Country[#All],2,0)</f>
        <v>India</v>
      </c>
      <c r="H469" s="1" t="str">
        <f>VLOOKUP(InputData[[#This Row],[CUSTOMER NAME]],Country[#All],3,0)</f>
        <v>South</v>
      </c>
      <c r="I469" s="1" t="str">
        <f>TEXT(InputData[[#This Row],[DATE]],"mmm")</f>
        <v>Jul</v>
      </c>
      <c r="J469" s="1">
        <f>WEEKNUM(InputData[[#This Row],[DATE]])</f>
        <v>29</v>
      </c>
    </row>
    <row r="470" spans="1:10" x14ac:dyDescent="0.35">
      <c r="A470" s="3">
        <v>44393</v>
      </c>
      <c r="B470" s="6" t="s">
        <v>70</v>
      </c>
      <c r="C470" s="4" t="s">
        <v>31</v>
      </c>
      <c r="D470" s="5">
        <v>104.16</v>
      </c>
      <c r="E470" s="1">
        <v>35</v>
      </c>
      <c r="F470" s="1">
        <f>InputData[[#This Row],[UNIT PRICE ($)]]*InputData[[#This Row],[QUANTITY]]</f>
        <v>3645.6</v>
      </c>
      <c r="G470" s="1" t="str">
        <f>VLOOKUP(InputData[[#This Row],[CUSTOMER NAME]],Country[#All],2,0)</f>
        <v>Mexico</v>
      </c>
      <c r="H470" s="1" t="str">
        <f>VLOOKUP(InputData[[#This Row],[CUSTOMER NAME]],Country[#All],3,0)</f>
        <v>Export</v>
      </c>
      <c r="I470" s="1" t="str">
        <f>TEXT(InputData[[#This Row],[DATE]],"mmm")</f>
        <v>Jul</v>
      </c>
      <c r="J470" s="1">
        <f>WEEKNUM(InputData[[#This Row],[DATE]])</f>
        <v>29</v>
      </c>
    </row>
    <row r="471" spans="1:10" x14ac:dyDescent="0.35">
      <c r="A471" s="3">
        <v>44394</v>
      </c>
      <c r="B471" s="6" t="s">
        <v>67</v>
      </c>
      <c r="C471" s="4" t="s">
        <v>1</v>
      </c>
      <c r="D471" s="5">
        <v>103.88</v>
      </c>
      <c r="E471" s="1">
        <v>38</v>
      </c>
      <c r="F471" s="1">
        <f>InputData[[#This Row],[UNIT PRICE ($)]]*InputData[[#This Row],[QUANTITY]]</f>
        <v>3947.4399999999996</v>
      </c>
      <c r="G471" s="1" t="str">
        <f>VLOOKUP(InputData[[#This Row],[CUSTOMER NAME]],Country[#All],2,0)</f>
        <v>United Kingdom</v>
      </c>
      <c r="H471" s="1" t="str">
        <f>VLOOKUP(InputData[[#This Row],[CUSTOMER NAME]],Country[#All],3,0)</f>
        <v>Export</v>
      </c>
      <c r="I471" s="1" t="str">
        <f>TEXT(InputData[[#This Row],[DATE]],"mmm")</f>
        <v>Jul</v>
      </c>
      <c r="J471" s="1">
        <f>WEEKNUM(InputData[[#This Row],[DATE]])</f>
        <v>29</v>
      </c>
    </row>
    <row r="472" spans="1:10" x14ac:dyDescent="0.35">
      <c r="A472" s="3">
        <v>44394</v>
      </c>
      <c r="B472" s="6" t="s">
        <v>75</v>
      </c>
      <c r="C472" s="4" t="s">
        <v>22</v>
      </c>
      <c r="D472" s="5">
        <v>141.57</v>
      </c>
      <c r="E472" s="1">
        <v>18</v>
      </c>
      <c r="F472" s="1">
        <f>InputData[[#This Row],[UNIT PRICE ($)]]*InputData[[#This Row],[QUANTITY]]</f>
        <v>2548.2599999999998</v>
      </c>
      <c r="G472" s="1" t="str">
        <f>VLOOKUP(InputData[[#This Row],[CUSTOMER NAME]],Country[#All],2,0)</f>
        <v>Russia</v>
      </c>
      <c r="H472" s="1" t="str">
        <f>VLOOKUP(InputData[[#This Row],[CUSTOMER NAME]],Country[#All],3,0)</f>
        <v>Export</v>
      </c>
      <c r="I472" s="1" t="str">
        <f>TEXT(InputData[[#This Row],[DATE]],"mmm")</f>
        <v>Jul</v>
      </c>
      <c r="J472" s="1">
        <f>WEEKNUM(InputData[[#This Row],[DATE]])</f>
        <v>29</v>
      </c>
    </row>
    <row r="473" spans="1:10" x14ac:dyDescent="0.35">
      <c r="A473" s="3">
        <v>44394</v>
      </c>
      <c r="B473" s="6" t="s">
        <v>82</v>
      </c>
      <c r="C473" s="4" t="s">
        <v>23</v>
      </c>
      <c r="D473" s="5">
        <v>149.46</v>
      </c>
      <c r="E473" s="1">
        <v>30</v>
      </c>
      <c r="F473" s="1">
        <f>InputData[[#This Row],[UNIT PRICE ($)]]*InputData[[#This Row],[QUANTITY]]</f>
        <v>4483.8</v>
      </c>
      <c r="G473" s="1" t="str">
        <f>VLOOKUP(InputData[[#This Row],[CUSTOMER NAME]],Country[#All],2,0)</f>
        <v>India</v>
      </c>
      <c r="H473" s="1" t="str">
        <f>VLOOKUP(InputData[[#This Row],[CUSTOMER NAME]],Country[#All],3,0)</f>
        <v>Western</v>
      </c>
      <c r="I473" s="1" t="str">
        <f>TEXT(InputData[[#This Row],[DATE]],"mmm")</f>
        <v>Jul</v>
      </c>
      <c r="J473" s="1">
        <f>WEEKNUM(InputData[[#This Row],[DATE]])</f>
        <v>29</v>
      </c>
    </row>
    <row r="474" spans="1:10" x14ac:dyDescent="0.35">
      <c r="A474" s="3">
        <v>44394</v>
      </c>
      <c r="B474" s="6" t="s">
        <v>83</v>
      </c>
      <c r="C474" s="4" t="s">
        <v>41</v>
      </c>
      <c r="D474" s="5">
        <v>173.88</v>
      </c>
      <c r="E474" s="1">
        <v>8</v>
      </c>
      <c r="F474" s="1">
        <f>InputData[[#This Row],[UNIT PRICE ($)]]*InputData[[#This Row],[QUANTITY]]</f>
        <v>1391.04</v>
      </c>
      <c r="G474" s="1" t="str">
        <f>VLOOKUP(InputData[[#This Row],[CUSTOMER NAME]],Country[#All],2,0)</f>
        <v>India</v>
      </c>
      <c r="H474" s="1" t="str">
        <f>VLOOKUP(InputData[[#This Row],[CUSTOMER NAME]],Country[#All],3,0)</f>
        <v>North</v>
      </c>
      <c r="I474" s="1" t="str">
        <f>TEXT(InputData[[#This Row],[DATE]],"mmm")</f>
        <v>Jul</v>
      </c>
      <c r="J474" s="1">
        <f>WEEKNUM(InputData[[#This Row],[DATE]])</f>
        <v>29</v>
      </c>
    </row>
    <row r="475" spans="1:10" x14ac:dyDescent="0.35">
      <c r="A475" s="3">
        <v>44395</v>
      </c>
      <c r="B475" s="6" t="s">
        <v>79</v>
      </c>
      <c r="C475" s="4" t="s">
        <v>27</v>
      </c>
      <c r="D475" s="5">
        <v>57.120000000000005</v>
      </c>
      <c r="E475" s="1">
        <v>14</v>
      </c>
      <c r="F475" s="1">
        <f>InputData[[#This Row],[UNIT PRICE ($)]]*InputData[[#This Row],[QUANTITY]]</f>
        <v>799.68000000000006</v>
      </c>
      <c r="G475" s="1" t="str">
        <f>VLOOKUP(InputData[[#This Row],[CUSTOMER NAME]],Country[#All],2,0)</f>
        <v>United Kingdom</v>
      </c>
      <c r="H475" s="1" t="str">
        <f>VLOOKUP(InputData[[#This Row],[CUSTOMER NAME]],Country[#All],3,0)</f>
        <v>Export</v>
      </c>
      <c r="I475" s="1" t="str">
        <f>TEXT(InputData[[#This Row],[DATE]],"mmm")</f>
        <v>Jul</v>
      </c>
      <c r="J475" s="1">
        <f>WEEKNUM(InputData[[#This Row],[DATE]])</f>
        <v>30</v>
      </c>
    </row>
    <row r="476" spans="1:10" x14ac:dyDescent="0.35">
      <c r="A476" s="3">
        <v>44395</v>
      </c>
      <c r="B476" s="6" t="s">
        <v>82</v>
      </c>
      <c r="C476" s="4" t="s">
        <v>10</v>
      </c>
      <c r="D476" s="5">
        <v>164.28</v>
      </c>
      <c r="E476" s="1">
        <v>12</v>
      </c>
      <c r="F476" s="1">
        <f>InputData[[#This Row],[UNIT PRICE ($)]]*InputData[[#This Row],[QUANTITY]]</f>
        <v>1971.3600000000001</v>
      </c>
      <c r="G476" s="1" t="str">
        <f>VLOOKUP(InputData[[#This Row],[CUSTOMER NAME]],Country[#All],2,0)</f>
        <v>India</v>
      </c>
      <c r="H476" s="1" t="str">
        <f>VLOOKUP(InputData[[#This Row],[CUSTOMER NAME]],Country[#All],3,0)</f>
        <v>Western</v>
      </c>
      <c r="I476" s="1" t="str">
        <f>TEXT(InputData[[#This Row],[DATE]],"mmm")</f>
        <v>Jul</v>
      </c>
      <c r="J476" s="1">
        <f>WEEKNUM(InputData[[#This Row],[DATE]])</f>
        <v>30</v>
      </c>
    </row>
    <row r="477" spans="1:10" x14ac:dyDescent="0.35">
      <c r="A477" s="3">
        <v>44397</v>
      </c>
      <c r="B477" s="6" t="s">
        <v>112</v>
      </c>
      <c r="C477" s="4" t="s">
        <v>38</v>
      </c>
      <c r="D477" s="5">
        <v>79.92</v>
      </c>
      <c r="E477" s="1">
        <v>11</v>
      </c>
      <c r="F477" s="1">
        <f>InputData[[#This Row],[UNIT PRICE ($)]]*InputData[[#This Row],[QUANTITY]]</f>
        <v>879.12</v>
      </c>
      <c r="G477" s="1" t="str">
        <f>VLOOKUP(InputData[[#This Row],[CUSTOMER NAME]],Country[#All],2,0)</f>
        <v>India</v>
      </c>
      <c r="H477" s="1" t="str">
        <f>VLOOKUP(InputData[[#This Row],[CUSTOMER NAME]],Country[#All],3,0)</f>
        <v>North</v>
      </c>
      <c r="I477" s="1" t="str">
        <f>TEXT(InputData[[#This Row],[DATE]],"mmm")</f>
        <v>Jul</v>
      </c>
      <c r="J477" s="1">
        <f>WEEKNUM(InputData[[#This Row],[DATE]])</f>
        <v>30</v>
      </c>
    </row>
    <row r="478" spans="1:10" x14ac:dyDescent="0.35">
      <c r="A478" s="3">
        <v>44397</v>
      </c>
      <c r="B478" s="6" t="s">
        <v>78</v>
      </c>
      <c r="C478" s="4" t="s">
        <v>42</v>
      </c>
      <c r="D478" s="5">
        <v>162</v>
      </c>
      <c r="E478" s="1">
        <v>8</v>
      </c>
      <c r="F478" s="1">
        <f>InputData[[#This Row],[UNIT PRICE ($)]]*InputData[[#This Row],[QUANTITY]]</f>
        <v>1296</v>
      </c>
      <c r="G478" s="1" t="str">
        <f>VLOOKUP(InputData[[#This Row],[CUSTOMER NAME]],Country[#All],2,0)</f>
        <v>India</v>
      </c>
      <c r="H478" s="1" t="str">
        <f>VLOOKUP(InputData[[#This Row],[CUSTOMER NAME]],Country[#All],3,0)</f>
        <v>Central</v>
      </c>
      <c r="I478" s="1" t="str">
        <f>TEXT(InputData[[#This Row],[DATE]],"mmm")</f>
        <v>Jul</v>
      </c>
      <c r="J478" s="1">
        <f>WEEKNUM(InputData[[#This Row],[DATE]])</f>
        <v>30</v>
      </c>
    </row>
    <row r="479" spans="1:10" x14ac:dyDescent="0.35">
      <c r="A479" s="3">
        <v>44397</v>
      </c>
      <c r="B479" s="6" t="s">
        <v>88</v>
      </c>
      <c r="C479" s="4" t="s">
        <v>43</v>
      </c>
      <c r="D479" s="5">
        <v>83.08</v>
      </c>
      <c r="E479" s="1">
        <v>5</v>
      </c>
      <c r="F479" s="1">
        <f>InputData[[#This Row],[UNIT PRICE ($)]]*InputData[[#This Row],[QUANTITY]]</f>
        <v>415.4</v>
      </c>
      <c r="G479" s="1" t="str">
        <f>VLOOKUP(InputData[[#This Row],[CUSTOMER NAME]],Country[#All],2,0)</f>
        <v>India</v>
      </c>
      <c r="H479" s="1" t="str">
        <f>VLOOKUP(InputData[[#This Row],[CUSTOMER NAME]],Country[#All],3,0)</f>
        <v>South</v>
      </c>
      <c r="I479" s="1" t="str">
        <f>TEXT(InputData[[#This Row],[DATE]],"mmm")</f>
        <v>Jul</v>
      </c>
      <c r="J479" s="1">
        <f>WEEKNUM(InputData[[#This Row],[DATE]])</f>
        <v>30</v>
      </c>
    </row>
    <row r="480" spans="1:10" x14ac:dyDescent="0.35">
      <c r="A480" s="3">
        <v>44398</v>
      </c>
      <c r="B480" s="6" t="s">
        <v>61</v>
      </c>
      <c r="C480" s="4" t="s">
        <v>29</v>
      </c>
      <c r="D480" s="5">
        <v>53.11</v>
      </c>
      <c r="E480" s="1">
        <v>15</v>
      </c>
      <c r="F480" s="1">
        <f>InputData[[#This Row],[UNIT PRICE ($)]]*InputData[[#This Row],[QUANTITY]]</f>
        <v>796.65</v>
      </c>
      <c r="G480" s="1" t="str">
        <f>VLOOKUP(InputData[[#This Row],[CUSTOMER NAME]],Country[#All],2,0)</f>
        <v>Bangladesh</v>
      </c>
      <c r="H480" s="1" t="str">
        <f>VLOOKUP(InputData[[#This Row],[CUSTOMER NAME]],Country[#All],3,0)</f>
        <v>Export</v>
      </c>
      <c r="I480" s="1" t="str">
        <f>TEXT(InputData[[#This Row],[DATE]],"mmm")</f>
        <v>Jul</v>
      </c>
      <c r="J480" s="1">
        <f>WEEKNUM(InputData[[#This Row],[DATE]])</f>
        <v>30</v>
      </c>
    </row>
    <row r="481" spans="1:10" x14ac:dyDescent="0.35">
      <c r="A481" s="3">
        <v>44399</v>
      </c>
      <c r="B481" s="6" t="s">
        <v>109</v>
      </c>
      <c r="C481" s="4" t="s">
        <v>28</v>
      </c>
      <c r="D481" s="5">
        <v>41.81</v>
      </c>
      <c r="E481" s="1">
        <v>5</v>
      </c>
      <c r="F481" s="1">
        <f>InputData[[#This Row],[UNIT PRICE ($)]]*InputData[[#This Row],[QUANTITY]]</f>
        <v>209.05</v>
      </c>
      <c r="G481" s="1" t="str">
        <f>VLOOKUP(InputData[[#This Row],[CUSTOMER NAME]],Country[#All],2,0)</f>
        <v>Pakistan</v>
      </c>
      <c r="H481" s="1" t="str">
        <f>VLOOKUP(InputData[[#This Row],[CUSTOMER NAME]],Country[#All],3,0)</f>
        <v>Export</v>
      </c>
      <c r="I481" s="1" t="str">
        <f>TEXT(InputData[[#This Row],[DATE]],"mmm")</f>
        <v>Jul</v>
      </c>
      <c r="J481" s="1">
        <f>WEEKNUM(InputData[[#This Row],[DATE]])</f>
        <v>30</v>
      </c>
    </row>
    <row r="482" spans="1:10" x14ac:dyDescent="0.35">
      <c r="A482" s="3">
        <v>44399</v>
      </c>
      <c r="B482" s="6" t="s">
        <v>66</v>
      </c>
      <c r="C482" s="4" t="s">
        <v>24</v>
      </c>
      <c r="D482" s="5">
        <v>156.96</v>
      </c>
      <c r="E482" s="1">
        <v>14</v>
      </c>
      <c r="F482" s="1">
        <f>InputData[[#This Row],[UNIT PRICE ($)]]*InputData[[#This Row],[QUANTITY]]</f>
        <v>2197.44</v>
      </c>
      <c r="G482" s="1" t="str">
        <f>VLOOKUP(InputData[[#This Row],[CUSTOMER NAME]],Country[#All],2,0)</f>
        <v>Indonesia</v>
      </c>
      <c r="H482" s="1" t="str">
        <f>VLOOKUP(InputData[[#This Row],[CUSTOMER NAME]],Country[#All],3,0)</f>
        <v>Export</v>
      </c>
      <c r="I482" s="1" t="str">
        <f>TEXT(InputData[[#This Row],[DATE]],"mmm")</f>
        <v>Jul</v>
      </c>
      <c r="J482" s="1">
        <f>WEEKNUM(InputData[[#This Row],[DATE]])</f>
        <v>30</v>
      </c>
    </row>
    <row r="483" spans="1:10" x14ac:dyDescent="0.35">
      <c r="A483" s="3">
        <v>44399</v>
      </c>
      <c r="B483" s="6" t="s">
        <v>69</v>
      </c>
      <c r="C483" s="4" t="s">
        <v>32</v>
      </c>
      <c r="D483" s="5">
        <v>117.48</v>
      </c>
      <c r="E483" s="1">
        <v>27</v>
      </c>
      <c r="F483" s="1">
        <f>InputData[[#This Row],[UNIT PRICE ($)]]*InputData[[#This Row],[QUANTITY]]</f>
        <v>3171.96</v>
      </c>
      <c r="G483" s="1" t="str">
        <f>VLOOKUP(InputData[[#This Row],[CUSTOMER NAME]],Country[#All],2,0)</f>
        <v>India</v>
      </c>
      <c r="H483" s="1" t="str">
        <f>VLOOKUP(InputData[[#This Row],[CUSTOMER NAME]],Country[#All],3,0)</f>
        <v>South</v>
      </c>
      <c r="I483" s="1" t="str">
        <f>TEXT(InputData[[#This Row],[DATE]],"mmm")</f>
        <v>Jul</v>
      </c>
      <c r="J483" s="1">
        <f>WEEKNUM(InputData[[#This Row],[DATE]])</f>
        <v>30</v>
      </c>
    </row>
    <row r="484" spans="1:10" x14ac:dyDescent="0.35">
      <c r="A484" s="3">
        <v>44399</v>
      </c>
      <c r="B484" s="6" t="s">
        <v>74</v>
      </c>
      <c r="C484" s="4" t="s">
        <v>26</v>
      </c>
      <c r="D484" s="5">
        <v>24.66</v>
      </c>
      <c r="E484" s="1">
        <v>3</v>
      </c>
      <c r="F484" s="1">
        <f>InputData[[#This Row],[UNIT PRICE ($)]]*InputData[[#This Row],[QUANTITY]]</f>
        <v>73.98</v>
      </c>
      <c r="G484" s="1" t="str">
        <f>VLOOKUP(InputData[[#This Row],[CUSTOMER NAME]],Country[#All],2,0)</f>
        <v>Brazil</v>
      </c>
      <c r="H484" s="1" t="str">
        <f>VLOOKUP(InputData[[#This Row],[CUSTOMER NAME]],Country[#All],3,0)</f>
        <v>Export</v>
      </c>
      <c r="I484" s="1" t="str">
        <f>TEXT(InputData[[#This Row],[DATE]],"mmm")</f>
        <v>Jul</v>
      </c>
      <c r="J484" s="1">
        <f>WEEKNUM(InputData[[#This Row],[DATE]])</f>
        <v>30</v>
      </c>
    </row>
    <row r="485" spans="1:10" x14ac:dyDescent="0.35">
      <c r="A485" s="3">
        <v>44399</v>
      </c>
      <c r="B485" s="6" t="s">
        <v>77</v>
      </c>
      <c r="C485" s="4" t="s">
        <v>34</v>
      </c>
      <c r="D485" s="5">
        <v>58.3</v>
      </c>
      <c r="E485" s="1">
        <v>6</v>
      </c>
      <c r="F485" s="1">
        <f>InputData[[#This Row],[UNIT PRICE ($)]]*InputData[[#This Row],[QUANTITY]]</f>
        <v>349.79999999999995</v>
      </c>
      <c r="G485" s="1" t="str">
        <f>VLOOKUP(InputData[[#This Row],[CUSTOMER NAME]],Country[#All],2,0)</f>
        <v>India</v>
      </c>
      <c r="H485" s="1" t="str">
        <f>VLOOKUP(InputData[[#This Row],[CUSTOMER NAME]],Country[#All],3,0)</f>
        <v>Western</v>
      </c>
      <c r="I485" s="1" t="str">
        <f>TEXT(InputData[[#This Row],[DATE]],"mmm")</f>
        <v>Jul</v>
      </c>
      <c r="J485" s="1">
        <f>WEEKNUM(InputData[[#This Row],[DATE]])</f>
        <v>30</v>
      </c>
    </row>
    <row r="486" spans="1:10" x14ac:dyDescent="0.35">
      <c r="A486" s="3">
        <v>44400</v>
      </c>
      <c r="B486" s="6" t="s">
        <v>67</v>
      </c>
      <c r="C486" s="4" t="s">
        <v>18</v>
      </c>
      <c r="D486" s="5">
        <v>49.21</v>
      </c>
      <c r="E486" s="1">
        <v>2</v>
      </c>
      <c r="F486" s="1">
        <f>InputData[[#This Row],[UNIT PRICE ($)]]*InputData[[#This Row],[QUANTITY]]</f>
        <v>98.42</v>
      </c>
      <c r="G486" s="1" t="str">
        <f>VLOOKUP(InputData[[#This Row],[CUSTOMER NAME]],Country[#All],2,0)</f>
        <v>United Kingdom</v>
      </c>
      <c r="H486" s="1" t="str">
        <f>VLOOKUP(InputData[[#This Row],[CUSTOMER NAME]],Country[#All],3,0)</f>
        <v>Export</v>
      </c>
      <c r="I486" s="1" t="str">
        <f>TEXT(InputData[[#This Row],[DATE]],"mmm")</f>
        <v>Jul</v>
      </c>
      <c r="J486" s="1">
        <f>WEEKNUM(InputData[[#This Row],[DATE]])</f>
        <v>30</v>
      </c>
    </row>
    <row r="487" spans="1:10" x14ac:dyDescent="0.35">
      <c r="A487" s="3">
        <v>44400</v>
      </c>
      <c r="B487" s="6" t="s">
        <v>71</v>
      </c>
      <c r="C487" s="4" t="s">
        <v>43</v>
      </c>
      <c r="D487" s="5">
        <v>83.08</v>
      </c>
      <c r="E487" s="1">
        <v>9</v>
      </c>
      <c r="F487" s="1">
        <f>InputData[[#This Row],[UNIT PRICE ($)]]*InputData[[#This Row],[QUANTITY]]</f>
        <v>747.72</v>
      </c>
      <c r="G487" s="1" t="str">
        <f>VLOOKUP(InputData[[#This Row],[CUSTOMER NAME]],Country[#All],2,0)</f>
        <v>India</v>
      </c>
      <c r="H487" s="1" t="str">
        <f>VLOOKUP(InputData[[#This Row],[CUSTOMER NAME]],Country[#All],3,0)</f>
        <v>Central</v>
      </c>
      <c r="I487" s="1" t="str">
        <f>TEXT(InputData[[#This Row],[DATE]],"mmm")</f>
        <v>Jul</v>
      </c>
      <c r="J487" s="1">
        <f>WEEKNUM(InputData[[#This Row],[DATE]])</f>
        <v>30</v>
      </c>
    </row>
    <row r="488" spans="1:10" x14ac:dyDescent="0.35">
      <c r="A488" s="3">
        <v>44400</v>
      </c>
      <c r="B488" s="6" t="s">
        <v>72</v>
      </c>
      <c r="C488" s="4" t="s">
        <v>37</v>
      </c>
      <c r="D488" s="5">
        <v>85.76</v>
      </c>
      <c r="E488" s="1">
        <v>8</v>
      </c>
      <c r="F488" s="1">
        <f>InputData[[#This Row],[UNIT PRICE ($)]]*InputData[[#This Row],[QUANTITY]]</f>
        <v>686.08</v>
      </c>
      <c r="G488" s="1" t="str">
        <f>VLOOKUP(InputData[[#This Row],[CUSTOMER NAME]],Country[#All],2,0)</f>
        <v>Brazil</v>
      </c>
      <c r="H488" s="1" t="str">
        <f>VLOOKUP(InputData[[#This Row],[CUSTOMER NAME]],Country[#All],3,0)</f>
        <v>Export</v>
      </c>
      <c r="I488" s="1" t="str">
        <f>TEXT(InputData[[#This Row],[DATE]],"mmm")</f>
        <v>Jul</v>
      </c>
      <c r="J488" s="1">
        <f>WEEKNUM(InputData[[#This Row],[DATE]])</f>
        <v>30</v>
      </c>
    </row>
    <row r="489" spans="1:10" x14ac:dyDescent="0.35">
      <c r="A489" s="3">
        <v>44400</v>
      </c>
      <c r="B489" s="6" t="s">
        <v>83</v>
      </c>
      <c r="C489" s="4" t="s">
        <v>36</v>
      </c>
      <c r="D489" s="5">
        <v>96.3</v>
      </c>
      <c r="E489" s="1">
        <v>7</v>
      </c>
      <c r="F489" s="1">
        <f>InputData[[#This Row],[UNIT PRICE ($)]]*InputData[[#This Row],[QUANTITY]]</f>
        <v>674.1</v>
      </c>
      <c r="G489" s="1" t="str">
        <f>VLOOKUP(InputData[[#This Row],[CUSTOMER NAME]],Country[#All],2,0)</f>
        <v>India</v>
      </c>
      <c r="H489" s="1" t="str">
        <f>VLOOKUP(InputData[[#This Row],[CUSTOMER NAME]],Country[#All],3,0)</f>
        <v>North</v>
      </c>
      <c r="I489" s="1" t="str">
        <f>TEXT(InputData[[#This Row],[DATE]],"mmm")</f>
        <v>Jul</v>
      </c>
      <c r="J489" s="1">
        <f>WEEKNUM(InputData[[#This Row],[DATE]])</f>
        <v>30</v>
      </c>
    </row>
    <row r="490" spans="1:10" x14ac:dyDescent="0.35">
      <c r="A490" s="3">
        <v>44401</v>
      </c>
      <c r="B490" s="6" t="s">
        <v>68</v>
      </c>
      <c r="C490" s="4" t="s">
        <v>6</v>
      </c>
      <c r="D490" s="5">
        <v>85.5</v>
      </c>
      <c r="E490" s="1">
        <v>14</v>
      </c>
      <c r="F490" s="1">
        <f>InputData[[#This Row],[UNIT PRICE ($)]]*InputData[[#This Row],[QUANTITY]]</f>
        <v>1197</v>
      </c>
      <c r="G490" s="1" t="str">
        <f>VLOOKUP(InputData[[#This Row],[CUSTOMER NAME]],Country[#All],2,0)</f>
        <v>Russia</v>
      </c>
      <c r="H490" s="1" t="str">
        <f>VLOOKUP(InputData[[#This Row],[CUSTOMER NAME]],Country[#All],3,0)</f>
        <v>Export</v>
      </c>
      <c r="I490" s="1" t="str">
        <f>TEXT(InputData[[#This Row],[DATE]],"mmm")</f>
        <v>Jul</v>
      </c>
      <c r="J490" s="1">
        <f>WEEKNUM(InputData[[#This Row],[DATE]])</f>
        <v>30</v>
      </c>
    </row>
    <row r="491" spans="1:10" x14ac:dyDescent="0.35">
      <c r="A491" s="3">
        <v>44401</v>
      </c>
      <c r="B491" s="6" t="s">
        <v>73</v>
      </c>
      <c r="C491" s="4" t="s">
        <v>9</v>
      </c>
      <c r="D491" s="5">
        <v>7.8599999999999994</v>
      </c>
      <c r="E491" s="1">
        <v>4</v>
      </c>
      <c r="F491" s="1">
        <f>InputData[[#This Row],[UNIT PRICE ($)]]*InputData[[#This Row],[QUANTITY]]</f>
        <v>31.439999999999998</v>
      </c>
      <c r="G491" s="1" t="str">
        <f>VLOOKUP(InputData[[#This Row],[CUSTOMER NAME]],Country[#All],2,0)</f>
        <v>India</v>
      </c>
      <c r="H491" s="1" t="str">
        <f>VLOOKUP(InputData[[#This Row],[CUSTOMER NAME]],Country[#All],3,0)</f>
        <v>East</v>
      </c>
      <c r="I491" s="1" t="str">
        <f>TEXT(InputData[[#This Row],[DATE]],"mmm")</f>
        <v>Jul</v>
      </c>
      <c r="J491" s="1">
        <f>WEEKNUM(InputData[[#This Row],[DATE]])</f>
        <v>30</v>
      </c>
    </row>
    <row r="492" spans="1:10" x14ac:dyDescent="0.35">
      <c r="A492" s="3">
        <v>44401</v>
      </c>
      <c r="B492" s="6" t="s">
        <v>84</v>
      </c>
      <c r="C492" s="4" t="s">
        <v>27</v>
      </c>
      <c r="D492" s="5">
        <v>57.120000000000005</v>
      </c>
      <c r="E492" s="1">
        <v>1</v>
      </c>
      <c r="F492" s="1">
        <f>InputData[[#This Row],[UNIT PRICE ($)]]*InputData[[#This Row],[QUANTITY]]</f>
        <v>57.120000000000005</v>
      </c>
      <c r="G492" s="1" t="str">
        <f>VLOOKUP(InputData[[#This Row],[CUSTOMER NAME]],Country[#All],2,0)</f>
        <v>Ethiopia</v>
      </c>
      <c r="H492" s="1" t="str">
        <f>VLOOKUP(InputData[[#This Row],[CUSTOMER NAME]],Country[#All],3,0)</f>
        <v>Export</v>
      </c>
      <c r="I492" s="1" t="str">
        <f>TEXT(InputData[[#This Row],[DATE]],"mmm")</f>
        <v>Jul</v>
      </c>
      <c r="J492" s="1">
        <f>WEEKNUM(InputData[[#This Row],[DATE]])</f>
        <v>30</v>
      </c>
    </row>
    <row r="493" spans="1:10" x14ac:dyDescent="0.35">
      <c r="A493" s="3">
        <v>44402</v>
      </c>
      <c r="B493" s="6" t="s">
        <v>72</v>
      </c>
      <c r="C493" s="4" t="s">
        <v>3</v>
      </c>
      <c r="D493" s="5">
        <v>80.94</v>
      </c>
      <c r="E493" s="1">
        <v>13</v>
      </c>
      <c r="F493" s="1">
        <f>InputData[[#This Row],[UNIT PRICE ($)]]*InputData[[#This Row],[QUANTITY]]</f>
        <v>1052.22</v>
      </c>
      <c r="G493" s="1" t="str">
        <f>VLOOKUP(InputData[[#This Row],[CUSTOMER NAME]],Country[#All],2,0)</f>
        <v>Brazil</v>
      </c>
      <c r="H493" s="1" t="str">
        <f>VLOOKUP(InputData[[#This Row],[CUSTOMER NAME]],Country[#All],3,0)</f>
        <v>Export</v>
      </c>
      <c r="I493" s="1" t="str">
        <f>TEXT(InputData[[#This Row],[DATE]],"mmm")</f>
        <v>Jul</v>
      </c>
      <c r="J493" s="1">
        <f>WEEKNUM(InputData[[#This Row],[DATE]])</f>
        <v>31</v>
      </c>
    </row>
    <row r="494" spans="1:10" x14ac:dyDescent="0.35">
      <c r="A494" s="3">
        <v>44402</v>
      </c>
      <c r="B494" s="6" t="s">
        <v>82</v>
      </c>
      <c r="C494" s="4" t="s">
        <v>44</v>
      </c>
      <c r="D494" s="5">
        <v>82.08</v>
      </c>
      <c r="E494" s="1">
        <v>2</v>
      </c>
      <c r="F494" s="1">
        <f>InputData[[#This Row],[UNIT PRICE ($)]]*InputData[[#This Row],[QUANTITY]]</f>
        <v>164.16</v>
      </c>
      <c r="G494" s="1" t="str">
        <f>VLOOKUP(InputData[[#This Row],[CUSTOMER NAME]],Country[#All],2,0)</f>
        <v>India</v>
      </c>
      <c r="H494" s="1" t="str">
        <f>VLOOKUP(InputData[[#This Row],[CUSTOMER NAME]],Country[#All],3,0)</f>
        <v>Western</v>
      </c>
      <c r="I494" s="1" t="str">
        <f>TEXT(InputData[[#This Row],[DATE]],"mmm")</f>
        <v>Jul</v>
      </c>
      <c r="J494" s="1">
        <f>WEEKNUM(InputData[[#This Row],[DATE]])</f>
        <v>31</v>
      </c>
    </row>
    <row r="495" spans="1:10" x14ac:dyDescent="0.35">
      <c r="A495" s="3">
        <v>44402</v>
      </c>
      <c r="B495" s="6" t="s">
        <v>87</v>
      </c>
      <c r="C495" s="4" t="s">
        <v>17</v>
      </c>
      <c r="D495" s="5">
        <v>156.78</v>
      </c>
      <c r="E495" s="1">
        <v>12</v>
      </c>
      <c r="F495" s="1">
        <f>InputData[[#This Row],[UNIT PRICE ($)]]*InputData[[#This Row],[QUANTITY]]</f>
        <v>1881.3600000000001</v>
      </c>
      <c r="G495" s="1" t="str">
        <f>VLOOKUP(InputData[[#This Row],[CUSTOMER NAME]],Country[#All],2,0)</f>
        <v>France</v>
      </c>
      <c r="H495" s="1" t="str">
        <f>VLOOKUP(InputData[[#This Row],[CUSTOMER NAME]],Country[#All],3,0)</f>
        <v>Export</v>
      </c>
      <c r="I495" s="1" t="str">
        <f>TEXT(InputData[[#This Row],[DATE]],"mmm")</f>
        <v>Jul</v>
      </c>
      <c r="J495" s="1">
        <f>WEEKNUM(InputData[[#This Row],[DATE]])</f>
        <v>31</v>
      </c>
    </row>
    <row r="496" spans="1:10" x14ac:dyDescent="0.35">
      <c r="A496" s="3">
        <v>44403</v>
      </c>
      <c r="B496" s="6" t="s">
        <v>84</v>
      </c>
      <c r="C496" s="4" t="s">
        <v>26</v>
      </c>
      <c r="D496" s="5">
        <v>24.66</v>
      </c>
      <c r="E496" s="1">
        <v>1</v>
      </c>
      <c r="F496" s="1">
        <f>InputData[[#This Row],[UNIT PRICE ($)]]*InputData[[#This Row],[QUANTITY]]</f>
        <v>24.66</v>
      </c>
      <c r="G496" s="1" t="str">
        <f>VLOOKUP(InputData[[#This Row],[CUSTOMER NAME]],Country[#All],2,0)</f>
        <v>Ethiopia</v>
      </c>
      <c r="H496" s="1" t="str">
        <f>VLOOKUP(InputData[[#This Row],[CUSTOMER NAME]],Country[#All],3,0)</f>
        <v>Export</v>
      </c>
      <c r="I496" s="1" t="str">
        <f>TEXT(InputData[[#This Row],[DATE]],"mmm")</f>
        <v>Jul</v>
      </c>
      <c r="J496" s="1">
        <f>WEEKNUM(InputData[[#This Row],[DATE]])</f>
        <v>31</v>
      </c>
    </row>
    <row r="497" spans="1:10" x14ac:dyDescent="0.35">
      <c r="A497" s="3">
        <v>44403</v>
      </c>
      <c r="B497" s="6" t="s">
        <v>116</v>
      </c>
      <c r="C497" s="4" t="s">
        <v>3</v>
      </c>
      <c r="D497" s="5">
        <v>80.94</v>
      </c>
      <c r="E497" s="1">
        <v>10</v>
      </c>
      <c r="F497" s="1">
        <f>InputData[[#This Row],[UNIT PRICE ($)]]*InputData[[#This Row],[QUANTITY]]</f>
        <v>809.4</v>
      </c>
      <c r="G497" s="1" t="str">
        <f>VLOOKUP(InputData[[#This Row],[CUSTOMER NAME]],Country[#All],2,0)</f>
        <v>Germany</v>
      </c>
      <c r="H497" s="1" t="str">
        <f>VLOOKUP(InputData[[#This Row],[CUSTOMER NAME]],Country[#All],3,0)</f>
        <v>Export</v>
      </c>
      <c r="I497" s="1" t="str">
        <f>TEXT(InputData[[#This Row],[DATE]],"mmm")</f>
        <v>Jul</v>
      </c>
      <c r="J497" s="1">
        <f>WEEKNUM(InputData[[#This Row],[DATE]])</f>
        <v>31</v>
      </c>
    </row>
    <row r="498" spans="1:10" x14ac:dyDescent="0.35">
      <c r="A498" s="3">
        <v>44404</v>
      </c>
      <c r="B498" s="6" t="s">
        <v>70</v>
      </c>
      <c r="C498" s="4" t="s">
        <v>34</v>
      </c>
      <c r="D498" s="5">
        <v>58.3</v>
      </c>
      <c r="E498" s="1">
        <v>25</v>
      </c>
      <c r="F498" s="1">
        <f>InputData[[#This Row],[UNIT PRICE ($)]]*InputData[[#This Row],[QUANTITY]]</f>
        <v>1457.5</v>
      </c>
      <c r="G498" s="1" t="str">
        <f>VLOOKUP(InputData[[#This Row],[CUSTOMER NAME]],Country[#All],2,0)</f>
        <v>Mexico</v>
      </c>
      <c r="H498" s="1" t="str">
        <f>VLOOKUP(InputData[[#This Row],[CUSTOMER NAME]],Country[#All],3,0)</f>
        <v>Export</v>
      </c>
      <c r="I498" s="1" t="str">
        <f>TEXT(InputData[[#This Row],[DATE]],"mmm")</f>
        <v>Jul</v>
      </c>
      <c r="J498" s="1">
        <f>WEEKNUM(InputData[[#This Row],[DATE]])</f>
        <v>31</v>
      </c>
    </row>
    <row r="499" spans="1:10" x14ac:dyDescent="0.35">
      <c r="A499" s="3">
        <v>44404</v>
      </c>
      <c r="B499" s="6" t="s">
        <v>81</v>
      </c>
      <c r="C499" s="4" t="s">
        <v>36</v>
      </c>
      <c r="D499" s="5">
        <v>96.3</v>
      </c>
      <c r="E499" s="1">
        <v>38</v>
      </c>
      <c r="F499" s="1">
        <f>InputData[[#This Row],[UNIT PRICE ($)]]*InputData[[#This Row],[QUANTITY]]</f>
        <v>3659.4</v>
      </c>
      <c r="G499" s="1" t="str">
        <f>VLOOKUP(InputData[[#This Row],[CUSTOMER NAME]],Country[#All],2,0)</f>
        <v>India</v>
      </c>
      <c r="H499" s="1" t="str">
        <f>VLOOKUP(InputData[[#This Row],[CUSTOMER NAME]],Country[#All],3,0)</f>
        <v>East</v>
      </c>
      <c r="I499" s="1" t="str">
        <f>TEXT(InputData[[#This Row],[DATE]],"mmm")</f>
        <v>Jul</v>
      </c>
      <c r="J499" s="1">
        <f>WEEKNUM(InputData[[#This Row],[DATE]])</f>
        <v>31</v>
      </c>
    </row>
    <row r="500" spans="1:10" x14ac:dyDescent="0.35">
      <c r="A500" s="3">
        <v>44406</v>
      </c>
      <c r="B500" s="6" t="s">
        <v>60</v>
      </c>
      <c r="C500" s="4" t="s">
        <v>30</v>
      </c>
      <c r="D500" s="5">
        <v>201.28</v>
      </c>
      <c r="E500" s="1">
        <v>37</v>
      </c>
      <c r="F500" s="1">
        <f>InputData[[#This Row],[UNIT PRICE ($)]]*InputData[[#This Row],[QUANTITY]]</f>
        <v>7447.36</v>
      </c>
      <c r="G500" s="1" t="str">
        <f>VLOOKUP(InputData[[#This Row],[CUSTOMER NAME]],Country[#All],2,0)</f>
        <v>Nigeria</v>
      </c>
      <c r="H500" s="1" t="str">
        <f>VLOOKUP(InputData[[#This Row],[CUSTOMER NAME]],Country[#All],3,0)</f>
        <v>Export</v>
      </c>
      <c r="I500" s="1" t="str">
        <f>TEXT(InputData[[#This Row],[DATE]],"mmm")</f>
        <v>Jul</v>
      </c>
      <c r="J500" s="1">
        <f>WEEKNUM(InputData[[#This Row],[DATE]])</f>
        <v>31</v>
      </c>
    </row>
    <row r="501" spans="1:10" x14ac:dyDescent="0.35">
      <c r="A501" s="3">
        <v>44406</v>
      </c>
      <c r="B501" s="6" t="s">
        <v>73</v>
      </c>
      <c r="C501" s="4" t="s">
        <v>44</v>
      </c>
      <c r="D501" s="5">
        <v>82.08</v>
      </c>
      <c r="E501" s="1">
        <v>15</v>
      </c>
      <c r="F501" s="1">
        <f>InputData[[#This Row],[UNIT PRICE ($)]]*InputData[[#This Row],[QUANTITY]]</f>
        <v>1231.2</v>
      </c>
      <c r="G501" s="1" t="str">
        <f>VLOOKUP(InputData[[#This Row],[CUSTOMER NAME]],Country[#All],2,0)</f>
        <v>India</v>
      </c>
      <c r="H501" s="1" t="str">
        <f>VLOOKUP(InputData[[#This Row],[CUSTOMER NAME]],Country[#All],3,0)</f>
        <v>East</v>
      </c>
      <c r="I501" s="1" t="str">
        <f>TEXT(InputData[[#This Row],[DATE]],"mmm")</f>
        <v>Jul</v>
      </c>
      <c r="J501" s="1">
        <f>WEEKNUM(InputData[[#This Row],[DATE]])</f>
        <v>31</v>
      </c>
    </row>
    <row r="502" spans="1:10" x14ac:dyDescent="0.35">
      <c r="A502" s="3">
        <v>44407</v>
      </c>
      <c r="B502" s="6" t="s">
        <v>71</v>
      </c>
      <c r="C502" s="4" t="s">
        <v>6</v>
      </c>
      <c r="D502" s="5">
        <v>85.5</v>
      </c>
      <c r="E502" s="1">
        <v>25</v>
      </c>
      <c r="F502" s="1">
        <f>InputData[[#This Row],[UNIT PRICE ($)]]*InputData[[#This Row],[QUANTITY]]</f>
        <v>2137.5</v>
      </c>
      <c r="G502" s="1" t="str">
        <f>VLOOKUP(InputData[[#This Row],[CUSTOMER NAME]],Country[#All],2,0)</f>
        <v>India</v>
      </c>
      <c r="H502" s="1" t="str">
        <f>VLOOKUP(InputData[[#This Row],[CUSTOMER NAME]],Country[#All],3,0)</f>
        <v>Central</v>
      </c>
      <c r="I502" s="1" t="str">
        <f>TEXT(InputData[[#This Row],[DATE]],"mmm")</f>
        <v>Jul</v>
      </c>
      <c r="J502" s="1">
        <f>WEEKNUM(InputData[[#This Row],[DATE]])</f>
        <v>31</v>
      </c>
    </row>
    <row r="503" spans="1:10" x14ac:dyDescent="0.35">
      <c r="A503" s="3">
        <v>44407</v>
      </c>
      <c r="B503" s="6" t="s">
        <v>87</v>
      </c>
      <c r="C503" s="4" t="s">
        <v>36</v>
      </c>
      <c r="D503" s="5">
        <v>96.3</v>
      </c>
      <c r="E503" s="1">
        <v>12</v>
      </c>
      <c r="F503" s="1">
        <f>InputData[[#This Row],[UNIT PRICE ($)]]*InputData[[#This Row],[QUANTITY]]</f>
        <v>1155.5999999999999</v>
      </c>
      <c r="G503" s="1" t="str">
        <f>VLOOKUP(InputData[[#This Row],[CUSTOMER NAME]],Country[#All],2,0)</f>
        <v>France</v>
      </c>
      <c r="H503" s="1" t="str">
        <f>VLOOKUP(InputData[[#This Row],[CUSTOMER NAME]],Country[#All],3,0)</f>
        <v>Export</v>
      </c>
      <c r="I503" s="1" t="str">
        <f>TEXT(InputData[[#This Row],[DATE]],"mmm")</f>
        <v>Jul</v>
      </c>
      <c r="J503" s="1">
        <f>WEEKNUM(InputData[[#This Row],[DATE]])</f>
        <v>31</v>
      </c>
    </row>
    <row r="504" spans="1:10" x14ac:dyDescent="0.35">
      <c r="A504" s="3">
        <v>44408</v>
      </c>
      <c r="B504" s="6" t="s">
        <v>69</v>
      </c>
      <c r="C504" s="4" t="s">
        <v>12</v>
      </c>
      <c r="D504" s="5">
        <v>94.17</v>
      </c>
      <c r="E504" s="1">
        <v>12</v>
      </c>
      <c r="F504" s="1">
        <f>InputData[[#This Row],[UNIT PRICE ($)]]*InputData[[#This Row],[QUANTITY]]</f>
        <v>1130.04</v>
      </c>
      <c r="G504" s="1" t="str">
        <f>VLOOKUP(InputData[[#This Row],[CUSTOMER NAME]],Country[#All],2,0)</f>
        <v>India</v>
      </c>
      <c r="H504" s="1" t="str">
        <f>VLOOKUP(InputData[[#This Row],[CUSTOMER NAME]],Country[#All],3,0)</f>
        <v>South</v>
      </c>
      <c r="I504" s="1" t="str">
        <f>TEXT(InputData[[#This Row],[DATE]],"mmm")</f>
        <v>Jul</v>
      </c>
      <c r="J504" s="1">
        <f>WEEKNUM(InputData[[#This Row],[DATE]])</f>
        <v>31</v>
      </c>
    </row>
    <row r="505" spans="1:10" x14ac:dyDescent="0.35">
      <c r="A505" s="3">
        <v>44408</v>
      </c>
      <c r="B505" s="6" t="s">
        <v>83</v>
      </c>
      <c r="C505" s="4" t="s">
        <v>42</v>
      </c>
      <c r="D505" s="5">
        <v>162</v>
      </c>
      <c r="E505" s="1">
        <v>31</v>
      </c>
      <c r="F505" s="1">
        <f>InputData[[#This Row],[UNIT PRICE ($)]]*InputData[[#This Row],[QUANTITY]]</f>
        <v>5022</v>
      </c>
      <c r="G505" s="1" t="str">
        <f>VLOOKUP(InputData[[#This Row],[CUSTOMER NAME]],Country[#All],2,0)</f>
        <v>India</v>
      </c>
      <c r="H505" s="1" t="str">
        <f>VLOOKUP(InputData[[#This Row],[CUSTOMER NAME]],Country[#All],3,0)</f>
        <v>North</v>
      </c>
      <c r="I505" s="1" t="str">
        <f>TEXT(InputData[[#This Row],[DATE]],"mmm")</f>
        <v>Jul</v>
      </c>
      <c r="J505" s="1">
        <f>WEEKNUM(InputData[[#This Row],[DATE]])</f>
        <v>31</v>
      </c>
    </row>
    <row r="506" spans="1:10" x14ac:dyDescent="0.35">
      <c r="A506" s="3">
        <v>44409</v>
      </c>
      <c r="B506" s="6" t="s">
        <v>88</v>
      </c>
      <c r="C506" s="4" t="s">
        <v>1</v>
      </c>
      <c r="D506" s="5">
        <v>103.88</v>
      </c>
      <c r="E506" s="1">
        <v>11</v>
      </c>
      <c r="F506" s="1">
        <f>InputData[[#This Row],[UNIT PRICE ($)]]*InputData[[#This Row],[QUANTITY]]</f>
        <v>1142.6799999999998</v>
      </c>
      <c r="G506" s="1" t="str">
        <f>VLOOKUP(InputData[[#This Row],[CUSTOMER NAME]],Country[#All],2,0)</f>
        <v>India</v>
      </c>
      <c r="H506" s="1" t="str">
        <f>VLOOKUP(InputData[[#This Row],[CUSTOMER NAME]],Country[#All],3,0)</f>
        <v>South</v>
      </c>
      <c r="I506" s="1" t="str">
        <f>TEXT(InputData[[#This Row],[DATE]],"mmm")</f>
        <v>Aug</v>
      </c>
      <c r="J506" s="1">
        <f>WEEKNUM(InputData[[#This Row],[DATE]])</f>
        <v>32</v>
      </c>
    </row>
    <row r="507" spans="1:10" x14ac:dyDescent="0.35">
      <c r="A507" s="3">
        <v>44410</v>
      </c>
      <c r="B507" s="6" t="s">
        <v>75</v>
      </c>
      <c r="C507" s="4" t="s">
        <v>23</v>
      </c>
      <c r="D507" s="5">
        <v>149.46</v>
      </c>
      <c r="E507" s="1">
        <v>3</v>
      </c>
      <c r="F507" s="1">
        <f>InputData[[#This Row],[UNIT PRICE ($)]]*InputData[[#This Row],[QUANTITY]]</f>
        <v>448.38</v>
      </c>
      <c r="G507" s="1" t="str">
        <f>VLOOKUP(InputData[[#This Row],[CUSTOMER NAME]],Country[#All],2,0)</f>
        <v>Russia</v>
      </c>
      <c r="H507" s="1" t="str">
        <f>VLOOKUP(InputData[[#This Row],[CUSTOMER NAME]],Country[#All],3,0)</f>
        <v>Export</v>
      </c>
      <c r="I507" s="1" t="str">
        <f>TEXT(InputData[[#This Row],[DATE]],"mmm")</f>
        <v>Aug</v>
      </c>
      <c r="J507" s="1">
        <f>WEEKNUM(InputData[[#This Row],[DATE]])</f>
        <v>32</v>
      </c>
    </row>
    <row r="508" spans="1:10" x14ac:dyDescent="0.35">
      <c r="A508" s="3">
        <v>44411</v>
      </c>
      <c r="B508" s="6" t="s">
        <v>67</v>
      </c>
      <c r="C508" s="4" t="s">
        <v>34</v>
      </c>
      <c r="D508" s="5">
        <v>58.3</v>
      </c>
      <c r="E508" s="1">
        <v>12</v>
      </c>
      <c r="F508" s="1">
        <f>InputData[[#This Row],[UNIT PRICE ($)]]*InputData[[#This Row],[QUANTITY]]</f>
        <v>699.59999999999991</v>
      </c>
      <c r="G508" s="1" t="str">
        <f>VLOOKUP(InputData[[#This Row],[CUSTOMER NAME]],Country[#All],2,0)</f>
        <v>United Kingdom</v>
      </c>
      <c r="H508" s="1" t="str">
        <f>VLOOKUP(InputData[[#This Row],[CUSTOMER NAME]],Country[#All],3,0)</f>
        <v>Export</v>
      </c>
      <c r="I508" s="1" t="str">
        <f>TEXT(InputData[[#This Row],[DATE]],"mmm")</f>
        <v>Aug</v>
      </c>
      <c r="J508" s="1">
        <f>WEEKNUM(InputData[[#This Row],[DATE]])</f>
        <v>32</v>
      </c>
    </row>
    <row r="509" spans="1:10" x14ac:dyDescent="0.35">
      <c r="A509" s="3">
        <v>44411</v>
      </c>
      <c r="B509" s="6" t="s">
        <v>80</v>
      </c>
      <c r="C509" s="4" t="s">
        <v>22</v>
      </c>
      <c r="D509" s="5">
        <v>141.57</v>
      </c>
      <c r="E509" s="1">
        <v>13</v>
      </c>
      <c r="F509" s="1">
        <f>InputData[[#This Row],[UNIT PRICE ($)]]*InputData[[#This Row],[QUANTITY]]</f>
        <v>1840.4099999999999</v>
      </c>
      <c r="G509" s="1" t="str">
        <f>VLOOKUP(InputData[[#This Row],[CUSTOMER NAME]],Country[#All],2,0)</f>
        <v>South Africa</v>
      </c>
      <c r="H509" s="1" t="str">
        <f>VLOOKUP(InputData[[#This Row],[CUSTOMER NAME]],Country[#All],3,0)</f>
        <v>Export</v>
      </c>
      <c r="I509" s="1" t="str">
        <f>TEXT(InputData[[#This Row],[DATE]],"mmm")</f>
        <v>Aug</v>
      </c>
      <c r="J509" s="1">
        <f>WEEKNUM(InputData[[#This Row],[DATE]])</f>
        <v>32</v>
      </c>
    </row>
    <row r="510" spans="1:10" x14ac:dyDescent="0.35">
      <c r="A510" s="3">
        <v>44411</v>
      </c>
      <c r="B510" s="6" t="s">
        <v>80</v>
      </c>
      <c r="C510" s="4" t="s">
        <v>12</v>
      </c>
      <c r="D510" s="5">
        <v>94.17</v>
      </c>
      <c r="E510" s="1">
        <v>5</v>
      </c>
      <c r="F510" s="1">
        <f>InputData[[#This Row],[UNIT PRICE ($)]]*InputData[[#This Row],[QUANTITY]]</f>
        <v>470.85</v>
      </c>
      <c r="G510" s="1" t="str">
        <f>VLOOKUP(InputData[[#This Row],[CUSTOMER NAME]],Country[#All],2,0)</f>
        <v>South Africa</v>
      </c>
      <c r="H510" s="1" t="str">
        <f>VLOOKUP(InputData[[#This Row],[CUSTOMER NAME]],Country[#All],3,0)</f>
        <v>Export</v>
      </c>
      <c r="I510" s="1" t="str">
        <f>TEXT(InputData[[#This Row],[DATE]],"mmm")</f>
        <v>Aug</v>
      </c>
      <c r="J510" s="1">
        <f>WEEKNUM(InputData[[#This Row],[DATE]])</f>
        <v>32</v>
      </c>
    </row>
    <row r="511" spans="1:10" x14ac:dyDescent="0.35">
      <c r="A511" s="3">
        <v>44411</v>
      </c>
      <c r="B511" s="6" t="s">
        <v>116</v>
      </c>
      <c r="C511" s="4" t="s">
        <v>14</v>
      </c>
      <c r="D511" s="5">
        <v>146.72</v>
      </c>
      <c r="E511" s="1">
        <v>8</v>
      </c>
      <c r="F511" s="1">
        <f>InputData[[#This Row],[UNIT PRICE ($)]]*InputData[[#This Row],[QUANTITY]]</f>
        <v>1173.76</v>
      </c>
      <c r="G511" s="1" t="str">
        <f>VLOOKUP(InputData[[#This Row],[CUSTOMER NAME]],Country[#All],2,0)</f>
        <v>Germany</v>
      </c>
      <c r="H511" s="1" t="str">
        <f>VLOOKUP(InputData[[#This Row],[CUSTOMER NAME]],Country[#All],3,0)</f>
        <v>Export</v>
      </c>
      <c r="I511" s="1" t="str">
        <f>TEXT(InputData[[#This Row],[DATE]],"mmm")</f>
        <v>Aug</v>
      </c>
      <c r="J511" s="1">
        <f>WEEKNUM(InputData[[#This Row],[DATE]])</f>
        <v>32</v>
      </c>
    </row>
    <row r="512" spans="1:10" x14ac:dyDescent="0.35">
      <c r="A512" s="3">
        <v>44412</v>
      </c>
      <c r="B512" s="6" t="s">
        <v>61</v>
      </c>
      <c r="C512" s="4" t="s">
        <v>26</v>
      </c>
      <c r="D512" s="5">
        <v>24.66</v>
      </c>
      <c r="E512" s="1">
        <v>16</v>
      </c>
      <c r="F512" s="1">
        <f>InputData[[#This Row],[UNIT PRICE ($)]]*InputData[[#This Row],[QUANTITY]]</f>
        <v>394.56</v>
      </c>
      <c r="G512" s="1" t="str">
        <f>VLOOKUP(InputData[[#This Row],[CUSTOMER NAME]],Country[#All],2,0)</f>
        <v>Bangladesh</v>
      </c>
      <c r="H512" s="1" t="str">
        <f>VLOOKUP(InputData[[#This Row],[CUSTOMER NAME]],Country[#All],3,0)</f>
        <v>Export</v>
      </c>
      <c r="I512" s="1" t="str">
        <f>TEXT(InputData[[#This Row],[DATE]],"mmm")</f>
        <v>Aug</v>
      </c>
      <c r="J512" s="1">
        <f>WEEKNUM(InputData[[#This Row],[DATE]])</f>
        <v>32</v>
      </c>
    </row>
    <row r="513" spans="1:10" x14ac:dyDescent="0.35">
      <c r="A513" s="3">
        <v>44413</v>
      </c>
      <c r="B513" s="6" t="s">
        <v>70</v>
      </c>
      <c r="C513" s="4" t="s">
        <v>28</v>
      </c>
      <c r="D513" s="5">
        <v>41.81</v>
      </c>
      <c r="E513" s="1">
        <v>14</v>
      </c>
      <c r="F513" s="1">
        <f>InputData[[#This Row],[UNIT PRICE ($)]]*InputData[[#This Row],[QUANTITY]]</f>
        <v>585.34</v>
      </c>
      <c r="G513" s="1" t="str">
        <f>VLOOKUP(InputData[[#This Row],[CUSTOMER NAME]],Country[#All],2,0)</f>
        <v>Mexico</v>
      </c>
      <c r="H513" s="1" t="str">
        <f>VLOOKUP(InputData[[#This Row],[CUSTOMER NAME]],Country[#All],3,0)</f>
        <v>Export</v>
      </c>
      <c r="I513" s="1" t="str">
        <f>TEXT(InputData[[#This Row],[DATE]],"mmm")</f>
        <v>Aug</v>
      </c>
      <c r="J513" s="1">
        <f>WEEKNUM(InputData[[#This Row],[DATE]])</f>
        <v>32</v>
      </c>
    </row>
    <row r="514" spans="1:10" x14ac:dyDescent="0.35">
      <c r="A514" s="3">
        <v>44414</v>
      </c>
      <c r="B514" s="6" t="s">
        <v>64</v>
      </c>
      <c r="C514" s="4" t="s">
        <v>37</v>
      </c>
      <c r="D514" s="5">
        <v>85.76</v>
      </c>
      <c r="E514" s="1">
        <v>1</v>
      </c>
      <c r="F514" s="1">
        <f>InputData[[#This Row],[UNIT PRICE ($)]]*InputData[[#This Row],[QUANTITY]]</f>
        <v>85.76</v>
      </c>
      <c r="G514" s="1" t="str">
        <f>VLOOKUP(InputData[[#This Row],[CUSTOMER NAME]],Country[#All],2,0)</f>
        <v>India</v>
      </c>
      <c r="H514" s="1" t="str">
        <f>VLOOKUP(InputData[[#This Row],[CUSTOMER NAME]],Country[#All],3,0)</f>
        <v>Northeast</v>
      </c>
      <c r="I514" s="1" t="str">
        <f>TEXT(InputData[[#This Row],[DATE]],"mmm")</f>
        <v>Aug</v>
      </c>
      <c r="J514" s="1">
        <f>WEEKNUM(InputData[[#This Row],[DATE]])</f>
        <v>32</v>
      </c>
    </row>
    <row r="515" spans="1:10" x14ac:dyDescent="0.35">
      <c r="A515" s="3">
        <v>44414</v>
      </c>
      <c r="B515" s="6" t="s">
        <v>80</v>
      </c>
      <c r="C515" s="4" t="s">
        <v>16</v>
      </c>
      <c r="D515" s="5">
        <v>16.64</v>
      </c>
      <c r="E515" s="1">
        <v>9</v>
      </c>
      <c r="F515" s="1">
        <f>InputData[[#This Row],[UNIT PRICE ($)]]*InputData[[#This Row],[QUANTITY]]</f>
        <v>149.76</v>
      </c>
      <c r="G515" s="1" t="str">
        <f>VLOOKUP(InputData[[#This Row],[CUSTOMER NAME]],Country[#All],2,0)</f>
        <v>South Africa</v>
      </c>
      <c r="H515" s="1" t="str">
        <f>VLOOKUP(InputData[[#This Row],[CUSTOMER NAME]],Country[#All],3,0)</f>
        <v>Export</v>
      </c>
      <c r="I515" s="1" t="str">
        <f>TEXT(InputData[[#This Row],[DATE]],"mmm")</f>
        <v>Aug</v>
      </c>
      <c r="J515" s="1">
        <f>WEEKNUM(InputData[[#This Row],[DATE]])</f>
        <v>32</v>
      </c>
    </row>
    <row r="516" spans="1:10" x14ac:dyDescent="0.35">
      <c r="A516" s="3">
        <v>44416</v>
      </c>
      <c r="B516" s="6" t="s">
        <v>63</v>
      </c>
      <c r="C516" s="4" t="s">
        <v>21</v>
      </c>
      <c r="D516" s="5">
        <v>162.54</v>
      </c>
      <c r="E516" s="1">
        <v>11</v>
      </c>
      <c r="F516" s="1">
        <f>InputData[[#This Row],[UNIT PRICE ($)]]*InputData[[#This Row],[QUANTITY]]</f>
        <v>1787.9399999999998</v>
      </c>
      <c r="G516" s="1" t="str">
        <f>VLOOKUP(InputData[[#This Row],[CUSTOMER NAME]],Country[#All],2,0)</f>
        <v>Saudi Arabia</v>
      </c>
      <c r="H516" s="1" t="str">
        <f>VLOOKUP(InputData[[#This Row],[CUSTOMER NAME]],Country[#All],3,0)</f>
        <v>Export</v>
      </c>
      <c r="I516" s="1" t="str">
        <f>TEXT(InputData[[#This Row],[DATE]],"mmm")</f>
        <v>Aug</v>
      </c>
      <c r="J516" s="1">
        <f>WEEKNUM(InputData[[#This Row],[DATE]])</f>
        <v>33</v>
      </c>
    </row>
    <row r="517" spans="1:10" x14ac:dyDescent="0.35">
      <c r="A517" s="3">
        <v>44416</v>
      </c>
      <c r="B517" s="6" t="s">
        <v>71</v>
      </c>
      <c r="C517" s="4" t="s">
        <v>32</v>
      </c>
      <c r="D517" s="5">
        <v>117.48</v>
      </c>
      <c r="E517" s="1">
        <v>12</v>
      </c>
      <c r="F517" s="1">
        <f>InputData[[#This Row],[UNIT PRICE ($)]]*InputData[[#This Row],[QUANTITY]]</f>
        <v>1409.76</v>
      </c>
      <c r="G517" s="1" t="str">
        <f>VLOOKUP(InputData[[#This Row],[CUSTOMER NAME]],Country[#All],2,0)</f>
        <v>India</v>
      </c>
      <c r="H517" s="1" t="str">
        <f>VLOOKUP(InputData[[#This Row],[CUSTOMER NAME]],Country[#All],3,0)</f>
        <v>Central</v>
      </c>
      <c r="I517" s="1" t="str">
        <f>TEXT(InputData[[#This Row],[DATE]],"mmm")</f>
        <v>Aug</v>
      </c>
      <c r="J517" s="1">
        <f>WEEKNUM(InputData[[#This Row],[DATE]])</f>
        <v>33</v>
      </c>
    </row>
    <row r="518" spans="1:10" x14ac:dyDescent="0.35">
      <c r="A518" s="3">
        <v>44416</v>
      </c>
      <c r="B518" s="6" t="s">
        <v>74</v>
      </c>
      <c r="C518" s="4" t="s">
        <v>15</v>
      </c>
      <c r="D518" s="5">
        <v>15.719999999999999</v>
      </c>
      <c r="E518" s="1">
        <v>38</v>
      </c>
      <c r="F518" s="1">
        <f>InputData[[#This Row],[UNIT PRICE ($)]]*InputData[[#This Row],[QUANTITY]]</f>
        <v>597.3599999999999</v>
      </c>
      <c r="G518" s="1" t="str">
        <f>VLOOKUP(InputData[[#This Row],[CUSTOMER NAME]],Country[#All],2,0)</f>
        <v>Brazil</v>
      </c>
      <c r="H518" s="1" t="str">
        <f>VLOOKUP(InputData[[#This Row],[CUSTOMER NAME]],Country[#All],3,0)</f>
        <v>Export</v>
      </c>
      <c r="I518" s="1" t="str">
        <f>TEXT(InputData[[#This Row],[DATE]],"mmm")</f>
        <v>Aug</v>
      </c>
      <c r="J518" s="1">
        <f>WEEKNUM(InputData[[#This Row],[DATE]])</f>
        <v>33</v>
      </c>
    </row>
    <row r="519" spans="1:10" x14ac:dyDescent="0.35">
      <c r="A519" s="3">
        <v>44416</v>
      </c>
      <c r="B519" s="6" t="s">
        <v>78</v>
      </c>
      <c r="C519" s="4" t="s">
        <v>16</v>
      </c>
      <c r="D519" s="5">
        <v>16.64</v>
      </c>
      <c r="E519" s="1">
        <v>2</v>
      </c>
      <c r="F519" s="1">
        <f>InputData[[#This Row],[UNIT PRICE ($)]]*InputData[[#This Row],[QUANTITY]]</f>
        <v>33.28</v>
      </c>
      <c r="G519" s="1" t="str">
        <f>VLOOKUP(InputData[[#This Row],[CUSTOMER NAME]],Country[#All],2,0)</f>
        <v>India</v>
      </c>
      <c r="H519" s="1" t="str">
        <f>VLOOKUP(InputData[[#This Row],[CUSTOMER NAME]],Country[#All],3,0)</f>
        <v>Central</v>
      </c>
      <c r="I519" s="1" t="str">
        <f>TEXT(InputData[[#This Row],[DATE]],"mmm")</f>
        <v>Aug</v>
      </c>
      <c r="J519" s="1">
        <f>WEEKNUM(InputData[[#This Row],[DATE]])</f>
        <v>33</v>
      </c>
    </row>
    <row r="520" spans="1:10" x14ac:dyDescent="0.35">
      <c r="A520" s="3">
        <v>44418</v>
      </c>
      <c r="B520" s="6" t="s">
        <v>109</v>
      </c>
      <c r="C520" s="4" t="s">
        <v>38</v>
      </c>
      <c r="D520" s="5">
        <v>79.92</v>
      </c>
      <c r="E520" s="1">
        <v>38</v>
      </c>
      <c r="F520" s="1">
        <f>InputData[[#This Row],[UNIT PRICE ($)]]*InputData[[#This Row],[QUANTITY]]</f>
        <v>3036.96</v>
      </c>
      <c r="G520" s="1" t="str">
        <f>VLOOKUP(InputData[[#This Row],[CUSTOMER NAME]],Country[#All],2,0)</f>
        <v>Pakistan</v>
      </c>
      <c r="H520" s="1" t="str">
        <f>VLOOKUP(InputData[[#This Row],[CUSTOMER NAME]],Country[#All],3,0)</f>
        <v>Export</v>
      </c>
      <c r="I520" s="1" t="str">
        <f>TEXT(InputData[[#This Row],[DATE]],"mmm")</f>
        <v>Aug</v>
      </c>
      <c r="J520" s="1">
        <f>WEEKNUM(InputData[[#This Row],[DATE]])</f>
        <v>33</v>
      </c>
    </row>
    <row r="521" spans="1:10" x14ac:dyDescent="0.35">
      <c r="A521" s="3">
        <v>44418</v>
      </c>
      <c r="B521" s="6" t="s">
        <v>84</v>
      </c>
      <c r="C521" s="4" t="s">
        <v>5</v>
      </c>
      <c r="D521" s="5">
        <v>155.61000000000001</v>
      </c>
      <c r="E521" s="1">
        <v>4</v>
      </c>
      <c r="F521" s="1">
        <f>InputData[[#This Row],[UNIT PRICE ($)]]*InputData[[#This Row],[QUANTITY]]</f>
        <v>622.44000000000005</v>
      </c>
      <c r="G521" s="1" t="str">
        <f>VLOOKUP(InputData[[#This Row],[CUSTOMER NAME]],Country[#All],2,0)</f>
        <v>Ethiopia</v>
      </c>
      <c r="H521" s="1" t="str">
        <f>VLOOKUP(InputData[[#This Row],[CUSTOMER NAME]],Country[#All],3,0)</f>
        <v>Export</v>
      </c>
      <c r="I521" s="1" t="str">
        <f>TEXT(InputData[[#This Row],[DATE]],"mmm")</f>
        <v>Aug</v>
      </c>
      <c r="J521" s="1">
        <f>WEEKNUM(InputData[[#This Row],[DATE]])</f>
        <v>33</v>
      </c>
    </row>
    <row r="522" spans="1:10" x14ac:dyDescent="0.35">
      <c r="A522" s="3">
        <v>44418</v>
      </c>
      <c r="B522" s="6" t="s">
        <v>88</v>
      </c>
      <c r="C522" s="4" t="s">
        <v>44</v>
      </c>
      <c r="D522" s="5">
        <v>82.08</v>
      </c>
      <c r="E522" s="1">
        <v>10</v>
      </c>
      <c r="F522" s="1">
        <f>InputData[[#This Row],[UNIT PRICE ($)]]*InputData[[#This Row],[QUANTITY]]</f>
        <v>820.8</v>
      </c>
      <c r="G522" s="1" t="str">
        <f>VLOOKUP(InputData[[#This Row],[CUSTOMER NAME]],Country[#All],2,0)</f>
        <v>India</v>
      </c>
      <c r="H522" s="1" t="str">
        <f>VLOOKUP(InputData[[#This Row],[CUSTOMER NAME]],Country[#All],3,0)</f>
        <v>South</v>
      </c>
      <c r="I522" s="1" t="str">
        <f>TEXT(InputData[[#This Row],[DATE]],"mmm")</f>
        <v>Aug</v>
      </c>
      <c r="J522" s="1">
        <f>WEEKNUM(InputData[[#This Row],[DATE]])</f>
        <v>33</v>
      </c>
    </row>
    <row r="523" spans="1:10" x14ac:dyDescent="0.35">
      <c r="A523" s="3">
        <v>44418</v>
      </c>
      <c r="B523" s="6" t="s">
        <v>89</v>
      </c>
      <c r="C523" s="4" t="s">
        <v>6</v>
      </c>
      <c r="D523" s="5">
        <v>85.5</v>
      </c>
      <c r="E523" s="1">
        <v>6</v>
      </c>
      <c r="F523" s="1">
        <f>InputData[[#This Row],[UNIT PRICE ($)]]*InputData[[#This Row],[QUANTITY]]</f>
        <v>513</v>
      </c>
      <c r="G523" s="1" t="str">
        <f>VLOOKUP(InputData[[#This Row],[CUSTOMER NAME]],Country[#All],2,0)</f>
        <v>Mexico</v>
      </c>
      <c r="H523" s="1" t="str">
        <f>VLOOKUP(InputData[[#This Row],[CUSTOMER NAME]],Country[#All],3,0)</f>
        <v>Export</v>
      </c>
      <c r="I523" s="1" t="str">
        <f>TEXT(InputData[[#This Row],[DATE]],"mmm")</f>
        <v>Aug</v>
      </c>
      <c r="J523" s="1">
        <f>WEEKNUM(InputData[[#This Row],[DATE]])</f>
        <v>33</v>
      </c>
    </row>
    <row r="524" spans="1:10" x14ac:dyDescent="0.35">
      <c r="A524" s="3">
        <v>44419</v>
      </c>
      <c r="B524" s="6" t="s">
        <v>73</v>
      </c>
      <c r="C524" s="4" t="s">
        <v>23</v>
      </c>
      <c r="D524" s="5">
        <v>149.46</v>
      </c>
      <c r="E524" s="1">
        <v>4</v>
      </c>
      <c r="F524" s="1">
        <f>InputData[[#This Row],[UNIT PRICE ($)]]*InputData[[#This Row],[QUANTITY]]</f>
        <v>597.84</v>
      </c>
      <c r="G524" s="1" t="str">
        <f>VLOOKUP(InputData[[#This Row],[CUSTOMER NAME]],Country[#All],2,0)</f>
        <v>India</v>
      </c>
      <c r="H524" s="1" t="str">
        <f>VLOOKUP(InputData[[#This Row],[CUSTOMER NAME]],Country[#All],3,0)</f>
        <v>East</v>
      </c>
      <c r="I524" s="1" t="str">
        <f>TEXT(InputData[[#This Row],[DATE]],"mmm")</f>
        <v>Aug</v>
      </c>
      <c r="J524" s="1">
        <f>WEEKNUM(InputData[[#This Row],[DATE]])</f>
        <v>33</v>
      </c>
    </row>
    <row r="525" spans="1:10" x14ac:dyDescent="0.35">
      <c r="A525" s="3">
        <v>44419</v>
      </c>
      <c r="B525" s="6" t="s">
        <v>76</v>
      </c>
      <c r="C525" s="4" t="s">
        <v>30</v>
      </c>
      <c r="D525" s="5">
        <v>201.28</v>
      </c>
      <c r="E525" s="1">
        <v>20</v>
      </c>
      <c r="F525" s="1">
        <f>InputData[[#This Row],[UNIT PRICE ($)]]*InputData[[#This Row],[QUANTITY]]</f>
        <v>4025.6</v>
      </c>
      <c r="G525" s="1" t="str">
        <f>VLOOKUP(InputData[[#This Row],[CUSTOMER NAME]],Country[#All],2,0)</f>
        <v>Saudi Arabia</v>
      </c>
      <c r="H525" s="1" t="str">
        <f>VLOOKUP(InputData[[#This Row],[CUSTOMER NAME]],Country[#All],3,0)</f>
        <v>Export</v>
      </c>
      <c r="I525" s="1" t="str">
        <f>TEXT(InputData[[#This Row],[DATE]],"mmm")</f>
        <v>Aug</v>
      </c>
      <c r="J525" s="1">
        <f>WEEKNUM(InputData[[#This Row],[DATE]])</f>
        <v>33</v>
      </c>
    </row>
    <row r="526" spans="1:10" x14ac:dyDescent="0.35">
      <c r="A526" s="3">
        <v>44421</v>
      </c>
      <c r="B526" s="6" t="s">
        <v>73</v>
      </c>
      <c r="C526" s="4" t="s">
        <v>11</v>
      </c>
      <c r="D526" s="5">
        <v>48.4</v>
      </c>
      <c r="E526" s="1">
        <v>13</v>
      </c>
      <c r="F526" s="1">
        <f>InputData[[#This Row],[UNIT PRICE ($)]]*InputData[[#This Row],[QUANTITY]]</f>
        <v>629.19999999999993</v>
      </c>
      <c r="G526" s="1" t="str">
        <f>VLOOKUP(InputData[[#This Row],[CUSTOMER NAME]],Country[#All],2,0)</f>
        <v>India</v>
      </c>
      <c r="H526" s="1" t="str">
        <f>VLOOKUP(InputData[[#This Row],[CUSTOMER NAME]],Country[#All],3,0)</f>
        <v>East</v>
      </c>
      <c r="I526" s="1" t="str">
        <f>TEXT(InputData[[#This Row],[DATE]],"mmm")</f>
        <v>Aug</v>
      </c>
      <c r="J526" s="1">
        <f>WEEKNUM(InputData[[#This Row],[DATE]])</f>
        <v>33</v>
      </c>
    </row>
    <row r="527" spans="1:10" x14ac:dyDescent="0.35">
      <c r="A527" s="3">
        <v>44421</v>
      </c>
      <c r="B527" s="6" t="s">
        <v>85</v>
      </c>
      <c r="C527" s="4" t="s">
        <v>27</v>
      </c>
      <c r="D527" s="5">
        <v>57.120000000000005</v>
      </c>
      <c r="E527" s="1">
        <v>9</v>
      </c>
      <c r="F527" s="1">
        <f>InputData[[#This Row],[UNIT PRICE ($)]]*InputData[[#This Row],[QUANTITY]]</f>
        <v>514.08000000000004</v>
      </c>
      <c r="G527" s="1" t="str">
        <f>VLOOKUP(InputData[[#This Row],[CUSTOMER NAME]],Country[#All],2,0)</f>
        <v>India</v>
      </c>
      <c r="H527" s="1" t="str">
        <f>VLOOKUP(InputData[[#This Row],[CUSTOMER NAME]],Country[#All],3,0)</f>
        <v>Northeast</v>
      </c>
      <c r="I527" s="1" t="str">
        <f>TEXT(InputData[[#This Row],[DATE]],"mmm")</f>
        <v>Aug</v>
      </c>
      <c r="J527" s="1">
        <f>WEEKNUM(InputData[[#This Row],[DATE]])</f>
        <v>33</v>
      </c>
    </row>
    <row r="528" spans="1:10" x14ac:dyDescent="0.35">
      <c r="A528" s="3">
        <v>44422</v>
      </c>
      <c r="B528" s="6" t="s">
        <v>61</v>
      </c>
      <c r="C528" s="4" t="s">
        <v>30</v>
      </c>
      <c r="D528" s="5">
        <v>201.28</v>
      </c>
      <c r="E528" s="1">
        <v>14</v>
      </c>
      <c r="F528" s="1">
        <f>InputData[[#This Row],[UNIT PRICE ($)]]*InputData[[#This Row],[QUANTITY]]</f>
        <v>2817.92</v>
      </c>
      <c r="G528" s="1" t="str">
        <f>VLOOKUP(InputData[[#This Row],[CUSTOMER NAME]],Country[#All],2,0)</f>
        <v>Bangladesh</v>
      </c>
      <c r="H528" s="1" t="str">
        <f>VLOOKUP(InputData[[#This Row],[CUSTOMER NAME]],Country[#All],3,0)</f>
        <v>Export</v>
      </c>
      <c r="I528" s="1" t="str">
        <f>TEXT(InputData[[#This Row],[DATE]],"mmm")</f>
        <v>Aug</v>
      </c>
      <c r="J528" s="1">
        <f>WEEKNUM(InputData[[#This Row],[DATE]])</f>
        <v>33</v>
      </c>
    </row>
    <row r="529" spans="1:10" x14ac:dyDescent="0.35">
      <c r="A529" s="3">
        <v>44423</v>
      </c>
      <c r="B529" s="6" t="s">
        <v>73</v>
      </c>
      <c r="C529" s="4" t="s">
        <v>15</v>
      </c>
      <c r="D529" s="5">
        <v>15.719999999999999</v>
      </c>
      <c r="E529" s="1">
        <v>7</v>
      </c>
      <c r="F529" s="1">
        <f>InputData[[#This Row],[UNIT PRICE ($)]]*InputData[[#This Row],[QUANTITY]]</f>
        <v>110.03999999999999</v>
      </c>
      <c r="G529" s="1" t="str">
        <f>VLOOKUP(InputData[[#This Row],[CUSTOMER NAME]],Country[#All],2,0)</f>
        <v>India</v>
      </c>
      <c r="H529" s="1" t="str">
        <f>VLOOKUP(InputData[[#This Row],[CUSTOMER NAME]],Country[#All],3,0)</f>
        <v>East</v>
      </c>
      <c r="I529" s="1" t="str">
        <f>TEXT(InputData[[#This Row],[DATE]],"mmm")</f>
        <v>Aug</v>
      </c>
      <c r="J529" s="1">
        <f>WEEKNUM(InputData[[#This Row],[DATE]])</f>
        <v>34</v>
      </c>
    </row>
    <row r="530" spans="1:10" x14ac:dyDescent="0.35">
      <c r="A530" s="3">
        <v>44423</v>
      </c>
      <c r="B530" s="6" t="s">
        <v>114</v>
      </c>
      <c r="C530" s="4" t="s">
        <v>11</v>
      </c>
      <c r="D530" s="5">
        <v>48.4</v>
      </c>
      <c r="E530" s="1">
        <v>10</v>
      </c>
      <c r="F530" s="1">
        <f>InputData[[#This Row],[UNIT PRICE ($)]]*InputData[[#This Row],[QUANTITY]]</f>
        <v>484</v>
      </c>
      <c r="G530" s="1" t="str">
        <f>VLOOKUP(InputData[[#This Row],[CUSTOMER NAME]],Country[#All],2,0)</f>
        <v>United States of America</v>
      </c>
      <c r="H530" s="1" t="str">
        <f>VLOOKUP(InputData[[#This Row],[CUSTOMER NAME]],Country[#All],3,0)</f>
        <v>Export</v>
      </c>
      <c r="I530" s="1" t="str">
        <f>TEXT(InputData[[#This Row],[DATE]],"mmm")</f>
        <v>Aug</v>
      </c>
      <c r="J530" s="1">
        <f>WEEKNUM(InputData[[#This Row],[DATE]])</f>
        <v>34</v>
      </c>
    </row>
    <row r="531" spans="1:10" x14ac:dyDescent="0.35">
      <c r="A531" s="3">
        <v>44424</v>
      </c>
      <c r="B531" s="6" t="s">
        <v>68</v>
      </c>
      <c r="C531" s="4" t="s">
        <v>9</v>
      </c>
      <c r="D531" s="5">
        <v>7.8599999999999994</v>
      </c>
      <c r="E531" s="1">
        <v>31</v>
      </c>
      <c r="F531" s="1">
        <f>InputData[[#This Row],[UNIT PRICE ($)]]*InputData[[#This Row],[QUANTITY]]</f>
        <v>243.65999999999997</v>
      </c>
      <c r="G531" s="1" t="str">
        <f>VLOOKUP(InputData[[#This Row],[CUSTOMER NAME]],Country[#All],2,0)</f>
        <v>Russia</v>
      </c>
      <c r="H531" s="1" t="str">
        <f>VLOOKUP(InputData[[#This Row],[CUSTOMER NAME]],Country[#All],3,0)</f>
        <v>Export</v>
      </c>
      <c r="I531" s="1" t="str">
        <f>TEXT(InputData[[#This Row],[DATE]],"mmm")</f>
        <v>Aug</v>
      </c>
      <c r="J531" s="1">
        <f>WEEKNUM(InputData[[#This Row],[DATE]])</f>
        <v>34</v>
      </c>
    </row>
    <row r="532" spans="1:10" x14ac:dyDescent="0.35">
      <c r="A532" s="3">
        <v>44424</v>
      </c>
      <c r="B532" s="6" t="s">
        <v>79</v>
      </c>
      <c r="C532" s="4" t="s">
        <v>3</v>
      </c>
      <c r="D532" s="5">
        <v>80.94</v>
      </c>
      <c r="E532" s="1">
        <v>3</v>
      </c>
      <c r="F532" s="1">
        <f>InputData[[#This Row],[UNIT PRICE ($)]]*InputData[[#This Row],[QUANTITY]]</f>
        <v>242.82</v>
      </c>
      <c r="G532" s="1" t="str">
        <f>VLOOKUP(InputData[[#This Row],[CUSTOMER NAME]],Country[#All],2,0)</f>
        <v>United Kingdom</v>
      </c>
      <c r="H532" s="1" t="str">
        <f>VLOOKUP(InputData[[#This Row],[CUSTOMER NAME]],Country[#All],3,0)</f>
        <v>Export</v>
      </c>
      <c r="I532" s="1" t="str">
        <f>TEXT(InputData[[#This Row],[DATE]],"mmm")</f>
        <v>Aug</v>
      </c>
      <c r="J532" s="1">
        <f>WEEKNUM(InputData[[#This Row],[DATE]])</f>
        <v>34</v>
      </c>
    </row>
    <row r="533" spans="1:10" x14ac:dyDescent="0.35">
      <c r="A533" s="3">
        <v>44424</v>
      </c>
      <c r="B533" s="6" t="s">
        <v>85</v>
      </c>
      <c r="C533" s="4" t="s">
        <v>13</v>
      </c>
      <c r="D533" s="5">
        <v>122.08</v>
      </c>
      <c r="E533" s="1">
        <v>1</v>
      </c>
      <c r="F533" s="1">
        <f>InputData[[#This Row],[UNIT PRICE ($)]]*InputData[[#This Row],[QUANTITY]]</f>
        <v>122.08</v>
      </c>
      <c r="G533" s="1" t="str">
        <f>VLOOKUP(InputData[[#This Row],[CUSTOMER NAME]],Country[#All],2,0)</f>
        <v>India</v>
      </c>
      <c r="H533" s="1" t="str">
        <f>VLOOKUP(InputData[[#This Row],[CUSTOMER NAME]],Country[#All],3,0)</f>
        <v>Northeast</v>
      </c>
      <c r="I533" s="1" t="str">
        <f>TEXT(InputData[[#This Row],[DATE]],"mmm")</f>
        <v>Aug</v>
      </c>
      <c r="J533" s="1">
        <f>WEEKNUM(InputData[[#This Row],[DATE]])</f>
        <v>34</v>
      </c>
    </row>
    <row r="534" spans="1:10" x14ac:dyDescent="0.35">
      <c r="A534" s="3">
        <v>44426</v>
      </c>
      <c r="B534" s="6" t="s">
        <v>70</v>
      </c>
      <c r="C534" s="4" t="s">
        <v>25</v>
      </c>
      <c r="D534" s="5">
        <v>8.33</v>
      </c>
      <c r="E534" s="1">
        <v>6</v>
      </c>
      <c r="F534" s="1">
        <f>InputData[[#This Row],[UNIT PRICE ($)]]*InputData[[#This Row],[QUANTITY]]</f>
        <v>49.980000000000004</v>
      </c>
      <c r="G534" s="1" t="str">
        <f>VLOOKUP(InputData[[#This Row],[CUSTOMER NAME]],Country[#All],2,0)</f>
        <v>Mexico</v>
      </c>
      <c r="H534" s="1" t="str">
        <f>VLOOKUP(InputData[[#This Row],[CUSTOMER NAME]],Country[#All],3,0)</f>
        <v>Export</v>
      </c>
      <c r="I534" s="1" t="str">
        <f>TEXT(InputData[[#This Row],[DATE]],"mmm")</f>
        <v>Aug</v>
      </c>
      <c r="J534" s="1">
        <f>WEEKNUM(InputData[[#This Row],[DATE]])</f>
        <v>34</v>
      </c>
    </row>
    <row r="535" spans="1:10" x14ac:dyDescent="0.35">
      <c r="A535" s="3">
        <v>44426</v>
      </c>
      <c r="B535" s="6" t="s">
        <v>79</v>
      </c>
      <c r="C535" s="4" t="s">
        <v>29</v>
      </c>
      <c r="D535" s="5">
        <v>53.11</v>
      </c>
      <c r="E535" s="1">
        <v>8</v>
      </c>
      <c r="F535" s="1">
        <f>InputData[[#This Row],[UNIT PRICE ($)]]*InputData[[#This Row],[QUANTITY]]</f>
        <v>424.88</v>
      </c>
      <c r="G535" s="1" t="str">
        <f>VLOOKUP(InputData[[#This Row],[CUSTOMER NAME]],Country[#All],2,0)</f>
        <v>United Kingdom</v>
      </c>
      <c r="H535" s="1" t="str">
        <f>VLOOKUP(InputData[[#This Row],[CUSTOMER NAME]],Country[#All],3,0)</f>
        <v>Export</v>
      </c>
      <c r="I535" s="1" t="str">
        <f>TEXT(InputData[[#This Row],[DATE]],"mmm")</f>
        <v>Aug</v>
      </c>
      <c r="J535" s="1">
        <f>WEEKNUM(InputData[[#This Row],[DATE]])</f>
        <v>34</v>
      </c>
    </row>
    <row r="536" spans="1:10" x14ac:dyDescent="0.35">
      <c r="A536" s="3">
        <v>44426</v>
      </c>
      <c r="B536" s="6" t="s">
        <v>82</v>
      </c>
      <c r="C536" s="4" t="s">
        <v>29</v>
      </c>
      <c r="D536" s="5">
        <v>53.11</v>
      </c>
      <c r="E536" s="1">
        <v>19</v>
      </c>
      <c r="F536" s="1">
        <f>InputData[[#This Row],[UNIT PRICE ($)]]*InputData[[#This Row],[QUANTITY]]</f>
        <v>1009.09</v>
      </c>
      <c r="G536" s="1" t="str">
        <f>VLOOKUP(InputData[[#This Row],[CUSTOMER NAME]],Country[#All],2,0)</f>
        <v>India</v>
      </c>
      <c r="H536" s="1" t="str">
        <f>VLOOKUP(InputData[[#This Row],[CUSTOMER NAME]],Country[#All],3,0)</f>
        <v>Western</v>
      </c>
      <c r="I536" s="1" t="str">
        <f>TEXT(InputData[[#This Row],[DATE]],"mmm")</f>
        <v>Aug</v>
      </c>
      <c r="J536" s="1">
        <f>WEEKNUM(InputData[[#This Row],[DATE]])</f>
        <v>34</v>
      </c>
    </row>
    <row r="537" spans="1:10" x14ac:dyDescent="0.35">
      <c r="A537" s="3">
        <v>44426</v>
      </c>
      <c r="B537" s="6" t="s">
        <v>114</v>
      </c>
      <c r="C537" s="4" t="s">
        <v>10</v>
      </c>
      <c r="D537" s="5">
        <v>164.28</v>
      </c>
      <c r="E537" s="1">
        <v>2</v>
      </c>
      <c r="F537" s="1">
        <f>InputData[[#This Row],[UNIT PRICE ($)]]*InputData[[#This Row],[QUANTITY]]</f>
        <v>328.56</v>
      </c>
      <c r="G537" s="1" t="str">
        <f>VLOOKUP(InputData[[#This Row],[CUSTOMER NAME]],Country[#All],2,0)</f>
        <v>United States of America</v>
      </c>
      <c r="H537" s="1" t="str">
        <f>VLOOKUP(InputData[[#This Row],[CUSTOMER NAME]],Country[#All],3,0)</f>
        <v>Export</v>
      </c>
      <c r="I537" s="1" t="str">
        <f>TEXT(InputData[[#This Row],[DATE]],"mmm")</f>
        <v>Aug</v>
      </c>
      <c r="J537" s="1">
        <f>WEEKNUM(InputData[[#This Row],[DATE]])</f>
        <v>34</v>
      </c>
    </row>
    <row r="538" spans="1:10" x14ac:dyDescent="0.35">
      <c r="A538" s="3">
        <v>44427</v>
      </c>
      <c r="B538" s="6" t="s">
        <v>63</v>
      </c>
      <c r="C538" s="4" t="s">
        <v>7</v>
      </c>
      <c r="D538" s="5">
        <v>47.730000000000004</v>
      </c>
      <c r="E538" s="1">
        <v>3</v>
      </c>
      <c r="F538" s="1">
        <f>InputData[[#This Row],[UNIT PRICE ($)]]*InputData[[#This Row],[QUANTITY]]</f>
        <v>143.19</v>
      </c>
      <c r="G538" s="1" t="str">
        <f>VLOOKUP(InputData[[#This Row],[CUSTOMER NAME]],Country[#All],2,0)</f>
        <v>Saudi Arabia</v>
      </c>
      <c r="H538" s="1" t="str">
        <f>VLOOKUP(InputData[[#This Row],[CUSTOMER NAME]],Country[#All],3,0)</f>
        <v>Export</v>
      </c>
      <c r="I538" s="1" t="str">
        <f>TEXT(InputData[[#This Row],[DATE]],"mmm")</f>
        <v>Aug</v>
      </c>
      <c r="J538" s="1">
        <f>WEEKNUM(InputData[[#This Row],[DATE]])</f>
        <v>34</v>
      </c>
    </row>
    <row r="539" spans="1:10" x14ac:dyDescent="0.35">
      <c r="A539" s="3">
        <v>44428</v>
      </c>
      <c r="B539" s="6" t="s">
        <v>61</v>
      </c>
      <c r="C539" s="4" t="s">
        <v>33</v>
      </c>
      <c r="D539" s="5">
        <v>119.7</v>
      </c>
      <c r="E539" s="1">
        <v>14</v>
      </c>
      <c r="F539" s="1">
        <f>InputData[[#This Row],[UNIT PRICE ($)]]*InputData[[#This Row],[QUANTITY]]</f>
        <v>1675.8</v>
      </c>
      <c r="G539" s="1" t="str">
        <f>VLOOKUP(InputData[[#This Row],[CUSTOMER NAME]],Country[#All],2,0)</f>
        <v>Bangladesh</v>
      </c>
      <c r="H539" s="1" t="str">
        <f>VLOOKUP(InputData[[#This Row],[CUSTOMER NAME]],Country[#All],3,0)</f>
        <v>Export</v>
      </c>
      <c r="I539" s="1" t="str">
        <f>TEXT(InputData[[#This Row],[DATE]],"mmm")</f>
        <v>Aug</v>
      </c>
      <c r="J539" s="1">
        <f>WEEKNUM(InputData[[#This Row],[DATE]])</f>
        <v>34</v>
      </c>
    </row>
    <row r="540" spans="1:10" x14ac:dyDescent="0.35">
      <c r="A540" s="3">
        <v>44428</v>
      </c>
      <c r="B540" s="6" t="s">
        <v>63</v>
      </c>
      <c r="C540" s="4" t="s">
        <v>20</v>
      </c>
      <c r="D540" s="5">
        <v>76.25</v>
      </c>
      <c r="E540" s="1">
        <v>15</v>
      </c>
      <c r="F540" s="1">
        <f>InputData[[#This Row],[UNIT PRICE ($)]]*InputData[[#This Row],[QUANTITY]]</f>
        <v>1143.75</v>
      </c>
      <c r="G540" s="1" t="str">
        <f>VLOOKUP(InputData[[#This Row],[CUSTOMER NAME]],Country[#All],2,0)</f>
        <v>Saudi Arabia</v>
      </c>
      <c r="H540" s="1" t="str">
        <f>VLOOKUP(InputData[[#This Row],[CUSTOMER NAME]],Country[#All],3,0)</f>
        <v>Export</v>
      </c>
      <c r="I540" s="1" t="str">
        <f>TEXT(InputData[[#This Row],[DATE]],"mmm")</f>
        <v>Aug</v>
      </c>
      <c r="J540" s="1">
        <f>WEEKNUM(InputData[[#This Row],[DATE]])</f>
        <v>34</v>
      </c>
    </row>
    <row r="541" spans="1:10" x14ac:dyDescent="0.35">
      <c r="A541" s="3">
        <v>44428</v>
      </c>
      <c r="B541" s="6" t="s">
        <v>70</v>
      </c>
      <c r="C541" s="4" t="s">
        <v>23</v>
      </c>
      <c r="D541" s="5">
        <v>149.46</v>
      </c>
      <c r="E541" s="1">
        <v>13</v>
      </c>
      <c r="F541" s="1">
        <f>InputData[[#This Row],[UNIT PRICE ($)]]*InputData[[#This Row],[QUANTITY]]</f>
        <v>1942.98</v>
      </c>
      <c r="G541" s="1" t="str">
        <f>VLOOKUP(InputData[[#This Row],[CUSTOMER NAME]],Country[#All],2,0)</f>
        <v>Mexico</v>
      </c>
      <c r="H541" s="1" t="str">
        <f>VLOOKUP(InputData[[#This Row],[CUSTOMER NAME]],Country[#All],3,0)</f>
        <v>Export</v>
      </c>
      <c r="I541" s="1" t="str">
        <f>TEXT(InputData[[#This Row],[DATE]],"mmm")</f>
        <v>Aug</v>
      </c>
      <c r="J541" s="1">
        <f>WEEKNUM(InputData[[#This Row],[DATE]])</f>
        <v>34</v>
      </c>
    </row>
    <row r="542" spans="1:10" x14ac:dyDescent="0.35">
      <c r="A542" s="3">
        <v>44428</v>
      </c>
      <c r="B542" s="6" t="s">
        <v>74</v>
      </c>
      <c r="C542" s="4" t="s">
        <v>18</v>
      </c>
      <c r="D542" s="5">
        <v>49.21</v>
      </c>
      <c r="E542" s="1">
        <v>19</v>
      </c>
      <c r="F542" s="1">
        <f>InputData[[#This Row],[UNIT PRICE ($)]]*InputData[[#This Row],[QUANTITY]]</f>
        <v>934.99</v>
      </c>
      <c r="G542" s="1" t="str">
        <f>VLOOKUP(InputData[[#This Row],[CUSTOMER NAME]],Country[#All],2,0)</f>
        <v>Brazil</v>
      </c>
      <c r="H542" s="1" t="str">
        <f>VLOOKUP(InputData[[#This Row],[CUSTOMER NAME]],Country[#All],3,0)</f>
        <v>Export</v>
      </c>
      <c r="I542" s="1" t="str">
        <f>TEXT(InputData[[#This Row],[DATE]],"mmm")</f>
        <v>Aug</v>
      </c>
      <c r="J542" s="1">
        <f>WEEKNUM(InputData[[#This Row],[DATE]])</f>
        <v>34</v>
      </c>
    </row>
    <row r="543" spans="1:10" x14ac:dyDescent="0.35">
      <c r="A543" s="3">
        <v>44428</v>
      </c>
      <c r="B543" s="6" t="s">
        <v>81</v>
      </c>
      <c r="C543" s="4" t="s">
        <v>31</v>
      </c>
      <c r="D543" s="5">
        <v>104.16</v>
      </c>
      <c r="E543" s="1">
        <v>9</v>
      </c>
      <c r="F543" s="1">
        <f>InputData[[#This Row],[UNIT PRICE ($)]]*InputData[[#This Row],[QUANTITY]]</f>
        <v>937.43999999999994</v>
      </c>
      <c r="G543" s="1" t="str">
        <f>VLOOKUP(InputData[[#This Row],[CUSTOMER NAME]],Country[#All],2,0)</f>
        <v>India</v>
      </c>
      <c r="H543" s="1" t="str">
        <f>VLOOKUP(InputData[[#This Row],[CUSTOMER NAME]],Country[#All],3,0)</f>
        <v>East</v>
      </c>
      <c r="I543" s="1" t="str">
        <f>TEXT(InputData[[#This Row],[DATE]],"mmm")</f>
        <v>Aug</v>
      </c>
      <c r="J543" s="1">
        <f>WEEKNUM(InputData[[#This Row],[DATE]])</f>
        <v>34</v>
      </c>
    </row>
    <row r="544" spans="1:10" x14ac:dyDescent="0.35">
      <c r="A544" s="3">
        <v>44428</v>
      </c>
      <c r="B544" s="6" t="s">
        <v>82</v>
      </c>
      <c r="C544" s="4" t="s">
        <v>28</v>
      </c>
      <c r="D544" s="5">
        <v>41.81</v>
      </c>
      <c r="E544" s="1">
        <v>13</v>
      </c>
      <c r="F544" s="1">
        <f>InputData[[#This Row],[UNIT PRICE ($)]]*InputData[[#This Row],[QUANTITY]]</f>
        <v>543.53</v>
      </c>
      <c r="G544" s="1" t="str">
        <f>VLOOKUP(InputData[[#This Row],[CUSTOMER NAME]],Country[#All],2,0)</f>
        <v>India</v>
      </c>
      <c r="H544" s="1" t="str">
        <f>VLOOKUP(InputData[[#This Row],[CUSTOMER NAME]],Country[#All],3,0)</f>
        <v>Western</v>
      </c>
      <c r="I544" s="1" t="str">
        <f>TEXT(InputData[[#This Row],[DATE]],"mmm")</f>
        <v>Aug</v>
      </c>
      <c r="J544" s="1">
        <f>WEEKNUM(InputData[[#This Row],[DATE]])</f>
        <v>34</v>
      </c>
    </row>
    <row r="545" spans="1:10" x14ac:dyDescent="0.35">
      <c r="A545" s="3">
        <v>44429</v>
      </c>
      <c r="B545" s="6" t="s">
        <v>82</v>
      </c>
      <c r="C545" s="4" t="s">
        <v>16</v>
      </c>
      <c r="D545" s="5">
        <v>16.64</v>
      </c>
      <c r="E545" s="1">
        <v>4</v>
      </c>
      <c r="F545" s="1">
        <f>InputData[[#This Row],[UNIT PRICE ($)]]*InputData[[#This Row],[QUANTITY]]</f>
        <v>66.56</v>
      </c>
      <c r="G545" s="1" t="str">
        <f>VLOOKUP(InputData[[#This Row],[CUSTOMER NAME]],Country[#All],2,0)</f>
        <v>India</v>
      </c>
      <c r="H545" s="1" t="str">
        <f>VLOOKUP(InputData[[#This Row],[CUSTOMER NAME]],Country[#All],3,0)</f>
        <v>Western</v>
      </c>
      <c r="I545" s="1" t="str">
        <f>TEXT(InputData[[#This Row],[DATE]],"mmm")</f>
        <v>Aug</v>
      </c>
      <c r="J545" s="1">
        <f>WEEKNUM(InputData[[#This Row],[DATE]])</f>
        <v>34</v>
      </c>
    </row>
    <row r="546" spans="1:10" x14ac:dyDescent="0.35">
      <c r="A546" s="3">
        <v>44430</v>
      </c>
      <c r="B546" s="6" t="s">
        <v>81</v>
      </c>
      <c r="C546" s="4" t="s">
        <v>5</v>
      </c>
      <c r="D546" s="5">
        <v>155.61000000000001</v>
      </c>
      <c r="E546" s="1">
        <v>19</v>
      </c>
      <c r="F546" s="1">
        <f>InputData[[#This Row],[UNIT PRICE ($)]]*InputData[[#This Row],[QUANTITY]]</f>
        <v>2956.59</v>
      </c>
      <c r="G546" s="1" t="str">
        <f>VLOOKUP(InputData[[#This Row],[CUSTOMER NAME]],Country[#All],2,0)</f>
        <v>India</v>
      </c>
      <c r="H546" s="1" t="str">
        <f>VLOOKUP(InputData[[#This Row],[CUSTOMER NAME]],Country[#All],3,0)</f>
        <v>East</v>
      </c>
      <c r="I546" s="1" t="str">
        <f>TEXT(InputData[[#This Row],[DATE]],"mmm")</f>
        <v>Aug</v>
      </c>
      <c r="J546" s="1">
        <f>WEEKNUM(InputData[[#This Row],[DATE]])</f>
        <v>35</v>
      </c>
    </row>
    <row r="547" spans="1:10" x14ac:dyDescent="0.35">
      <c r="A547" s="3">
        <v>44431</v>
      </c>
      <c r="B547" s="6" t="s">
        <v>65</v>
      </c>
      <c r="C547" s="4" t="s">
        <v>44</v>
      </c>
      <c r="D547" s="5">
        <v>82.08</v>
      </c>
      <c r="E547" s="1">
        <v>11</v>
      </c>
      <c r="F547" s="1">
        <f>InputData[[#This Row],[UNIT PRICE ($)]]*InputData[[#This Row],[QUANTITY]]</f>
        <v>902.88</v>
      </c>
      <c r="G547" s="1" t="str">
        <f>VLOOKUP(InputData[[#This Row],[CUSTOMER NAME]],Country[#All],2,0)</f>
        <v>Pakistan</v>
      </c>
      <c r="H547" s="1" t="str">
        <f>VLOOKUP(InputData[[#This Row],[CUSTOMER NAME]],Country[#All],3,0)</f>
        <v>Export</v>
      </c>
      <c r="I547" s="1" t="str">
        <f>TEXT(InputData[[#This Row],[DATE]],"mmm")</f>
        <v>Aug</v>
      </c>
      <c r="J547" s="1">
        <f>WEEKNUM(InputData[[#This Row],[DATE]])</f>
        <v>35</v>
      </c>
    </row>
    <row r="548" spans="1:10" x14ac:dyDescent="0.35">
      <c r="A548" s="3">
        <v>44431</v>
      </c>
      <c r="B548" s="6" t="s">
        <v>78</v>
      </c>
      <c r="C548" s="4" t="s">
        <v>29</v>
      </c>
      <c r="D548" s="5">
        <v>53.11</v>
      </c>
      <c r="E548" s="1">
        <v>14</v>
      </c>
      <c r="F548" s="1">
        <f>InputData[[#This Row],[UNIT PRICE ($)]]*InputData[[#This Row],[QUANTITY]]</f>
        <v>743.54</v>
      </c>
      <c r="G548" s="1" t="str">
        <f>VLOOKUP(InputData[[#This Row],[CUSTOMER NAME]],Country[#All],2,0)</f>
        <v>India</v>
      </c>
      <c r="H548" s="1" t="str">
        <f>VLOOKUP(InputData[[#This Row],[CUSTOMER NAME]],Country[#All],3,0)</f>
        <v>Central</v>
      </c>
      <c r="I548" s="1" t="str">
        <f>TEXT(InputData[[#This Row],[DATE]],"mmm")</f>
        <v>Aug</v>
      </c>
      <c r="J548" s="1">
        <f>WEEKNUM(InputData[[#This Row],[DATE]])</f>
        <v>35</v>
      </c>
    </row>
    <row r="549" spans="1:10" x14ac:dyDescent="0.35">
      <c r="A549" s="3">
        <v>44432</v>
      </c>
      <c r="B549" s="6" t="s">
        <v>78</v>
      </c>
      <c r="C549" s="4" t="s">
        <v>5</v>
      </c>
      <c r="D549" s="5">
        <v>155.61000000000001</v>
      </c>
      <c r="E549" s="1">
        <v>5</v>
      </c>
      <c r="F549" s="1">
        <f>InputData[[#This Row],[UNIT PRICE ($)]]*InputData[[#This Row],[QUANTITY]]</f>
        <v>778.05000000000007</v>
      </c>
      <c r="G549" s="1" t="str">
        <f>VLOOKUP(InputData[[#This Row],[CUSTOMER NAME]],Country[#All],2,0)</f>
        <v>India</v>
      </c>
      <c r="H549" s="1" t="str">
        <f>VLOOKUP(InputData[[#This Row],[CUSTOMER NAME]],Country[#All],3,0)</f>
        <v>Central</v>
      </c>
      <c r="I549" s="1" t="str">
        <f>TEXT(InputData[[#This Row],[DATE]],"mmm")</f>
        <v>Aug</v>
      </c>
      <c r="J549" s="1">
        <f>WEEKNUM(InputData[[#This Row],[DATE]])</f>
        <v>35</v>
      </c>
    </row>
    <row r="550" spans="1:10" x14ac:dyDescent="0.35">
      <c r="A550" s="3">
        <v>44433</v>
      </c>
      <c r="B550" s="6" t="s">
        <v>85</v>
      </c>
      <c r="C550" s="4" t="s">
        <v>41</v>
      </c>
      <c r="D550" s="5">
        <v>173.88</v>
      </c>
      <c r="E550" s="1">
        <v>38</v>
      </c>
      <c r="F550" s="1">
        <f>InputData[[#This Row],[UNIT PRICE ($)]]*InputData[[#This Row],[QUANTITY]]</f>
        <v>6607.44</v>
      </c>
      <c r="G550" s="1" t="str">
        <f>VLOOKUP(InputData[[#This Row],[CUSTOMER NAME]],Country[#All],2,0)</f>
        <v>India</v>
      </c>
      <c r="H550" s="1" t="str">
        <f>VLOOKUP(InputData[[#This Row],[CUSTOMER NAME]],Country[#All],3,0)</f>
        <v>Northeast</v>
      </c>
      <c r="I550" s="1" t="str">
        <f>TEXT(InputData[[#This Row],[DATE]],"mmm")</f>
        <v>Aug</v>
      </c>
      <c r="J550" s="1">
        <f>WEEKNUM(InputData[[#This Row],[DATE]])</f>
        <v>35</v>
      </c>
    </row>
    <row r="551" spans="1:10" x14ac:dyDescent="0.35">
      <c r="A551" s="3">
        <v>44434</v>
      </c>
      <c r="B551" s="6" t="s">
        <v>109</v>
      </c>
      <c r="C551" s="4" t="s">
        <v>34</v>
      </c>
      <c r="D551" s="5">
        <v>58.3</v>
      </c>
      <c r="E551" s="1">
        <v>21</v>
      </c>
      <c r="F551" s="1">
        <f>InputData[[#This Row],[UNIT PRICE ($)]]*InputData[[#This Row],[QUANTITY]]</f>
        <v>1224.3</v>
      </c>
      <c r="G551" s="1" t="str">
        <f>VLOOKUP(InputData[[#This Row],[CUSTOMER NAME]],Country[#All],2,0)</f>
        <v>Pakistan</v>
      </c>
      <c r="H551" s="1" t="str">
        <f>VLOOKUP(InputData[[#This Row],[CUSTOMER NAME]],Country[#All],3,0)</f>
        <v>Export</v>
      </c>
      <c r="I551" s="1" t="str">
        <f>TEXT(InputData[[#This Row],[DATE]],"mmm")</f>
        <v>Aug</v>
      </c>
      <c r="J551" s="1">
        <f>WEEKNUM(InputData[[#This Row],[DATE]])</f>
        <v>35</v>
      </c>
    </row>
    <row r="552" spans="1:10" x14ac:dyDescent="0.35">
      <c r="A552" s="3">
        <v>44434</v>
      </c>
      <c r="B552" s="6" t="s">
        <v>68</v>
      </c>
      <c r="C552" s="4" t="s">
        <v>39</v>
      </c>
      <c r="D552" s="5">
        <v>42.55</v>
      </c>
      <c r="E552" s="1">
        <v>4</v>
      </c>
      <c r="F552" s="1">
        <f>InputData[[#This Row],[UNIT PRICE ($)]]*InputData[[#This Row],[QUANTITY]]</f>
        <v>170.2</v>
      </c>
      <c r="G552" s="1" t="str">
        <f>VLOOKUP(InputData[[#This Row],[CUSTOMER NAME]],Country[#All],2,0)</f>
        <v>Russia</v>
      </c>
      <c r="H552" s="1" t="str">
        <f>VLOOKUP(InputData[[#This Row],[CUSTOMER NAME]],Country[#All],3,0)</f>
        <v>Export</v>
      </c>
      <c r="I552" s="1" t="str">
        <f>TEXT(InputData[[#This Row],[DATE]],"mmm")</f>
        <v>Aug</v>
      </c>
      <c r="J552" s="1">
        <f>WEEKNUM(InputData[[#This Row],[DATE]])</f>
        <v>35</v>
      </c>
    </row>
    <row r="553" spans="1:10" x14ac:dyDescent="0.35">
      <c r="A553" s="3">
        <v>44434</v>
      </c>
      <c r="B553" s="6" t="s">
        <v>71</v>
      </c>
      <c r="C553" s="4" t="s">
        <v>21</v>
      </c>
      <c r="D553" s="5">
        <v>162.54</v>
      </c>
      <c r="E553" s="1">
        <v>18</v>
      </c>
      <c r="F553" s="1">
        <f>InputData[[#This Row],[UNIT PRICE ($)]]*InputData[[#This Row],[QUANTITY]]</f>
        <v>2925.72</v>
      </c>
      <c r="G553" s="1" t="str">
        <f>VLOOKUP(InputData[[#This Row],[CUSTOMER NAME]],Country[#All],2,0)</f>
        <v>India</v>
      </c>
      <c r="H553" s="1" t="str">
        <f>VLOOKUP(InputData[[#This Row],[CUSTOMER NAME]],Country[#All],3,0)</f>
        <v>Central</v>
      </c>
      <c r="I553" s="1" t="str">
        <f>TEXT(InputData[[#This Row],[DATE]],"mmm")</f>
        <v>Aug</v>
      </c>
      <c r="J553" s="1">
        <f>WEEKNUM(InputData[[#This Row],[DATE]])</f>
        <v>35</v>
      </c>
    </row>
    <row r="554" spans="1:10" x14ac:dyDescent="0.35">
      <c r="A554" s="3">
        <v>44434</v>
      </c>
      <c r="B554" s="6" t="s">
        <v>78</v>
      </c>
      <c r="C554" s="4" t="s">
        <v>37</v>
      </c>
      <c r="D554" s="5">
        <v>85.76</v>
      </c>
      <c r="E554" s="1">
        <v>8</v>
      </c>
      <c r="F554" s="1">
        <f>InputData[[#This Row],[UNIT PRICE ($)]]*InputData[[#This Row],[QUANTITY]]</f>
        <v>686.08</v>
      </c>
      <c r="G554" s="1" t="str">
        <f>VLOOKUP(InputData[[#This Row],[CUSTOMER NAME]],Country[#All],2,0)</f>
        <v>India</v>
      </c>
      <c r="H554" s="1" t="str">
        <f>VLOOKUP(InputData[[#This Row],[CUSTOMER NAME]],Country[#All],3,0)</f>
        <v>Central</v>
      </c>
      <c r="I554" s="1" t="str">
        <f>TEXT(InputData[[#This Row],[DATE]],"mmm")</f>
        <v>Aug</v>
      </c>
      <c r="J554" s="1">
        <f>WEEKNUM(InputData[[#This Row],[DATE]])</f>
        <v>35</v>
      </c>
    </row>
    <row r="555" spans="1:10" x14ac:dyDescent="0.35">
      <c r="A555" s="3">
        <v>44434</v>
      </c>
      <c r="B555" s="6" t="s">
        <v>114</v>
      </c>
      <c r="C555" s="4" t="s">
        <v>19</v>
      </c>
      <c r="D555" s="5">
        <v>210</v>
      </c>
      <c r="E555" s="1">
        <v>13</v>
      </c>
      <c r="F555" s="1">
        <f>InputData[[#This Row],[UNIT PRICE ($)]]*InputData[[#This Row],[QUANTITY]]</f>
        <v>2730</v>
      </c>
      <c r="G555" s="1" t="str">
        <f>VLOOKUP(InputData[[#This Row],[CUSTOMER NAME]],Country[#All],2,0)</f>
        <v>United States of America</v>
      </c>
      <c r="H555" s="1" t="str">
        <f>VLOOKUP(InputData[[#This Row],[CUSTOMER NAME]],Country[#All],3,0)</f>
        <v>Export</v>
      </c>
      <c r="I555" s="1" t="str">
        <f>TEXT(InputData[[#This Row],[DATE]],"mmm")</f>
        <v>Aug</v>
      </c>
      <c r="J555" s="1">
        <f>WEEKNUM(InputData[[#This Row],[DATE]])</f>
        <v>35</v>
      </c>
    </row>
    <row r="556" spans="1:10" x14ac:dyDescent="0.35">
      <c r="A556" s="3">
        <v>44434</v>
      </c>
      <c r="B556" s="6" t="s">
        <v>89</v>
      </c>
      <c r="C556" s="4" t="s">
        <v>9</v>
      </c>
      <c r="D556" s="5">
        <v>7.8599999999999994</v>
      </c>
      <c r="E556" s="1">
        <v>38</v>
      </c>
      <c r="F556" s="1">
        <f>InputData[[#This Row],[UNIT PRICE ($)]]*InputData[[#This Row],[QUANTITY]]</f>
        <v>298.67999999999995</v>
      </c>
      <c r="G556" s="1" t="str">
        <f>VLOOKUP(InputData[[#This Row],[CUSTOMER NAME]],Country[#All],2,0)</f>
        <v>Mexico</v>
      </c>
      <c r="H556" s="1" t="str">
        <f>VLOOKUP(InputData[[#This Row],[CUSTOMER NAME]],Country[#All],3,0)</f>
        <v>Export</v>
      </c>
      <c r="I556" s="1" t="str">
        <f>TEXT(InputData[[#This Row],[DATE]],"mmm")</f>
        <v>Aug</v>
      </c>
      <c r="J556" s="1">
        <f>WEEKNUM(InputData[[#This Row],[DATE]])</f>
        <v>35</v>
      </c>
    </row>
    <row r="557" spans="1:10" x14ac:dyDescent="0.35">
      <c r="A557" s="3">
        <v>44435</v>
      </c>
      <c r="B557" s="6" t="s">
        <v>77</v>
      </c>
      <c r="C557" s="4" t="s">
        <v>39</v>
      </c>
      <c r="D557" s="5">
        <v>42.55</v>
      </c>
      <c r="E557" s="1">
        <v>15</v>
      </c>
      <c r="F557" s="1">
        <f>InputData[[#This Row],[UNIT PRICE ($)]]*InputData[[#This Row],[QUANTITY]]</f>
        <v>638.25</v>
      </c>
      <c r="G557" s="1" t="str">
        <f>VLOOKUP(InputData[[#This Row],[CUSTOMER NAME]],Country[#All],2,0)</f>
        <v>India</v>
      </c>
      <c r="H557" s="1" t="str">
        <f>VLOOKUP(InputData[[#This Row],[CUSTOMER NAME]],Country[#All],3,0)</f>
        <v>Western</v>
      </c>
      <c r="I557" s="1" t="str">
        <f>TEXT(InputData[[#This Row],[DATE]],"mmm")</f>
        <v>Aug</v>
      </c>
      <c r="J557" s="1">
        <f>WEEKNUM(InputData[[#This Row],[DATE]])</f>
        <v>35</v>
      </c>
    </row>
    <row r="558" spans="1:10" x14ac:dyDescent="0.35">
      <c r="A558" s="3">
        <v>44436</v>
      </c>
      <c r="B558" s="6" t="s">
        <v>61</v>
      </c>
      <c r="C558" s="4" t="s">
        <v>10</v>
      </c>
      <c r="D558" s="5">
        <v>164.28</v>
      </c>
      <c r="E558" s="1">
        <v>20</v>
      </c>
      <c r="F558" s="1">
        <f>InputData[[#This Row],[UNIT PRICE ($)]]*InputData[[#This Row],[QUANTITY]]</f>
        <v>3285.6</v>
      </c>
      <c r="G558" s="1" t="str">
        <f>VLOOKUP(InputData[[#This Row],[CUSTOMER NAME]],Country[#All],2,0)</f>
        <v>Bangladesh</v>
      </c>
      <c r="H558" s="1" t="str">
        <f>VLOOKUP(InputData[[#This Row],[CUSTOMER NAME]],Country[#All],3,0)</f>
        <v>Export</v>
      </c>
      <c r="I558" s="1" t="str">
        <f>TEXT(InputData[[#This Row],[DATE]],"mmm")</f>
        <v>Aug</v>
      </c>
      <c r="J558" s="1">
        <f>WEEKNUM(InputData[[#This Row],[DATE]])</f>
        <v>35</v>
      </c>
    </row>
    <row r="559" spans="1:10" x14ac:dyDescent="0.35">
      <c r="A559" s="3">
        <v>44436</v>
      </c>
      <c r="B559" s="6" t="s">
        <v>109</v>
      </c>
      <c r="C559" s="4" t="s">
        <v>5</v>
      </c>
      <c r="D559" s="5">
        <v>155.61000000000001</v>
      </c>
      <c r="E559" s="1">
        <v>9</v>
      </c>
      <c r="F559" s="1">
        <f>InputData[[#This Row],[UNIT PRICE ($)]]*InputData[[#This Row],[QUANTITY]]</f>
        <v>1400.4900000000002</v>
      </c>
      <c r="G559" s="1" t="str">
        <f>VLOOKUP(InputData[[#This Row],[CUSTOMER NAME]],Country[#All],2,0)</f>
        <v>Pakistan</v>
      </c>
      <c r="H559" s="1" t="str">
        <f>VLOOKUP(InputData[[#This Row],[CUSTOMER NAME]],Country[#All],3,0)</f>
        <v>Export</v>
      </c>
      <c r="I559" s="1" t="str">
        <f>TEXT(InputData[[#This Row],[DATE]],"mmm")</f>
        <v>Aug</v>
      </c>
      <c r="J559" s="1">
        <f>WEEKNUM(InputData[[#This Row],[DATE]])</f>
        <v>35</v>
      </c>
    </row>
    <row r="560" spans="1:10" x14ac:dyDescent="0.35">
      <c r="A560" s="3">
        <v>44436</v>
      </c>
      <c r="B560" s="6" t="s">
        <v>68</v>
      </c>
      <c r="C560" s="4" t="s">
        <v>39</v>
      </c>
      <c r="D560" s="5">
        <v>42.55</v>
      </c>
      <c r="E560" s="1">
        <v>5</v>
      </c>
      <c r="F560" s="1">
        <f>InputData[[#This Row],[UNIT PRICE ($)]]*InputData[[#This Row],[QUANTITY]]</f>
        <v>212.75</v>
      </c>
      <c r="G560" s="1" t="str">
        <f>VLOOKUP(InputData[[#This Row],[CUSTOMER NAME]],Country[#All],2,0)</f>
        <v>Russia</v>
      </c>
      <c r="H560" s="1" t="str">
        <f>VLOOKUP(InputData[[#This Row],[CUSTOMER NAME]],Country[#All],3,0)</f>
        <v>Export</v>
      </c>
      <c r="I560" s="1" t="str">
        <f>TEXT(InputData[[#This Row],[DATE]],"mmm")</f>
        <v>Aug</v>
      </c>
      <c r="J560" s="1">
        <f>WEEKNUM(InputData[[#This Row],[DATE]])</f>
        <v>35</v>
      </c>
    </row>
    <row r="561" spans="1:10" x14ac:dyDescent="0.35">
      <c r="A561" s="3">
        <v>44436</v>
      </c>
      <c r="B561" s="6" t="s">
        <v>70</v>
      </c>
      <c r="C561" s="4" t="s">
        <v>43</v>
      </c>
      <c r="D561" s="5">
        <v>83.08</v>
      </c>
      <c r="E561" s="1">
        <v>25</v>
      </c>
      <c r="F561" s="1">
        <f>InputData[[#This Row],[UNIT PRICE ($)]]*InputData[[#This Row],[QUANTITY]]</f>
        <v>2077</v>
      </c>
      <c r="G561" s="1" t="str">
        <f>VLOOKUP(InputData[[#This Row],[CUSTOMER NAME]],Country[#All],2,0)</f>
        <v>Mexico</v>
      </c>
      <c r="H561" s="1" t="str">
        <f>VLOOKUP(InputData[[#This Row],[CUSTOMER NAME]],Country[#All],3,0)</f>
        <v>Export</v>
      </c>
      <c r="I561" s="1" t="str">
        <f>TEXT(InputData[[#This Row],[DATE]],"mmm")</f>
        <v>Aug</v>
      </c>
      <c r="J561" s="1">
        <f>WEEKNUM(InputData[[#This Row],[DATE]])</f>
        <v>35</v>
      </c>
    </row>
    <row r="562" spans="1:10" x14ac:dyDescent="0.35">
      <c r="A562" s="3">
        <v>44436</v>
      </c>
      <c r="B562" s="6" t="s">
        <v>80</v>
      </c>
      <c r="C562" s="4" t="s">
        <v>37</v>
      </c>
      <c r="D562" s="5">
        <v>85.76</v>
      </c>
      <c r="E562" s="1">
        <v>22</v>
      </c>
      <c r="F562" s="1">
        <f>InputData[[#This Row],[UNIT PRICE ($)]]*InputData[[#This Row],[QUANTITY]]</f>
        <v>1886.72</v>
      </c>
      <c r="G562" s="1" t="str">
        <f>VLOOKUP(InputData[[#This Row],[CUSTOMER NAME]],Country[#All],2,0)</f>
        <v>South Africa</v>
      </c>
      <c r="H562" s="1" t="str">
        <f>VLOOKUP(InputData[[#This Row],[CUSTOMER NAME]],Country[#All],3,0)</f>
        <v>Export</v>
      </c>
      <c r="I562" s="1" t="str">
        <f>TEXT(InputData[[#This Row],[DATE]],"mmm")</f>
        <v>Aug</v>
      </c>
      <c r="J562" s="1">
        <f>WEEKNUM(InputData[[#This Row],[DATE]])</f>
        <v>35</v>
      </c>
    </row>
    <row r="563" spans="1:10" x14ac:dyDescent="0.35">
      <c r="A563" s="3">
        <v>44437</v>
      </c>
      <c r="B563" s="6" t="s">
        <v>66</v>
      </c>
      <c r="C563" s="4" t="s">
        <v>34</v>
      </c>
      <c r="D563" s="5">
        <v>58.3</v>
      </c>
      <c r="E563" s="1">
        <v>12</v>
      </c>
      <c r="F563" s="1">
        <f>InputData[[#This Row],[UNIT PRICE ($)]]*InputData[[#This Row],[QUANTITY]]</f>
        <v>699.59999999999991</v>
      </c>
      <c r="G563" s="1" t="str">
        <f>VLOOKUP(InputData[[#This Row],[CUSTOMER NAME]],Country[#All],2,0)</f>
        <v>Indonesia</v>
      </c>
      <c r="H563" s="1" t="str">
        <f>VLOOKUP(InputData[[#This Row],[CUSTOMER NAME]],Country[#All],3,0)</f>
        <v>Export</v>
      </c>
      <c r="I563" s="1" t="str">
        <f>TEXT(InputData[[#This Row],[DATE]],"mmm")</f>
        <v>Aug</v>
      </c>
      <c r="J563" s="1">
        <f>WEEKNUM(InputData[[#This Row],[DATE]])</f>
        <v>36</v>
      </c>
    </row>
    <row r="564" spans="1:10" x14ac:dyDescent="0.35">
      <c r="A564" s="3">
        <v>44438</v>
      </c>
      <c r="B564" s="6" t="s">
        <v>63</v>
      </c>
      <c r="C564" s="4" t="s">
        <v>6</v>
      </c>
      <c r="D564" s="5">
        <v>85.5</v>
      </c>
      <c r="E564" s="1">
        <v>6</v>
      </c>
      <c r="F564" s="1">
        <f>InputData[[#This Row],[UNIT PRICE ($)]]*InputData[[#This Row],[QUANTITY]]</f>
        <v>513</v>
      </c>
      <c r="G564" s="1" t="str">
        <f>VLOOKUP(InputData[[#This Row],[CUSTOMER NAME]],Country[#All],2,0)</f>
        <v>Saudi Arabia</v>
      </c>
      <c r="H564" s="1" t="str">
        <f>VLOOKUP(InputData[[#This Row],[CUSTOMER NAME]],Country[#All],3,0)</f>
        <v>Export</v>
      </c>
      <c r="I564" s="1" t="str">
        <f>TEXT(InputData[[#This Row],[DATE]],"mmm")</f>
        <v>Aug</v>
      </c>
      <c r="J564" s="1">
        <f>WEEKNUM(InputData[[#This Row],[DATE]])</f>
        <v>36</v>
      </c>
    </row>
    <row r="565" spans="1:10" x14ac:dyDescent="0.35">
      <c r="A565" s="3">
        <v>44438</v>
      </c>
      <c r="B565" s="6" t="s">
        <v>76</v>
      </c>
      <c r="C565" s="4" t="s">
        <v>13</v>
      </c>
      <c r="D565" s="5">
        <v>122.08</v>
      </c>
      <c r="E565" s="1">
        <v>13</v>
      </c>
      <c r="F565" s="1">
        <f>InputData[[#This Row],[UNIT PRICE ($)]]*InputData[[#This Row],[QUANTITY]]</f>
        <v>1587.04</v>
      </c>
      <c r="G565" s="1" t="str">
        <f>VLOOKUP(InputData[[#This Row],[CUSTOMER NAME]],Country[#All],2,0)</f>
        <v>Saudi Arabia</v>
      </c>
      <c r="H565" s="1" t="str">
        <f>VLOOKUP(InputData[[#This Row],[CUSTOMER NAME]],Country[#All],3,0)</f>
        <v>Export</v>
      </c>
      <c r="I565" s="1" t="str">
        <f>TEXT(InputData[[#This Row],[DATE]],"mmm")</f>
        <v>Aug</v>
      </c>
      <c r="J565" s="1">
        <f>WEEKNUM(InputData[[#This Row],[DATE]])</f>
        <v>36</v>
      </c>
    </row>
    <row r="566" spans="1:10" x14ac:dyDescent="0.35">
      <c r="A566" s="3">
        <v>44438</v>
      </c>
      <c r="B566" s="6" t="s">
        <v>116</v>
      </c>
      <c r="C566" s="4" t="s">
        <v>25</v>
      </c>
      <c r="D566" s="5">
        <v>8.33</v>
      </c>
      <c r="E566" s="1">
        <v>5</v>
      </c>
      <c r="F566" s="1">
        <f>InputData[[#This Row],[UNIT PRICE ($)]]*InputData[[#This Row],[QUANTITY]]</f>
        <v>41.65</v>
      </c>
      <c r="G566" s="1" t="str">
        <f>VLOOKUP(InputData[[#This Row],[CUSTOMER NAME]],Country[#All],2,0)</f>
        <v>Germany</v>
      </c>
      <c r="H566" s="1" t="str">
        <f>VLOOKUP(InputData[[#This Row],[CUSTOMER NAME]],Country[#All],3,0)</f>
        <v>Export</v>
      </c>
      <c r="I566" s="1" t="str">
        <f>TEXT(InputData[[#This Row],[DATE]],"mmm")</f>
        <v>Aug</v>
      </c>
      <c r="J566" s="1">
        <f>WEEKNUM(InputData[[#This Row],[DATE]])</f>
        <v>36</v>
      </c>
    </row>
    <row r="567" spans="1:10" x14ac:dyDescent="0.35">
      <c r="A567" s="3">
        <v>44438</v>
      </c>
      <c r="B567" s="6" t="s">
        <v>89</v>
      </c>
      <c r="C567" s="4" t="s">
        <v>43</v>
      </c>
      <c r="D567" s="5">
        <v>83.08</v>
      </c>
      <c r="E567" s="1">
        <v>6</v>
      </c>
      <c r="F567" s="1">
        <f>InputData[[#This Row],[UNIT PRICE ($)]]*InputData[[#This Row],[QUANTITY]]</f>
        <v>498.48</v>
      </c>
      <c r="G567" s="1" t="str">
        <f>VLOOKUP(InputData[[#This Row],[CUSTOMER NAME]],Country[#All],2,0)</f>
        <v>Mexico</v>
      </c>
      <c r="H567" s="1" t="str">
        <f>VLOOKUP(InputData[[#This Row],[CUSTOMER NAME]],Country[#All],3,0)</f>
        <v>Export</v>
      </c>
      <c r="I567" s="1" t="str">
        <f>TEXT(InputData[[#This Row],[DATE]],"mmm")</f>
        <v>Aug</v>
      </c>
      <c r="J567" s="1">
        <f>WEEKNUM(InputData[[#This Row],[DATE]])</f>
        <v>36</v>
      </c>
    </row>
    <row r="568" spans="1:10" x14ac:dyDescent="0.35">
      <c r="A568" s="3">
        <v>44439</v>
      </c>
      <c r="B568" s="6" t="s">
        <v>69</v>
      </c>
      <c r="C568" s="4" t="s">
        <v>1</v>
      </c>
      <c r="D568" s="5">
        <v>103.88</v>
      </c>
      <c r="E568" s="1">
        <v>2</v>
      </c>
      <c r="F568" s="1">
        <f>InputData[[#This Row],[UNIT PRICE ($)]]*InputData[[#This Row],[QUANTITY]]</f>
        <v>207.76</v>
      </c>
      <c r="G568" s="1" t="str">
        <f>VLOOKUP(InputData[[#This Row],[CUSTOMER NAME]],Country[#All],2,0)</f>
        <v>India</v>
      </c>
      <c r="H568" s="1" t="str">
        <f>VLOOKUP(InputData[[#This Row],[CUSTOMER NAME]],Country[#All],3,0)</f>
        <v>South</v>
      </c>
      <c r="I568" s="1" t="str">
        <f>TEXT(InputData[[#This Row],[DATE]],"mmm")</f>
        <v>Aug</v>
      </c>
      <c r="J568" s="1">
        <f>WEEKNUM(InputData[[#This Row],[DATE]])</f>
        <v>36</v>
      </c>
    </row>
    <row r="569" spans="1:10" x14ac:dyDescent="0.35">
      <c r="A569" s="3">
        <v>44439</v>
      </c>
      <c r="B569" s="6" t="s">
        <v>69</v>
      </c>
      <c r="C569" s="4" t="s">
        <v>15</v>
      </c>
      <c r="D569" s="5">
        <v>15.719999999999999</v>
      </c>
      <c r="E569" s="1">
        <v>13</v>
      </c>
      <c r="F569" s="1">
        <f>InputData[[#This Row],[UNIT PRICE ($)]]*InputData[[#This Row],[QUANTITY]]</f>
        <v>204.35999999999999</v>
      </c>
      <c r="G569" s="1" t="str">
        <f>VLOOKUP(InputData[[#This Row],[CUSTOMER NAME]],Country[#All],2,0)</f>
        <v>India</v>
      </c>
      <c r="H569" s="1" t="str">
        <f>VLOOKUP(InputData[[#This Row],[CUSTOMER NAME]],Country[#All],3,0)</f>
        <v>South</v>
      </c>
      <c r="I569" s="1" t="str">
        <f>TEXT(InputData[[#This Row],[DATE]],"mmm")</f>
        <v>Aug</v>
      </c>
      <c r="J569" s="1">
        <f>WEEKNUM(InputData[[#This Row],[DATE]])</f>
        <v>36</v>
      </c>
    </row>
    <row r="570" spans="1:10" x14ac:dyDescent="0.35">
      <c r="A570" s="3">
        <v>44439</v>
      </c>
      <c r="B570" s="6" t="s">
        <v>75</v>
      </c>
      <c r="C570" s="4" t="s">
        <v>35</v>
      </c>
      <c r="D570" s="5">
        <v>6.7</v>
      </c>
      <c r="E570" s="1">
        <v>11</v>
      </c>
      <c r="F570" s="1">
        <f>InputData[[#This Row],[UNIT PRICE ($)]]*InputData[[#This Row],[QUANTITY]]</f>
        <v>73.7</v>
      </c>
      <c r="G570" s="1" t="str">
        <f>VLOOKUP(InputData[[#This Row],[CUSTOMER NAME]],Country[#All],2,0)</f>
        <v>Russia</v>
      </c>
      <c r="H570" s="1" t="str">
        <f>VLOOKUP(InputData[[#This Row],[CUSTOMER NAME]],Country[#All],3,0)</f>
        <v>Export</v>
      </c>
      <c r="I570" s="1" t="str">
        <f>TEXT(InputData[[#This Row],[DATE]],"mmm")</f>
        <v>Aug</v>
      </c>
      <c r="J570" s="1">
        <f>WEEKNUM(InputData[[#This Row],[DATE]])</f>
        <v>36</v>
      </c>
    </row>
    <row r="571" spans="1:10" x14ac:dyDescent="0.35">
      <c r="A571" s="3">
        <v>44439</v>
      </c>
      <c r="B571" s="6" t="s">
        <v>85</v>
      </c>
      <c r="C571" s="4" t="s">
        <v>21</v>
      </c>
      <c r="D571" s="5">
        <v>162.54</v>
      </c>
      <c r="E571" s="1">
        <v>6</v>
      </c>
      <c r="F571" s="1">
        <f>InputData[[#This Row],[UNIT PRICE ($)]]*InputData[[#This Row],[QUANTITY]]</f>
        <v>975.24</v>
      </c>
      <c r="G571" s="1" t="str">
        <f>VLOOKUP(InputData[[#This Row],[CUSTOMER NAME]],Country[#All],2,0)</f>
        <v>India</v>
      </c>
      <c r="H571" s="1" t="str">
        <f>VLOOKUP(InputData[[#This Row],[CUSTOMER NAME]],Country[#All],3,0)</f>
        <v>Northeast</v>
      </c>
      <c r="I571" s="1" t="str">
        <f>TEXT(InputData[[#This Row],[DATE]],"mmm")</f>
        <v>Aug</v>
      </c>
      <c r="J571" s="1">
        <f>WEEKNUM(InputData[[#This Row],[DATE]])</f>
        <v>36</v>
      </c>
    </row>
    <row r="572" spans="1:10" x14ac:dyDescent="0.35">
      <c r="A572" s="3">
        <v>44440</v>
      </c>
      <c r="B572" s="6" t="s">
        <v>64</v>
      </c>
      <c r="C572" s="4" t="s">
        <v>3</v>
      </c>
      <c r="D572" s="5">
        <v>80.94</v>
      </c>
      <c r="E572" s="1">
        <v>14</v>
      </c>
      <c r="F572" s="1">
        <f>InputData[[#This Row],[UNIT PRICE ($)]]*InputData[[#This Row],[QUANTITY]]</f>
        <v>1133.1599999999999</v>
      </c>
      <c r="G572" s="1" t="str">
        <f>VLOOKUP(InputData[[#This Row],[CUSTOMER NAME]],Country[#All],2,0)</f>
        <v>India</v>
      </c>
      <c r="H572" s="1" t="str">
        <f>VLOOKUP(InputData[[#This Row],[CUSTOMER NAME]],Country[#All],3,0)</f>
        <v>Northeast</v>
      </c>
      <c r="I572" s="1" t="str">
        <f>TEXT(InputData[[#This Row],[DATE]],"mmm")</f>
        <v>Sep</v>
      </c>
      <c r="J572" s="1">
        <f>WEEKNUM(InputData[[#This Row],[DATE]])</f>
        <v>36</v>
      </c>
    </row>
    <row r="573" spans="1:10" x14ac:dyDescent="0.35">
      <c r="A573" s="3">
        <v>44440</v>
      </c>
      <c r="B573" s="6" t="s">
        <v>76</v>
      </c>
      <c r="C573" s="4" t="s">
        <v>24</v>
      </c>
      <c r="D573" s="5">
        <v>156.96</v>
      </c>
      <c r="E573" s="1">
        <v>1</v>
      </c>
      <c r="F573" s="1">
        <f>InputData[[#This Row],[UNIT PRICE ($)]]*InputData[[#This Row],[QUANTITY]]</f>
        <v>156.96</v>
      </c>
      <c r="G573" s="1" t="str">
        <f>VLOOKUP(InputData[[#This Row],[CUSTOMER NAME]],Country[#All],2,0)</f>
        <v>Saudi Arabia</v>
      </c>
      <c r="H573" s="1" t="str">
        <f>VLOOKUP(InputData[[#This Row],[CUSTOMER NAME]],Country[#All],3,0)</f>
        <v>Export</v>
      </c>
      <c r="I573" s="1" t="str">
        <f>TEXT(InputData[[#This Row],[DATE]],"mmm")</f>
        <v>Sep</v>
      </c>
      <c r="J573" s="1">
        <f>WEEKNUM(InputData[[#This Row],[DATE]])</f>
        <v>36</v>
      </c>
    </row>
    <row r="574" spans="1:10" x14ac:dyDescent="0.35">
      <c r="A574" s="3">
        <v>44440</v>
      </c>
      <c r="B574" s="6" t="s">
        <v>114</v>
      </c>
      <c r="C574" s="4" t="s">
        <v>15</v>
      </c>
      <c r="D574" s="5">
        <v>15.719999999999999</v>
      </c>
      <c r="E574" s="1">
        <v>11</v>
      </c>
      <c r="F574" s="1">
        <f>InputData[[#This Row],[UNIT PRICE ($)]]*InputData[[#This Row],[QUANTITY]]</f>
        <v>172.92</v>
      </c>
      <c r="G574" s="1" t="str">
        <f>VLOOKUP(InputData[[#This Row],[CUSTOMER NAME]],Country[#All],2,0)</f>
        <v>United States of America</v>
      </c>
      <c r="H574" s="1" t="str">
        <f>VLOOKUP(InputData[[#This Row],[CUSTOMER NAME]],Country[#All],3,0)</f>
        <v>Export</v>
      </c>
      <c r="I574" s="1" t="str">
        <f>TEXT(InputData[[#This Row],[DATE]],"mmm")</f>
        <v>Sep</v>
      </c>
      <c r="J574" s="1">
        <f>WEEKNUM(InputData[[#This Row],[DATE]])</f>
        <v>36</v>
      </c>
    </row>
    <row r="575" spans="1:10" x14ac:dyDescent="0.35">
      <c r="A575" s="3">
        <v>44442</v>
      </c>
      <c r="B575" s="6" t="s">
        <v>85</v>
      </c>
      <c r="C575" s="4" t="s">
        <v>41</v>
      </c>
      <c r="D575" s="5">
        <v>173.88</v>
      </c>
      <c r="E575" s="1">
        <v>8</v>
      </c>
      <c r="F575" s="1">
        <f>InputData[[#This Row],[UNIT PRICE ($)]]*InputData[[#This Row],[QUANTITY]]</f>
        <v>1391.04</v>
      </c>
      <c r="G575" s="1" t="str">
        <f>VLOOKUP(InputData[[#This Row],[CUSTOMER NAME]],Country[#All],2,0)</f>
        <v>India</v>
      </c>
      <c r="H575" s="1" t="str">
        <f>VLOOKUP(InputData[[#This Row],[CUSTOMER NAME]],Country[#All],3,0)</f>
        <v>Northeast</v>
      </c>
      <c r="I575" s="1" t="str">
        <f>TEXT(InputData[[#This Row],[DATE]],"mmm")</f>
        <v>Sep</v>
      </c>
      <c r="J575" s="1">
        <f>WEEKNUM(InputData[[#This Row],[DATE]])</f>
        <v>36</v>
      </c>
    </row>
    <row r="576" spans="1:10" x14ac:dyDescent="0.35">
      <c r="A576" s="3">
        <v>44442</v>
      </c>
      <c r="B576" s="6" t="s">
        <v>88</v>
      </c>
      <c r="C576" s="4" t="s">
        <v>16</v>
      </c>
      <c r="D576" s="5">
        <v>16.64</v>
      </c>
      <c r="E576" s="1">
        <v>28</v>
      </c>
      <c r="F576" s="1">
        <f>InputData[[#This Row],[UNIT PRICE ($)]]*InputData[[#This Row],[QUANTITY]]</f>
        <v>465.92</v>
      </c>
      <c r="G576" s="1" t="str">
        <f>VLOOKUP(InputData[[#This Row],[CUSTOMER NAME]],Country[#All],2,0)</f>
        <v>India</v>
      </c>
      <c r="H576" s="1" t="str">
        <f>VLOOKUP(InputData[[#This Row],[CUSTOMER NAME]],Country[#All],3,0)</f>
        <v>South</v>
      </c>
      <c r="I576" s="1" t="str">
        <f>TEXT(InputData[[#This Row],[DATE]],"mmm")</f>
        <v>Sep</v>
      </c>
      <c r="J576" s="1">
        <f>WEEKNUM(InputData[[#This Row],[DATE]])</f>
        <v>36</v>
      </c>
    </row>
    <row r="577" spans="1:10" x14ac:dyDescent="0.35">
      <c r="A577" s="3">
        <v>44443</v>
      </c>
      <c r="B577" s="6" t="s">
        <v>78</v>
      </c>
      <c r="C577" s="4" t="s">
        <v>35</v>
      </c>
      <c r="D577" s="5">
        <v>6.7</v>
      </c>
      <c r="E577" s="1">
        <v>1</v>
      </c>
      <c r="F577" s="1">
        <f>InputData[[#This Row],[UNIT PRICE ($)]]*InputData[[#This Row],[QUANTITY]]</f>
        <v>6.7</v>
      </c>
      <c r="G577" s="1" t="str">
        <f>VLOOKUP(InputData[[#This Row],[CUSTOMER NAME]],Country[#All],2,0)</f>
        <v>India</v>
      </c>
      <c r="H577" s="1" t="str">
        <f>VLOOKUP(InputData[[#This Row],[CUSTOMER NAME]],Country[#All],3,0)</f>
        <v>Central</v>
      </c>
      <c r="I577" s="1" t="str">
        <f>TEXT(InputData[[#This Row],[DATE]],"mmm")</f>
        <v>Sep</v>
      </c>
      <c r="J577" s="1">
        <f>WEEKNUM(InputData[[#This Row],[DATE]])</f>
        <v>36</v>
      </c>
    </row>
    <row r="578" spans="1:10" x14ac:dyDescent="0.35">
      <c r="A578" s="3">
        <v>44443</v>
      </c>
      <c r="B578" s="6" t="s">
        <v>81</v>
      </c>
      <c r="C578" s="4" t="s">
        <v>23</v>
      </c>
      <c r="D578" s="5">
        <v>149.46</v>
      </c>
      <c r="E578" s="1">
        <v>15</v>
      </c>
      <c r="F578" s="1">
        <f>InputData[[#This Row],[UNIT PRICE ($)]]*InputData[[#This Row],[QUANTITY]]</f>
        <v>2241.9</v>
      </c>
      <c r="G578" s="1" t="str">
        <f>VLOOKUP(InputData[[#This Row],[CUSTOMER NAME]],Country[#All],2,0)</f>
        <v>India</v>
      </c>
      <c r="H578" s="1" t="str">
        <f>VLOOKUP(InputData[[#This Row],[CUSTOMER NAME]],Country[#All],3,0)</f>
        <v>East</v>
      </c>
      <c r="I578" s="1" t="str">
        <f>TEXT(InputData[[#This Row],[DATE]],"mmm")</f>
        <v>Sep</v>
      </c>
      <c r="J578" s="1">
        <f>WEEKNUM(InputData[[#This Row],[DATE]])</f>
        <v>36</v>
      </c>
    </row>
    <row r="579" spans="1:10" x14ac:dyDescent="0.35">
      <c r="A579" s="3">
        <v>44443</v>
      </c>
      <c r="B579" s="6" t="s">
        <v>84</v>
      </c>
      <c r="C579" s="4" t="s">
        <v>28</v>
      </c>
      <c r="D579" s="5">
        <v>41.81</v>
      </c>
      <c r="E579" s="1">
        <v>7</v>
      </c>
      <c r="F579" s="1">
        <f>InputData[[#This Row],[UNIT PRICE ($)]]*InputData[[#This Row],[QUANTITY]]</f>
        <v>292.67</v>
      </c>
      <c r="G579" s="1" t="str">
        <f>VLOOKUP(InputData[[#This Row],[CUSTOMER NAME]],Country[#All],2,0)</f>
        <v>Ethiopia</v>
      </c>
      <c r="H579" s="1" t="str">
        <f>VLOOKUP(InputData[[#This Row],[CUSTOMER NAME]],Country[#All],3,0)</f>
        <v>Export</v>
      </c>
      <c r="I579" s="1" t="str">
        <f>TEXT(InputData[[#This Row],[DATE]],"mmm")</f>
        <v>Sep</v>
      </c>
      <c r="J579" s="1">
        <f>WEEKNUM(InputData[[#This Row],[DATE]])</f>
        <v>36</v>
      </c>
    </row>
    <row r="580" spans="1:10" x14ac:dyDescent="0.35">
      <c r="A580" s="3">
        <v>44443</v>
      </c>
      <c r="B580" s="6" t="s">
        <v>84</v>
      </c>
      <c r="C580" s="4" t="s">
        <v>1</v>
      </c>
      <c r="D580" s="5">
        <v>103.88</v>
      </c>
      <c r="E580" s="1">
        <v>34</v>
      </c>
      <c r="F580" s="1">
        <f>InputData[[#This Row],[UNIT PRICE ($)]]*InputData[[#This Row],[QUANTITY]]</f>
        <v>3531.92</v>
      </c>
      <c r="G580" s="1" t="str">
        <f>VLOOKUP(InputData[[#This Row],[CUSTOMER NAME]],Country[#All],2,0)</f>
        <v>Ethiopia</v>
      </c>
      <c r="H580" s="1" t="str">
        <f>VLOOKUP(InputData[[#This Row],[CUSTOMER NAME]],Country[#All],3,0)</f>
        <v>Export</v>
      </c>
      <c r="I580" s="1" t="str">
        <f>TEXT(InputData[[#This Row],[DATE]],"mmm")</f>
        <v>Sep</v>
      </c>
      <c r="J580" s="1">
        <f>WEEKNUM(InputData[[#This Row],[DATE]])</f>
        <v>36</v>
      </c>
    </row>
    <row r="581" spans="1:10" x14ac:dyDescent="0.35">
      <c r="A581" s="3">
        <v>44443</v>
      </c>
      <c r="B581" s="6" t="s">
        <v>84</v>
      </c>
      <c r="C581" s="4" t="s">
        <v>2</v>
      </c>
      <c r="D581" s="5">
        <v>142.80000000000001</v>
      </c>
      <c r="E581" s="1">
        <v>1</v>
      </c>
      <c r="F581" s="1">
        <f>InputData[[#This Row],[UNIT PRICE ($)]]*InputData[[#This Row],[QUANTITY]]</f>
        <v>142.80000000000001</v>
      </c>
      <c r="G581" s="1" t="str">
        <f>VLOOKUP(InputData[[#This Row],[CUSTOMER NAME]],Country[#All],2,0)</f>
        <v>Ethiopia</v>
      </c>
      <c r="H581" s="1" t="str">
        <f>VLOOKUP(InputData[[#This Row],[CUSTOMER NAME]],Country[#All],3,0)</f>
        <v>Export</v>
      </c>
      <c r="I581" s="1" t="str">
        <f>TEXT(InputData[[#This Row],[DATE]],"mmm")</f>
        <v>Sep</v>
      </c>
      <c r="J581" s="1">
        <f>WEEKNUM(InputData[[#This Row],[DATE]])</f>
        <v>36</v>
      </c>
    </row>
    <row r="582" spans="1:10" x14ac:dyDescent="0.35">
      <c r="A582" s="3">
        <v>44444</v>
      </c>
      <c r="B582" s="6" t="s">
        <v>64</v>
      </c>
      <c r="C582" s="4" t="s">
        <v>32</v>
      </c>
      <c r="D582" s="5">
        <v>117.48</v>
      </c>
      <c r="E582" s="1">
        <v>1</v>
      </c>
      <c r="F582" s="1">
        <f>InputData[[#This Row],[UNIT PRICE ($)]]*InputData[[#This Row],[QUANTITY]]</f>
        <v>117.48</v>
      </c>
      <c r="G582" s="1" t="str">
        <f>VLOOKUP(InputData[[#This Row],[CUSTOMER NAME]],Country[#All],2,0)</f>
        <v>India</v>
      </c>
      <c r="H582" s="1" t="str">
        <f>VLOOKUP(InputData[[#This Row],[CUSTOMER NAME]],Country[#All],3,0)</f>
        <v>Northeast</v>
      </c>
      <c r="I582" s="1" t="str">
        <f>TEXT(InputData[[#This Row],[DATE]],"mmm")</f>
        <v>Sep</v>
      </c>
      <c r="J582" s="1">
        <f>WEEKNUM(InputData[[#This Row],[DATE]])</f>
        <v>37</v>
      </c>
    </row>
    <row r="583" spans="1:10" x14ac:dyDescent="0.35">
      <c r="A583" s="3">
        <v>44444</v>
      </c>
      <c r="B583" s="6" t="s">
        <v>117</v>
      </c>
      <c r="C583" s="4" t="s">
        <v>7</v>
      </c>
      <c r="D583" s="5">
        <v>47.730000000000004</v>
      </c>
      <c r="E583" s="1">
        <v>35</v>
      </c>
      <c r="F583" s="1">
        <f>InputData[[#This Row],[UNIT PRICE ($)]]*InputData[[#This Row],[QUANTITY]]</f>
        <v>1670.5500000000002</v>
      </c>
      <c r="G583" s="1" t="str">
        <f>VLOOKUP(InputData[[#This Row],[CUSTOMER NAME]],Country[#All],2,0)</f>
        <v>United States of America</v>
      </c>
      <c r="H583" s="1" t="str">
        <f>VLOOKUP(InputData[[#This Row],[CUSTOMER NAME]],Country[#All],3,0)</f>
        <v>Export</v>
      </c>
      <c r="I583" s="1" t="str">
        <f>TEXT(InputData[[#This Row],[DATE]],"mmm")</f>
        <v>Sep</v>
      </c>
      <c r="J583" s="1">
        <f>WEEKNUM(InputData[[#This Row],[DATE]])</f>
        <v>37</v>
      </c>
    </row>
    <row r="584" spans="1:10" x14ac:dyDescent="0.35">
      <c r="A584" s="3">
        <v>44445</v>
      </c>
      <c r="B584" s="6" t="s">
        <v>74</v>
      </c>
      <c r="C584" s="4" t="s">
        <v>31</v>
      </c>
      <c r="D584" s="5">
        <v>104.16</v>
      </c>
      <c r="E584" s="1">
        <v>20</v>
      </c>
      <c r="F584" s="1">
        <f>InputData[[#This Row],[UNIT PRICE ($)]]*InputData[[#This Row],[QUANTITY]]</f>
        <v>2083.1999999999998</v>
      </c>
      <c r="G584" s="1" t="str">
        <f>VLOOKUP(InputData[[#This Row],[CUSTOMER NAME]],Country[#All],2,0)</f>
        <v>Brazil</v>
      </c>
      <c r="H584" s="1" t="str">
        <f>VLOOKUP(InputData[[#This Row],[CUSTOMER NAME]],Country[#All],3,0)</f>
        <v>Export</v>
      </c>
      <c r="I584" s="1" t="str">
        <f>TEXT(InputData[[#This Row],[DATE]],"mmm")</f>
        <v>Sep</v>
      </c>
      <c r="J584" s="1">
        <f>WEEKNUM(InputData[[#This Row],[DATE]])</f>
        <v>37</v>
      </c>
    </row>
    <row r="585" spans="1:10" x14ac:dyDescent="0.35">
      <c r="A585" s="3">
        <v>44445</v>
      </c>
      <c r="B585" s="6" t="s">
        <v>77</v>
      </c>
      <c r="C585" s="4" t="s">
        <v>5</v>
      </c>
      <c r="D585" s="5">
        <v>155.61000000000001</v>
      </c>
      <c r="E585" s="1">
        <v>12</v>
      </c>
      <c r="F585" s="1">
        <f>InputData[[#This Row],[UNIT PRICE ($)]]*InputData[[#This Row],[QUANTITY]]</f>
        <v>1867.3200000000002</v>
      </c>
      <c r="G585" s="1" t="str">
        <f>VLOOKUP(InputData[[#This Row],[CUSTOMER NAME]],Country[#All],2,0)</f>
        <v>India</v>
      </c>
      <c r="H585" s="1" t="str">
        <f>VLOOKUP(InputData[[#This Row],[CUSTOMER NAME]],Country[#All],3,0)</f>
        <v>Western</v>
      </c>
      <c r="I585" s="1" t="str">
        <f>TEXT(InputData[[#This Row],[DATE]],"mmm")</f>
        <v>Sep</v>
      </c>
      <c r="J585" s="1">
        <f>WEEKNUM(InputData[[#This Row],[DATE]])</f>
        <v>37</v>
      </c>
    </row>
    <row r="586" spans="1:10" x14ac:dyDescent="0.35">
      <c r="A586" s="3">
        <v>44446</v>
      </c>
      <c r="B586" s="6" t="s">
        <v>60</v>
      </c>
      <c r="C586" s="4" t="s">
        <v>19</v>
      </c>
      <c r="D586" s="5">
        <v>210</v>
      </c>
      <c r="E586" s="1">
        <v>5</v>
      </c>
      <c r="F586" s="1">
        <f>InputData[[#This Row],[UNIT PRICE ($)]]*InputData[[#This Row],[QUANTITY]]</f>
        <v>1050</v>
      </c>
      <c r="G586" s="1" t="str">
        <f>VLOOKUP(InputData[[#This Row],[CUSTOMER NAME]],Country[#All],2,0)</f>
        <v>Nigeria</v>
      </c>
      <c r="H586" s="1" t="str">
        <f>VLOOKUP(InputData[[#This Row],[CUSTOMER NAME]],Country[#All],3,0)</f>
        <v>Export</v>
      </c>
      <c r="I586" s="1" t="str">
        <f>TEXT(InputData[[#This Row],[DATE]],"mmm")</f>
        <v>Sep</v>
      </c>
      <c r="J586" s="1">
        <f>WEEKNUM(InputData[[#This Row],[DATE]])</f>
        <v>37</v>
      </c>
    </row>
    <row r="587" spans="1:10" x14ac:dyDescent="0.35">
      <c r="A587" s="3">
        <v>44447</v>
      </c>
      <c r="B587" s="6" t="s">
        <v>81</v>
      </c>
      <c r="C587" s="4" t="s">
        <v>12</v>
      </c>
      <c r="D587" s="5">
        <v>94.17</v>
      </c>
      <c r="E587" s="1">
        <v>23</v>
      </c>
      <c r="F587" s="1">
        <f>InputData[[#This Row],[UNIT PRICE ($)]]*InputData[[#This Row],[QUANTITY]]</f>
        <v>2165.91</v>
      </c>
      <c r="G587" s="1" t="str">
        <f>VLOOKUP(InputData[[#This Row],[CUSTOMER NAME]],Country[#All],2,0)</f>
        <v>India</v>
      </c>
      <c r="H587" s="1" t="str">
        <f>VLOOKUP(InputData[[#This Row],[CUSTOMER NAME]],Country[#All],3,0)</f>
        <v>East</v>
      </c>
      <c r="I587" s="1" t="str">
        <f>TEXT(InputData[[#This Row],[DATE]],"mmm")</f>
        <v>Sep</v>
      </c>
      <c r="J587" s="1">
        <f>WEEKNUM(InputData[[#This Row],[DATE]])</f>
        <v>37</v>
      </c>
    </row>
    <row r="588" spans="1:10" x14ac:dyDescent="0.35">
      <c r="A588" s="3">
        <v>44448</v>
      </c>
      <c r="B588" s="6" t="s">
        <v>78</v>
      </c>
      <c r="C588" s="4" t="s">
        <v>3</v>
      </c>
      <c r="D588" s="5">
        <v>80.94</v>
      </c>
      <c r="E588" s="1">
        <v>3</v>
      </c>
      <c r="F588" s="1">
        <f>InputData[[#This Row],[UNIT PRICE ($)]]*InputData[[#This Row],[QUANTITY]]</f>
        <v>242.82</v>
      </c>
      <c r="G588" s="1" t="str">
        <f>VLOOKUP(InputData[[#This Row],[CUSTOMER NAME]],Country[#All],2,0)</f>
        <v>India</v>
      </c>
      <c r="H588" s="1" t="str">
        <f>VLOOKUP(InputData[[#This Row],[CUSTOMER NAME]],Country[#All],3,0)</f>
        <v>Central</v>
      </c>
      <c r="I588" s="1" t="str">
        <f>TEXT(InputData[[#This Row],[DATE]],"mmm")</f>
        <v>Sep</v>
      </c>
      <c r="J588" s="1">
        <f>WEEKNUM(InputData[[#This Row],[DATE]])</f>
        <v>37</v>
      </c>
    </row>
    <row r="589" spans="1:10" x14ac:dyDescent="0.35">
      <c r="A589" s="3">
        <v>44448</v>
      </c>
      <c r="B589" s="6" t="s">
        <v>79</v>
      </c>
      <c r="C589" s="4" t="s">
        <v>41</v>
      </c>
      <c r="D589" s="5">
        <v>173.88</v>
      </c>
      <c r="E589" s="1">
        <v>9</v>
      </c>
      <c r="F589" s="1">
        <f>InputData[[#This Row],[UNIT PRICE ($)]]*InputData[[#This Row],[QUANTITY]]</f>
        <v>1564.92</v>
      </c>
      <c r="G589" s="1" t="str">
        <f>VLOOKUP(InputData[[#This Row],[CUSTOMER NAME]],Country[#All],2,0)</f>
        <v>United Kingdom</v>
      </c>
      <c r="H589" s="1" t="str">
        <f>VLOOKUP(InputData[[#This Row],[CUSTOMER NAME]],Country[#All],3,0)</f>
        <v>Export</v>
      </c>
      <c r="I589" s="1" t="str">
        <f>TEXT(InputData[[#This Row],[DATE]],"mmm")</f>
        <v>Sep</v>
      </c>
      <c r="J589" s="1">
        <f>WEEKNUM(InputData[[#This Row],[DATE]])</f>
        <v>37</v>
      </c>
    </row>
    <row r="590" spans="1:10" x14ac:dyDescent="0.35">
      <c r="A590" s="3">
        <v>44448</v>
      </c>
      <c r="B590" s="6" t="s">
        <v>85</v>
      </c>
      <c r="C590" s="4" t="s">
        <v>44</v>
      </c>
      <c r="D590" s="5">
        <v>82.08</v>
      </c>
      <c r="E590" s="1">
        <v>4</v>
      </c>
      <c r="F590" s="1">
        <f>InputData[[#This Row],[UNIT PRICE ($)]]*InputData[[#This Row],[QUANTITY]]</f>
        <v>328.32</v>
      </c>
      <c r="G590" s="1" t="str">
        <f>VLOOKUP(InputData[[#This Row],[CUSTOMER NAME]],Country[#All],2,0)</f>
        <v>India</v>
      </c>
      <c r="H590" s="1" t="str">
        <f>VLOOKUP(InputData[[#This Row],[CUSTOMER NAME]],Country[#All],3,0)</f>
        <v>Northeast</v>
      </c>
      <c r="I590" s="1" t="str">
        <f>TEXT(InputData[[#This Row],[DATE]],"mmm")</f>
        <v>Sep</v>
      </c>
      <c r="J590" s="1">
        <f>WEEKNUM(InputData[[#This Row],[DATE]])</f>
        <v>37</v>
      </c>
    </row>
    <row r="591" spans="1:10" x14ac:dyDescent="0.35">
      <c r="A591" s="3">
        <v>44448</v>
      </c>
      <c r="B591" s="6" t="s">
        <v>88</v>
      </c>
      <c r="C591" s="4" t="s">
        <v>11</v>
      </c>
      <c r="D591" s="5">
        <v>48.4</v>
      </c>
      <c r="E591" s="1">
        <v>26</v>
      </c>
      <c r="F591" s="1">
        <f>InputData[[#This Row],[UNIT PRICE ($)]]*InputData[[#This Row],[QUANTITY]]</f>
        <v>1258.3999999999999</v>
      </c>
      <c r="G591" s="1" t="str">
        <f>VLOOKUP(InputData[[#This Row],[CUSTOMER NAME]],Country[#All],2,0)</f>
        <v>India</v>
      </c>
      <c r="H591" s="1" t="str">
        <f>VLOOKUP(InputData[[#This Row],[CUSTOMER NAME]],Country[#All],3,0)</f>
        <v>South</v>
      </c>
      <c r="I591" s="1" t="str">
        <f>TEXT(InputData[[#This Row],[DATE]],"mmm")</f>
        <v>Sep</v>
      </c>
      <c r="J591" s="1">
        <f>WEEKNUM(InputData[[#This Row],[DATE]])</f>
        <v>37</v>
      </c>
    </row>
    <row r="592" spans="1:10" x14ac:dyDescent="0.35">
      <c r="A592" s="3">
        <v>44449</v>
      </c>
      <c r="B592" s="6" t="s">
        <v>65</v>
      </c>
      <c r="C592" s="4" t="s">
        <v>38</v>
      </c>
      <c r="D592" s="5">
        <v>79.92</v>
      </c>
      <c r="E592" s="1">
        <v>4</v>
      </c>
      <c r="F592" s="1">
        <f>InputData[[#This Row],[UNIT PRICE ($)]]*InputData[[#This Row],[QUANTITY]]</f>
        <v>319.68</v>
      </c>
      <c r="G592" s="1" t="str">
        <f>VLOOKUP(InputData[[#This Row],[CUSTOMER NAME]],Country[#All],2,0)</f>
        <v>Pakistan</v>
      </c>
      <c r="H592" s="1" t="str">
        <f>VLOOKUP(InputData[[#This Row],[CUSTOMER NAME]],Country[#All],3,0)</f>
        <v>Export</v>
      </c>
      <c r="I592" s="1" t="str">
        <f>TEXT(InputData[[#This Row],[DATE]],"mmm")</f>
        <v>Sep</v>
      </c>
      <c r="J592" s="1">
        <f>WEEKNUM(InputData[[#This Row],[DATE]])</f>
        <v>37</v>
      </c>
    </row>
    <row r="593" spans="1:10" x14ac:dyDescent="0.35">
      <c r="A593" s="3">
        <v>44449</v>
      </c>
      <c r="B593" s="6" t="s">
        <v>80</v>
      </c>
      <c r="C593" s="4" t="s">
        <v>1</v>
      </c>
      <c r="D593" s="5">
        <v>103.88</v>
      </c>
      <c r="E593" s="1">
        <v>9</v>
      </c>
      <c r="F593" s="1">
        <f>InputData[[#This Row],[UNIT PRICE ($)]]*InputData[[#This Row],[QUANTITY]]</f>
        <v>934.92</v>
      </c>
      <c r="G593" s="1" t="str">
        <f>VLOOKUP(InputData[[#This Row],[CUSTOMER NAME]],Country[#All],2,0)</f>
        <v>South Africa</v>
      </c>
      <c r="H593" s="1" t="str">
        <f>VLOOKUP(InputData[[#This Row],[CUSTOMER NAME]],Country[#All],3,0)</f>
        <v>Export</v>
      </c>
      <c r="I593" s="1" t="str">
        <f>TEXT(InputData[[#This Row],[DATE]],"mmm")</f>
        <v>Sep</v>
      </c>
      <c r="J593" s="1">
        <f>WEEKNUM(InputData[[#This Row],[DATE]])</f>
        <v>37</v>
      </c>
    </row>
    <row r="594" spans="1:10" x14ac:dyDescent="0.35">
      <c r="A594" s="3">
        <v>44449</v>
      </c>
      <c r="B594" s="6" t="s">
        <v>82</v>
      </c>
      <c r="C594" s="4" t="s">
        <v>30</v>
      </c>
      <c r="D594" s="5">
        <v>201.28</v>
      </c>
      <c r="E594" s="1">
        <v>6</v>
      </c>
      <c r="F594" s="1">
        <f>InputData[[#This Row],[UNIT PRICE ($)]]*InputData[[#This Row],[QUANTITY]]</f>
        <v>1207.68</v>
      </c>
      <c r="G594" s="1" t="str">
        <f>VLOOKUP(InputData[[#This Row],[CUSTOMER NAME]],Country[#All],2,0)</f>
        <v>India</v>
      </c>
      <c r="H594" s="1" t="str">
        <f>VLOOKUP(InputData[[#This Row],[CUSTOMER NAME]],Country[#All],3,0)</f>
        <v>Western</v>
      </c>
      <c r="I594" s="1" t="str">
        <f>TEXT(InputData[[#This Row],[DATE]],"mmm")</f>
        <v>Sep</v>
      </c>
      <c r="J594" s="1">
        <f>WEEKNUM(InputData[[#This Row],[DATE]])</f>
        <v>37</v>
      </c>
    </row>
    <row r="595" spans="1:10" x14ac:dyDescent="0.35">
      <c r="A595" s="3">
        <v>44449</v>
      </c>
      <c r="B595" s="6" t="s">
        <v>82</v>
      </c>
      <c r="C595" s="4" t="s">
        <v>26</v>
      </c>
      <c r="D595" s="5">
        <v>24.66</v>
      </c>
      <c r="E595" s="1">
        <v>2</v>
      </c>
      <c r="F595" s="1">
        <f>InputData[[#This Row],[UNIT PRICE ($)]]*InputData[[#This Row],[QUANTITY]]</f>
        <v>49.32</v>
      </c>
      <c r="G595" s="1" t="str">
        <f>VLOOKUP(InputData[[#This Row],[CUSTOMER NAME]],Country[#All],2,0)</f>
        <v>India</v>
      </c>
      <c r="H595" s="1" t="str">
        <f>VLOOKUP(InputData[[#This Row],[CUSTOMER NAME]],Country[#All],3,0)</f>
        <v>Western</v>
      </c>
      <c r="I595" s="1" t="str">
        <f>TEXT(InputData[[#This Row],[DATE]],"mmm")</f>
        <v>Sep</v>
      </c>
      <c r="J595" s="1">
        <f>WEEKNUM(InputData[[#This Row],[DATE]])</f>
        <v>37</v>
      </c>
    </row>
    <row r="596" spans="1:10" x14ac:dyDescent="0.35">
      <c r="A596" s="3">
        <v>44449</v>
      </c>
      <c r="B596" s="6" t="s">
        <v>117</v>
      </c>
      <c r="C596" s="4" t="s">
        <v>35</v>
      </c>
      <c r="D596" s="5">
        <v>6.7</v>
      </c>
      <c r="E596" s="1">
        <v>15</v>
      </c>
      <c r="F596" s="1">
        <f>InputData[[#This Row],[UNIT PRICE ($)]]*InputData[[#This Row],[QUANTITY]]</f>
        <v>100.5</v>
      </c>
      <c r="G596" s="1" t="str">
        <f>VLOOKUP(InputData[[#This Row],[CUSTOMER NAME]],Country[#All],2,0)</f>
        <v>United States of America</v>
      </c>
      <c r="H596" s="1" t="str">
        <f>VLOOKUP(InputData[[#This Row],[CUSTOMER NAME]],Country[#All],3,0)</f>
        <v>Export</v>
      </c>
      <c r="I596" s="1" t="str">
        <f>TEXT(InputData[[#This Row],[DATE]],"mmm")</f>
        <v>Sep</v>
      </c>
      <c r="J596" s="1">
        <f>WEEKNUM(InputData[[#This Row],[DATE]])</f>
        <v>37</v>
      </c>
    </row>
    <row r="597" spans="1:10" x14ac:dyDescent="0.35">
      <c r="A597" s="3">
        <v>44450</v>
      </c>
      <c r="B597" s="6" t="s">
        <v>69</v>
      </c>
      <c r="C597" s="4" t="s">
        <v>1</v>
      </c>
      <c r="D597" s="5">
        <v>103.88</v>
      </c>
      <c r="E597" s="1">
        <v>6</v>
      </c>
      <c r="F597" s="1">
        <f>InputData[[#This Row],[UNIT PRICE ($)]]*InputData[[#This Row],[QUANTITY]]</f>
        <v>623.28</v>
      </c>
      <c r="G597" s="1" t="str">
        <f>VLOOKUP(InputData[[#This Row],[CUSTOMER NAME]],Country[#All],2,0)</f>
        <v>India</v>
      </c>
      <c r="H597" s="1" t="str">
        <f>VLOOKUP(InputData[[#This Row],[CUSTOMER NAME]],Country[#All],3,0)</f>
        <v>South</v>
      </c>
      <c r="I597" s="1" t="str">
        <f>TEXT(InputData[[#This Row],[DATE]],"mmm")</f>
        <v>Sep</v>
      </c>
      <c r="J597" s="1">
        <f>WEEKNUM(InputData[[#This Row],[DATE]])</f>
        <v>37</v>
      </c>
    </row>
    <row r="598" spans="1:10" x14ac:dyDescent="0.35">
      <c r="A598" s="3">
        <v>44452</v>
      </c>
      <c r="B598" s="6" t="s">
        <v>116</v>
      </c>
      <c r="C598" s="4" t="s">
        <v>41</v>
      </c>
      <c r="D598" s="5">
        <v>173.88</v>
      </c>
      <c r="E598" s="1">
        <v>7</v>
      </c>
      <c r="F598" s="1">
        <f>InputData[[#This Row],[UNIT PRICE ($)]]*InputData[[#This Row],[QUANTITY]]</f>
        <v>1217.1599999999999</v>
      </c>
      <c r="G598" s="1" t="str">
        <f>VLOOKUP(InputData[[#This Row],[CUSTOMER NAME]],Country[#All],2,0)</f>
        <v>Germany</v>
      </c>
      <c r="H598" s="1" t="str">
        <f>VLOOKUP(InputData[[#This Row],[CUSTOMER NAME]],Country[#All],3,0)</f>
        <v>Export</v>
      </c>
      <c r="I598" s="1" t="str">
        <f>TEXT(InputData[[#This Row],[DATE]],"mmm")</f>
        <v>Sep</v>
      </c>
      <c r="J598" s="1">
        <f>WEEKNUM(InputData[[#This Row],[DATE]])</f>
        <v>38</v>
      </c>
    </row>
    <row r="599" spans="1:10" x14ac:dyDescent="0.35">
      <c r="A599" s="3">
        <v>44453</v>
      </c>
      <c r="B599" s="6" t="s">
        <v>69</v>
      </c>
      <c r="C599" s="4" t="s">
        <v>29</v>
      </c>
      <c r="D599" s="5">
        <v>53.11</v>
      </c>
      <c r="E599" s="1">
        <v>3</v>
      </c>
      <c r="F599" s="1">
        <f>InputData[[#This Row],[UNIT PRICE ($)]]*InputData[[#This Row],[QUANTITY]]</f>
        <v>159.32999999999998</v>
      </c>
      <c r="G599" s="1" t="str">
        <f>VLOOKUP(InputData[[#This Row],[CUSTOMER NAME]],Country[#All],2,0)</f>
        <v>India</v>
      </c>
      <c r="H599" s="1" t="str">
        <f>VLOOKUP(InputData[[#This Row],[CUSTOMER NAME]],Country[#All],3,0)</f>
        <v>South</v>
      </c>
      <c r="I599" s="1" t="str">
        <f>TEXT(InputData[[#This Row],[DATE]],"mmm")</f>
        <v>Sep</v>
      </c>
      <c r="J599" s="1">
        <f>WEEKNUM(InputData[[#This Row],[DATE]])</f>
        <v>38</v>
      </c>
    </row>
    <row r="600" spans="1:10" x14ac:dyDescent="0.35">
      <c r="A600" s="3">
        <v>44453</v>
      </c>
      <c r="B600" s="6" t="s">
        <v>81</v>
      </c>
      <c r="C600" s="4" t="s">
        <v>26</v>
      </c>
      <c r="D600" s="5">
        <v>24.66</v>
      </c>
      <c r="E600" s="1">
        <v>34</v>
      </c>
      <c r="F600" s="1">
        <f>InputData[[#This Row],[UNIT PRICE ($)]]*InputData[[#This Row],[QUANTITY]]</f>
        <v>838.44</v>
      </c>
      <c r="G600" s="1" t="str">
        <f>VLOOKUP(InputData[[#This Row],[CUSTOMER NAME]],Country[#All],2,0)</f>
        <v>India</v>
      </c>
      <c r="H600" s="1" t="str">
        <f>VLOOKUP(InputData[[#This Row],[CUSTOMER NAME]],Country[#All],3,0)</f>
        <v>East</v>
      </c>
      <c r="I600" s="1" t="str">
        <f>TEXT(InputData[[#This Row],[DATE]],"mmm")</f>
        <v>Sep</v>
      </c>
      <c r="J600" s="1">
        <f>WEEKNUM(InputData[[#This Row],[DATE]])</f>
        <v>38</v>
      </c>
    </row>
    <row r="601" spans="1:10" x14ac:dyDescent="0.35">
      <c r="A601" s="3">
        <v>44453</v>
      </c>
      <c r="B601" s="6" t="s">
        <v>85</v>
      </c>
      <c r="C601" s="4" t="s">
        <v>11</v>
      </c>
      <c r="D601" s="5">
        <v>48.4</v>
      </c>
      <c r="E601" s="1">
        <v>27</v>
      </c>
      <c r="F601" s="1">
        <f>InputData[[#This Row],[UNIT PRICE ($)]]*InputData[[#This Row],[QUANTITY]]</f>
        <v>1306.8</v>
      </c>
      <c r="G601" s="1" t="str">
        <f>VLOOKUP(InputData[[#This Row],[CUSTOMER NAME]],Country[#All],2,0)</f>
        <v>India</v>
      </c>
      <c r="H601" s="1" t="str">
        <f>VLOOKUP(InputData[[#This Row],[CUSTOMER NAME]],Country[#All],3,0)</f>
        <v>Northeast</v>
      </c>
      <c r="I601" s="1" t="str">
        <f>TEXT(InputData[[#This Row],[DATE]],"mmm")</f>
        <v>Sep</v>
      </c>
      <c r="J601" s="1">
        <f>WEEKNUM(InputData[[#This Row],[DATE]])</f>
        <v>38</v>
      </c>
    </row>
    <row r="602" spans="1:10" x14ac:dyDescent="0.35">
      <c r="A602" s="3">
        <v>44454</v>
      </c>
      <c r="B602" s="6" t="s">
        <v>63</v>
      </c>
      <c r="C602" s="4" t="s">
        <v>38</v>
      </c>
      <c r="D602" s="5">
        <v>79.92</v>
      </c>
      <c r="E602" s="1">
        <v>3</v>
      </c>
      <c r="F602" s="1">
        <f>InputData[[#This Row],[UNIT PRICE ($)]]*InputData[[#This Row],[QUANTITY]]</f>
        <v>239.76</v>
      </c>
      <c r="G602" s="1" t="str">
        <f>VLOOKUP(InputData[[#This Row],[CUSTOMER NAME]],Country[#All],2,0)</f>
        <v>Saudi Arabia</v>
      </c>
      <c r="H602" s="1" t="str">
        <f>VLOOKUP(InputData[[#This Row],[CUSTOMER NAME]],Country[#All],3,0)</f>
        <v>Export</v>
      </c>
      <c r="I602" s="1" t="str">
        <f>TEXT(InputData[[#This Row],[DATE]],"mmm")</f>
        <v>Sep</v>
      </c>
      <c r="J602" s="1">
        <f>WEEKNUM(InputData[[#This Row],[DATE]])</f>
        <v>38</v>
      </c>
    </row>
    <row r="603" spans="1:10" x14ac:dyDescent="0.35">
      <c r="A603" s="3">
        <v>44454</v>
      </c>
      <c r="B603" s="6" t="s">
        <v>67</v>
      </c>
      <c r="C603" s="4" t="s">
        <v>42</v>
      </c>
      <c r="D603" s="5">
        <v>162</v>
      </c>
      <c r="E603" s="1">
        <v>14</v>
      </c>
      <c r="F603" s="1">
        <f>InputData[[#This Row],[UNIT PRICE ($)]]*InputData[[#This Row],[QUANTITY]]</f>
        <v>2268</v>
      </c>
      <c r="G603" s="1" t="str">
        <f>VLOOKUP(InputData[[#This Row],[CUSTOMER NAME]],Country[#All],2,0)</f>
        <v>United Kingdom</v>
      </c>
      <c r="H603" s="1" t="str">
        <f>VLOOKUP(InputData[[#This Row],[CUSTOMER NAME]],Country[#All],3,0)</f>
        <v>Export</v>
      </c>
      <c r="I603" s="1" t="str">
        <f>TEXT(InputData[[#This Row],[DATE]],"mmm")</f>
        <v>Sep</v>
      </c>
      <c r="J603" s="1">
        <f>WEEKNUM(InputData[[#This Row],[DATE]])</f>
        <v>38</v>
      </c>
    </row>
    <row r="604" spans="1:10" x14ac:dyDescent="0.35">
      <c r="A604" s="3">
        <v>44454</v>
      </c>
      <c r="B604" s="6" t="s">
        <v>69</v>
      </c>
      <c r="C604" s="4" t="s">
        <v>42</v>
      </c>
      <c r="D604" s="5">
        <v>162</v>
      </c>
      <c r="E604" s="1">
        <v>6</v>
      </c>
      <c r="F604" s="1">
        <f>InputData[[#This Row],[UNIT PRICE ($)]]*InputData[[#This Row],[QUANTITY]]</f>
        <v>972</v>
      </c>
      <c r="G604" s="1" t="str">
        <f>VLOOKUP(InputData[[#This Row],[CUSTOMER NAME]],Country[#All],2,0)</f>
        <v>India</v>
      </c>
      <c r="H604" s="1" t="str">
        <f>VLOOKUP(InputData[[#This Row],[CUSTOMER NAME]],Country[#All],3,0)</f>
        <v>South</v>
      </c>
      <c r="I604" s="1" t="str">
        <f>TEXT(InputData[[#This Row],[DATE]],"mmm")</f>
        <v>Sep</v>
      </c>
      <c r="J604" s="1">
        <f>WEEKNUM(InputData[[#This Row],[DATE]])</f>
        <v>38</v>
      </c>
    </row>
    <row r="605" spans="1:10" x14ac:dyDescent="0.35">
      <c r="A605" s="3">
        <v>44454</v>
      </c>
      <c r="B605" s="6" t="s">
        <v>76</v>
      </c>
      <c r="C605" s="4" t="s">
        <v>37</v>
      </c>
      <c r="D605" s="5">
        <v>85.76</v>
      </c>
      <c r="E605" s="1">
        <v>15</v>
      </c>
      <c r="F605" s="1">
        <f>InputData[[#This Row],[UNIT PRICE ($)]]*InputData[[#This Row],[QUANTITY]]</f>
        <v>1286.4000000000001</v>
      </c>
      <c r="G605" s="1" t="str">
        <f>VLOOKUP(InputData[[#This Row],[CUSTOMER NAME]],Country[#All],2,0)</f>
        <v>Saudi Arabia</v>
      </c>
      <c r="H605" s="1" t="str">
        <f>VLOOKUP(InputData[[#This Row],[CUSTOMER NAME]],Country[#All],3,0)</f>
        <v>Export</v>
      </c>
      <c r="I605" s="1" t="str">
        <f>TEXT(InputData[[#This Row],[DATE]],"mmm")</f>
        <v>Sep</v>
      </c>
      <c r="J605" s="1">
        <f>WEEKNUM(InputData[[#This Row],[DATE]])</f>
        <v>38</v>
      </c>
    </row>
    <row r="606" spans="1:10" x14ac:dyDescent="0.35">
      <c r="A606" s="3">
        <v>44455</v>
      </c>
      <c r="B606" s="6" t="s">
        <v>70</v>
      </c>
      <c r="C606" s="4" t="s">
        <v>18</v>
      </c>
      <c r="D606" s="5">
        <v>49.21</v>
      </c>
      <c r="E606" s="1">
        <v>11</v>
      </c>
      <c r="F606" s="1">
        <f>InputData[[#This Row],[UNIT PRICE ($)]]*InputData[[#This Row],[QUANTITY]]</f>
        <v>541.31000000000006</v>
      </c>
      <c r="G606" s="1" t="str">
        <f>VLOOKUP(InputData[[#This Row],[CUSTOMER NAME]],Country[#All],2,0)</f>
        <v>Mexico</v>
      </c>
      <c r="H606" s="1" t="str">
        <f>VLOOKUP(InputData[[#This Row],[CUSTOMER NAME]],Country[#All],3,0)</f>
        <v>Export</v>
      </c>
      <c r="I606" s="1" t="str">
        <f>TEXT(InputData[[#This Row],[DATE]],"mmm")</f>
        <v>Sep</v>
      </c>
      <c r="J606" s="1">
        <f>WEEKNUM(InputData[[#This Row],[DATE]])</f>
        <v>38</v>
      </c>
    </row>
    <row r="607" spans="1:10" x14ac:dyDescent="0.35">
      <c r="A607" s="3">
        <v>44456</v>
      </c>
      <c r="B607" s="6" t="s">
        <v>70</v>
      </c>
      <c r="C607" s="4" t="s">
        <v>10</v>
      </c>
      <c r="D607" s="5">
        <v>164.28</v>
      </c>
      <c r="E607" s="1">
        <v>12</v>
      </c>
      <c r="F607" s="1">
        <f>InputData[[#This Row],[UNIT PRICE ($)]]*InputData[[#This Row],[QUANTITY]]</f>
        <v>1971.3600000000001</v>
      </c>
      <c r="G607" s="1" t="str">
        <f>VLOOKUP(InputData[[#This Row],[CUSTOMER NAME]],Country[#All],2,0)</f>
        <v>Mexico</v>
      </c>
      <c r="H607" s="1" t="str">
        <f>VLOOKUP(InputData[[#This Row],[CUSTOMER NAME]],Country[#All],3,0)</f>
        <v>Export</v>
      </c>
      <c r="I607" s="1" t="str">
        <f>TEXT(InputData[[#This Row],[DATE]],"mmm")</f>
        <v>Sep</v>
      </c>
      <c r="J607" s="1">
        <f>WEEKNUM(InputData[[#This Row],[DATE]])</f>
        <v>38</v>
      </c>
    </row>
    <row r="608" spans="1:10" x14ac:dyDescent="0.35">
      <c r="A608" s="3">
        <v>44457</v>
      </c>
      <c r="B608" s="6" t="s">
        <v>68</v>
      </c>
      <c r="C608" s="4" t="s">
        <v>31</v>
      </c>
      <c r="D608" s="5">
        <v>104.16</v>
      </c>
      <c r="E608" s="1">
        <v>22</v>
      </c>
      <c r="F608" s="1">
        <f>InputData[[#This Row],[UNIT PRICE ($)]]*InputData[[#This Row],[QUANTITY]]</f>
        <v>2291.52</v>
      </c>
      <c r="G608" s="1" t="str">
        <f>VLOOKUP(InputData[[#This Row],[CUSTOMER NAME]],Country[#All],2,0)</f>
        <v>Russia</v>
      </c>
      <c r="H608" s="1" t="str">
        <f>VLOOKUP(InputData[[#This Row],[CUSTOMER NAME]],Country[#All],3,0)</f>
        <v>Export</v>
      </c>
      <c r="I608" s="1" t="str">
        <f>TEXT(InputData[[#This Row],[DATE]],"mmm")</f>
        <v>Sep</v>
      </c>
      <c r="J608" s="1">
        <f>WEEKNUM(InputData[[#This Row],[DATE]])</f>
        <v>38</v>
      </c>
    </row>
    <row r="609" spans="1:10" x14ac:dyDescent="0.35">
      <c r="A609" s="3">
        <v>44457</v>
      </c>
      <c r="B609" s="6" t="s">
        <v>81</v>
      </c>
      <c r="C609" s="4" t="s">
        <v>26</v>
      </c>
      <c r="D609" s="5">
        <v>24.66</v>
      </c>
      <c r="E609" s="1">
        <v>14</v>
      </c>
      <c r="F609" s="1">
        <f>InputData[[#This Row],[UNIT PRICE ($)]]*InputData[[#This Row],[QUANTITY]]</f>
        <v>345.24</v>
      </c>
      <c r="G609" s="1" t="str">
        <f>VLOOKUP(InputData[[#This Row],[CUSTOMER NAME]],Country[#All],2,0)</f>
        <v>India</v>
      </c>
      <c r="H609" s="1" t="str">
        <f>VLOOKUP(InputData[[#This Row],[CUSTOMER NAME]],Country[#All],3,0)</f>
        <v>East</v>
      </c>
      <c r="I609" s="1" t="str">
        <f>TEXT(InputData[[#This Row],[DATE]],"mmm")</f>
        <v>Sep</v>
      </c>
      <c r="J609" s="1">
        <f>WEEKNUM(InputData[[#This Row],[DATE]])</f>
        <v>38</v>
      </c>
    </row>
    <row r="610" spans="1:10" x14ac:dyDescent="0.35">
      <c r="A610" s="3">
        <v>44458</v>
      </c>
      <c r="B610" s="6" t="s">
        <v>75</v>
      </c>
      <c r="C610" s="4" t="s">
        <v>33</v>
      </c>
      <c r="D610" s="5">
        <v>119.7</v>
      </c>
      <c r="E610" s="1">
        <v>8</v>
      </c>
      <c r="F610" s="1">
        <f>InputData[[#This Row],[UNIT PRICE ($)]]*InputData[[#This Row],[QUANTITY]]</f>
        <v>957.6</v>
      </c>
      <c r="G610" s="1" t="str">
        <f>VLOOKUP(InputData[[#This Row],[CUSTOMER NAME]],Country[#All],2,0)</f>
        <v>Russia</v>
      </c>
      <c r="H610" s="1" t="str">
        <f>VLOOKUP(InputData[[#This Row],[CUSTOMER NAME]],Country[#All],3,0)</f>
        <v>Export</v>
      </c>
      <c r="I610" s="1" t="str">
        <f>TEXT(InputData[[#This Row],[DATE]],"mmm")</f>
        <v>Sep</v>
      </c>
      <c r="J610" s="1">
        <f>WEEKNUM(InputData[[#This Row],[DATE]])</f>
        <v>39</v>
      </c>
    </row>
    <row r="611" spans="1:10" x14ac:dyDescent="0.35">
      <c r="A611" s="3">
        <v>44459</v>
      </c>
      <c r="B611" s="6" t="s">
        <v>61</v>
      </c>
      <c r="C611" s="4" t="s">
        <v>33</v>
      </c>
      <c r="D611" s="5">
        <v>119.7</v>
      </c>
      <c r="E611" s="1">
        <v>6</v>
      </c>
      <c r="F611" s="1">
        <f>InputData[[#This Row],[UNIT PRICE ($)]]*InputData[[#This Row],[QUANTITY]]</f>
        <v>718.2</v>
      </c>
      <c r="G611" s="1" t="str">
        <f>VLOOKUP(InputData[[#This Row],[CUSTOMER NAME]],Country[#All],2,0)</f>
        <v>Bangladesh</v>
      </c>
      <c r="H611" s="1" t="str">
        <f>VLOOKUP(InputData[[#This Row],[CUSTOMER NAME]],Country[#All],3,0)</f>
        <v>Export</v>
      </c>
      <c r="I611" s="1" t="str">
        <f>TEXT(InputData[[#This Row],[DATE]],"mmm")</f>
        <v>Sep</v>
      </c>
      <c r="J611" s="1">
        <f>WEEKNUM(InputData[[#This Row],[DATE]])</f>
        <v>39</v>
      </c>
    </row>
    <row r="612" spans="1:10" x14ac:dyDescent="0.35">
      <c r="A612" s="3">
        <v>44459</v>
      </c>
      <c r="B612" s="6" t="s">
        <v>71</v>
      </c>
      <c r="C612" s="4" t="s">
        <v>35</v>
      </c>
      <c r="D612" s="5">
        <v>6.7</v>
      </c>
      <c r="E612" s="1">
        <v>32</v>
      </c>
      <c r="F612" s="1">
        <f>InputData[[#This Row],[UNIT PRICE ($)]]*InputData[[#This Row],[QUANTITY]]</f>
        <v>214.4</v>
      </c>
      <c r="G612" s="1" t="str">
        <f>VLOOKUP(InputData[[#This Row],[CUSTOMER NAME]],Country[#All],2,0)</f>
        <v>India</v>
      </c>
      <c r="H612" s="1" t="str">
        <f>VLOOKUP(InputData[[#This Row],[CUSTOMER NAME]],Country[#All],3,0)</f>
        <v>Central</v>
      </c>
      <c r="I612" s="1" t="str">
        <f>TEXT(InputData[[#This Row],[DATE]],"mmm")</f>
        <v>Sep</v>
      </c>
      <c r="J612" s="1">
        <f>WEEKNUM(InputData[[#This Row],[DATE]])</f>
        <v>39</v>
      </c>
    </row>
    <row r="613" spans="1:10" x14ac:dyDescent="0.35">
      <c r="A613" s="3">
        <v>44459</v>
      </c>
      <c r="B613" s="6" t="s">
        <v>85</v>
      </c>
      <c r="C613" s="4" t="s">
        <v>1</v>
      </c>
      <c r="D613" s="5">
        <v>103.88</v>
      </c>
      <c r="E613" s="1">
        <v>10</v>
      </c>
      <c r="F613" s="1">
        <f>InputData[[#This Row],[UNIT PRICE ($)]]*InputData[[#This Row],[QUANTITY]]</f>
        <v>1038.8</v>
      </c>
      <c r="G613" s="1" t="str">
        <f>VLOOKUP(InputData[[#This Row],[CUSTOMER NAME]],Country[#All],2,0)</f>
        <v>India</v>
      </c>
      <c r="H613" s="1" t="str">
        <f>VLOOKUP(InputData[[#This Row],[CUSTOMER NAME]],Country[#All],3,0)</f>
        <v>Northeast</v>
      </c>
      <c r="I613" s="1" t="str">
        <f>TEXT(InputData[[#This Row],[DATE]],"mmm")</f>
        <v>Sep</v>
      </c>
      <c r="J613" s="1">
        <f>WEEKNUM(InputData[[#This Row],[DATE]])</f>
        <v>39</v>
      </c>
    </row>
    <row r="614" spans="1:10" x14ac:dyDescent="0.35">
      <c r="A614" s="3">
        <v>44460</v>
      </c>
      <c r="B614" s="6" t="s">
        <v>68</v>
      </c>
      <c r="C614" s="4" t="s">
        <v>36</v>
      </c>
      <c r="D614" s="5">
        <v>96.3</v>
      </c>
      <c r="E614" s="1">
        <v>35</v>
      </c>
      <c r="F614" s="1">
        <f>InputData[[#This Row],[UNIT PRICE ($)]]*InputData[[#This Row],[QUANTITY]]</f>
        <v>3370.5</v>
      </c>
      <c r="G614" s="1" t="str">
        <f>VLOOKUP(InputData[[#This Row],[CUSTOMER NAME]],Country[#All],2,0)</f>
        <v>Russia</v>
      </c>
      <c r="H614" s="1" t="str">
        <f>VLOOKUP(InputData[[#This Row],[CUSTOMER NAME]],Country[#All],3,0)</f>
        <v>Export</v>
      </c>
      <c r="I614" s="1" t="str">
        <f>TEXT(InputData[[#This Row],[DATE]],"mmm")</f>
        <v>Sep</v>
      </c>
      <c r="J614" s="1">
        <f>WEEKNUM(InputData[[#This Row],[DATE]])</f>
        <v>39</v>
      </c>
    </row>
    <row r="615" spans="1:10" x14ac:dyDescent="0.35">
      <c r="A615" s="3">
        <v>44460</v>
      </c>
      <c r="B615" s="6" t="s">
        <v>73</v>
      </c>
      <c r="C615" s="4" t="s">
        <v>2</v>
      </c>
      <c r="D615" s="5">
        <v>142.80000000000001</v>
      </c>
      <c r="E615" s="1">
        <v>32</v>
      </c>
      <c r="F615" s="1">
        <f>InputData[[#This Row],[UNIT PRICE ($)]]*InputData[[#This Row],[QUANTITY]]</f>
        <v>4569.6000000000004</v>
      </c>
      <c r="G615" s="1" t="str">
        <f>VLOOKUP(InputData[[#This Row],[CUSTOMER NAME]],Country[#All],2,0)</f>
        <v>India</v>
      </c>
      <c r="H615" s="1" t="str">
        <f>VLOOKUP(InputData[[#This Row],[CUSTOMER NAME]],Country[#All],3,0)</f>
        <v>East</v>
      </c>
      <c r="I615" s="1" t="str">
        <f>TEXT(InputData[[#This Row],[DATE]],"mmm")</f>
        <v>Sep</v>
      </c>
      <c r="J615" s="1">
        <f>WEEKNUM(InputData[[#This Row],[DATE]])</f>
        <v>39</v>
      </c>
    </row>
    <row r="616" spans="1:10" x14ac:dyDescent="0.35">
      <c r="A616" s="3">
        <v>44460</v>
      </c>
      <c r="B616" s="6" t="s">
        <v>78</v>
      </c>
      <c r="C616" s="4" t="s">
        <v>20</v>
      </c>
      <c r="D616" s="5">
        <v>76.25</v>
      </c>
      <c r="E616" s="1">
        <v>7</v>
      </c>
      <c r="F616" s="1">
        <f>InputData[[#This Row],[UNIT PRICE ($)]]*InputData[[#This Row],[QUANTITY]]</f>
        <v>533.75</v>
      </c>
      <c r="G616" s="1" t="str">
        <f>VLOOKUP(InputData[[#This Row],[CUSTOMER NAME]],Country[#All],2,0)</f>
        <v>India</v>
      </c>
      <c r="H616" s="1" t="str">
        <f>VLOOKUP(InputData[[#This Row],[CUSTOMER NAME]],Country[#All],3,0)</f>
        <v>Central</v>
      </c>
      <c r="I616" s="1" t="str">
        <f>TEXT(InputData[[#This Row],[DATE]],"mmm")</f>
        <v>Sep</v>
      </c>
      <c r="J616" s="1">
        <f>WEEKNUM(InputData[[#This Row],[DATE]])</f>
        <v>39</v>
      </c>
    </row>
    <row r="617" spans="1:10" x14ac:dyDescent="0.35">
      <c r="A617" s="3">
        <v>44460</v>
      </c>
      <c r="B617" s="6" t="s">
        <v>80</v>
      </c>
      <c r="C617" s="4" t="s">
        <v>26</v>
      </c>
      <c r="D617" s="5">
        <v>24.66</v>
      </c>
      <c r="E617" s="1">
        <v>5</v>
      </c>
      <c r="F617" s="1">
        <f>InputData[[#This Row],[UNIT PRICE ($)]]*InputData[[#This Row],[QUANTITY]]</f>
        <v>123.3</v>
      </c>
      <c r="G617" s="1" t="str">
        <f>VLOOKUP(InputData[[#This Row],[CUSTOMER NAME]],Country[#All],2,0)</f>
        <v>South Africa</v>
      </c>
      <c r="H617" s="1" t="str">
        <f>VLOOKUP(InputData[[#This Row],[CUSTOMER NAME]],Country[#All],3,0)</f>
        <v>Export</v>
      </c>
      <c r="I617" s="1" t="str">
        <f>TEXT(InputData[[#This Row],[DATE]],"mmm")</f>
        <v>Sep</v>
      </c>
      <c r="J617" s="1">
        <f>WEEKNUM(InputData[[#This Row],[DATE]])</f>
        <v>39</v>
      </c>
    </row>
    <row r="618" spans="1:10" x14ac:dyDescent="0.35">
      <c r="A618" s="3">
        <v>44460</v>
      </c>
      <c r="B618" s="6" t="s">
        <v>88</v>
      </c>
      <c r="C618" s="4" t="s">
        <v>18</v>
      </c>
      <c r="D618" s="5">
        <v>49.21</v>
      </c>
      <c r="E618" s="1">
        <v>14</v>
      </c>
      <c r="F618" s="1">
        <f>InputData[[#This Row],[UNIT PRICE ($)]]*InputData[[#This Row],[QUANTITY]]</f>
        <v>688.94</v>
      </c>
      <c r="G618" s="1" t="str">
        <f>VLOOKUP(InputData[[#This Row],[CUSTOMER NAME]],Country[#All],2,0)</f>
        <v>India</v>
      </c>
      <c r="H618" s="1" t="str">
        <f>VLOOKUP(InputData[[#This Row],[CUSTOMER NAME]],Country[#All],3,0)</f>
        <v>South</v>
      </c>
      <c r="I618" s="1" t="str">
        <f>TEXT(InputData[[#This Row],[DATE]],"mmm")</f>
        <v>Sep</v>
      </c>
      <c r="J618" s="1">
        <f>WEEKNUM(InputData[[#This Row],[DATE]])</f>
        <v>39</v>
      </c>
    </row>
    <row r="619" spans="1:10" x14ac:dyDescent="0.35">
      <c r="A619" s="3">
        <v>44461</v>
      </c>
      <c r="B619" s="6" t="s">
        <v>64</v>
      </c>
      <c r="C619" s="4" t="s">
        <v>21</v>
      </c>
      <c r="D619" s="5">
        <v>162.54</v>
      </c>
      <c r="E619" s="1">
        <v>21</v>
      </c>
      <c r="F619" s="1">
        <f>InputData[[#This Row],[UNIT PRICE ($)]]*InputData[[#This Row],[QUANTITY]]</f>
        <v>3413.3399999999997</v>
      </c>
      <c r="G619" s="1" t="str">
        <f>VLOOKUP(InputData[[#This Row],[CUSTOMER NAME]],Country[#All],2,0)</f>
        <v>India</v>
      </c>
      <c r="H619" s="1" t="str">
        <f>VLOOKUP(InputData[[#This Row],[CUSTOMER NAME]],Country[#All],3,0)</f>
        <v>Northeast</v>
      </c>
      <c r="I619" s="1" t="str">
        <f>TEXT(InputData[[#This Row],[DATE]],"mmm")</f>
        <v>Sep</v>
      </c>
      <c r="J619" s="1">
        <f>WEEKNUM(InputData[[#This Row],[DATE]])</f>
        <v>39</v>
      </c>
    </row>
    <row r="620" spans="1:10" x14ac:dyDescent="0.35">
      <c r="A620" s="3">
        <v>44461</v>
      </c>
      <c r="B620" s="6" t="s">
        <v>79</v>
      </c>
      <c r="C620" s="4" t="s">
        <v>4</v>
      </c>
      <c r="D620" s="5">
        <v>48.84</v>
      </c>
      <c r="E620" s="1">
        <v>14</v>
      </c>
      <c r="F620" s="1">
        <f>InputData[[#This Row],[UNIT PRICE ($)]]*InputData[[#This Row],[QUANTITY]]</f>
        <v>683.76</v>
      </c>
      <c r="G620" s="1" t="str">
        <f>VLOOKUP(InputData[[#This Row],[CUSTOMER NAME]],Country[#All],2,0)</f>
        <v>United Kingdom</v>
      </c>
      <c r="H620" s="1" t="str">
        <f>VLOOKUP(InputData[[#This Row],[CUSTOMER NAME]],Country[#All],3,0)</f>
        <v>Export</v>
      </c>
      <c r="I620" s="1" t="str">
        <f>TEXT(InputData[[#This Row],[DATE]],"mmm")</f>
        <v>Sep</v>
      </c>
      <c r="J620" s="1">
        <f>WEEKNUM(InputData[[#This Row],[DATE]])</f>
        <v>39</v>
      </c>
    </row>
    <row r="621" spans="1:10" x14ac:dyDescent="0.35">
      <c r="A621" s="3">
        <v>44461</v>
      </c>
      <c r="B621" s="6" t="s">
        <v>114</v>
      </c>
      <c r="C621" s="4" t="s">
        <v>2</v>
      </c>
      <c r="D621" s="5">
        <v>142.80000000000001</v>
      </c>
      <c r="E621" s="1">
        <v>4</v>
      </c>
      <c r="F621" s="1">
        <f>InputData[[#This Row],[UNIT PRICE ($)]]*InputData[[#This Row],[QUANTITY]]</f>
        <v>571.20000000000005</v>
      </c>
      <c r="G621" s="1" t="str">
        <f>VLOOKUP(InputData[[#This Row],[CUSTOMER NAME]],Country[#All],2,0)</f>
        <v>United States of America</v>
      </c>
      <c r="H621" s="1" t="str">
        <f>VLOOKUP(InputData[[#This Row],[CUSTOMER NAME]],Country[#All],3,0)</f>
        <v>Export</v>
      </c>
      <c r="I621" s="1" t="str">
        <f>TEXT(InputData[[#This Row],[DATE]],"mmm")</f>
        <v>Sep</v>
      </c>
      <c r="J621" s="1">
        <f>WEEKNUM(InputData[[#This Row],[DATE]])</f>
        <v>39</v>
      </c>
    </row>
    <row r="622" spans="1:10" x14ac:dyDescent="0.35">
      <c r="A622" s="3">
        <v>44461</v>
      </c>
      <c r="B622" s="6" t="s">
        <v>117</v>
      </c>
      <c r="C622" s="4" t="s">
        <v>40</v>
      </c>
      <c r="D622" s="5">
        <v>115.2</v>
      </c>
      <c r="E622" s="1">
        <v>2</v>
      </c>
      <c r="F622" s="1">
        <f>InputData[[#This Row],[UNIT PRICE ($)]]*InputData[[#This Row],[QUANTITY]]</f>
        <v>230.4</v>
      </c>
      <c r="G622" s="1" t="str">
        <f>VLOOKUP(InputData[[#This Row],[CUSTOMER NAME]],Country[#All],2,0)</f>
        <v>United States of America</v>
      </c>
      <c r="H622" s="1" t="str">
        <f>VLOOKUP(InputData[[#This Row],[CUSTOMER NAME]],Country[#All],3,0)</f>
        <v>Export</v>
      </c>
      <c r="I622" s="1" t="str">
        <f>TEXT(InputData[[#This Row],[DATE]],"mmm")</f>
        <v>Sep</v>
      </c>
      <c r="J622" s="1">
        <f>WEEKNUM(InputData[[#This Row],[DATE]])</f>
        <v>39</v>
      </c>
    </row>
    <row r="623" spans="1:10" x14ac:dyDescent="0.35">
      <c r="A623" s="3">
        <v>44461</v>
      </c>
      <c r="B623" s="6" t="s">
        <v>117</v>
      </c>
      <c r="C623" s="4" t="s">
        <v>43</v>
      </c>
      <c r="D623" s="5">
        <v>83.08</v>
      </c>
      <c r="E623" s="1">
        <v>12</v>
      </c>
      <c r="F623" s="1">
        <f>InputData[[#This Row],[UNIT PRICE ($)]]*InputData[[#This Row],[QUANTITY]]</f>
        <v>996.96</v>
      </c>
      <c r="G623" s="1" t="str">
        <f>VLOOKUP(InputData[[#This Row],[CUSTOMER NAME]],Country[#All],2,0)</f>
        <v>United States of America</v>
      </c>
      <c r="H623" s="1" t="str">
        <f>VLOOKUP(InputData[[#This Row],[CUSTOMER NAME]],Country[#All],3,0)</f>
        <v>Export</v>
      </c>
      <c r="I623" s="1" t="str">
        <f>TEXT(InputData[[#This Row],[DATE]],"mmm")</f>
        <v>Sep</v>
      </c>
      <c r="J623" s="1">
        <f>WEEKNUM(InputData[[#This Row],[DATE]])</f>
        <v>39</v>
      </c>
    </row>
    <row r="624" spans="1:10" x14ac:dyDescent="0.35">
      <c r="A624" s="3">
        <v>44462</v>
      </c>
      <c r="B624" s="6" t="s">
        <v>71</v>
      </c>
      <c r="C624" s="4" t="s">
        <v>12</v>
      </c>
      <c r="D624" s="5">
        <v>94.17</v>
      </c>
      <c r="E624" s="1">
        <v>12</v>
      </c>
      <c r="F624" s="1">
        <f>InputData[[#This Row],[UNIT PRICE ($)]]*InputData[[#This Row],[QUANTITY]]</f>
        <v>1130.04</v>
      </c>
      <c r="G624" s="1" t="str">
        <f>VLOOKUP(InputData[[#This Row],[CUSTOMER NAME]],Country[#All],2,0)</f>
        <v>India</v>
      </c>
      <c r="H624" s="1" t="str">
        <f>VLOOKUP(InputData[[#This Row],[CUSTOMER NAME]],Country[#All],3,0)</f>
        <v>Central</v>
      </c>
      <c r="I624" s="1" t="str">
        <f>TEXT(InputData[[#This Row],[DATE]],"mmm")</f>
        <v>Sep</v>
      </c>
      <c r="J624" s="1">
        <f>WEEKNUM(InputData[[#This Row],[DATE]])</f>
        <v>39</v>
      </c>
    </row>
    <row r="625" spans="1:10" x14ac:dyDescent="0.35">
      <c r="A625" s="3">
        <v>44462</v>
      </c>
      <c r="B625" s="6" t="s">
        <v>82</v>
      </c>
      <c r="C625" s="4" t="s">
        <v>21</v>
      </c>
      <c r="D625" s="5">
        <v>162.54</v>
      </c>
      <c r="E625" s="1">
        <v>7</v>
      </c>
      <c r="F625" s="1">
        <f>InputData[[#This Row],[UNIT PRICE ($)]]*InputData[[#This Row],[QUANTITY]]</f>
        <v>1137.78</v>
      </c>
      <c r="G625" s="1" t="str">
        <f>VLOOKUP(InputData[[#This Row],[CUSTOMER NAME]],Country[#All],2,0)</f>
        <v>India</v>
      </c>
      <c r="H625" s="1" t="str">
        <f>VLOOKUP(InputData[[#This Row],[CUSTOMER NAME]],Country[#All],3,0)</f>
        <v>Western</v>
      </c>
      <c r="I625" s="1" t="str">
        <f>TEXT(InputData[[#This Row],[DATE]],"mmm")</f>
        <v>Sep</v>
      </c>
      <c r="J625" s="1">
        <f>WEEKNUM(InputData[[#This Row],[DATE]])</f>
        <v>39</v>
      </c>
    </row>
    <row r="626" spans="1:10" x14ac:dyDescent="0.35">
      <c r="A626" s="3">
        <v>44462</v>
      </c>
      <c r="B626" s="6" t="s">
        <v>85</v>
      </c>
      <c r="C626" s="4" t="s">
        <v>18</v>
      </c>
      <c r="D626" s="5">
        <v>49.21</v>
      </c>
      <c r="E626" s="1">
        <v>12</v>
      </c>
      <c r="F626" s="1">
        <f>InputData[[#This Row],[UNIT PRICE ($)]]*InputData[[#This Row],[QUANTITY]]</f>
        <v>590.52</v>
      </c>
      <c r="G626" s="1" t="str">
        <f>VLOOKUP(InputData[[#This Row],[CUSTOMER NAME]],Country[#All],2,0)</f>
        <v>India</v>
      </c>
      <c r="H626" s="1" t="str">
        <f>VLOOKUP(InputData[[#This Row],[CUSTOMER NAME]],Country[#All],3,0)</f>
        <v>Northeast</v>
      </c>
      <c r="I626" s="1" t="str">
        <f>TEXT(InputData[[#This Row],[DATE]],"mmm")</f>
        <v>Sep</v>
      </c>
      <c r="J626" s="1">
        <f>WEEKNUM(InputData[[#This Row],[DATE]])</f>
        <v>39</v>
      </c>
    </row>
    <row r="627" spans="1:10" x14ac:dyDescent="0.35">
      <c r="A627" s="3">
        <v>44463</v>
      </c>
      <c r="B627" s="6" t="s">
        <v>65</v>
      </c>
      <c r="C627" s="4" t="s">
        <v>32</v>
      </c>
      <c r="D627" s="5">
        <v>117.48</v>
      </c>
      <c r="E627" s="1">
        <v>34</v>
      </c>
      <c r="F627" s="1">
        <f>InputData[[#This Row],[UNIT PRICE ($)]]*InputData[[#This Row],[QUANTITY]]</f>
        <v>3994.32</v>
      </c>
      <c r="G627" s="1" t="str">
        <f>VLOOKUP(InputData[[#This Row],[CUSTOMER NAME]],Country[#All],2,0)</f>
        <v>Pakistan</v>
      </c>
      <c r="H627" s="1" t="str">
        <f>VLOOKUP(InputData[[#This Row],[CUSTOMER NAME]],Country[#All],3,0)</f>
        <v>Export</v>
      </c>
      <c r="I627" s="1" t="str">
        <f>TEXT(InputData[[#This Row],[DATE]],"mmm")</f>
        <v>Sep</v>
      </c>
      <c r="J627" s="1">
        <f>WEEKNUM(InputData[[#This Row],[DATE]])</f>
        <v>39</v>
      </c>
    </row>
    <row r="628" spans="1:10" x14ac:dyDescent="0.35">
      <c r="A628" s="3">
        <v>44463</v>
      </c>
      <c r="B628" s="6" t="s">
        <v>69</v>
      </c>
      <c r="C628" s="4" t="s">
        <v>32</v>
      </c>
      <c r="D628" s="5">
        <v>117.48</v>
      </c>
      <c r="E628" s="1">
        <v>8</v>
      </c>
      <c r="F628" s="1">
        <f>InputData[[#This Row],[UNIT PRICE ($)]]*InputData[[#This Row],[QUANTITY]]</f>
        <v>939.84</v>
      </c>
      <c r="G628" s="1" t="str">
        <f>VLOOKUP(InputData[[#This Row],[CUSTOMER NAME]],Country[#All],2,0)</f>
        <v>India</v>
      </c>
      <c r="H628" s="1" t="str">
        <f>VLOOKUP(InputData[[#This Row],[CUSTOMER NAME]],Country[#All],3,0)</f>
        <v>South</v>
      </c>
      <c r="I628" s="1" t="str">
        <f>TEXT(InputData[[#This Row],[DATE]],"mmm")</f>
        <v>Sep</v>
      </c>
      <c r="J628" s="1">
        <f>WEEKNUM(InputData[[#This Row],[DATE]])</f>
        <v>39</v>
      </c>
    </row>
    <row r="629" spans="1:10" x14ac:dyDescent="0.35">
      <c r="A629" s="3">
        <v>44463</v>
      </c>
      <c r="B629" s="6" t="s">
        <v>73</v>
      </c>
      <c r="C629" s="4" t="s">
        <v>32</v>
      </c>
      <c r="D629" s="5">
        <v>117.48</v>
      </c>
      <c r="E629" s="1">
        <v>14</v>
      </c>
      <c r="F629" s="1">
        <f>InputData[[#This Row],[UNIT PRICE ($)]]*InputData[[#This Row],[QUANTITY]]</f>
        <v>1644.72</v>
      </c>
      <c r="G629" s="1" t="str">
        <f>VLOOKUP(InputData[[#This Row],[CUSTOMER NAME]],Country[#All],2,0)</f>
        <v>India</v>
      </c>
      <c r="H629" s="1" t="str">
        <f>VLOOKUP(InputData[[#This Row],[CUSTOMER NAME]],Country[#All],3,0)</f>
        <v>East</v>
      </c>
      <c r="I629" s="1" t="str">
        <f>TEXT(InputData[[#This Row],[DATE]],"mmm")</f>
        <v>Sep</v>
      </c>
      <c r="J629" s="1">
        <f>WEEKNUM(InputData[[#This Row],[DATE]])</f>
        <v>39</v>
      </c>
    </row>
    <row r="630" spans="1:10" x14ac:dyDescent="0.35">
      <c r="A630" s="3">
        <v>44464</v>
      </c>
      <c r="B630" s="6" t="s">
        <v>71</v>
      </c>
      <c r="C630" s="4" t="s">
        <v>3</v>
      </c>
      <c r="D630" s="5">
        <v>80.94</v>
      </c>
      <c r="E630" s="1">
        <v>31</v>
      </c>
      <c r="F630" s="1">
        <f>InputData[[#This Row],[UNIT PRICE ($)]]*InputData[[#This Row],[QUANTITY]]</f>
        <v>2509.14</v>
      </c>
      <c r="G630" s="1" t="str">
        <f>VLOOKUP(InputData[[#This Row],[CUSTOMER NAME]],Country[#All],2,0)</f>
        <v>India</v>
      </c>
      <c r="H630" s="1" t="str">
        <f>VLOOKUP(InputData[[#This Row],[CUSTOMER NAME]],Country[#All],3,0)</f>
        <v>Central</v>
      </c>
      <c r="I630" s="1" t="str">
        <f>TEXT(InputData[[#This Row],[DATE]],"mmm")</f>
        <v>Sep</v>
      </c>
      <c r="J630" s="1">
        <f>WEEKNUM(InputData[[#This Row],[DATE]])</f>
        <v>39</v>
      </c>
    </row>
    <row r="631" spans="1:10" x14ac:dyDescent="0.35">
      <c r="A631" s="3">
        <v>44466</v>
      </c>
      <c r="B631" s="6" t="s">
        <v>63</v>
      </c>
      <c r="C631" s="4" t="s">
        <v>34</v>
      </c>
      <c r="D631" s="5">
        <v>58.3</v>
      </c>
      <c r="E631" s="1">
        <v>1</v>
      </c>
      <c r="F631" s="1">
        <f>InputData[[#This Row],[UNIT PRICE ($)]]*InputData[[#This Row],[QUANTITY]]</f>
        <v>58.3</v>
      </c>
      <c r="G631" s="1" t="str">
        <f>VLOOKUP(InputData[[#This Row],[CUSTOMER NAME]],Country[#All],2,0)</f>
        <v>Saudi Arabia</v>
      </c>
      <c r="H631" s="1" t="str">
        <f>VLOOKUP(InputData[[#This Row],[CUSTOMER NAME]],Country[#All],3,0)</f>
        <v>Export</v>
      </c>
      <c r="I631" s="1" t="str">
        <f>TEXT(InputData[[#This Row],[DATE]],"mmm")</f>
        <v>Sep</v>
      </c>
      <c r="J631" s="1">
        <f>WEEKNUM(InputData[[#This Row],[DATE]])</f>
        <v>40</v>
      </c>
    </row>
    <row r="632" spans="1:10" x14ac:dyDescent="0.35">
      <c r="A632" s="3">
        <v>44466</v>
      </c>
      <c r="B632" s="6" t="s">
        <v>64</v>
      </c>
      <c r="C632" s="4" t="s">
        <v>5</v>
      </c>
      <c r="D632" s="5">
        <v>155.61000000000001</v>
      </c>
      <c r="E632" s="1">
        <v>11</v>
      </c>
      <c r="F632" s="1">
        <f>InputData[[#This Row],[UNIT PRICE ($)]]*InputData[[#This Row],[QUANTITY]]</f>
        <v>1711.71</v>
      </c>
      <c r="G632" s="1" t="str">
        <f>VLOOKUP(InputData[[#This Row],[CUSTOMER NAME]],Country[#All],2,0)</f>
        <v>India</v>
      </c>
      <c r="H632" s="1" t="str">
        <f>VLOOKUP(InputData[[#This Row],[CUSTOMER NAME]],Country[#All],3,0)</f>
        <v>Northeast</v>
      </c>
      <c r="I632" s="1" t="str">
        <f>TEXT(InputData[[#This Row],[DATE]],"mmm")</f>
        <v>Sep</v>
      </c>
      <c r="J632" s="1">
        <f>WEEKNUM(InputData[[#This Row],[DATE]])</f>
        <v>40</v>
      </c>
    </row>
    <row r="633" spans="1:10" x14ac:dyDescent="0.35">
      <c r="A633" s="3">
        <v>44466</v>
      </c>
      <c r="B633" s="6" t="s">
        <v>76</v>
      </c>
      <c r="C633" s="4" t="s">
        <v>36</v>
      </c>
      <c r="D633" s="5">
        <v>96.3</v>
      </c>
      <c r="E633" s="1">
        <v>4</v>
      </c>
      <c r="F633" s="1">
        <f>InputData[[#This Row],[UNIT PRICE ($)]]*InputData[[#This Row],[QUANTITY]]</f>
        <v>385.2</v>
      </c>
      <c r="G633" s="1" t="str">
        <f>VLOOKUP(InputData[[#This Row],[CUSTOMER NAME]],Country[#All],2,0)</f>
        <v>Saudi Arabia</v>
      </c>
      <c r="H633" s="1" t="str">
        <f>VLOOKUP(InputData[[#This Row],[CUSTOMER NAME]],Country[#All],3,0)</f>
        <v>Export</v>
      </c>
      <c r="I633" s="1" t="str">
        <f>TEXT(InputData[[#This Row],[DATE]],"mmm")</f>
        <v>Sep</v>
      </c>
      <c r="J633" s="1">
        <f>WEEKNUM(InputData[[#This Row],[DATE]])</f>
        <v>40</v>
      </c>
    </row>
    <row r="634" spans="1:10" x14ac:dyDescent="0.35">
      <c r="A634" s="3">
        <v>44466</v>
      </c>
      <c r="B634" s="6" t="s">
        <v>77</v>
      </c>
      <c r="C634" s="4" t="s">
        <v>38</v>
      </c>
      <c r="D634" s="5">
        <v>79.92</v>
      </c>
      <c r="E634" s="1">
        <v>3</v>
      </c>
      <c r="F634" s="1">
        <f>InputData[[#This Row],[UNIT PRICE ($)]]*InputData[[#This Row],[QUANTITY]]</f>
        <v>239.76</v>
      </c>
      <c r="G634" s="1" t="str">
        <f>VLOOKUP(InputData[[#This Row],[CUSTOMER NAME]],Country[#All],2,0)</f>
        <v>India</v>
      </c>
      <c r="H634" s="1" t="str">
        <f>VLOOKUP(InputData[[#This Row],[CUSTOMER NAME]],Country[#All],3,0)</f>
        <v>Western</v>
      </c>
      <c r="I634" s="1" t="str">
        <f>TEXT(InputData[[#This Row],[DATE]],"mmm")</f>
        <v>Sep</v>
      </c>
      <c r="J634" s="1">
        <f>WEEKNUM(InputData[[#This Row],[DATE]])</f>
        <v>40</v>
      </c>
    </row>
    <row r="635" spans="1:10" x14ac:dyDescent="0.35">
      <c r="A635" s="3">
        <v>44466</v>
      </c>
      <c r="B635" s="6" t="s">
        <v>82</v>
      </c>
      <c r="C635" s="4" t="s">
        <v>41</v>
      </c>
      <c r="D635" s="5">
        <v>173.88</v>
      </c>
      <c r="E635" s="1">
        <v>23</v>
      </c>
      <c r="F635" s="1">
        <f>InputData[[#This Row],[UNIT PRICE ($)]]*InputData[[#This Row],[QUANTITY]]</f>
        <v>3999.24</v>
      </c>
      <c r="G635" s="1" t="str">
        <f>VLOOKUP(InputData[[#This Row],[CUSTOMER NAME]],Country[#All],2,0)</f>
        <v>India</v>
      </c>
      <c r="H635" s="1" t="str">
        <f>VLOOKUP(InputData[[#This Row],[CUSTOMER NAME]],Country[#All],3,0)</f>
        <v>Western</v>
      </c>
      <c r="I635" s="1" t="str">
        <f>TEXT(InputData[[#This Row],[DATE]],"mmm")</f>
        <v>Sep</v>
      </c>
      <c r="J635" s="1">
        <f>WEEKNUM(InputData[[#This Row],[DATE]])</f>
        <v>40</v>
      </c>
    </row>
    <row r="636" spans="1:10" x14ac:dyDescent="0.35">
      <c r="A636" s="3">
        <v>44466</v>
      </c>
      <c r="B636" s="6" t="s">
        <v>117</v>
      </c>
      <c r="C636" s="4" t="s">
        <v>44</v>
      </c>
      <c r="D636" s="5">
        <v>82.08</v>
      </c>
      <c r="E636" s="1">
        <v>9</v>
      </c>
      <c r="F636" s="1">
        <f>InputData[[#This Row],[UNIT PRICE ($)]]*InputData[[#This Row],[QUANTITY]]</f>
        <v>738.72</v>
      </c>
      <c r="G636" s="1" t="str">
        <f>VLOOKUP(InputData[[#This Row],[CUSTOMER NAME]],Country[#All],2,0)</f>
        <v>United States of America</v>
      </c>
      <c r="H636" s="1" t="str">
        <f>VLOOKUP(InputData[[#This Row],[CUSTOMER NAME]],Country[#All],3,0)</f>
        <v>Export</v>
      </c>
      <c r="I636" s="1" t="str">
        <f>TEXT(InputData[[#This Row],[DATE]],"mmm")</f>
        <v>Sep</v>
      </c>
      <c r="J636" s="1">
        <f>WEEKNUM(InputData[[#This Row],[DATE]])</f>
        <v>40</v>
      </c>
    </row>
    <row r="637" spans="1:10" x14ac:dyDescent="0.35">
      <c r="A637" s="3">
        <v>44468</v>
      </c>
      <c r="B637" s="6" t="s">
        <v>84</v>
      </c>
      <c r="C637" s="4" t="s">
        <v>34</v>
      </c>
      <c r="D637" s="5">
        <v>58.3</v>
      </c>
      <c r="E637" s="1">
        <v>13</v>
      </c>
      <c r="F637" s="1">
        <f>InputData[[#This Row],[UNIT PRICE ($)]]*InputData[[#This Row],[QUANTITY]]</f>
        <v>757.9</v>
      </c>
      <c r="G637" s="1" t="str">
        <f>VLOOKUP(InputData[[#This Row],[CUSTOMER NAME]],Country[#All],2,0)</f>
        <v>Ethiopia</v>
      </c>
      <c r="H637" s="1" t="str">
        <f>VLOOKUP(InputData[[#This Row],[CUSTOMER NAME]],Country[#All],3,0)</f>
        <v>Export</v>
      </c>
      <c r="I637" s="1" t="str">
        <f>TEXT(InputData[[#This Row],[DATE]],"mmm")</f>
        <v>Sep</v>
      </c>
      <c r="J637" s="1">
        <f>WEEKNUM(InputData[[#This Row],[DATE]])</f>
        <v>40</v>
      </c>
    </row>
    <row r="638" spans="1:10" x14ac:dyDescent="0.35">
      <c r="A638" s="3">
        <v>44469</v>
      </c>
      <c r="B638" s="6" t="s">
        <v>60</v>
      </c>
      <c r="C638" s="4" t="s">
        <v>14</v>
      </c>
      <c r="D638" s="5">
        <v>146.72</v>
      </c>
      <c r="E638" s="1">
        <v>9</v>
      </c>
      <c r="F638" s="1">
        <f>InputData[[#This Row],[UNIT PRICE ($)]]*InputData[[#This Row],[QUANTITY]]</f>
        <v>1320.48</v>
      </c>
      <c r="G638" s="1" t="str">
        <f>VLOOKUP(InputData[[#This Row],[CUSTOMER NAME]],Country[#All],2,0)</f>
        <v>Nigeria</v>
      </c>
      <c r="H638" s="1" t="str">
        <f>VLOOKUP(InputData[[#This Row],[CUSTOMER NAME]],Country[#All],3,0)</f>
        <v>Export</v>
      </c>
      <c r="I638" s="1" t="str">
        <f>TEXT(InputData[[#This Row],[DATE]],"mmm")</f>
        <v>Sep</v>
      </c>
      <c r="J638" s="1">
        <f>WEEKNUM(InputData[[#This Row],[DATE]])</f>
        <v>40</v>
      </c>
    </row>
    <row r="639" spans="1:10" x14ac:dyDescent="0.35">
      <c r="A639" s="3">
        <v>44469</v>
      </c>
      <c r="B639" s="6" t="s">
        <v>114</v>
      </c>
      <c r="C639" s="4" t="s">
        <v>6</v>
      </c>
      <c r="D639" s="5">
        <v>85.5</v>
      </c>
      <c r="E639" s="1">
        <v>5</v>
      </c>
      <c r="F639" s="1">
        <f>InputData[[#This Row],[UNIT PRICE ($)]]*InputData[[#This Row],[QUANTITY]]</f>
        <v>427.5</v>
      </c>
      <c r="G639" s="1" t="str">
        <f>VLOOKUP(InputData[[#This Row],[CUSTOMER NAME]],Country[#All],2,0)</f>
        <v>United States of America</v>
      </c>
      <c r="H639" s="1" t="str">
        <f>VLOOKUP(InputData[[#This Row],[CUSTOMER NAME]],Country[#All],3,0)</f>
        <v>Export</v>
      </c>
      <c r="I639" s="1" t="str">
        <f>TEXT(InputData[[#This Row],[DATE]],"mmm")</f>
        <v>Sep</v>
      </c>
      <c r="J639" s="1">
        <f>WEEKNUM(InputData[[#This Row],[DATE]])</f>
        <v>40</v>
      </c>
    </row>
    <row r="640" spans="1:10" x14ac:dyDescent="0.35">
      <c r="A640" s="3">
        <v>44470</v>
      </c>
      <c r="B640" s="6" t="s">
        <v>88</v>
      </c>
      <c r="C640" s="4" t="s">
        <v>30</v>
      </c>
      <c r="D640" s="5">
        <v>201.28</v>
      </c>
      <c r="E640" s="1">
        <v>14</v>
      </c>
      <c r="F640" s="1">
        <f>InputData[[#This Row],[UNIT PRICE ($)]]*InputData[[#This Row],[QUANTITY]]</f>
        <v>2817.92</v>
      </c>
      <c r="G640" s="1" t="str">
        <f>VLOOKUP(InputData[[#This Row],[CUSTOMER NAME]],Country[#All],2,0)</f>
        <v>India</v>
      </c>
      <c r="H640" s="1" t="str">
        <f>VLOOKUP(InputData[[#This Row],[CUSTOMER NAME]],Country[#All],3,0)</f>
        <v>South</v>
      </c>
      <c r="I640" s="1" t="str">
        <f>TEXT(InputData[[#This Row],[DATE]],"mmm")</f>
        <v>Oct</v>
      </c>
      <c r="J640" s="1">
        <f>WEEKNUM(InputData[[#This Row],[DATE]])</f>
        <v>40</v>
      </c>
    </row>
    <row r="641" spans="1:10" x14ac:dyDescent="0.35">
      <c r="A641" s="3">
        <v>44471</v>
      </c>
      <c r="B641" s="6" t="s">
        <v>67</v>
      </c>
      <c r="C641" s="4" t="s">
        <v>14</v>
      </c>
      <c r="D641" s="5">
        <v>146.72</v>
      </c>
      <c r="E641" s="1">
        <v>15</v>
      </c>
      <c r="F641" s="1">
        <f>InputData[[#This Row],[UNIT PRICE ($)]]*InputData[[#This Row],[QUANTITY]]</f>
        <v>2200.8000000000002</v>
      </c>
      <c r="G641" s="1" t="str">
        <f>VLOOKUP(InputData[[#This Row],[CUSTOMER NAME]],Country[#All],2,0)</f>
        <v>United Kingdom</v>
      </c>
      <c r="H641" s="1" t="str">
        <f>VLOOKUP(InputData[[#This Row],[CUSTOMER NAME]],Country[#All],3,0)</f>
        <v>Export</v>
      </c>
      <c r="I641" s="1" t="str">
        <f>TEXT(InputData[[#This Row],[DATE]],"mmm")</f>
        <v>Oct</v>
      </c>
      <c r="J641" s="1">
        <f>WEEKNUM(InputData[[#This Row],[DATE]])</f>
        <v>40</v>
      </c>
    </row>
    <row r="642" spans="1:10" x14ac:dyDescent="0.35">
      <c r="A642" s="3">
        <v>44471</v>
      </c>
      <c r="B642" s="6" t="s">
        <v>70</v>
      </c>
      <c r="C642" s="4" t="s">
        <v>2</v>
      </c>
      <c r="D642" s="5">
        <v>142.80000000000001</v>
      </c>
      <c r="E642" s="1">
        <v>22</v>
      </c>
      <c r="F642" s="1">
        <f>InputData[[#This Row],[UNIT PRICE ($)]]*InputData[[#This Row],[QUANTITY]]</f>
        <v>3141.6000000000004</v>
      </c>
      <c r="G642" s="1" t="str">
        <f>VLOOKUP(InputData[[#This Row],[CUSTOMER NAME]],Country[#All],2,0)</f>
        <v>Mexico</v>
      </c>
      <c r="H642" s="1" t="str">
        <f>VLOOKUP(InputData[[#This Row],[CUSTOMER NAME]],Country[#All],3,0)</f>
        <v>Export</v>
      </c>
      <c r="I642" s="1" t="str">
        <f>TEXT(InputData[[#This Row],[DATE]],"mmm")</f>
        <v>Oct</v>
      </c>
      <c r="J642" s="1">
        <f>WEEKNUM(InputData[[#This Row],[DATE]])</f>
        <v>40</v>
      </c>
    </row>
    <row r="643" spans="1:10" x14ac:dyDescent="0.35">
      <c r="A643" s="3">
        <v>44472</v>
      </c>
      <c r="B643" s="6" t="s">
        <v>109</v>
      </c>
      <c r="C643" s="4" t="s">
        <v>19</v>
      </c>
      <c r="D643" s="5">
        <v>210</v>
      </c>
      <c r="E643" s="1">
        <v>9</v>
      </c>
      <c r="F643" s="1">
        <f>InputData[[#This Row],[UNIT PRICE ($)]]*InputData[[#This Row],[QUANTITY]]</f>
        <v>1890</v>
      </c>
      <c r="G643" s="1" t="str">
        <f>VLOOKUP(InputData[[#This Row],[CUSTOMER NAME]],Country[#All],2,0)</f>
        <v>Pakistan</v>
      </c>
      <c r="H643" s="1" t="str">
        <f>VLOOKUP(InputData[[#This Row],[CUSTOMER NAME]],Country[#All],3,0)</f>
        <v>Export</v>
      </c>
      <c r="I643" s="1" t="str">
        <f>TEXT(InputData[[#This Row],[DATE]],"mmm")</f>
        <v>Oct</v>
      </c>
      <c r="J643" s="1">
        <f>WEEKNUM(InputData[[#This Row],[DATE]])</f>
        <v>41</v>
      </c>
    </row>
    <row r="644" spans="1:10" x14ac:dyDescent="0.35">
      <c r="A644" s="3">
        <v>44472</v>
      </c>
      <c r="B644" s="6" t="s">
        <v>65</v>
      </c>
      <c r="C644" s="4" t="s">
        <v>41</v>
      </c>
      <c r="D644" s="5">
        <v>173.88</v>
      </c>
      <c r="E644" s="1">
        <v>23</v>
      </c>
      <c r="F644" s="1">
        <f>InputData[[#This Row],[UNIT PRICE ($)]]*InputData[[#This Row],[QUANTITY]]</f>
        <v>3999.24</v>
      </c>
      <c r="G644" s="1" t="str">
        <f>VLOOKUP(InputData[[#This Row],[CUSTOMER NAME]],Country[#All],2,0)</f>
        <v>Pakistan</v>
      </c>
      <c r="H644" s="1" t="str">
        <f>VLOOKUP(InputData[[#This Row],[CUSTOMER NAME]],Country[#All],3,0)</f>
        <v>Export</v>
      </c>
      <c r="I644" s="1" t="str">
        <f>TEXT(InputData[[#This Row],[DATE]],"mmm")</f>
        <v>Oct</v>
      </c>
      <c r="J644" s="1">
        <f>WEEKNUM(InputData[[#This Row],[DATE]])</f>
        <v>41</v>
      </c>
    </row>
    <row r="645" spans="1:10" x14ac:dyDescent="0.35">
      <c r="A645" s="3">
        <v>44472</v>
      </c>
      <c r="B645" s="6" t="s">
        <v>73</v>
      </c>
      <c r="C645" s="4" t="s">
        <v>11</v>
      </c>
      <c r="D645" s="5">
        <v>48.4</v>
      </c>
      <c r="E645" s="1">
        <v>5</v>
      </c>
      <c r="F645" s="1">
        <f>InputData[[#This Row],[UNIT PRICE ($)]]*InputData[[#This Row],[QUANTITY]]</f>
        <v>242</v>
      </c>
      <c r="G645" s="1" t="str">
        <f>VLOOKUP(InputData[[#This Row],[CUSTOMER NAME]],Country[#All],2,0)</f>
        <v>India</v>
      </c>
      <c r="H645" s="1" t="str">
        <f>VLOOKUP(InputData[[#This Row],[CUSTOMER NAME]],Country[#All],3,0)</f>
        <v>East</v>
      </c>
      <c r="I645" s="1" t="str">
        <f>TEXT(InputData[[#This Row],[DATE]],"mmm")</f>
        <v>Oct</v>
      </c>
      <c r="J645" s="1">
        <f>WEEKNUM(InputData[[#This Row],[DATE]])</f>
        <v>41</v>
      </c>
    </row>
    <row r="646" spans="1:10" x14ac:dyDescent="0.35">
      <c r="A646" s="3">
        <v>44473</v>
      </c>
      <c r="B646" s="6" t="s">
        <v>81</v>
      </c>
      <c r="C646" s="4" t="s">
        <v>7</v>
      </c>
      <c r="D646" s="5">
        <v>47.730000000000004</v>
      </c>
      <c r="E646" s="1">
        <v>15</v>
      </c>
      <c r="F646" s="1">
        <f>InputData[[#This Row],[UNIT PRICE ($)]]*InputData[[#This Row],[QUANTITY]]</f>
        <v>715.95</v>
      </c>
      <c r="G646" s="1" t="str">
        <f>VLOOKUP(InputData[[#This Row],[CUSTOMER NAME]],Country[#All],2,0)</f>
        <v>India</v>
      </c>
      <c r="H646" s="1" t="str">
        <f>VLOOKUP(InputData[[#This Row],[CUSTOMER NAME]],Country[#All],3,0)</f>
        <v>East</v>
      </c>
      <c r="I646" s="1" t="str">
        <f>TEXT(InputData[[#This Row],[DATE]],"mmm")</f>
        <v>Oct</v>
      </c>
      <c r="J646" s="1">
        <f>WEEKNUM(InputData[[#This Row],[DATE]])</f>
        <v>41</v>
      </c>
    </row>
    <row r="647" spans="1:10" x14ac:dyDescent="0.35">
      <c r="A647" s="3">
        <v>44474</v>
      </c>
      <c r="B647" s="6" t="s">
        <v>82</v>
      </c>
      <c r="C647" s="4" t="s">
        <v>24</v>
      </c>
      <c r="D647" s="5">
        <v>156.96</v>
      </c>
      <c r="E647" s="1">
        <v>36</v>
      </c>
      <c r="F647" s="1">
        <f>InputData[[#This Row],[UNIT PRICE ($)]]*InputData[[#This Row],[QUANTITY]]</f>
        <v>5650.56</v>
      </c>
      <c r="G647" s="1" t="str">
        <f>VLOOKUP(InputData[[#This Row],[CUSTOMER NAME]],Country[#All],2,0)</f>
        <v>India</v>
      </c>
      <c r="H647" s="1" t="str">
        <f>VLOOKUP(InputData[[#This Row],[CUSTOMER NAME]],Country[#All],3,0)</f>
        <v>Western</v>
      </c>
      <c r="I647" s="1" t="str">
        <f>TEXT(InputData[[#This Row],[DATE]],"mmm")</f>
        <v>Oct</v>
      </c>
      <c r="J647" s="1">
        <f>WEEKNUM(InputData[[#This Row],[DATE]])</f>
        <v>41</v>
      </c>
    </row>
    <row r="648" spans="1:10" x14ac:dyDescent="0.35">
      <c r="A648" s="3">
        <v>44474</v>
      </c>
      <c r="B648" s="6" t="s">
        <v>85</v>
      </c>
      <c r="C648" s="4" t="s">
        <v>24</v>
      </c>
      <c r="D648" s="5">
        <v>156.96</v>
      </c>
      <c r="E648" s="1">
        <v>23</v>
      </c>
      <c r="F648" s="1">
        <f>InputData[[#This Row],[UNIT PRICE ($)]]*InputData[[#This Row],[QUANTITY]]</f>
        <v>3610.0800000000004</v>
      </c>
      <c r="G648" s="1" t="str">
        <f>VLOOKUP(InputData[[#This Row],[CUSTOMER NAME]],Country[#All],2,0)</f>
        <v>India</v>
      </c>
      <c r="H648" s="1" t="str">
        <f>VLOOKUP(InputData[[#This Row],[CUSTOMER NAME]],Country[#All],3,0)</f>
        <v>Northeast</v>
      </c>
      <c r="I648" s="1" t="str">
        <f>TEXT(InputData[[#This Row],[DATE]],"mmm")</f>
        <v>Oct</v>
      </c>
      <c r="J648" s="1">
        <f>WEEKNUM(InputData[[#This Row],[DATE]])</f>
        <v>41</v>
      </c>
    </row>
    <row r="649" spans="1:10" x14ac:dyDescent="0.35">
      <c r="A649" s="3">
        <v>44475</v>
      </c>
      <c r="B649" s="6" t="s">
        <v>63</v>
      </c>
      <c r="C649" s="4" t="s">
        <v>35</v>
      </c>
      <c r="D649" s="5">
        <v>6.7</v>
      </c>
      <c r="E649" s="1">
        <v>1</v>
      </c>
      <c r="F649" s="1">
        <f>InputData[[#This Row],[UNIT PRICE ($)]]*InputData[[#This Row],[QUANTITY]]</f>
        <v>6.7</v>
      </c>
      <c r="G649" s="1" t="str">
        <f>VLOOKUP(InputData[[#This Row],[CUSTOMER NAME]],Country[#All],2,0)</f>
        <v>Saudi Arabia</v>
      </c>
      <c r="H649" s="1" t="str">
        <f>VLOOKUP(InputData[[#This Row],[CUSTOMER NAME]],Country[#All],3,0)</f>
        <v>Export</v>
      </c>
      <c r="I649" s="1" t="str">
        <f>TEXT(InputData[[#This Row],[DATE]],"mmm")</f>
        <v>Oct</v>
      </c>
      <c r="J649" s="1">
        <f>WEEKNUM(InputData[[#This Row],[DATE]])</f>
        <v>41</v>
      </c>
    </row>
    <row r="650" spans="1:10" x14ac:dyDescent="0.35">
      <c r="A650" s="3">
        <v>44475</v>
      </c>
      <c r="B650" s="6" t="s">
        <v>70</v>
      </c>
      <c r="C650" s="4" t="s">
        <v>8</v>
      </c>
      <c r="D650" s="5">
        <v>94.62</v>
      </c>
      <c r="E650" s="1">
        <v>23</v>
      </c>
      <c r="F650" s="1">
        <f>InputData[[#This Row],[UNIT PRICE ($)]]*InputData[[#This Row],[QUANTITY]]</f>
        <v>2176.2600000000002</v>
      </c>
      <c r="G650" s="1" t="str">
        <f>VLOOKUP(InputData[[#This Row],[CUSTOMER NAME]],Country[#All],2,0)</f>
        <v>Mexico</v>
      </c>
      <c r="H650" s="1" t="str">
        <f>VLOOKUP(InputData[[#This Row],[CUSTOMER NAME]],Country[#All],3,0)</f>
        <v>Export</v>
      </c>
      <c r="I650" s="1" t="str">
        <f>TEXT(InputData[[#This Row],[DATE]],"mmm")</f>
        <v>Oct</v>
      </c>
      <c r="J650" s="1">
        <f>WEEKNUM(InputData[[#This Row],[DATE]])</f>
        <v>41</v>
      </c>
    </row>
    <row r="651" spans="1:10" x14ac:dyDescent="0.35">
      <c r="A651" s="3">
        <v>44475</v>
      </c>
      <c r="B651" s="6" t="s">
        <v>71</v>
      </c>
      <c r="C651" s="4" t="s">
        <v>43</v>
      </c>
      <c r="D651" s="5">
        <v>83.08</v>
      </c>
      <c r="E651" s="1">
        <v>17</v>
      </c>
      <c r="F651" s="1">
        <f>InputData[[#This Row],[UNIT PRICE ($)]]*InputData[[#This Row],[QUANTITY]]</f>
        <v>1412.36</v>
      </c>
      <c r="G651" s="1" t="str">
        <f>VLOOKUP(InputData[[#This Row],[CUSTOMER NAME]],Country[#All],2,0)</f>
        <v>India</v>
      </c>
      <c r="H651" s="1" t="str">
        <f>VLOOKUP(InputData[[#This Row],[CUSTOMER NAME]],Country[#All],3,0)</f>
        <v>Central</v>
      </c>
      <c r="I651" s="1" t="str">
        <f>TEXT(InputData[[#This Row],[DATE]],"mmm")</f>
        <v>Oct</v>
      </c>
      <c r="J651" s="1">
        <f>WEEKNUM(InputData[[#This Row],[DATE]])</f>
        <v>41</v>
      </c>
    </row>
    <row r="652" spans="1:10" x14ac:dyDescent="0.35">
      <c r="A652" s="3">
        <v>44475</v>
      </c>
      <c r="B652" s="6" t="s">
        <v>74</v>
      </c>
      <c r="C652" s="4" t="s">
        <v>21</v>
      </c>
      <c r="D652" s="5">
        <v>162.54</v>
      </c>
      <c r="E652" s="1">
        <v>10</v>
      </c>
      <c r="F652" s="1">
        <f>InputData[[#This Row],[UNIT PRICE ($)]]*InputData[[#This Row],[QUANTITY]]</f>
        <v>1625.3999999999999</v>
      </c>
      <c r="G652" s="1" t="str">
        <f>VLOOKUP(InputData[[#This Row],[CUSTOMER NAME]],Country[#All],2,0)</f>
        <v>Brazil</v>
      </c>
      <c r="H652" s="1" t="str">
        <f>VLOOKUP(InputData[[#This Row],[CUSTOMER NAME]],Country[#All],3,0)</f>
        <v>Export</v>
      </c>
      <c r="I652" s="1" t="str">
        <f>TEXT(InputData[[#This Row],[DATE]],"mmm")</f>
        <v>Oct</v>
      </c>
      <c r="J652" s="1">
        <f>WEEKNUM(InputData[[#This Row],[DATE]])</f>
        <v>41</v>
      </c>
    </row>
    <row r="653" spans="1:10" x14ac:dyDescent="0.35">
      <c r="A653" s="3">
        <v>44475</v>
      </c>
      <c r="B653" s="6" t="s">
        <v>77</v>
      </c>
      <c r="C653" s="4" t="s">
        <v>36</v>
      </c>
      <c r="D653" s="5">
        <v>96.3</v>
      </c>
      <c r="E653" s="1">
        <v>12</v>
      </c>
      <c r="F653" s="1">
        <f>InputData[[#This Row],[UNIT PRICE ($)]]*InputData[[#This Row],[QUANTITY]]</f>
        <v>1155.5999999999999</v>
      </c>
      <c r="G653" s="1" t="str">
        <f>VLOOKUP(InputData[[#This Row],[CUSTOMER NAME]],Country[#All],2,0)</f>
        <v>India</v>
      </c>
      <c r="H653" s="1" t="str">
        <f>VLOOKUP(InputData[[#This Row],[CUSTOMER NAME]],Country[#All],3,0)</f>
        <v>Western</v>
      </c>
      <c r="I653" s="1" t="str">
        <f>TEXT(InputData[[#This Row],[DATE]],"mmm")</f>
        <v>Oct</v>
      </c>
      <c r="J653" s="1">
        <f>WEEKNUM(InputData[[#This Row],[DATE]])</f>
        <v>41</v>
      </c>
    </row>
    <row r="654" spans="1:10" x14ac:dyDescent="0.35">
      <c r="A654" s="3">
        <v>44475</v>
      </c>
      <c r="B654" s="6" t="s">
        <v>117</v>
      </c>
      <c r="C654" s="4" t="s">
        <v>35</v>
      </c>
      <c r="D654" s="5">
        <v>6.7</v>
      </c>
      <c r="E654" s="1">
        <v>1</v>
      </c>
      <c r="F654" s="1">
        <f>InputData[[#This Row],[UNIT PRICE ($)]]*InputData[[#This Row],[QUANTITY]]</f>
        <v>6.7</v>
      </c>
      <c r="G654" s="1" t="str">
        <f>VLOOKUP(InputData[[#This Row],[CUSTOMER NAME]],Country[#All],2,0)</f>
        <v>United States of America</v>
      </c>
      <c r="H654" s="1" t="str">
        <f>VLOOKUP(InputData[[#This Row],[CUSTOMER NAME]],Country[#All],3,0)</f>
        <v>Export</v>
      </c>
      <c r="I654" s="1" t="str">
        <f>TEXT(InputData[[#This Row],[DATE]],"mmm")</f>
        <v>Oct</v>
      </c>
      <c r="J654" s="1">
        <f>WEEKNUM(InputData[[#This Row],[DATE]])</f>
        <v>41</v>
      </c>
    </row>
    <row r="655" spans="1:10" x14ac:dyDescent="0.35">
      <c r="A655" s="3">
        <v>44476</v>
      </c>
      <c r="B655" s="6" t="s">
        <v>74</v>
      </c>
      <c r="C655" s="4" t="s">
        <v>26</v>
      </c>
      <c r="D655" s="5">
        <v>24.66</v>
      </c>
      <c r="E655" s="1">
        <v>6</v>
      </c>
      <c r="F655" s="1">
        <f>InputData[[#This Row],[UNIT PRICE ($)]]*InputData[[#This Row],[QUANTITY]]</f>
        <v>147.96</v>
      </c>
      <c r="G655" s="1" t="str">
        <f>VLOOKUP(InputData[[#This Row],[CUSTOMER NAME]],Country[#All],2,0)</f>
        <v>Brazil</v>
      </c>
      <c r="H655" s="1" t="str">
        <f>VLOOKUP(InputData[[#This Row],[CUSTOMER NAME]],Country[#All],3,0)</f>
        <v>Export</v>
      </c>
      <c r="I655" s="1" t="str">
        <f>TEXT(InputData[[#This Row],[DATE]],"mmm")</f>
        <v>Oct</v>
      </c>
      <c r="J655" s="1">
        <f>WEEKNUM(InputData[[#This Row],[DATE]])</f>
        <v>41</v>
      </c>
    </row>
    <row r="656" spans="1:10" x14ac:dyDescent="0.35">
      <c r="A656" s="3">
        <v>44478</v>
      </c>
      <c r="B656" s="6" t="s">
        <v>60</v>
      </c>
      <c r="C656" s="4" t="s">
        <v>38</v>
      </c>
      <c r="D656" s="5">
        <v>79.92</v>
      </c>
      <c r="E656" s="1">
        <v>14</v>
      </c>
      <c r="F656" s="1">
        <f>InputData[[#This Row],[UNIT PRICE ($)]]*InputData[[#This Row],[QUANTITY]]</f>
        <v>1118.8800000000001</v>
      </c>
      <c r="G656" s="1" t="str">
        <f>VLOOKUP(InputData[[#This Row],[CUSTOMER NAME]],Country[#All],2,0)</f>
        <v>Nigeria</v>
      </c>
      <c r="H656" s="1" t="str">
        <f>VLOOKUP(InputData[[#This Row],[CUSTOMER NAME]],Country[#All],3,0)</f>
        <v>Export</v>
      </c>
      <c r="I656" s="1" t="str">
        <f>TEXT(InputData[[#This Row],[DATE]],"mmm")</f>
        <v>Oct</v>
      </c>
      <c r="J656" s="1">
        <f>WEEKNUM(InputData[[#This Row],[DATE]])</f>
        <v>41</v>
      </c>
    </row>
    <row r="657" spans="1:10" x14ac:dyDescent="0.35">
      <c r="A657" s="3">
        <v>44478</v>
      </c>
      <c r="B657" s="6" t="s">
        <v>61</v>
      </c>
      <c r="C657" s="4" t="s">
        <v>38</v>
      </c>
      <c r="D657" s="5">
        <v>79.92</v>
      </c>
      <c r="E657" s="1">
        <v>5</v>
      </c>
      <c r="F657" s="1">
        <f>InputData[[#This Row],[UNIT PRICE ($)]]*InputData[[#This Row],[QUANTITY]]</f>
        <v>399.6</v>
      </c>
      <c r="G657" s="1" t="str">
        <f>VLOOKUP(InputData[[#This Row],[CUSTOMER NAME]],Country[#All],2,0)</f>
        <v>Bangladesh</v>
      </c>
      <c r="H657" s="1" t="str">
        <f>VLOOKUP(InputData[[#This Row],[CUSTOMER NAME]],Country[#All],3,0)</f>
        <v>Export</v>
      </c>
      <c r="I657" s="1" t="str">
        <f>TEXT(InputData[[#This Row],[DATE]],"mmm")</f>
        <v>Oct</v>
      </c>
      <c r="J657" s="1">
        <f>WEEKNUM(InputData[[#This Row],[DATE]])</f>
        <v>41</v>
      </c>
    </row>
    <row r="658" spans="1:10" x14ac:dyDescent="0.35">
      <c r="A658" s="3">
        <v>44478</v>
      </c>
      <c r="B658" s="6" t="s">
        <v>73</v>
      </c>
      <c r="C658" s="4" t="s">
        <v>32</v>
      </c>
      <c r="D658" s="5">
        <v>117.48</v>
      </c>
      <c r="E658" s="1">
        <v>11</v>
      </c>
      <c r="F658" s="1">
        <f>InputData[[#This Row],[UNIT PRICE ($)]]*InputData[[#This Row],[QUANTITY]]</f>
        <v>1292.28</v>
      </c>
      <c r="G658" s="1" t="str">
        <f>VLOOKUP(InputData[[#This Row],[CUSTOMER NAME]],Country[#All],2,0)</f>
        <v>India</v>
      </c>
      <c r="H658" s="1" t="str">
        <f>VLOOKUP(InputData[[#This Row],[CUSTOMER NAME]],Country[#All],3,0)</f>
        <v>East</v>
      </c>
      <c r="I658" s="1" t="str">
        <f>TEXT(InputData[[#This Row],[DATE]],"mmm")</f>
        <v>Oct</v>
      </c>
      <c r="J658" s="1">
        <f>WEEKNUM(InputData[[#This Row],[DATE]])</f>
        <v>41</v>
      </c>
    </row>
    <row r="659" spans="1:10" x14ac:dyDescent="0.35">
      <c r="A659" s="3">
        <v>44479</v>
      </c>
      <c r="B659" s="6" t="s">
        <v>63</v>
      </c>
      <c r="C659" s="4" t="s">
        <v>35</v>
      </c>
      <c r="D659" s="5">
        <v>6.7</v>
      </c>
      <c r="E659" s="1">
        <v>14</v>
      </c>
      <c r="F659" s="1">
        <f>InputData[[#This Row],[UNIT PRICE ($)]]*InputData[[#This Row],[QUANTITY]]</f>
        <v>93.8</v>
      </c>
      <c r="G659" s="1" t="str">
        <f>VLOOKUP(InputData[[#This Row],[CUSTOMER NAME]],Country[#All],2,0)</f>
        <v>Saudi Arabia</v>
      </c>
      <c r="H659" s="1" t="str">
        <f>VLOOKUP(InputData[[#This Row],[CUSTOMER NAME]],Country[#All],3,0)</f>
        <v>Export</v>
      </c>
      <c r="I659" s="1" t="str">
        <f>TEXT(InputData[[#This Row],[DATE]],"mmm")</f>
        <v>Oct</v>
      </c>
      <c r="J659" s="1">
        <f>WEEKNUM(InputData[[#This Row],[DATE]])</f>
        <v>42</v>
      </c>
    </row>
    <row r="660" spans="1:10" x14ac:dyDescent="0.35">
      <c r="A660" s="3">
        <v>44479</v>
      </c>
      <c r="B660" s="6" t="s">
        <v>63</v>
      </c>
      <c r="C660" s="4" t="s">
        <v>19</v>
      </c>
      <c r="D660" s="5">
        <v>210</v>
      </c>
      <c r="E660" s="1">
        <v>9</v>
      </c>
      <c r="F660" s="1">
        <f>InputData[[#This Row],[UNIT PRICE ($)]]*InputData[[#This Row],[QUANTITY]]</f>
        <v>1890</v>
      </c>
      <c r="G660" s="1" t="str">
        <f>VLOOKUP(InputData[[#This Row],[CUSTOMER NAME]],Country[#All],2,0)</f>
        <v>Saudi Arabia</v>
      </c>
      <c r="H660" s="1" t="str">
        <f>VLOOKUP(InputData[[#This Row],[CUSTOMER NAME]],Country[#All],3,0)</f>
        <v>Export</v>
      </c>
      <c r="I660" s="1" t="str">
        <f>TEXT(InputData[[#This Row],[DATE]],"mmm")</f>
        <v>Oct</v>
      </c>
      <c r="J660" s="1">
        <f>WEEKNUM(InputData[[#This Row],[DATE]])</f>
        <v>42</v>
      </c>
    </row>
    <row r="661" spans="1:10" x14ac:dyDescent="0.35">
      <c r="A661" s="3">
        <v>44479</v>
      </c>
      <c r="B661" s="6" t="s">
        <v>74</v>
      </c>
      <c r="C661" s="4" t="s">
        <v>44</v>
      </c>
      <c r="D661" s="5">
        <v>82.08</v>
      </c>
      <c r="E661" s="1">
        <v>12</v>
      </c>
      <c r="F661" s="1">
        <f>InputData[[#This Row],[UNIT PRICE ($)]]*InputData[[#This Row],[QUANTITY]]</f>
        <v>984.96</v>
      </c>
      <c r="G661" s="1" t="str">
        <f>VLOOKUP(InputData[[#This Row],[CUSTOMER NAME]],Country[#All],2,0)</f>
        <v>Brazil</v>
      </c>
      <c r="H661" s="1" t="str">
        <f>VLOOKUP(InputData[[#This Row],[CUSTOMER NAME]],Country[#All],3,0)</f>
        <v>Export</v>
      </c>
      <c r="I661" s="1" t="str">
        <f>TEXT(InputData[[#This Row],[DATE]],"mmm")</f>
        <v>Oct</v>
      </c>
      <c r="J661" s="1">
        <f>WEEKNUM(InputData[[#This Row],[DATE]])</f>
        <v>42</v>
      </c>
    </row>
    <row r="662" spans="1:10" x14ac:dyDescent="0.35">
      <c r="A662" s="3">
        <v>44480</v>
      </c>
      <c r="B662" s="6" t="s">
        <v>82</v>
      </c>
      <c r="C662" s="4" t="s">
        <v>8</v>
      </c>
      <c r="D662" s="5">
        <v>94.62</v>
      </c>
      <c r="E662" s="1">
        <v>10</v>
      </c>
      <c r="F662" s="1">
        <f>InputData[[#This Row],[UNIT PRICE ($)]]*InputData[[#This Row],[QUANTITY]]</f>
        <v>946.2</v>
      </c>
      <c r="G662" s="1" t="str">
        <f>VLOOKUP(InputData[[#This Row],[CUSTOMER NAME]],Country[#All],2,0)</f>
        <v>India</v>
      </c>
      <c r="H662" s="1" t="str">
        <f>VLOOKUP(InputData[[#This Row],[CUSTOMER NAME]],Country[#All],3,0)</f>
        <v>Western</v>
      </c>
      <c r="I662" s="1" t="str">
        <f>TEXT(InputData[[#This Row],[DATE]],"mmm")</f>
        <v>Oct</v>
      </c>
      <c r="J662" s="1">
        <f>WEEKNUM(InputData[[#This Row],[DATE]])</f>
        <v>42</v>
      </c>
    </row>
    <row r="663" spans="1:10" x14ac:dyDescent="0.35">
      <c r="A663" s="3">
        <v>44480</v>
      </c>
      <c r="B663" s="6" t="s">
        <v>84</v>
      </c>
      <c r="C663" s="4" t="s">
        <v>11</v>
      </c>
      <c r="D663" s="5">
        <v>48.4</v>
      </c>
      <c r="E663" s="1">
        <v>15</v>
      </c>
      <c r="F663" s="1">
        <f>InputData[[#This Row],[UNIT PRICE ($)]]*InputData[[#This Row],[QUANTITY]]</f>
        <v>726</v>
      </c>
      <c r="G663" s="1" t="str">
        <f>VLOOKUP(InputData[[#This Row],[CUSTOMER NAME]],Country[#All],2,0)</f>
        <v>Ethiopia</v>
      </c>
      <c r="H663" s="1" t="str">
        <f>VLOOKUP(InputData[[#This Row],[CUSTOMER NAME]],Country[#All],3,0)</f>
        <v>Export</v>
      </c>
      <c r="I663" s="1" t="str">
        <f>TEXT(InputData[[#This Row],[DATE]],"mmm")</f>
        <v>Oct</v>
      </c>
      <c r="J663" s="1">
        <f>WEEKNUM(InputData[[#This Row],[DATE]])</f>
        <v>42</v>
      </c>
    </row>
    <row r="664" spans="1:10" x14ac:dyDescent="0.35">
      <c r="A664" s="3">
        <v>44481</v>
      </c>
      <c r="B664" s="6" t="s">
        <v>75</v>
      </c>
      <c r="C664" s="4" t="s">
        <v>27</v>
      </c>
      <c r="D664" s="5">
        <v>57.120000000000005</v>
      </c>
      <c r="E664" s="1">
        <v>8</v>
      </c>
      <c r="F664" s="1">
        <f>InputData[[#This Row],[UNIT PRICE ($)]]*InputData[[#This Row],[QUANTITY]]</f>
        <v>456.96000000000004</v>
      </c>
      <c r="G664" s="1" t="str">
        <f>VLOOKUP(InputData[[#This Row],[CUSTOMER NAME]],Country[#All],2,0)</f>
        <v>Russia</v>
      </c>
      <c r="H664" s="1" t="str">
        <f>VLOOKUP(InputData[[#This Row],[CUSTOMER NAME]],Country[#All],3,0)</f>
        <v>Export</v>
      </c>
      <c r="I664" s="1" t="str">
        <f>TEXT(InputData[[#This Row],[DATE]],"mmm")</f>
        <v>Oct</v>
      </c>
      <c r="J664" s="1">
        <f>WEEKNUM(InputData[[#This Row],[DATE]])</f>
        <v>42</v>
      </c>
    </row>
    <row r="665" spans="1:10" x14ac:dyDescent="0.35">
      <c r="A665" s="3">
        <v>44482</v>
      </c>
      <c r="B665" s="6" t="s">
        <v>61</v>
      </c>
      <c r="C665" s="4" t="s">
        <v>2</v>
      </c>
      <c r="D665" s="5">
        <v>142.80000000000001</v>
      </c>
      <c r="E665" s="1">
        <v>15</v>
      </c>
      <c r="F665" s="1">
        <f>InputData[[#This Row],[UNIT PRICE ($)]]*InputData[[#This Row],[QUANTITY]]</f>
        <v>2142</v>
      </c>
      <c r="G665" s="1" t="str">
        <f>VLOOKUP(InputData[[#This Row],[CUSTOMER NAME]],Country[#All],2,0)</f>
        <v>Bangladesh</v>
      </c>
      <c r="H665" s="1" t="str">
        <f>VLOOKUP(InputData[[#This Row],[CUSTOMER NAME]],Country[#All],3,0)</f>
        <v>Export</v>
      </c>
      <c r="I665" s="1" t="str">
        <f>TEXT(InputData[[#This Row],[DATE]],"mmm")</f>
        <v>Oct</v>
      </c>
      <c r="J665" s="1">
        <f>WEEKNUM(InputData[[#This Row],[DATE]])</f>
        <v>42</v>
      </c>
    </row>
    <row r="666" spans="1:10" x14ac:dyDescent="0.35">
      <c r="A666" s="3">
        <v>44482</v>
      </c>
      <c r="B666" s="6" t="s">
        <v>77</v>
      </c>
      <c r="C666" s="4" t="s">
        <v>38</v>
      </c>
      <c r="D666" s="5">
        <v>79.92</v>
      </c>
      <c r="E666" s="1">
        <v>18</v>
      </c>
      <c r="F666" s="1">
        <f>InputData[[#This Row],[UNIT PRICE ($)]]*InputData[[#This Row],[QUANTITY]]</f>
        <v>1438.56</v>
      </c>
      <c r="G666" s="1" t="str">
        <f>VLOOKUP(InputData[[#This Row],[CUSTOMER NAME]],Country[#All],2,0)</f>
        <v>India</v>
      </c>
      <c r="H666" s="1" t="str">
        <f>VLOOKUP(InputData[[#This Row],[CUSTOMER NAME]],Country[#All],3,0)</f>
        <v>Western</v>
      </c>
      <c r="I666" s="1" t="str">
        <f>TEXT(InputData[[#This Row],[DATE]],"mmm")</f>
        <v>Oct</v>
      </c>
      <c r="J666" s="1">
        <f>WEEKNUM(InputData[[#This Row],[DATE]])</f>
        <v>42</v>
      </c>
    </row>
    <row r="667" spans="1:10" x14ac:dyDescent="0.35">
      <c r="A667" s="3">
        <v>44483</v>
      </c>
      <c r="B667" s="6" t="s">
        <v>66</v>
      </c>
      <c r="C667" s="4" t="s">
        <v>44</v>
      </c>
      <c r="D667" s="5">
        <v>82.08</v>
      </c>
      <c r="E667" s="1">
        <v>15</v>
      </c>
      <c r="F667" s="1">
        <f>InputData[[#This Row],[UNIT PRICE ($)]]*InputData[[#This Row],[QUANTITY]]</f>
        <v>1231.2</v>
      </c>
      <c r="G667" s="1" t="str">
        <f>VLOOKUP(InputData[[#This Row],[CUSTOMER NAME]],Country[#All],2,0)</f>
        <v>Indonesia</v>
      </c>
      <c r="H667" s="1" t="str">
        <f>VLOOKUP(InputData[[#This Row],[CUSTOMER NAME]],Country[#All],3,0)</f>
        <v>Export</v>
      </c>
      <c r="I667" s="1" t="str">
        <f>TEXT(InputData[[#This Row],[DATE]],"mmm")</f>
        <v>Oct</v>
      </c>
      <c r="J667" s="1">
        <f>WEEKNUM(InputData[[#This Row],[DATE]])</f>
        <v>42</v>
      </c>
    </row>
    <row r="668" spans="1:10" x14ac:dyDescent="0.35">
      <c r="A668" s="3">
        <v>44484</v>
      </c>
      <c r="B668" s="6" t="s">
        <v>69</v>
      </c>
      <c r="C668" s="4" t="s">
        <v>15</v>
      </c>
      <c r="D668" s="5">
        <v>15.719999999999999</v>
      </c>
      <c r="E668" s="1">
        <v>10</v>
      </c>
      <c r="F668" s="1">
        <f>InputData[[#This Row],[UNIT PRICE ($)]]*InputData[[#This Row],[QUANTITY]]</f>
        <v>157.19999999999999</v>
      </c>
      <c r="G668" s="1" t="str">
        <f>VLOOKUP(InputData[[#This Row],[CUSTOMER NAME]],Country[#All],2,0)</f>
        <v>India</v>
      </c>
      <c r="H668" s="1" t="str">
        <f>VLOOKUP(InputData[[#This Row],[CUSTOMER NAME]],Country[#All],3,0)</f>
        <v>South</v>
      </c>
      <c r="I668" s="1" t="str">
        <f>TEXT(InputData[[#This Row],[DATE]],"mmm")</f>
        <v>Oct</v>
      </c>
      <c r="J668" s="1">
        <f>WEEKNUM(InputData[[#This Row],[DATE]])</f>
        <v>42</v>
      </c>
    </row>
    <row r="669" spans="1:10" x14ac:dyDescent="0.35">
      <c r="A669" s="3">
        <v>44485</v>
      </c>
      <c r="B669" s="6" t="s">
        <v>80</v>
      </c>
      <c r="C669" s="4" t="s">
        <v>36</v>
      </c>
      <c r="D669" s="5">
        <v>96.3</v>
      </c>
      <c r="E669" s="1">
        <v>3</v>
      </c>
      <c r="F669" s="1">
        <f>InputData[[#This Row],[UNIT PRICE ($)]]*InputData[[#This Row],[QUANTITY]]</f>
        <v>288.89999999999998</v>
      </c>
      <c r="G669" s="1" t="str">
        <f>VLOOKUP(InputData[[#This Row],[CUSTOMER NAME]],Country[#All],2,0)</f>
        <v>South Africa</v>
      </c>
      <c r="H669" s="1" t="str">
        <f>VLOOKUP(InputData[[#This Row],[CUSTOMER NAME]],Country[#All],3,0)</f>
        <v>Export</v>
      </c>
      <c r="I669" s="1" t="str">
        <f>TEXT(InputData[[#This Row],[DATE]],"mmm")</f>
        <v>Oct</v>
      </c>
      <c r="J669" s="1">
        <f>WEEKNUM(InputData[[#This Row],[DATE]])</f>
        <v>42</v>
      </c>
    </row>
    <row r="670" spans="1:10" x14ac:dyDescent="0.35">
      <c r="A670" s="3">
        <v>44485</v>
      </c>
      <c r="B670" s="6" t="s">
        <v>84</v>
      </c>
      <c r="C670" s="4" t="s">
        <v>24</v>
      </c>
      <c r="D670" s="5">
        <v>156.96</v>
      </c>
      <c r="E670" s="1">
        <v>18</v>
      </c>
      <c r="F670" s="1">
        <f>InputData[[#This Row],[UNIT PRICE ($)]]*InputData[[#This Row],[QUANTITY]]</f>
        <v>2825.28</v>
      </c>
      <c r="G670" s="1" t="str">
        <f>VLOOKUP(InputData[[#This Row],[CUSTOMER NAME]],Country[#All],2,0)</f>
        <v>Ethiopia</v>
      </c>
      <c r="H670" s="1" t="str">
        <f>VLOOKUP(InputData[[#This Row],[CUSTOMER NAME]],Country[#All],3,0)</f>
        <v>Export</v>
      </c>
      <c r="I670" s="1" t="str">
        <f>TEXT(InputData[[#This Row],[DATE]],"mmm")</f>
        <v>Oct</v>
      </c>
      <c r="J670" s="1">
        <f>WEEKNUM(InputData[[#This Row],[DATE]])</f>
        <v>42</v>
      </c>
    </row>
    <row r="671" spans="1:10" x14ac:dyDescent="0.35">
      <c r="A671" s="3">
        <v>44485</v>
      </c>
      <c r="B671" s="6" t="s">
        <v>85</v>
      </c>
      <c r="C671" s="4" t="s">
        <v>44</v>
      </c>
      <c r="D671" s="5">
        <v>82.08</v>
      </c>
      <c r="E671" s="1">
        <v>18</v>
      </c>
      <c r="F671" s="1">
        <f>InputData[[#This Row],[UNIT PRICE ($)]]*InputData[[#This Row],[QUANTITY]]</f>
        <v>1477.44</v>
      </c>
      <c r="G671" s="1" t="str">
        <f>VLOOKUP(InputData[[#This Row],[CUSTOMER NAME]],Country[#All],2,0)</f>
        <v>India</v>
      </c>
      <c r="H671" s="1" t="str">
        <f>VLOOKUP(InputData[[#This Row],[CUSTOMER NAME]],Country[#All],3,0)</f>
        <v>Northeast</v>
      </c>
      <c r="I671" s="1" t="str">
        <f>TEXT(InputData[[#This Row],[DATE]],"mmm")</f>
        <v>Oct</v>
      </c>
      <c r="J671" s="1">
        <f>WEEKNUM(InputData[[#This Row],[DATE]])</f>
        <v>42</v>
      </c>
    </row>
    <row r="672" spans="1:10" x14ac:dyDescent="0.35">
      <c r="A672" s="3">
        <v>44486</v>
      </c>
      <c r="B672" s="6" t="s">
        <v>84</v>
      </c>
      <c r="C672" s="4" t="s">
        <v>1</v>
      </c>
      <c r="D672" s="5">
        <v>103.88</v>
      </c>
      <c r="E672" s="1">
        <v>13</v>
      </c>
      <c r="F672" s="1">
        <f>InputData[[#This Row],[UNIT PRICE ($)]]*InputData[[#This Row],[QUANTITY]]</f>
        <v>1350.44</v>
      </c>
      <c r="G672" s="1" t="str">
        <f>VLOOKUP(InputData[[#This Row],[CUSTOMER NAME]],Country[#All],2,0)</f>
        <v>Ethiopia</v>
      </c>
      <c r="H672" s="1" t="str">
        <f>VLOOKUP(InputData[[#This Row],[CUSTOMER NAME]],Country[#All],3,0)</f>
        <v>Export</v>
      </c>
      <c r="I672" s="1" t="str">
        <f>TEXT(InputData[[#This Row],[DATE]],"mmm")</f>
        <v>Oct</v>
      </c>
      <c r="J672" s="1">
        <f>WEEKNUM(InputData[[#This Row],[DATE]])</f>
        <v>43</v>
      </c>
    </row>
    <row r="673" spans="1:10" x14ac:dyDescent="0.35">
      <c r="A673" s="3">
        <v>44487</v>
      </c>
      <c r="B673" s="6" t="s">
        <v>60</v>
      </c>
      <c r="C673" s="4" t="s">
        <v>42</v>
      </c>
      <c r="D673" s="5">
        <v>162</v>
      </c>
      <c r="E673" s="1">
        <v>31</v>
      </c>
      <c r="F673" s="1">
        <f>InputData[[#This Row],[UNIT PRICE ($)]]*InputData[[#This Row],[QUANTITY]]</f>
        <v>5022</v>
      </c>
      <c r="G673" s="1" t="str">
        <f>VLOOKUP(InputData[[#This Row],[CUSTOMER NAME]],Country[#All],2,0)</f>
        <v>Nigeria</v>
      </c>
      <c r="H673" s="1" t="str">
        <f>VLOOKUP(InputData[[#This Row],[CUSTOMER NAME]],Country[#All],3,0)</f>
        <v>Export</v>
      </c>
      <c r="I673" s="1" t="str">
        <f>TEXT(InputData[[#This Row],[DATE]],"mmm")</f>
        <v>Oct</v>
      </c>
      <c r="J673" s="1">
        <f>WEEKNUM(InputData[[#This Row],[DATE]])</f>
        <v>43</v>
      </c>
    </row>
    <row r="674" spans="1:10" x14ac:dyDescent="0.35">
      <c r="A674" s="3">
        <v>44487</v>
      </c>
      <c r="B674" s="6" t="s">
        <v>109</v>
      </c>
      <c r="C674" s="4" t="s">
        <v>8</v>
      </c>
      <c r="D674" s="5">
        <v>94.62</v>
      </c>
      <c r="E674" s="1">
        <v>11</v>
      </c>
      <c r="F674" s="1">
        <f>InputData[[#This Row],[UNIT PRICE ($)]]*InputData[[#This Row],[QUANTITY]]</f>
        <v>1040.8200000000002</v>
      </c>
      <c r="G674" s="1" t="str">
        <f>VLOOKUP(InputData[[#This Row],[CUSTOMER NAME]],Country[#All],2,0)</f>
        <v>Pakistan</v>
      </c>
      <c r="H674" s="1" t="str">
        <f>VLOOKUP(InputData[[#This Row],[CUSTOMER NAME]],Country[#All],3,0)</f>
        <v>Export</v>
      </c>
      <c r="I674" s="1" t="str">
        <f>TEXT(InputData[[#This Row],[DATE]],"mmm")</f>
        <v>Oct</v>
      </c>
      <c r="J674" s="1">
        <f>WEEKNUM(InputData[[#This Row],[DATE]])</f>
        <v>43</v>
      </c>
    </row>
    <row r="675" spans="1:10" x14ac:dyDescent="0.35">
      <c r="A675" s="3">
        <v>44487</v>
      </c>
      <c r="B675" s="6" t="s">
        <v>68</v>
      </c>
      <c r="C675" s="4" t="s">
        <v>3</v>
      </c>
      <c r="D675" s="5">
        <v>80.94</v>
      </c>
      <c r="E675" s="1">
        <v>6</v>
      </c>
      <c r="F675" s="1">
        <f>InputData[[#This Row],[UNIT PRICE ($)]]*InputData[[#This Row],[QUANTITY]]</f>
        <v>485.64</v>
      </c>
      <c r="G675" s="1" t="str">
        <f>VLOOKUP(InputData[[#This Row],[CUSTOMER NAME]],Country[#All],2,0)</f>
        <v>Russia</v>
      </c>
      <c r="H675" s="1" t="str">
        <f>VLOOKUP(InputData[[#This Row],[CUSTOMER NAME]],Country[#All],3,0)</f>
        <v>Export</v>
      </c>
      <c r="I675" s="1" t="str">
        <f>TEXT(InputData[[#This Row],[DATE]],"mmm")</f>
        <v>Oct</v>
      </c>
      <c r="J675" s="1">
        <f>WEEKNUM(InputData[[#This Row],[DATE]])</f>
        <v>43</v>
      </c>
    </row>
    <row r="676" spans="1:10" x14ac:dyDescent="0.35">
      <c r="A676" s="3">
        <v>44487</v>
      </c>
      <c r="B676" s="6" t="s">
        <v>110</v>
      </c>
      <c r="C676" s="4" t="s">
        <v>25</v>
      </c>
      <c r="D676" s="5">
        <v>8.33</v>
      </c>
      <c r="E676" s="1">
        <v>16</v>
      </c>
      <c r="F676" s="1">
        <f>InputData[[#This Row],[UNIT PRICE ($)]]*InputData[[#This Row],[QUANTITY]]</f>
        <v>133.28</v>
      </c>
      <c r="G676" s="1" t="str">
        <f>VLOOKUP(InputData[[#This Row],[CUSTOMER NAME]],Country[#All],2,0)</f>
        <v>India</v>
      </c>
      <c r="H676" s="1" t="str">
        <f>VLOOKUP(InputData[[#This Row],[CUSTOMER NAME]],Country[#All],3,0)</f>
        <v>Western</v>
      </c>
      <c r="I676" s="1" t="str">
        <f>TEXT(InputData[[#This Row],[DATE]],"mmm")</f>
        <v>Oct</v>
      </c>
      <c r="J676" s="1">
        <f>WEEKNUM(InputData[[#This Row],[DATE]])</f>
        <v>43</v>
      </c>
    </row>
    <row r="677" spans="1:10" x14ac:dyDescent="0.35">
      <c r="A677" s="3">
        <v>44487</v>
      </c>
      <c r="B677" s="6" t="s">
        <v>82</v>
      </c>
      <c r="C677" s="4" t="s">
        <v>25</v>
      </c>
      <c r="D677" s="5">
        <v>8.33</v>
      </c>
      <c r="E677" s="1">
        <v>6</v>
      </c>
      <c r="F677" s="1">
        <f>InputData[[#This Row],[UNIT PRICE ($)]]*InputData[[#This Row],[QUANTITY]]</f>
        <v>49.980000000000004</v>
      </c>
      <c r="G677" s="1" t="str">
        <f>VLOOKUP(InputData[[#This Row],[CUSTOMER NAME]],Country[#All],2,0)</f>
        <v>India</v>
      </c>
      <c r="H677" s="1" t="str">
        <f>VLOOKUP(InputData[[#This Row],[CUSTOMER NAME]],Country[#All],3,0)</f>
        <v>Western</v>
      </c>
      <c r="I677" s="1" t="str">
        <f>TEXT(InputData[[#This Row],[DATE]],"mmm")</f>
        <v>Oct</v>
      </c>
      <c r="J677" s="1">
        <f>WEEKNUM(InputData[[#This Row],[DATE]])</f>
        <v>43</v>
      </c>
    </row>
    <row r="678" spans="1:10" x14ac:dyDescent="0.35">
      <c r="A678" s="3">
        <v>44487</v>
      </c>
      <c r="B678" s="6" t="s">
        <v>82</v>
      </c>
      <c r="C678" s="4" t="s">
        <v>21</v>
      </c>
      <c r="D678" s="5">
        <v>162.54</v>
      </c>
      <c r="E678" s="1">
        <v>13</v>
      </c>
      <c r="F678" s="1">
        <f>InputData[[#This Row],[UNIT PRICE ($)]]*InputData[[#This Row],[QUANTITY]]</f>
        <v>2113.02</v>
      </c>
      <c r="G678" s="1" t="str">
        <f>VLOOKUP(InputData[[#This Row],[CUSTOMER NAME]],Country[#All],2,0)</f>
        <v>India</v>
      </c>
      <c r="H678" s="1" t="str">
        <f>VLOOKUP(InputData[[#This Row],[CUSTOMER NAME]],Country[#All],3,0)</f>
        <v>Western</v>
      </c>
      <c r="I678" s="1" t="str">
        <f>TEXT(InputData[[#This Row],[DATE]],"mmm")</f>
        <v>Oct</v>
      </c>
      <c r="J678" s="1">
        <f>WEEKNUM(InputData[[#This Row],[DATE]])</f>
        <v>43</v>
      </c>
    </row>
    <row r="679" spans="1:10" x14ac:dyDescent="0.35">
      <c r="A679" s="3">
        <v>44491</v>
      </c>
      <c r="B679" s="6" t="s">
        <v>63</v>
      </c>
      <c r="C679" s="4" t="s">
        <v>11</v>
      </c>
      <c r="D679" s="5">
        <v>48.4</v>
      </c>
      <c r="E679" s="1">
        <v>7</v>
      </c>
      <c r="F679" s="1">
        <f>InputData[[#This Row],[UNIT PRICE ($)]]*InputData[[#This Row],[QUANTITY]]</f>
        <v>338.8</v>
      </c>
      <c r="G679" s="1" t="str">
        <f>VLOOKUP(InputData[[#This Row],[CUSTOMER NAME]],Country[#All],2,0)</f>
        <v>Saudi Arabia</v>
      </c>
      <c r="H679" s="1" t="str">
        <f>VLOOKUP(InputData[[#This Row],[CUSTOMER NAME]],Country[#All],3,0)</f>
        <v>Export</v>
      </c>
      <c r="I679" s="1" t="str">
        <f>TEXT(InputData[[#This Row],[DATE]],"mmm")</f>
        <v>Oct</v>
      </c>
      <c r="J679" s="1">
        <f>WEEKNUM(InputData[[#This Row],[DATE]])</f>
        <v>43</v>
      </c>
    </row>
    <row r="680" spans="1:10" x14ac:dyDescent="0.35">
      <c r="A680" s="3">
        <v>44491</v>
      </c>
      <c r="B680" s="6" t="s">
        <v>65</v>
      </c>
      <c r="C680" s="4" t="s">
        <v>9</v>
      </c>
      <c r="D680" s="5">
        <v>7.8599999999999994</v>
      </c>
      <c r="E680" s="1">
        <v>1</v>
      </c>
      <c r="F680" s="1">
        <f>InputData[[#This Row],[UNIT PRICE ($)]]*InputData[[#This Row],[QUANTITY]]</f>
        <v>7.8599999999999994</v>
      </c>
      <c r="G680" s="1" t="str">
        <f>VLOOKUP(InputData[[#This Row],[CUSTOMER NAME]],Country[#All],2,0)</f>
        <v>Pakistan</v>
      </c>
      <c r="H680" s="1" t="str">
        <f>VLOOKUP(InputData[[#This Row],[CUSTOMER NAME]],Country[#All],3,0)</f>
        <v>Export</v>
      </c>
      <c r="I680" s="1" t="str">
        <f>TEXT(InputData[[#This Row],[DATE]],"mmm")</f>
        <v>Oct</v>
      </c>
      <c r="J680" s="1">
        <f>WEEKNUM(InputData[[#This Row],[DATE]])</f>
        <v>43</v>
      </c>
    </row>
    <row r="681" spans="1:10" x14ac:dyDescent="0.35">
      <c r="A681" s="3">
        <v>44491</v>
      </c>
      <c r="B681" s="6" t="s">
        <v>67</v>
      </c>
      <c r="C681" s="4" t="s">
        <v>24</v>
      </c>
      <c r="D681" s="5">
        <v>156.96</v>
      </c>
      <c r="E681" s="1">
        <v>13</v>
      </c>
      <c r="F681" s="1">
        <f>InputData[[#This Row],[UNIT PRICE ($)]]*InputData[[#This Row],[QUANTITY]]</f>
        <v>2040.48</v>
      </c>
      <c r="G681" s="1" t="str">
        <f>VLOOKUP(InputData[[#This Row],[CUSTOMER NAME]],Country[#All],2,0)</f>
        <v>United Kingdom</v>
      </c>
      <c r="H681" s="1" t="str">
        <f>VLOOKUP(InputData[[#This Row],[CUSTOMER NAME]],Country[#All],3,0)</f>
        <v>Export</v>
      </c>
      <c r="I681" s="1" t="str">
        <f>TEXT(InputData[[#This Row],[DATE]],"mmm")</f>
        <v>Oct</v>
      </c>
      <c r="J681" s="1">
        <f>WEEKNUM(InputData[[#This Row],[DATE]])</f>
        <v>43</v>
      </c>
    </row>
    <row r="682" spans="1:10" x14ac:dyDescent="0.35">
      <c r="A682" s="3">
        <v>44491</v>
      </c>
      <c r="B682" s="6" t="s">
        <v>70</v>
      </c>
      <c r="C682" s="4" t="s">
        <v>32</v>
      </c>
      <c r="D682" s="5">
        <v>117.48</v>
      </c>
      <c r="E682" s="1">
        <v>34</v>
      </c>
      <c r="F682" s="1">
        <f>InputData[[#This Row],[UNIT PRICE ($)]]*InputData[[#This Row],[QUANTITY]]</f>
        <v>3994.32</v>
      </c>
      <c r="G682" s="1" t="str">
        <f>VLOOKUP(InputData[[#This Row],[CUSTOMER NAME]],Country[#All],2,0)</f>
        <v>Mexico</v>
      </c>
      <c r="H682" s="1" t="str">
        <f>VLOOKUP(InputData[[#This Row],[CUSTOMER NAME]],Country[#All],3,0)</f>
        <v>Export</v>
      </c>
      <c r="I682" s="1" t="str">
        <f>TEXT(InputData[[#This Row],[DATE]],"mmm")</f>
        <v>Oct</v>
      </c>
      <c r="J682" s="1">
        <f>WEEKNUM(InputData[[#This Row],[DATE]])</f>
        <v>43</v>
      </c>
    </row>
    <row r="683" spans="1:10" x14ac:dyDescent="0.35">
      <c r="A683" s="3">
        <v>44491</v>
      </c>
      <c r="B683" s="6" t="s">
        <v>76</v>
      </c>
      <c r="C683" s="4" t="s">
        <v>39</v>
      </c>
      <c r="D683" s="5">
        <v>42.55</v>
      </c>
      <c r="E683" s="1">
        <v>24</v>
      </c>
      <c r="F683" s="1">
        <f>InputData[[#This Row],[UNIT PRICE ($)]]*InputData[[#This Row],[QUANTITY]]</f>
        <v>1021.1999999999999</v>
      </c>
      <c r="G683" s="1" t="str">
        <f>VLOOKUP(InputData[[#This Row],[CUSTOMER NAME]],Country[#All],2,0)</f>
        <v>Saudi Arabia</v>
      </c>
      <c r="H683" s="1" t="str">
        <f>VLOOKUP(InputData[[#This Row],[CUSTOMER NAME]],Country[#All],3,0)</f>
        <v>Export</v>
      </c>
      <c r="I683" s="1" t="str">
        <f>TEXT(InputData[[#This Row],[DATE]],"mmm")</f>
        <v>Oct</v>
      </c>
      <c r="J683" s="1">
        <f>WEEKNUM(InputData[[#This Row],[DATE]])</f>
        <v>43</v>
      </c>
    </row>
    <row r="684" spans="1:10" x14ac:dyDescent="0.35">
      <c r="A684" s="3">
        <v>44492</v>
      </c>
      <c r="B684" s="6" t="s">
        <v>81</v>
      </c>
      <c r="C684" s="4" t="s">
        <v>24</v>
      </c>
      <c r="D684" s="5">
        <v>156.96</v>
      </c>
      <c r="E684" s="1">
        <v>14</v>
      </c>
      <c r="F684" s="1">
        <f>InputData[[#This Row],[UNIT PRICE ($)]]*InputData[[#This Row],[QUANTITY]]</f>
        <v>2197.44</v>
      </c>
      <c r="G684" s="1" t="str">
        <f>VLOOKUP(InputData[[#This Row],[CUSTOMER NAME]],Country[#All],2,0)</f>
        <v>India</v>
      </c>
      <c r="H684" s="1" t="str">
        <f>VLOOKUP(InputData[[#This Row],[CUSTOMER NAME]],Country[#All],3,0)</f>
        <v>East</v>
      </c>
      <c r="I684" s="1" t="str">
        <f>TEXT(InputData[[#This Row],[DATE]],"mmm")</f>
        <v>Oct</v>
      </c>
      <c r="J684" s="1">
        <f>WEEKNUM(InputData[[#This Row],[DATE]])</f>
        <v>43</v>
      </c>
    </row>
    <row r="685" spans="1:10" x14ac:dyDescent="0.35">
      <c r="A685" s="3">
        <v>44493</v>
      </c>
      <c r="B685" s="6" t="s">
        <v>110</v>
      </c>
      <c r="C685" s="4" t="s">
        <v>36</v>
      </c>
      <c r="D685" s="5">
        <v>96.3</v>
      </c>
      <c r="E685" s="1">
        <v>22</v>
      </c>
      <c r="F685" s="1">
        <f>InputData[[#This Row],[UNIT PRICE ($)]]*InputData[[#This Row],[QUANTITY]]</f>
        <v>2118.6</v>
      </c>
      <c r="G685" s="1" t="str">
        <f>VLOOKUP(InputData[[#This Row],[CUSTOMER NAME]],Country[#All],2,0)</f>
        <v>India</v>
      </c>
      <c r="H685" s="1" t="str">
        <f>VLOOKUP(InputData[[#This Row],[CUSTOMER NAME]],Country[#All],3,0)</f>
        <v>Western</v>
      </c>
      <c r="I685" s="1" t="str">
        <f>TEXT(InputData[[#This Row],[DATE]],"mmm")</f>
        <v>Oct</v>
      </c>
      <c r="J685" s="1">
        <f>WEEKNUM(InputData[[#This Row],[DATE]])</f>
        <v>44</v>
      </c>
    </row>
    <row r="686" spans="1:10" x14ac:dyDescent="0.35">
      <c r="A686" s="3">
        <v>44493</v>
      </c>
      <c r="B686" s="6" t="s">
        <v>82</v>
      </c>
      <c r="C686" s="4" t="s">
        <v>11</v>
      </c>
      <c r="D686" s="5">
        <v>48.4</v>
      </c>
      <c r="E686" s="1">
        <v>3</v>
      </c>
      <c r="F686" s="1">
        <f>InputData[[#This Row],[UNIT PRICE ($)]]*InputData[[#This Row],[QUANTITY]]</f>
        <v>145.19999999999999</v>
      </c>
      <c r="G686" s="1" t="str">
        <f>VLOOKUP(InputData[[#This Row],[CUSTOMER NAME]],Country[#All],2,0)</f>
        <v>India</v>
      </c>
      <c r="H686" s="1" t="str">
        <f>VLOOKUP(InputData[[#This Row],[CUSTOMER NAME]],Country[#All],3,0)</f>
        <v>Western</v>
      </c>
      <c r="I686" s="1" t="str">
        <f>TEXT(InputData[[#This Row],[DATE]],"mmm")</f>
        <v>Oct</v>
      </c>
      <c r="J686" s="1">
        <f>WEEKNUM(InputData[[#This Row],[DATE]])</f>
        <v>44</v>
      </c>
    </row>
    <row r="687" spans="1:10" x14ac:dyDescent="0.35">
      <c r="A687" s="3">
        <v>44493</v>
      </c>
      <c r="B687" s="6" t="s">
        <v>82</v>
      </c>
      <c r="C687" s="4" t="s">
        <v>25</v>
      </c>
      <c r="D687" s="5">
        <v>8.33</v>
      </c>
      <c r="E687" s="1">
        <v>21</v>
      </c>
      <c r="F687" s="1">
        <f>InputData[[#This Row],[UNIT PRICE ($)]]*InputData[[#This Row],[QUANTITY]]</f>
        <v>174.93</v>
      </c>
      <c r="G687" s="1" t="str">
        <f>VLOOKUP(InputData[[#This Row],[CUSTOMER NAME]],Country[#All],2,0)</f>
        <v>India</v>
      </c>
      <c r="H687" s="1" t="str">
        <f>VLOOKUP(InputData[[#This Row],[CUSTOMER NAME]],Country[#All],3,0)</f>
        <v>Western</v>
      </c>
      <c r="I687" s="1" t="str">
        <f>TEXT(InputData[[#This Row],[DATE]],"mmm")</f>
        <v>Oct</v>
      </c>
      <c r="J687" s="1">
        <f>WEEKNUM(InputData[[#This Row],[DATE]])</f>
        <v>44</v>
      </c>
    </row>
    <row r="688" spans="1:10" x14ac:dyDescent="0.35">
      <c r="A688" s="3">
        <v>44493</v>
      </c>
      <c r="B688" s="6" t="s">
        <v>117</v>
      </c>
      <c r="C688" s="4" t="s">
        <v>33</v>
      </c>
      <c r="D688" s="5">
        <v>119.7</v>
      </c>
      <c r="E688" s="1">
        <v>4</v>
      </c>
      <c r="F688" s="1">
        <f>InputData[[#This Row],[UNIT PRICE ($)]]*InputData[[#This Row],[QUANTITY]]</f>
        <v>478.8</v>
      </c>
      <c r="G688" s="1" t="str">
        <f>VLOOKUP(InputData[[#This Row],[CUSTOMER NAME]],Country[#All],2,0)</f>
        <v>United States of America</v>
      </c>
      <c r="H688" s="1" t="str">
        <f>VLOOKUP(InputData[[#This Row],[CUSTOMER NAME]],Country[#All],3,0)</f>
        <v>Export</v>
      </c>
      <c r="I688" s="1" t="str">
        <f>TEXT(InputData[[#This Row],[DATE]],"mmm")</f>
        <v>Oct</v>
      </c>
      <c r="J688" s="1">
        <f>WEEKNUM(InputData[[#This Row],[DATE]])</f>
        <v>44</v>
      </c>
    </row>
    <row r="689" spans="1:10" x14ac:dyDescent="0.35">
      <c r="A689" s="3">
        <v>44494</v>
      </c>
      <c r="B689" s="6" t="s">
        <v>74</v>
      </c>
      <c r="C689" s="4" t="s">
        <v>44</v>
      </c>
      <c r="D689" s="5">
        <v>82.08</v>
      </c>
      <c r="E689" s="1">
        <v>9</v>
      </c>
      <c r="F689" s="1">
        <f>InputData[[#This Row],[UNIT PRICE ($)]]*InputData[[#This Row],[QUANTITY]]</f>
        <v>738.72</v>
      </c>
      <c r="G689" s="1" t="str">
        <f>VLOOKUP(InputData[[#This Row],[CUSTOMER NAME]],Country[#All],2,0)</f>
        <v>Brazil</v>
      </c>
      <c r="H689" s="1" t="str">
        <f>VLOOKUP(InputData[[#This Row],[CUSTOMER NAME]],Country[#All],3,0)</f>
        <v>Export</v>
      </c>
      <c r="I689" s="1" t="str">
        <f>TEXT(InputData[[#This Row],[DATE]],"mmm")</f>
        <v>Oct</v>
      </c>
      <c r="J689" s="1">
        <f>WEEKNUM(InputData[[#This Row],[DATE]])</f>
        <v>44</v>
      </c>
    </row>
    <row r="690" spans="1:10" x14ac:dyDescent="0.35">
      <c r="A690" s="3">
        <v>44494</v>
      </c>
      <c r="B690" s="6" t="s">
        <v>81</v>
      </c>
      <c r="C690" s="4" t="s">
        <v>1</v>
      </c>
      <c r="D690" s="5">
        <v>103.88</v>
      </c>
      <c r="E690" s="1">
        <v>18</v>
      </c>
      <c r="F690" s="1">
        <f>InputData[[#This Row],[UNIT PRICE ($)]]*InputData[[#This Row],[QUANTITY]]</f>
        <v>1869.84</v>
      </c>
      <c r="G690" s="1" t="str">
        <f>VLOOKUP(InputData[[#This Row],[CUSTOMER NAME]],Country[#All],2,0)</f>
        <v>India</v>
      </c>
      <c r="H690" s="1" t="str">
        <f>VLOOKUP(InputData[[#This Row],[CUSTOMER NAME]],Country[#All],3,0)</f>
        <v>East</v>
      </c>
      <c r="I690" s="1" t="str">
        <f>TEXT(InputData[[#This Row],[DATE]],"mmm")</f>
        <v>Oct</v>
      </c>
      <c r="J690" s="1">
        <f>WEEKNUM(InputData[[#This Row],[DATE]])</f>
        <v>44</v>
      </c>
    </row>
    <row r="691" spans="1:10" x14ac:dyDescent="0.35">
      <c r="A691" s="3">
        <v>44495</v>
      </c>
      <c r="B691" s="6" t="s">
        <v>66</v>
      </c>
      <c r="C691" s="4" t="s">
        <v>4</v>
      </c>
      <c r="D691" s="5">
        <v>48.84</v>
      </c>
      <c r="E691" s="1">
        <v>6</v>
      </c>
      <c r="F691" s="1">
        <f>InputData[[#This Row],[UNIT PRICE ($)]]*InputData[[#This Row],[QUANTITY]]</f>
        <v>293.04000000000002</v>
      </c>
      <c r="G691" s="1" t="str">
        <f>VLOOKUP(InputData[[#This Row],[CUSTOMER NAME]],Country[#All],2,0)</f>
        <v>Indonesia</v>
      </c>
      <c r="H691" s="1" t="str">
        <f>VLOOKUP(InputData[[#This Row],[CUSTOMER NAME]],Country[#All],3,0)</f>
        <v>Export</v>
      </c>
      <c r="I691" s="1" t="str">
        <f>TEXT(InputData[[#This Row],[DATE]],"mmm")</f>
        <v>Oct</v>
      </c>
      <c r="J691" s="1">
        <f>WEEKNUM(InputData[[#This Row],[DATE]])</f>
        <v>44</v>
      </c>
    </row>
    <row r="692" spans="1:10" x14ac:dyDescent="0.35">
      <c r="A692" s="3">
        <v>44497</v>
      </c>
      <c r="B692" s="6" t="s">
        <v>114</v>
      </c>
      <c r="C692" s="4" t="s">
        <v>8</v>
      </c>
      <c r="D692" s="5">
        <v>94.62</v>
      </c>
      <c r="E692" s="1">
        <v>1</v>
      </c>
      <c r="F692" s="1">
        <f>InputData[[#This Row],[UNIT PRICE ($)]]*InputData[[#This Row],[QUANTITY]]</f>
        <v>94.62</v>
      </c>
      <c r="G692" s="1" t="str">
        <f>VLOOKUP(InputData[[#This Row],[CUSTOMER NAME]],Country[#All],2,0)</f>
        <v>United States of America</v>
      </c>
      <c r="H692" s="1" t="str">
        <f>VLOOKUP(InputData[[#This Row],[CUSTOMER NAME]],Country[#All],3,0)</f>
        <v>Export</v>
      </c>
      <c r="I692" s="1" t="str">
        <f>TEXT(InputData[[#This Row],[DATE]],"mmm")</f>
        <v>Oct</v>
      </c>
      <c r="J692" s="1">
        <f>WEEKNUM(InputData[[#This Row],[DATE]])</f>
        <v>44</v>
      </c>
    </row>
    <row r="693" spans="1:10" x14ac:dyDescent="0.35">
      <c r="A693" s="3">
        <v>44497</v>
      </c>
      <c r="B693" s="6" t="s">
        <v>84</v>
      </c>
      <c r="C693" s="4" t="s">
        <v>35</v>
      </c>
      <c r="D693" s="5">
        <v>6.7</v>
      </c>
      <c r="E693" s="1">
        <v>39</v>
      </c>
      <c r="F693" s="1">
        <f>InputData[[#This Row],[UNIT PRICE ($)]]*InputData[[#This Row],[QUANTITY]]</f>
        <v>261.3</v>
      </c>
      <c r="G693" s="1" t="str">
        <f>VLOOKUP(InputData[[#This Row],[CUSTOMER NAME]],Country[#All],2,0)</f>
        <v>Ethiopia</v>
      </c>
      <c r="H693" s="1" t="str">
        <f>VLOOKUP(InputData[[#This Row],[CUSTOMER NAME]],Country[#All],3,0)</f>
        <v>Export</v>
      </c>
      <c r="I693" s="1" t="str">
        <f>TEXT(InputData[[#This Row],[DATE]],"mmm")</f>
        <v>Oct</v>
      </c>
      <c r="J693" s="1">
        <f>WEEKNUM(InputData[[#This Row],[DATE]])</f>
        <v>44</v>
      </c>
    </row>
    <row r="694" spans="1:10" x14ac:dyDescent="0.35">
      <c r="A694" s="3">
        <v>44498</v>
      </c>
      <c r="B694" s="6" t="s">
        <v>69</v>
      </c>
      <c r="C694" s="4" t="s">
        <v>2</v>
      </c>
      <c r="D694" s="5">
        <v>142.80000000000001</v>
      </c>
      <c r="E694" s="1">
        <v>23</v>
      </c>
      <c r="F694" s="1">
        <f>InputData[[#This Row],[UNIT PRICE ($)]]*InputData[[#This Row],[QUANTITY]]</f>
        <v>3284.4</v>
      </c>
      <c r="G694" s="1" t="str">
        <f>VLOOKUP(InputData[[#This Row],[CUSTOMER NAME]],Country[#All],2,0)</f>
        <v>India</v>
      </c>
      <c r="H694" s="1" t="str">
        <f>VLOOKUP(InputData[[#This Row],[CUSTOMER NAME]],Country[#All],3,0)</f>
        <v>South</v>
      </c>
      <c r="I694" s="1" t="str">
        <f>TEXT(InputData[[#This Row],[DATE]],"mmm")</f>
        <v>Oct</v>
      </c>
      <c r="J694" s="1">
        <f>WEEKNUM(InputData[[#This Row],[DATE]])</f>
        <v>44</v>
      </c>
    </row>
    <row r="695" spans="1:10" x14ac:dyDescent="0.35">
      <c r="A695" s="3">
        <v>44498</v>
      </c>
      <c r="B695" s="6" t="s">
        <v>73</v>
      </c>
      <c r="C695" s="4" t="s">
        <v>38</v>
      </c>
      <c r="D695" s="5">
        <v>79.92</v>
      </c>
      <c r="E695" s="1">
        <v>14</v>
      </c>
      <c r="F695" s="1">
        <f>InputData[[#This Row],[UNIT PRICE ($)]]*InputData[[#This Row],[QUANTITY]]</f>
        <v>1118.8800000000001</v>
      </c>
      <c r="G695" s="1" t="str">
        <f>VLOOKUP(InputData[[#This Row],[CUSTOMER NAME]],Country[#All],2,0)</f>
        <v>India</v>
      </c>
      <c r="H695" s="1" t="str">
        <f>VLOOKUP(InputData[[#This Row],[CUSTOMER NAME]],Country[#All],3,0)</f>
        <v>East</v>
      </c>
      <c r="I695" s="1" t="str">
        <f>TEXT(InputData[[#This Row],[DATE]],"mmm")</f>
        <v>Oct</v>
      </c>
      <c r="J695" s="1">
        <f>WEEKNUM(InputData[[#This Row],[DATE]])</f>
        <v>44</v>
      </c>
    </row>
    <row r="696" spans="1:10" x14ac:dyDescent="0.35">
      <c r="A696" s="3">
        <v>44499</v>
      </c>
      <c r="B696" s="6" t="s">
        <v>60</v>
      </c>
      <c r="C696" s="4" t="s">
        <v>30</v>
      </c>
      <c r="D696" s="5">
        <v>201.28</v>
      </c>
      <c r="E696" s="1">
        <v>30</v>
      </c>
      <c r="F696" s="1">
        <f>InputData[[#This Row],[UNIT PRICE ($)]]*InputData[[#This Row],[QUANTITY]]</f>
        <v>6038.4</v>
      </c>
      <c r="G696" s="1" t="str">
        <f>VLOOKUP(InputData[[#This Row],[CUSTOMER NAME]],Country[#All],2,0)</f>
        <v>Nigeria</v>
      </c>
      <c r="H696" s="1" t="str">
        <f>VLOOKUP(InputData[[#This Row],[CUSTOMER NAME]],Country[#All],3,0)</f>
        <v>Export</v>
      </c>
      <c r="I696" s="1" t="str">
        <f>TEXT(InputData[[#This Row],[DATE]],"mmm")</f>
        <v>Oct</v>
      </c>
      <c r="J696" s="1">
        <f>WEEKNUM(InputData[[#This Row],[DATE]])</f>
        <v>44</v>
      </c>
    </row>
    <row r="697" spans="1:10" x14ac:dyDescent="0.35">
      <c r="A697" s="3">
        <v>44499</v>
      </c>
      <c r="B697" s="6" t="s">
        <v>74</v>
      </c>
      <c r="C697" s="4" t="s">
        <v>25</v>
      </c>
      <c r="D697" s="5">
        <v>8.33</v>
      </c>
      <c r="E697" s="1">
        <v>37</v>
      </c>
      <c r="F697" s="1">
        <f>InputData[[#This Row],[UNIT PRICE ($)]]*InputData[[#This Row],[QUANTITY]]</f>
        <v>308.20999999999998</v>
      </c>
      <c r="G697" s="1" t="str">
        <f>VLOOKUP(InputData[[#This Row],[CUSTOMER NAME]],Country[#All],2,0)</f>
        <v>Brazil</v>
      </c>
      <c r="H697" s="1" t="str">
        <f>VLOOKUP(InputData[[#This Row],[CUSTOMER NAME]],Country[#All],3,0)</f>
        <v>Export</v>
      </c>
      <c r="I697" s="1" t="str">
        <f>TEXT(InputData[[#This Row],[DATE]],"mmm")</f>
        <v>Oct</v>
      </c>
      <c r="J697" s="1">
        <f>WEEKNUM(InputData[[#This Row],[DATE]])</f>
        <v>44</v>
      </c>
    </row>
    <row r="698" spans="1:10" x14ac:dyDescent="0.35">
      <c r="A698" s="3">
        <v>44499</v>
      </c>
      <c r="B698" s="6" t="s">
        <v>75</v>
      </c>
      <c r="C698" s="4" t="s">
        <v>42</v>
      </c>
      <c r="D698" s="5">
        <v>162</v>
      </c>
      <c r="E698" s="1">
        <v>3</v>
      </c>
      <c r="F698" s="1">
        <f>InputData[[#This Row],[UNIT PRICE ($)]]*InputData[[#This Row],[QUANTITY]]</f>
        <v>486</v>
      </c>
      <c r="G698" s="1" t="str">
        <f>VLOOKUP(InputData[[#This Row],[CUSTOMER NAME]],Country[#All],2,0)</f>
        <v>Russia</v>
      </c>
      <c r="H698" s="1" t="str">
        <f>VLOOKUP(InputData[[#This Row],[CUSTOMER NAME]],Country[#All],3,0)</f>
        <v>Export</v>
      </c>
      <c r="I698" s="1" t="str">
        <f>TEXT(InputData[[#This Row],[DATE]],"mmm")</f>
        <v>Oct</v>
      </c>
      <c r="J698" s="1">
        <f>WEEKNUM(InputData[[#This Row],[DATE]])</f>
        <v>44</v>
      </c>
    </row>
    <row r="699" spans="1:10" x14ac:dyDescent="0.35">
      <c r="A699" s="3">
        <v>44499</v>
      </c>
      <c r="B699" s="6" t="s">
        <v>85</v>
      </c>
      <c r="C699" s="4" t="s">
        <v>9</v>
      </c>
      <c r="D699" s="5">
        <v>7.8599999999999994</v>
      </c>
      <c r="E699" s="1">
        <v>6</v>
      </c>
      <c r="F699" s="1">
        <f>InputData[[#This Row],[UNIT PRICE ($)]]*InputData[[#This Row],[QUANTITY]]</f>
        <v>47.16</v>
      </c>
      <c r="G699" s="1" t="str">
        <f>VLOOKUP(InputData[[#This Row],[CUSTOMER NAME]],Country[#All],2,0)</f>
        <v>India</v>
      </c>
      <c r="H699" s="1" t="str">
        <f>VLOOKUP(InputData[[#This Row],[CUSTOMER NAME]],Country[#All],3,0)</f>
        <v>Northeast</v>
      </c>
      <c r="I699" s="1" t="str">
        <f>TEXT(InputData[[#This Row],[DATE]],"mmm")</f>
        <v>Oct</v>
      </c>
      <c r="J699" s="1">
        <f>WEEKNUM(InputData[[#This Row],[DATE]])</f>
        <v>44</v>
      </c>
    </row>
    <row r="700" spans="1:10" x14ac:dyDescent="0.35">
      <c r="A700" s="3">
        <v>44500</v>
      </c>
      <c r="B700" s="6" t="s">
        <v>60</v>
      </c>
      <c r="C700" s="4" t="s">
        <v>38</v>
      </c>
      <c r="D700" s="5">
        <v>79.92</v>
      </c>
      <c r="E700" s="1">
        <v>8</v>
      </c>
      <c r="F700" s="1">
        <f>InputData[[#This Row],[UNIT PRICE ($)]]*InputData[[#This Row],[QUANTITY]]</f>
        <v>639.36</v>
      </c>
      <c r="G700" s="1" t="str">
        <f>VLOOKUP(InputData[[#This Row],[CUSTOMER NAME]],Country[#All],2,0)</f>
        <v>Nigeria</v>
      </c>
      <c r="H700" s="1" t="str">
        <f>VLOOKUP(InputData[[#This Row],[CUSTOMER NAME]],Country[#All],3,0)</f>
        <v>Export</v>
      </c>
      <c r="I700" s="1" t="str">
        <f>TEXT(InputData[[#This Row],[DATE]],"mmm")</f>
        <v>Oct</v>
      </c>
      <c r="J700" s="1">
        <f>WEEKNUM(InputData[[#This Row],[DATE]])</f>
        <v>45</v>
      </c>
    </row>
    <row r="701" spans="1:10" x14ac:dyDescent="0.35">
      <c r="A701" s="3">
        <v>44500</v>
      </c>
      <c r="B701" s="6" t="s">
        <v>66</v>
      </c>
      <c r="C701" s="4" t="s">
        <v>21</v>
      </c>
      <c r="D701" s="5">
        <v>162.54</v>
      </c>
      <c r="E701" s="1">
        <v>6</v>
      </c>
      <c r="F701" s="1">
        <f>InputData[[#This Row],[UNIT PRICE ($)]]*InputData[[#This Row],[QUANTITY]]</f>
        <v>975.24</v>
      </c>
      <c r="G701" s="1" t="str">
        <f>VLOOKUP(InputData[[#This Row],[CUSTOMER NAME]],Country[#All],2,0)</f>
        <v>Indonesia</v>
      </c>
      <c r="H701" s="1" t="str">
        <f>VLOOKUP(InputData[[#This Row],[CUSTOMER NAME]],Country[#All],3,0)</f>
        <v>Export</v>
      </c>
      <c r="I701" s="1" t="str">
        <f>TEXT(InputData[[#This Row],[DATE]],"mmm")</f>
        <v>Oct</v>
      </c>
      <c r="J701" s="1">
        <f>WEEKNUM(InputData[[#This Row],[DATE]])</f>
        <v>45</v>
      </c>
    </row>
    <row r="702" spans="1:10" x14ac:dyDescent="0.35">
      <c r="A702" s="3">
        <v>44501</v>
      </c>
      <c r="B702" s="6" t="s">
        <v>64</v>
      </c>
      <c r="C702" s="4" t="s">
        <v>12</v>
      </c>
      <c r="D702" s="5">
        <v>94.17</v>
      </c>
      <c r="E702" s="1">
        <v>15</v>
      </c>
      <c r="F702" s="1">
        <f>InputData[[#This Row],[UNIT PRICE ($)]]*InputData[[#This Row],[QUANTITY]]</f>
        <v>1412.55</v>
      </c>
      <c r="G702" s="1" t="str">
        <f>VLOOKUP(InputData[[#This Row],[CUSTOMER NAME]],Country[#All],2,0)</f>
        <v>India</v>
      </c>
      <c r="H702" s="1" t="str">
        <f>VLOOKUP(InputData[[#This Row],[CUSTOMER NAME]],Country[#All],3,0)</f>
        <v>Northeast</v>
      </c>
      <c r="I702" s="1" t="str">
        <f>TEXT(InputData[[#This Row],[DATE]],"mmm")</f>
        <v>Nov</v>
      </c>
      <c r="J702" s="1">
        <f>WEEKNUM(InputData[[#This Row],[DATE]])</f>
        <v>45</v>
      </c>
    </row>
    <row r="703" spans="1:10" x14ac:dyDescent="0.35">
      <c r="A703" s="3">
        <v>44502</v>
      </c>
      <c r="B703" s="6" t="s">
        <v>73</v>
      </c>
      <c r="C703" s="4" t="s">
        <v>15</v>
      </c>
      <c r="D703" s="5">
        <v>15.719999999999999</v>
      </c>
      <c r="E703" s="1">
        <v>15</v>
      </c>
      <c r="F703" s="1">
        <f>InputData[[#This Row],[UNIT PRICE ($)]]*InputData[[#This Row],[QUANTITY]]</f>
        <v>235.79999999999998</v>
      </c>
      <c r="G703" s="1" t="str">
        <f>VLOOKUP(InputData[[#This Row],[CUSTOMER NAME]],Country[#All],2,0)</f>
        <v>India</v>
      </c>
      <c r="H703" s="1" t="str">
        <f>VLOOKUP(InputData[[#This Row],[CUSTOMER NAME]],Country[#All],3,0)</f>
        <v>East</v>
      </c>
      <c r="I703" s="1" t="str">
        <f>TEXT(InputData[[#This Row],[DATE]],"mmm")</f>
        <v>Nov</v>
      </c>
      <c r="J703" s="1">
        <f>WEEKNUM(InputData[[#This Row],[DATE]])</f>
        <v>45</v>
      </c>
    </row>
    <row r="704" spans="1:10" x14ac:dyDescent="0.35">
      <c r="A704" s="3">
        <v>44502</v>
      </c>
      <c r="B704" s="6" t="s">
        <v>81</v>
      </c>
      <c r="C704" s="4" t="s">
        <v>35</v>
      </c>
      <c r="D704" s="5">
        <v>6.7</v>
      </c>
      <c r="E704" s="1">
        <v>5</v>
      </c>
      <c r="F704" s="1">
        <f>InputData[[#This Row],[UNIT PRICE ($)]]*InputData[[#This Row],[QUANTITY]]</f>
        <v>33.5</v>
      </c>
      <c r="G704" s="1" t="str">
        <f>VLOOKUP(InputData[[#This Row],[CUSTOMER NAME]],Country[#All],2,0)</f>
        <v>India</v>
      </c>
      <c r="H704" s="1" t="str">
        <f>VLOOKUP(InputData[[#This Row],[CUSTOMER NAME]],Country[#All],3,0)</f>
        <v>East</v>
      </c>
      <c r="I704" s="1" t="str">
        <f>TEXT(InputData[[#This Row],[DATE]],"mmm")</f>
        <v>Nov</v>
      </c>
      <c r="J704" s="1">
        <f>WEEKNUM(InputData[[#This Row],[DATE]])</f>
        <v>45</v>
      </c>
    </row>
    <row r="705" spans="1:10" x14ac:dyDescent="0.35">
      <c r="A705" s="3">
        <v>44502</v>
      </c>
      <c r="B705" s="6" t="s">
        <v>82</v>
      </c>
      <c r="C705" s="4" t="s">
        <v>30</v>
      </c>
      <c r="D705" s="5">
        <v>201.28</v>
      </c>
      <c r="E705" s="1">
        <v>15</v>
      </c>
      <c r="F705" s="1">
        <f>InputData[[#This Row],[UNIT PRICE ($)]]*InputData[[#This Row],[QUANTITY]]</f>
        <v>3019.2</v>
      </c>
      <c r="G705" s="1" t="str">
        <f>VLOOKUP(InputData[[#This Row],[CUSTOMER NAME]],Country[#All],2,0)</f>
        <v>India</v>
      </c>
      <c r="H705" s="1" t="str">
        <f>VLOOKUP(InputData[[#This Row],[CUSTOMER NAME]],Country[#All],3,0)</f>
        <v>Western</v>
      </c>
      <c r="I705" s="1" t="str">
        <f>TEXT(InputData[[#This Row],[DATE]],"mmm")</f>
        <v>Nov</v>
      </c>
      <c r="J705" s="1">
        <f>WEEKNUM(InputData[[#This Row],[DATE]])</f>
        <v>45</v>
      </c>
    </row>
    <row r="706" spans="1:10" x14ac:dyDescent="0.35">
      <c r="A706" s="3">
        <v>44503</v>
      </c>
      <c r="B706" s="6" t="s">
        <v>65</v>
      </c>
      <c r="C706" s="4" t="s">
        <v>20</v>
      </c>
      <c r="D706" s="5">
        <v>76.25</v>
      </c>
      <c r="E706" s="1">
        <v>11</v>
      </c>
      <c r="F706" s="1">
        <f>InputData[[#This Row],[UNIT PRICE ($)]]*InputData[[#This Row],[QUANTITY]]</f>
        <v>838.75</v>
      </c>
      <c r="G706" s="1" t="str">
        <f>VLOOKUP(InputData[[#This Row],[CUSTOMER NAME]],Country[#All],2,0)</f>
        <v>Pakistan</v>
      </c>
      <c r="H706" s="1" t="str">
        <f>VLOOKUP(InputData[[#This Row],[CUSTOMER NAME]],Country[#All],3,0)</f>
        <v>Export</v>
      </c>
      <c r="I706" s="1" t="str">
        <f>TEXT(InputData[[#This Row],[DATE]],"mmm")</f>
        <v>Nov</v>
      </c>
      <c r="J706" s="1">
        <f>WEEKNUM(InputData[[#This Row],[DATE]])</f>
        <v>45</v>
      </c>
    </row>
    <row r="707" spans="1:10" x14ac:dyDescent="0.35">
      <c r="A707" s="3">
        <v>44503</v>
      </c>
      <c r="B707" s="6" t="s">
        <v>79</v>
      </c>
      <c r="C707" s="4" t="s">
        <v>13</v>
      </c>
      <c r="D707" s="5">
        <v>122.08</v>
      </c>
      <c r="E707" s="1">
        <v>12</v>
      </c>
      <c r="F707" s="1">
        <f>InputData[[#This Row],[UNIT PRICE ($)]]*InputData[[#This Row],[QUANTITY]]</f>
        <v>1464.96</v>
      </c>
      <c r="G707" s="1" t="str">
        <f>VLOOKUP(InputData[[#This Row],[CUSTOMER NAME]],Country[#All],2,0)</f>
        <v>United Kingdom</v>
      </c>
      <c r="H707" s="1" t="str">
        <f>VLOOKUP(InputData[[#This Row],[CUSTOMER NAME]],Country[#All],3,0)</f>
        <v>Export</v>
      </c>
      <c r="I707" s="1" t="str">
        <f>TEXT(InputData[[#This Row],[DATE]],"mmm")</f>
        <v>Nov</v>
      </c>
      <c r="J707" s="1">
        <f>WEEKNUM(InputData[[#This Row],[DATE]])</f>
        <v>45</v>
      </c>
    </row>
    <row r="708" spans="1:10" x14ac:dyDescent="0.35">
      <c r="A708" s="3">
        <v>44504</v>
      </c>
      <c r="B708" s="6" t="s">
        <v>69</v>
      </c>
      <c r="C708" s="4" t="s">
        <v>8</v>
      </c>
      <c r="D708" s="5">
        <v>94.62</v>
      </c>
      <c r="E708" s="1">
        <v>10</v>
      </c>
      <c r="F708" s="1">
        <f>InputData[[#This Row],[UNIT PRICE ($)]]*InputData[[#This Row],[QUANTITY]]</f>
        <v>946.2</v>
      </c>
      <c r="G708" s="1" t="str">
        <f>VLOOKUP(InputData[[#This Row],[CUSTOMER NAME]],Country[#All],2,0)</f>
        <v>India</v>
      </c>
      <c r="H708" s="1" t="str">
        <f>VLOOKUP(InputData[[#This Row],[CUSTOMER NAME]],Country[#All],3,0)</f>
        <v>South</v>
      </c>
      <c r="I708" s="1" t="str">
        <f>TEXT(InputData[[#This Row],[DATE]],"mmm")</f>
        <v>Nov</v>
      </c>
      <c r="J708" s="1">
        <f>WEEKNUM(InputData[[#This Row],[DATE]])</f>
        <v>45</v>
      </c>
    </row>
    <row r="709" spans="1:10" x14ac:dyDescent="0.35">
      <c r="A709" s="3">
        <v>44505</v>
      </c>
      <c r="B709" s="6" t="s">
        <v>73</v>
      </c>
      <c r="C709" s="4" t="s">
        <v>19</v>
      </c>
      <c r="D709" s="5">
        <v>210</v>
      </c>
      <c r="E709" s="1">
        <v>15</v>
      </c>
      <c r="F709" s="1">
        <f>InputData[[#This Row],[UNIT PRICE ($)]]*InputData[[#This Row],[QUANTITY]]</f>
        <v>3150</v>
      </c>
      <c r="G709" s="1" t="str">
        <f>VLOOKUP(InputData[[#This Row],[CUSTOMER NAME]],Country[#All],2,0)</f>
        <v>India</v>
      </c>
      <c r="H709" s="1" t="str">
        <f>VLOOKUP(InputData[[#This Row],[CUSTOMER NAME]],Country[#All],3,0)</f>
        <v>East</v>
      </c>
      <c r="I709" s="1" t="str">
        <f>TEXT(InputData[[#This Row],[DATE]],"mmm")</f>
        <v>Nov</v>
      </c>
      <c r="J709" s="1">
        <f>WEEKNUM(InputData[[#This Row],[DATE]])</f>
        <v>45</v>
      </c>
    </row>
    <row r="710" spans="1:10" x14ac:dyDescent="0.35">
      <c r="A710" s="3">
        <v>44506</v>
      </c>
      <c r="B710" s="6" t="s">
        <v>60</v>
      </c>
      <c r="C710" s="4" t="s">
        <v>43</v>
      </c>
      <c r="D710" s="5">
        <v>83.08</v>
      </c>
      <c r="E710" s="1">
        <v>13</v>
      </c>
      <c r="F710" s="1">
        <f>InputData[[#This Row],[UNIT PRICE ($)]]*InputData[[#This Row],[QUANTITY]]</f>
        <v>1080.04</v>
      </c>
      <c r="G710" s="1" t="str">
        <f>VLOOKUP(InputData[[#This Row],[CUSTOMER NAME]],Country[#All],2,0)</f>
        <v>Nigeria</v>
      </c>
      <c r="H710" s="1" t="str">
        <f>VLOOKUP(InputData[[#This Row],[CUSTOMER NAME]],Country[#All],3,0)</f>
        <v>Export</v>
      </c>
      <c r="I710" s="1" t="str">
        <f>TEXT(InputData[[#This Row],[DATE]],"mmm")</f>
        <v>Nov</v>
      </c>
      <c r="J710" s="1">
        <f>WEEKNUM(InputData[[#This Row],[DATE]])</f>
        <v>45</v>
      </c>
    </row>
    <row r="711" spans="1:10" x14ac:dyDescent="0.35">
      <c r="A711" s="3">
        <v>44506</v>
      </c>
      <c r="B711" s="6" t="s">
        <v>64</v>
      </c>
      <c r="C711" s="4" t="s">
        <v>42</v>
      </c>
      <c r="D711" s="5">
        <v>162</v>
      </c>
      <c r="E711" s="1">
        <v>13</v>
      </c>
      <c r="F711" s="1">
        <f>InputData[[#This Row],[UNIT PRICE ($)]]*InputData[[#This Row],[QUANTITY]]</f>
        <v>2106</v>
      </c>
      <c r="G711" s="1" t="str">
        <f>VLOOKUP(InputData[[#This Row],[CUSTOMER NAME]],Country[#All],2,0)</f>
        <v>India</v>
      </c>
      <c r="H711" s="1" t="str">
        <f>VLOOKUP(InputData[[#This Row],[CUSTOMER NAME]],Country[#All],3,0)</f>
        <v>Northeast</v>
      </c>
      <c r="I711" s="1" t="str">
        <f>TEXT(InputData[[#This Row],[DATE]],"mmm")</f>
        <v>Nov</v>
      </c>
      <c r="J711" s="1">
        <f>WEEKNUM(InputData[[#This Row],[DATE]])</f>
        <v>45</v>
      </c>
    </row>
    <row r="712" spans="1:10" x14ac:dyDescent="0.35">
      <c r="A712" s="3">
        <v>44506</v>
      </c>
      <c r="B712" s="6" t="s">
        <v>77</v>
      </c>
      <c r="C712" s="4" t="s">
        <v>36</v>
      </c>
      <c r="D712" s="5">
        <v>96.3</v>
      </c>
      <c r="E712" s="1">
        <v>10</v>
      </c>
      <c r="F712" s="1">
        <f>InputData[[#This Row],[UNIT PRICE ($)]]*InputData[[#This Row],[QUANTITY]]</f>
        <v>963</v>
      </c>
      <c r="G712" s="1" t="str">
        <f>VLOOKUP(InputData[[#This Row],[CUSTOMER NAME]],Country[#All],2,0)</f>
        <v>India</v>
      </c>
      <c r="H712" s="1" t="str">
        <f>VLOOKUP(InputData[[#This Row],[CUSTOMER NAME]],Country[#All],3,0)</f>
        <v>Western</v>
      </c>
      <c r="I712" s="1" t="str">
        <f>TEXT(InputData[[#This Row],[DATE]],"mmm")</f>
        <v>Nov</v>
      </c>
      <c r="J712" s="1">
        <f>WEEKNUM(InputData[[#This Row],[DATE]])</f>
        <v>45</v>
      </c>
    </row>
    <row r="713" spans="1:10" x14ac:dyDescent="0.35">
      <c r="A713" s="3">
        <v>44506</v>
      </c>
      <c r="B713" s="6" t="s">
        <v>80</v>
      </c>
      <c r="C713" s="4" t="s">
        <v>15</v>
      </c>
      <c r="D713" s="5">
        <v>15.719999999999999</v>
      </c>
      <c r="E713" s="1">
        <v>13</v>
      </c>
      <c r="F713" s="1">
        <f>InputData[[#This Row],[UNIT PRICE ($)]]*InputData[[#This Row],[QUANTITY]]</f>
        <v>204.35999999999999</v>
      </c>
      <c r="G713" s="1" t="str">
        <f>VLOOKUP(InputData[[#This Row],[CUSTOMER NAME]],Country[#All],2,0)</f>
        <v>South Africa</v>
      </c>
      <c r="H713" s="1" t="str">
        <f>VLOOKUP(InputData[[#This Row],[CUSTOMER NAME]],Country[#All],3,0)</f>
        <v>Export</v>
      </c>
      <c r="I713" s="1" t="str">
        <f>TEXT(InputData[[#This Row],[DATE]],"mmm")</f>
        <v>Nov</v>
      </c>
      <c r="J713" s="1">
        <f>WEEKNUM(InputData[[#This Row],[DATE]])</f>
        <v>45</v>
      </c>
    </row>
    <row r="714" spans="1:10" x14ac:dyDescent="0.35">
      <c r="A714" s="3">
        <v>44507</v>
      </c>
      <c r="B714" s="6" t="s">
        <v>73</v>
      </c>
      <c r="C714" s="4" t="s">
        <v>30</v>
      </c>
      <c r="D714" s="5">
        <v>201.28</v>
      </c>
      <c r="E714" s="1">
        <v>11</v>
      </c>
      <c r="F714" s="1">
        <f>InputData[[#This Row],[UNIT PRICE ($)]]*InputData[[#This Row],[QUANTITY]]</f>
        <v>2214.08</v>
      </c>
      <c r="G714" s="1" t="str">
        <f>VLOOKUP(InputData[[#This Row],[CUSTOMER NAME]],Country[#All],2,0)</f>
        <v>India</v>
      </c>
      <c r="H714" s="1" t="str">
        <f>VLOOKUP(InputData[[#This Row],[CUSTOMER NAME]],Country[#All],3,0)</f>
        <v>East</v>
      </c>
      <c r="I714" s="1" t="str">
        <f>TEXT(InputData[[#This Row],[DATE]],"mmm")</f>
        <v>Nov</v>
      </c>
      <c r="J714" s="1">
        <f>WEEKNUM(InputData[[#This Row],[DATE]])</f>
        <v>46</v>
      </c>
    </row>
    <row r="715" spans="1:10" x14ac:dyDescent="0.35">
      <c r="A715" s="3">
        <v>44507</v>
      </c>
      <c r="B715" s="6" t="s">
        <v>114</v>
      </c>
      <c r="C715" s="4" t="s">
        <v>5</v>
      </c>
      <c r="D715" s="5">
        <v>155.61000000000001</v>
      </c>
      <c r="E715" s="1">
        <v>3</v>
      </c>
      <c r="F715" s="1">
        <f>InputData[[#This Row],[UNIT PRICE ($)]]*InputData[[#This Row],[QUANTITY]]</f>
        <v>466.83000000000004</v>
      </c>
      <c r="G715" s="1" t="str">
        <f>VLOOKUP(InputData[[#This Row],[CUSTOMER NAME]],Country[#All],2,0)</f>
        <v>United States of America</v>
      </c>
      <c r="H715" s="1" t="str">
        <f>VLOOKUP(InputData[[#This Row],[CUSTOMER NAME]],Country[#All],3,0)</f>
        <v>Export</v>
      </c>
      <c r="I715" s="1" t="str">
        <f>TEXT(InputData[[#This Row],[DATE]],"mmm")</f>
        <v>Nov</v>
      </c>
      <c r="J715" s="1">
        <f>WEEKNUM(InputData[[#This Row],[DATE]])</f>
        <v>46</v>
      </c>
    </row>
    <row r="716" spans="1:10" x14ac:dyDescent="0.35">
      <c r="A716" s="3">
        <v>44507</v>
      </c>
      <c r="B716" s="6" t="s">
        <v>88</v>
      </c>
      <c r="C716" s="4" t="s">
        <v>40</v>
      </c>
      <c r="D716" s="5">
        <v>115.2</v>
      </c>
      <c r="E716" s="1">
        <v>13</v>
      </c>
      <c r="F716" s="1">
        <f>InputData[[#This Row],[UNIT PRICE ($)]]*InputData[[#This Row],[QUANTITY]]</f>
        <v>1497.6000000000001</v>
      </c>
      <c r="G716" s="1" t="str">
        <f>VLOOKUP(InputData[[#This Row],[CUSTOMER NAME]],Country[#All],2,0)</f>
        <v>India</v>
      </c>
      <c r="H716" s="1" t="str">
        <f>VLOOKUP(InputData[[#This Row],[CUSTOMER NAME]],Country[#All],3,0)</f>
        <v>South</v>
      </c>
      <c r="I716" s="1" t="str">
        <f>TEXT(InputData[[#This Row],[DATE]],"mmm")</f>
        <v>Nov</v>
      </c>
      <c r="J716" s="1">
        <f>WEEKNUM(InputData[[#This Row],[DATE]])</f>
        <v>46</v>
      </c>
    </row>
    <row r="717" spans="1:10" x14ac:dyDescent="0.35">
      <c r="A717" s="3">
        <v>44508</v>
      </c>
      <c r="B717" s="6" t="s">
        <v>110</v>
      </c>
      <c r="C717" s="4" t="s">
        <v>7</v>
      </c>
      <c r="D717" s="5">
        <v>47.730000000000004</v>
      </c>
      <c r="E717" s="1">
        <v>15</v>
      </c>
      <c r="F717" s="1">
        <f>InputData[[#This Row],[UNIT PRICE ($)]]*InputData[[#This Row],[QUANTITY]]</f>
        <v>715.95</v>
      </c>
      <c r="G717" s="1" t="str">
        <f>VLOOKUP(InputData[[#This Row],[CUSTOMER NAME]],Country[#All],2,0)</f>
        <v>India</v>
      </c>
      <c r="H717" s="1" t="str">
        <f>VLOOKUP(InputData[[#This Row],[CUSTOMER NAME]],Country[#All],3,0)</f>
        <v>Western</v>
      </c>
      <c r="I717" s="1" t="str">
        <f>TEXT(InputData[[#This Row],[DATE]],"mmm")</f>
        <v>Nov</v>
      </c>
      <c r="J717" s="1">
        <f>WEEKNUM(InputData[[#This Row],[DATE]])</f>
        <v>46</v>
      </c>
    </row>
    <row r="718" spans="1:10" x14ac:dyDescent="0.35">
      <c r="A718" s="3">
        <v>44508</v>
      </c>
      <c r="B718" s="6" t="s">
        <v>72</v>
      </c>
      <c r="C718" s="4" t="s">
        <v>36</v>
      </c>
      <c r="D718" s="5">
        <v>96.3</v>
      </c>
      <c r="E718" s="1">
        <v>11</v>
      </c>
      <c r="F718" s="1">
        <f>InputData[[#This Row],[UNIT PRICE ($)]]*InputData[[#This Row],[QUANTITY]]</f>
        <v>1059.3</v>
      </c>
      <c r="G718" s="1" t="str">
        <f>VLOOKUP(InputData[[#This Row],[CUSTOMER NAME]],Country[#All],2,0)</f>
        <v>Brazil</v>
      </c>
      <c r="H718" s="1" t="str">
        <f>VLOOKUP(InputData[[#This Row],[CUSTOMER NAME]],Country[#All],3,0)</f>
        <v>Export</v>
      </c>
      <c r="I718" s="1" t="str">
        <f>TEXT(InputData[[#This Row],[DATE]],"mmm")</f>
        <v>Nov</v>
      </c>
      <c r="J718" s="1">
        <f>WEEKNUM(InputData[[#This Row],[DATE]])</f>
        <v>46</v>
      </c>
    </row>
    <row r="719" spans="1:10" x14ac:dyDescent="0.35">
      <c r="A719" s="3">
        <v>44508</v>
      </c>
      <c r="B719" s="6" t="s">
        <v>79</v>
      </c>
      <c r="C719" s="4" t="s">
        <v>19</v>
      </c>
      <c r="D719" s="5">
        <v>210</v>
      </c>
      <c r="E719" s="1">
        <v>10</v>
      </c>
      <c r="F719" s="1">
        <f>InputData[[#This Row],[UNIT PRICE ($)]]*InputData[[#This Row],[QUANTITY]]</f>
        <v>2100</v>
      </c>
      <c r="G719" s="1" t="str">
        <f>VLOOKUP(InputData[[#This Row],[CUSTOMER NAME]],Country[#All],2,0)</f>
        <v>United Kingdom</v>
      </c>
      <c r="H719" s="1" t="str">
        <f>VLOOKUP(InputData[[#This Row],[CUSTOMER NAME]],Country[#All],3,0)</f>
        <v>Export</v>
      </c>
      <c r="I719" s="1" t="str">
        <f>TEXT(InputData[[#This Row],[DATE]],"mmm")</f>
        <v>Nov</v>
      </c>
      <c r="J719" s="1">
        <f>WEEKNUM(InputData[[#This Row],[DATE]])</f>
        <v>46</v>
      </c>
    </row>
    <row r="720" spans="1:10" x14ac:dyDescent="0.35">
      <c r="A720" s="3">
        <v>44508</v>
      </c>
      <c r="B720" s="6" t="s">
        <v>84</v>
      </c>
      <c r="C720" s="4" t="s">
        <v>18</v>
      </c>
      <c r="D720" s="5">
        <v>49.21</v>
      </c>
      <c r="E720" s="1">
        <v>26</v>
      </c>
      <c r="F720" s="1">
        <f>InputData[[#This Row],[UNIT PRICE ($)]]*InputData[[#This Row],[QUANTITY]]</f>
        <v>1279.46</v>
      </c>
      <c r="G720" s="1" t="str">
        <f>VLOOKUP(InputData[[#This Row],[CUSTOMER NAME]],Country[#All],2,0)</f>
        <v>Ethiopia</v>
      </c>
      <c r="H720" s="1" t="str">
        <f>VLOOKUP(InputData[[#This Row],[CUSTOMER NAME]],Country[#All],3,0)</f>
        <v>Export</v>
      </c>
      <c r="I720" s="1" t="str">
        <f>TEXT(InputData[[#This Row],[DATE]],"mmm")</f>
        <v>Nov</v>
      </c>
      <c r="J720" s="1">
        <f>WEEKNUM(InputData[[#This Row],[DATE]])</f>
        <v>46</v>
      </c>
    </row>
    <row r="721" spans="1:10" x14ac:dyDescent="0.35">
      <c r="A721" s="3">
        <v>44508</v>
      </c>
      <c r="B721" s="6" t="s">
        <v>85</v>
      </c>
      <c r="C721" s="4" t="s">
        <v>12</v>
      </c>
      <c r="D721" s="5">
        <v>94.17</v>
      </c>
      <c r="E721" s="1">
        <v>10</v>
      </c>
      <c r="F721" s="1">
        <f>InputData[[#This Row],[UNIT PRICE ($)]]*InputData[[#This Row],[QUANTITY]]</f>
        <v>941.7</v>
      </c>
      <c r="G721" s="1" t="str">
        <f>VLOOKUP(InputData[[#This Row],[CUSTOMER NAME]],Country[#All],2,0)</f>
        <v>India</v>
      </c>
      <c r="H721" s="1" t="str">
        <f>VLOOKUP(InputData[[#This Row],[CUSTOMER NAME]],Country[#All],3,0)</f>
        <v>Northeast</v>
      </c>
      <c r="I721" s="1" t="str">
        <f>TEXT(InputData[[#This Row],[DATE]],"mmm")</f>
        <v>Nov</v>
      </c>
      <c r="J721" s="1">
        <f>WEEKNUM(InputData[[#This Row],[DATE]])</f>
        <v>46</v>
      </c>
    </row>
    <row r="722" spans="1:10" x14ac:dyDescent="0.35">
      <c r="A722" s="3">
        <v>44509</v>
      </c>
      <c r="B722" s="6" t="s">
        <v>80</v>
      </c>
      <c r="C722" s="4" t="s">
        <v>11</v>
      </c>
      <c r="D722" s="5">
        <v>48.4</v>
      </c>
      <c r="E722" s="1">
        <v>6</v>
      </c>
      <c r="F722" s="1">
        <f>InputData[[#This Row],[UNIT PRICE ($)]]*InputData[[#This Row],[QUANTITY]]</f>
        <v>290.39999999999998</v>
      </c>
      <c r="G722" s="1" t="str">
        <f>VLOOKUP(InputData[[#This Row],[CUSTOMER NAME]],Country[#All],2,0)</f>
        <v>South Africa</v>
      </c>
      <c r="H722" s="1" t="str">
        <f>VLOOKUP(InputData[[#This Row],[CUSTOMER NAME]],Country[#All],3,0)</f>
        <v>Export</v>
      </c>
      <c r="I722" s="1" t="str">
        <f>TEXT(InputData[[#This Row],[DATE]],"mmm")</f>
        <v>Nov</v>
      </c>
      <c r="J722" s="1">
        <f>WEEKNUM(InputData[[#This Row],[DATE]])</f>
        <v>46</v>
      </c>
    </row>
    <row r="723" spans="1:10" x14ac:dyDescent="0.35">
      <c r="A723" s="3">
        <v>44509</v>
      </c>
      <c r="B723" s="6" t="s">
        <v>80</v>
      </c>
      <c r="C723" s="4" t="s">
        <v>27</v>
      </c>
      <c r="D723" s="5">
        <v>57.120000000000005</v>
      </c>
      <c r="E723" s="1">
        <v>8</v>
      </c>
      <c r="F723" s="1">
        <f>InputData[[#This Row],[UNIT PRICE ($)]]*InputData[[#This Row],[QUANTITY]]</f>
        <v>456.96000000000004</v>
      </c>
      <c r="G723" s="1" t="str">
        <f>VLOOKUP(InputData[[#This Row],[CUSTOMER NAME]],Country[#All],2,0)</f>
        <v>South Africa</v>
      </c>
      <c r="H723" s="1" t="str">
        <f>VLOOKUP(InputData[[#This Row],[CUSTOMER NAME]],Country[#All],3,0)</f>
        <v>Export</v>
      </c>
      <c r="I723" s="1" t="str">
        <f>TEXT(InputData[[#This Row],[DATE]],"mmm")</f>
        <v>Nov</v>
      </c>
      <c r="J723" s="1">
        <f>WEEKNUM(InputData[[#This Row],[DATE]])</f>
        <v>46</v>
      </c>
    </row>
    <row r="724" spans="1:10" x14ac:dyDescent="0.35">
      <c r="A724" s="3">
        <v>44510</v>
      </c>
      <c r="B724" s="6" t="s">
        <v>63</v>
      </c>
      <c r="C724" s="4" t="s">
        <v>18</v>
      </c>
      <c r="D724" s="5">
        <v>49.21</v>
      </c>
      <c r="E724" s="1">
        <v>7</v>
      </c>
      <c r="F724" s="1">
        <f>InputData[[#This Row],[UNIT PRICE ($)]]*InputData[[#This Row],[QUANTITY]]</f>
        <v>344.47</v>
      </c>
      <c r="G724" s="1" t="str">
        <f>VLOOKUP(InputData[[#This Row],[CUSTOMER NAME]],Country[#All],2,0)</f>
        <v>Saudi Arabia</v>
      </c>
      <c r="H724" s="1" t="str">
        <f>VLOOKUP(InputData[[#This Row],[CUSTOMER NAME]],Country[#All],3,0)</f>
        <v>Export</v>
      </c>
      <c r="I724" s="1" t="str">
        <f>TEXT(InputData[[#This Row],[DATE]],"mmm")</f>
        <v>Nov</v>
      </c>
      <c r="J724" s="1">
        <f>WEEKNUM(InputData[[#This Row],[DATE]])</f>
        <v>46</v>
      </c>
    </row>
    <row r="725" spans="1:10" x14ac:dyDescent="0.35">
      <c r="A725" s="3">
        <v>44510</v>
      </c>
      <c r="B725" s="6" t="s">
        <v>67</v>
      </c>
      <c r="C725" s="4" t="s">
        <v>42</v>
      </c>
      <c r="D725" s="5">
        <v>162</v>
      </c>
      <c r="E725" s="1">
        <v>6</v>
      </c>
      <c r="F725" s="1">
        <f>InputData[[#This Row],[UNIT PRICE ($)]]*InputData[[#This Row],[QUANTITY]]</f>
        <v>972</v>
      </c>
      <c r="G725" s="1" t="str">
        <f>VLOOKUP(InputData[[#This Row],[CUSTOMER NAME]],Country[#All],2,0)</f>
        <v>United Kingdom</v>
      </c>
      <c r="H725" s="1" t="str">
        <f>VLOOKUP(InputData[[#This Row],[CUSTOMER NAME]],Country[#All],3,0)</f>
        <v>Export</v>
      </c>
      <c r="I725" s="1" t="str">
        <f>TEXT(InputData[[#This Row],[DATE]],"mmm")</f>
        <v>Nov</v>
      </c>
      <c r="J725" s="1">
        <f>WEEKNUM(InputData[[#This Row],[DATE]])</f>
        <v>46</v>
      </c>
    </row>
    <row r="726" spans="1:10" x14ac:dyDescent="0.35">
      <c r="A726" s="3">
        <v>44511</v>
      </c>
      <c r="B726" s="6" t="s">
        <v>112</v>
      </c>
      <c r="C726" s="4" t="s">
        <v>40</v>
      </c>
      <c r="D726" s="5">
        <v>115.2</v>
      </c>
      <c r="E726" s="1">
        <v>12</v>
      </c>
      <c r="F726" s="1">
        <f>InputData[[#This Row],[UNIT PRICE ($)]]*InputData[[#This Row],[QUANTITY]]</f>
        <v>1382.4</v>
      </c>
      <c r="G726" s="1" t="str">
        <f>VLOOKUP(InputData[[#This Row],[CUSTOMER NAME]],Country[#All],2,0)</f>
        <v>India</v>
      </c>
      <c r="H726" s="1" t="str">
        <f>VLOOKUP(InputData[[#This Row],[CUSTOMER NAME]],Country[#All],3,0)</f>
        <v>North</v>
      </c>
      <c r="I726" s="1" t="str">
        <f>TEXT(InputData[[#This Row],[DATE]],"mmm")</f>
        <v>Nov</v>
      </c>
      <c r="J726" s="1">
        <f>WEEKNUM(InputData[[#This Row],[DATE]])</f>
        <v>46</v>
      </c>
    </row>
    <row r="727" spans="1:10" x14ac:dyDescent="0.35">
      <c r="A727" s="3">
        <v>44511</v>
      </c>
      <c r="B727" s="6" t="s">
        <v>84</v>
      </c>
      <c r="C727" s="4" t="s">
        <v>38</v>
      </c>
      <c r="D727" s="5">
        <v>79.92</v>
      </c>
      <c r="E727" s="1">
        <v>16</v>
      </c>
      <c r="F727" s="1">
        <f>InputData[[#This Row],[UNIT PRICE ($)]]*InputData[[#This Row],[QUANTITY]]</f>
        <v>1278.72</v>
      </c>
      <c r="G727" s="1" t="str">
        <f>VLOOKUP(InputData[[#This Row],[CUSTOMER NAME]],Country[#All],2,0)</f>
        <v>Ethiopia</v>
      </c>
      <c r="H727" s="1" t="str">
        <f>VLOOKUP(InputData[[#This Row],[CUSTOMER NAME]],Country[#All],3,0)</f>
        <v>Export</v>
      </c>
      <c r="I727" s="1" t="str">
        <f>TEXT(InputData[[#This Row],[DATE]],"mmm")</f>
        <v>Nov</v>
      </c>
      <c r="J727" s="1">
        <f>WEEKNUM(InputData[[#This Row],[DATE]])</f>
        <v>46</v>
      </c>
    </row>
    <row r="728" spans="1:10" x14ac:dyDescent="0.35">
      <c r="A728" s="3">
        <v>44512</v>
      </c>
      <c r="B728" s="6" t="s">
        <v>61</v>
      </c>
      <c r="C728" s="4" t="s">
        <v>35</v>
      </c>
      <c r="D728" s="5">
        <v>6.7</v>
      </c>
      <c r="E728" s="1">
        <v>6</v>
      </c>
      <c r="F728" s="1">
        <f>InputData[[#This Row],[UNIT PRICE ($)]]*InputData[[#This Row],[QUANTITY]]</f>
        <v>40.200000000000003</v>
      </c>
      <c r="G728" s="1" t="str">
        <f>VLOOKUP(InputData[[#This Row],[CUSTOMER NAME]],Country[#All],2,0)</f>
        <v>Bangladesh</v>
      </c>
      <c r="H728" s="1" t="str">
        <f>VLOOKUP(InputData[[#This Row],[CUSTOMER NAME]],Country[#All],3,0)</f>
        <v>Export</v>
      </c>
      <c r="I728" s="1" t="str">
        <f>TEXT(InputData[[#This Row],[DATE]],"mmm")</f>
        <v>Nov</v>
      </c>
      <c r="J728" s="1">
        <f>WEEKNUM(InputData[[#This Row],[DATE]])</f>
        <v>46</v>
      </c>
    </row>
    <row r="729" spans="1:10" x14ac:dyDescent="0.35">
      <c r="A729" s="3">
        <v>44512</v>
      </c>
      <c r="B729" s="6" t="s">
        <v>85</v>
      </c>
      <c r="C729" s="4" t="s">
        <v>10</v>
      </c>
      <c r="D729" s="5">
        <v>164.28</v>
      </c>
      <c r="E729" s="1">
        <v>3</v>
      </c>
      <c r="F729" s="1">
        <f>InputData[[#This Row],[UNIT PRICE ($)]]*InputData[[#This Row],[QUANTITY]]</f>
        <v>492.84000000000003</v>
      </c>
      <c r="G729" s="1" t="str">
        <f>VLOOKUP(InputData[[#This Row],[CUSTOMER NAME]],Country[#All],2,0)</f>
        <v>India</v>
      </c>
      <c r="H729" s="1" t="str">
        <f>VLOOKUP(InputData[[#This Row],[CUSTOMER NAME]],Country[#All],3,0)</f>
        <v>Northeast</v>
      </c>
      <c r="I729" s="1" t="str">
        <f>TEXT(InputData[[#This Row],[DATE]],"mmm")</f>
        <v>Nov</v>
      </c>
      <c r="J729" s="1">
        <f>WEEKNUM(InputData[[#This Row],[DATE]])</f>
        <v>46</v>
      </c>
    </row>
    <row r="730" spans="1:10" x14ac:dyDescent="0.35">
      <c r="A730" s="3">
        <v>44513</v>
      </c>
      <c r="B730" s="6" t="s">
        <v>72</v>
      </c>
      <c r="C730" s="4" t="s">
        <v>27</v>
      </c>
      <c r="D730" s="5">
        <v>57.120000000000005</v>
      </c>
      <c r="E730" s="1">
        <v>10</v>
      </c>
      <c r="F730" s="1">
        <f>InputData[[#This Row],[UNIT PRICE ($)]]*InputData[[#This Row],[QUANTITY]]</f>
        <v>571.20000000000005</v>
      </c>
      <c r="G730" s="1" t="str">
        <f>VLOOKUP(InputData[[#This Row],[CUSTOMER NAME]],Country[#All],2,0)</f>
        <v>Brazil</v>
      </c>
      <c r="H730" s="1" t="str">
        <f>VLOOKUP(InputData[[#This Row],[CUSTOMER NAME]],Country[#All],3,0)</f>
        <v>Export</v>
      </c>
      <c r="I730" s="1" t="str">
        <f>TEXT(InputData[[#This Row],[DATE]],"mmm")</f>
        <v>Nov</v>
      </c>
      <c r="J730" s="1">
        <f>WEEKNUM(InputData[[#This Row],[DATE]])</f>
        <v>46</v>
      </c>
    </row>
    <row r="731" spans="1:10" x14ac:dyDescent="0.35">
      <c r="A731" s="3">
        <v>44514</v>
      </c>
      <c r="B731" s="6" t="s">
        <v>69</v>
      </c>
      <c r="C731" s="4" t="s">
        <v>2</v>
      </c>
      <c r="D731" s="5">
        <v>142.80000000000001</v>
      </c>
      <c r="E731" s="1">
        <v>1</v>
      </c>
      <c r="F731" s="1">
        <f>InputData[[#This Row],[UNIT PRICE ($)]]*InputData[[#This Row],[QUANTITY]]</f>
        <v>142.80000000000001</v>
      </c>
      <c r="G731" s="1" t="str">
        <f>VLOOKUP(InputData[[#This Row],[CUSTOMER NAME]],Country[#All],2,0)</f>
        <v>India</v>
      </c>
      <c r="H731" s="1" t="str">
        <f>VLOOKUP(InputData[[#This Row],[CUSTOMER NAME]],Country[#All],3,0)</f>
        <v>South</v>
      </c>
      <c r="I731" s="1" t="str">
        <f>TEXT(InputData[[#This Row],[DATE]],"mmm")</f>
        <v>Nov</v>
      </c>
      <c r="J731" s="1">
        <f>WEEKNUM(InputData[[#This Row],[DATE]])</f>
        <v>47</v>
      </c>
    </row>
    <row r="732" spans="1:10" x14ac:dyDescent="0.35">
      <c r="A732" s="3">
        <v>44515</v>
      </c>
      <c r="B732" s="6" t="s">
        <v>60</v>
      </c>
      <c r="C732" s="4" t="s">
        <v>27</v>
      </c>
      <c r="D732" s="5">
        <v>57.120000000000005</v>
      </c>
      <c r="E732" s="1">
        <v>36</v>
      </c>
      <c r="F732" s="1">
        <f>InputData[[#This Row],[UNIT PRICE ($)]]*InputData[[#This Row],[QUANTITY]]</f>
        <v>2056.3200000000002</v>
      </c>
      <c r="G732" s="1" t="str">
        <f>VLOOKUP(InputData[[#This Row],[CUSTOMER NAME]],Country[#All],2,0)</f>
        <v>Nigeria</v>
      </c>
      <c r="H732" s="1" t="str">
        <f>VLOOKUP(InputData[[#This Row],[CUSTOMER NAME]],Country[#All],3,0)</f>
        <v>Export</v>
      </c>
      <c r="I732" s="1" t="str">
        <f>TEXT(InputData[[#This Row],[DATE]],"mmm")</f>
        <v>Nov</v>
      </c>
      <c r="J732" s="1">
        <f>WEEKNUM(InputData[[#This Row],[DATE]])</f>
        <v>47</v>
      </c>
    </row>
    <row r="733" spans="1:10" x14ac:dyDescent="0.35">
      <c r="A733" s="3">
        <v>44515</v>
      </c>
      <c r="B733" s="6" t="s">
        <v>81</v>
      </c>
      <c r="C733" s="4" t="s">
        <v>12</v>
      </c>
      <c r="D733" s="5">
        <v>94.17</v>
      </c>
      <c r="E733" s="1">
        <v>14</v>
      </c>
      <c r="F733" s="1">
        <f>InputData[[#This Row],[UNIT PRICE ($)]]*InputData[[#This Row],[QUANTITY]]</f>
        <v>1318.38</v>
      </c>
      <c r="G733" s="1" t="str">
        <f>VLOOKUP(InputData[[#This Row],[CUSTOMER NAME]],Country[#All],2,0)</f>
        <v>India</v>
      </c>
      <c r="H733" s="1" t="str">
        <f>VLOOKUP(InputData[[#This Row],[CUSTOMER NAME]],Country[#All],3,0)</f>
        <v>East</v>
      </c>
      <c r="I733" s="1" t="str">
        <f>TEXT(InputData[[#This Row],[DATE]],"mmm")</f>
        <v>Nov</v>
      </c>
      <c r="J733" s="1">
        <f>WEEKNUM(InputData[[#This Row],[DATE]])</f>
        <v>47</v>
      </c>
    </row>
    <row r="734" spans="1:10" x14ac:dyDescent="0.35">
      <c r="A734" s="3">
        <v>44516</v>
      </c>
      <c r="B734" s="6" t="s">
        <v>81</v>
      </c>
      <c r="C734" s="4" t="s">
        <v>17</v>
      </c>
      <c r="D734" s="5">
        <v>156.78</v>
      </c>
      <c r="E734" s="1">
        <v>8</v>
      </c>
      <c r="F734" s="1">
        <f>InputData[[#This Row],[UNIT PRICE ($)]]*InputData[[#This Row],[QUANTITY]]</f>
        <v>1254.24</v>
      </c>
      <c r="G734" s="1" t="str">
        <f>VLOOKUP(InputData[[#This Row],[CUSTOMER NAME]],Country[#All],2,0)</f>
        <v>India</v>
      </c>
      <c r="H734" s="1" t="str">
        <f>VLOOKUP(InputData[[#This Row],[CUSTOMER NAME]],Country[#All],3,0)</f>
        <v>East</v>
      </c>
      <c r="I734" s="1" t="str">
        <f>TEXT(InputData[[#This Row],[DATE]],"mmm")</f>
        <v>Nov</v>
      </c>
      <c r="J734" s="1">
        <f>WEEKNUM(InputData[[#This Row],[DATE]])</f>
        <v>47</v>
      </c>
    </row>
    <row r="735" spans="1:10" x14ac:dyDescent="0.35">
      <c r="A735" s="3">
        <v>44517</v>
      </c>
      <c r="B735" s="6" t="s">
        <v>108</v>
      </c>
      <c r="C735" s="4" t="s">
        <v>38</v>
      </c>
      <c r="D735" s="5">
        <v>79.92</v>
      </c>
      <c r="E735" s="1">
        <v>33</v>
      </c>
      <c r="F735" s="1">
        <f>InputData[[#This Row],[UNIT PRICE ($)]]*InputData[[#This Row],[QUANTITY]]</f>
        <v>2637.36</v>
      </c>
      <c r="G735" s="1" t="str">
        <f>VLOOKUP(InputData[[#This Row],[CUSTOMER NAME]],Country[#All],2,0)</f>
        <v>India</v>
      </c>
      <c r="H735" s="1" t="str">
        <f>VLOOKUP(InputData[[#This Row],[CUSTOMER NAME]],Country[#All],3,0)</f>
        <v>North</v>
      </c>
      <c r="I735" s="1" t="str">
        <f>TEXT(InputData[[#This Row],[DATE]],"mmm")</f>
        <v>Nov</v>
      </c>
      <c r="J735" s="1">
        <f>WEEKNUM(InputData[[#This Row],[DATE]])</f>
        <v>47</v>
      </c>
    </row>
    <row r="736" spans="1:10" x14ac:dyDescent="0.35">
      <c r="A736" s="3">
        <v>44518</v>
      </c>
      <c r="B736" s="6" t="s">
        <v>65</v>
      </c>
      <c r="C736" s="4" t="s">
        <v>44</v>
      </c>
      <c r="D736" s="5">
        <v>82.08</v>
      </c>
      <c r="E736" s="1">
        <v>18</v>
      </c>
      <c r="F736" s="1">
        <f>InputData[[#This Row],[UNIT PRICE ($)]]*InputData[[#This Row],[QUANTITY]]</f>
        <v>1477.44</v>
      </c>
      <c r="G736" s="1" t="str">
        <f>VLOOKUP(InputData[[#This Row],[CUSTOMER NAME]],Country[#All],2,0)</f>
        <v>Pakistan</v>
      </c>
      <c r="H736" s="1" t="str">
        <f>VLOOKUP(InputData[[#This Row],[CUSTOMER NAME]],Country[#All],3,0)</f>
        <v>Export</v>
      </c>
      <c r="I736" s="1" t="str">
        <f>TEXT(InputData[[#This Row],[DATE]],"mmm")</f>
        <v>Nov</v>
      </c>
      <c r="J736" s="1">
        <f>WEEKNUM(InputData[[#This Row],[DATE]])</f>
        <v>47</v>
      </c>
    </row>
    <row r="737" spans="1:10" x14ac:dyDescent="0.35">
      <c r="A737" s="3">
        <v>44518</v>
      </c>
      <c r="B737" s="6" t="s">
        <v>80</v>
      </c>
      <c r="C737" s="4" t="s">
        <v>34</v>
      </c>
      <c r="D737" s="5">
        <v>58.3</v>
      </c>
      <c r="E737" s="1">
        <v>8</v>
      </c>
      <c r="F737" s="1">
        <f>InputData[[#This Row],[UNIT PRICE ($)]]*InputData[[#This Row],[QUANTITY]]</f>
        <v>466.4</v>
      </c>
      <c r="G737" s="1" t="str">
        <f>VLOOKUP(InputData[[#This Row],[CUSTOMER NAME]],Country[#All],2,0)</f>
        <v>South Africa</v>
      </c>
      <c r="H737" s="1" t="str">
        <f>VLOOKUP(InputData[[#This Row],[CUSTOMER NAME]],Country[#All],3,0)</f>
        <v>Export</v>
      </c>
      <c r="I737" s="1" t="str">
        <f>TEXT(InputData[[#This Row],[DATE]],"mmm")</f>
        <v>Nov</v>
      </c>
      <c r="J737" s="1">
        <f>WEEKNUM(InputData[[#This Row],[DATE]])</f>
        <v>47</v>
      </c>
    </row>
    <row r="738" spans="1:10" x14ac:dyDescent="0.35">
      <c r="A738" s="3">
        <v>44518</v>
      </c>
      <c r="B738" s="6" t="s">
        <v>115</v>
      </c>
      <c r="C738" s="4" t="s">
        <v>39</v>
      </c>
      <c r="D738" s="5">
        <v>42.55</v>
      </c>
      <c r="E738" s="1">
        <v>4</v>
      </c>
      <c r="F738" s="1">
        <f>InputData[[#This Row],[UNIT PRICE ($)]]*InputData[[#This Row],[QUANTITY]]</f>
        <v>170.2</v>
      </c>
      <c r="G738" s="1" t="str">
        <f>VLOOKUP(InputData[[#This Row],[CUSTOMER NAME]],Country[#All],2,0)</f>
        <v>India</v>
      </c>
      <c r="H738" s="1" t="str">
        <f>VLOOKUP(InputData[[#This Row],[CUSTOMER NAME]],Country[#All],3,0)</f>
        <v>Northeast</v>
      </c>
      <c r="I738" s="1" t="str">
        <f>TEXT(InputData[[#This Row],[DATE]],"mmm")</f>
        <v>Nov</v>
      </c>
      <c r="J738" s="1">
        <f>WEEKNUM(InputData[[#This Row],[DATE]])</f>
        <v>47</v>
      </c>
    </row>
    <row r="739" spans="1:10" x14ac:dyDescent="0.35">
      <c r="A739" s="3">
        <v>44519</v>
      </c>
      <c r="B739" s="6" t="s">
        <v>87</v>
      </c>
      <c r="C739" s="4" t="s">
        <v>18</v>
      </c>
      <c r="D739" s="5">
        <v>49.21</v>
      </c>
      <c r="E739" s="1">
        <v>4</v>
      </c>
      <c r="F739" s="1">
        <f>InputData[[#This Row],[UNIT PRICE ($)]]*InputData[[#This Row],[QUANTITY]]</f>
        <v>196.84</v>
      </c>
      <c r="G739" s="1" t="str">
        <f>VLOOKUP(InputData[[#This Row],[CUSTOMER NAME]],Country[#All],2,0)</f>
        <v>France</v>
      </c>
      <c r="H739" s="1" t="str">
        <f>VLOOKUP(InputData[[#This Row],[CUSTOMER NAME]],Country[#All],3,0)</f>
        <v>Export</v>
      </c>
      <c r="I739" s="1" t="str">
        <f>TEXT(InputData[[#This Row],[DATE]],"mmm")</f>
        <v>Nov</v>
      </c>
      <c r="J739" s="1">
        <f>WEEKNUM(InputData[[#This Row],[DATE]])</f>
        <v>47</v>
      </c>
    </row>
    <row r="740" spans="1:10" x14ac:dyDescent="0.35">
      <c r="A740" s="3">
        <v>44520</v>
      </c>
      <c r="B740" s="6" t="s">
        <v>69</v>
      </c>
      <c r="C740" s="4" t="s">
        <v>8</v>
      </c>
      <c r="D740" s="5">
        <v>94.62</v>
      </c>
      <c r="E740" s="1">
        <v>11</v>
      </c>
      <c r="F740" s="1">
        <f>InputData[[#This Row],[UNIT PRICE ($)]]*InputData[[#This Row],[QUANTITY]]</f>
        <v>1040.8200000000002</v>
      </c>
      <c r="G740" s="1" t="str">
        <f>VLOOKUP(InputData[[#This Row],[CUSTOMER NAME]],Country[#All],2,0)</f>
        <v>India</v>
      </c>
      <c r="H740" s="1" t="str">
        <f>VLOOKUP(InputData[[#This Row],[CUSTOMER NAME]],Country[#All],3,0)</f>
        <v>South</v>
      </c>
      <c r="I740" s="1" t="str">
        <f>TEXT(InputData[[#This Row],[DATE]],"mmm")</f>
        <v>Nov</v>
      </c>
      <c r="J740" s="1">
        <f>WEEKNUM(InputData[[#This Row],[DATE]])</f>
        <v>47</v>
      </c>
    </row>
    <row r="741" spans="1:10" x14ac:dyDescent="0.35">
      <c r="A741" s="3">
        <v>44520</v>
      </c>
      <c r="B741" s="6" t="s">
        <v>113</v>
      </c>
      <c r="C741" s="4" t="s">
        <v>22</v>
      </c>
      <c r="D741" s="5">
        <v>141.57</v>
      </c>
      <c r="E741" s="1">
        <v>34</v>
      </c>
      <c r="F741" s="1">
        <f>InputData[[#This Row],[UNIT PRICE ($)]]*InputData[[#This Row],[QUANTITY]]</f>
        <v>4813.38</v>
      </c>
      <c r="G741" s="1" t="str">
        <f>VLOOKUP(InputData[[#This Row],[CUSTOMER NAME]],Country[#All],2,0)</f>
        <v>Pakistan</v>
      </c>
      <c r="H741" s="1" t="str">
        <f>VLOOKUP(InputData[[#This Row],[CUSTOMER NAME]],Country[#All],3,0)</f>
        <v>Export</v>
      </c>
      <c r="I741" s="1" t="str">
        <f>TEXT(InputData[[#This Row],[DATE]],"mmm")</f>
        <v>Nov</v>
      </c>
      <c r="J741" s="1">
        <f>WEEKNUM(InputData[[#This Row],[DATE]])</f>
        <v>47</v>
      </c>
    </row>
    <row r="742" spans="1:10" x14ac:dyDescent="0.35">
      <c r="A742" s="3">
        <v>44520</v>
      </c>
      <c r="B742" s="6" t="s">
        <v>87</v>
      </c>
      <c r="C742" s="4" t="s">
        <v>34</v>
      </c>
      <c r="D742" s="5">
        <v>58.3</v>
      </c>
      <c r="E742" s="1">
        <v>14</v>
      </c>
      <c r="F742" s="1">
        <f>InputData[[#This Row],[UNIT PRICE ($)]]*InputData[[#This Row],[QUANTITY]]</f>
        <v>816.19999999999993</v>
      </c>
      <c r="G742" s="1" t="str">
        <f>VLOOKUP(InputData[[#This Row],[CUSTOMER NAME]],Country[#All],2,0)</f>
        <v>France</v>
      </c>
      <c r="H742" s="1" t="str">
        <f>VLOOKUP(InputData[[#This Row],[CUSTOMER NAME]],Country[#All],3,0)</f>
        <v>Export</v>
      </c>
      <c r="I742" s="1" t="str">
        <f>TEXT(InputData[[#This Row],[DATE]],"mmm")</f>
        <v>Nov</v>
      </c>
      <c r="J742" s="1">
        <f>WEEKNUM(InputData[[#This Row],[DATE]])</f>
        <v>47</v>
      </c>
    </row>
    <row r="743" spans="1:10" x14ac:dyDescent="0.35">
      <c r="A743" s="3">
        <v>44521</v>
      </c>
      <c r="B743" s="6" t="s">
        <v>108</v>
      </c>
      <c r="C743" s="4" t="s">
        <v>6</v>
      </c>
      <c r="D743" s="5">
        <v>85.5</v>
      </c>
      <c r="E743" s="1">
        <v>1</v>
      </c>
      <c r="F743" s="1">
        <f>InputData[[#This Row],[UNIT PRICE ($)]]*InputData[[#This Row],[QUANTITY]]</f>
        <v>85.5</v>
      </c>
      <c r="G743" s="1" t="str">
        <f>VLOOKUP(InputData[[#This Row],[CUSTOMER NAME]],Country[#All],2,0)</f>
        <v>India</v>
      </c>
      <c r="H743" s="1" t="str">
        <f>VLOOKUP(InputData[[#This Row],[CUSTOMER NAME]],Country[#All],3,0)</f>
        <v>North</v>
      </c>
      <c r="I743" s="1" t="str">
        <f>TEXT(InputData[[#This Row],[DATE]],"mmm")</f>
        <v>Nov</v>
      </c>
      <c r="J743" s="1">
        <f>WEEKNUM(InputData[[#This Row],[DATE]])</f>
        <v>48</v>
      </c>
    </row>
    <row r="744" spans="1:10" x14ac:dyDescent="0.35">
      <c r="A744" s="3">
        <v>44521</v>
      </c>
      <c r="B744" s="6" t="s">
        <v>110</v>
      </c>
      <c r="C744" s="4" t="s">
        <v>41</v>
      </c>
      <c r="D744" s="5">
        <v>173.88</v>
      </c>
      <c r="E744" s="1">
        <v>24</v>
      </c>
      <c r="F744" s="1">
        <f>InputData[[#This Row],[UNIT PRICE ($)]]*InputData[[#This Row],[QUANTITY]]</f>
        <v>4173.12</v>
      </c>
      <c r="G744" s="1" t="str">
        <f>VLOOKUP(InputData[[#This Row],[CUSTOMER NAME]],Country[#All],2,0)</f>
        <v>India</v>
      </c>
      <c r="H744" s="1" t="str">
        <f>VLOOKUP(InputData[[#This Row],[CUSTOMER NAME]],Country[#All],3,0)</f>
        <v>Western</v>
      </c>
      <c r="I744" s="1" t="str">
        <f>TEXT(InputData[[#This Row],[DATE]],"mmm")</f>
        <v>Nov</v>
      </c>
      <c r="J744" s="1">
        <f>WEEKNUM(InputData[[#This Row],[DATE]])</f>
        <v>48</v>
      </c>
    </row>
    <row r="745" spans="1:10" x14ac:dyDescent="0.35">
      <c r="A745" s="3">
        <v>44521</v>
      </c>
      <c r="B745" s="6" t="s">
        <v>67</v>
      </c>
      <c r="C745" s="4" t="s">
        <v>20</v>
      </c>
      <c r="D745" s="5">
        <v>76.25</v>
      </c>
      <c r="E745" s="1">
        <v>6</v>
      </c>
      <c r="F745" s="1">
        <f>InputData[[#This Row],[UNIT PRICE ($)]]*InputData[[#This Row],[QUANTITY]]</f>
        <v>457.5</v>
      </c>
      <c r="G745" s="1" t="str">
        <f>VLOOKUP(InputData[[#This Row],[CUSTOMER NAME]],Country[#All],2,0)</f>
        <v>United Kingdom</v>
      </c>
      <c r="H745" s="1" t="str">
        <f>VLOOKUP(InputData[[#This Row],[CUSTOMER NAME]],Country[#All],3,0)</f>
        <v>Export</v>
      </c>
      <c r="I745" s="1" t="str">
        <f>TEXT(InputData[[#This Row],[DATE]],"mmm")</f>
        <v>Nov</v>
      </c>
      <c r="J745" s="1">
        <f>WEEKNUM(InputData[[#This Row],[DATE]])</f>
        <v>48</v>
      </c>
    </row>
    <row r="746" spans="1:10" x14ac:dyDescent="0.35">
      <c r="A746" s="3">
        <v>44521</v>
      </c>
      <c r="B746" s="6" t="s">
        <v>78</v>
      </c>
      <c r="C746" s="4" t="s">
        <v>42</v>
      </c>
      <c r="D746" s="5">
        <v>162</v>
      </c>
      <c r="E746" s="1">
        <v>10</v>
      </c>
      <c r="F746" s="1">
        <f>InputData[[#This Row],[UNIT PRICE ($)]]*InputData[[#This Row],[QUANTITY]]</f>
        <v>1620</v>
      </c>
      <c r="G746" s="1" t="str">
        <f>VLOOKUP(InputData[[#This Row],[CUSTOMER NAME]],Country[#All],2,0)</f>
        <v>India</v>
      </c>
      <c r="H746" s="1" t="str">
        <f>VLOOKUP(InputData[[#This Row],[CUSTOMER NAME]],Country[#All],3,0)</f>
        <v>Central</v>
      </c>
      <c r="I746" s="1" t="str">
        <f>TEXT(InputData[[#This Row],[DATE]],"mmm")</f>
        <v>Nov</v>
      </c>
      <c r="J746" s="1">
        <f>WEEKNUM(InputData[[#This Row],[DATE]])</f>
        <v>48</v>
      </c>
    </row>
    <row r="747" spans="1:10" x14ac:dyDescent="0.35">
      <c r="A747" s="3">
        <v>44521</v>
      </c>
      <c r="B747" s="6" t="s">
        <v>116</v>
      </c>
      <c r="C747" s="4" t="s">
        <v>14</v>
      </c>
      <c r="D747" s="5">
        <v>146.72</v>
      </c>
      <c r="E747" s="1">
        <v>1</v>
      </c>
      <c r="F747" s="1">
        <f>InputData[[#This Row],[UNIT PRICE ($)]]*InputData[[#This Row],[QUANTITY]]</f>
        <v>146.72</v>
      </c>
      <c r="G747" s="1" t="str">
        <f>VLOOKUP(InputData[[#This Row],[CUSTOMER NAME]],Country[#All],2,0)</f>
        <v>Germany</v>
      </c>
      <c r="H747" s="1" t="str">
        <f>VLOOKUP(InputData[[#This Row],[CUSTOMER NAME]],Country[#All],3,0)</f>
        <v>Export</v>
      </c>
      <c r="I747" s="1" t="str">
        <f>TEXT(InputData[[#This Row],[DATE]],"mmm")</f>
        <v>Nov</v>
      </c>
      <c r="J747" s="1">
        <f>WEEKNUM(InputData[[#This Row],[DATE]])</f>
        <v>48</v>
      </c>
    </row>
    <row r="748" spans="1:10" x14ac:dyDescent="0.35">
      <c r="A748" s="3">
        <v>44522</v>
      </c>
      <c r="B748" s="6" t="s">
        <v>82</v>
      </c>
      <c r="C748" s="4" t="s">
        <v>17</v>
      </c>
      <c r="D748" s="5">
        <v>156.78</v>
      </c>
      <c r="E748" s="1">
        <v>35</v>
      </c>
      <c r="F748" s="1">
        <f>InputData[[#This Row],[UNIT PRICE ($)]]*InputData[[#This Row],[QUANTITY]]</f>
        <v>5487.3</v>
      </c>
      <c r="G748" s="1" t="str">
        <f>VLOOKUP(InputData[[#This Row],[CUSTOMER NAME]],Country[#All],2,0)</f>
        <v>India</v>
      </c>
      <c r="H748" s="1" t="str">
        <f>VLOOKUP(InputData[[#This Row],[CUSTOMER NAME]],Country[#All],3,0)</f>
        <v>Western</v>
      </c>
      <c r="I748" s="1" t="str">
        <f>TEXT(InputData[[#This Row],[DATE]],"mmm")</f>
        <v>Nov</v>
      </c>
      <c r="J748" s="1">
        <f>WEEKNUM(InputData[[#This Row],[DATE]])</f>
        <v>48</v>
      </c>
    </row>
    <row r="749" spans="1:10" x14ac:dyDescent="0.35">
      <c r="A749" s="3">
        <v>44523</v>
      </c>
      <c r="B749" s="6" t="s">
        <v>75</v>
      </c>
      <c r="C749" s="4" t="s">
        <v>36</v>
      </c>
      <c r="D749" s="5">
        <v>96.3</v>
      </c>
      <c r="E749" s="1">
        <v>12</v>
      </c>
      <c r="F749" s="1">
        <f>InputData[[#This Row],[UNIT PRICE ($)]]*InputData[[#This Row],[QUANTITY]]</f>
        <v>1155.5999999999999</v>
      </c>
      <c r="G749" s="1" t="str">
        <f>VLOOKUP(InputData[[#This Row],[CUSTOMER NAME]],Country[#All],2,0)</f>
        <v>Russia</v>
      </c>
      <c r="H749" s="1" t="str">
        <f>VLOOKUP(InputData[[#This Row],[CUSTOMER NAME]],Country[#All],3,0)</f>
        <v>Export</v>
      </c>
      <c r="I749" s="1" t="str">
        <f>TEXT(InputData[[#This Row],[DATE]],"mmm")</f>
        <v>Nov</v>
      </c>
      <c r="J749" s="1">
        <f>WEEKNUM(InputData[[#This Row],[DATE]])</f>
        <v>48</v>
      </c>
    </row>
    <row r="750" spans="1:10" x14ac:dyDescent="0.35">
      <c r="A750" s="3">
        <v>44525</v>
      </c>
      <c r="B750" s="6" t="s">
        <v>72</v>
      </c>
      <c r="C750" s="4" t="s">
        <v>4</v>
      </c>
      <c r="D750" s="5">
        <v>48.84</v>
      </c>
      <c r="E750" s="1">
        <v>5</v>
      </c>
      <c r="F750" s="1">
        <f>InputData[[#This Row],[UNIT PRICE ($)]]*InputData[[#This Row],[QUANTITY]]</f>
        <v>244.20000000000002</v>
      </c>
      <c r="G750" s="1" t="str">
        <f>VLOOKUP(InputData[[#This Row],[CUSTOMER NAME]],Country[#All],2,0)</f>
        <v>Brazil</v>
      </c>
      <c r="H750" s="1" t="str">
        <f>VLOOKUP(InputData[[#This Row],[CUSTOMER NAME]],Country[#All],3,0)</f>
        <v>Export</v>
      </c>
      <c r="I750" s="1" t="str">
        <f>TEXT(InputData[[#This Row],[DATE]],"mmm")</f>
        <v>Nov</v>
      </c>
      <c r="J750" s="1">
        <f>WEEKNUM(InputData[[#This Row],[DATE]])</f>
        <v>48</v>
      </c>
    </row>
    <row r="751" spans="1:10" x14ac:dyDescent="0.35">
      <c r="A751" s="3">
        <v>44525</v>
      </c>
      <c r="B751" s="6" t="s">
        <v>82</v>
      </c>
      <c r="C751" s="4" t="s">
        <v>3</v>
      </c>
      <c r="D751" s="5">
        <v>80.94</v>
      </c>
      <c r="E751" s="1">
        <v>10</v>
      </c>
      <c r="F751" s="1">
        <f>InputData[[#This Row],[UNIT PRICE ($)]]*InputData[[#This Row],[QUANTITY]]</f>
        <v>809.4</v>
      </c>
      <c r="G751" s="1" t="str">
        <f>VLOOKUP(InputData[[#This Row],[CUSTOMER NAME]],Country[#All],2,0)</f>
        <v>India</v>
      </c>
      <c r="H751" s="1" t="str">
        <f>VLOOKUP(InputData[[#This Row],[CUSTOMER NAME]],Country[#All],3,0)</f>
        <v>Western</v>
      </c>
      <c r="I751" s="1" t="str">
        <f>TEXT(InputData[[#This Row],[DATE]],"mmm")</f>
        <v>Nov</v>
      </c>
      <c r="J751" s="1">
        <f>WEEKNUM(InputData[[#This Row],[DATE]])</f>
        <v>48</v>
      </c>
    </row>
    <row r="752" spans="1:10" x14ac:dyDescent="0.35">
      <c r="A752" s="3">
        <v>44525</v>
      </c>
      <c r="B752" s="6" t="s">
        <v>82</v>
      </c>
      <c r="C752" s="4" t="s">
        <v>16</v>
      </c>
      <c r="D752" s="5">
        <v>16.64</v>
      </c>
      <c r="E752" s="1">
        <v>14</v>
      </c>
      <c r="F752" s="1">
        <f>InputData[[#This Row],[UNIT PRICE ($)]]*InputData[[#This Row],[QUANTITY]]</f>
        <v>232.96</v>
      </c>
      <c r="G752" s="1" t="str">
        <f>VLOOKUP(InputData[[#This Row],[CUSTOMER NAME]],Country[#All],2,0)</f>
        <v>India</v>
      </c>
      <c r="H752" s="1" t="str">
        <f>VLOOKUP(InputData[[#This Row],[CUSTOMER NAME]],Country[#All],3,0)</f>
        <v>Western</v>
      </c>
      <c r="I752" s="1" t="str">
        <f>TEXT(InputData[[#This Row],[DATE]],"mmm")</f>
        <v>Nov</v>
      </c>
      <c r="J752" s="1">
        <f>WEEKNUM(InputData[[#This Row],[DATE]])</f>
        <v>48</v>
      </c>
    </row>
    <row r="753" spans="1:10" x14ac:dyDescent="0.35">
      <c r="A753" s="3">
        <v>44526</v>
      </c>
      <c r="B753" s="6" t="s">
        <v>75</v>
      </c>
      <c r="C753" s="4" t="s">
        <v>9</v>
      </c>
      <c r="D753" s="5">
        <v>7.8599999999999994</v>
      </c>
      <c r="E753" s="1">
        <v>25</v>
      </c>
      <c r="F753" s="1">
        <f>InputData[[#This Row],[UNIT PRICE ($)]]*InputData[[#This Row],[QUANTITY]]</f>
        <v>196.5</v>
      </c>
      <c r="G753" s="1" t="str">
        <f>VLOOKUP(InputData[[#This Row],[CUSTOMER NAME]],Country[#All],2,0)</f>
        <v>Russia</v>
      </c>
      <c r="H753" s="1" t="str">
        <f>VLOOKUP(InputData[[#This Row],[CUSTOMER NAME]],Country[#All],3,0)</f>
        <v>Export</v>
      </c>
      <c r="I753" s="1" t="str">
        <f>TEXT(InputData[[#This Row],[DATE]],"mmm")</f>
        <v>Nov</v>
      </c>
      <c r="J753" s="1">
        <f>WEEKNUM(InputData[[#This Row],[DATE]])</f>
        <v>48</v>
      </c>
    </row>
    <row r="754" spans="1:10" x14ac:dyDescent="0.35">
      <c r="A754" s="3">
        <v>44526</v>
      </c>
      <c r="B754" s="6" t="s">
        <v>80</v>
      </c>
      <c r="C754" s="4" t="s">
        <v>32</v>
      </c>
      <c r="D754" s="5">
        <v>117.48</v>
      </c>
      <c r="E754" s="1">
        <v>5</v>
      </c>
      <c r="F754" s="1">
        <f>InputData[[#This Row],[UNIT PRICE ($)]]*InputData[[#This Row],[QUANTITY]]</f>
        <v>587.4</v>
      </c>
      <c r="G754" s="1" t="str">
        <f>VLOOKUP(InputData[[#This Row],[CUSTOMER NAME]],Country[#All],2,0)</f>
        <v>South Africa</v>
      </c>
      <c r="H754" s="1" t="str">
        <f>VLOOKUP(InputData[[#This Row],[CUSTOMER NAME]],Country[#All],3,0)</f>
        <v>Export</v>
      </c>
      <c r="I754" s="1" t="str">
        <f>TEXT(InputData[[#This Row],[DATE]],"mmm")</f>
        <v>Nov</v>
      </c>
      <c r="J754" s="1">
        <f>WEEKNUM(InputData[[#This Row],[DATE]])</f>
        <v>48</v>
      </c>
    </row>
    <row r="755" spans="1:10" x14ac:dyDescent="0.35">
      <c r="A755" s="3">
        <v>44527</v>
      </c>
      <c r="B755" s="6" t="s">
        <v>112</v>
      </c>
      <c r="C755" s="4" t="s">
        <v>12</v>
      </c>
      <c r="D755" s="5">
        <v>94.17</v>
      </c>
      <c r="E755" s="1">
        <v>8</v>
      </c>
      <c r="F755" s="1">
        <f>InputData[[#This Row],[UNIT PRICE ($)]]*InputData[[#This Row],[QUANTITY]]</f>
        <v>753.36</v>
      </c>
      <c r="G755" s="1" t="str">
        <f>VLOOKUP(InputData[[#This Row],[CUSTOMER NAME]],Country[#All],2,0)</f>
        <v>India</v>
      </c>
      <c r="H755" s="1" t="str">
        <f>VLOOKUP(InputData[[#This Row],[CUSTOMER NAME]],Country[#All],3,0)</f>
        <v>North</v>
      </c>
      <c r="I755" s="1" t="str">
        <f>TEXT(InputData[[#This Row],[DATE]],"mmm")</f>
        <v>Nov</v>
      </c>
      <c r="J755" s="1">
        <f>WEEKNUM(InputData[[#This Row],[DATE]])</f>
        <v>48</v>
      </c>
    </row>
    <row r="756" spans="1:10" x14ac:dyDescent="0.35">
      <c r="A756" s="3">
        <v>44527</v>
      </c>
      <c r="B756" s="6" t="s">
        <v>112</v>
      </c>
      <c r="C756" s="4" t="s">
        <v>34</v>
      </c>
      <c r="D756" s="5">
        <v>58.3</v>
      </c>
      <c r="E756" s="1">
        <v>15</v>
      </c>
      <c r="F756" s="1">
        <f>InputData[[#This Row],[UNIT PRICE ($)]]*InputData[[#This Row],[QUANTITY]]</f>
        <v>874.5</v>
      </c>
      <c r="G756" s="1" t="str">
        <f>VLOOKUP(InputData[[#This Row],[CUSTOMER NAME]],Country[#All],2,0)</f>
        <v>India</v>
      </c>
      <c r="H756" s="1" t="str">
        <f>VLOOKUP(InputData[[#This Row],[CUSTOMER NAME]],Country[#All],3,0)</f>
        <v>North</v>
      </c>
      <c r="I756" s="1" t="str">
        <f>TEXT(InputData[[#This Row],[DATE]],"mmm")</f>
        <v>Nov</v>
      </c>
      <c r="J756" s="1">
        <f>WEEKNUM(InputData[[#This Row],[DATE]])</f>
        <v>48</v>
      </c>
    </row>
    <row r="757" spans="1:10" x14ac:dyDescent="0.35">
      <c r="A757" s="3">
        <v>44527</v>
      </c>
      <c r="B757" s="6" t="s">
        <v>74</v>
      </c>
      <c r="C757" s="4" t="s">
        <v>33</v>
      </c>
      <c r="D757" s="5">
        <v>119.7</v>
      </c>
      <c r="E757" s="1">
        <v>28</v>
      </c>
      <c r="F757" s="1">
        <f>InputData[[#This Row],[UNIT PRICE ($)]]*InputData[[#This Row],[QUANTITY]]</f>
        <v>3351.6</v>
      </c>
      <c r="G757" s="1" t="str">
        <f>VLOOKUP(InputData[[#This Row],[CUSTOMER NAME]],Country[#All],2,0)</f>
        <v>Brazil</v>
      </c>
      <c r="H757" s="1" t="str">
        <f>VLOOKUP(InputData[[#This Row],[CUSTOMER NAME]],Country[#All],3,0)</f>
        <v>Export</v>
      </c>
      <c r="I757" s="1" t="str">
        <f>TEXT(InputData[[#This Row],[DATE]],"mmm")</f>
        <v>Nov</v>
      </c>
      <c r="J757" s="1">
        <f>WEEKNUM(InputData[[#This Row],[DATE]])</f>
        <v>48</v>
      </c>
    </row>
    <row r="758" spans="1:10" x14ac:dyDescent="0.35">
      <c r="A758" s="3">
        <v>44527</v>
      </c>
      <c r="B758" s="6" t="s">
        <v>75</v>
      </c>
      <c r="C758" s="4" t="s">
        <v>35</v>
      </c>
      <c r="D758" s="5">
        <v>6.7</v>
      </c>
      <c r="E758" s="1">
        <v>28</v>
      </c>
      <c r="F758" s="1">
        <f>InputData[[#This Row],[UNIT PRICE ($)]]*InputData[[#This Row],[QUANTITY]]</f>
        <v>187.6</v>
      </c>
      <c r="G758" s="1" t="str">
        <f>VLOOKUP(InputData[[#This Row],[CUSTOMER NAME]],Country[#All],2,0)</f>
        <v>Russia</v>
      </c>
      <c r="H758" s="1" t="str">
        <f>VLOOKUP(InputData[[#This Row],[CUSTOMER NAME]],Country[#All],3,0)</f>
        <v>Export</v>
      </c>
      <c r="I758" s="1" t="str">
        <f>TEXT(InputData[[#This Row],[DATE]],"mmm")</f>
        <v>Nov</v>
      </c>
      <c r="J758" s="1">
        <f>WEEKNUM(InputData[[#This Row],[DATE]])</f>
        <v>48</v>
      </c>
    </row>
    <row r="759" spans="1:10" x14ac:dyDescent="0.35">
      <c r="A759" s="3">
        <v>44527</v>
      </c>
      <c r="B759" s="6" t="s">
        <v>78</v>
      </c>
      <c r="C759" s="4" t="s">
        <v>22</v>
      </c>
      <c r="D759" s="5">
        <v>141.57</v>
      </c>
      <c r="E759" s="1">
        <v>37</v>
      </c>
      <c r="F759" s="1">
        <f>InputData[[#This Row],[UNIT PRICE ($)]]*InputData[[#This Row],[QUANTITY]]</f>
        <v>5238.09</v>
      </c>
      <c r="G759" s="1" t="str">
        <f>VLOOKUP(InputData[[#This Row],[CUSTOMER NAME]],Country[#All],2,0)</f>
        <v>India</v>
      </c>
      <c r="H759" s="1" t="str">
        <f>VLOOKUP(InputData[[#This Row],[CUSTOMER NAME]],Country[#All],3,0)</f>
        <v>Central</v>
      </c>
      <c r="I759" s="1" t="str">
        <f>TEXT(InputData[[#This Row],[DATE]],"mmm")</f>
        <v>Nov</v>
      </c>
      <c r="J759" s="1">
        <f>WEEKNUM(InputData[[#This Row],[DATE]])</f>
        <v>48</v>
      </c>
    </row>
    <row r="760" spans="1:10" x14ac:dyDescent="0.35">
      <c r="A760" s="3">
        <v>44528</v>
      </c>
      <c r="B760" s="6" t="s">
        <v>64</v>
      </c>
      <c r="C760" s="4" t="s">
        <v>28</v>
      </c>
      <c r="D760" s="5">
        <v>41.81</v>
      </c>
      <c r="E760" s="1">
        <v>9</v>
      </c>
      <c r="F760" s="1">
        <f>InputData[[#This Row],[UNIT PRICE ($)]]*InputData[[#This Row],[QUANTITY]]</f>
        <v>376.29</v>
      </c>
      <c r="G760" s="1" t="str">
        <f>VLOOKUP(InputData[[#This Row],[CUSTOMER NAME]],Country[#All],2,0)</f>
        <v>India</v>
      </c>
      <c r="H760" s="1" t="str">
        <f>VLOOKUP(InputData[[#This Row],[CUSTOMER NAME]],Country[#All],3,0)</f>
        <v>Northeast</v>
      </c>
      <c r="I760" s="1" t="str">
        <f>TEXT(InputData[[#This Row],[DATE]],"mmm")</f>
        <v>Nov</v>
      </c>
      <c r="J760" s="1">
        <f>WEEKNUM(InputData[[#This Row],[DATE]])</f>
        <v>49</v>
      </c>
    </row>
    <row r="761" spans="1:10" x14ac:dyDescent="0.35">
      <c r="A761" s="3">
        <v>44528</v>
      </c>
      <c r="B761" s="6" t="s">
        <v>67</v>
      </c>
      <c r="C761" s="4" t="s">
        <v>40</v>
      </c>
      <c r="D761" s="5">
        <v>115.2</v>
      </c>
      <c r="E761" s="1">
        <v>2</v>
      </c>
      <c r="F761" s="1">
        <f>InputData[[#This Row],[UNIT PRICE ($)]]*InputData[[#This Row],[QUANTITY]]</f>
        <v>230.4</v>
      </c>
      <c r="G761" s="1" t="str">
        <f>VLOOKUP(InputData[[#This Row],[CUSTOMER NAME]],Country[#All],2,0)</f>
        <v>United Kingdom</v>
      </c>
      <c r="H761" s="1" t="str">
        <f>VLOOKUP(InputData[[#This Row],[CUSTOMER NAME]],Country[#All],3,0)</f>
        <v>Export</v>
      </c>
      <c r="I761" s="1" t="str">
        <f>TEXT(InputData[[#This Row],[DATE]],"mmm")</f>
        <v>Nov</v>
      </c>
      <c r="J761" s="1">
        <f>WEEKNUM(InputData[[#This Row],[DATE]])</f>
        <v>49</v>
      </c>
    </row>
    <row r="762" spans="1:10" x14ac:dyDescent="0.35">
      <c r="A762" s="3">
        <v>44528</v>
      </c>
      <c r="B762" s="6" t="s">
        <v>73</v>
      </c>
      <c r="C762" s="4" t="s">
        <v>31</v>
      </c>
      <c r="D762" s="5">
        <v>104.16</v>
      </c>
      <c r="E762" s="1">
        <v>8</v>
      </c>
      <c r="F762" s="1">
        <f>InputData[[#This Row],[UNIT PRICE ($)]]*InputData[[#This Row],[QUANTITY]]</f>
        <v>833.28</v>
      </c>
      <c r="G762" s="1" t="str">
        <f>VLOOKUP(InputData[[#This Row],[CUSTOMER NAME]],Country[#All],2,0)</f>
        <v>India</v>
      </c>
      <c r="H762" s="1" t="str">
        <f>VLOOKUP(InputData[[#This Row],[CUSTOMER NAME]],Country[#All],3,0)</f>
        <v>East</v>
      </c>
      <c r="I762" s="1" t="str">
        <f>TEXT(InputData[[#This Row],[DATE]],"mmm")</f>
        <v>Nov</v>
      </c>
      <c r="J762" s="1">
        <f>WEEKNUM(InputData[[#This Row],[DATE]])</f>
        <v>49</v>
      </c>
    </row>
    <row r="763" spans="1:10" x14ac:dyDescent="0.35">
      <c r="A763" s="3">
        <v>44530</v>
      </c>
      <c r="B763" s="6" t="s">
        <v>61</v>
      </c>
      <c r="C763" s="4" t="s">
        <v>39</v>
      </c>
      <c r="D763" s="5">
        <v>42.55</v>
      </c>
      <c r="E763" s="1">
        <v>15</v>
      </c>
      <c r="F763" s="1">
        <f>InputData[[#This Row],[UNIT PRICE ($)]]*InputData[[#This Row],[QUANTITY]]</f>
        <v>638.25</v>
      </c>
      <c r="G763" s="1" t="str">
        <f>VLOOKUP(InputData[[#This Row],[CUSTOMER NAME]],Country[#All],2,0)</f>
        <v>Bangladesh</v>
      </c>
      <c r="H763" s="1" t="str">
        <f>VLOOKUP(InputData[[#This Row],[CUSTOMER NAME]],Country[#All],3,0)</f>
        <v>Export</v>
      </c>
      <c r="I763" s="1" t="str">
        <f>TEXT(InputData[[#This Row],[DATE]],"mmm")</f>
        <v>Nov</v>
      </c>
      <c r="J763" s="1">
        <f>WEEKNUM(InputData[[#This Row],[DATE]])</f>
        <v>49</v>
      </c>
    </row>
    <row r="764" spans="1:10" x14ac:dyDescent="0.35">
      <c r="A764" s="3">
        <v>44530</v>
      </c>
      <c r="B764" s="6" t="s">
        <v>110</v>
      </c>
      <c r="C764" s="4" t="s">
        <v>15</v>
      </c>
      <c r="D764" s="5">
        <v>15.719999999999999</v>
      </c>
      <c r="E764" s="1">
        <v>2</v>
      </c>
      <c r="F764" s="1">
        <f>InputData[[#This Row],[UNIT PRICE ($)]]*InputData[[#This Row],[QUANTITY]]</f>
        <v>31.439999999999998</v>
      </c>
      <c r="G764" s="1" t="str">
        <f>VLOOKUP(InputData[[#This Row],[CUSTOMER NAME]],Country[#All],2,0)</f>
        <v>India</v>
      </c>
      <c r="H764" s="1" t="str">
        <f>VLOOKUP(InputData[[#This Row],[CUSTOMER NAME]],Country[#All],3,0)</f>
        <v>Western</v>
      </c>
      <c r="I764" s="1" t="str">
        <f>TEXT(InputData[[#This Row],[DATE]],"mmm")</f>
        <v>Nov</v>
      </c>
      <c r="J764" s="1">
        <f>WEEKNUM(InputData[[#This Row],[DATE]])</f>
        <v>49</v>
      </c>
    </row>
    <row r="765" spans="1:10" x14ac:dyDescent="0.35">
      <c r="A765" s="3">
        <v>44532</v>
      </c>
      <c r="B765" s="6" t="s">
        <v>76</v>
      </c>
      <c r="C765" s="4" t="s">
        <v>16</v>
      </c>
      <c r="D765" s="5">
        <v>16.64</v>
      </c>
      <c r="E765" s="1">
        <v>10</v>
      </c>
      <c r="F765" s="1">
        <f>InputData[[#This Row],[UNIT PRICE ($)]]*InputData[[#This Row],[QUANTITY]]</f>
        <v>166.4</v>
      </c>
      <c r="G765" s="1" t="str">
        <f>VLOOKUP(InputData[[#This Row],[CUSTOMER NAME]],Country[#All],2,0)</f>
        <v>Saudi Arabia</v>
      </c>
      <c r="H765" s="1" t="str">
        <f>VLOOKUP(InputData[[#This Row],[CUSTOMER NAME]],Country[#All],3,0)</f>
        <v>Export</v>
      </c>
      <c r="I765" s="1" t="str">
        <f>TEXT(InputData[[#This Row],[DATE]],"mmm")</f>
        <v>Dec</v>
      </c>
      <c r="J765" s="1">
        <f>WEEKNUM(InputData[[#This Row],[DATE]])</f>
        <v>49</v>
      </c>
    </row>
    <row r="766" spans="1:10" x14ac:dyDescent="0.35">
      <c r="A766" s="3">
        <v>44533</v>
      </c>
      <c r="B766" s="6" t="s">
        <v>75</v>
      </c>
      <c r="C766" s="4" t="s">
        <v>19</v>
      </c>
      <c r="D766" s="5">
        <v>210</v>
      </c>
      <c r="E766" s="1">
        <v>8</v>
      </c>
      <c r="F766" s="1">
        <f>InputData[[#This Row],[UNIT PRICE ($)]]*InputData[[#This Row],[QUANTITY]]</f>
        <v>1680</v>
      </c>
      <c r="G766" s="1" t="str">
        <f>VLOOKUP(InputData[[#This Row],[CUSTOMER NAME]],Country[#All],2,0)</f>
        <v>Russia</v>
      </c>
      <c r="H766" s="1" t="str">
        <f>VLOOKUP(InputData[[#This Row],[CUSTOMER NAME]],Country[#All],3,0)</f>
        <v>Export</v>
      </c>
      <c r="I766" s="1" t="str">
        <f>TEXT(InputData[[#This Row],[DATE]],"mmm")</f>
        <v>Dec</v>
      </c>
      <c r="J766" s="1">
        <f>WEEKNUM(InputData[[#This Row],[DATE]])</f>
        <v>49</v>
      </c>
    </row>
    <row r="767" spans="1:10" x14ac:dyDescent="0.35">
      <c r="A767" s="3">
        <v>44533</v>
      </c>
      <c r="B767" s="6" t="s">
        <v>113</v>
      </c>
      <c r="C767" s="4" t="s">
        <v>34</v>
      </c>
      <c r="D767" s="5">
        <v>58.3</v>
      </c>
      <c r="E767" s="1">
        <v>2</v>
      </c>
      <c r="F767" s="1">
        <f>InputData[[#This Row],[UNIT PRICE ($)]]*InputData[[#This Row],[QUANTITY]]</f>
        <v>116.6</v>
      </c>
      <c r="G767" s="1" t="str">
        <f>VLOOKUP(InputData[[#This Row],[CUSTOMER NAME]],Country[#All],2,0)</f>
        <v>Pakistan</v>
      </c>
      <c r="H767" s="1" t="str">
        <f>VLOOKUP(InputData[[#This Row],[CUSTOMER NAME]],Country[#All],3,0)</f>
        <v>Export</v>
      </c>
      <c r="I767" s="1" t="str">
        <f>TEXT(InputData[[#This Row],[DATE]],"mmm")</f>
        <v>Dec</v>
      </c>
      <c r="J767" s="1">
        <f>WEEKNUM(InputData[[#This Row],[DATE]])</f>
        <v>49</v>
      </c>
    </row>
    <row r="768" spans="1:10" x14ac:dyDescent="0.35">
      <c r="A768" s="3">
        <v>44533</v>
      </c>
      <c r="B768" s="6" t="s">
        <v>115</v>
      </c>
      <c r="C768" s="4" t="s">
        <v>28</v>
      </c>
      <c r="D768" s="5">
        <v>41.81</v>
      </c>
      <c r="E768" s="1">
        <v>5</v>
      </c>
      <c r="F768" s="1">
        <f>InputData[[#This Row],[UNIT PRICE ($)]]*InputData[[#This Row],[QUANTITY]]</f>
        <v>209.05</v>
      </c>
      <c r="G768" s="1" t="str">
        <f>VLOOKUP(InputData[[#This Row],[CUSTOMER NAME]],Country[#All],2,0)</f>
        <v>India</v>
      </c>
      <c r="H768" s="1" t="str">
        <f>VLOOKUP(InputData[[#This Row],[CUSTOMER NAME]],Country[#All],3,0)</f>
        <v>Northeast</v>
      </c>
      <c r="I768" s="1" t="str">
        <f>TEXT(InputData[[#This Row],[DATE]],"mmm")</f>
        <v>Dec</v>
      </c>
      <c r="J768" s="1">
        <f>WEEKNUM(InputData[[#This Row],[DATE]])</f>
        <v>49</v>
      </c>
    </row>
    <row r="769" spans="1:10" x14ac:dyDescent="0.35">
      <c r="A769" s="3">
        <v>44534</v>
      </c>
      <c r="B769" s="6" t="s">
        <v>108</v>
      </c>
      <c r="C769" s="4" t="s">
        <v>4</v>
      </c>
      <c r="D769" s="5">
        <v>48.84</v>
      </c>
      <c r="E769" s="1">
        <v>32</v>
      </c>
      <c r="F769" s="1">
        <f>InputData[[#This Row],[UNIT PRICE ($)]]*InputData[[#This Row],[QUANTITY]]</f>
        <v>1562.88</v>
      </c>
      <c r="G769" s="1" t="str">
        <f>VLOOKUP(InputData[[#This Row],[CUSTOMER NAME]],Country[#All],2,0)</f>
        <v>India</v>
      </c>
      <c r="H769" s="1" t="str">
        <f>VLOOKUP(InputData[[#This Row],[CUSTOMER NAME]],Country[#All],3,0)</f>
        <v>North</v>
      </c>
      <c r="I769" s="1" t="str">
        <f>TEXT(InputData[[#This Row],[DATE]],"mmm")</f>
        <v>Dec</v>
      </c>
      <c r="J769" s="1">
        <f>WEEKNUM(InputData[[#This Row],[DATE]])</f>
        <v>49</v>
      </c>
    </row>
    <row r="770" spans="1:10" x14ac:dyDescent="0.35">
      <c r="A770" s="3">
        <v>44534</v>
      </c>
      <c r="B770" s="6" t="s">
        <v>61</v>
      </c>
      <c r="C770" s="4" t="s">
        <v>44</v>
      </c>
      <c r="D770" s="5">
        <v>82.08</v>
      </c>
      <c r="E770" s="1">
        <v>15</v>
      </c>
      <c r="F770" s="1">
        <f>InputData[[#This Row],[UNIT PRICE ($)]]*InputData[[#This Row],[QUANTITY]]</f>
        <v>1231.2</v>
      </c>
      <c r="G770" s="1" t="str">
        <f>VLOOKUP(InputData[[#This Row],[CUSTOMER NAME]],Country[#All],2,0)</f>
        <v>Bangladesh</v>
      </c>
      <c r="H770" s="1" t="str">
        <f>VLOOKUP(InputData[[#This Row],[CUSTOMER NAME]],Country[#All],3,0)</f>
        <v>Export</v>
      </c>
      <c r="I770" s="1" t="str">
        <f>TEXT(InputData[[#This Row],[DATE]],"mmm")</f>
        <v>Dec</v>
      </c>
      <c r="J770" s="1">
        <f>WEEKNUM(InputData[[#This Row],[DATE]])</f>
        <v>49</v>
      </c>
    </row>
    <row r="771" spans="1:10" x14ac:dyDescent="0.35">
      <c r="A771" s="3">
        <v>44534</v>
      </c>
      <c r="B771" s="6" t="s">
        <v>70</v>
      </c>
      <c r="C771" s="4" t="s">
        <v>26</v>
      </c>
      <c r="D771" s="5">
        <v>24.66</v>
      </c>
      <c r="E771" s="1">
        <v>10</v>
      </c>
      <c r="F771" s="1">
        <f>InputData[[#This Row],[UNIT PRICE ($)]]*InputData[[#This Row],[QUANTITY]]</f>
        <v>246.6</v>
      </c>
      <c r="G771" s="1" t="str">
        <f>VLOOKUP(InputData[[#This Row],[CUSTOMER NAME]],Country[#All],2,0)</f>
        <v>Mexico</v>
      </c>
      <c r="H771" s="1" t="str">
        <f>VLOOKUP(InputData[[#This Row],[CUSTOMER NAME]],Country[#All],3,0)</f>
        <v>Export</v>
      </c>
      <c r="I771" s="1" t="str">
        <f>TEXT(InputData[[#This Row],[DATE]],"mmm")</f>
        <v>Dec</v>
      </c>
      <c r="J771" s="1">
        <f>WEEKNUM(InputData[[#This Row],[DATE]])</f>
        <v>49</v>
      </c>
    </row>
    <row r="772" spans="1:10" x14ac:dyDescent="0.35">
      <c r="A772" s="3">
        <v>44535</v>
      </c>
      <c r="B772" s="6" t="s">
        <v>70</v>
      </c>
      <c r="C772" s="4" t="s">
        <v>25</v>
      </c>
      <c r="D772" s="5">
        <v>8.33</v>
      </c>
      <c r="E772" s="1">
        <v>12</v>
      </c>
      <c r="F772" s="1">
        <f>InputData[[#This Row],[UNIT PRICE ($)]]*InputData[[#This Row],[QUANTITY]]</f>
        <v>99.960000000000008</v>
      </c>
      <c r="G772" s="1" t="str">
        <f>VLOOKUP(InputData[[#This Row],[CUSTOMER NAME]],Country[#All],2,0)</f>
        <v>Mexico</v>
      </c>
      <c r="H772" s="1" t="str">
        <f>VLOOKUP(InputData[[#This Row],[CUSTOMER NAME]],Country[#All],3,0)</f>
        <v>Export</v>
      </c>
      <c r="I772" s="1" t="str">
        <f>TEXT(InputData[[#This Row],[DATE]],"mmm")</f>
        <v>Dec</v>
      </c>
      <c r="J772" s="1">
        <f>WEEKNUM(InputData[[#This Row],[DATE]])</f>
        <v>50</v>
      </c>
    </row>
    <row r="773" spans="1:10" x14ac:dyDescent="0.35">
      <c r="A773" s="3">
        <v>44535</v>
      </c>
      <c r="B773" s="6" t="s">
        <v>77</v>
      </c>
      <c r="C773" s="4" t="s">
        <v>4</v>
      </c>
      <c r="D773" s="5">
        <v>48.84</v>
      </c>
      <c r="E773" s="1">
        <v>15</v>
      </c>
      <c r="F773" s="1">
        <f>InputData[[#This Row],[UNIT PRICE ($)]]*InputData[[#This Row],[QUANTITY]]</f>
        <v>732.6</v>
      </c>
      <c r="G773" s="1" t="str">
        <f>VLOOKUP(InputData[[#This Row],[CUSTOMER NAME]],Country[#All],2,0)</f>
        <v>India</v>
      </c>
      <c r="H773" s="1" t="str">
        <f>VLOOKUP(InputData[[#This Row],[CUSTOMER NAME]],Country[#All],3,0)</f>
        <v>Western</v>
      </c>
      <c r="I773" s="1" t="str">
        <f>TEXT(InputData[[#This Row],[DATE]],"mmm")</f>
        <v>Dec</v>
      </c>
      <c r="J773" s="1">
        <f>WEEKNUM(InputData[[#This Row],[DATE]])</f>
        <v>50</v>
      </c>
    </row>
    <row r="774" spans="1:10" x14ac:dyDescent="0.35">
      <c r="A774" s="3">
        <v>44535</v>
      </c>
      <c r="B774" s="6" t="s">
        <v>78</v>
      </c>
      <c r="C774" s="4" t="s">
        <v>10</v>
      </c>
      <c r="D774" s="5">
        <v>164.28</v>
      </c>
      <c r="E774" s="1">
        <v>1</v>
      </c>
      <c r="F774" s="1">
        <f>InputData[[#This Row],[UNIT PRICE ($)]]*InputData[[#This Row],[QUANTITY]]</f>
        <v>164.28</v>
      </c>
      <c r="G774" s="1" t="str">
        <f>VLOOKUP(InputData[[#This Row],[CUSTOMER NAME]],Country[#All],2,0)</f>
        <v>India</v>
      </c>
      <c r="H774" s="1" t="str">
        <f>VLOOKUP(InputData[[#This Row],[CUSTOMER NAME]],Country[#All],3,0)</f>
        <v>Central</v>
      </c>
      <c r="I774" s="1" t="str">
        <f>TEXT(InputData[[#This Row],[DATE]],"mmm")</f>
        <v>Dec</v>
      </c>
      <c r="J774" s="1">
        <f>WEEKNUM(InputData[[#This Row],[DATE]])</f>
        <v>50</v>
      </c>
    </row>
    <row r="775" spans="1:10" x14ac:dyDescent="0.35">
      <c r="A775" s="3">
        <v>44537</v>
      </c>
      <c r="B775" s="6" t="s">
        <v>66</v>
      </c>
      <c r="C775" s="4" t="s">
        <v>38</v>
      </c>
      <c r="D775" s="5">
        <v>79.92</v>
      </c>
      <c r="E775" s="1">
        <v>5</v>
      </c>
      <c r="F775" s="1">
        <f>InputData[[#This Row],[UNIT PRICE ($)]]*InputData[[#This Row],[QUANTITY]]</f>
        <v>399.6</v>
      </c>
      <c r="G775" s="1" t="str">
        <f>VLOOKUP(InputData[[#This Row],[CUSTOMER NAME]],Country[#All],2,0)</f>
        <v>Indonesia</v>
      </c>
      <c r="H775" s="1" t="str">
        <f>VLOOKUP(InputData[[#This Row],[CUSTOMER NAME]],Country[#All],3,0)</f>
        <v>Export</v>
      </c>
      <c r="I775" s="1" t="str">
        <f>TEXT(InputData[[#This Row],[DATE]],"mmm")</f>
        <v>Dec</v>
      </c>
      <c r="J775" s="1">
        <f>WEEKNUM(InputData[[#This Row],[DATE]])</f>
        <v>50</v>
      </c>
    </row>
    <row r="776" spans="1:10" x14ac:dyDescent="0.35">
      <c r="A776" s="3">
        <v>44537</v>
      </c>
      <c r="B776" s="6" t="s">
        <v>73</v>
      </c>
      <c r="C776" s="4" t="s">
        <v>16</v>
      </c>
      <c r="D776" s="5">
        <v>16.64</v>
      </c>
      <c r="E776" s="1">
        <v>13</v>
      </c>
      <c r="F776" s="1">
        <f>InputData[[#This Row],[UNIT PRICE ($)]]*InputData[[#This Row],[QUANTITY]]</f>
        <v>216.32</v>
      </c>
      <c r="G776" s="1" t="str">
        <f>VLOOKUP(InputData[[#This Row],[CUSTOMER NAME]],Country[#All],2,0)</f>
        <v>India</v>
      </c>
      <c r="H776" s="1" t="str">
        <f>VLOOKUP(InputData[[#This Row],[CUSTOMER NAME]],Country[#All],3,0)</f>
        <v>East</v>
      </c>
      <c r="I776" s="1" t="str">
        <f>TEXT(InputData[[#This Row],[DATE]],"mmm")</f>
        <v>Dec</v>
      </c>
      <c r="J776" s="1">
        <f>WEEKNUM(InputData[[#This Row],[DATE]])</f>
        <v>50</v>
      </c>
    </row>
    <row r="777" spans="1:10" x14ac:dyDescent="0.35">
      <c r="A777" s="3">
        <v>44537</v>
      </c>
      <c r="B777" s="6" t="s">
        <v>84</v>
      </c>
      <c r="C777" s="4" t="s">
        <v>38</v>
      </c>
      <c r="D777" s="5">
        <v>79.92</v>
      </c>
      <c r="E777" s="1">
        <v>12</v>
      </c>
      <c r="F777" s="1">
        <f>InputData[[#This Row],[UNIT PRICE ($)]]*InputData[[#This Row],[QUANTITY]]</f>
        <v>959.04</v>
      </c>
      <c r="G777" s="1" t="str">
        <f>VLOOKUP(InputData[[#This Row],[CUSTOMER NAME]],Country[#All],2,0)</f>
        <v>Ethiopia</v>
      </c>
      <c r="H777" s="1" t="str">
        <f>VLOOKUP(InputData[[#This Row],[CUSTOMER NAME]],Country[#All],3,0)</f>
        <v>Export</v>
      </c>
      <c r="I777" s="1" t="str">
        <f>TEXT(InputData[[#This Row],[DATE]],"mmm")</f>
        <v>Dec</v>
      </c>
      <c r="J777" s="1">
        <f>WEEKNUM(InputData[[#This Row],[DATE]])</f>
        <v>50</v>
      </c>
    </row>
    <row r="778" spans="1:10" x14ac:dyDescent="0.35">
      <c r="A778" s="3">
        <v>44537</v>
      </c>
      <c r="B778" s="6" t="s">
        <v>116</v>
      </c>
      <c r="C778" s="4" t="s">
        <v>6</v>
      </c>
      <c r="D778" s="5">
        <v>85.5</v>
      </c>
      <c r="E778" s="1">
        <v>27</v>
      </c>
      <c r="F778" s="1">
        <f>InputData[[#This Row],[UNIT PRICE ($)]]*InputData[[#This Row],[QUANTITY]]</f>
        <v>2308.5</v>
      </c>
      <c r="G778" s="1" t="str">
        <f>VLOOKUP(InputData[[#This Row],[CUSTOMER NAME]],Country[#All],2,0)</f>
        <v>Germany</v>
      </c>
      <c r="H778" s="1" t="str">
        <f>VLOOKUP(InputData[[#This Row],[CUSTOMER NAME]],Country[#All],3,0)</f>
        <v>Export</v>
      </c>
      <c r="I778" s="1" t="str">
        <f>TEXT(InputData[[#This Row],[DATE]],"mmm")</f>
        <v>Dec</v>
      </c>
      <c r="J778" s="1">
        <f>WEEKNUM(InputData[[#This Row],[DATE]])</f>
        <v>50</v>
      </c>
    </row>
    <row r="779" spans="1:10" x14ac:dyDescent="0.35">
      <c r="A779" s="3">
        <v>44537</v>
      </c>
      <c r="B779" s="6" t="s">
        <v>117</v>
      </c>
      <c r="C779" s="4" t="s">
        <v>13</v>
      </c>
      <c r="D779" s="5">
        <v>122.08</v>
      </c>
      <c r="E779" s="1">
        <v>8</v>
      </c>
      <c r="F779" s="1">
        <f>InputData[[#This Row],[UNIT PRICE ($)]]*InputData[[#This Row],[QUANTITY]]</f>
        <v>976.64</v>
      </c>
      <c r="G779" s="1" t="str">
        <f>VLOOKUP(InputData[[#This Row],[CUSTOMER NAME]],Country[#All],2,0)</f>
        <v>United States of America</v>
      </c>
      <c r="H779" s="1" t="str">
        <f>VLOOKUP(InputData[[#This Row],[CUSTOMER NAME]],Country[#All],3,0)</f>
        <v>Export</v>
      </c>
      <c r="I779" s="1" t="str">
        <f>TEXT(InputData[[#This Row],[DATE]],"mmm")</f>
        <v>Dec</v>
      </c>
      <c r="J779" s="1">
        <f>WEEKNUM(InputData[[#This Row],[DATE]])</f>
        <v>50</v>
      </c>
    </row>
    <row r="780" spans="1:10" x14ac:dyDescent="0.35">
      <c r="A780" s="3">
        <v>44538</v>
      </c>
      <c r="B780" s="6" t="s">
        <v>78</v>
      </c>
      <c r="C780" s="4" t="s">
        <v>41</v>
      </c>
      <c r="D780" s="5">
        <v>173.88</v>
      </c>
      <c r="E780" s="1">
        <v>32</v>
      </c>
      <c r="F780" s="1">
        <f>InputData[[#This Row],[UNIT PRICE ($)]]*InputData[[#This Row],[QUANTITY]]</f>
        <v>5564.16</v>
      </c>
      <c r="G780" s="1" t="str">
        <f>VLOOKUP(InputData[[#This Row],[CUSTOMER NAME]],Country[#All],2,0)</f>
        <v>India</v>
      </c>
      <c r="H780" s="1" t="str">
        <f>VLOOKUP(InputData[[#This Row],[CUSTOMER NAME]],Country[#All],3,0)</f>
        <v>Central</v>
      </c>
      <c r="I780" s="1" t="str">
        <f>TEXT(InputData[[#This Row],[DATE]],"mmm")</f>
        <v>Dec</v>
      </c>
      <c r="J780" s="1">
        <f>WEEKNUM(InputData[[#This Row],[DATE]])</f>
        <v>50</v>
      </c>
    </row>
    <row r="781" spans="1:10" x14ac:dyDescent="0.35">
      <c r="A781" s="3">
        <v>44538</v>
      </c>
      <c r="B781" s="6" t="s">
        <v>87</v>
      </c>
      <c r="C781" s="4" t="s">
        <v>44</v>
      </c>
      <c r="D781" s="5">
        <v>82.08</v>
      </c>
      <c r="E781" s="1">
        <v>14</v>
      </c>
      <c r="F781" s="1">
        <f>InputData[[#This Row],[UNIT PRICE ($)]]*InputData[[#This Row],[QUANTITY]]</f>
        <v>1149.1199999999999</v>
      </c>
      <c r="G781" s="1" t="str">
        <f>VLOOKUP(InputData[[#This Row],[CUSTOMER NAME]],Country[#All],2,0)</f>
        <v>France</v>
      </c>
      <c r="H781" s="1" t="str">
        <f>VLOOKUP(InputData[[#This Row],[CUSTOMER NAME]],Country[#All],3,0)</f>
        <v>Export</v>
      </c>
      <c r="I781" s="1" t="str">
        <f>TEXT(InputData[[#This Row],[DATE]],"mmm")</f>
        <v>Dec</v>
      </c>
      <c r="J781" s="1">
        <f>WEEKNUM(InputData[[#This Row],[DATE]])</f>
        <v>50</v>
      </c>
    </row>
    <row r="782" spans="1:10" x14ac:dyDescent="0.35">
      <c r="A782" s="3">
        <v>44539</v>
      </c>
      <c r="B782" s="6" t="s">
        <v>75</v>
      </c>
      <c r="C782" s="4" t="s">
        <v>7</v>
      </c>
      <c r="D782" s="5">
        <v>47.730000000000004</v>
      </c>
      <c r="E782" s="1">
        <v>16</v>
      </c>
      <c r="F782" s="1">
        <f>InputData[[#This Row],[UNIT PRICE ($)]]*InputData[[#This Row],[QUANTITY]]</f>
        <v>763.68000000000006</v>
      </c>
      <c r="G782" s="1" t="str">
        <f>VLOOKUP(InputData[[#This Row],[CUSTOMER NAME]],Country[#All],2,0)</f>
        <v>Russia</v>
      </c>
      <c r="H782" s="1" t="str">
        <f>VLOOKUP(InputData[[#This Row],[CUSTOMER NAME]],Country[#All],3,0)</f>
        <v>Export</v>
      </c>
      <c r="I782" s="1" t="str">
        <f>TEXT(InputData[[#This Row],[DATE]],"mmm")</f>
        <v>Dec</v>
      </c>
      <c r="J782" s="1">
        <f>WEEKNUM(InputData[[#This Row],[DATE]])</f>
        <v>50</v>
      </c>
    </row>
    <row r="783" spans="1:10" x14ac:dyDescent="0.35">
      <c r="A783" s="3">
        <v>44540</v>
      </c>
      <c r="B783" s="6" t="s">
        <v>75</v>
      </c>
      <c r="C783" s="4" t="s">
        <v>17</v>
      </c>
      <c r="D783" s="5">
        <v>156.78</v>
      </c>
      <c r="E783" s="1">
        <v>6</v>
      </c>
      <c r="F783" s="1">
        <f>InputData[[#This Row],[UNIT PRICE ($)]]*InputData[[#This Row],[QUANTITY]]</f>
        <v>940.68000000000006</v>
      </c>
      <c r="G783" s="1" t="str">
        <f>VLOOKUP(InputData[[#This Row],[CUSTOMER NAME]],Country[#All],2,0)</f>
        <v>Russia</v>
      </c>
      <c r="H783" s="1" t="str">
        <f>VLOOKUP(InputData[[#This Row],[CUSTOMER NAME]],Country[#All],3,0)</f>
        <v>Export</v>
      </c>
      <c r="I783" s="1" t="str">
        <f>TEXT(InputData[[#This Row],[DATE]],"mmm")</f>
        <v>Dec</v>
      </c>
      <c r="J783" s="1">
        <f>WEEKNUM(InputData[[#This Row],[DATE]])</f>
        <v>50</v>
      </c>
    </row>
    <row r="784" spans="1:10" x14ac:dyDescent="0.35">
      <c r="A784" s="3">
        <v>44540</v>
      </c>
      <c r="B784" s="6" t="s">
        <v>117</v>
      </c>
      <c r="C784" s="4" t="s">
        <v>37</v>
      </c>
      <c r="D784" s="5">
        <v>85.76</v>
      </c>
      <c r="E784" s="1">
        <v>19</v>
      </c>
      <c r="F784" s="1">
        <f>InputData[[#This Row],[UNIT PRICE ($)]]*InputData[[#This Row],[QUANTITY]]</f>
        <v>1629.44</v>
      </c>
      <c r="G784" s="1" t="str">
        <f>VLOOKUP(InputData[[#This Row],[CUSTOMER NAME]],Country[#All],2,0)</f>
        <v>United States of America</v>
      </c>
      <c r="H784" s="1" t="str">
        <f>VLOOKUP(InputData[[#This Row],[CUSTOMER NAME]],Country[#All],3,0)</f>
        <v>Export</v>
      </c>
      <c r="I784" s="1" t="str">
        <f>TEXT(InputData[[#This Row],[DATE]],"mmm")</f>
        <v>Dec</v>
      </c>
      <c r="J784" s="1">
        <f>WEEKNUM(InputData[[#This Row],[DATE]])</f>
        <v>50</v>
      </c>
    </row>
    <row r="785" spans="1:10" x14ac:dyDescent="0.35">
      <c r="A785" s="3">
        <v>44541</v>
      </c>
      <c r="B785" s="6" t="s">
        <v>109</v>
      </c>
      <c r="C785" s="4" t="s">
        <v>14</v>
      </c>
      <c r="D785" s="5">
        <v>146.72</v>
      </c>
      <c r="E785" s="1">
        <v>10</v>
      </c>
      <c r="F785" s="1">
        <f>InputData[[#This Row],[UNIT PRICE ($)]]*InputData[[#This Row],[QUANTITY]]</f>
        <v>1467.2</v>
      </c>
      <c r="G785" s="1" t="str">
        <f>VLOOKUP(InputData[[#This Row],[CUSTOMER NAME]],Country[#All],2,0)</f>
        <v>Pakistan</v>
      </c>
      <c r="H785" s="1" t="str">
        <f>VLOOKUP(InputData[[#This Row],[CUSTOMER NAME]],Country[#All],3,0)</f>
        <v>Export</v>
      </c>
      <c r="I785" s="1" t="str">
        <f>TEXT(InputData[[#This Row],[DATE]],"mmm")</f>
        <v>Dec</v>
      </c>
      <c r="J785" s="1">
        <f>WEEKNUM(InputData[[#This Row],[DATE]])</f>
        <v>50</v>
      </c>
    </row>
    <row r="786" spans="1:10" x14ac:dyDescent="0.35">
      <c r="A786" s="3">
        <v>44541</v>
      </c>
      <c r="B786" s="6" t="s">
        <v>73</v>
      </c>
      <c r="C786" s="4" t="s">
        <v>27</v>
      </c>
      <c r="D786" s="5">
        <v>57.120000000000005</v>
      </c>
      <c r="E786" s="1">
        <v>5</v>
      </c>
      <c r="F786" s="1">
        <f>InputData[[#This Row],[UNIT PRICE ($)]]*InputData[[#This Row],[QUANTITY]]</f>
        <v>285.60000000000002</v>
      </c>
      <c r="G786" s="1" t="str">
        <f>VLOOKUP(InputData[[#This Row],[CUSTOMER NAME]],Country[#All],2,0)</f>
        <v>India</v>
      </c>
      <c r="H786" s="1" t="str">
        <f>VLOOKUP(InputData[[#This Row],[CUSTOMER NAME]],Country[#All],3,0)</f>
        <v>East</v>
      </c>
      <c r="I786" s="1" t="str">
        <f>TEXT(InputData[[#This Row],[DATE]],"mmm")</f>
        <v>Dec</v>
      </c>
      <c r="J786" s="1">
        <f>WEEKNUM(InputData[[#This Row],[DATE]])</f>
        <v>50</v>
      </c>
    </row>
    <row r="787" spans="1:10" x14ac:dyDescent="0.35">
      <c r="A787" s="3">
        <v>44541</v>
      </c>
      <c r="B787" s="6" t="s">
        <v>82</v>
      </c>
      <c r="C787" s="4" t="s">
        <v>13</v>
      </c>
      <c r="D787" s="5">
        <v>122.08</v>
      </c>
      <c r="E787" s="1">
        <v>9</v>
      </c>
      <c r="F787" s="1">
        <f>InputData[[#This Row],[UNIT PRICE ($)]]*InputData[[#This Row],[QUANTITY]]</f>
        <v>1098.72</v>
      </c>
      <c r="G787" s="1" t="str">
        <f>VLOOKUP(InputData[[#This Row],[CUSTOMER NAME]],Country[#All],2,0)</f>
        <v>India</v>
      </c>
      <c r="H787" s="1" t="str">
        <f>VLOOKUP(InputData[[#This Row],[CUSTOMER NAME]],Country[#All],3,0)</f>
        <v>Western</v>
      </c>
      <c r="I787" s="1" t="str">
        <f>TEXT(InputData[[#This Row],[DATE]],"mmm")</f>
        <v>Dec</v>
      </c>
      <c r="J787" s="1">
        <f>WEEKNUM(InputData[[#This Row],[DATE]])</f>
        <v>50</v>
      </c>
    </row>
    <row r="788" spans="1:10" x14ac:dyDescent="0.35">
      <c r="A788" s="3">
        <v>44542</v>
      </c>
      <c r="B788" s="6" t="s">
        <v>77</v>
      </c>
      <c r="C788" s="4" t="s">
        <v>41</v>
      </c>
      <c r="D788" s="5">
        <v>173.88</v>
      </c>
      <c r="E788" s="1">
        <v>10</v>
      </c>
      <c r="F788" s="1">
        <f>InputData[[#This Row],[UNIT PRICE ($)]]*InputData[[#This Row],[QUANTITY]]</f>
        <v>1738.8</v>
      </c>
      <c r="G788" s="1" t="str">
        <f>VLOOKUP(InputData[[#This Row],[CUSTOMER NAME]],Country[#All],2,0)</f>
        <v>India</v>
      </c>
      <c r="H788" s="1" t="str">
        <f>VLOOKUP(InputData[[#This Row],[CUSTOMER NAME]],Country[#All],3,0)</f>
        <v>Western</v>
      </c>
      <c r="I788" s="1" t="str">
        <f>TEXT(InputData[[#This Row],[DATE]],"mmm")</f>
        <v>Dec</v>
      </c>
      <c r="J788" s="1">
        <f>WEEKNUM(InputData[[#This Row],[DATE]])</f>
        <v>51</v>
      </c>
    </row>
    <row r="789" spans="1:10" x14ac:dyDescent="0.35">
      <c r="A789" s="3">
        <v>44542</v>
      </c>
      <c r="B789" s="6" t="s">
        <v>78</v>
      </c>
      <c r="C789" s="4" t="s">
        <v>30</v>
      </c>
      <c r="D789" s="5">
        <v>201.28</v>
      </c>
      <c r="E789" s="1">
        <v>9</v>
      </c>
      <c r="F789" s="1">
        <f>InputData[[#This Row],[UNIT PRICE ($)]]*InputData[[#This Row],[QUANTITY]]</f>
        <v>1811.52</v>
      </c>
      <c r="G789" s="1" t="str">
        <f>VLOOKUP(InputData[[#This Row],[CUSTOMER NAME]],Country[#All],2,0)</f>
        <v>India</v>
      </c>
      <c r="H789" s="1" t="str">
        <f>VLOOKUP(InputData[[#This Row],[CUSTOMER NAME]],Country[#All],3,0)</f>
        <v>Central</v>
      </c>
      <c r="I789" s="1" t="str">
        <f>TEXT(InputData[[#This Row],[DATE]],"mmm")</f>
        <v>Dec</v>
      </c>
      <c r="J789" s="1">
        <f>WEEKNUM(InputData[[#This Row],[DATE]])</f>
        <v>51</v>
      </c>
    </row>
    <row r="790" spans="1:10" x14ac:dyDescent="0.35">
      <c r="A790" s="3">
        <v>44544</v>
      </c>
      <c r="B790" s="6" t="s">
        <v>109</v>
      </c>
      <c r="C790" s="4" t="s">
        <v>12</v>
      </c>
      <c r="D790" s="5">
        <v>94.17</v>
      </c>
      <c r="E790" s="1">
        <v>6</v>
      </c>
      <c r="F790" s="1">
        <f>InputData[[#This Row],[UNIT PRICE ($)]]*InputData[[#This Row],[QUANTITY]]</f>
        <v>565.02</v>
      </c>
      <c r="G790" s="1" t="str">
        <f>VLOOKUP(InputData[[#This Row],[CUSTOMER NAME]],Country[#All],2,0)</f>
        <v>Pakistan</v>
      </c>
      <c r="H790" s="1" t="str">
        <f>VLOOKUP(InputData[[#This Row],[CUSTOMER NAME]],Country[#All],3,0)</f>
        <v>Export</v>
      </c>
      <c r="I790" s="1" t="str">
        <f>TEXT(InputData[[#This Row],[DATE]],"mmm")</f>
        <v>Dec</v>
      </c>
      <c r="J790" s="1">
        <f>WEEKNUM(InputData[[#This Row],[DATE]])</f>
        <v>51</v>
      </c>
    </row>
    <row r="791" spans="1:10" x14ac:dyDescent="0.35">
      <c r="A791" s="3">
        <v>44544</v>
      </c>
      <c r="B791" s="6" t="s">
        <v>72</v>
      </c>
      <c r="C791" s="4" t="s">
        <v>42</v>
      </c>
      <c r="D791" s="5">
        <v>162</v>
      </c>
      <c r="E791" s="1">
        <v>4</v>
      </c>
      <c r="F791" s="1">
        <f>InputData[[#This Row],[UNIT PRICE ($)]]*InputData[[#This Row],[QUANTITY]]</f>
        <v>648</v>
      </c>
      <c r="G791" s="1" t="str">
        <f>VLOOKUP(InputData[[#This Row],[CUSTOMER NAME]],Country[#All],2,0)</f>
        <v>Brazil</v>
      </c>
      <c r="H791" s="1" t="str">
        <f>VLOOKUP(InputData[[#This Row],[CUSTOMER NAME]],Country[#All],3,0)</f>
        <v>Export</v>
      </c>
      <c r="I791" s="1" t="str">
        <f>TEXT(InputData[[#This Row],[DATE]],"mmm")</f>
        <v>Dec</v>
      </c>
      <c r="J791" s="1">
        <f>WEEKNUM(InputData[[#This Row],[DATE]])</f>
        <v>51</v>
      </c>
    </row>
    <row r="792" spans="1:10" x14ac:dyDescent="0.35">
      <c r="A792" s="3">
        <v>44544</v>
      </c>
      <c r="B792" s="6" t="s">
        <v>87</v>
      </c>
      <c r="C792" s="4" t="s">
        <v>5</v>
      </c>
      <c r="D792" s="5">
        <v>155.61000000000001</v>
      </c>
      <c r="E792" s="1">
        <v>4</v>
      </c>
      <c r="F792" s="1">
        <f>InputData[[#This Row],[UNIT PRICE ($)]]*InputData[[#This Row],[QUANTITY]]</f>
        <v>622.44000000000005</v>
      </c>
      <c r="G792" s="1" t="str">
        <f>VLOOKUP(InputData[[#This Row],[CUSTOMER NAME]],Country[#All],2,0)</f>
        <v>France</v>
      </c>
      <c r="H792" s="1" t="str">
        <f>VLOOKUP(InputData[[#This Row],[CUSTOMER NAME]],Country[#All],3,0)</f>
        <v>Export</v>
      </c>
      <c r="I792" s="1" t="str">
        <f>TEXT(InputData[[#This Row],[DATE]],"mmm")</f>
        <v>Dec</v>
      </c>
      <c r="J792" s="1">
        <f>WEEKNUM(InputData[[#This Row],[DATE]])</f>
        <v>51</v>
      </c>
    </row>
    <row r="793" spans="1:10" x14ac:dyDescent="0.35">
      <c r="A793" s="3">
        <v>44545</v>
      </c>
      <c r="B793" s="6" t="s">
        <v>110</v>
      </c>
      <c r="C793" s="4" t="s">
        <v>30</v>
      </c>
      <c r="D793" s="5">
        <v>201.28</v>
      </c>
      <c r="E793" s="1">
        <v>33</v>
      </c>
      <c r="F793" s="1">
        <f>InputData[[#This Row],[UNIT PRICE ($)]]*InputData[[#This Row],[QUANTITY]]</f>
        <v>6642.24</v>
      </c>
      <c r="G793" s="1" t="str">
        <f>VLOOKUP(InputData[[#This Row],[CUSTOMER NAME]],Country[#All],2,0)</f>
        <v>India</v>
      </c>
      <c r="H793" s="1" t="str">
        <f>VLOOKUP(InputData[[#This Row],[CUSTOMER NAME]],Country[#All],3,0)</f>
        <v>Western</v>
      </c>
      <c r="I793" s="1" t="str">
        <f>TEXT(InputData[[#This Row],[DATE]],"mmm")</f>
        <v>Dec</v>
      </c>
      <c r="J793" s="1">
        <f>WEEKNUM(InputData[[#This Row],[DATE]])</f>
        <v>51</v>
      </c>
    </row>
    <row r="794" spans="1:10" x14ac:dyDescent="0.35">
      <c r="A794" s="3">
        <v>44545</v>
      </c>
      <c r="B794" s="6" t="s">
        <v>73</v>
      </c>
      <c r="C794" s="4" t="s">
        <v>9</v>
      </c>
      <c r="D794" s="5">
        <v>7.8599999999999994</v>
      </c>
      <c r="E794" s="1">
        <v>13</v>
      </c>
      <c r="F794" s="1">
        <f>InputData[[#This Row],[UNIT PRICE ($)]]*InputData[[#This Row],[QUANTITY]]</f>
        <v>102.17999999999999</v>
      </c>
      <c r="G794" s="1" t="str">
        <f>VLOOKUP(InputData[[#This Row],[CUSTOMER NAME]],Country[#All],2,0)</f>
        <v>India</v>
      </c>
      <c r="H794" s="1" t="str">
        <f>VLOOKUP(InputData[[#This Row],[CUSTOMER NAME]],Country[#All],3,0)</f>
        <v>East</v>
      </c>
      <c r="I794" s="1" t="str">
        <f>TEXT(InputData[[#This Row],[DATE]],"mmm")</f>
        <v>Dec</v>
      </c>
      <c r="J794" s="1">
        <f>WEEKNUM(InputData[[#This Row],[DATE]])</f>
        <v>51</v>
      </c>
    </row>
    <row r="795" spans="1:10" x14ac:dyDescent="0.35">
      <c r="A795" s="3">
        <v>44545</v>
      </c>
      <c r="B795" s="6" t="s">
        <v>82</v>
      </c>
      <c r="C795" s="4" t="s">
        <v>16</v>
      </c>
      <c r="D795" s="5">
        <v>16.64</v>
      </c>
      <c r="E795" s="1">
        <v>6</v>
      </c>
      <c r="F795" s="1">
        <f>InputData[[#This Row],[UNIT PRICE ($)]]*InputData[[#This Row],[QUANTITY]]</f>
        <v>99.84</v>
      </c>
      <c r="G795" s="1" t="str">
        <f>VLOOKUP(InputData[[#This Row],[CUSTOMER NAME]],Country[#All],2,0)</f>
        <v>India</v>
      </c>
      <c r="H795" s="1" t="str">
        <f>VLOOKUP(InputData[[#This Row],[CUSTOMER NAME]],Country[#All],3,0)</f>
        <v>Western</v>
      </c>
      <c r="I795" s="1" t="str">
        <f>TEXT(InputData[[#This Row],[DATE]],"mmm")</f>
        <v>Dec</v>
      </c>
      <c r="J795" s="1">
        <f>WEEKNUM(InputData[[#This Row],[DATE]])</f>
        <v>51</v>
      </c>
    </row>
    <row r="796" spans="1:10" x14ac:dyDescent="0.35">
      <c r="A796" s="3">
        <v>44546</v>
      </c>
      <c r="B796" s="6" t="s">
        <v>78</v>
      </c>
      <c r="C796" s="4" t="s">
        <v>10</v>
      </c>
      <c r="D796" s="5">
        <v>164.28</v>
      </c>
      <c r="E796" s="1">
        <v>9</v>
      </c>
      <c r="F796" s="1">
        <f>InputData[[#This Row],[UNIT PRICE ($)]]*InputData[[#This Row],[QUANTITY]]</f>
        <v>1478.52</v>
      </c>
      <c r="G796" s="1" t="str">
        <f>VLOOKUP(InputData[[#This Row],[CUSTOMER NAME]],Country[#All],2,0)</f>
        <v>India</v>
      </c>
      <c r="H796" s="1" t="str">
        <f>VLOOKUP(InputData[[#This Row],[CUSTOMER NAME]],Country[#All],3,0)</f>
        <v>Central</v>
      </c>
      <c r="I796" s="1" t="str">
        <f>TEXT(InputData[[#This Row],[DATE]],"mmm")</f>
        <v>Dec</v>
      </c>
      <c r="J796" s="1">
        <f>WEEKNUM(InputData[[#This Row],[DATE]])</f>
        <v>51</v>
      </c>
    </row>
    <row r="797" spans="1:10" x14ac:dyDescent="0.35">
      <c r="A797" s="3">
        <v>44547</v>
      </c>
      <c r="B797" s="6" t="s">
        <v>63</v>
      </c>
      <c r="C797" s="4" t="s">
        <v>26</v>
      </c>
      <c r="D797" s="5">
        <v>24.66</v>
      </c>
      <c r="E797" s="1">
        <v>20</v>
      </c>
      <c r="F797" s="1">
        <f>InputData[[#This Row],[UNIT PRICE ($)]]*InputData[[#This Row],[QUANTITY]]</f>
        <v>493.2</v>
      </c>
      <c r="G797" s="1" t="str">
        <f>VLOOKUP(InputData[[#This Row],[CUSTOMER NAME]],Country[#All],2,0)</f>
        <v>Saudi Arabia</v>
      </c>
      <c r="H797" s="1" t="str">
        <f>VLOOKUP(InputData[[#This Row],[CUSTOMER NAME]],Country[#All],3,0)</f>
        <v>Export</v>
      </c>
      <c r="I797" s="1" t="str">
        <f>TEXT(InputData[[#This Row],[DATE]],"mmm")</f>
        <v>Dec</v>
      </c>
      <c r="J797" s="1">
        <f>WEEKNUM(InputData[[#This Row],[DATE]])</f>
        <v>51</v>
      </c>
    </row>
    <row r="798" spans="1:10" x14ac:dyDescent="0.35">
      <c r="A798" s="3">
        <v>44548</v>
      </c>
      <c r="B798" s="6" t="s">
        <v>67</v>
      </c>
      <c r="C798" s="4" t="s">
        <v>22</v>
      </c>
      <c r="D798" s="5">
        <v>141.57</v>
      </c>
      <c r="E798" s="1">
        <v>8</v>
      </c>
      <c r="F798" s="1">
        <f>InputData[[#This Row],[UNIT PRICE ($)]]*InputData[[#This Row],[QUANTITY]]</f>
        <v>1132.56</v>
      </c>
      <c r="G798" s="1" t="str">
        <f>VLOOKUP(InputData[[#This Row],[CUSTOMER NAME]],Country[#All],2,0)</f>
        <v>United Kingdom</v>
      </c>
      <c r="H798" s="1" t="str">
        <f>VLOOKUP(InputData[[#This Row],[CUSTOMER NAME]],Country[#All],3,0)</f>
        <v>Export</v>
      </c>
      <c r="I798" s="1" t="str">
        <f>TEXT(InputData[[#This Row],[DATE]],"mmm")</f>
        <v>Dec</v>
      </c>
      <c r="J798" s="1">
        <f>WEEKNUM(InputData[[#This Row],[DATE]])</f>
        <v>51</v>
      </c>
    </row>
    <row r="799" spans="1:10" x14ac:dyDescent="0.35">
      <c r="A799" s="3">
        <v>44548</v>
      </c>
      <c r="B799" s="6" t="s">
        <v>82</v>
      </c>
      <c r="C799" s="4" t="s">
        <v>3</v>
      </c>
      <c r="D799" s="5">
        <v>80.94</v>
      </c>
      <c r="E799" s="1">
        <v>2</v>
      </c>
      <c r="F799" s="1">
        <f>InputData[[#This Row],[UNIT PRICE ($)]]*InputData[[#This Row],[QUANTITY]]</f>
        <v>161.88</v>
      </c>
      <c r="G799" s="1" t="str">
        <f>VLOOKUP(InputData[[#This Row],[CUSTOMER NAME]],Country[#All],2,0)</f>
        <v>India</v>
      </c>
      <c r="H799" s="1" t="str">
        <f>VLOOKUP(InputData[[#This Row],[CUSTOMER NAME]],Country[#All],3,0)</f>
        <v>Western</v>
      </c>
      <c r="I799" s="1" t="str">
        <f>TEXT(InputData[[#This Row],[DATE]],"mmm")</f>
        <v>Dec</v>
      </c>
      <c r="J799" s="1">
        <f>WEEKNUM(InputData[[#This Row],[DATE]])</f>
        <v>51</v>
      </c>
    </row>
    <row r="800" spans="1:10" x14ac:dyDescent="0.35">
      <c r="A800" s="3">
        <v>44549</v>
      </c>
      <c r="B800" s="6" t="s">
        <v>66</v>
      </c>
      <c r="C800" s="4" t="s">
        <v>35</v>
      </c>
      <c r="D800" s="5">
        <v>6.7</v>
      </c>
      <c r="E800" s="1">
        <v>20</v>
      </c>
      <c r="F800" s="1">
        <f>InputData[[#This Row],[UNIT PRICE ($)]]*InputData[[#This Row],[QUANTITY]]</f>
        <v>134</v>
      </c>
      <c r="G800" s="1" t="str">
        <f>VLOOKUP(InputData[[#This Row],[CUSTOMER NAME]],Country[#All],2,0)</f>
        <v>Indonesia</v>
      </c>
      <c r="H800" s="1" t="str">
        <f>VLOOKUP(InputData[[#This Row],[CUSTOMER NAME]],Country[#All],3,0)</f>
        <v>Export</v>
      </c>
      <c r="I800" s="1" t="str">
        <f>TEXT(InputData[[#This Row],[DATE]],"mmm")</f>
        <v>Dec</v>
      </c>
      <c r="J800" s="1">
        <f>WEEKNUM(InputData[[#This Row],[DATE]])</f>
        <v>52</v>
      </c>
    </row>
    <row r="801" spans="1:10" x14ac:dyDescent="0.35">
      <c r="A801" s="3">
        <v>44549</v>
      </c>
      <c r="B801" s="6" t="s">
        <v>110</v>
      </c>
      <c r="C801" s="4" t="s">
        <v>44</v>
      </c>
      <c r="D801" s="5">
        <v>82.08</v>
      </c>
      <c r="E801" s="1">
        <v>7</v>
      </c>
      <c r="F801" s="1">
        <f>InputData[[#This Row],[UNIT PRICE ($)]]*InputData[[#This Row],[QUANTITY]]</f>
        <v>574.55999999999995</v>
      </c>
      <c r="G801" s="1" t="str">
        <f>VLOOKUP(InputData[[#This Row],[CUSTOMER NAME]],Country[#All],2,0)</f>
        <v>India</v>
      </c>
      <c r="H801" s="1" t="str">
        <f>VLOOKUP(InputData[[#This Row],[CUSTOMER NAME]],Country[#All],3,0)</f>
        <v>Western</v>
      </c>
      <c r="I801" s="1" t="str">
        <f>TEXT(InputData[[#This Row],[DATE]],"mmm")</f>
        <v>Dec</v>
      </c>
      <c r="J801" s="1">
        <f>WEEKNUM(InputData[[#This Row],[DATE]])</f>
        <v>52</v>
      </c>
    </row>
    <row r="802" spans="1:10" x14ac:dyDescent="0.35">
      <c r="A802" s="3">
        <v>44549</v>
      </c>
      <c r="B802" s="6" t="s">
        <v>110</v>
      </c>
      <c r="C802" s="4" t="s">
        <v>9</v>
      </c>
      <c r="D802" s="5">
        <v>7.8599999999999994</v>
      </c>
      <c r="E802" s="1">
        <v>11</v>
      </c>
      <c r="F802" s="1">
        <f>InputData[[#This Row],[UNIT PRICE ($)]]*InputData[[#This Row],[QUANTITY]]</f>
        <v>86.46</v>
      </c>
      <c r="G802" s="1" t="str">
        <f>VLOOKUP(InputData[[#This Row],[CUSTOMER NAME]],Country[#All],2,0)</f>
        <v>India</v>
      </c>
      <c r="H802" s="1" t="str">
        <f>VLOOKUP(InputData[[#This Row],[CUSTOMER NAME]],Country[#All],3,0)</f>
        <v>Western</v>
      </c>
      <c r="I802" s="1" t="str">
        <f>TEXT(InputData[[#This Row],[DATE]],"mmm")</f>
        <v>Dec</v>
      </c>
      <c r="J802" s="1">
        <f>WEEKNUM(InputData[[#This Row],[DATE]])</f>
        <v>52</v>
      </c>
    </row>
    <row r="803" spans="1:10" x14ac:dyDescent="0.35">
      <c r="A803" s="3">
        <v>44549</v>
      </c>
      <c r="B803" s="6" t="s">
        <v>73</v>
      </c>
      <c r="C803" s="4" t="s">
        <v>29</v>
      </c>
      <c r="D803" s="5">
        <v>53.11</v>
      </c>
      <c r="E803" s="1">
        <v>3</v>
      </c>
      <c r="F803" s="1">
        <f>InputData[[#This Row],[UNIT PRICE ($)]]*InputData[[#This Row],[QUANTITY]]</f>
        <v>159.32999999999998</v>
      </c>
      <c r="G803" s="1" t="str">
        <f>VLOOKUP(InputData[[#This Row],[CUSTOMER NAME]],Country[#All],2,0)</f>
        <v>India</v>
      </c>
      <c r="H803" s="1" t="str">
        <f>VLOOKUP(InputData[[#This Row],[CUSTOMER NAME]],Country[#All],3,0)</f>
        <v>East</v>
      </c>
      <c r="I803" s="1" t="str">
        <f>TEXT(InputData[[#This Row],[DATE]],"mmm")</f>
        <v>Dec</v>
      </c>
      <c r="J803" s="1">
        <f>WEEKNUM(InputData[[#This Row],[DATE]])</f>
        <v>52</v>
      </c>
    </row>
    <row r="804" spans="1:10" x14ac:dyDescent="0.35">
      <c r="A804" s="3">
        <v>44549</v>
      </c>
      <c r="B804" s="6" t="s">
        <v>74</v>
      </c>
      <c r="C804" s="4" t="s">
        <v>11</v>
      </c>
      <c r="D804" s="5">
        <v>48.4</v>
      </c>
      <c r="E804" s="1">
        <v>14</v>
      </c>
      <c r="F804" s="1">
        <f>InputData[[#This Row],[UNIT PRICE ($)]]*InputData[[#This Row],[QUANTITY]]</f>
        <v>677.6</v>
      </c>
      <c r="G804" s="1" t="str">
        <f>VLOOKUP(InputData[[#This Row],[CUSTOMER NAME]],Country[#All],2,0)</f>
        <v>Brazil</v>
      </c>
      <c r="H804" s="1" t="str">
        <f>VLOOKUP(InputData[[#This Row],[CUSTOMER NAME]],Country[#All],3,0)</f>
        <v>Export</v>
      </c>
      <c r="I804" s="1" t="str">
        <f>TEXT(InputData[[#This Row],[DATE]],"mmm")</f>
        <v>Dec</v>
      </c>
      <c r="J804" s="1">
        <f>WEEKNUM(InputData[[#This Row],[DATE]])</f>
        <v>52</v>
      </c>
    </row>
    <row r="805" spans="1:10" x14ac:dyDescent="0.35">
      <c r="A805" s="3">
        <v>44549</v>
      </c>
      <c r="B805" s="6" t="s">
        <v>75</v>
      </c>
      <c r="C805" s="4" t="s">
        <v>23</v>
      </c>
      <c r="D805" s="5">
        <v>149.46</v>
      </c>
      <c r="E805" s="1">
        <v>12</v>
      </c>
      <c r="F805" s="1">
        <f>InputData[[#This Row],[UNIT PRICE ($)]]*InputData[[#This Row],[QUANTITY]]</f>
        <v>1793.52</v>
      </c>
      <c r="G805" s="1" t="str">
        <f>VLOOKUP(InputData[[#This Row],[CUSTOMER NAME]],Country[#All],2,0)</f>
        <v>Russia</v>
      </c>
      <c r="H805" s="1" t="str">
        <f>VLOOKUP(InputData[[#This Row],[CUSTOMER NAME]],Country[#All],3,0)</f>
        <v>Export</v>
      </c>
      <c r="I805" s="1" t="str">
        <f>TEXT(InputData[[#This Row],[DATE]],"mmm")</f>
        <v>Dec</v>
      </c>
      <c r="J805" s="1">
        <f>WEEKNUM(InputData[[#This Row],[DATE]])</f>
        <v>52</v>
      </c>
    </row>
    <row r="806" spans="1:10" x14ac:dyDescent="0.35">
      <c r="A806" s="3">
        <v>44549</v>
      </c>
      <c r="B806" s="6" t="s">
        <v>78</v>
      </c>
      <c r="C806" s="4" t="s">
        <v>23</v>
      </c>
      <c r="D806" s="5">
        <v>149.46</v>
      </c>
      <c r="E806" s="1">
        <v>13</v>
      </c>
      <c r="F806" s="1">
        <f>InputData[[#This Row],[UNIT PRICE ($)]]*InputData[[#This Row],[QUANTITY]]</f>
        <v>1942.98</v>
      </c>
      <c r="G806" s="1" t="str">
        <f>VLOOKUP(InputData[[#This Row],[CUSTOMER NAME]],Country[#All],2,0)</f>
        <v>India</v>
      </c>
      <c r="H806" s="1" t="str">
        <f>VLOOKUP(InputData[[#This Row],[CUSTOMER NAME]],Country[#All],3,0)</f>
        <v>Central</v>
      </c>
      <c r="I806" s="1" t="str">
        <f>TEXT(InputData[[#This Row],[DATE]],"mmm")</f>
        <v>Dec</v>
      </c>
      <c r="J806" s="1">
        <f>WEEKNUM(InputData[[#This Row],[DATE]])</f>
        <v>52</v>
      </c>
    </row>
    <row r="807" spans="1:10" x14ac:dyDescent="0.35">
      <c r="A807" s="3">
        <v>44549</v>
      </c>
      <c r="B807" s="6" t="s">
        <v>84</v>
      </c>
      <c r="C807" s="4" t="s">
        <v>11</v>
      </c>
      <c r="D807" s="5">
        <v>48.4</v>
      </c>
      <c r="E807" s="1">
        <v>10</v>
      </c>
      <c r="F807" s="1">
        <f>InputData[[#This Row],[UNIT PRICE ($)]]*InputData[[#This Row],[QUANTITY]]</f>
        <v>484</v>
      </c>
      <c r="G807" s="1" t="str">
        <f>VLOOKUP(InputData[[#This Row],[CUSTOMER NAME]],Country[#All],2,0)</f>
        <v>Ethiopia</v>
      </c>
      <c r="H807" s="1" t="str">
        <f>VLOOKUP(InputData[[#This Row],[CUSTOMER NAME]],Country[#All],3,0)</f>
        <v>Export</v>
      </c>
      <c r="I807" s="1" t="str">
        <f>TEXT(InputData[[#This Row],[DATE]],"mmm")</f>
        <v>Dec</v>
      </c>
      <c r="J807" s="1">
        <f>WEEKNUM(InputData[[#This Row],[DATE]])</f>
        <v>52</v>
      </c>
    </row>
    <row r="808" spans="1:10" x14ac:dyDescent="0.35">
      <c r="A808" s="3">
        <v>44550</v>
      </c>
      <c r="B808" s="6" t="s">
        <v>64</v>
      </c>
      <c r="C808" s="4" t="s">
        <v>12</v>
      </c>
      <c r="D808" s="5">
        <v>94.17</v>
      </c>
      <c r="E808" s="1">
        <v>14</v>
      </c>
      <c r="F808" s="1">
        <f>InputData[[#This Row],[UNIT PRICE ($)]]*InputData[[#This Row],[QUANTITY]]</f>
        <v>1318.38</v>
      </c>
      <c r="G808" s="1" t="str">
        <f>VLOOKUP(InputData[[#This Row],[CUSTOMER NAME]],Country[#All],2,0)</f>
        <v>India</v>
      </c>
      <c r="H808" s="1" t="str">
        <f>VLOOKUP(InputData[[#This Row],[CUSTOMER NAME]],Country[#All],3,0)</f>
        <v>Northeast</v>
      </c>
      <c r="I808" s="1" t="str">
        <f>TEXT(InputData[[#This Row],[DATE]],"mmm")</f>
        <v>Dec</v>
      </c>
      <c r="J808" s="1">
        <f>WEEKNUM(InputData[[#This Row],[DATE]])</f>
        <v>52</v>
      </c>
    </row>
    <row r="809" spans="1:10" x14ac:dyDescent="0.35">
      <c r="A809" s="3">
        <v>44550</v>
      </c>
      <c r="B809" s="6" t="s">
        <v>77</v>
      </c>
      <c r="C809" s="4" t="s">
        <v>35</v>
      </c>
      <c r="D809" s="5">
        <v>6.7</v>
      </c>
      <c r="E809" s="1">
        <v>24</v>
      </c>
      <c r="F809" s="1">
        <f>InputData[[#This Row],[UNIT PRICE ($)]]*InputData[[#This Row],[QUANTITY]]</f>
        <v>160.80000000000001</v>
      </c>
      <c r="G809" s="1" t="str">
        <f>VLOOKUP(InputData[[#This Row],[CUSTOMER NAME]],Country[#All],2,0)</f>
        <v>India</v>
      </c>
      <c r="H809" s="1" t="str">
        <f>VLOOKUP(InputData[[#This Row],[CUSTOMER NAME]],Country[#All],3,0)</f>
        <v>Western</v>
      </c>
      <c r="I809" s="1" t="str">
        <f>TEXT(InputData[[#This Row],[DATE]],"mmm")</f>
        <v>Dec</v>
      </c>
      <c r="J809" s="1">
        <f>WEEKNUM(InputData[[#This Row],[DATE]])</f>
        <v>52</v>
      </c>
    </row>
    <row r="810" spans="1:10" x14ac:dyDescent="0.35">
      <c r="A810" s="3">
        <v>44551</v>
      </c>
      <c r="B810" s="6" t="s">
        <v>63</v>
      </c>
      <c r="C810" s="4" t="s">
        <v>6</v>
      </c>
      <c r="D810" s="5">
        <v>85.5</v>
      </c>
      <c r="E810" s="1">
        <v>10</v>
      </c>
      <c r="F810" s="1">
        <f>InputData[[#This Row],[UNIT PRICE ($)]]*InputData[[#This Row],[QUANTITY]]</f>
        <v>855</v>
      </c>
      <c r="G810" s="1" t="str">
        <f>VLOOKUP(InputData[[#This Row],[CUSTOMER NAME]],Country[#All],2,0)</f>
        <v>Saudi Arabia</v>
      </c>
      <c r="H810" s="1" t="str">
        <f>VLOOKUP(InputData[[#This Row],[CUSTOMER NAME]],Country[#All],3,0)</f>
        <v>Export</v>
      </c>
      <c r="I810" s="1" t="str">
        <f>TEXT(InputData[[#This Row],[DATE]],"mmm")</f>
        <v>Dec</v>
      </c>
      <c r="J810" s="1">
        <f>WEEKNUM(InputData[[#This Row],[DATE]])</f>
        <v>52</v>
      </c>
    </row>
    <row r="811" spans="1:10" x14ac:dyDescent="0.35">
      <c r="A811" s="3">
        <v>44551</v>
      </c>
      <c r="B811" s="6" t="s">
        <v>112</v>
      </c>
      <c r="C811" s="4" t="s">
        <v>26</v>
      </c>
      <c r="D811" s="5">
        <v>24.66</v>
      </c>
      <c r="E811" s="1">
        <v>10</v>
      </c>
      <c r="F811" s="1">
        <f>InputData[[#This Row],[UNIT PRICE ($)]]*InputData[[#This Row],[QUANTITY]]</f>
        <v>246.6</v>
      </c>
      <c r="G811" s="1" t="str">
        <f>VLOOKUP(InputData[[#This Row],[CUSTOMER NAME]],Country[#All],2,0)</f>
        <v>India</v>
      </c>
      <c r="H811" s="1" t="str">
        <f>VLOOKUP(InputData[[#This Row],[CUSTOMER NAME]],Country[#All],3,0)</f>
        <v>North</v>
      </c>
      <c r="I811" s="1" t="str">
        <f>TEXT(InputData[[#This Row],[DATE]],"mmm")</f>
        <v>Dec</v>
      </c>
      <c r="J811" s="1">
        <f>WEEKNUM(InputData[[#This Row],[DATE]])</f>
        <v>52</v>
      </c>
    </row>
    <row r="812" spans="1:10" x14ac:dyDescent="0.35">
      <c r="A812" s="3">
        <v>44551</v>
      </c>
      <c r="B812" s="6" t="s">
        <v>72</v>
      </c>
      <c r="C812" s="4" t="s">
        <v>20</v>
      </c>
      <c r="D812" s="5">
        <v>76.25</v>
      </c>
      <c r="E812" s="1">
        <v>16</v>
      </c>
      <c r="F812" s="1">
        <f>InputData[[#This Row],[UNIT PRICE ($)]]*InputData[[#This Row],[QUANTITY]]</f>
        <v>1220</v>
      </c>
      <c r="G812" s="1" t="str">
        <f>VLOOKUP(InputData[[#This Row],[CUSTOMER NAME]],Country[#All],2,0)</f>
        <v>Brazil</v>
      </c>
      <c r="H812" s="1" t="str">
        <f>VLOOKUP(InputData[[#This Row],[CUSTOMER NAME]],Country[#All],3,0)</f>
        <v>Export</v>
      </c>
      <c r="I812" s="1" t="str">
        <f>TEXT(InputData[[#This Row],[DATE]],"mmm")</f>
        <v>Dec</v>
      </c>
      <c r="J812" s="1">
        <f>WEEKNUM(InputData[[#This Row],[DATE]])</f>
        <v>52</v>
      </c>
    </row>
    <row r="813" spans="1:10" x14ac:dyDescent="0.35">
      <c r="A813" s="3">
        <v>44551</v>
      </c>
      <c r="B813" s="6" t="s">
        <v>78</v>
      </c>
      <c r="C813" s="4" t="s">
        <v>22</v>
      </c>
      <c r="D813" s="5">
        <v>141.57</v>
      </c>
      <c r="E813" s="1">
        <v>16</v>
      </c>
      <c r="F813" s="1">
        <f>InputData[[#This Row],[UNIT PRICE ($)]]*InputData[[#This Row],[QUANTITY]]</f>
        <v>2265.12</v>
      </c>
      <c r="G813" s="1" t="str">
        <f>VLOOKUP(InputData[[#This Row],[CUSTOMER NAME]],Country[#All],2,0)</f>
        <v>India</v>
      </c>
      <c r="H813" s="1" t="str">
        <f>VLOOKUP(InputData[[#This Row],[CUSTOMER NAME]],Country[#All],3,0)</f>
        <v>Central</v>
      </c>
      <c r="I813" s="1" t="str">
        <f>TEXT(InputData[[#This Row],[DATE]],"mmm")</f>
        <v>Dec</v>
      </c>
      <c r="J813" s="1">
        <f>WEEKNUM(InputData[[#This Row],[DATE]])</f>
        <v>52</v>
      </c>
    </row>
    <row r="814" spans="1:10" x14ac:dyDescent="0.35">
      <c r="A814" s="3">
        <v>44552</v>
      </c>
      <c r="B814" s="6" t="s">
        <v>111</v>
      </c>
      <c r="C814" s="4" t="s">
        <v>41</v>
      </c>
      <c r="D814" s="5">
        <v>173.88</v>
      </c>
      <c r="E814" s="1">
        <v>35</v>
      </c>
      <c r="F814" s="1">
        <f>InputData[[#This Row],[UNIT PRICE ($)]]*InputData[[#This Row],[QUANTITY]]</f>
        <v>6085.8</v>
      </c>
      <c r="G814" s="1" t="str">
        <f>VLOOKUP(InputData[[#This Row],[CUSTOMER NAME]],Country[#All],2,0)</f>
        <v>India</v>
      </c>
      <c r="H814" s="1" t="str">
        <f>VLOOKUP(InputData[[#This Row],[CUSTOMER NAME]],Country[#All],3,0)</f>
        <v>Northeast</v>
      </c>
      <c r="I814" s="1" t="str">
        <f>TEXT(InputData[[#This Row],[DATE]],"mmm")</f>
        <v>Dec</v>
      </c>
      <c r="J814" s="1">
        <f>WEEKNUM(InputData[[#This Row],[DATE]])</f>
        <v>52</v>
      </c>
    </row>
    <row r="815" spans="1:10" x14ac:dyDescent="0.35">
      <c r="A815" s="3">
        <v>44552</v>
      </c>
      <c r="B815" s="6" t="s">
        <v>112</v>
      </c>
      <c r="C815" s="4" t="s">
        <v>42</v>
      </c>
      <c r="D815" s="5">
        <v>162</v>
      </c>
      <c r="E815" s="1">
        <v>5</v>
      </c>
      <c r="F815" s="1">
        <f>InputData[[#This Row],[UNIT PRICE ($)]]*InputData[[#This Row],[QUANTITY]]</f>
        <v>810</v>
      </c>
      <c r="G815" s="1" t="str">
        <f>VLOOKUP(InputData[[#This Row],[CUSTOMER NAME]],Country[#All],2,0)</f>
        <v>India</v>
      </c>
      <c r="H815" s="1" t="str">
        <f>VLOOKUP(InputData[[#This Row],[CUSTOMER NAME]],Country[#All],3,0)</f>
        <v>North</v>
      </c>
      <c r="I815" s="1" t="str">
        <f>TEXT(InputData[[#This Row],[DATE]],"mmm")</f>
        <v>Dec</v>
      </c>
      <c r="J815" s="1">
        <f>WEEKNUM(InputData[[#This Row],[DATE]])</f>
        <v>52</v>
      </c>
    </row>
    <row r="816" spans="1:10" x14ac:dyDescent="0.35">
      <c r="A816" s="3">
        <v>44554</v>
      </c>
      <c r="B816" s="6" t="s">
        <v>72</v>
      </c>
      <c r="C816" s="4" t="s">
        <v>36</v>
      </c>
      <c r="D816" s="5">
        <v>96.3</v>
      </c>
      <c r="E816" s="1">
        <v>8</v>
      </c>
      <c r="F816" s="1">
        <f>InputData[[#This Row],[UNIT PRICE ($)]]*InputData[[#This Row],[QUANTITY]]</f>
        <v>770.4</v>
      </c>
      <c r="G816" s="1" t="str">
        <f>VLOOKUP(InputData[[#This Row],[CUSTOMER NAME]],Country[#All],2,0)</f>
        <v>Brazil</v>
      </c>
      <c r="H816" s="1" t="str">
        <f>VLOOKUP(InputData[[#This Row],[CUSTOMER NAME]],Country[#All],3,0)</f>
        <v>Export</v>
      </c>
      <c r="I816" s="1" t="str">
        <f>TEXT(InputData[[#This Row],[DATE]],"mmm")</f>
        <v>Dec</v>
      </c>
      <c r="J816" s="1">
        <f>WEEKNUM(InputData[[#This Row],[DATE]])</f>
        <v>52</v>
      </c>
    </row>
    <row r="817" spans="1:10" x14ac:dyDescent="0.35">
      <c r="A817" s="3">
        <v>44554</v>
      </c>
      <c r="B817" s="6" t="s">
        <v>80</v>
      </c>
      <c r="C817" s="4" t="s">
        <v>42</v>
      </c>
      <c r="D817" s="5">
        <v>162</v>
      </c>
      <c r="E817" s="1">
        <v>8</v>
      </c>
      <c r="F817" s="1">
        <f>InputData[[#This Row],[UNIT PRICE ($)]]*InputData[[#This Row],[QUANTITY]]</f>
        <v>1296</v>
      </c>
      <c r="G817" s="1" t="str">
        <f>VLOOKUP(InputData[[#This Row],[CUSTOMER NAME]],Country[#All],2,0)</f>
        <v>South Africa</v>
      </c>
      <c r="H817" s="1" t="str">
        <f>VLOOKUP(InputData[[#This Row],[CUSTOMER NAME]],Country[#All],3,0)</f>
        <v>Export</v>
      </c>
      <c r="I817" s="1" t="str">
        <f>TEXT(InputData[[#This Row],[DATE]],"mmm")</f>
        <v>Dec</v>
      </c>
      <c r="J817" s="1">
        <f>WEEKNUM(InputData[[#This Row],[DATE]])</f>
        <v>52</v>
      </c>
    </row>
    <row r="818" spans="1:10" x14ac:dyDescent="0.35">
      <c r="A818" s="3">
        <v>44555</v>
      </c>
      <c r="B818" s="6" t="s">
        <v>61</v>
      </c>
      <c r="C818" s="4" t="s">
        <v>11</v>
      </c>
      <c r="D818" s="5">
        <v>48.4</v>
      </c>
      <c r="E818" s="1">
        <v>29</v>
      </c>
      <c r="F818" s="1">
        <f>InputData[[#This Row],[UNIT PRICE ($)]]*InputData[[#This Row],[QUANTITY]]</f>
        <v>1403.6</v>
      </c>
      <c r="G818" s="1" t="str">
        <f>VLOOKUP(InputData[[#This Row],[CUSTOMER NAME]],Country[#All],2,0)</f>
        <v>Bangladesh</v>
      </c>
      <c r="H818" s="1" t="str">
        <f>VLOOKUP(InputData[[#This Row],[CUSTOMER NAME]],Country[#All],3,0)</f>
        <v>Export</v>
      </c>
      <c r="I818" s="1" t="str">
        <f>TEXT(InputData[[#This Row],[DATE]],"mmm")</f>
        <v>Dec</v>
      </c>
      <c r="J818" s="1">
        <f>WEEKNUM(InputData[[#This Row],[DATE]])</f>
        <v>52</v>
      </c>
    </row>
    <row r="819" spans="1:10" x14ac:dyDescent="0.35">
      <c r="A819" s="3">
        <v>44555</v>
      </c>
      <c r="B819" s="6" t="s">
        <v>61</v>
      </c>
      <c r="C819" s="4" t="s">
        <v>25</v>
      </c>
      <c r="D819" s="5">
        <v>8.33</v>
      </c>
      <c r="E819" s="1">
        <v>39</v>
      </c>
      <c r="F819" s="1">
        <f>InputData[[#This Row],[UNIT PRICE ($)]]*InputData[[#This Row],[QUANTITY]]</f>
        <v>324.87</v>
      </c>
      <c r="G819" s="1" t="str">
        <f>VLOOKUP(InputData[[#This Row],[CUSTOMER NAME]],Country[#All],2,0)</f>
        <v>Bangladesh</v>
      </c>
      <c r="H819" s="1" t="str">
        <f>VLOOKUP(InputData[[#This Row],[CUSTOMER NAME]],Country[#All],3,0)</f>
        <v>Export</v>
      </c>
      <c r="I819" s="1" t="str">
        <f>TEXT(InputData[[#This Row],[DATE]],"mmm")</f>
        <v>Dec</v>
      </c>
      <c r="J819" s="1">
        <f>WEEKNUM(InputData[[#This Row],[DATE]])</f>
        <v>52</v>
      </c>
    </row>
    <row r="820" spans="1:10" x14ac:dyDescent="0.35">
      <c r="A820" s="3">
        <v>44555</v>
      </c>
      <c r="B820" s="6" t="s">
        <v>64</v>
      </c>
      <c r="C820" s="4" t="s">
        <v>40</v>
      </c>
      <c r="D820" s="5">
        <v>115.2</v>
      </c>
      <c r="E820" s="1">
        <v>15</v>
      </c>
      <c r="F820" s="1">
        <f>InputData[[#This Row],[UNIT PRICE ($)]]*InputData[[#This Row],[QUANTITY]]</f>
        <v>1728</v>
      </c>
      <c r="G820" s="1" t="str">
        <f>VLOOKUP(InputData[[#This Row],[CUSTOMER NAME]],Country[#All],2,0)</f>
        <v>India</v>
      </c>
      <c r="H820" s="1" t="str">
        <f>VLOOKUP(InputData[[#This Row],[CUSTOMER NAME]],Country[#All],3,0)</f>
        <v>Northeast</v>
      </c>
      <c r="I820" s="1" t="str">
        <f>TEXT(InputData[[#This Row],[DATE]],"mmm")</f>
        <v>Dec</v>
      </c>
      <c r="J820" s="1">
        <f>WEEKNUM(InputData[[#This Row],[DATE]])</f>
        <v>52</v>
      </c>
    </row>
    <row r="821" spans="1:10" x14ac:dyDescent="0.35">
      <c r="A821" s="3">
        <v>44556</v>
      </c>
      <c r="B821" s="6" t="s">
        <v>84</v>
      </c>
      <c r="C821" s="4" t="s">
        <v>41</v>
      </c>
      <c r="D821" s="5">
        <v>173.88</v>
      </c>
      <c r="E821" s="1">
        <v>14</v>
      </c>
      <c r="F821" s="1">
        <f>InputData[[#This Row],[UNIT PRICE ($)]]*InputData[[#This Row],[QUANTITY]]</f>
        <v>2434.3199999999997</v>
      </c>
      <c r="G821" s="1" t="str">
        <f>VLOOKUP(InputData[[#This Row],[CUSTOMER NAME]],Country[#All],2,0)</f>
        <v>Ethiopia</v>
      </c>
      <c r="H821" s="1" t="str">
        <f>VLOOKUP(InputData[[#This Row],[CUSTOMER NAME]],Country[#All],3,0)</f>
        <v>Export</v>
      </c>
      <c r="I821" s="1" t="str">
        <f>TEXT(InputData[[#This Row],[DATE]],"mmm")</f>
        <v>Dec</v>
      </c>
      <c r="J821" s="1">
        <f>WEEKNUM(InputData[[#This Row],[DATE]])</f>
        <v>53</v>
      </c>
    </row>
    <row r="822" spans="1:10" x14ac:dyDescent="0.35">
      <c r="A822" s="3">
        <v>44556</v>
      </c>
      <c r="B822" s="6" t="s">
        <v>115</v>
      </c>
      <c r="C822" s="4" t="s">
        <v>37</v>
      </c>
      <c r="D822" s="5">
        <v>85.76</v>
      </c>
      <c r="E822" s="1">
        <v>36</v>
      </c>
      <c r="F822" s="1">
        <f>InputData[[#This Row],[UNIT PRICE ($)]]*InputData[[#This Row],[QUANTITY]]</f>
        <v>3087.36</v>
      </c>
      <c r="G822" s="1" t="str">
        <f>VLOOKUP(InputData[[#This Row],[CUSTOMER NAME]],Country[#All],2,0)</f>
        <v>India</v>
      </c>
      <c r="H822" s="1" t="str">
        <f>VLOOKUP(InputData[[#This Row],[CUSTOMER NAME]],Country[#All],3,0)</f>
        <v>Northeast</v>
      </c>
      <c r="I822" s="1" t="str">
        <f>TEXT(InputData[[#This Row],[DATE]],"mmm")</f>
        <v>Dec</v>
      </c>
      <c r="J822" s="1">
        <f>WEEKNUM(InputData[[#This Row],[DATE]])</f>
        <v>53</v>
      </c>
    </row>
    <row r="823" spans="1:10" x14ac:dyDescent="0.35">
      <c r="A823" s="3">
        <v>44557</v>
      </c>
      <c r="B823" s="6" t="s">
        <v>115</v>
      </c>
      <c r="C823" s="4" t="s">
        <v>10</v>
      </c>
      <c r="D823" s="5">
        <v>164.28</v>
      </c>
      <c r="E823" s="1">
        <v>26</v>
      </c>
      <c r="F823" s="1">
        <f>InputData[[#This Row],[UNIT PRICE ($)]]*InputData[[#This Row],[QUANTITY]]</f>
        <v>4271.28</v>
      </c>
      <c r="G823" s="1" t="str">
        <f>VLOOKUP(InputData[[#This Row],[CUSTOMER NAME]],Country[#All],2,0)</f>
        <v>India</v>
      </c>
      <c r="H823" s="1" t="str">
        <f>VLOOKUP(InputData[[#This Row],[CUSTOMER NAME]],Country[#All],3,0)</f>
        <v>Northeast</v>
      </c>
      <c r="I823" s="1" t="str">
        <f>TEXT(InputData[[#This Row],[DATE]],"mmm")</f>
        <v>Dec</v>
      </c>
      <c r="J823" s="1">
        <f>WEEKNUM(InputData[[#This Row],[DATE]])</f>
        <v>53</v>
      </c>
    </row>
    <row r="824" spans="1:10" x14ac:dyDescent="0.35">
      <c r="A824" s="3">
        <v>44557</v>
      </c>
      <c r="B824" s="6" t="s">
        <v>117</v>
      </c>
      <c r="C824" s="4" t="s">
        <v>29</v>
      </c>
      <c r="D824" s="5">
        <v>53.11</v>
      </c>
      <c r="E824" s="1">
        <v>14</v>
      </c>
      <c r="F824" s="1">
        <f>InputData[[#This Row],[UNIT PRICE ($)]]*InputData[[#This Row],[QUANTITY]]</f>
        <v>743.54</v>
      </c>
      <c r="G824" s="1" t="str">
        <f>VLOOKUP(InputData[[#This Row],[CUSTOMER NAME]],Country[#All],2,0)</f>
        <v>United States of America</v>
      </c>
      <c r="H824" s="1" t="str">
        <f>VLOOKUP(InputData[[#This Row],[CUSTOMER NAME]],Country[#All],3,0)</f>
        <v>Export</v>
      </c>
      <c r="I824" s="1" t="str">
        <f>TEXT(InputData[[#This Row],[DATE]],"mmm")</f>
        <v>Dec</v>
      </c>
      <c r="J824" s="1">
        <f>WEEKNUM(InputData[[#This Row],[DATE]])</f>
        <v>53</v>
      </c>
    </row>
    <row r="825" spans="1:10" x14ac:dyDescent="0.35">
      <c r="A825" s="3">
        <v>44558</v>
      </c>
      <c r="B825" s="6" t="s">
        <v>111</v>
      </c>
      <c r="C825" s="4" t="s">
        <v>29</v>
      </c>
      <c r="D825" s="5">
        <v>53.11</v>
      </c>
      <c r="E825" s="1">
        <v>6</v>
      </c>
      <c r="F825" s="1">
        <f>InputData[[#This Row],[UNIT PRICE ($)]]*InputData[[#This Row],[QUANTITY]]</f>
        <v>318.65999999999997</v>
      </c>
      <c r="G825" s="1" t="str">
        <f>VLOOKUP(InputData[[#This Row],[CUSTOMER NAME]],Country[#All],2,0)</f>
        <v>India</v>
      </c>
      <c r="H825" s="1" t="str">
        <f>VLOOKUP(InputData[[#This Row],[CUSTOMER NAME]],Country[#All],3,0)</f>
        <v>Northeast</v>
      </c>
      <c r="I825" s="1" t="str">
        <f>TEXT(InputData[[#This Row],[DATE]],"mmm")</f>
        <v>Dec</v>
      </c>
      <c r="J825" s="1">
        <f>WEEKNUM(InputData[[#This Row],[DATE]])</f>
        <v>53</v>
      </c>
    </row>
    <row r="826" spans="1:10" x14ac:dyDescent="0.35">
      <c r="A826" s="3">
        <v>44559</v>
      </c>
      <c r="B826" s="6" t="s">
        <v>108</v>
      </c>
      <c r="C826" s="4" t="s">
        <v>8</v>
      </c>
      <c r="D826" s="5">
        <v>94.62</v>
      </c>
      <c r="E826" s="1">
        <v>15</v>
      </c>
      <c r="F826" s="1">
        <f>InputData[[#This Row],[UNIT PRICE ($)]]*InputData[[#This Row],[QUANTITY]]</f>
        <v>1419.3000000000002</v>
      </c>
      <c r="G826" s="1" t="str">
        <f>VLOOKUP(InputData[[#This Row],[CUSTOMER NAME]],Country[#All],2,0)</f>
        <v>India</v>
      </c>
      <c r="H826" s="1" t="str">
        <f>VLOOKUP(InputData[[#This Row],[CUSTOMER NAME]],Country[#All],3,0)</f>
        <v>North</v>
      </c>
      <c r="I826" s="1" t="str">
        <f>TEXT(InputData[[#This Row],[DATE]],"mmm")</f>
        <v>Dec</v>
      </c>
      <c r="J826" s="1">
        <f>WEEKNUM(InputData[[#This Row],[DATE]])</f>
        <v>53</v>
      </c>
    </row>
    <row r="827" spans="1:10" x14ac:dyDescent="0.35">
      <c r="A827" s="3">
        <v>44559</v>
      </c>
      <c r="B827" s="6" t="s">
        <v>61</v>
      </c>
      <c r="C827" s="4" t="s">
        <v>6</v>
      </c>
      <c r="D827" s="5">
        <v>85.5</v>
      </c>
      <c r="E827" s="1">
        <v>26</v>
      </c>
      <c r="F827" s="1">
        <f>InputData[[#This Row],[UNIT PRICE ($)]]*InputData[[#This Row],[QUANTITY]]</f>
        <v>2223</v>
      </c>
      <c r="G827" s="1" t="str">
        <f>VLOOKUP(InputData[[#This Row],[CUSTOMER NAME]],Country[#All],2,0)</f>
        <v>Bangladesh</v>
      </c>
      <c r="H827" s="1" t="str">
        <f>VLOOKUP(InputData[[#This Row],[CUSTOMER NAME]],Country[#All],3,0)</f>
        <v>Export</v>
      </c>
      <c r="I827" s="1" t="str">
        <f>TEXT(InputData[[#This Row],[DATE]],"mmm")</f>
        <v>Dec</v>
      </c>
      <c r="J827" s="1">
        <f>WEEKNUM(InputData[[#This Row],[DATE]])</f>
        <v>53</v>
      </c>
    </row>
    <row r="828" spans="1:10" x14ac:dyDescent="0.35">
      <c r="A828" s="3">
        <v>44559</v>
      </c>
      <c r="B828" s="6" t="s">
        <v>113</v>
      </c>
      <c r="C828" s="4" t="s">
        <v>42</v>
      </c>
      <c r="D828" s="5">
        <v>162</v>
      </c>
      <c r="E828" s="1">
        <v>1</v>
      </c>
      <c r="F828" s="1">
        <f>InputData[[#This Row],[UNIT PRICE ($)]]*InputData[[#This Row],[QUANTITY]]</f>
        <v>162</v>
      </c>
      <c r="G828" s="1" t="str">
        <f>VLOOKUP(InputData[[#This Row],[CUSTOMER NAME]],Country[#All],2,0)</f>
        <v>Pakistan</v>
      </c>
      <c r="H828" s="1" t="str">
        <f>VLOOKUP(InputData[[#This Row],[CUSTOMER NAME]],Country[#All],3,0)</f>
        <v>Export</v>
      </c>
      <c r="I828" s="1" t="str">
        <f>TEXT(InputData[[#This Row],[DATE]],"mmm")</f>
        <v>Dec</v>
      </c>
      <c r="J828" s="1">
        <f>WEEKNUM(InputData[[#This Row],[DATE]])</f>
        <v>53</v>
      </c>
    </row>
    <row r="829" spans="1:10" x14ac:dyDescent="0.35">
      <c r="A829" s="3">
        <v>44560</v>
      </c>
      <c r="B829" s="6" t="s">
        <v>108</v>
      </c>
      <c r="C829" s="4" t="s">
        <v>10</v>
      </c>
      <c r="D829" s="5">
        <v>164.28</v>
      </c>
      <c r="E829" s="1">
        <v>13</v>
      </c>
      <c r="F829" s="1">
        <f>InputData[[#This Row],[UNIT PRICE ($)]]*InputData[[#This Row],[QUANTITY]]</f>
        <v>2135.64</v>
      </c>
      <c r="G829" s="1" t="str">
        <f>VLOOKUP(InputData[[#This Row],[CUSTOMER NAME]],Country[#All],2,0)</f>
        <v>India</v>
      </c>
      <c r="H829" s="1" t="str">
        <f>VLOOKUP(InputData[[#This Row],[CUSTOMER NAME]],Country[#All],3,0)</f>
        <v>North</v>
      </c>
      <c r="I829" s="1" t="str">
        <f>TEXT(InputData[[#This Row],[DATE]],"mmm")</f>
        <v>Dec</v>
      </c>
      <c r="J829" s="1">
        <f>WEEKNUM(InputData[[#This Row],[DATE]])</f>
        <v>53</v>
      </c>
    </row>
    <row r="830" spans="1:10" x14ac:dyDescent="0.35">
      <c r="A830" s="3">
        <v>44560</v>
      </c>
      <c r="B830" s="6" t="s">
        <v>110</v>
      </c>
      <c r="C830" s="4" t="s">
        <v>41</v>
      </c>
      <c r="D830" s="5">
        <v>173.88</v>
      </c>
      <c r="E830" s="1">
        <v>14</v>
      </c>
      <c r="F830" s="1">
        <f>InputData[[#This Row],[UNIT PRICE ($)]]*InputData[[#This Row],[QUANTITY]]</f>
        <v>2434.3199999999997</v>
      </c>
      <c r="G830" s="1" t="str">
        <f>VLOOKUP(InputData[[#This Row],[CUSTOMER NAME]],Country[#All],2,0)</f>
        <v>India</v>
      </c>
      <c r="H830" s="1" t="str">
        <f>VLOOKUP(InputData[[#This Row],[CUSTOMER NAME]],Country[#All],3,0)</f>
        <v>Western</v>
      </c>
      <c r="I830" s="1" t="str">
        <f>TEXT(InputData[[#This Row],[DATE]],"mmm")</f>
        <v>Dec</v>
      </c>
      <c r="J830" s="1">
        <f>WEEKNUM(InputData[[#This Row],[DATE]])</f>
        <v>53</v>
      </c>
    </row>
    <row r="831" spans="1:10" x14ac:dyDescent="0.35">
      <c r="A831" s="3">
        <v>44560</v>
      </c>
      <c r="B831" s="6" t="s">
        <v>80</v>
      </c>
      <c r="C831" s="4" t="s">
        <v>30</v>
      </c>
      <c r="D831" s="5">
        <v>201.28</v>
      </c>
      <c r="E831" s="1">
        <v>31</v>
      </c>
      <c r="F831" s="1">
        <f>InputData[[#This Row],[UNIT PRICE ($)]]*InputData[[#This Row],[QUANTITY]]</f>
        <v>6239.68</v>
      </c>
      <c r="G831" s="1" t="str">
        <f>VLOOKUP(InputData[[#This Row],[CUSTOMER NAME]],Country[#All],2,0)</f>
        <v>South Africa</v>
      </c>
      <c r="H831" s="1" t="str">
        <f>VLOOKUP(InputData[[#This Row],[CUSTOMER NAME]],Country[#All],3,0)</f>
        <v>Export</v>
      </c>
      <c r="I831" s="1" t="str">
        <f>TEXT(InputData[[#This Row],[DATE]],"mmm")</f>
        <v>Dec</v>
      </c>
      <c r="J831" s="1">
        <f>WEEKNUM(InputData[[#This Row],[DATE]])</f>
        <v>53</v>
      </c>
    </row>
    <row r="832" spans="1:10" x14ac:dyDescent="0.35">
      <c r="A832" s="3">
        <v>44561</v>
      </c>
      <c r="B832" s="6" t="s">
        <v>109</v>
      </c>
      <c r="C832" s="4" t="s">
        <v>11</v>
      </c>
      <c r="D832" s="5">
        <v>48.4</v>
      </c>
      <c r="E832" s="1">
        <v>6</v>
      </c>
      <c r="F832" s="1">
        <f>InputData[[#This Row],[UNIT PRICE ($)]]*InputData[[#This Row],[QUANTITY]]</f>
        <v>290.39999999999998</v>
      </c>
      <c r="G832" s="1" t="str">
        <f>VLOOKUP(InputData[[#This Row],[CUSTOMER NAME]],Country[#All],2,0)</f>
        <v>Pakistan</v>
      </c>
      <c r="H832" s="1" t="str">
        <f>VLOOKUP(InputData[[#This Row],[CUSTOMER NAME]],Country[#All],3,0)</f>
        <v>Export</v>
      </c>
      <c r="I832" s="1" t="str">
        <f>TEXT(InputData[[#This Row],[DATE]],"mmm")</f>
        <v>Dec</v>
      </c>
      <c r="J832" s="1">
        <f>WEEKNUM(InputData[[#This Row],[DATE]])</f>
        <v>53</v>
      </c>
    </row>
    <row r="833" spans="1:10" x14ac:dyDescent="0.35">
      <c r="A833" s="3">
        <v>44561</v>
      </c>
      <c r="B833" s="6" t="s">
        <v>77</v>
      </c>
      <c r="C833" s="4" t="s">
        <v>33</v>
      </c>
      <c r="D833" s="5">
        <v>119.7</v>
      </c>
      <c r="E833" s="1">
        <v>12</v>
      </c>
      <c r="F833" s="1">
        <f>InputData[[#This Row],[UNIT PRICE ($)]]*InputData[[#This Row],[QUANTITY]]</f>
        <v>1436.4</v>
      </c>
      <c r="G833" s="1" t="str">
        <f>VLOOKUP(InputData[[#This Row],[CUSTOMER NAME]],Country[#All],2,0)</f>
        <v>India</v>
      </c>
      <c r="H833" s="1" t="str">
        <f>VLOOKUP(InputData[[#This Row],[CUSTOMER NAME]],Country[#All],3,0)</f>
        <v>Western</v>
      </c>
      <c r="I833" s="1" t="str">
        <f>TEXT(InputData[[#This Row],[DATE]],"mmm")</f>
        <v>Dec</v>
      </c>
      <c r="J833" s="1">
        <f>WEEKNUM(InputData[[#This Row],[DATE]])</f>
        <v>53</v>
      </c>
    </row>
  </sheetData>
  <phoneticPr fontId="2" type="noConversion"/>
  <dataValidations disablePrompts="1" count="1">
    <dataValidation type="whole" allowBlank="1" showInputMessage="1" showErrorMessage="1" sqref="E2:E833" xr:uid="{74FC4239-C815-4304-B7C1-8D0942A55F70}">
      <formula1>1</formula1>
      <formula2>1000</formula2>
    </dataValidation>
  </dataValidations>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2FF20-0FE5-4234-A158-BB9B88144845}">
  <dimension ref="B3:X57"/>
  <sheetViews>
    <sheetView workbookViewId="0">
      <selection activeCell="E6" sqref="E6:F6"/>
      <pivotSelection pane="bottomRight" showHeader="1" extendable="1" axis="axisRow" start="1" max="12" activeRow="5" activeCol="4" previousRow="5" previousCol="4" click="1" r:id="rId1">
        <pivotArea dataOnly="0" outline="0" fieldPosition="0">
          <references count="1">
            <reference field="8" count="1">
              <x v="2"/>
            </reference>
          </references>
        </pivotArea>
      </pivotSelection>
    </sheetView>
  </sheetViews>
  <sheetFormatPr defaultRowHeight="14.5" x14ac:dyDescent="0.35"/>
  <cols>
    <col min="2" max="2" width="12.36328125" bestFit="1" customWidth="1"/>
    <col min="3" max="3" width="9.81640625" bestFit="1" customWidth="1"/>
    <col min="5" max="5" width="12.36328125" bestFit="1" customWidth="1"/>
    <col min="6" max="6" width="8.81640625" bestFit="1" customWidth="1"/>
    <col min="8" max="8" width="12.36328125" bestFit="1" customWidth="1"/>
    <col min="9" max="9" width="8.81640625" bestFit="1" customWidth="1"/>
    <col min="11" max="11" width="18.26953125" bestFit="1" customWidth="1"/>
    <col min="12" max="12" width="5.81640625" bestFit="1" customWidth="1"/>
    <col min="14" max="14" width="12.36328125" bestFit="1" customWidth="1"/>
    <col min="15" max="15" width="7.1796875" bestFit="1" customWidth="1"/>
    <col min="17" max="17" width="12.36328125" bestFit="1" customWidth="1"/>
    <col min="18" max="18" width="9.81640625" bestFit="1" customWidth="1"/>
    <col min="20" max="20" width="21.54296875" bestFit="1" customWidth="1"/>
    <col min="21" max="21" width="9.81640625" bestFit="1" customWidth="1"/>
    <col min="24" max="24" width="11.1796875" bestFit="1" customWidth="1"/>
  </cols>
  <sheetData>
    <row r="3" spans="2:24" x14ac:dyDescent="0.35">
      <c r="B3" s="10" t="s">
        <v>132</v>
      </c>
      <c r="C3" t="s">
        <v>133</v>
      </c>
      <c r="E3" s="10" t="s">
        <v>132</v>
      </c>
      <c r="H3" s="10" t="s">
        <v>132</v>
      </c>
      <c r="K3" s="10" t="s">
        <v>132</v>
      </c>
      <c r="N3" s="10" t="s">
        <v>132</v>
      </c>
      <c r="Q3" s="10" t="s">
        <v>132</v>
      </c>
      <c r="T3" s="10" t="s">
        <v>132</v>
      </c>
    </row>
    <row r="4" spans="2:24" x14ac:dyDescent="0.35">
      <c r="B4" t="s">
        <v>133</v>
      </c>
      <c r="C4">
        <v>984571.05999999924</v>
      </c>
      <c r="E4" s="10" t="s">
        <v>119</v>
      </c>
      <c r="F4" t="s">
        <v>133</v>
      </c>
      <c r="H4" s="10" t="s">
        <v>131</v>
      </c>
      <c r="I4" t="s">
        <v>133</v>
      </c>
      <c r="K4" s="10" t="s">
        <v>128</v>
      </c>
      <c r="L4" t="s">
        <v>133</v>
      </c>
      <c r="N4" s="10" t="s">
        <v>0</v>
      </c>
      <c r="O4" t="s">
        <v>133</v>
      </c>
      <c r="Q4" s="10" t="s">
        <v>130</v>
      </c>
      <c r="R4" t="s">
        <v>133</v>
      </c>
      <c r="T4" s="10" t="s">
        <v>105</v>
      </c>
      <c r="U4" t="s">
        <v>133</v>
      </c>
    </row>
    <row r="5" spans="2:24" x14ac:dyDescent="0.35">
      <c r="E5" t="s">
        <v>47</v>
      </c>
      <c r="F5">
        <v>92118.789999999964</v>
      </c>
      <c r="H5">
        <v>1</v>
      </c>
      <c r="I5">
        <v>5179.59</v>
      </c>
      <c r="K5" t="s">
        <v>110</v>
      </c>
      <c r="L5" s="11">
        <v>60929.149999999994</v>
      </c>
      <c r="N5" t="s">
        <v>30</v>
      </c>
      <c r="O5" s="13">
        <v>57968.639999999992</v>
      </c>
      <c r="Q5" t="s">
        <v>121</v>
      </c>
      <c r="R5">
        <v>72920.48000000001</v>
      </c>
      <c r="T5" t="s">
        <v>90</v>
      </c>
      <c r="U5">
        <v>31336.229999999992</v>
      </c>
      <c r="W5" t="str" cm="1">
        <f t="array" aca="1" ref="W5:X19" ca="1">OFFSET(T4,1,0,COUNT(U:U),2)</f>
        <v>Bangladesh</v>
      </c>
      <c r="X5" s="12">
        <f ca="1"/>
        <v>31336.229999999992</v>
      </c>
    </row>
    <row r="6" spans="2:24" x14ac:dyDescent="0.35">
      <c r="E6" t="s">
        <v>48</v>
      </c>
      <c r="F6">
        <v>91137.049999999988</v>
      </c>
      <c r="H6">
        <v>2</v>
      </c>
      <c r="I6">
        <v>21116.729999999996</v>
      </c>
      <c r="K6" t="s">
        <v>81</v>
      </c>
      <c r="L6" s="11">
        <v>45112.94999999999</v>
      </c>
      <c r="N6" t="s">
        <v>41</v>
      </c>
      <c r="O6" s="13">
        <v>57554.28</v>
      </c>
      <c r="Q6" t="s">
        <v>122</v>
      </c>
      <c r="R6">
        <v>75939.73000000001</v>
      </c>
      <c r="T6" t="s">
        <v>91</v>
      </c>
      <c r="U6">
        <v>39438.44000000001</v>
      </c>
      <c r="W6" t="str">
        <f ca="1"/>
        <v>Brazil</v>
      </c>
      <c r="X6" s="12">
        <f ca="1"/>
        <v>39438.44000000001</v>
      </c>
    </row>
    <row r="7" spans="2:24" x14ac:dyDescent="0.35">
      <c r="C7" s="12">
        <f>GETPIVOTDATA("Actual",$B$3)</f>
        <v>984571.05999999924</v>
      </c>
      <c r="E7" t="s">
        <v>49</v>
      </c>
      <c r="F7">
        <v>97920.72</v>
      </c>
      <c r="H7">
        <v>3</v>
      </c>
      <c r="I7">
        <v>14261.190000000004</v>
      </c>
      <c r="K7" t="s">
        <v>82</v>
      </c>
      <c r="L7" s="11">
        <v>43062.83</v>
      </c>
      <c r="N7" t="s">
        <v>24</v>
      </c>
      <c r="O7" s="13">
        <v>49599.360000000008</v>
      </c>
      <c r="Q7" t="s">
        <v>127</v>
      </c>
      <c r="R7">
        <v>531575.61999999988</v>
      </c>
      <c r="T7" t="s">
        <v>92</v>
      </c>
      <c r="U7">
        <v>39653.929999999993</v>
      </c>
      <c r="W7" t="str">
        <f ca="1"/>
        <v>Ethiopia</v>
      </c>
      <c r="X7" s="12">
        <f ca="1"/>
        <v>39653.929999999993</v>
      </c>
    </row>
    <row r="8" spans="2:24" x14ac:dyDescent="0.35">
      <c r="E8" t="s">
        <v>50</v>
      </c>
      <c r="F8">
        <v>72320.89</v>
      </c>
      <c r="H8">
        <v>4</v>
      </c>
      <c r="I8">
        <v>11433.2</v>
      </c>
      <c r="N8" t="s">
        <v>19</v>
      </c>
      <c r="O8" s="13">
        <v>41580</v>
      </c>
      <c r="Q8" t="s">
        <v>123</v>
      </c>
      <c r="R8">
        <v>45081.780000000006</v>
      </c>
      <c r="T8" t="s">
        <v>93</v>
      </c>
      <c r="U8">
        <v>14337.400000000003</v>
      </c>
      <c r="W8" t="str">
        <f ca="1"/>
        <v>France</v>
      </c>
      <c r="X8" s="12">
        <f ca="1"/>
        <v>14337.400000000003</v>
      </c>
    </row>
    <row r="9" spans="2:24" x14ac:dyDescent="0.35">
      <c r="E9" t="s">
        <v>51</v>
      </c>
      <c r="F9">
        <v>70511.75999999998</v>
      </c>
      <c r="H9">
        <v>5</v>
      </c>
      <c r="I9">
        <v>33727.55000000001</v>
      </c>
      <c r="N9" t="s">
        <v>22</v>
      </c>
      <c r="O9" s="13">
        <v>41055.299999999996</v>
      </c>
      <c r="Q9" t="s">
        <v>124</v>
      </c>
      <c r="R9">
        <v>83994.49000000002</v>
      </c>
      <c r="T9" t="s">
        <v>94</v>
      </c>
      <c r="U9">
        <v>16810.719999999998</v>
      </c>
      <c r="W9" t="str">
        <f ca="1"/>
        <v>Germany</v>
      </c>
      <c r="X9" s="12">
        <f ca="1"/>
        <v>16810.719999999998</v>
      </c>
    </row>
    <row r="10" spans="2:24" x14ac:dyDescent="0.35">
      <c r="E10" t="s">
        <v>52</v>
      </c>
      <c r="F10">
        <v>66727.399999999994</v>
      </c>
      <c r="H10">
        <v>6</v>
      </c>
      <c r="I10">
        <v>34794.820000000007</v>
      </c>
      <c r="K10" t="str">
        <f>K5</f>
        <v>Customer33</v>
      </c>
      <c r="L10" s="12">
        <f>L5</f>
        <v>60929.149999999994</v>
      </c>
      <c r="N10" t="s">
        <v>32</v>
      </c>
      <c r="O10" s="13">
        <v>40883.039999999994</v>
      </c>
      <c r="Q10" t="s">
        <v>125</v>
      </c>
      <c r="R10">
        <v>53277.570000000007</v>
      </c>
      <c r="T10" t="s">
        <v>95</v>
      </c>
      <c r="U10">
        <v>452995.44000000024</v>
      </c>
      <c r="W10" t="str">
        <f ca="1"/>
        <v>India</v>
      </c>
      <c r="X10" s="12">
        <f ca="1"/>
        <v>452995.44000000024</v>
      </c>
    </row>
    <row r="11" spans="2:24" x14ac:dyDescent="0.35">
      <c r="E11" t="s">
        <v>53</v>
      </c>
      <c r="F11">
        <v>92661.550000000017</v>
      </c>
      <c r="H11">
        <v>7</v>
      </c>
      <c r="I11">
        <v>32107.100000000006</v>
      </c>
      <c r="K11" t="str">
        <f t="shared" ref="K11:K12" si="0">K6</f>
        <v>Customer22</v>
      </c>
      <c r="L11" s="12">
        <f>L6</f>
        <v>45112.94999999999</v>
      </c>
      <c r="N11" t="s">
        <v>21</v>
      </c>
      <c r="O11" s="13">
        <v>39659.759999999995</v>
      </c>
      <c r="Q11" t="s">
        <v>126</v>
      </c>
      <c r="R11">
        <v>121781.38999999998</v>
      </c>
      <c r="T11" t="s">
        <v>96</v>
      </c>
      <c r="U11">
        <v>8394.32</v>
      </c>
      <c r="W11" t="str">
        <f ca="1"/>
        <v>Indonesia</v>
      </c>
      <c r="X11" s="12">
        <f ca="1"/>
        <v>8394.32</v>
      </c>
    </row>
    <row r="12" spans="2:24" x14ac:dyDescent="0.35">
      <c r="E12" t="s">
        <v>54</v>
      </c>
      <c r="F12">
        <v>69125.749999999985</v>
      </c>
      <c r="H12">
        <v>8</v>
      </c>
      <c r="I12">
        <v>11777.67</v>
      </c>
      <c r="K12" t="str">
        <f t="shared" si="0"/>
        <v>Customer23</v>
      </c>
      <c r="L12" s="12">
        <f>L7</f>
        <v>43062.83</v>
      </c>
      <c r="N12" t="s">
        <v>5</v>
      </c>
      <c r="O12" s="13">
        <v>38591.280000000006</v>
      </c>
      <c r="T12" t="s">
        <v>97</v>
      </c>
      <c r="U12">
        <v>65776.760000000009</v>
      </c>
      <c r="W12" t="str">
        <f ca="1"/>
        <v>Mexico</v>
      </c>
      <c r="X12" s="12">
        <f ca="1"/>
        <v>65776.760000000009</v>
      </c>
    </row>
    <row r="13" spans="2:24" x14ac:dyDescent="0.35">
      <c r="E13" t="s">
        <v>55</v>
      </c>
      <c r="F13">
        <v>78253.529999999984</v>
      </c>
      <c r="H13">
        <v>9</v>
      </c>
      <c r="I13">
        <v>17571.589999999997</v>
      </c>
      <c r="N13" t="s">
        <v>42</v>
      </c>
      <c r="O13" s="13">
        <v>38232</v>
      </c>
      <c r="T13" t="s">
        <v>98</v>
      </c>
      <c r="U13">
        <v>39993.270000000004</v>
      </c>
      <c r="W13" t="str">
        <f ca="1"/>
        <v>Nigeria</v>
      </c>
      <c r="X13" s="12">
        <f ca="1"/>
        <v>39993.270000000004</v>
      </c>
    </row>
    <row r="14" spans="2:24" x14ac:dyDescent="0.35">
      <c r="E14" t="s">
        <v>56</v>
      </c>
      <c r="F14">
        <v>87136.37</v>
      </c>
      <c r="H14">
        <v>10</v>
      </c>
      <c r="I14">
        <v>17413.299999999996</v>
      </c>
      <c r="N14" t="s">
        <v>10</v>
      </c>
      <c r="O14" s="13">
        <v>34991.64</v>
      </c>
      <c r="T14" t="s">
        <v>99</v>
      </c>
      <c r="U14">
        <v>77523.280000000028</v>
      </c>
      <c r="W14" t="str">
        <f ca="1"/>
        <v>Pakistan</v>
      </c>
      <c r="X14" s="12">
        <f ca="1"/>
        <v>77523.280000000028</v>
      </c>
    </row>
    <row r="15" spans="2:24" x14ac:dyDescent="0.35">
      <c r="E15" t="s">
        <v>57</v>
      </c>
      <c r="F15">
        <v>75659.86</v>
      </c>
      <c r="H15">
        <v>11</v>
      </c>
      <c r="I15">
        <v>18811.389999999996</v>
      </c>
      <c r="T15" t="s">
        <v>100</v>
      </c>
      <c r="U15">
        <v>63344.339999999989</v>
      </c>
      <c r="W15" t="str">
        <f ca="1"/>
        <v>Russia</v>
      </c>
      <c r="X15" s="12">
        <f ca="1"/>
        <v>63344.339999999989</v>
      </c>
    </row>
    <row r="16" spans="2:24" x14ac:dyDescent="0.35">
      <c r="E16" t="s">
        <v>58</v>
      </c>
      <c r="F16">
        <v>90997.389999999985</v>
      </c>
      <c r="H16">
        <v>12</v>
      </c>
      <c r="I16">
        <v>29446.460000000003</v>
      </c>
      <c r="N16" t="str">
        <f>N5</f>
        <v>Product30</v>
      </c>
      <c r="O16" s="12">
        <f>O5</f>
        <v>57968.639999999992</v>
      </c>
      <c r="T16" t="s">
        <v>101</v>
      </c>
      <c r="U16">
        <v>38317.789999999994</v>
      </c>
      <c r="W16" t="str">
        <f ca="1"/>
        <v>Saudi Arabia</v>
      </c>
      <c r="X16" s="12">
        <f ca="1"/>
        <v>38317.789999999994</v>
      </c>
    </row>
    <row r="17" spans="8:24" x14ac:dyDescent="0.35">
      <c r="H17">
        <v>13</v>
      </c>
      <c r="I17">
        <v>22723.600000000002</v>
      </c>
      <c r="N17" t="str">
        <f t="shared" ref="N17:O17" si="1">N6</f>
        <v>Product41</v>
      </c>
      <c r="O17" s="12">
        <f t="shared" si="1"/>
        <v>57554.28</v>
      </c>
      <c r="T17" t="s">
        <v>102</v>
      </c>
      <c r="U17">
        <v>32808.019999999997</v>
      </c>
      <c r="W17" t="str">
        <f ca="1"/>
        <v>South Africa</v>
      </c>
      <c r="X17" s="12">
        <f ca="1"/>
        <v>32808.019999999997</v>
      </c>
    </row>
    <row r="18" spans="8:24" x14ac:dyDescent="0.35">
      <c r="H18">
        <v>14</v>
      </c>
      <c r="I18">
        <v>13729.810000000001</v>
      </c>
      <c r="N18" t="str">
        <f t="shared" ref="N18:O18" si="2">N7</f>
        <v>Product24</v>
      </c>
      <c r="O18" s="12">
        <f t="shared" si="2"/>
        <v>49599.360000000008</v>
      </c>
      <c r="T18" t="s">
        <v>103</v>
      </c>
      <c r="U18">
        <v>50749.039999999994</v>
      </c>
      <c r="W18" t="str">
        <f ca="1"/>
        <v>United Kingdom</v>
      </c>
      <c r="X18" s="12">
        <f ca="1"/>
        <v>50749.039999999994</v>
      </c>
    </row>
    <row r="19" spans="8:24" x14ac:dyDescent="0.35">
      <c r="H19">
        <v>15</v>
      </c>
      <c r="I19">
        <v>27820.09</v>
      </c>
      <c r="N19" t="str">
        <f t="shared" ref="N19:O19" si="3">N8</f>
        <v>Product19</v>
      </c>
      <c r="O19" s="12">
        <f t="shared" si="3"/>
        <v>41580</v>
      </c>
      <c r="T19" t="s">
        <v>104</v>
      </c>
      <c r="U19">
        <v>13092.080000000002</v>
      </c>
      <c r="W19" t="str">
        <f ca="1"/>
        <v>United States of America</v>
      </c>
      <c r="X19" s="12">
        <f ca="1"/>
        <v>13092.080000000002</v>
      </c>
    </row>
    <row r="20" spans="8:24" x14ac:dyDescent="0.35">
      <c r="H20">
        <v>16</v>
      </c>
      <c r="I20">
        <v>9407.51</v>
      </c>
      <c r="N20" t="str">
        <f t="shared" ref="N20:O20" si="4">N9</f>
        <v>Product22</v>
      </c>
      <c r="O20" s="12">
        <f t="shared" si="4"/>
        <v>41055.299999999996</v>
      </c>
    </row>
    <row r="21" spans="8:24" x14ac:dyDescent="0.35">
      <c r="H21">
        <v>17</v>
      </c>
      <c r="I21">
        <v>22127.300000000003</v>
      </c>
      <c r="N21" t="str">
        <f t="shared" ref="N21:O21" si="5">N10</f>
        <v>Product32</v>
      </c>
      <c r="O21" s="12">
        <f t="shared" si="5"/>
        <v>40883.039999999994</v>
      </c>
    </row>
    <row r="22" spans="8:24" x14ac:dyDescent="0.35">
      <c r="H22">
        <v>18</v>
      </c>
      <c r="I22">
        <v>11809.4</v>
      </c>
      <c r="N22" t="str">
        <f t="shared" ref="N22:O22" si="6">N11</f>
        <v>Product21</v>
      </c>
      <c r="O22" s="12">
        <f t="shared" si="6"/>
        <v>39659.759999999995</v>
      </c>
    </row>
    <row r="23" spans="8:24" x14ac:dyDescent="0.35">
      <c r="H23">
        <v>19</v>
      </c>
      <c r="I23">
        <v>12750.539999999997</v>
      </c>
      <c r="N23" t="str">
        <f t="shared" ref="N23:O23" si="7">N12</f>
        <v>Product05</v>
      </c>
      <c r="O23" s="12">
        <f t="shared" si="7"/>
        <v>38591.280000000006</v>
      </c>
    </row>
    <row r="24" spans="8:24" x14ac:dyDescent="0.35">
      <c r="H24">
        <v>20</v>
      </c>
      <c r="I24">
        <v>19691.759999999998</v>
      </c>
      <c r="N24" t="str">
        <f t="shared" ref="N24:O24" si="8">N13</f>
        <v>Product42</v>
      </c>
      <c r="O24" s="12">
        <f t="shared" si="8"/>
        <v>38232</v>
      </c>
    </row>
    <row r="25" spans="8:24" x14ac:dyDescent="0.35">
      <c r="H25">
        <v>21</v>
      </c>
      <c r="I25">
        <v>19171.71</v>
      </c>
      <c r="N25" t="str">
        <f t="shared" ref="N25:O25" si="9">N14</f>
        <v>Product10</v>
      </c>
      <c r="O25" s="12">
        <f t="shared" si="9"/>
        <v>34991.64</v>
      </c>
    </row>
    <row r="26" spans="8:24" x14ac:dyDescent="0.35">
      <c r="H26">
        <v>22</v>
      </c>
      <c r="I26">
        <v>11617.86</v>
      </c>
    </row>
    <row r="27" spans="8:24" x14ac:dyDescent="0.35">
      <c r="H27">
        <v>23</v>
      </c>
      <c r="I27">
        <v>17000.620000000003</v>
      </c>
    </row>
    <row r="28" spans="8:24" x14ac:dyDescent="0.35">
      <c r="H28">
        <v>24</v>
      </c>
      <c r="I28">
        <v>15273.349999999999</v>
      </c>
    </row>
    <row r="29" spans="8:24" x14ac:dyDescent="0.35">
      <c r="H29">
        <v>25</v>
      </c>
      <c r="I29">
        <v>23043.470000000005</v>
      </c>
    </row>
    <row r="30" spans="8:24" x14ac:dyDescent="0.35">
      <c r="H30">
        <v>26</v>
      </c>
      <c r="I30">
        <v>13593.79</v>
      </c>
    </row>
    <row r="31" spans="8:24" x14ac:dyDescent="0.35">
      <c r="H31">
        <v>27</v>
      </c>
      <c r="I31">
        <v>13197.89</v>
      </c>
    </row>
    <row r="32" spans="8:24" x14ac:dyDescent="0.35">
      <c r="H32">
        <v>28</v>
      </c>
      <c r="I32">
        <v>13311.339999999998</v>
      </c>
    </row>
    <row r="33" spans="8:9" x14ac:dyDescent="0.35">
      <c r="H33">
        <v>29</v>
      </c>
      <c r="I33">
        <v>26662.809999999998</v>
      </c>
    </row>
    <row r="34" spans="8:9" x14ac:dyDescent="0.35">
      <c r="H34">
        <v>30</v>
      </c>
      <c r="I34">
        <v>15652.32</v>
      </c>
    </row>
    <row r="35" spans="8:9" x14ac:dyDescent="0.35">
      <c r="H35">
        <v>31</v>
      </c>
      <c r="I35">
        <v>27172.400000000001</v>
      </c>
    </row>
    <row r="36" spans="8:9" x14ac:dyDescent="0.35">
      <c r="H36">
        <v>32</v>
      </c>
      <c r="I36">
        <v>6991.1000000000013</v>
      </c>
    </row>
    <row r="37" spans="8:9" x14ac:dyDescent="0.35">
      <c r="H37">
        <v>33</v>
      </c>
      <c r="I37">
        <v>17406.18</v>
      </c>
    </row>
    <row r="38" spans="8:9" x14ac:dyDescent="0.35">
      <c r="H38">
        <v>34</v>
      </c>
      <c r="I38">
        <v>10403.35</v>
      </c>
    </row>
    <row r="39" spans="8:9" x14ac:dyDescent="0.35">
      <c r="H39">
        <v>35</v>
      </c>
      <c r="I39">
        <v>29524.29</v>
      </c>
    </row>
    <row r="40" spans="8:9" x14ac:dyDescent="0.35">
      <c r="H40">
        <v>36</v>
      </c>
      <c r="I40">
        <v>14336.82</v>
      </c>
    </row>
    <row r="41" spans="8:9" x14ac:dyDescent="0.35">
      <c r="H41">
        <v>37</v>
      </c>
      <c r="I41">
        <v>15584.3</v>
      </c>
    </row>
    <row r="42" spans="8:9" x14ac:dyDescent="0.35">
      <c r="H42">
        <v>38</v>
      </c>
      <c r="I42">
        <v>13437.32</v>
      </c>
    </row>
    <row r="43" spans="8:9" x14ac:dyDescent="0.35">
      <c r="H43">
        <v>39</v>
      </c>
      <c r="I43">
        <v>30057.11</v>
      </c>
    </row>
    <row r="44" spans="8:9" x14ac:dyDescent="0.35">
      <c r="H44">
        <v>40</v>
      </c>
      <c r="I44">
        <v>17799.129999999997</v>
      </c>
    </row>
    <row r="45" spans="8:9" x14ac:dyDescent="0.35">
      <c r="H45">
        <v>41</v>
      </c>
      <c r="I45">
        <v>25449.57</v>
      </c>
    </row>
    <row r="46" spans="8:9" x14ac:dyDescent="0.35">
      <c r="H46">
        <v>42</v>
      </c>
      <c r="I46">
        <v>14658.500000000002</v>
      </c>
    </row>
    <row r="47" spans="8:9" x14ac:dyDescent="0.35">
      <c r="H47">
        <v>43</v>
      </c>
      <c r="I47">
        <v>19795.28</v>
      </c>
    </row>
    <row r="48" spans="8:9" x14ac:dyDescent="0.35">
      <c r="H48">
        <v>44</v>
      </c>
      <c r="I48">
        <v>17458.100000000002</v>
      </c>
    </row>
    <row r="49" spans="8:9" x14ac:dyDescent="0.35">
      <c r="H49">
        <v>45</v>
      </c>
      <c r="I49">
        <v>17068.960000000003</v>
      </c>
    </row>
    <row r="50" spans="8:9" x14ac:dyDescent="0.35">
      <c r="H50">
        <v>46</v>
      </c>
      <c r="I50">
        <v>16104.110000000002</v>
      </c>
    </row>
    <row r="51" spans="8:9" x14ac:dyDescent="0.35">
      <c r="H51">
        <v>47</v>
      </c>
      <c r="I51">
        <v>16390.38</v>
      </c>
    </row>
    <row r="52" spans="8:9" x14ac:dyDescent="0.35">
      <c r="H52">
        <v>48</v>
      </c>
      <c r="I52">
        <v>25601.349999999995</v>
      </c>
    </row>
    <row r="53" spans="8:9" x14ac:dyDescent="0.35">
      <c r="H53">
        <v>49</v>
      </c>
      <c r="I53">
        <v>7322.39</v>
      </c>
    </row>
    <row r="54" spans="8:9" x14ac:dyDescent="0.35">
      <c r="H54">
        <v>50</v>
      </c>
      <c r="I54">
        <v>18755.54</v>
      </c>
    </row>
    <row r="55" spans="8:9" x14ac:dyDescent="0.35">
      <c r="H55">
        <v>51</v>
      </c>
      <c r="I55">
        <v>15496.2</v>
      </c>
    </row>
    <row r="56" spans="8:9" x14ac:dyDescent="0.35">
      <c r="H56">
        <v>52</v>
      </c>
      <c r="I56">
        <v>24337.019999999997</v>
      </c>
    </row>
    <row r="57" spans="8:9" x14ac:dyDescent="0.35">
      <c r="H57">
        <v>53</v>
      </c>
      <c r="I57">
        <v>27195.9</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F2D74-4163-45B2-A5DB-FA9E974DA5A1}">
  <sheetPr>
    <pageSetUpPr fitToPage="1"/>
  </sheetPr>
  <dimension ref="A1"/>
  <sheetViews>
    <sheetView tabSelected="1" zoomScale="50" zoomScaleNormal="50" workbookViewId="0">
      <selection activeCell="AD13" sqref="AD13"/>
    </sheetView>
  </sheetViews>
  <sheetFormatPr defaultRowHeight="14.5" x14ac:dyDescent="0.35"/>
  <sheetData/>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F5D2F-C095-4158-8A25-0AD1231D3944}">
  <sheetPr codeName="Sheet2"/>
  <dimension ref="A1:F13"/>
  <sheetViews>
    <sheetView workbookViewId="0">
      <selection activeCell="M12" sqref="M12"/>
    </sheetView>
  </sheetViews>
  <sheetFormatPr defaultRowHeight="14.5" x14ac:dyDescent="0.35"/>
  <cols>
    <col min="1" max="1" width="11.1796875" bestFit="1" customWidth="1"/>
    <col min="2" max="2" width="16.6328125" customWidth="1"/>
    <col min="3" max="3" width="13.54296875" bestFit="1" customWidth="1"/>
  </cols>
  <sheetData>
    <row r="1" spans="1:6" ht="15" thickBot="1" x14ac:dyDescent="0.4">
      <c r="A1" s="2" t="s">
        <v>119</v>
      </c>
      <c r="B1" s="2" t="s">
        <v>118</v>
      </c>
      <c r="C1" s="2" t="s">
        <v>107</v>
      </c>
      <c r="D1" t="s">
        <v>134</v>
      </c>
      <c r="E1" t="s">
        <v>135</v>
      </c>
      <c r="F1" t="s">
        <v>136</v>
      </c>
    </row>
    <row r="2" spans="1:6" x14ac:dyDescent="0.35">
      <c r="A2" s="8">
        <v>1</v>
      </c>
      <c r="B2" s="8" t="s">
        <v>47</v>
      </c>
      <c r="C2" s="9">
        <v>90000</v>
      </c>
      <c r="D2">
        <f>VLOOKUP(TargetData[[#This Row],[Month Name]],Analaysis!$E$4:$F$70,2,0)</f>
        <v>92118.789999999964</v>
      </c>
      <c r="E2" t="e">
        <f>IF(TargetData[[#This Row],[actual]]&lt;TargetData[[#This Row],[Target ($)]],TargetData[[#This Row],[actual]],NA())</f>
        <v>#N/A</v>
      </c>
      <c r="F2">
        <f>IF(TargetData[[#This Row],[actual]]&gt;=TargetData[[#This Row],[Target ($)]],TargetData[[#This Row],[actual]],NA())</f>
        <v>92118.789999999964</v>
      </c>
    </row>
    <row r="3" spans="1:6" x14ac:dyDescent="0.35">
      <c r="A3" s="8">
        <v>2</v>
      </c>
      <c r="B3" s="8" t="s">
        <v>48</v>
      </c>
      <c r="C3" s="9">
        <v>100000</v>
      </c>
      <c r="D3">
        <f>VLOOKUP(TargetData[[#This Row],[Month Name]],Analaysis!$E$4:$F$70,2,0)</f>
        <v>91137.049999999988</v>
      </c>
      <c r="E3">
        <f>IF(TargetData[[#This Row],[actual]]&lt;TargetData[[#This Row],[Target ($)]],TargetData[[#This Row],[actual]],NA())</f>
        <v>91137.049999999988</v>
      </c>
      <c r="F3" t="e">
        <f>IF(TargetData[[#This Row],[actual]]&gt;=TargetData[[#This Row],[Target ($)]],TargetData[[#This Row],[actual]],NA())</f>
        <v>#N/A</v>
      </c>
    </row>
    <row r="4" spans="1:6" x14ac:dyDescent="0.35">
      <c r="A4" s="8">
        <v>3</v>
      </c>
      <c r="B4" s="8" t="s">
        <v>49</v>
      </c>
      <c r="C4" s="9">
        <v>100000</v>
      </c>
      <c r="D4">
        <f>VLOOKUP(TargetData[[#This Row],[Month Name]],Analaysis!$E$4:$F$70,2,0)</f>
        <v>97920.72</v>
      </c>
      <c r="E4">
        <f>IF(TargetData[[#This Row],[actual]]&lt;TargetData[[#This Row],[Target ($)]],TargetData[[#This Row],[actual]],NA())</f>
        <v>97920.72</v>
      </c>
      <c r="F4" t="e">
        <f>IF(TargetData[[#This Row],[actual]]&gt;=TargetData[[#This Row],[Target ($)]],TargetData[[#This Row],[actual]],NA())</f>
        <v>#N/A</v>
      </c>
    </row>
    <row r="5" spans="1:6" x14ac:dyDescent="0.35">
      <c r="A5" s="8">
        <v>4</v>
      </c>
      <c r="B5" s="8" t="s">
        <v>50</v>
      </c>
      <c r="C5" s="9">
        <v>100000</v>
      </c>
      <c r="D5">
        <f>VLOOKUP(TargetData[[#This Row],[Month Name]],Analaysis!$E$4:$F$70,2,0)</f>
        <v>72320.89</v>
      </c>
      <c r="E5">
        <f>IF(TargetData[[#This Row],[actual]]&lt;TargetData[[#This Row],[Target ($)]],TargetData[[#This Row],[actual]],NA())</f>
        <v>72320.89</v>
      </c>
      <c r="F5" t="e">
        <f>IF(TargetData[[#This Row],[actual]]&gt;=TargetData[[#This Row],[Target ($)]],TargetData[[#This Row],[actual]],NA())</f>
        <v>#N/A</v>
      </c>
    </row>
    <row r="6" spans="1:6" x14ac:dyDescent="0.35">
      <c r="A6" s="8">
        <v>5</v>
      </c>
      <c r="B6" s="8" t="s">
        <v>51</v>
      </c>
      <c r="C6" s="9">
        <v>90000</v>
      </c>
      <c r="D6">
        <f>VLOOKUP(TargetData[[#This Row],[Month Name]],Analaysis!$E$4:$F$70,2,0)</f>
        <v>70511.75999999998</v>
      </c>
      <c r="E6">
        <f>IF(TargetData[[#This Row],[actual]]&lt;TargetData[[#This Row],[Target ($)]],TargetData[[#This Row],[actual]],NA())</f>
        <v>70511.75999999998</v>
      </c>
      <c r="F6" t="e">
        <f>IF(TargetData[[#This Row],[actual]]&gt;=TargetData[[#This Row],[Target ($)]],TargetData[[#This Row],[actual]],NA())</f>
        <v>#N/A</v>
      </c>
    </row>
    <row r="7" spans="1:6" x14ac:dyDescent="0.35">
      <c r="A7" s="8">
        <v>6</v>
      </c>
      <c r="B7" s="8" t="s">
        <v>52</v>
      </c>
      <c r="C7" s="9">
        <v>90000</v>
      </c>
      <c r="D7">
        <f>VLOOKUP(TargetData[[#This Row],[Month Name]],Analaysis!$E$4:$F$70,2,0)</f>
        <v>66727.399999999994</v>
      </c>
      <c r="E7">
        <f>IF(TargetData[[#This Row],[actual]]&lt;TargetData[[#This Row],[Target ($)]],TargetData[[#This Row],[actual]],NA())</f>
        <v>66727.399999999994</v>
      </c>
      <c r="F7" t="e">
        <f>IF(TargetData[[#This Row],[actual]]&gt;=TargetData[[#This Row],[Target ($)]],TargetData[[#This Row],[actual]],NA())</f>
        <v>#N/A</v>
      </c>
    </row>
    <row r="8" spans="1:6" x14ac:dyDescent="0.35">
      <c r="A8" s="8">
        <v>7</v>
      </c>
      <c r="B8" s="8" t="s">
        <v>53</v>
      </c>
      <c r="C8" s="9">
        <v>90000</v>
      </c>
      <c r="D8">
        <f>VLOOKUP(TargetData[[#This Row],[Month Name]],Analaysis!$E$4:$F$70,2,0)</f>
        <v>92661.550000000017</v>
      </c>
      <c r="E8" t="e">
        <f>IF(TargetData[[#This Row],[actual]]&lt;TargetData[[#This Row],[Target ($)]],TargetData[[#This Row],[actual]],NA())</f>
        <v>#N/A</v>
      </c>
      <c r="F8">
        <f>IF(TargetData[[#This Row],[actual]]&gt;=TargetData[[#This Row],[Target ($)]],TargetData[[#This Row],[actual]],NA())</f>
        <v>92661.550000000017</v>
      </c>
    </row>
    <row r="9" spans="1:6" x14ac:dyDescent="0.35">
      <c r="A9" s="8">
        <v>8</v>
      </c>
      <c r="B9" s="8" t="s">
        <v>54</v>
      </c>
      <c r="C9" s="9">
        <v>90000</v>
      </c>
      <c r="D9">
        <f>VLOOKUP(TargetData[[#This Row],[Month Name]],Analaysis!$E$4:$F$70,2,0)</f>
        <v>69125.749999999985</v>
      </c>
      <c r="E9">
        <f>IF(TargetData[[#This Row],[actual]]&lt;TargetData[[#This Row],[Target ($)]],TargetData[[#This Row],[actual]],NA())</f>
        <v>69125.749999999985</v>
      </c>
      <c r="F9" t="e">
        <f>IF(TargetData[[#This Row],[actual]]&gt;=TargetData[[#This Row],[Target ($)]],TargetData[[#This Row],[actual]],NA())</f>
        <v>#N/A</v>
      </c>
    </row>
    <row r="10" spans="1:6" x14ac:dyDescent="0.35">
      <c r="A10" s="8">
        <v>9</v>
      </c>
      <c r="B10" s="8" t="s">
        <v>55</v>
      </c>
      <c r="C10" s="9">
        <v>90000</v>
      </c>
      <c r="D10">
        <f>VLOOKUP(TargetData[[#This Row],[Month Name]],Analaysis!$E$4:$F$70,2,0)</f>
        <v>78253.529999999984</v>
      </c>
      <c r="E10">
        <f>IF(TargetData[[#This Row],[actual]]&lt;TargetData[[#This Row],[Target ($)]],TargetData[[#This Row],[actual]],NA())</f>
        <v>78253.529999999984</v>
      </c>
      <c r="F10" t="e">
        <f>IF(TargetData[[#This Row],[actual]]&gt;=TargetData[[#This Row],[Target ($)]],TargetData[[#This Row],[actual]],NA())</f>
        <v>#N/A</v>
      </c>
    </row>
    <row r="11" spans="1:6" x14ac:dyDescent="0.35">
      <c r="A11" s="8">
        <v>10</v>
      </c>
      <c r="B11" s="8" t="s">
        <v>56</v>
      </c>
      <c r="C11" s="9">
        <v>80000</v>
      </c>
      <c r="D11">
        <f>VLOOKUP(TargetData[[#This Row],[Month Name]],Analaysis!$E$4:$F$70,2,0)</f>
        <v>87136.37</v>
      </c>
      <c r="E11" t="e">
        <f>IF(TargetData[[#This Row],[actual]]&lt;TargetData[[#This Row],[Target ($)]],TargetData[[#This Row],[actual]],NA())</f>
        <v>#N/A</v>
      </c>
      <c r="F11">
        <f>IF(TargetData[[#This Row],[actual]]&gt;=TargetData[[#This Row],[Target ($)]],TargetData[[#This Row],[actual]],NA())</f>
        <v>87136.37</v>
      </c>
    </row>
    <row r="12" spans="1:6" x14ac:dyDescent="0.35">
      <c r="A12" s="8">
        <v>11</v>
      </c>
      <c r="B12" s="8" t="s">
        <v>57</v>
      </c>
      <c r="C12" s="9">
        <v>80000</v>
      </c>
      <c r="D12">
        <f>VLOOKUP(TargetData[[#This Row],[Month Name]],Analaysis!$E$4:$F$70,2,0)</f>
        <v>75659.86</v>
      </c>
      <c r="E12">
        <f>IF(TargetData[[#This Row],[actual]]&lt;TargetData[[#This Row],[Target ($)]],TargetData[[#This Row],[actual]],NA())</f>
        <v>75659.86</v>
      </c>
      <c r="F12" t="e">
        <f>IF(TargetData[[#This Row],[actual]]&gt;=TargetData[[#This Row],[Target ($)]],TargetData[[#This Row],[actual]],NA())</f>
        <v>#N/A</v>
      </c>
    </row>
    <row r="13" spans="1:6" x14ac:dyDescent="0.35">
      <c r="A13" s="8">
        <v>12</v>
      </c>
      <c r="B13" s="8" t="s">
        <v>58</v>
      </c>
      <c r="C13" s="9">
        <v>80000</v>
      </c>
      <c r="D13">
        <f>VLOOKUP(TargetData[[#This Row],[Month Name]],Analaysis!$E$4:$F$70,2,0)</f>
        <v>90997.389999999985</v>
      </c>
      <c r="E13" t="e">
        <f>IF(TargetData[[#This Row],[actual]]&lt;TargetData[[#This Row],[Target ($)]],TargetData[[#This Row],[actual]],NA())</f>
        <v>#N/A</v>
      </c>
      <c r="F13">
        <f>IF(TargetData[[#This Row],[actual]]&gt;=TargetData[[#This Row],[Target ($)]],TargetData[[#This Row],[actual]],NA())</f>
        <v>90997.389999999985</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84F8F-F990-476D-AC0A-22802092E6B5}">
  <sheetPr codeName="Sheet3"/>
  <dimension ref="A1:C826"/>
  <sheetViews>
    <sheetView topLeftCell="A18" zoomScaleNormal="100" workbookViewId="0">
      <selection activeCell="J22" sqref="J22"/>
    </sheetView>
  </sheetViews>
  <sheetFormatPr defaultColWidth="8.90625" defaultRowHeight="14.5" x14ac:dyDescent="0.35"/>
  <cols>
    <col min="1" max="1" width="20.6328125" style="7" customWidth="1"/>
    <col min="2" max="2" width="22.81640625" style="7" customWidth="1"/>
    <col min="3" max="3" width="15" style="7" customWidth="1"/>
    <col min="4" max="16384" width="8.90625" style="7"/>
  </cols>
  <sheetData>
    <row r="1" spans="1:3" ht="15" thickBot="1" x14ac:dyDescent="0.4">
      <c r="A1" s="2" t="s">
        <v>106</v>
      </c>
      <c r="B1" s="2" t="s">
        <v>105</v>
      </c>
      <c r="C1" s="2" t="s">
        <v>120</v>
      </c>
    </row>
    <row r="2" spans="1:3" x14ac:dyDescent="0.35">
      <c r="A2" s="6" t="s">
        <v>60</v>
      </c>
      <c r="B2" s="1" t="s">
        <v>98</v>
      </c>
      <c r="C2" s="1" t="s">
        <v>127</v>
      </c>
    </row>
    <row r="3" spans="1:3" x14ac:dyDescent="0.35">
      <c r="A3" s="6" t="s">
        <v>61</v>
      </c>
      <c r="B3" s="1" t="s">
        <v>90</v>
      </c>
      <c r="C3" s="1" t="s">
        <v>127</v>
      </c>
    </row>
    <row r="4" spans="1:3" x14ac:dyDescent="0.35">
      <c r="A4" s="6" t="s">
        <v>62</v>
      </c>
      <c r="B4" s="1" t="s">
        <v>95</v>
      </c>
      <c r="C4" s="1" t="s">
        <v>124</v>
      </c>
    </row>
    <row r="5" spans="1:3" x14ac:dyDescent="0.35">
      <c r="A5" s="6" t="s">
        <v>63</v>
      </c>
      <c r="B5" s="1" t="s">
        <v>101</v>
      </c>
      <c r="C5" s="1" t="s">
        <v>127</v>
      </c>
    </row>
    <row r="6" spans="1:3" x14ac:dyDescent="0.35">
      <c r="A6" s="6" t="s">
        <v>64</v>
      </c>
      <c r="B6" s="1" t="s">
        <v>95</v>
      </c>
      <c r="C6" s="1" t="s">
        <v>124</v>
      </c>
    </row>
    <row r="7" spans="1:3" x14ac:dyDescent="0.35">
      <c r="A7" s="6" t="s">
        <v>65</v>
      </c>
      <c r="B7" s="1" t="s">
        <v>99</v>
      </c>
      <c r="C7" s="1" t="s">
        <v>127</v>
      </c>
    </row>
    <row r="8" spans="1:3" x14ac:dyDescent="0.35">
      <c r="A8" s="6" t="s">
        <v>66</v>
      </c>
      <c r="B8" s="1" t="s">
        <v>96</v>
      </c>
      <c r="C8" s="1" t="s">
        <v>127</v>
      </c>
    </row>
    <row r="9" spans="1:3" x14ac:dyDescent="0.35">
      <c r="A9" s="6" t="s">
        <v>67</v>
      </c>
      <c r="B9" s="1" t="s">
        <v>103</v>
      </c>
      <c r="C9" s="1" t="s">
        <v>127</v>
      </c>
    </row>
    <row r="10" spans="1:3" x14ac:dyDescent="0.35">
      <c r="A10" s="6" t="s">
        <v>68</v>
      </c>
      <c r="B10" s="1" t="s">
        <v>100</v>
      </c>
      <c r="C10" s="1" t="s">
        <v>127</v>
      </c>
    </row>
    <row r="11" spans="1:3" x14ac:dyDescent="0.35">
      <c r="A11" s="6" t="s">
        <v>69</v>
      </c>
      <c r="B11" s="1" t="s">
        <v>95</v>
      </c>
      <c r="C11" s="1" t="s">
        <v>125</v>
      </c>
    </row>
    <row r="12" spans="1:3" x14ac:dyDescent="0.35">
      <c r="A12" s="6" t="s">
        <v>70</v>
      </c>
      <c r="B12" s="1" t="s">
        <v>97</v>
      </c>
      <c r="C12" s="1" t="s">
        <v>127</v>
      </c>
    </row>
    <row r="13" spans="1:3" x14ac:dyDescent="0.35">
      <c r="A13" s="6" t="s">
        <v>71</v>
      </c>
      <c r="B13" s="1" t="s">
        <v>95</v>
      </c>
      <c r="C13" s="1" t="s">
        <v>121</v>
      </c>
    </row>
    <row r="14" spans="1:3" x14ac:dyDescent="0.35">
      <c r="A14" s="6" t="s">
        <v>72</v>
      </c>
      <c r="B14" s="1" t="s">
        <v>91</v>
      </c>
      <c r="C14" s="1" t="s">
        <v>127</v>
      </c>
    </row>
    <row r="15" spans="1:3" x14ac:dyDescent="0.35">
      <c r="A15" s="6" t="s">
        <v>73</v>
      </c>
      <c r="B15" s="1" t="s">
        <v>95</v>
      </c>
      <c r="C15" s="1" t="s">
        <v>122</v>
      </c>
    </row>
    <row r="16" spans="1:3" x14ac:dyDescent="0.35">
      <c r="A16" s="6" t="s">
        <v>74</v>
      </c>
      <c r="B16" s="1" t="s">
        <v>91</v>
      </c>
      <c r="C16" s="1" t="s">
        <v>127</v>
      </c>
    </row>
    <row r="17" spans="1:3" x14ac:dyDescent="0.35">
      <c r="A17" s="6" t="s">
        <v>75</v>
      </c>
      <c r="B17" s="1" t="s">
        <v>100</v>
      </c>
      <c r="C17" s="1" t="s">
        <v>127</v>
      </c>
    </row>
    <row r="18" spans="1:3" x14ac:dyDescent="0.35">
      <c r="A18" s="6" t="s">
        <v>76</v>
      </c>
      <c r="B18" s="1" t="s">
        <v>101</v>
      </c>
      <c r="C18" s="1" t="s">
        <v>127</v>
      </c>
    </row>
    <row r="19" spans="1:3" x14ac:dyDescent="0.35">
      <c r="A19" s="6" t="s">
        <v>77</v>
      </c>
      <c r="B19" s="1" t="s">
        <v>95</v>
      </c>
      <c r="C19" s="1" t="s">
        <v>126</v>
      </c>
    </row>
    <row r="20" spans="1:3" x14ac:dyDescent="0.35">
      <c r="A20" s="6" t="s">
        <v>78</v>
      </c>
      <c r="B20" s="1" t="s">
        <v>95</v>
      </c>
      <c r="C20" s="1" t="s">
        <v>121</v>
      </c>
    </row>
    <row r="21" spans="1:3" x14ac:dyDescent="0.35">
      <c r="A21" s="6" t="s">
        <v>79</v>
      </c>
      <c r="B21" s="1" t="s">
        <v>103</v>
      </c>
      <c r="C21" s="1" t="s">
        <v>127</v>
      </c>
    </row>
    <row r="22" spans="1:3" x14ac:dyDescent="0.35">
      <c r="A22" s="6" t="s">
        <v>80</v>
      </c>
      <c r="B22" s="1" t="s">
        <v>102</v>
      </c>
      <c r="C22" s="1" t="s">
        <v>127</v>
      </c>
    </row>
    <row r="23" spans="1:3" x14ac:dyDescent="0.35">
      <c r="A23" s="6" t="s">
        <v>81</v>
      </c>
      <c r="B23" s="1" t="s">
        <v>95</v>
      </c>
      <c r="C23" s="1" t="s">
        <v>122</v>
      </c>
    </row>
    <row r="24" spans="1:3" x14ac:dyDescent="0.35">
      <c r="A24" s="6" t="s">
        <v>82</v>
      </c>
      <c r="B24" s="1" t="s">
        <v>95</v>
      </c>
      <c r="C24" s="1" t="s">
        <v>126</v>
      </c>
    </row>
    <row r="25" spans="1:3" x14ac:dyDescent="0.35">
      <c r="A25" s="6" t="s">
        <v>83</v>
      </c>
      <c r="B25" s="1" t="s">
        <v>95</v>
      </c>
      <c r="C25" s="1" t="s">
        <v>123</v>
      </c>
    </row>
    <row r="26" spans="1:3" x14ac:dyDescent="0.35">
      <c r="A26" s="6" t="s">
        <v>84</v>
      </c>
      <c r="B26" s="1" t="s">
        <v>92</v>
      </c>
      <c r="C26" s="1" t="s">
        <v>127</v>
      </c>
    </row>
    <row r="27" spans="1:3" x14ac:dyDescent="0.35">
      <c r="A27" s="6" t="s">
        <v>85</v>
      </c>
      <c r="B27" s="1" t="s">
        <v>95</v>
      </c>
      <c r="C27" s="1" t="s">
        <v>124</v>
      </c>
    </row>
    <row r="28" spans="1:3" x14ac:dyDescent="0.35">
      <c r="A28" s="6" t="s">
        <v>86</v>
      </c>
      <c r="B28" s="1" t="s">
        <v>95</v>
      </c>
      <c r="C28" s="1" t="s">
        <v>125</v>
      </c>
    </row>
    <row r="29" spans="1:3" x14ac:dyDescent="0.35">
      <c r="A29" s="6" t="s">
        <v>87</v>
      </c>
      <c r="B29" s="1" t="s">
        <v>93</v>
      </c>
      <c r="C29" s="1" t="s">
        <v>127</v>
      </c>
    </row>
    <row r="30" spans="1:3" x14ac:dyDescent="0.35">
      <c r="A30" s="6" t="s">
        <v>88</v>
      </c>
      <c r="B30" s="1" t="s">
        <v>95</v>
      </c>
      <c r="C30" s="1" t="s">
        <v>125</v>
      </c>
    </row>
    <row r="31" spans="1:3" x14ac:dyDescent="0.35">
      <c r="A31" s="6" t="s">
        <v>89</v>
      </c>
      <c r="B31" s="1" t="s">
        <v>97</v>
      </c>
      <c r="C31" s="1" t="s">
        <v>127</v>
      </c>
    </row>
    <row r="32" spans="1:3" x14ac:dyDescent="0.35">
      <c r="A32" s="6" t="s">
        <v>108</v>
      </c>
      <c r="B32" s="1" t="s">
        <v>95</v>
      </c>
      <c r="C32" s="1" t="s">
        <v>123</v>
      </c>
    </row>
    <row r="33" spans="1:3" x14ac:dyDescent="0.35">
      <c r="A33" s="6" t="s">
        <v>109</v>
      </c>
      <c r="B33" s="1" t="s">
        <v>99</v>
      </c>
      <c r="C33" s="1" t="s">
        <v>127</v>
      </c>
    </row>
    <row r="34" spans="1:3" x14ac:dyDescent="0.35">
      <c r="A34" s="6" t="s">
        <v>110</v>
      </c>
      <c r="B34" s="1" t="s">
        <v>95</v>
      </c>
      <c r="C34" s="1" t="s">
        <v>126</v>
      </c>
    </row>
    <row r="35" spans="1:3" x14ac:dyDescent="0.35">
      <c r="A35" s="6" t="s">
        <v>111</v>
      </c>
      <c r="B35" s="1" t="s">
        <v>95</v>
      </c>
      <c r="C35" s="1" t="s">
        <v>124</v>
      </c>
    </row>
    <row r="36" spans="1:3" x14ac:dyDescent="0.35">
      <c r="A36" s="6" t="s">
        <v>112</v>
      </c>
      <c r="B36" s="1" t="s">
        <v>95</v>
      </c>
      <c r="C36" s="1" t="s">
        <v>123</v>
      </c>
    </row>
    <row r="37" spans="1:3" x14ac:dyDescent="0.35">
      <c r="A37" s="6" t="s">
        <v>113</v>
      </c>
      <c r="B37" s="1" t="s">
        <v>99</v>
      </c>
      <c r="C37" s="1" t="s">
        <v>127</v>
      </c>
    </row>
    <row r="38" spans="1:3" x14ac:dyDescent="0.35">
      <c r="A38" s="6" t="s">
        <v>114</v>
      </c>
      <c r="B38" s="1" t="s">
        <v>104</v>
      </c>
      <c r="C38" s="1" t="s">
        <v>127</v>
      </c>
    </row>
    <row r="39" spans="1:3" x14ac:dyDescent="0.35">
      <c r="A39" s="6" t="s">
        <v>115</v>
      </c>
      <c r="B39" s="1" t="s">
        <v>95</v>
      </c>
      <c r="C39" s="1" t="s">
        <v>124</v>
      </c>
    </row>
    <row r="40" spans="1:3" x14ac:dyDescent="0.35">
      <c r="A40" s="6" t="s">
        <v>116</v>
      </c>
      <c r="B40" s="1" t="s">
        <v>94</v>
      </c>
      <c r="C40" s="1" t="s">
        <v>127</v>
      </c>
    </row>
    <row r="41" spans="1:3" x14ac:dyDescent="0.35">
      <c r="A41" s="6" t="s">
        <v>117</v>
      </c>
      <c r="B41" s="1" t="s">
        <v>104</v>
      </c>
      <c r="C41" s="1" t="s">
        <v>127</v>
      </c>
    </row>
    <row r="42" spans="1:3" x14ac:dyDescent="0.35">
      <c r="A42"/>
      <c r="B42"/>
      <c r="C42"/>
    </row>
    <row r="43" spans="1:3" x14ac:dyDescent="0.35">
      <c r="A43"/>
      <c r="B43"/>
      <c r="C43"/>
    </row>
    <row r="44" spans="1:3" x14ac:dyDescent="0.35">
      <c r="A44"/>
      <c r="B44"/>
      <c r="C44"/>
    </row>
    <row r="45" spans="1:3" x14ac:dyDescent="0.35">
      <c r="A45"/>
      <c r="B45"/>
      <c r="C45"/>
    </row>
    <row r="46" spans="1:3" x14ac:dyDescent="0.35">
      <c r="A46"/>
      <c r="B46"/>
      <c r="C46"/>
    </row>
    <row r="47" spans="1:3" x14ac:dyDescent="0.35">
      <c r="A47"/>
      <c r="B47"/>
      <c r="C47"/>
    </row>
    <row r="48" spans="1:3" x14ac:dyDescent="0.35">
      <c r="A48"/>
      <c r="B48"/>
      <c r="C48"/>
    </row>
    <row r="49" spans="1:3" x14ac:dyDescent="0.35">
      <c r="A49"/>
      <c r="B49"/>
      <c r="C49"/>
    </row>
    <row r="50" spans="1:3" x14ac:dyDescent="0.35">
      <c r="A50"/>
      <c r="B50"/>
      <c r="C50"/>
    </row>
    <row r="51" spans="1:3" x14ac:dyDescent="0.35">
      <c r="A51"/>
      <c r="B51"/>
      <c r="C51"/>
    </row>
    <row r="52" spans="1:3" x14ac:dyDescent="0.35">
      <c r="A52"/>
      <c r="B52"/>
      <c r="C52"/>
    </row>
    <row r="53" spans="1:3" x14ac:dyDescent="0.35">
      <c r="A53"/>
      <c r="B53"/>
      <c r="C53"/>
    </row>
    <row r="54" spans="1:3" x14ac:dyDescent="0.35">
      <c r="A54"/>
      <c r="B54"/>
      <c r="C54"/>
    </row>
    <row r="55" spans="1:3" x14ac:dyDescent="0.35">
      <c r="A55"/>
      <c r="B55"/>
      <c r="C55"/>
    </row>
    <row r="56" spans="1:3" x14ac:dyDescent="0.35">
      <c r="A56"/>
      <c r="B56"/>
      <c r="C56"/>
    </row>
    <row r="57" spans="1:3" x14ac:dyDescent="0.35">
      <c r="A57"/>
      <c r="B57"/>
      <c r="C57"/>
    </row>
    <row r="58" spans="1:3" x14ac:dyDescent="0.35">
      <c r="A58"/>
      <c r="B58"/>
      <c r="C58"/>
    </row>
    <row r="59" spans="1:3" x14ac:dyDescent="0.35">
      <c r="A59"/>
      <c r="B59"/>
      <c r="C59"/>
    </row>
    <row r="60" spans="1:3" x14ac:dyDescent="0.35">
      <c r="A60"/>
      <c r="B60"/>
      <c r="C60"/>
    </row>
    <row r="61" spans="1:3" x14ac:dyDescent="0.35">
      <c r="A61"/>
      <c r="B61"/>
      <c r="C61"/>
    </row>
    <row r="62" spans="1:3" x14ac:dyDescent="0.35">
      <c r="A62"/>
      <c r="B62"/>
      <c r="C62"/>
    </row>
    <row r="63" spans="1:3" x14ac:dyDescent="0.35">
      <c r="A63"/>
      <c r="B63"/>
      <c r="C63"/>
    </row>
    <row r="64" spans="1:3" x14ac:dyDescent="0.35">
      <c r="A64"/>
      <c r="B64"/>
      <c r="C64"/>
    </row>
    <row r="65" spans="1:3" x14ac:dyDescent="0.35">
      <c r="A65"/>
      <c r="B65"/>
      <c r="C65"/>
    </row>
    <row r="66" spans="1:3" x14ac:dyDescent="0.35">
      <c r="A66"/>
      <c r="B66"/>
      <c r="C66"/>
    </row>
    <row r="67" spans="1:3" x14ac:dyDescent="0.35">
      <c r="A67"/>
      <c r="B67"/>
      <c r="C67"/>
    </row>
    <row r="68" spans="1:3" x14ac:dyDescent="0.35">
      <c r="A68"/>
      <c r="B68"/>
      <c r="C68"/>
    </row>
    <row r="69" spans="1:3" x14ac:dyDescent="0.35">
      <c r="A69"/>
      <c r="B69"/>
      <c r="C69"/>
    </row>
    <row r="70" spans="1:3" x14ac:dyDescent="0.35">
      <c r="A70"/>
      <c r="B70"/>
      <c r="C70"/>
    </row>
    <row r="71" spans="1:3" x14ac:dyDescent="0.35">
      <c r="A71"/>
      <c r="B71"/>
      <c r="C71"/>
    </row>
    <row r="72" spans="1:3" x14ac:dyDescent="0.35">
      <c r="A72"/>
      <c r="B72"/>
      <c r="C72"/>
    </row>
    <row r="73" spans="1:3" x14ac:dyDescent="0.35">
      <c r="A73"/>
      <c r="B73"/>
      <c r="C73"/>
    </row>
    <row r="74" spans="1:3" x14ac:dyDescent="0.35">
      <c r="A74"/>
      <c r="B74"/>
      <c r="C74"/>
    </row>
    <row r="75" spans="1:3" x14ac:dyDescent="0.35">
      <c r="A75"/>
      <c r="B75"/>
      <c r="C75"/>
    </row>
    <row r="76" spans="1:3" x14ac:dyDescent="0.35">
      <c r="A76"/>
      <c r="B76"/>
      <c r="C76"/>
    </row>
    <row r="77" spans="1:3" x14ac:dyDescent="0.35">
      <c r="A77"/>
      <c r="B77"/>
      <c r="C77"/>
    </row>
    <row r="78" spans="1:3" x14ac:dyDescent="0.35">
      <c r="A78"/>
      <c r="B78"/>
      <c r="C78"/>
    </row>
    <row r="79" spans="1:3" x14ac:dyDescent="0.35">
      <c r="A79"/>
      <c r="B79"/>
      <c r="C79"/>
    </row>
    <row r="80" spans="1:3" x14ac:dyDescent="0.35">
      <c r="A80"/>
      <c r="B80"/>
      <c r="C80"/>
    </row>
    <row r="81" spans="1:3" x14ac:dyDescent="0.35">
      <c r="A81"/>
      <c r="B81"/>
      <c r="C81"/>
    </row>
    <row r="82" spans="1:3" x14ac:dyDescent="0.35">
      <c r="A82"/>
      <c r="B82"/>
      <c r="C82"/>
    </row>
    <row r="83" spans="1:3" x14ac:dyDescent="0.35">
      <c r="A83"/>
      <c r="B83"/>
      <c r="C83"/>
    </row>
    <row r="84" spans="1:3" x14ac:dyDescent="0.35">
      <c r="A84"/>
      <c r="B84"/>
      <c r="C84"/>
    </row>
    <row r="85" spans="1:3" x14ac:dyDescent="0.35">
      <c r="A85"/>
      <c r="B85"/>
      <c r="C85"/>
    </row>
    <row r="86" spans="1:3" x14ac:dyDescent="0.35">
      <c r="A86"/>
      <c r="B86"/>
      <c r="C86"/>
    </row>
    <row r="87" spans="1:3" x14ac:dyDescent="0.35">
      <c r="A87"/>
      <c r="B87"/>
      <c r="C87"/>
    </row>
    <row r="88" spans="1:3" x14ac:dyDescent="0.35">
      <c r="A88"/>
      <c r="B88"/>
      <c r="C88"/>
    </row>
    <row r="89" spans="1:3" x14ac:dyDescent="0.35">
      <c r="A89"/>
      <c r="B89"/>
      <c r="C89"/>
    </row>
    <row r="90" spans="1:3" x14ac:dyDescent="0.35">
      <c r="A90"/>
      <c r="B90"/>
      <c r="C90"/>
    </row>
    <row r="91" spans="1:3" x14ac:dyDescent="0.35">
      <c r="A91"/>
      <c r="B91"/>
      <c r="C91"/>
    </row>
    <row r="92" spans="1:3" x14ac:dyDescent="0.35">
      <c r="A92"/>
      <c r="B92"/>
      <c r="C92"/>
    </row>
    <row r="93" spans="1:3" x14ac:dyDescent="0.35">
      <c r="A93"/>
      <c r="B93"/>
      <c r="C93"/>
    </row>
    <row r="94" spans="1:3" x14ac:dyDescent="0.35">
      <c r="A94"/>
      <c r="B94"/>
      <c r="C94"/>
    </row>
    <row r="95" spans="1:3" x14ac:dyDescent="0.35">
      <c r="A95"/>
      <c r="B95"/>
      <c r="C95"/>
    </row>
    <row r="96" spans="1:3" x14ac:dyDescent="0.35">
      <c r="A96"/>
      <c r="B96"/>
      <c r="C96"/>
    </row>
    <row r="97" spans="1:3" x14ac:dyDescent="0.35">
      <c r="A97"/>
      <c r="B97"/>
      <c r="C97"/>
    </row>
    <row r="98" spans="1:3" x14ac:dyDescent="0.35">
      <c r="A98"/>
      <c r="B98"/>
      <c r="C98"/>
    </row>
    <row r="99" spans="1:3" x14ac:dyDescent="0.35">
      <c r="A99"/>
      <c r="B99"/>
      <c r="C99"/>
    </row>
    <row r="100" spans="1:3" x14ac:dyDescent="0.35">
      <c r="A100"/>
      <c r="B100"/>
      <c r="C100"/>
    </row>
    <row r="101" spans="1:3" x14ac:dyDescent="0.35">
      <c r="A101"/>
      <c r="B101"/>
      <c r="C101"/>
    </row>
    <row r="102" spans="1:3" x14ac:dyDescent="0.35">
      <c r="A102"/>
      <c r="B102"/>
      <c r="C102"/>
    </row>
    <row r="103" spans="1:3" x14ac:dyDescent="0.35">
      <c r="A103"/>
      <c r="B103"/>
      <c r="C103"/>
    </row>
    <row r="104" spans="1:3" x14ac:dyDescent="0.35">
      <c r="A104"/>
      <c r="B104"/>
      <c r="C104"/>
    </row>
    <row r="105" spans="1:3" x14ac:dyDescent="0.35">
      <c r="A105"/>
      <c r="B105"/>
      <c r="C105"/>
    </row>
    <row r="106" spans="1:3" x14ac:dyDescent="0.35">
      <c r="A106"/>
      <c r="B106"/>
      <c r="C106"/>
    </row>
    <row r="107" spans="1:3" x14ac:dyDescent="0.35">
      <c r="A107"/>
      <c r="B107"/>
      <c r="C107"/>
    </row>
    <row r="108" spans="1:3" x14ac:dyDescent="0.35">
      <c r="A108"/>
      <c r="B108"/>
      <c r="C108"/>
    </row>
    <row r="109" spans="1:3" x14ac:dyDescent="0.35">
      <c r="A109"/>
      <c r="B109"/>
      <c r="C109"/>
    </row>
    <row r="110" spans="1:3" x14ac:dyDescent="0.35">
      <c r="A110"/>
      <c r="B110"/>
      <c r="C110"/>
    </row>
    <row r="111" spans="1:3" x14ac:dyDescent="0.35">
      <c r="A111"/>
      <c r="B111"/>
      <c r="C111"/>
    </row>
    <row r="112" spans="1:3" x14ac:dyDescent="0.35">
      <c r="A112"/>
      <c r="B112"/>
      <c r="C112"/>
    </row>
    <row r="113" spans="1:3" x14ac:dyDescent="0.35">
      <c r="A113"/>
      <c r="B113"/>
      <c r="C113"/>
    </row>
    <row r="114" spans="1:3" x14ac:dyDescent="0.35">
      <c r="A114"/>
      <c r="B114"/>
      <c r="C114"/>
    </row>
    <row r="115" spans="1:3" x14ac:dyDescent="0.35">
      <c r="A115"/>
      <c r="B115"/>
      <c r="C115"/>
    </row>
    <row r="116" spans="1:3" x14ac:dyDescent="0.35">
      <c r="A116"/>
      <c r="B116"/>
      <c r="C116"/>
    </row>
    <row r="117" spans="1:3" x14ac:dyDescent="0.35">
      <c r="A117"/>
      <c r="B117"/>
      <c r="C117"/>
    </row>
    <row r="118" spans="1:3" x14ac:dyDescent="0.35">
      <c r="A118"/>
      <c r="B118"/>
      <c r="C118"/>
    </row>
    <row r="119" spans="1:3" x14ac:dyDescent="0.35">
      <c r="A119"/>
      <c r="B119"/>
      <c r="C119"/>
    </row>
    <row r="120" spans="1:3" x14ac:dyDescent="0.35">
      <c r="A120"/>
      <c r="B120"/>
      <c r="C120"/>
    </row>
    <row r="121" spans="1:3" x14ac:dyDescent="0.35">
      <c r="A121"/>
      <c r="B121"/>
      <c r="C121"/>
    </row>
    <row r="122" spans="1:3" x14ac:dyDescent="0.35">
      <c r="A122"/>
      <c r="B122"/>
      <c r="C122"/>
    </row>
    <row r="123" spans="1:3" x14ac:dyDescent="0.35">
      <c r="A123"/>
      <c r="B123"/>
      <c r="C123"/>
    </row>
    <row r="124" spans="1:3" x14ac:dyDescent="0.35">
      <c r="A124"/>
      <c r="B124"/>
      <c r="C124"/>
    </row>
    <row r="125" spans="1:3" x14ac:dyDescent="0.35">
      <c r="A125"/>
      <c r="B125"/>
      <c r="C125"/>
    </row>
    <row r="126" spans="1:3" x14ac:dyDescent="0.35">
      <c r="A126"/>
      <c r="B126"/>
      <c r="C126"/>
    </row>
    <row r="127" spans="1:3" x14ac:dyDescent="0.35">
      <c r="A127"/>
      <c r="B127"/>
      <c r="C127"/>
    </row>
    <row r="128" spans="1:3" x14ac:dyDescent="0.35">
      <c r="A128"/>
      <c r="B128"/>
      <c r="C128"/>
    </row>
    <row r="129" spans="1:3" x14ac:dyDescent="0.35">
      <c r="A129"/>
      <c r="B129"/>
      <c r="C129"/>
    </row>
    <row r="130" spans="1:3" x14ac:dyDescent="0.35">
      <c r="A130"/>
      <c r="B130"/>
      <c r="C130"/>
    </row>
    <row r="131" spans="1:3" x14ac:dyDescent="0.35">
      <c r="A131"/>
      <c r="B131"/>
      <c r="C131"/>
    </row>
    <row r="132" spans="1:3" x14ac:dyDescent="0.35">
      <c r="A132"/>
      <c r="B132"/>
      <c r="C132"/>
    </row>
    <row r="133" spans="1:3" x14ac:dyDescent="0.35">
      <c r="A133"/>
      <c r="B133"/>
      <c r="C133"/>
    </row>
    <row r="134" spans="1:3" x14ac:dyDescent="0.35">
      <c r="A134"/>
      <c r="B134"/>
      <c r="C134"/>
    </row>
    <row r="135" spans="1:3" x14ac:dyDescent="0.35">
      <c r="A135"/>
      <c r="B135"/>
      <c r="C135"/>
    </row>
    <row r="136" spans="1:3" x14ac:dyDescent="0.35">
      <c r="A136"/>
      <c r="B136"/>
      <c r="C136"/>
    </row>
    <row r="137" spans="1:3" x14ac:dyDescent="0.35">
      <c r="A137"/>
      <c r="B137"/>
      <c r="C137"/>
    </row>
    <row r="138" spans="1:3" x14ac:dyDescent="0.35">
      <c r="A138"/>
      <c r="B138"/>
      <c r="C138"/>
    </row>
    <row r="139" spans="1:3" x14ac:dyDescent="0.35">
      <c r="A139"/>
      <c r="B139"/>
      <c r="C139"/>
    </row>
    <row r="140" spans="1:3" x14ac:dyDescent="0.35">
      <c r="A140"/>
      <c r="B140"/>
      <c r="C140"/>
    </row>
    <row r="141" spans="1:3" x14ac:dyDescent="0.35">
      <c r="A141"/>
      <c r="B141"/>
      <c r="C141"/>
    </row>
    <row r="142" spans="1:3" x14ac:dyDescent="0.35">
      <c r="A142"/>
      <c r="B142"/>
      <c r="C142"/>
    </row>
    <row r="143" spans="1:3" x14ac:dyDescent="0.35">
      <c r="A143"/>
      <c r="B143"/>
      <c r="C143"/>
    </row>
    <row r="144" spans="1:3" x14ac:dyDescent="0.35">
      <c r="A144"/>
      <c r="B144"/>
      <c r="C144"/>
    </row>
    <row r="145" spans="1:3" x14ac:dyDescent="0.35">
      <c r="A145"/>
      <c r="B145"/>
      <c r="C145"/>
    </row>
    <row r="146" spans="1:3" x14ac:dyDescent="0.35">
      <c r="A146"/>
      <c r="B146"/>
      <c r="C146"/>
    </row>
    <row r="147" spans="1:3" x14ac:dyDescent="0.35">
      <c r="A147"/>
      <c r="B147"/>
      <c r="C147"/>
    </row>
    <row r="148" spans="1:3" x14ac:dyDescent="0.35">
      <c r="A148"/>
      <c r="B148"/>
      <c r="C148"/>
    </row>
    <row r="149" spans="1:3" x14ac:dyDescent="0.35">
      <c r="A149"/>
      <c r="B149"/>
      <c r="C149"/>
    </row>
    <row r="150" spans="1:3" x14ac:dyDescent="0.35">
      <c r="A150"/>
      <c r="B150"/>
      <c r="C150"/>
    </row>
    <row r="151" spans="1:3" x14ac:dyDescent="0.35">
      <c r="A151"/>
      <c r="B151"/>
      <c r="C151"/>
    </row>
    <row r="152" spans="1:3" x14ac:dyDescent="0.35">
      <c r="A152"/>
      <c r="B152"/>
      <c r="C152"/>
    </row>
    <row r="153" spans="1:3" x14ac:dyDescent="0.35">
      <c r="A153"/>
      <c r="B153"/>
      <c r="C153"/>
    </row>
    <row r="154" spans="1:3" x14ac:dyDescent="0.35">
      <c r="A154"/>
      <c r="B154"/>
      <c r="C154"/>
    </row>
    <row r="155" spans="1:3" x14ac:dyDescent="0.35">
      <c r="A155"/>
      <c r="B155"/>
      <c r="C155"/>
    </row>
    <row r="156" spans="1:3" x14ac:dyDescent="0.35">
      <c r="A156"/>
      <c r="B156"/>
      <c r="C156"/>
    </row>
    <row r="157" spans="1:3" x14ac:dyDescent="0.35">
      <c r="A157"/>
      <c r="B157"/>
      <c r="C157"/>
    </row>
    <row r="158" spans="1:3" x14ac:dyDescent="0.35">
      <c r="A158"/>
      <c r="B158"/>
      <c r="C158"/>
    </row>
    <row r="159" spans="1:3" x14ac:dyDescent="0.35">
      <c r="A159"/>
      <c r="B159"/>
      <c r="C159"/>
    </row>
    <row r="160" spans="1:3" x14ac:dyDescent="0.35">
      <c r="A160"/>
      <c r="B160"/>
      <c r="C160"/>
    </row>
    <row r="161" spans="1:3" x14ac:dyDescent="0.35">
      <c r="A161"/>
      <c r="B161"/>
      <c r="C161"/>
    </row>
    <row r="162" spans="1:3" x14ac:dyDescent="0.35">
      <c r="A162"/>
      <c r="B162"/>
      <c r="C162"/>
    </row>
    <row r="163" spans="1:3" x14ac:dyDescent="0.35">
      <c r="A163"/>
      <c r="B163"/>
      <c r="C163"/>
    </row>
    <row r="164" spans="1:3" x14ac:dyDescent="0.35">
      <c r="A164"/>
      <c r="B164"/>
      <c r="C164"/>
    </row>
    <row r="165" spans="1:3" x14ac:dyDescent="0.35">
      <c r="A165"/>
      <c r="B165"/>
      <c r="C165"/>
    </row>
    <row r="166" spans="1:3" x14ac:dyDescent="0.35">
      <c r="A166"/>
      <c r="B166"/>
      <c r="C166"/>
    </row>
    <row r="167" spans="1:3" x14ac:dyDescent="0.35">
      <c r="A167"/>
      <c r="B167"/>
      <c r="C167"/>
    </row>
    <row r="168" spans="1:3" x14ac:dyDescent="0.35">
      <c r="A168"/>
      <c r="B168"/>
      <c r="C168"/>
    </row>
    <row r="169" spans="1:3" x14ac:dyDescent="0.35">
      <c r="A169"/>
      <c r="B169"/>
      <c r="C169"/>
    </row>
    <row r="170" spans="1:3" x14ac:dyDescent="0.35">
      <c r="A170"/>
      <c r="B170"/>
      <c r="C170"/>
    </row>
    <row r="171" spans="1:3" x14ac:dyDescent="0.35">
      <c r="A171"/>
      <c r="B171"/>
      <c r="C171"/>
    </row>
    <row r="172" spans="1:3" x14ac:dyDescent="0.35">
      <c r="A172"/>
      <c r="B172"/>
      <c r="C172"/>
    </row>
    <row r="173" spans="1:3" x14ac:dyDescent="0.35">
      <c r="A173"/>
      <c r="B173"/>
      <c r="C173"/>
    </row>
    <row r="174" spans="1:3" x14ac:dyDescent="0.35">
      <c r="A174"/>
      <c r="B174"/>
      <c r="C174"/>
    </row>
    <row r="175" spans="1:3" x14ac:dyDescent="0.35">
      <c r="A175"/>
      <c r="B175"/>
      <c r="C175"/>
    </row>
    <row r="176" spans="1:3" x14ac:dyDescent="0.35">
      <c r="A176"/>
      <c r="B176"/>
      <c r="C176"/>
    </row>
    <row r="177" spans="1:3" x14ac:dyDescent="0.35">
      <c r="A177"/>
      <c r="B177"/>
      <c r="C177"/>
    </row>
    <row r="178" spans="1:3" x14ac:dyDescent="0.35">
      <c r="A178"/>
      <c r="B178"/>
      <c r="C178"/>
    </row>
    <row r="179" spans="1:3" x14ac:dyDescent="0.35">
      <c r="A179"/>
      <c r="B179"/>
      <c r="C179"/>
    </row>
    <row r="180" spans="1:3" x14ac:dyDescent="0.35">
      <c r="A180"/>
      <c r="B180"/>
      <c r="C180"/>
    </row>
    <row r="181" spans="1:3" x14ac:dyDescent="0.35">
      <c r="A181"/>
      <c r="B181"/>
      <c r="C181"/>
    </row>
    <row r="182" spans="1:3" x14ac:dyDescent="0.35">
      <c r="A182"/>
      <c r="B182"/>
      <c r="C182"/>
    </row>
    <row r="183" spans="1:3" x14ac:dyDescent="0.35">
      <c r="A183"/>
      <c r="B183"/>
      <c r="C183"/>
    </row>
    <row r="184" spans="1:3" x14ac:dyDescent="0.35">
      <c r="A184"/>
      <c r="B184"/>
      <c r="C184"/>
    </row>
    <row r="185" spans="1:3" x14ac:dyDescent="0.35">
      <c r="A185"/>
      <c r="B185"/>
      <c r="C185"/>
    </row>
    <row r="186" spans="1:3" x14ac:dyDescent="0.35">
      <c r="A186"/>
      <c r="B186"/>
      <c r="C186"/>
    </row>
    <row r="187" spans="1:3" x14ac:dyDescent="0.35">
      <c r="A187"/>
      <c r="B187"/>
      <c r="C187"/>
    </row>
    <row r="188" spans="1:3" x14ac:dyDescent="0.35">
      <c r="A188"/>
      <c r="B188"/>
      <c r="C188"/>
    </row>
    <row r="189" spans="1:3" x14ac:dyDescent="0.35">
      <c r="A189"/>
      <c r="B189"/>
      <c r="C189"/>
    </row>
    <row r="190" spans="1:3" x14ac:dyDescent="0.35">
      <c r="A190"/>
      <c r="B190"/>
      <c r="C190"/>
    </row>
    <row r="191" spans="1:3" x14ac:dyDescent="0.35">
      <c r="A191"/>
      <c r="B191"/>
      <c r="C191"/>
    </row>
    <row r="192" spans="1:3" x14ac:dyDescent="0.35">
      <c r="A192"/>
      <c r="B192"/>
      <c r="C192"/>
    </row>
    <row r="193" spans="1:3" x14ac:dyDescent="0.35">
      <c r="A193"/>
      <c r="B193"/>
      <c r="C193"/>
    </row>
    <row r="194" spans="1:3" x14ac:dyDescent="0.35">
      <c r="A194"/>
      <c r="B194"/>
      <c r="C194"/>
    </row>
    <row r="195" spans="1:3" x14ac:dyDescent="0.35">
      <c r="A195"/>
      <c r="B195"/>
      <c r="C195"/>
    </row>
    <row r="196" spans="1:3" x14ac:dyDescent="0.35">
      <c r="A196"/>
      <c r="B196"/>
      <c r="C196"/>
    </row>
    <row r="197" spans="1:3" x14ac:dyDescent="0.35">
      <c r="A197"/>
      <c r="B197"/>
      <c r="C197"/>
    </row>
    <row r="198" spans="1:3" x14ac:dyDescent="0.35">
      <c r="A198"/>
      <c r="B198"/>
      <c r="C198"/>
    </row>
    <row r="199" spans="1:3" x14ac:dyDescent="0.35">
      <c r="A199"/>
      <c r="B199"/>
      <c r="C199"/>
    </row>
    <row r="200" spans="1:3" x14ac:dyDescent="0.35">
      <c r="A200"/>
      <c r="B200"/>
      <c r="C200"/>
    </row>
    <row r="201" spans="1:3" x14ac:dyDescent="0.35">
      <c r="A201"/>
      <c r="B201"/>
      <c r="C201"/>
    </row>
    <row r="202" spans="1:3" x14ac:dyDescent="0.35">
      <c r="A202"/>
      <c r="B202"/>
      <c r="C202"/>
    </row>
    <row r="203" spans="1:3" x14ac:dyDescent="0.35">
      <c r="A203"/>
      <c r="B203"/>
      <c r="C203"/>
    </row>
    <row r="204" spans="1:3" x14ac:dyDescent="0.35">
      <c r="A204"/>
      <c r="B204"/>
      <c r="C204"/>
    </row>
    <row r="205" spans="1:3" x14ac:dyDescent="0.35">
      <c r="A205"/>
      <c r="B205"/>
      <c r="C205"/>
    </row>
    <row r="206" spans="1:3" x14ac:dyDescent="0.35">
      <c r="A206"/>
      <c r="B206"/>
      <c r="C206"/>
    </row>
    <row r="207" spans="1:3" x14ac:dyDescent="0.35">
      <c r="A207"/>
      <c r="B207"/>
      <c r="C207"/>
    </row>
    <row r="208" spans="1:3" x14ac:dyDescent="0.35">
      <c r="A208"/>
      <c r="B208"/>
      <c r="C208"/>
    </row>
    <row r="209" spans="1:3" x14ac:dyDescent="0.35">
      <c r="A209"/>
      <c r="B209"/>
      <c r="C209"/>
    </row>
    <row r="210" spans="1:3" x14ac:dyDescent="0.35">
      <c r="A210"/>
      <c r="B210"/>
      <c r="C210"/>
    </row>
    <row r="211" spans="1:3" x14ac:dyDescent="0.35">
      <c r="A211"/>
      <c r="B211"/>
      <c r="C211"/>
    </row>
    <row r="212" spans="1:3" x14ac:dyDescent="0.35">
      <c r="A212"/>
      <c r="B212"/>
      <c r="C212"/>
    </row>
    <row r="213" spans="1:3" x14ac:dyDescent="0.35">
      <c r="A213"/>
      <c r="B213"/>
      <c r="C213"/>
    </row>
    <row r="214" spans="1:3" x14ac:dyDescent="0.35">
      <c r="A214"/>
      <c r="B214"/>
      <c r="C214"/>
    </row>
    <row r="215" spans="1:3" x14ac:dyDescent="0.35">
      <c r="A215"/>
      <c r="B215"/>
      <c r="C215"/>
    </row>
    <row r="216" spans="1:3" x14ac:dyDescent="0.35">
      <c r="A216"/>
      <c r="B216"/>
      <c r="C216"/>
    </row>
    <row r="217" spans="1:3" x14ac:dyDescent="0.35">
      <c r="A217"/>
      <c r="B217"/>
      <c r="C217"/>
    </row>
    <row r="218" spans="1:3" x14ac:dyDescent="0.35">
      <c r="A218"/>
      <c r="B218"/>
      <c r="C218"/>
    </row>
    <row r="219" spans="1:3" x14ac:dyDescent="0.35">
      <c r="A219"/>
      <c r="B219"/>
      <c r="C219"/>
    </row>
    <row r="220" spans="1:3" x14ac:dyDescent="0.35">
      <c r="A220"/>
      <c r="B220"/>
      <c r="C220"/>
    </row>
    <row r="221" spans="1:3" x14ac:dyDescent="0.35">
      <c r="A221"/>
      <c r="B221"/>
      <c r="C221"/>
    </row>
    <row r="222" spans="1:3" x14ac:dyDescent="0.35">
      <c r="A222"/>
      <c r="B222"/>
      <c r="C222"/>
    </row>
    <row r="223" spans="1:3" x14ac:dyDescent="0.35">
      <c r="A223"/>
      <c r="B223"/>
      <c r="C223"/>
    </row>
    <row r="224" spans="1:3" x14ac:dyDescent="0.35">
      <c r="A224"/>
      <c r="B224"/>
      <c r="C224"/>
    </row>
    <row r="225" spans="1:3" x14ac:dyDescent="0.35">
      <c r="A225"/>
      <c r="B225"/>
      <c r="C225"/>
    </row>
    <row r="226" spans="1:3" x14ac:dyDescent="0.35">
      <c r="A226"/>
      <c r="B226"/>
      <c r="C226"/>
    </row>
    <row r="227" spans="1:3" x14ac:dyDescent="0.35">
      <c r="A227"/>
      <c r="B227"/>
      <c r="C227"/>
    </row>
    <row r="228" spans="1:3" x14ac:dyDescent="0.35">
      <c r="A228"/>
      <c r="B228"/>
      <c r="C228"/>
    </row>
    <row r="229" spans="1:3" x14ac:dyDescent="0.35">
      <c r="A229"/>
      <c r="B229"/>
      <c r="C229"/>
    </row>
    <row r="230" spans="1:3" x14ac:dyDescent="0.35">
      <c r="A230"/>
      <c r="B230"/>
      <c r="C230"/>
    </row>
    <row r="231" spans="1:3" x14ac:dyDescent="0.35">
      <c r="A231"/>
      <c r="B231"/>
      <c r="C231"/>
    </row>
    <row r="232" spans="1:3" x14ac:dyDescent="0.35">
      <c r="A232"/>
      <c r="B232"/>
      <c r="C232"/>
    </row>
    <row r="233" spans="1:3" x14ac:dyDescent="0.35">
      <c r="A233"/>
      <c r="B233"/>
      <c r="C233"/>
    </row>
    <row r="234" spans="1:3" x14ac:dyDescent="0.35">
      <c r="A234"/>
      <c r="B234"/>
      <c r="C234"/>
    </row>
    <row r="235" spans="1:3" x14ac:dyDescent="0.35">
      <c r="A235"/>
      <c r="B235"/>
      <c r="C235"/>
    </row>
    <row r="236" spans="1:3" x14ac:dyDescent="0.35">
      <c r="A236"/>
      <c r="B236"/>
      <c r="C236"/>
    </row>
    <row r="237" spans="1:3" x14ac:dyDescent="0.35">
      <c r="A237"/>
      <c r="B237"/>
      <c r="C237"/>
    </row>
    <row r="238" spans="1:3" x14ac:dyDescent="0.35">
      <c r="A238"/>
      <c r="B238"/>
      <c r="C238"/>
    </row>
    <row r="239" spans="1:3" x14ac:dyDescent="0.35">
      <c r="A239"/>
      <c r="B239"/>
      <c r="C239"/>
    </row>
    <row r="240" spans="1:3" x14ac:dyDescent="0.35">
      <c r="A240"/>
      <c r="B240"/>
      <c r="C240"/>
    </row>
    <row r="241" spans="1:3" x14ac:dyDescent="0.35">
      <c r="A241"/>
      <c r="B241"/>
      <c r="C241"/>
    </row>
    <row r="242" spans="1:3" x14ac:dyDescent="0.35">
      <c r="A242"/>
      <c r="B242"/>
      <c r="C242"/>
    </row>
    <row r="243" spans="1:3" x14ac:dyDescent="0.35">
      <c r="A243"/>
      <c r="B243"/>
      <c r="C243"/>
    </row>
    <row r="244" spans="1:3" x14ac:dyDescent="0.35">
      <c r="A244"/>
      <c r="B244"/>
      <c r="C244"/>
    </row>
    <row r="245" spans="1:3" x14ac:dyDescent="0.35">
      <c r="A245"/>
      <c r="B245"/>
      <c r="C245"/>
    </row>
    <row r="246" spans="1:3" x14ac:dyDescent="0.35">
      <c r="A246"/>
      <c r="B246"/>
      <c r="C246"/>
    </row>
    <row r="247" spans="1:3" x14ac:dyDescent="0.35">
      <c r="A247"/>
      <c r="B247"/>
      <c r="C247"/>
    </row>
    <row r="248" spans="1:3" x14ac:dyDescent="0.35">
      <c r="A248"/>
      <c r="B248"/>
      <c r="C248"/>
    </row>
    <row r="249" spans="1:3" x14ac:dyDescent="0.35">
      <c r="A249"/>
      <c r="B249"/>
      <c r="C249"/>
    </row>
    <row r="250" spans="1:3" x14ac:dyDescent="0.35">
      <c r="A250"/>
      <c r="B250"/>
      <c r="C250"/>
    </row>
    <row r="251" spans="1:3" x14ac:dyDescent="0.35">
      <c r="A251"/>
      <c r="B251"/>
      <c r="C251"/>
    </row>
    <row r="252" spans="1:3" x14ac:dyDescent="0.35">
      <c r="A252"/>
      <c r="B252"/>
      <c r="C252"/>
    </row>
    <row r="253" spans="1:3" x14ac:dyDescent="0.35">
      <c r="A253"/>
      <c r="B253"/>
      <c r="C253"/>
    </row>
    <row r="254" spans="1:3" x14ac:dyDescent="0.35">
      <c r="A254"/>
      <c r="B254"/>
      <c r="C254"/>
    </row>
    <row r="255" spans="1:3" x14ac:dyDescent="0.35">
      <c r="A255"/>
      <c r="B255"/>
      <c r="C255"/>
    </row>
    <row r="256" spans="1:3" x14ac:dyDescent="0.35">
      <c r="A256"/>
      <c r="B256"/>
      <c r="C256"/>
    </row>
    <row r="257" spans="1:3" x14ac:dyDescent="0.35">
      <c r="A257"/>
      <c r="B257"/>
      <c r="C257"/>
    </row>
    <row r="258" spans="1:3" x14ac:dyDescent="0.35">
      <c r="A258"/>
      <c r="B258"/>
      <c r="C258"/>
    </row>
    <row r="259" spans="1:3" x14ac:dyDescent="0.35">
      <c r="A259"/>
      <c r="B259"/>
      <c r="C259"/>
    </row>
    <row r="260" spans="1:3" x14ac:dyDescent="0.35">
      <c r="A260"/>
      <c r="B260"/>
      <c r="C260"/>
    </row>
    <row r="261" spans="1:3" x14ac:dyDescent="0.35">
      <c r="A261"/>
      <c r="B261"/>
      <c r="C261"/>
    </row>
    <row r="262" spans="1:3" x14ac:dyDescent="0.35">
      <c r="A262"/>
      <c r="B262"/>
      <c r="C262"/>
    </row>
    <row r="263" spans="1:3" x14ac:dyDescent="0.35">
      <c r="A263"/>
      <c r="B263"/>
      <c r="C263"/>
    </row>
    <row r="264" spans="1:3" x14ac:dyDescent="0.35">
      <c r="A264"/>
      <c r="B264"/>
      <c r="C264"/>
    </row>
    <row r="265" spans="1:3" x14ac:dyDescent="0.35">
      <c r="A265"/>
      <c r="B265"/>
      <c r="C265"/>
    </row>
    <row r="266" spans="1:3" x14ac:dyDescent="0.35">
      <c r="A266"/>
      <c r="B266"/>
      <c r="C266"/>
    </row>
    <row r="267" spans="1:3" x14ac:dyDescent="0.35">
      <c r="A267"/>
      <c r="B267"/>
      <c r="C267"/>
    </row>
    <row r="268" spans="1:3" x14ac:dyDescent="0.35">
      <c r="A268"/>
      <c r="B268"/>
      <c r="C268"/>
    </row>
    <row r="269" spans="1:3" x14ac:dyDescent="0.35">
      <c r="A269"/>
      <c r="B269"/>
      <c r="C269"/>
    </row>
    <row r="270" spans="1:3" x14ac:dyDescent="0.35">
      <c r="A270"/>
      <c r="B270"/>
      <c r="C270"/>
    </row>
    <row r="271" spans="1:3" x14ac:dyDescent="0.35">
      <c r="A271"/>
      <c r="B271"/>
      <c r="C271"/>
    </row>
    <row r="272" spans="1:3" x14ac:dyDescent="0.35">
      <c r="A272"/>
      <c r="B272"/>
      <c r="C272"/>
    </row>
    <row r="273" spans="1:3" x14ac:dyDescent="0.35">
      <c r="A273"/>
      <c r="B273"/>
      <c r="C273"/>
    </row>
    <row r="274" spans="1:3" x14ac:dyDescent="0.35">
      <c r="A274"/>
      <c r="B274"/>
      <c r="C274"/>
    </row>
    <row r="275" spans="1:3" x14ac:dyDescent="0.35">
      <c r="A275"/>
      <c r="B275"/>
      <c r="C275"/>
    </row>
    <row r="276" spans="1:3" x14ac:dyDescent="0.35">
      <c r="A276"/>
      <c r="B276"/>
      <c r="C276"/>
    </row>
    <row r="277" spans="1:3" x14ac:dyDescent="0.35">
      <c r="A277"/>
      <c r="B277"/>
      <c r="C277"/>
    </row>
    <row r="278" spans="1:3" x14ac:dyDescent="0.35">
      <c r="A278"/>
      <c r="B278"/>
      <c r="C278"/>
    </row>
    <row r="279" spans="1:3" x14ac:dyDescent="0.35">
      <c r="A279"/>
      <c r="B279"/>
      <c r="C279"/>
    </row>
    <row r="280" spans="1:3" x14ac:dyDescent="0.35">
      <c r="A280"/>
      <c r="B280"/>
      <c r="C280"/>
    </row>
    <row r="281" spans="1:3" x14ac:dyDescent="0.35">
      <c r="A281"/>
      <c r="B281"/>
      <c r="C281"/>
    </row>
    <row r="282" spans="1:3" x14ac:dyDescent="0.35">
      <c r="A282"/>
      <c r="B282"/>
      <c r="C282"/>
    </row>
    <row r="283" spans="1:3" x14ac:dyDescent="0.35">
      <c r="A283"/>
      <c r="B283"/>
      <c r="C283"/>
    </row>
    <row r="284" spans="1:3" x14ac:dyDescent="0.35">
      <c r="A284"/>
      <c r="B284"/>
      <c r="C284"/>
    </row>
    <row r="285" spans="1:3" x14ac:dyDescent="0.35">
      <c r="A285"/>
      <c r="B285"/>
      <c r="C285"/>
    </row>
    <row r="286" spans="1:3" x14ac:dyDescent="0.35">
      <c r="A286"/>
      <c r="B286"/>
      <c r="C286"/>
    </row>
    <row r="287" spans="1:3" x14ac:dyDescent="0.35">
      <c r="A287"/>
      <c r="B287"/>
      <c r="C287"/>
    </row>
    <row r="288" spans="1:3" x14ac:dyDescent="0.35">
      <c r="A288"/>
      <c r="B288"/>
      <c r="C288"/>
    </row>
    <row r="289" spans="1:3" x14ac:dyDescent="0.35">
      <c r="A289"/>
      <c r="B289"/>
      <c r="C289"/>
    </row>
    <row r="290" spans="1:3" x14ac:dyDescent="0.35">
      <c r="A290"/>
      <c r="B290"/>
      <c r="C290"/>
    </row>
    <row r="291" spans="1:3" x14ac:dyDescent="0.35">
      <c r="A291"/>
      <c r="B291"/>
      <c r="C291"/>
    </row>
    <row r="292" spans="1:3" x14ac:dyDescent="0.35">
      <c r="A292"/>
      <c r="B292"/>
      <c r="C292"/>
    </row>
    <row r="293" spans="1:3" x14ac:dyDescent="0.35">
      <c r="A293"/>
      <c r="B293"/>
      <c r="C293"/>
    </row>
    <row r="294" spans="1:3" x14ac:dyDescent="0.35">
      <c r="A294"/>
      <c r="B294"/>
      <c r="C294"/>
    </row>
    <row r="295" spans="1:3" x14ac:dyDescent="0.35">
      <c r="A295"/>
      <c r="B295"/>
      <c r="C295"/>
    </row>
    <row r="296" spans="1:3" x14ac:dyDescent="0.35">
      <c r="A296"/>
      <c r="B296"/>
      <c r="C296"/>
    </row>
    <row r="297" spans="1:3" x14ac:dyDescent="0.35">
      <c r="A297"/>
      <c r="B297"/>
      <c r="C297"/>
    </row>
    <row r="298" spans="1:3" x14ac:dyDescent="0.35">
      <c r="A298"/>
      <c r="B298"/>
      <c r="C298"/>
    </row>
    <row r="299" spans="1:3" x14ac:dyDescent="0.35">
      <c r="A299"/>
      <c r="B299"/>
      <c r="C299"/>
    </row>
    <row r="300" spans="1:3" x14ac:dyDescent="0.35">
      <c r="A300"/>
      <c r="B300"/>
      <c r="C300"/>
    </row>
    <row r="301" spans="1:3" x14ac:dyDescent="0.35">
      <c r="A301"/>
      <c r="B301"/>
      <c r="C301"/>
    </row>
    <row r="302" spans="1:3" x14ac:dyDescent="0.35">
      <c r="A302"/>
      <c r="B302"/>
      <c r="C302"/>
    </row>
    <row r="303" spans="1:3" x14ac:dyDescent="0.35">
      <c r="A303"/>
      <c r="B303"/>
      <c r="C303"/>
    </row>
    <row r="304" spans="1:3" x14ac:dyDescent="0.35">
      <c r="A304"/>
      <c r="B304"/>
      <c r="C304"/>
    </row>
    <row r="305" spans="1:3" x14ac:dyDescent="0.35">
      <c r="A305"/>
      <c r="B305"/>
      <c r="C305"/>
    </row>
    <row r="306" spans="1:3" x14ac:dyDescent="0.35">
      <c r="A306"/>
      <c r="B306"/>
      <c r="C306"/>
    </row>
    <row r="307" spans="1:3" x14ac:dyDescent="0.35">
      <c r="A307"/>
      <c r="B307"/>
      <c r="C307"/>
    </row>
    <row r="308" spans="1:3" x14ac:dyDescent="0.35">
      <c r="A308"/>
      <c r="B308"/>
      <c r="C308"/>
    </row>
    <row r="309" spans="1:3" x14ac:dyDescent="0.35">
      <c r="A309"/>
      <c r="B309"/>
      <c r="C309"/>
    </row>
    <row r="310" spans="1:3" x14ac:dyDescent="0.35">
      <c r="A310"/>
      <c r="B310"/>
      <c r="C310"/>
    </row>
    <row r="311" spans="1:3" x14ac:dyDescent="0.35">
      <c r="A311"/>
      <c r="B311"/>
      <c r="C311"/>
    </row>
    <row r="312" spans="1:3" x14ac:dyDescent="0.35">
      <c r="A312"/>
      <c r="B312"/>
      <c r="C312"/>
    </row>
    <row r="313" spans="1:3" x14ac:dyDescent="0.35">
      <c r="A313"/>
      <c r="B313"/>
      <c r="C313"/>
    </row>
    <row r="314" spans="1:3" x14ac:dyDescent="0.35">
      <c r="A314"/>
      <c r="B314"/>
      <c r="C314"/>
    </row>
    <row r="315" spans="1:3" x14ac:dyDescent="0.35">
      <c r="A315"/>
      <c r="B315"/>
      <c r="C315"/>
    </row>
    <row r="316" spans="1:3" x14ac:dyDescent="0.35">
      <c r="A316"/>
      <c r="B316"/>
      <c r="C316"/>
    </row>
    <row r="317" spans="1:3" x14ac:dyDescent="0.35">
      <c r="A317"/>
      <c r="B317"/>
      <c r="C317"/>
    </row>
    <row r="318" spans="1:3" x14ac:dyDescent="0.35">
      <c r="A318"/>
      <c r="B318"/>
      <c r="C318"/>
    </row>
    <row r="319" spans="1:3" x14ac:dyDescent="0.35">
      <c r="A319"/>
      <c r="B319"/>
      <c r="C319"/>
    </row>
    <row r="320" spans="1:3" x14ac:dyDescent="0.35">
      <c r="A320"/>
      <c r="B320"/>
      <c r="C320"/>
    </row>
    <row r="321" spans="1:3" x14ac:dyDescent="0.35">
      <c r="A321"/>
      <c r="B321"/>
      <c r="C321"/>
    </row>
    <row r="322" spans="1:3" x14ac:dyDescent="0.35">
      <c r="A322"/>
      <c r="B322"/>
      <c r="C322"/>
    </row>
    <row r="323" spans="1:3" x14ac:dyDescent="0.35">
      <c r="A323"/>
      <c r="B323"/>
      <c r="C323"/>
    </row>
    <row r="324" spans="1:3" x14ac:dyDescent="0.35">
      <c r="A324"/>
      <c r="B324"/>
      <c r="C324"/>
    </row>
    <row r="325" spans="1:3" x14ac:dyDescent="0.35">
      <c r="A325"/>
      <c r="B325"/>
      <c r="C325"/>
    </row>
    <row r="326" spans="1:3" x14ac:dyDescent="0.35">
      <c r="A326"/>
      <c r="B326"/>
      <c r="C326"/>
    </row>
    <row r="327" spans="1:3" x14ac:dyDescent="0.35">
      <c r="A327"/>
      <c r="B327"/>
      <c r="C327"/>
    </row>
    <row r="328" spans="1:3" x14ac:dyDescent="0.35">
      <c r="A328"/>
      <c r="B328"/>
      <c r="C328"/>
    </row>
    <row r="329" spans="1:3" x14ac:dyDescent="0.35">
      <c r="A329"/>
      <c r="B329"/>
      <c r="C329"/>
    </row>
    <row r="330" spans="1:3" x14ac:dyDescent="0.35">
      <c r="A330"/>
      <c r="B330"/>
      <c r="C330"/>
    </row>
    <row r="331" spans="1:3" x14ac:dyDescent="0.35">
      <c r="A331"/>
      <c r="B331"/>
      <c r="C331"/>
    </row>
    <row r="332" spans="1:3" x14ac:dyDescent="0.35">
      <c r="A332"/>
      <c r="B332"/>
      <c r="C332"/>
    </row>
    <row r="333" spans="1:3" x14ac:dyDescent="0.35">
      <c r="A333"/>
      <c r="B333"/>
      <c r="C333"/>
    </row>
    <row r="334" spans="1:3" x14ac:dyDescent="0.35">
      <c r="A334"/>
      <c r="B334"/>
      <c r="C334"/>
    </row>
    <row r="335" spans="1:3" x14ac:dyDescent="0.35">
      <c r="A335"/>
      <c r="B335"/>
      <c r="C335"/>
    </row>
    <row r="336" spans="1:3" x14ac:dyDescent="0.35">
      <c r="A336"/>
      <c r="B336"/>
      <c r="C336"/>
    </row>
    <row r="337" spans="1:3" x14ac:dyDescent="0.35">
      <c r="A337"/>
      <c r="B337"/>
      <c r="C337"/>
    </row>
    <row r="338" spans="1:3" x14ac:dyDescent="0.35">
      <c r="A338"/>
      <c r="B338"/>
      <c r="C338"/>
    </row>
    <row r="339" spans="1:3" x14ac:dyDescent="0.35">
      <c r="A339"/>
      <c r="B339"/>
      <c r="C339"/>
    </row>
    <row r="340" spans="1:3" x14ac:dyDescent="0.35">
      <c r="A340"/>
      <c r="B340"/>
      <c r="C340"/>
    </row>
    <row r="341" spans="1:3" x14ac:dyDescent="0.35">
      <c r="A341"/>
      <c r="B341"/>
      <c r="C341"/>
    </row>
    <row r="342" spans="1:3" x14ac:dyDescent="0.35">
      <c r="A342"/>
      <c r="B342"/>
      <c r="C342"/>
    </row>
    <row r="343" spans="1:3" x14ac:dyDescent="0.35">
      <c r="A343"/>
      <c r="B343"/>
      <c r="C343"/>
    </row>
    <row r="344" spans="1:3" x14ac:dyDescent="0.35">
      <c r="A344"/>
      <c r="B344"/>
      <c r="C344"/>
    </row>
    <row r="345" spans="1:3" x14ac:dyDescent="0.35">
      <c r="A345"/>
      <c r="B345"/>
      <c r="C345"/>
    </row>
    <row r="346" spans="1:3" x14ac:dyDescent="0.35">
      <c r="A346"/>
      <c r="B346"/>
      <c r="C346"/>
    </row>
    <row r="347" spans="1:3" x14ac:dyDescent="0.35">
      <c r="A347"/>
      <c r="B347"/>
      <c r="C347"/>
    </row>
    <row r="348" spans="1:3" x14ac:dyDescent="0.35">
      <c r="A348"/>
      <c r="B348"/>
      <c r="C348"/>
    </row>
    <row r="349" spans="1:3" x14ac:dyDescent="0.35">
      <c r="A349"/>
      <c r="B349"/>
      <c r="C349"/>
    </row>
    <row r="350" spans="1:3" x14ac:dyDescent="0.35">
      <c r="A350"/>
      <c r="B350"/>
      <c r="C350"/>
    </row>
    <row r="351" spans="1:3" x14ac:dyDescent="0.35">
      <c r="A351"/>
      <c r="B351"/>
      <c r="C351"/>
    </row>
    <row r="352" spans="1:3" x14ac:dyDescent="0.35">
      <c r="A352"/>
      <c r="B352"/>
      <c r="C352"/>
    </row>
    <row r="353" spans="1:3" x14ac:dyDescent="0.35">
      <c r="A353"/>
      <c r="B353"/>
      <c r="C353"/>
    </row>
    <row r="354" spans="1:3" x14ac:dyDescent="0.35">
      <c r="A354"/>
      <c r="B354"/>
      <c r="C354"/>
    </row>
    <row r="355" spans="1:3" x14ac:dyDescent="0.35">
      <c r="A355"/>
      <c r="B355"/>
      <c r="C355"/>
    </row>
    <row r="356" spans="1:3" x14ac:dyDescent="0.35">
      <c r="A356"/>
      <c r="B356"/>
      <c r="C356"/>
    </row>
    <row r="357" spans="1:3" x14ac:dyDescent="0.35">
      <c r="A357"/>
      <c r="B357"/>
      <c r="C357"/>
    </row>
    <row r="358" spans="1:3" x14ac:dyDescent="0.35">
      <c r="A358"/>
      <c r="B358"/>
      <c r="C358"/>
    </row>
    <row r="359" spans="1:3" x14ac:dyDescent="0.35">
      <c r="A359"/>
      <c r="B359"/>
      <c r="C359"/>
    </row>
    <row r="360" spans="1:3" x14ac:dyDescent="0.35">
      <c r="A360"/>
      <c r="B360"/>
      <c r="C360"/>
    </row>
    <row r="361" spans="1:3" x14ac:dyDescent="0.35">
      <c r="A361"/>
      <c r="B361"/>
      <c r="C361"/>
    </row>
    <row r="362" spans="1:3" x14ac:dyDescent="0.35">
      <c r="A362"/>
      <c r="B362"/>
      <c r="C362"/>
    </row>
    <row r="363" spans="1:3" x14ac:dyDescent="0.35">
      <c r="A363"/>
      <c r="B363"/>
      <c r="C363"/>
    </row>
    <row r="364" spans="1:3" x14ac:dyDescent="0.35">
      <c r="A364"/>
      <c r="B364"/>
      <c r="C364"/>
    </row>
    <row r="365" spans="1:3" x14ac:dyDescent="0.35">
      <c r="A365"/>
      <c r="B365"/>
      <c r="C365"/>
    </row>
    <row r="366" spans="1:3" x14ac:dyDescent="0.35">
      <c r="A366"/>
      <c r="B366"/>
      <c r="C366"/>
    </row>
    <row r="367" spans="1:3" x14ac:dyDescent="0.35">
      <c r="A367"/>
      <c r="B367"/>
      <c r="C367"/>
    </row>
    <row r="368" spans="1:3" x14ac:dyDescent="0.35">
      <c r="A368"/>
      <c r="B368"/>
      <c r="C368"/>
    </row>
    <row r="369" spans="1:3" x14ac:dyDescent="0.35">
      <c r="A369"/>
      <c r="B369"/>
      <c r="C369"/>
    </row>
    <row r="370" spans="1:3" x14ac:dyDescent="0.35">
      <c r="A370"/>
      <c r="B370"/>
      <c r="C370"/>
    </row>
    <row r="371" spans="1:3" x14ac:dyDescent="0.35">
      <c r="A371"/>
      <c r="B371"/>
      <c r="C371"/>
    </row>
    <row r="372" spans="1:3" x14ac:dyDescent="0.35">
      <c r="A372"/>
      <c r="B372"/>
      <c r="C372"/>
    </row>
    <row r="373" spans="1:3" x14ac:dyDescent="0.35">
      <c r="A373"/>
      <c r="B373"/>
      <c r="C373"/>
    </row>
    <row r="374" spans="1:3" x14ac:dyDescent="0.35">
      <c r="A374"/>
      <c r="B374"/>
      <c r="C374"/>
    </row>
    <row r="375" spans="1:3" x14ac:dyDescent="0.35">
      <c r="A375"/>
      <c r="B375"/>
      <c r="C375"/>
    </row>
    <row r="376" spans="1:3" x14ac:dyDescent="0.35">
      <c r="A376"/>
      <c r="B376"/>
      <c r="C376"/>
    </row>
    <row r="377" spans="1:3" x14ac:dyDescent="0.35">
      <c r="A377"/>
      <c r="B377"/>
      <c r="C377"/>
    </row>
    <row r="378" spans="1:3" x14ac:dyDescent="0.35">
      <c r="A378"/>
      <c r="B378"/>
      <c r="C378"/>
    </row>
    <row r="379" spans="1:3" x14ac:dyDescent="0.35">
      <c r="A379"/>
      <c r="B379"/>
      <c r="C379"/>
    </row>
    <row r="380" spans="1:3" x14ac:dyDescent="0.35">
      <c r="A380"/>
      <c r="B380"/>
      <c r="C380"/>
    </row>
    <row r="381" spans="1:3" x14ac:dyDescent="0.35">
      <c r="A381"/>
      <c r="B381"/>
      <c r="C381"/>
    </row>
    <row r="382" spans="1:3" x14ac:dyDescent="0.35">
      <c r="A382"/>
      <c r="B382"/>
      <c r="C382"/>
    </row>
    <row r="383" spans="1:3" x14ac:dyDescent="0.35">
      <c r="A383"/>
      <c r="B383"/>
      <c r="C383"/>
    </row>
    <row r="384" spans="1:3" x14ac:dyDescent="0.35">
      <c r="A384"/>
      <c r="B384"/>
      <c r="C384"/>
    </row>
    <row r="385" spans="1:3" x14ac:dyDescent="0.35">
      <c r="A385"/>
      <c r="B385"/>
      <c r="C385"/>
    </row>
    <row r="386" spans="1:3" x14ac:dyDescent="0.35">
      <c r="A386"/>
      <c r="B386"/>
      <c r="C386"/>
    </row>
    <row r="387" spans="1:3" x14ac:dyDescent="0.35">
      <c r="A387"/>
      <c r="B387"/>
      <c r="C387"/>
    </row>
    <row r="388" spans="1:3" x14ac:dyDescent="0.35">
      <c r="A388"/>
      <c r="B388"/>
      <c r="C388"/>
    </row>
    <row r="389" spans="1:3" x14ac:dyDescent="0.35">
      <c r="A389"/>
      <c r="B389"/>
      <c r="C389"/>
    </row>
    <row r="390" spans="1:3" x14ac:dyDescent="0.35">
      <c r="A390"/>
      <c r="B390"/>
      <c r="C390"/>
    </row>
    <row r="391" spans="1:3" x14ac:dyDescent="0.35">
      <c r="A391"/>
      <c r="B391"/>
      <c r="C391"/>
    </row>
    <row r="392" spans="1:3" x14ac:dyDescent="0.35">
      <c r="A392"/>
      <c r="B392"/>
      <c r="C392"/>
    </row>
    <row r="393" spans="1:3" x14ac:dyDescent="0.35">
      <c r="A393"/>
      <c r="B393"/>
      <c r="C393"/>
    </row>
    <row r="394" spans="1:3" x14ac:dyDescent="0.35">
      <c r="A394"/>
      <c r="B394"/>
      <c r="C394"/>
    </row>
    <row r="395" spans="1:3" x14ac:dyDescent="0.35">
      <c r="A395"/>
      <c r="B395"/>
      <c r="C395"/>
    </row>
    <row r="396" spans="1:3" x14ac:dyDescent="0.35">
      <c r="A396"/>
      <c r="B396"/>
      <c r="C396"/>
    </row>
    <row r="397" spans="1:3" x14ac:dyDescent="0.35">
      <c r="A397"/>
      <c r="B397"/>
      <c r="C397"/>
    </row>
    <row r="398" spans="1:3" x14ac:dyDescent="0.35">
      <c r="A398"/>
      <c r="B398"/>
      <c r="C398"/>
    </row>
    <row r="399" spans="1:3" x14ac:dyDescent="0.35">
      <c r="A399"/>
      <c r="B399"/>
      <c r="C399"/>
    </row>
    <row r="400" spans="1:3" x14ac:dyDescent="0.35">
      <c r="A400"/>
      <c r="B400"/>
      <c r="C400"/>
    </row>
    <row r="401" spans="1:3" x14ac:dyDescent="0.35">
      <c r="A401"/>
      <c r="B401"/>
      <c r="C401"/>
    </row>
    <row r="402" spans="1:3" x14ac:dyDescent="0.35">
      <c r="A402"/>
      <c r="B402"/>
      <c r="C402"/>
    </row>
    <row r="403" spans="1:3" x14ac:dyDescent="0.35">
      <c r="A403"/>
      <c r="B403"/>
      <c r="C403"/>
    </row>
    <row r="404" spans="1:3" x14ac:dyDescent="0.35">
      <c r="A404"/>
      <c r="B404"/>
      <c r="C404"/>
    </row>
    <row r="405" spans="1:3" x14ac:dyDescent="0.35">
      <c r="A405"/>
      <c r="B405"/>
      <c r="C405"/>
    </row>
    <row r="406" spans="1:3" x14ac:dyDescent="0.35">
      <c r="A406"/>
      <c r="B406"/>
      <c r="C406"/>
    </row>
    <row r="407" spans="1:3" x14ac:dyDescent="0.35">
      <c r="A407"/>
      <c r="B407"/>
      <c r="C407"/>
    </row>
    <row r="408" spans="1:3" x14ac:dyDescent="0.35">
      <c r="A408"/>
      <c r="B408"/>
      <c r="C408"/>
    </row>
    <row r="409" spans="1:3" x14ac:dyDescent="0.35">
      <c r="A409"/>
      <c r="B409"/>
      <c r="C409"/>
    </row>
    <row r="410" spans="1:3" x14ac:dyDescent="0.35">
      <c r="A410"/>
      <c r="B410"/>
      <c r="C410"/>
    </row>
    <row r="411" spans="1:3" x14ac:dyDescent="0.35">
      <c r="A411"/>
      <c r="B411"/>
      <c r="C411"/>
    </row>
    <row r="412" spans="1:3" x14ac:dyDescent="0.35">
      <c r="A412"/>
      <c r="B412"/>
      <c r="C412"/>
    </row>
    <row r="413" spans="1:3" x14ac:dyDescent="0.35">
      <c r="A413"/>
      <c r="B413"/>
      <c r="C413"/>
    </row>
    <row r="414" spans="1:3" x14ac:dyDescent="0.35">
      <c r="A414"/>
      <c r="B414"/>
      <c r="C414"/>
    </row>
    <row r="415" spans="1:3" x14ac:dyDescent="0.35">
      <c r="A415"/>
      <c r="B415"/>
      <c r="C415"/>
    </row>
    <row r="416" spans="1:3" x14ac:dyDescent="0.35">
      <c r="A416"/>
      <c r="B416"/>
      <c r="C416"/>
    </row>
    <row r="417" spans="1:3" x14ac:dyDescent="0.35">
      <c r="A417"/>
      <c r="B417"/>
      <c r="C417"/>
    </row>
    <row r="418" spans="1:3" x14ac:dyDescent="0.35">
      <c r="A418"/>
      <c r="B418"/>
      <c r="C418"/>
    </row>
    <row r="419" spans="1:3" x14ac:dyDescent="0.35">
      <c r="A419"/>
      <c r="B419"/>
      <c r="C419"/>
    </row>
    <row r="420" spans="1:3" x14ac:dyDescent="0.35">
      <c r="A420"/>
      <c r="B420"/>
      <c r="C420"/>
    </row>
    <row r="421" spans="1:3" x14ac:dyDescent="0.35">
      <c r="A421"/>
      <c r="B421"/>
      <c r="C421"/>
    </row>
    <row r="422" spans="1:3" x14ac:dyDescent="0.35">
      <c r="A422"/>
      <c r="B422"/>
      <c r="C422"/>
    </row>
    <row r="423" spans="1:3" x14ac:dyDescent="0.35">
      <c r="A423"/>
      <c r="B423"/>
      <c r="C423"/>
    </row>
    <row r="424" spans="1:3" x14ac:dyDescent="0.35">
      <c r="A424"/>
      <c r="B424"/>
      <c r="C424"/>
    </row>
    <row r="425" spans="1:3" x14ac:dyDescent="0.35">
      <c r="A425"/>
      <c r="B425"/>
      <c r="C425"/>
    </row>
    <row r="426" spans="1:3" x14ac:dyDescent="0.35">
      <c r="A426"/>
      <c r="B426"/>
      <c r="C426"/>
    </row>
    <row r="427" spans="1:3" x14ac:dyDescent="0.35">
      <c r="A427"/>
      <c r="B427"/>
      <c r="C427"/>
    </row>
    <row r="428" spans="1:3" x14ac:dyDescent="0.35">
      <c r="A428"/>
      <c r="B428"/>
      <c r="C428"/>
    </row>
    <row r="429" spans="1:3" x14ac:dyDescent="0.35">
      <c r="A429"/>
      <c r="B429"/>
      <c r="C429"/>
    </row>
    <row r="430" spans="1:3" x14ac:dyDescent="0.35">
      <c r="A430"/>
      <c r="B430"/>
      <c r="C430"/>
    </row>
    <row r="431" spans="1:3" x14ac:dyDescent="0.35">
      <c r="A431"/>
      <c r="B431"/>
      <c r="C431"/>
    </row>
    <row r="432" spans="1:3" x14ac:dyDescent="0.35">
      <c r="A432"/>
      <c r="B432"/>
      <c r="C432"/>
    </row>
    <row r="433" spans="1:3" x14ac:dyDescent="0.35">
      <c r="A433"/>
      <c r="B433"/>
      <c r="C433"/>
    </row>
    <row r="434" spans="1:3" x14ac:dyDescent="0.35">
      <c r="A434"/>
      <c r="B434"/>
      <c r="C434"/>
    </row>
    <row r="435" spans="1:3" x14ac:dyDescent="0.35">
      <c r="A435"/>
      <c r="B435"/>
      <c r="C435"/>
    </row>
    <row r="436" spans="1:3" x14ac:dyDescent="0.35">
      <c r="A436"/>
      <c r="B436"/>
      <c r="C436"/>
    </row>
    <row r="437" spans="1:3" x14ac:dyDescent="0.35">
      <c r="A437"/>
      <c r="B437"/>
      <c r="C437"/>
    </row>
    <row r="438" spans="1:3" x14ac:dyDescent="0.35">
      <c r="A438"/>
      <c r="B438"/>
      <c r="C438"/>
    </row>
    <row r="439" spans="1:3" x14ac:dyDescent="0.35">
      <c r="A439"/>
      <c r="B439"/>
      <c r="C439"/>
    </row>
    <row r="440" spans="1:3" x14ac:dyDescent="0.35">
      <c r="A440"/>
      <c r="B440"/>
      <c r="C440"/>
    </row>
    <row r="441" spans="1:3" x14ac:dyDescent="0.35">
      <c r="A441"/>
      <c r="B441"/>
      <c r="C441"/>
    </row>
    <row r="442" spans="1:3" x14ac:dyDescent="0.35">
      <c r="A442"/>
      <c r="B442"/>
      <c r="C442"/>
    </row>
    <row r="443" spans="1:3" x14ac:dyDescent="0.35">
      <c r="A443"/>
      <c r="B443"/>
      <c r="C443"/>
    </row>
    <row r="444" spans="1:3" x14ac:dyDescent="0.35">
      <c r="A444"/>
      <c r="B444"/>
      <c r="C444"/>
    </row>
    <row r="445" spans="1:3" x14ac:dyDescent="0.35">
      <c r="A445"/>
      <c r="B445"/>
      <c r="C445"/>
    </row>
    <row r="446" spans="1:3" x14ac:dyDescent="0.35">
      <c r="A446"/>
      <c r="B446"/>
      <c r="C446"/>
    </row>
    <row r="447" spans="1:3" x14ac:dyDescent="0.35">
      <c r="A447"/>
      <c r="B447"/>
      <c r="C447"/>
    </row>
    <row r="448" spans="1:3" x14ac:dyDescent="0.35">
      <c r="A448"/>
      <c r="B448"/>
      <c r="C448"/>
    </row>
    <row r="449" spans="1:3" x14ac:dyDescent="0.35">
      <c r="A449"/>
      <c r="B449"/>
      <c r="C449"/>
    </row>
    <row r="450" spans="1:3" x14ac:dyDescent="0.35">
      <c r="A450"/>
      <c r="B450"/>
      <c r="C450"/>
    </row>
    <row r="451" spans="1:3" x14ac:dyDescent="0.35">
      <c r="A451"/>
      <c r="B451"/>
      <c r="C451"/>
    </row>
    <row r="452" spans="1:3" x14ac:dyDescent="0.35">
      <c r="A452"/>
      <c r="B452"/>
      <c r="C452"/>
    </row>
    <row r="453" spans="1:3" x14ac:dyDescent="0.35">
      <c r="A453"/>
      <c r="B453"/>
      <c r="C453"/>
    </row>
    <row r="454" spans="1:3" x14ac:dyDescent="0.35">
      <c r="A454"/>
      <c r="B454"/>
      <c r="C454"/>
    </row>
    <row r="455" spans="1:3" x14ac:dyDescent="0.35">
      <c r="A455"/>
      <c r="B455"/>
      <c r="C455"/>
    </row>
    <row r="456" spans="1:3" x14ac:dyDescent="0.35">
      <c r="A456"/>
      <c r="B456"/>
      <c r="C456"/>
    </row>
    <row r="457" spans="1:3" x14ac:dyDescent="0.35">
      <c r="A457"/>
      <c r="B457"/>
      <c r="C457"/>
    </row>
    <row r="458" spans="1:3" x14ac:dyDescent="0.35">
      <c r="A458"/>
      <c r="B458"/>
      <c r="C458"/>
    </row>
    <row r="459" spans="1:3" x14ac:dyDescent="0.35">
      <c r="A459"/>
      <c r="B459"/>
      <c r="C459"/>
    </row>
    <row r="460" spans="1:3" x14ac:dyDescent="0.35">
      <c r="A460"/>
      <c r="B460"/>
      <c r="C460"/>
    </row>
    <row r="461" spans="1:3" x14ac:dyDescent="0.35">
      <c r="A461"/>
      <c r="B461"/>
      <c r="C461"/>
    </row>
    <row r="462" spans="1:3" x14ac:dyDescent="0.35">
      <c r="A462"/>
      <c r="B462"/>
      <c r="C462"/>
    </row>
    <row r="463" spans="1:3" x14ac:dyDescent="0.35">
      <c r="A463"/>
      <c r="B463"/>
      <c r="C463"/>
    </row>
    <row r="464" spans="1:3" x14ac:dyDescent="0.35">
      <c r="A464"/>
      <c r="B464"/>
      <c r="C464"/>
    </row>
    <row r="465" spans="1:3" x14ac:dyDescent="0.35">
      <c r="A465"/>
      <c r="B465"/>
      <c r="C465"/>
    </row>
    <row r="466" spans="1:3" x14ac:dyDescent="0.35">
      <c r="A466"/>
      <c r="B466"/>
      <c r="C466"/>
    </row>
    <row r="467" spans="1:3" x14ac:dyDescent="0.35">
      <c r="A467"/>
      <c r="B467"/>
      <c r="C467"/>
    </row>
    <row r="468" spans="1:3" x14ac:dyDescent="0.35">
      <c r="A468"/>
      <c r="B468"/>
      <c r="C468"/>
    </row>
    <row r="469" spans="1:3" x14ac:dyDescent="0.35">
      <c r="A469"/>
      <c r="B469"/>
      <c r="C469"/>
    </row>
    <row r="470" spans="1:3" x14ac:dyDescent="0.35">
      <c r="A470"/>
      <c r="B470"/>
      <c r="C470"/>
    </row>
    <row r="471" spans="1:3" x14ac:dyDescent="0.35">
      <c r="A471"/>
      <c r="B471"/>
      <c r="C471"/>
    </row>
    <row r="472" spans="1:3" x14ac:dyDescent="0.35">
      <c r="A472"/>
      <c r="B472"/>
      <c r="C472"/>
    </row>
    <row r="473" spans="1:3" x14ac:dyDescent="0.35">
      <c r="A473"/>
      <c r="B473"/>
      <c r="C473"/>
    </row>
    <row r="474" spans="1:3" x14ac:dyDescent="0.35">
      <c r="A474"/>
      <c r="B474"/>
      <c r="C474"/>
    </row>
    <row r="475" spans="1:3" x14ac:dyDescent="0.35">
      <c r="A475"/>
      <c r="B475"/>
      <c r="C475"/>
    </row>
    <row r="476" spans="1:3" x14ac:dyDescent="0.35">
      <c r="A476"/>
      <c r="B476"/>
      <c r="C476"/>
    </row>
    <row r="477" spans="1:3" x14ac:dyDescent="0.35">
      <c r="A477"/>
      <c r="B477"/>
      <c r="C477"/>
    </row>
    <row r="478" spans="1:3" x14ac:dyDescent="0.35">
      <c r="A478"/>
      <c r="B478"/>
      <c r="C478"/>
    </row>
    <row r="479" spans="1:3" x14ac:dyDescent="0.35">
      <c r="A479"/>
      <c r="B479"/>
      <c r="C479"/>
    </row>
    <row r="480" spans="1:3" x14ac:dyDescent="0.35">
      <c r="A480"/>
      <c r="B480"/>
      <c r="C480"/>
    </row>
    <row r="481" spans="1:3" x14ac:dyDescent="0.35">
      <c r="A481"/>
      <c r="B481"/>
      <c r="C481"/>
    </row>
    <row r="482" spans="1:3" x14ac:dyDescent="0.35">
      <c r="A482"/>
      <c r="B482"/>
      <c r="C482"/>
    </row>
    <row r="483" spans="1:3" x14ac:dyDescent="0.35">
      <c r="A483"/>
      <c r="B483"/>
      <c r="C483"/>
    </row>
    <row r="484" spans="1:3" x14ac:dyDescent="0.35">
      <c r="A484"/>
      <c r="B484"/>
      <c r="C484"/>
    </row>
    <row r="485" spans="1:3" x14ac:dyDescent="0.35">
      <c r="A485"/>
      <c r="B485"/>
      <c r="C485"/>
    </row>
    <row r="486" spans="1:3" x14ac:dyDescent="0.35">
      <c r="A486"/>
      <c r="B486"/>
      <c r="C486"/>
    </row>
    <row r="487" spans="1:3" x14ac:dyDescent="0.35">
      <c r="A487"/>
      <c r="B487"/>
      <c r="C487"/>
    </row>
    <row r="488" spans="1:3" x14ac:dyDescent="0.35">
      <c r="A488"/>
      <c r="B488"/>
      <c r="C488"/>
    </row>
    <row r="489" spans="1:3" x14ac:dyDescent="0.35">
      <c r="A489"/>
      <c r="B489"/>
      <c r="C489"/>
    </row>
    <row r="490" spans="1:3" x14ac:dyDescent="0.35">
      <c r="A490"/>
      <c r="B490"/>
      <c r="C490"/>
    </row>
    <row r="491" spans="1:3" x14ac:dyDescent="0.35">
      <c r="A491"/>
      <c r="B491"/>
      <c r="C491"/>
    </row>
    <row r="492" spans="1:3" x14ac:dyDescent="0.35">
      <c r="A492"/>
      <c r="B492"/>
      <c r="C492"/>
    </row>
    <row r="493" spans="1:3" x14ac:dyDescent="0.35">
      <c r="A493"/>
      <c r="B493"/>
      <c r="C493"/>
    </row>
    <row r="494" spans="1:3" x14ac:dyDescent="0.35">
      <c r="A494"/>
      <c r="B494"/>
      <c r="C494"/>
    </row>
    <row r="495" spans="1:3" x14ac:dyDescent="0.35">
      <c r="A495"/>
      <c r="B495"/>
      <c r="C495"/>
    </row>
    <row r="496" spans="1:3" x14ac:dyDescent="0.35">
      <c r="A496"/>
      <c r="B496"/>
      <c r="C496"/>
    </row>
    <row r="497" spans="1:3" x14ac:dyDescent="0.35">
      <c r="A497"/>
      <c r="B497"/>
      <c r="C497"/>
    </row>
    <row r="498" spans="1:3" x14ac:dyDescent="0.35">
      <c r="A498"/>
      <c r="B498"/>
      <c r="C498"/>
    </row>
    <row r="499" spans="1:3" x14ac:dyDescent="0.35">
      <c r="A499"/>
      <c r="B499"/>
      <c r="C499"/>
    </row>
    <row r="500" spans="1:3" x14ac:dyDescent="0.35">
      <c r="A500"/>
      <c r="B500"/>
      <c r="C500"/>
    </row>
    <row r="501" spans="1:3" x14ac:dyDescent="0.35">
      <c r="A501"/>
      <c r="B501"/>
      <c r="C501"/>
    </row>
    <row r="502" spans="1:3" x14ac:dyDescent="0.35">
      <c r="A502"/>
      <c r="B502"/>
      <c r="C502"/>
    </row>
    <row r="503" spans="1:3" x14ac:dyDescent="0.35">
      <c r="A503"/>
      <c r="B503"/>
      <c r="C503"/>
    </row>
    <row r="504" spans="1:3" x14ac:dyDescent="0.35">
      <c r="A504"/>
      <c r="B504"/>
      <c r="C504"/>
    </row>
    <row r="505" spans="1:3" x14ac:dyDescent="0.35">
      <c r="A505"/>
      <c r="B505"/>
      <c r="C505"/>
    </row>
    <row r="506" spans="1:3" x14ac:dyDescent="0.35">
      <c r="A506"/>
      <c r="B506"/>
      <c r="C506"/>
    </row>
    <row r="507" spans="1:3" x14ac:dyDescent="0.35">
      <c r="A507"/>
      <c r="B507"/>
      <c r="C507"/>
    </row>
    <row r="508" spans="1:3" x14ac:dyDescent="0.35">
      <c r="A508"/>
      <c r="B508"/>
      <c r="C508"/>
    </row>
    <row r="509" spans="1:3" x14ac:dyDescent="0.35">
      <c r="A509"/>
      <c r="B509"/>
      <c r="C509"/>
    </row>
    <row r="510" spans="1:3" x14ac:dyDescent="0.35">
      <c r="A510"/>
      <c r="B510"/>
      <c r="C510"/>
    </row>
    <row r="511" spans="1:3" x14ac:dyDescent="0.35">
      <c r="A511"/>
      <c r="B511"/>
      <c r="C511"/>
    </row>
    <row r="512" spans="1:3" x14ac:dyDescent="0.35">
      <c r="A512"/>
      <c r="B512"/>
      <c r="C512"/>
    </row>
    <row r="513" spans="1:3" x14ac:dyDescent="0.35">
      <c r="A513"/>
      <c r="B513"/>
      <c r="C513"/>
    </row>
    <row r="514" spans="1:3" x14ac:dyDescent="0.35">
      <c r="A514"/>
      <c r="B514"/>
      <c r="C514"/>
    </row>
    <row r="515" spans="1:3" x14ac:dyDescent="0.35">
      <c r="A515"/>
      <c r="B515"/>
      <c r="C515"/>
    </row>
    <row r="516" spans="1:3" x14ac:dyDescent="0.35">
      <c r="A516"/>
      <c r="B516"/>
      <c r="C516"/>
    </row>
    <row r="517" spans="1:3" x14ac:dyDescent="0.35">
      <c r="A517"/>
      <c r="B517"/>
      <c r="C517"/>
    </row>
    <row r="518" spans="1:3" x14ac:dyDescent="0.35">
      <c r="A518"/>
      <c r="B518"/>
      <c r="C518"/>
    </row>
    <row r="519" spans="1:3" x14ac:dyDescent="0.35">
      <c r="A519"/>
      <c r="B519"/>
      <c r="C519"/>
    </row>
    <row r="520" spans="1:3" x14ac:dyDescent="0.35">
      <c r="A520"/>
      <c r="B520"/>
      <c r="C520"/>
    </row>
    <row r="521" spans="1:3" x14ac:dyDescent="0.35">
      <c r="A521"/>
      <c r="B521"/>
      <c r="C521"/>
    </row>
    <row r="522" spans="1:3" x14ac:dyDescent="0.35">
      <c r="A522"/>
      <c r="B522"/>
      <c r="C522"/>
    </row>
    <row r="523" spans="1:3" x14ac:dyDescent="0.35">
      <c r="A523"/>
      <c r="B523"/>
      <c r="C523"/>
    </row>
    <row r="524" spans="1:3" x14ac:dyDescent="0.35">
      <c r="A524"/>
      <c r="B524"/>
      <c r="C524"/>
    </row>
    <row r="525" spans="1:3" x14ac:dyDescent="0.35">
      <c r="A525"/>
      <c r="B525"/>
      <c r="C525"/>
    </row>
    <row r="526" spans="1:3" x14ac:dyDescent="0.35">
      <c r="A526"/>
      <c r="B526"/>
      <c r="C526"/>
    </row>
    <row r="527" spans="1:3" x14ac:dyDescent="0.35">
      <c r="A527"/>
      <c r="B527"/>
      <c r="C527"/>
    </row>
    <row r="528" spans="1:3" x14ac:dyDescent="0.35">
      <c r="A528"/>
      <c r="B528"/>
      <c r="C528"/>
    </row>
    <row r="529" spans="1:3" x14ac:dyDescent="0.35">
      <c r="A529"/>
      <c r="B529"/>
      <c r="C529"/>
    </row>
    <row r="530" spans="1:3" x14ac:dyDescent="0.35">
      <c r="A530"/>
      <c r="B530"/>
      <c r="C530"/>
    </row>
    <row r="531" spans="1:3" x14ac:dyDescent="0.35">
      <c r="A531"/>
      <c r="B531"/>
      <c r="C531"/>
    </row>
    <row r="532" spans="1:3" x14ac:dyDescent="0.35">
      <c r="A532"/>
      <c r="B532"/>
      <c r="C532"/>
    </row>
    <row r="533" spans="1:3" x14ac:dyDescent="0.35">
      <c r="A533"/>
      <c r="B533"/>
      <c r="C533"/>
    </row>
    <row r="534" spans="1:3" x14ac:dyDescent="0.35">
      <c r="A534"/>
      <c r="B534"/>
      <c r="C534"/>
    </row>
    <row r="535" spans="1:3" x14ac:dyDescent="0.35">
      <c r="A535"/>
      <c r="B535"/>
      <c r="C535"/>
    </row>
    <row r="536" spans="1:3" x14ac:dyDescent="0.35">
      <c r="A536"/>
      <c r="B536"/>
      <c r="C536"/>
    </row>
    <row r="537" spans="1:3" x14ac:dyDescent="0.35">
      <c r="A537"/>
      <c r="B537"/>
      <c r="C537"/>
    </row>
    <row r="538" spans="1:3" x14ac:dyDescent="0.35">
      <c r="A538"/>
      <c r="B538"/>
      <c r="C538"/>
    </row>
    <row r="539" spans="1:3" x14ac:dyDescent="0.35">
      <c r="A539"/>
      <c r="B539"/>
      <c r="C539"/>
    </row>
    <row r="540" spans="1:3" x14ac:dyDescent="0.35">
      <c r="A540"/>
      <c r="B540"/>
      <c r="C540"/>
    </row>
    <row r="541" spans="1:3" x14ac:dyDescent="0.35">
      <c r="A541"/>
      <c r="B541"/>
      <c r="C541"/>
    </row>
    <row r="542" spans="1:3" x14ac:dyDescent="0.35">
      <c r="A542"/>
      <c r="B542"/>
      <c r="C542"/>
    </row>
    <row r="543" spans="1:3" x14ac:dyDescent="0.35">
      <c r="A543"/>
      <c r="B543"/>
      <c r="C543"/>
    </row>
    <row r="544" spans="1:3" x14ac:dyDescent="0.35">
      <c r="A544"/>
      <c r="B544"/>
      <c r="C544"/>
    </row>
    <row r="545" spans="1:3" x14ac:dyDescent="0.35">
      <c r="A545"/>
      <c r="B545"/>
      <c r="C545"/>
    </row>
    <row r="546" spans="1:3" x14ac:dyDescent="0.35">
      <c r="A546"/>
      <c r="B546"/>
      <c r="C546"/>
    </row>
    <row r="547" spans="1:3" x14ac:dyDescent="0.35">
      <c r="A547"/>
      <c r="B547"/>
      <c r="C547"/>
    </row>
    <row r="548" spans="1:3" x14ac:dyDescent="0.35">
      <c r="A548"/>
      <c r="B548"/>
      <c r="C548"/>
    </row>
    <row r="549" spans="1:3" x14ac:dyDescent="0.35">
      <c r="A549"/>
      <c r="B549"/>
      <c r="C549"/>
    </row>
    <row r="550" spans="1:3" x14ac:dyDescent="0.35">
      <c r="A550"/>
      <c r="B550"/>
      <c r="C550"/>
    </row>
    <row r="551" spans="1:3" x14ac:dyDescent="0.35">
      <c r="A551"/>
      <c r="B551"/>
      <c r="C551"/>
    </row>
    <row r="552" spans="1:3" x14ac:dyDescent="0.35">
      <c r="A552"/>
      <c r="B552"/>
      <c r="C552"/>
    </row>
    <row r="553" spans="1:3" x14ac:dyDescent="0.35">
      <c r="A553"/>
      <c r="B553"/>
      <c r="C553"/>
    </row>
    <row r="554" spans="1:3" x14ac:dyDescent="0.35">
      <c r="A554"/>
      <c r="B554"/>
      <c r="C554"/>
    </row>
    <row r="555" spans="1:3" x14ac:dyDescent="0.35">
      <c r="A555"/>
      <c r="B555"/>
      <c r="C555"/>
    </row>
    <row r="556" spans="1:3" x14ac:dyDescent="0.35">
      <c r="A556"/>
      <c r="B556"/>
      <c r="C556"/>
    </row>
    <row r="557" spans="1:3" x14ac:dyDescent="0.35">
      <c r="A557"/>
      <c r="B557"/>
      <c r="C557"/>
    </row>
    <row r="558" spans="1:3" x14ac:dyDescent="0.35">
      <c r="A558"/>
      <c r="B558"/>
      <c r="C558"/>
    </row>
    <row r="559" spans="1:3" x14ac:dyDescent="0.35">
      <c r="A559"/>
      <c r="B559"/>
      <c r="C559"/>
    </row>
    <row r="560" spans="1:3" x14ac:dyDescent="0.35">
      <c r="A560"/>
      <c r="B560"/>
      <c r="C560"/>
    </row>
    <row r="561" spans="1:3" x14ac:dyDescent="0.35">
      <c r="A561"/>
      <c r="B561"/>
      <c r="C561"/>
    </row>
    <row r="562" spans="1:3" x14ac:dyDescent="0.35">
      <c r="A562"/>
      <c r="B562"/>
      <c r="C562"/>
    </row>
    <row r="563" spans="1:3" x14ac:dyDescent="0.35">
      <c r="A563"/>
      <c r="B563"/>
      <c r="C563"/>
    </row>
    <row r="564" spans="1:3" x14ac:dyDescent="0.35">
      <c r="A564"/>
      <c r="B564"/>
      <c r="C564"/>
    </row>
    <row r="565" spans="1:3" x14ac:dyDescent="0.35">
      <c r="A565"/>
      <c r="B565"/>
      <c r="C565"/>
    </row>
    <row r="566" spans="1:3" x14ac:dyDescent="0.35">
      <c r="A566"/>
      <c r="B566"/>
      <c r="C566"/>
    </row>
    <row r="567" spans="1:3" x14ac:dyDescent="0.35">
      <c r="A567"/>
      <c r="B567"/>
      <c r="C567"/>
    </row>
    <row r="568" spans="1:3" x14ac:dyDescent="0.35">
      <c r="A568"/>
      <c r="B568"/>
      <c r="C568"/>
    </row>
    <row r="569" spans="1:3" x14ac:dyDescent="0.35">
      <c r="A569"/>
      <c r="B569"/>
      <c r="C569"/>
    </row>
    <row r="570" spans="1:3" x14ac:dyDescent="0.35">
      <c r="A570"/>
      <c r="B570"/>
      <c r="C570"/>
    </row>
    <row r="571" spans="1:3" x14ac:dyDescent="0.35">
      <c r="A571"/>
      <c r="B571"/>
      <c r="C571"/>
    </row>
    <row r="572" spans="1:3" x14ac:dyDescent="0.35">
      <c r="A572"/>
      <c r="B572"/>
      <c r="C572"/>
    </row>
    <row r="573" spans="1:3" x14ac:dyDescent="0.35">
      <c r="A573"/>
      <c r="B573"/>
      <c r="C573"/>
    </row>
    <row r="574" spans="1:3" x14ac:dyDescent="0.35">
      <c r="A574"/>
      <c r="B574"/>
      <c r="C574"/>
    </row>
    <row r="575" spans="1:3" x14ac:dyDescent="0.35">
      <c r="A575"/>
      <c r="B575"/>
      <c r="C575"/>
    </row>
    <row r="576" spans="1:3" x14ac:dyDescent="0.35">
      <c r="A576"/>
      <c r="B576"/>
      <c r="C576"/>
    </row>
    <row r="577" spans="1:3" x14ac:dyDescent="0.35">
      <c r="A577"/>
      <c r="B577"/>
      <c r="C577"/>
    </row>
    <row r="578" spans="1:3" x14ac:dyDescent="0.35">
      <c r="A578"/>
      <c r="B578"/>
      <c r="C578"/>
    </row>
    <row r="579" spans="1:3" x14ac:dyDescent="0.35">
      <c r="A579"/>
      <c r="B579"/>
      <c r="C579"/>
    </row>
    <row r="580" spans="1:3" x14ac:dyDescent="0.35">
      <c r="A580"/>
      <c r="B580"/>
      <c r="C580"/>
    </row>
    <row r="581" spans="1:3" x14ac:dyDescent="0.35">
      <c r="A581"/>
      <c r="B581"/>
      <c r="C581"/>
    </row>
    <row r="582" spans="1:3" x14ac:dyDescent="0.35">
      <c r="A582"/>
      <c r="B582"/>
      <c r="C582"/>
    </row>
    <row r="583" spans="1:3" x14ac:dyDescent="0.35">
      <c r="A583"/>
      <c r="B583"/>
      <c r="C583"/>
    </row>
    <row r="584" spans="1:3" x14ac:dyDescent="0.35">
      <c r="A584"/>
      <c r="B584"/>
      <c r="C584"/>
    </row>
    <row r="585" spans="1:3" x14ac:dyDescent="0.35">
      <c r="A585"/>
      <c r="B585"/>
      <c r="C585"/>
    </row>
    <row r="586" spans="1:3" x14ac:dyDescent="0.35">
      <c r="A586"/>
      <c r="B586"/>
      <c r="C586"/>
    </row>
    <row r="587" spans="1:3" x14ac:dyDescent="0.35">
      <c r="A587"/>
      <c r="B587"/>
      <c r="C587"/>
    </row>
    <row r="588" spans="1:3" x14ac:dyDescent="0.35">
      <c r="A588"/>
      <c r="B588"/>
      <c r="C588"/>
    </row>
    <row r="589" spans="1:3" x14ac:dyDescent="0.35">
      <c r="A589"/>
      <c r="B589"/>
      <c r="C589"/>
    </row>
    <row r="590" spans="1:3" x14ac:dyDescent="0.35">
      <c r="A590"/>
      <c r="B590"/>
      <c r="C590"/>
    </row>
    <row r="591" spans="1:3" x14ac:dyDescent="0.35">
      <c r="A591"/>
      <c r="B591"/>
      <c r="C591"/>
    </row>
    <row r="592" spans="1:3" x14ac:dyDescent="0.35">
      <c r="A592"/>
      <c r="B592"/>
      <c r="C592"/>
    </row>
    <row r="593" spans="1:3" x14ac:dyDescent="0.35">
      <c r="A593"/>
      <c r="B593"/>
      <c r="C593"/>
    </row>
    <row r="594" spans="1:3" x14ac:dyDescent="0.35">
      <c r="A594"/>
      <c r="B594"/>
      <c r="C594"/>
    </row>
    <row r="595" spans="1:3" x14ac:dyDescent="0.35">
      <c r="A595"/>
      <c r="B595"/>
      <c r="C595"/>
    </row>
    <row r="596" spans="1:3" x14ac:dyDescent="0.35">
      <c r="A596"/>
      <c r="B596"/>
      <c r="C596"/>
    </row>
    <row r="597" spans="1:3" x14ac:dyDescent="0.35">
      <c r="A597"/>
      <c r="B597"/>
      <c r="C597"/>
    </row>
    <row r="598" spans="1:3" x14ac:dyDescent="0.35">
      <c r="A598"/>
      <c r="B598"/>
      <c r="C598"/>
    </row>
    <row r="599" spans="1:3" x14ac:dyDescent="0.35">
      <c r="A599"/>
      <c r="B599"/>
      <c r="C599"/>
    </row>
    <row r="600" spans="1:3" x14ac:dyDescent="0.35">
      <c r="A600"/>
      <c r="B600"/>
      <c r="C600"/>
    </row>
    <row r="601" spans="1:3" x14ac:dyDescent="0.35">
      <c r="A601"/>
      <c r="B601"/>
      <c r="C601"/>
    </row>
    <row r="602" spans="1:3" x14ac:dyDescent="0.35">
      <c r="A602"/>
      <c r="B602"/>
      <c r="C602"/>
    </row>
    <row r="603" spans="1:3" x14ac:dyDescent="0.35">
      <c r="A603"/>
      <c r="B603"/>
      <c r="C603"/>
    </row>
    <row r="604" spans="1:3" x14ac:dyDescent="0.35">
      <c r="A604"/>
      <c r="B604"/>
      <c r="C604"/>
    </row>
    <row r="605" spans="1:3" x14ac:dyDescent="0.35">
      <c r="A605"/>
      <c r="B605"/>
      <c r="C605"/>
    </row>
    <row r="606" spans="1:3" x14ac:dyDescent="0.35">
      <c r="A606"/>
      <c r="B606"/>
      <c r="C606"/>
    </row>
    <row r="607" spans="1:3" x14ac:dyDescent="0.35">
      <c r="A607"/>
      <c r="B607"/>
      <c r="C607"/>
    </row>
    <row r="608" spans="1:3" x14ac:dyDescent="0.35">
      <c r="A608"/>
      <c r="B608"/>
      <c r="C608"/>
    </row>
    <row r="609" spans="1:3" x14ac:dyDescent="0.35">
      <c r="A609"/>
      <c r="B609"/>
      <c r="C609"/>
    </row>
    <row r="610" spans="1:3" x14ac:dyDescent="0.35">
      <c r="A610"/>
      <c r="B610"/>
      <c r="C610"/>
    </row>
    <row r="611" spans="1:3" x14ac:dyDescent="0.35">
      <c r="A611"/>
      <c r="B611"/>
      <c r="C611"/>
    </row>
    <row r="612" spans="1:3" x14ac:dyDescent="0.35">
      <c r="A612"/>
      <c r="B612"/>
      <c r="C612"/>
    </row>
    <row r="613" spans="1:3" x14ac:dyDescent="0.35">
      <c r="A613"/>
      <c r="B613"/>
      <c r="C613"/>
    </row>
    <row r="614" spans="1:3" x14ac:dyDescent="0.35">
      <c r="A614"/>
      <c r="B614"/>
      <c r="C614"/>
    </row>
    <row r="615" spans="1:3" x14ac:dyDescent="0.35">
      <c r="A615"/>
      <c r="B615"/>
      <c r="C615"/>
    </row>
    <row r="616" spans="1:3" x14ac:dyDescent="0.35">
      <c r="A616"/>
      <c r="B616"/>
      <c r="C616"/>
    </row>
    <row r="617" spans="1:3" x14ac:dyDescent="0.35">
      <c r="A617"/>
      <c r="B617"/>
      <c r="C617"/>
    </row>
    <row r="618" spans="1:3" x14ac:dyDescent="0.35">
      <c r="A618"/>
      <c r="B618"/>
      <c r="C618"/>
    </row>
    <row r="619" spans="1:3" x14ac:dyDescent="0.35">
      <c r="A619"/>
      <c r="B619"/>
      <c r="C619"/>
    </row>
    <row r="620" spans="1:3" x14ac:dyDescent="0.35">
      <c r="A620"/>
      <c r="B620"/>
      <c r="C620"/>
    </row>
    <row r="621" spans="1:3" x14ac:dyDescent="0.35">
      <c r="A621"/>
      <c r="B621"/>
      <c r="C621"/>
    </row>
    <row r="622" spans="1:3" x14ac:dyDescent="0.35">
      <c r="A622"/>
      <c r="B622"/>
      <c r="C622"/>
    </row>
    <row r="623" spans="1:3" x14ac:dyDescent="0.35">
      <c r="A623"/>
      <c r="B623"/>
      <c r="C623"/>
    </row>
    <row r="624" spans="1:3" x14ac:dyDescent="0.35">
      <c r="A624"/>
      <c r="B624"/>
      <c r="C624"/>
    </row>
    <row r="625" spans="1:3" x14ac:dyDescent="0.35">
      <c r="A625"/>
      <c r="B625"/>
      <c r="C625"/>
    </row>
    <row r="626" spans="1:3" x14ac:dyDescent="0.35">
      <c r="A626"/>
      <c r="B626"/>
      <c r="C626"/>
    </row>
    <row r="627" spans="1:3" x14ac:dyDescent="0.35">
      <c r="A627"/>
      <c r="B627"/>
      <c r="C627"/>
    </row>
    <row r="628" spans="1:3" x14ac:dyDescent="0.35">
      <c r="A628"/>
      <c r="B628"/>
      <c r="C628"/>
    </row>
    <row r="629" spans="1:3" x14ac:dyDescent="0.35">
      <c r="A629"/>
      <c r="B629"/>
      <c r="C629"/>
    </row>
    <row r="630" spans="1:3" x14ac:dyDescent="0.35">
      <c r="A630"/>
      <c r="B630"/>
      <c r="C630"/>
    </row>
    <row r="631" spans="1:3" x14ac:dyDescent="0.35">
      <c r="A631"/>
      <c r="B631"/>
      <c r="C631"/>
    </row>
    <row r="632" spans="1:3" x14ac:dyDescent="0.35">
      <c r="A632"/>
      <c r="B632"/>
      <c r="C632"/>
    </row>
    <row r="633" spans="1:3" x14ac:dyDescent="0.35">
      <c r="A633"/>
      <c r="B633"/>
      <c r="C633"/>
    </row>
    <row r="634" spans="1:3" x14ac:dyDescent="0.35">
      <c r="A634"/>
      <c r="B634"/>
      <c r="C634"/>
    </row>
    <row r="635" spans="1:3" x14ac:dyDescent="0.35">
      <c r="A635"/>
      <c r="B635"/>
      <c r="C635"/>
    </row>
    <row r="636" spans="1:3" x14ac:dyDescent="0.35">
      <c r="A636"/>
      <c r="B636"/>
      <c r="C636"/>
    </row>
    <row r="637" spans="1:3" x14ac:dyDescent="0.35">
      <c r="A637"/>
      <c r="B637"/>
      <c r="C637"/>
    </row>
    <row r="638" spans="1:3" x14ac:dyDescent="0.35">
      <c r="A638"/>
      <c r="B638"/>
      <c r="C638"/>
    </row>
    <row r="639" spans="1:3" x14ac:dyDescent="0.35">
      <c r="A639"/>
      <c r="B639"/>
      <c r="C639"/>
    </row>
    <row r="640" spans="1:3" x14ac:dyDescent="0.35">
      <c r="A640"/>
      <c r="B640"/>
      <c r="C640"/>
    </row>
    <row r="641" spans="1:3" x14ac:dyDescent="0.35">
      <c r="A641"/>
      <c r="B641"/>
      <c r="C641"/>
    </row>
    <row r="642" spans="1:3" x14ac:dyDescent="0.35">
      <c r="A642"/>
      <c r="B642"/>
      <c r="C642"/>
    </row>
    <row r="643" spans="1:3" x14ac:dyDescent="0.35">
      <c r="A643"/>
      <c r="B643"/>
      <c r="C643"/>
    </row>
    <row r="644" spans="1:3" x14ac:dyDescent="0.35">
      <c r="A644"/>
      <c r="B644"/>
      <c r="C644"/>
    </row>
    <row r="645" spans="1:3" x14ac:dyDescent="0.35">
      <c r="A645"/>
      <c r="B645"/>
      <c r="C645"/>
    </row>
    <row r="646" spans="1:3" x14ac:dyDescent="0.35">
      <c r="A646"/>
      <c r="B646"/>
      <c r="C646"/>
    </row>
    <row r="647" spans="1:3" x14ac:dyDescent="0.35">
      <c r="A647"/>
      <c r="B647"/>
      <c r="C647"/>
    </row>
    <row r="648" spans="1:3" x14ac:dyDescent="0.35">
      <c r="A648"/>
      <c r="B648"/>
      <c r="C648"/>
    </row>
    <row r="649" spans="1:3" x14ac:dyDescent="0.35">
      <c r="A649"/>
      <c r="B649"/>
      <c r="C649"/>
    </row>
    <row r="650" spans="1:3" x14ac:dyDescent="0.35">
      <c r="A650"/>
      <c r="B650"/>
      <c r="C650"/>
    </row>
    <row r="651" spans="1:3" x14ac:dyDescent="0.35">
      <c r="A651"/>
      <c r="B651"/>
      <c r="C651"/>
    </row>
    <row r="652" spans="1:3" x14ac:dyDescent="0.35">
      <c r="A652"/>
      <c r="B652"/>
      <c r="C652"/>
    </row>
    <row r="653" spans="1:3" x14ac:dyDescent="0.35">
      <c r="A653"/>
      <c r="B653"/>
      <c r="C653"/>
    </row>
    <row r="654" spans="1:3" x14ac:dyDescent="0.35">
      <c r="A654"/>
      <c r="B654"/>
      <c r="C654"/>
    </row>
    <row r="655" spans="1:3" x14ac:dyDescent="0.35">
      <c r="A655"/>
      <c r="B655"/>
      <c r="C655"/>
    </row>
    <row r="656" spans="1:3" x14ac:dyDescent="0.35">
      <c r="A656"/>
      <c r="B656"/>
      <c r="C656"/>
    </row>
    <row r="657" spans="1:3" x14ac:dyDescent="0.35">
      <c r="A657"/>
      <c r="B657"/>
      <c r="C657"/>
    </row>
    <row r="658" spans="1:3" x14ac:dyDescent="0.35">
      <c r="A658"/>
      <c r="B658"/>
      <c r="C658"/>
    </row>
    <row r="659" spans="1:3" x14ac:dyDescent="0.35">
      <c r="A659"/>
      <c r="B659"/>
      <c r="C659"/>
    </row>
    <row r="660" spans="1:3" x14ac:dyDescent="0.35">
      <c r="A660"/>
      <c r="B660"/>
      <c r="C660"/>
    </row>
    <row r="661" spans="1:3" x14ac:dyDescent="0.35">
      <c r="A661"/>
      <c r="B661"/>
      <c r="C661"/>
    </row>
    <row r="662" spans="1:3" x14ac:dyDescent="0.35">
      <c r="A662"/>
      <c r="B662"/>
      <c r="C662"/>
    </row>
    <row r="663" spans="1:3" x14ac:dyDescent="0.35">
      <c r="A663"/>
      <c r="B663"/>
      <c r="C663"/>
    </row>
    <row r="664" spans="1:3" x14ac:dyDescent="0.35">
      <c r="A664"/>
      <c r="B664"/>
      <c r="C664"/>
    </row>
    <row r="665" spans="1:3" x14ac:dyDescent="0.35">
      <c r="A665"/>
      <c r="B665"/>
      <c r="C665"/>
    </row>
    <row r="666" spans="1:3" x14ac:dyDescent="0.35">
      <c r="A666"/>
      <c r="B666"/>
      <c r="C666"/>
    </row>
    <row r="667" spans="1:3" x14ac:dyDescent="0.35">
      <c r="A667"/>
      <c r="B667"/>
      <c r="C667"/>
    </row>
    <row r="668" spans="1:3" x14ac:dyDescent="0.35">
      <c r="A668"/>
      <c r="B668"/>
      <c r="C668"/>
    </row>
    <row r="669" spans="1:3" x14ac:dyDescent="0.35">
      <c r="A669"/>
      <c r="B669"/>
      <c r="C669"/>
    </row>
    <row r="670" spans="1:3" x14ac:dyDescent="0.35">
      <c r="A670"/>
      <c r="B670"/>
      <c r="C670"/>
    </row>
    <row r="671" spans="1:3" x14ac:dyDescent="0.35">
      <c r="A671"/>
      <c r="B671"/>
      <c r="C671"/>
    </row>
    <row r="672" spans="1:3" x14ac:dyDescent="0.35">
      <c r="A672"/>
      <c r="B672"/>
      <c r="C672"/>
    </row>
    <row r="673" spans="1:3" x14ac:dyDescent="0.35">
      <c r="A673"/>
      <c r="B673"/>
      <c r="C673"/>
    </row>
    <row r="674" spans="1:3" x14ac:dyDescent="0.35">
      <c r="A674"/>
      <c r="B674"/>
      <c r="C674"/>
    </row>
    <row r="675" spans="1:3" x14ac:dyDescent="0.35">
      <c r="A675"/>
      <c r="B675"/>
      <c r="C675"/>
    </row>
    <row r="676" spans="1:3" x14ac:dyDescent="0.35">
      <c r="A676"/>
      <c r="B676"/>
      <c r="C676"/>
    </row>
    <row r="677" spans="1:3" x14ac:dyDescent="0.35">
      <c r="A677"/>
      <c r="B677"/>
      <c r="C677"/>
    </row>
    <row r="678" spans="1:3" x14ac:dyDescent="0.35">
      <c r="A678"/>
      <c r="B678"/>
      <c r="C678"/>
    </row>
    <row r="679" spans="1:3" x14ac:dyDescent="0.35">
      <c r="A679"/>
      <c r="B679"/>
      <c r="C679"/>
    </row>
    <row r="680" spans="1:3" x14ac:dyDescent="0.35">
      <c r="A680"/>
      <c r="B680"/>
      <c r="C680"/>
    </row>
    <row r="681" spans="1:3" x14ac:dyDescent="0.35">
      <c r="A681"/>
      <c r="B681"/>
      <c r="C681"/>
    </row>
    <row r="682" spans="1:3" x14ac:dyDescent="0.35">
      <c r="A682"/>
      <c r="B682"/>
      <c r="C682"/>
    </row>
    <row r="683" spans="1:3" x14ac:dyDescent="0.35">
      <c r="A683"/>
      <c r="B683"/>
      <c r="C683"/>
    </row>
    <row r="684" spans="1:3" x14ac:dyDescent="0.35">
      <c r="A684"/>
      <c r="B684"/>
      <c r="C684"/>
    </row>
    <row r="685" spans="1:3" x14ac:dyDescent="0.35">
      <c r="A685"/>
      <c r="B685"/>
      <c r="C685"/>
    </row>
    <row r="686" spans="1:3" x14ac:dyDescent="0.35">
      <c r="A686"/>
      <c r="B686"/>
      <c r="C686"/>
    </row>
    <row r="687" spans="1:3" x14ac:dyDescent="0.35">
      <c r="A687"/>
      <c r="B687"/>
      <c r="C687"/>
    </row>
    <row r="688" spans="1:3" x14ac:dyDescent="0.35">
      <c r="A688"/>
      <c r="B688"/>
      <c r="C688"/>
    </row>
    <row r="689" spans="1:3" x14ac:dyDescent="0.35">
      <c r="A689"/>
      <c r="B689"/>
      <c r="C689"/>
    </row>
    <row r="690" spans="1:3" x14ac:dyDescent="0.35">
      <c r="A690"/>
      <c r="B690"/>
      <c r="C690"/>
    </row>
    <row r="691" spans="1:3" x14ac:dyDescent="0.35">
      <c r="A691"/>
      <c r="B691"/>
      <c r="C691"/>
    </row>
    <row r="692" spans="1:3" x14ac:dyDescent="0.35">
      <c r="A692"/>
      <c r="B692"/>
      <c r="C692"/>
    </row>
    <row r="693" spans="1:3" x14ac:dyDescent="0.35">
      <c r="A693"/>
      <c r="B693"/>
      <c r="C693"/>
    </row>
    <row r="694" spans="1:3" x14ac:dyDescent="0.35">
      <c r="A694"/>
      <c r="B694"/>
      <c r="C694"/>
    </row>
    <row r="695" spans="1:3" x14ac:dyDescent="0.35">
      <c r="A695"/>
      <c r="B695"/>
      <c r="C695"/>
    </row>
    <row r="696" spans="1:3" x14ac:dyDescent="0.35">
      <c r="A696"/>
      <c r="B696"/>
      <c r="C696"/>
    </row>
    <row r="697" spans="1:3" x14ac:dyDescent="0.35">
      <c r="A697"/>
      <c r="B697"/>
      <c r="C697"/>
    </row>
    <row r="698" spans="1:3" x14ac:dyDescent="0.35">
      <c r="A698"/>
      <c r="B698"/>
      <c r="C698"/>
    </row>
    <row r="699" spans="1:3" x14ac:dyDescent="0.35">
      <c r="A699"/>
      <c r="B699"/>
      <c r="C699"/>
    </row>
    <row r="700" spans="1:3" x14ac:dyDescent="0.35">
      <c r="A700"/>
      <c r="B700"/>
      <c r="C700"/>
    </row>
    <row r="701" spans="1:3" x14ac:dyDescent="0.35">
      <c r="A701"/>
      <c r="B701"/>
      <c r="C701"/>
    </row>
    <row r="702" spans="1:3" x14ac:dyDescent="0.35">
      <c r="A702"/>
      <c r="B702"/>
      <c r="C702"/>
    </row>
    <row r="703" spans="1:3" x14ac:dyDescent="0.35">
      <c r="A703"/>
      <c r="B703"/>
      <c r="C703"/>
    </row>
    <row r="704" spans="1:3" x14ac:dyDescent="0.35">
      <c r="A704"/>
      <c r="B704"/>
      <c r="C704"/>
    </row>
    <row r="705" spans="1:3" x14ac:dyDescent="0.35">
      <c r="A705"/>
      <c r="B705"/>
      <c r="C705"/>
    </row>
    <row r="706" spans="1:3" x14ac:dyDescent="0.35">
      <c r="A706"/>
      <c r="B706"/>
      <c r="C706"/>
    </row>
    <row r="707" spans="1:3" x14ac:dyDescent="0.35">
      <c r="A707"/>
      <c r="B707"/>
      <c r="C707"/>
    </row>
    <row r="708" spans="1:3" x14ac:dyDescent="0.35">
      <c r="A708"/>
      <c r="B708"/>
      <c r="C708"/>
    </row>
    <row r="709" spans="1:3" x14ac:dyDescent="0.35">
      <c r="A709"/>
      <c r="B709"/>
      <c r="C709"/>
    </row>
    <row r="710" spans="1:3" x14ac:dyDescent="0.35">
      <c r="A710"/>
      <c r="B710"/>
      <c r="C710"/>
    </row>
    <row r="711" spans="1:3" x14ac:dyDescent="0.35">
      <c r="A711"/>
      <c r="B711"/>
      <c r="C711"/>
    </row>
    <row r="712" spans="1:3" x14ac:dyDescent="0.35">
      <c r="A712"/>
      <c r="B712"/>
      <c r="C712"/>
    </row>
    <row r="713" spans="1:3" x14ac:dyDescent="0.35">
      <c r="A713"/>
      <c r="B713"/>
      <c r="C713"/>
    </row>
    <row r="714" spans="1:3" x14ac:dyDescent="0.35">
      <c r="A714"/>
      <c r="B714"/>
      <c r="C714"/>
    </row>
    <row r="715" spans="1:3" x14ac:dyDescent="0.35">
      <c r="A715"/>
      <c r="B715"/>
      <c r="C715"/>
    </row>
    <row r="716" spans="1:3" x14ac:dyDescent="0.35">
      <c r="A716"/>
      <c r="B716"/>
      <c r="C716"/>
    </row>
    <row r="717" spans="1:3" x14ac:dyDescent="0.35">
      <c r="A717"/>
      <c r="B717"/>
      <c r="C717"/>
    </row>
    <row r="718" spans="1:3" x14ac:dyDescent="0.35">
      <c r="A718"/>
      <c r="B718"/>
      <c r="C718"/>
    </row>
    <row r="719" spans="1:3" x14ac:dyDescent="0.35">
      <c r="A719"/>
      <c r="B719"/>
      <c r="C719"/>
    </row>
    <row r="720" spans="1:3" x14ac:dyDescent="0.35">
      <c r="A720"/>
      <c r="B720"/>
      <c r="C720"/>
    </row>
    <row r="721" spans="1:3" x14ac:dyDescent="0.35">
      <c r="A721"/>
      <c r="B721"/>
      <c r="C721"/>
    </row>
    <row r="722" spans="1:3" x14ac:dyDescent="0.35">
      <c r="A722"/>
      <c r="B722"/>
      <c r="C722"/>
    </row>
    <row r="723" spans="1:3" x14ac:dyDescent="0.35">
      <c r="A723"/>
      <c r="B723"/>
      <c r="C723"/>
    </row>
    <row r="724" spans="1:3" x14ac:dyDescent="0.35">
      <c r="A724"/>
      <c r="B724"/>
      <c r="C724"/>
    </row>
    <row r="725" spans="1:3" x14ac:dyDescent="0.35">
      <c r="A725"/>
      <c r="B725"/>
      <c r="C725"/>
    </row>
    <row r="726" spans="1:3" x14ac:dyDescent="0.35">
      <c r="A726"/>
      <c r="B726"/>
      <c r="C726"/>
    </row>
    <row r="727" spans="1:3" x14ac:dyDescent="0.35">
      <c r="A727"/>
      <c r="B727"/>
      <c r="C727"/>
    </row>
    <row r="728" spans="1:3" x14ac:dyDescent="0.35">
      <c r="A728"/>
      <c r="B728"/>
      <c r="C728"/>
    </row>
    <row r="729" spans="1:3" x14ac:dyDescent="0.35">
      <c r="A729"/>
      <c r="B729"/>
      <c r="C729"/>
    </row>
    <row r="730" spans="1:3" x14ac:dyDescent="0.35">
      <c r="A730"/>
      <c r="B730"/>
      <c r="C730"/>
    </row>
    <row r="731" spans="1:3" x14ac:dyDescent="0.35">
      <c r="A731"/>
      <c r="B731"/>
      <c r="C731"/>
    </row>
    <row r="732" spans="1:3" x14ac:dyDescent="0.35">
      <c r="A732"/>
      <c r="B732"/>
      <c r="C732"/>
    </row>
    <row r="733" spans="1:3" x14ac:dyDescent="0.35">
      <c r="A733"/>
      <c r="B733"/>
      <c r="C733"/>
    </row>
    <row r="734" spans="1:3" x14ac:dyDescent="0.35">
      <c r="A734"/>
      <c r="B734"/>
      <c r="C734"/>
    </row>
    <row r="735" spans="1:3" x14ac:dyDescent="0.35">
      <c r="A735"/>
      <c r="B735"/>
      <c r="C735"/>
    </row>
    <row r="736" spans="1:3" x14ac:dyDescent="0.35">
      <c r="A736"/>
      <c r="B736"/>
      <c r="C736"/>
    </row>
    <row r="737" spans="1:3" x14ac:dyDescent="0.35">
      <c r="A737"/>
      <c r="B737"/>
      <c r="C737"/>
    </row>
    <row r="738" spans="1:3" x14ac:dyDescent="0.35">
      <c r="A738"/>
      <c r="B738"/>
      <c r="C738"/>
    </row>
    <row r="739" spans="1:3" x14ac:dyDescent="0.35">
      <c r="A739"/>
      <c r="B739"/>
      <c r="C739"/>
    </row>
    <row r="740" spans="1:3" x14ac:dyDescent="0.35">
      <c r="A740"/>
      <c r="B740"/>
      <c r="C740"/>
    </row>
    <row r="741" spans="1:3" x14ac:dyDescent="0.35">
      <c r="A741"/>
      <c r="B741"/>
      <c r="C741"/>
    </row>
    <row r="742" spans="1:3" x14ac:dyDescent="0.35">
      <c r="A742"/>
      <c r="B742"/>
      <c r="C742"/>
    </row>
    <row r="743" spans="1:3" x14ac:dyDescent="0.35">
      <c r="A743"/>
      <c r="B743"/>
      <c r="C743"/>
    </row>
    <row r="744" spans="1:3" x14ac:dyDescent="0.35">
      <c r="A744"/>
      <c r="B744"/>
      <c r="C744"/>
    </row>
    <row r="745" spans="1:3" x14ac:dyDescent="0.35">
      <c r="A745"/>
      <c r="B745"/>
      <c r="C745"/>
    </row>
    <row r="746" spans="1:3" x14ac:dyDescent="0.35">
      <c r="A746"/>
      <c r="B746"/>
      <c r="C746"/>
    </row>
    <row r="747" spans="1:3" x14ac:dyDescent="0.35">
      <c r="A747"/>
      <c r="B747"/>
      <c r="C747"/>
    </row>
    <row r="748" spans="1:3" x14ac:dyDescent="0.35">
      <c r="A748"/>
      <c r="B748"/>
      <c r="C748"/>
    </row>
    <row r="749" spans="1:3" x14ac:dyDescent="0.35">
      <c r="A749"/>
      <c r="B749"/>
      <c r="C749"/>
    </row>
    <row r="750" spans="1:3" x14ac:dyDescent="0.35">
      <c r="A750"/>
      <c r="B750"/>
      <c r="C750"/>
    </row>
    <row r="751" spans="1:3" x14ac:dyDescent="0.35">
      <c r="A751"/>
      <c r="B751"/>
      <c r="C751"/>
    </row>
    <row r="752" spans="1:3" x14ac:dyDescent="0.35">
      <c r="A752"/>
      <c r="B752"/>
      <c r="C752"/>
    </row>
    <row r="753" spans="1:3" x14ac:dyDescent="0.35">
      <c r="A753"/>
      <c r="B753"/>
      <c r="C753"/>
    </row>
    <row r="754" spans="1:3" x14ac:dyDescent="0.35">
      <c r="A754"/>
      <c r="B754"/>
      <c r="C754"/>
    </row>
    <row r="755" spans="1:3" x14ac:dyDescent="0.35">
      <c r="A755"/>
      <c r="B755"/>
      <c r="C755"/>
    </row>
    <row r="756" spans="1:3" x14ac:dyDescent="0.35">
      <c r="A756"/>
      <c r="B756"/>
      <c r="C756"/>
    </row>
    <row r="757" spans="1:3" x14ac:dyDescent="0.35">
      <c r="A757"/>
      <c r="B757"/>
      <c r="C757"/>
    </row>
    <row r="758" spans="1:3" x14ac:dyDescent="0.35">
      <c r="A758"/>
      <c r="B758"/>
      <c r="C758"/>
    </row>
    <row r="759" spans="1:3" x14ac:dyDescent="0.35">
      <c r="A759"/>
      <c r="B759"/>
      <c r="C759"/>
    </row>
    <row r="760" spans="1:3" x14ac:dyDescent="0.35">
      <c r="A760"/>
      <c r="B760"/>
      <c r="C760"/>
    </row>
    <row r="761" spans="1:3" x14ac:dyDescent="0.35">
      <c r="A761"/>
      <c r="B761"/>
      <c r="C761"/>
    </row>
    <row r="762" spans="1:3" x14ac:dyDescent="0.35">
      <c r="A762"/>
      <c r="B762"/>
      <c r="C762"/>
    </row>
    <row r="763" spans="1:3" x14ac:dyDescent="0.35">
      <c r="A763"/>
      <c r="B763"/>
      <c r="C763"/>
    </row>
    <row r="764" spans="1:3" x14ac:dyDescent="0.35">
      <c r="A764"/>
      <c r="B764"/>
      <c r="C764"/>
    </row>
    <row r="765" spans="1:3" x14ac:dyDescent="0.35">
      <c r="A765"/>
      <c r="B765"/>
      <c r="C765"/>
    </row>
    <row r="766" spans="1:3" x14ac:dyDescent="0.35">
      <c r="A766"/>
      <c r="B766"/>
      <c r="C766"/>
    </row>
    <row r="767" spans="1:3" x14ac:dyDescent="0.35">
      <c r="A767"/>
      <c r="B767"/>
      <c r="C767"/>
    </row>
    <row r="768" spans="1:3" x14ac:dyDescent="0.35">
      <c r="A768"/>
      <c r="B768"/>
      <c r="C768"/>
    </row>
    <row r="769" spans="1:3" x14ac:dyDescent="0.35">
      <c r="A769"/>
      <c r="B769"/>
      <c r="C769"/>
    </row>
    <row r="770" spans="1:3" x14ac:dyDescent="0.35">
      <c r="A770"/>
      <c r="B770"/>
      <c r="C770"/>
    </row>
    <row r="771" spans="1:3" x14ac:dyDescent="0.35">
      <c r="A771"/>
      <c r="B771"/>
      <c r="C771"/>
    </row>
    <row r="772" spans="1:3" x14ac:dyDescent="0.35">
      <c r="A772"/>
      <c r="B772"/>
      <c r="C772"/>
    </row>
    <row r="773" spans="1:3" x14ac:dyDescent="0.35">
      <c r="A773"/>
      <c r="B773"/>
      <c r="C773"/>
    </row>
    <row r="774" spans="1:3" x14ac:dyDescent="0.35">
      <c r="A774"/>
      <c r="B774"/>
      <c r="C774"/>
    </row>
    <row r="775" spans="1:3" x14ac:dyDescent="0.35">
      <c r="A775"/>
      <c r="B775"/>
      <c r="C775"/>
    </row>
    <row r="776" spans="1:3" x14ac:dyDescent="0.35">
      <c r="A776"/>
      <c r="B776"/>
      <c r="C776"/>
    </row>
    <row r="777" spans="1:3" x14ac:dyDescent="0.35">
      <c r="A777"/>
      <c r="B777"/>
      <c r="C777"/>
    </row>
    <row r="778" spans="1:3" x14ac:dyDescent="0.35">
      <c r="A778"/>
      <c r="B778"/>
      <c r="C778"/>
    </row>
    <row r="779" spans="1:3" x14ac:dyDescent="0.35">
      <c r="A779"/>
      <c r="B779"/>
      <c r="C779"/>
    </row>
    <row r="780" spans="1:3" x14ac:dyDescent="0.35">
      <c r="A780"/>
      <c r="B780"/>
      <c r="C780"/>
    </row>
    <row r="781" spans="1:3" x14ac:dyDescent="0.35">
      <c r="A781"/>
      <c r="B781"/>
      <c r="C781"/>
    </row>
    <row r="782" spans="1:3" x14ac:dyDescent="0.35">
      <c r="A782"/>
      <c r="B782"/>
      <c r="C782"/>
    </row>
    <row r="783" spans="1:3" x14ac:dyDescent="0.35">
      <c r="A783"/>
      <c r="B783"/>
      <c r="C783"/>
    </row>
    <row r="784" spans="1:3" x14ac:dyDescent="0.35">
      <c r="A784"/>
      <c r="B784"/>
      <c r="C784"/>
    </row>
    <row r="785" spans="1:3" x14ac:dyDescent="0.35">
      <c r="A785"/>
      <c r="B785"/>
      <c r="C785"/>
    </row>
    <row r="786" spans="1:3" x14ac:dyDescent="0.35">
      <c r="A786"/>
      <c r="B786"/>
      <c r="C786"/>
    </row>
    <row r="787" spans="1:3" x14ac:dyDescent="0.35">
      <c r="A787"/>
      <c r="B787"/>
      <c r="C787"/>
    </row>
    <row r="788" spans="1:3" x14ac:dyDescent="0.35">
      <c r="A788"/>
      <c r="B788"/>
      <c r="C788"/>
    </row>
    <row r="789" spans="1:3" x14ac:dyDescent="0.35">
      <c r="A789"/>
      <c r="B789"/>
      <c r="C789"/>
    </row>
    <row r="790" spans="1:3" x14ac:dyDescent="0.35">
      <c r="A790"/>
      <c r="B790"/>
      <c r="C790"/>
    </row>
    <row r="791" spans="1:3" x14ac:dyDescent="0.35">
      <c r="A791"/>
      <c r="B791"/>
      <c r="C791"/>
    </row>
    <row r="792" spans="1:3" x14ac:dyDescent="0.35">
      <c r="A792"/>
      <c r="B792"/>
      <c r="C792"/>
    </row>
    <row r="793" spans="1:3" x14ac:dyDescent="0.35">
      <c r="A793"/>
      <c r="B793"/>
      <c r="C793"/>
    </row>
    <row r="794" spans="1:3" x14ac:dyDescent="0.35">
      <c r="A794"/>
      <c r="B794"/>
      <c r="C794"/>
    </row>
    <row r="795" spans="1:3" x14ac:dyDescent="0.35">
      <c r="A795"/>
      <c r="B795"/>
      <c r="C795"/>
    </row>
    <row r="796" spans="1:3" x14ac:dyDescent="0.35">
      <c r="A796"/>
      <c r="B796"/>
      <c r="C796"/>
    </row>
    <row r="797" spans="1:3" x14ac:dyDescent="0.35">
      <c r="A797"/>
      <c r="B797"/>
      <c r="C797"/>
    </row>
    <row r="798" spans="1:3" x14ac:dyDescent="0.35">
      <c r="A798"/>
      <c r="B798"/>
      <c r="C798"/>
    </row>
    <row r="799" spans="1:3" x14ac:dyDescent="0.35">
      <c r="A799"/>
      <c r="B799"/>
      <c r="C799"/>
    </row>
    <row r="800" spans="1:3" x14ac:dyDescent="0.35">
      <c r="A800"/>
      <c r="B800"/>
      <c r="C800"/>
    </row>
    <row r="801" spans="1:3" x14ac:dyDescent="0.35">
      <c r="A801"/>
      <c r="B801"/>
      <c r="C801"/>
    </row>
    <row r="802" spans="1:3" x14ac:dyDescent="0.35">
      <c r="A802"/>
      <c r="B802"/>
      <c r="C802"/>
    </row>
    <row r="803" spans="1:3" x14ac:dyDescent="0.35">
      <c r="A803"/>
      <c r="B803"/>
      <c r="C803"/>
    </row>
    <row r="804" spans="1:3" x14ac:dyDescent="0.35">
      <c r="A804"/>
      <c r="B804"/>
      <c r="C804"/>
    </row>
    <row r="805" spans="1:3" x14ac:dyDescent="0.35">
      <c r="A805"/>
      <c r="B805"/>
      <c r="C805"/>
    </row>
    <row r="806" spans="1:3" x14ac:dyDescent="0.35">
      <c r="A806"/>
      <c r="B806"/>
      <c r="C806"/>
    </row>
    <row r="807" spans="1:3" x14ac:dyDescent="0.35">
      <c r="A807"/>
      <c r="B807"/>
      <c r="C807"/>
    </row>
    <row r="808" spans="1:3" x14ac:dyDescent="0.35">
      <c r="A808"/>
      <c r="B808"/>
      <c r="C808"/>
    </row>
    <row r="809" spans="1:3" x14ac:dyDescent="0.35">
      <c r="A809"/>
      <c r="B809"/>
      <c r="C809"/>
    </row>
    <row r="810" spans="1:3" x14ac:dyDescent="0.35">
      <c r="A810"/>
      <c r="B810"/>
      <c r="C810"/>
    </row>
    <row r="811" spans="1:3" x14ac:dyDescent="0.35">
      <c r="A811"/>
      <c r="B811"/>
      <c r="C811"/>
    </row>
    <row r="812" spans="1:3" x14ac:dyDescent="0.35">
      <c r="A812"/>
      <c r="B812"/>
      <c r="C812"/>
    </row>
    <row r="813" spans="1:3" x14ac:dyDescent="0.35">
      <c r="A813"/>
      <c r="B813"/>
      <c r="C813"/>
    </row>
    <row r="814" spans="1:3" x14ac:dyDescent="0.35">
      <c r="A814"/>
      <c r="B814"/>
      <c r="C814"/>
    </row>
    <row r="815" spans="1:3" x14ac:dyDescent="0.35">
      <c r="A815"/>
      <c r="B815"/>
      <c r="C815"/>
    </row>
    <row r="816" spans="1:3" x14ac:dyDescent="0.35">
      <c r="A816"/>
      <c r="B816"/>
      <c r="C816"/>
    </row>
    <row r="817" spans="1:3" x14ac:dyDescent="0.35">
      <c r="A817"/>
      <c r="B817"/>
      <c r="C817"/>
    </row>
    <row r="818" spans="1:3" x14ac:dyDescent="0.35">
      <c r="A818"/>
      <c r="B818"/>
      <c r="C818"/>
    </row>
    <row r="819" spans="1:3" x14ac:dyDescent="0.35">
      <c r="A819"/>
      <c r="B819"/>
      <c r="C819"/>
    </row>
    <row r="820" spans="1:3" x14ac:dyDescent="0.35">
      <c r="A820"/>
      <c r="B820"/>
      <c r="C820"/>
    </row>
    <row r="821" spans="1:3" x14ac:dyDescent="0.35">
      <c r="A821"/>
      <c r="B821"/>
      <c r="C821"/>
    </row>
    <row r="822" spans="1:3" x14ac:dyDescent="0.35">
      <c r="A822"/>
      <c r="B822"/>
      <c r="C822"/>
    </row>
    <row r="823" spans="1:3" x14ac:dyDescent="0.35">
      <c r="A823"/>
      <c r="B823"/>
      <c r="C823"/>
    </row>
    <row r="824" spans="1:3" x14ac:dyDescent="0.35">
      <c r="A824"/>
      <c r="B824"/>
      <c r="C824"/>
    </row>
    <row r="825" spans="1:3" x14ac:dyDescent="0.35">
      <c r="A825"/>
      <c r="B825"/>
      <c r="C825"/>
    </row>
    <row r="826" spans="1:3" x14ac:dyDescent="0.35">
      <c r="A826"/>
      <c r="B826"/>
      <c r="C826"/>
    </row>
  </sheetData>
  <phoneticPr fontId="2" type="noConversion"/>
  <pageMargins left="0.7" right="0.7" top="0.75" bottom="0.75" header="0.3" footer="0.3"/>
  <pageSetup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896644BA-CCA0-4BD6-A49D-D85B6678F7A9}">
  <ds:schemaRefs/>
</ds:datastoreItem>
</file>

<file path=customXml/itemProps2.xml><?xml version="1.0" encoding="utf-8"?>
<ds:datastoreItem xmlns:ds="http://schemas.openxmlformats.org/officeDocument/2006/customXml" ds:itemID="{1BBD2C6D-6F66-4F78-912A-BCCC90D225BC}">
  <ds:schemaRefs/>
</ds:datastoreItem>
</file>

<file path=customXml/itemProps3.xml><?xml version="1.0" encoding="utf-8"?>
<ds:datastoreItem xmlns:ds="http://schemas.openxmlformats.org/officeDocument/2006/customXml" ds:itemID="{6C8C6C09-5F72-45DB-855E-B58506ABB300}">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A32B4FDA-E599-4A7B-BE04-C10F0179D2E7}">
  <ds:schemaRefs/>
</ds:datastoreItem>
</file>

<file path=customXml/itemProps5.xml><?xml version="1.0" encoding="utf-8"?>
<ds:datastoreItem xmlns:ds="http://schemas.openxmlformats.org/officeDocument/2006/customXml" ds:itemID="{4E69C812-0ABA-4476-AC80-1C04A66FCF87}">
  <ds:schemaRefs>
    <ds:schemaRef ds:uri="http://schemas.microsoft.com/DataMashup"/>
  </ds:schemaRefs>
</ds:datastoreItem>
</file>

<file path=customXml/itemProps6.xml><?xml version="1.0" encoding="utf-8"?>
<ds:datastoreItem xmlns:ds="http://schemas.openxmlformats.org/officeDocument/2006/customXml" ds:itemID="{EEF80A10-7602-4BED-92DE-24325BDAD447}">
  <ds:schemaRefs/>
</ds:datastoreItem>
</file>

<file path=customXml/itemProps7.xml><?xml version="1.0" encoding="utf-8"?>
<ds:datastoreItem xmlns:ds="http://schemas.openxmlformats.org/officeDocument/2006/customXml" ds:itemID="{B1C3EA3F-9833-45C8-8EB0-DE668CBCE8DE}">
  <ds:schemaRefs>
    <ds:schemaRef ds:uri="http://www.w3.org/2001/XMLSchema"/>
    <ds:schemaRef ds:uri="http://microsoft.data.visualization.engine.tours/1.0"/>
  </ds:schemaRefs>
</ds:datastoreItem>
</file>

<file path=customXml/itemProps8.xml><?xml version="1.0" encoding="utf-8"?>
<ds:datastoreItem xmlns:ds="http://schemas.openxmlformats.org/officeDocument/2006/customXml" ds:itemID="{5BF07EAF-895A-4C4F-B3D4-DE4F53D69D6D}">
  <ds:schemaRefs>
    <ds:schemaRef ds:uri="http://www.w3.org/2001/XMLSchema"/>
    <ds:schemaRef ds:uri="http://microsoft.data.visualization.Client.Excel.LState/1.0"/>
  </ds:schemaRefs>
</ds:datastoreItem>
</file>

<file path=customXml/itemProps9.xml><?xml version="1.0" encoding="utf-8"?>
<ds:datastoreItem xmlns:ds="http://schemas.openxmlformats.org/officeDocument/2006/customXml" ds:itemID="{603563F8-3C35-45E3-9C5D-CBB35342FE0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Input Data</vt:lpstr>
      <vt:lpstr>Analaysis</vt:lpstr>
      <vt:lpstr>Dashboard</vt:lpstr>
      <vt:lpstr>Target</vt:lpstr>
      <vt:lpstr>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Hasnain Ahmad</dc:creator>
  <cp:lastModifiedBy>Hasnain Ahmad</cp:lastModifiedBy>
  <cp:lastPrinted>2025-03-12T17:37:36Z</cp:lastPrinted>
  <dcterms:created xsi:type="dcterms:W3CDTF">2021-11-03T11:40:02Z</dcterms:created>
  <dcterms:modified xsi:type="dcterms:W3CDTF">2025-03-12T17:57:44Z</dcterms:modified>
</cp:coreProperties>
</file>