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Soft\Desktop\BinanceProject\"/>
    </mc:Choice>
  </mc:AlternateContent>
  <xr:revisionPtr revIDLastSave="0" documentId="13_ncr:1_{4C334823-E580-460C-8998-E1886678028A}" xr6:coauthVersionLast="47" xr6:coauthVersionMax="47" xr10:uidLastSave="{00000000-0000-0000-0000-000000000000}"/>
  <bookViews>
    <workbookView xWindow="-120" yWindow="-120" windowWidth="20730" windowHeight="11160" activeTab="1" xr2:uid="{60794500-A523-49CD-BB95-E4369AE4F1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" i="2" l="1"/>
  <c r="M56" i="2"/>
  <c r="H58" i="2" s="1"/>
  <c r="P59" i="2"/>
  <c r="P56" i="2"/>
  <c r="N56" i="2"/>
  <c r="L56" i="2"/>
  <c r="N7" i="2"/>
  <c r="N8" i="2"/>
  <c r="N9" i="2"/>
  <c r="N10" i="2"/>
  <c r="N12" i="2"/>
  <c r="N14" i="2"/>
  <c r="N15" i="2"/>
  <c r="N16" i="2"/>
  <c r="N17" i="2"/>
  <c r="N18" i="2"/>
  <c r="N19" i="2"/>
  <c r="N20" i="2"/>
  <c r="N21" i="2"/>
  <c r="N22" i="2"/>
  <c r="N23" i="2"/>
  <c r="N25" i="2"/>
  <c r="N26" i="2"/>
  <c r="N28" i="2"/>
  <c r="N30" i="2"/>
  <c r="N31" i="2"/>
  <c r="N32" i="2"/>
  <c r="N33" i="2"/>
  <c r="N34" i="2"/>
  <c r="N35" i="2"/>
  <c r="N36" i="2"/>
  <c r="N37" i="2"/>
  <c r="N38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L7" i="2"/>
  <c r="L8" i="2"/>
  <c r="R8" i="2" s="1"/>
  <c r="S8" i="2" s="1"/>
  <c r="L9" i="2"/>
  <c r="L10" i="2"/>
  <c r="R10" i="2" s="1"/>
  <c r="L12" i="2"/>
  <c r="R12" i="2" s="1"/>
  <c r="U12" i="2" s="1"/>
  <c r="L14" i="2"/>
  <c r="L15" i="2"/>
  <c r="L16" i="2"/>
  <c r="R16" i="2" s="1"/>
  <c r="U16" i="2" s="1"/>
  <c r="L17" i="2"/>
  <c r="L18" i="2"/>
  <c r="L19" i="2"/>
  <c r="L20" i="2"/>
  <c r="R20" i="2" s="1"/>
  <c r="U20" i="2" s="1"/>
  <c r="L21" i="2"/>
  <c r="L22" i="2"/>
  <c r="L23" i="2"/>
  <c r="U24" i="2"/>
  <c r="L25" i="2"/>
  <c r="L26" i="2"/>
  <c r="L28" i="2"/>
  <c r="R28" i="2" s="1"/>
  <c r="L30" i="2"/>
  <c r="L31" i="2"/>
  <c r="L32" i="2"/>
  <c r="L33" i="2"/>
  <c r="L34" i="2"/>
  <c r="L35" i="2"/>
  <c r="L36" i="2"/>
  <c r="L37" i="2"/>
  <c r="L38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U55" i="2"/>
  <c r="U29" i="2"/>
  <c r="R26" i="2"/>
  <c r="U26" i="2" s="1"/>
  <c r="R25" i="2"/>
  <c r="R23" i="2"/>
  <c r="U23" i="2" s="1"/>
  <c r="R22" i="2"/>
  <c r="R21" i="2"/>
  <c r="R19" i="2"/>
  <c r="U19" i="2" s="1"/>
  <c r="R18" i="2"/>
  <c r="R17" i="2"/>
  <c r="U17" i="2" s="1"/>
  <c r="R15" i="2"/>
  <c r="R14" i="2"/>
  <c r="U14" i="2" s="1"/>
  <c r="U13" i="2"/>
  <c r="S11" i="2"/>
  <c r="U9" i="2"/>
  <c r="R9" i="2"/>
  <c r="R7" i="2"/>
  <c r="N6" i="2"/>
  <c r="L6" i="2"/>
  <c r="L6" i="1"/>
  <c r="N31" i="1"/>
  <c r="N32" i="1" s="1"/>
  <c r="U3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R29" i="1"/>
  <c r="S29" i="1" s="1"/>
  <c r="R7" i="1"/>
  <c r="R8" i="1"/>
  <c r="R9" i="1"/>
  <c r="R10" i="1"/>
  <c r="R11" i="1"/>
  <c r="R12" i="1"/>
  <c r="R13" i="1"/>
  <c r="R14" i="1"/>
  <c r="R15" i="1"/>
  <c r="R16" i="1"/>
  <c r="R17" i="1"/>
  <c r="R18" i="1"/>
  <c r="S18" i="1" s="1"/>
  <c r="R19" i="1"/>
  <c r="R20" i="1"/>
  <c r="R21" i="1"/>
  <c r="R22" i="1"/>
  <c r="S22" i="1" s="1"/>
  <c r="R23" i="1"/>
  <c r="R24" i="1"/>
  <c r="R25" i="1"/>
  <c r="R26" i="1"/>
  <c r="R27" i="1"/>
  <c r="R28" i="1"/>
  <c r="R6" i="1"/>
  <c r="U6" i="1" s="1"/>
  <c r="U31" i="1" s="1"/>
  <c r="U35" i="1" s="1"/>
  <c r="S10" i="1"/>
  <c r="S7" i="1"/>
  <c r="S8" i="1"/>
  <c r="S11" i="1"/>
  <c r="S15" i="1"/>
  <c r="S16" i="1"/>
  <c r="S19" i="1"/>
  <c r="S20" i="1"/>
  <c r="S21" i="1"/>
  <c r="S23" i="1"/>
  <c r="S25" i="1"/>
  <c r="S27" i="1"/>
  <c r="S28" i="1"/>
  <c r="P32" i="1"/>
  <c r="P31" i="1"/>
  <c r="L31" i="1"/>
  <c r="L32" i="1" s="1"/>
  <c r="N7" i="1"/>
  <c r="N8" i="1"/>
  <c r="N10" i="1"/>
  <c r="N11" i="1"/>
  <c r="N15" i="1"/>
  <c r="N16" i="1"/>
  <c r="N18" i="1"/>
  <c r="N19" i="1"/>
  <c r="N20" i="1"/>
  <c r="N21" i="1"/>
  <c r="N22" i="1"/>
  <c r="N23" i="1"/>
  <c r="N25" i="1"/>
  <c r="N27" i="1"/>
  <c r="N28" i="1"/>
  <c r="N29" i="1"/>
  <c r="N6" i="1"/>
  <c r="L7" i="1"/>
  <c r="L8" i="1"/>
  <c r="L10" i="1"/>
  <c r="L11" i="1"/>
  <c r="L15" i="1"/>
  <c r="L16" i="1"/>
  <c r="L18" i="1"/>
  <c r="L19" i="1"/>
  <c r="L20" i="1"/>
  <c r="L21" i="1"/>
  <c r="L22" i="1"/>
  <c r="L23" i="1"/>
  <c r="L25" i="1"/>
  <c r="L27" i="1"/>
  <c r="L28" i="1"/>
  <c r="L29" i="1"/>
  <c r="U15" i="2" l="1"/>
  <c r="S15" i="2"/>
  <c r="S22" i="2"/>
  <c r="U22" i="2"/>
  <c r="U28" i="2"/>
  <c r="S28" i="2"/>
  <c r="S25" i="2"/>
  <c r="U25" i="2"/>
  <c r="S10" i="2"/>
  <c r="U10" i="2"/>
  <c r="U7" i="2"/>
  <c r="S7" i="2"/>
  <c r="S18" i="2"/>
  <c r="U18" i="2"/>
  <c r="S21" i="2"/>
  <c r="U21" i="2"/>
  <c r="U27" i="2"/>
  <c r="S16" i="2"/>
  <c r="S19" i="2"/>
  <c r="S23" i="2"/>
  <c r="R6" i="2"/>
  <c r="U8" i="2"/>
  <c r="U11" i="2"/>
  <c r="S20" i="2"/>
  <c r="R31" i="1"/>
  <c r="S6" i="1"/>
  <c r="S31" i="1" s="1"/>
  <c r="R38" i="1" s="1"/>
  <c r="S38" i="1" s="1"/>
  <c r="S6" i="2" l="1"/>
  <c r="S31" i="2" s="1"/>
  <c r="R31" i="2"/>
  <c r="U6" i="2"/>
  <c r="U31" i="2" s="1"/>
  <c r="U56" i="2" s="1"/>
</calcChain>
</file>

<file path=xl/sharedStrings.xml><?xml version="1.0" encoding="utf-8"?>
<sst xmlns="http://schemas.openxmlformats.org/spreadsheetml/2006/main" count="88" uniqueCount="17">
  <si>
    <t>Current_Eth_Price</t>
  </si>
  <si>
    <t>Action</t>
  </si>
  <si>
    <t>LowestPrice</t>
  </si>
  <si>
    <t>HIghestPrice</t>
  </si>
  <si>
    <t>buy</t>
  </si>
  <si>
    <t>sell</t>
  </si>
  <si>
    <t>MaxProfit</t>
  </si>
  <si>
    <t>MaxLoss</t>
  </si>
  <si>
    <t>Max fees</t>
  </si>
  <si>
    <t>Sum =</t>
  </si>
  <si>
    <t xml:space="preserve">Average = </t>
  </si>
  <si>
    <t>Tp,s Hit</t>
  </si>
  <si>
    <t>percentProfit</t>
  </si>
  <si>
    <t>orders hit</t>
  </si>
  <si>
    <t>Total orders</t>
  </si>
  <si>
    <t>order loss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</si>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</sst>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7798-C477-4935-9194-33D081411DBB}">
  <dimension ref="D4:U38"/>
  <sheetViews>
    <sheetView topLeftCell="C1" zoomScale="85" zoomScaleNormal="85" workbookViewId="0">
      <selection activeCell="G1" sqref="A1:XFD1048576"/>
    </sheetView>
  </sheetViews>
  <sheetFormatPr defaultRowHeight="15" x14ac:dyDescent="0.25"/>
  <sheetData>
    <row r="4" spans="4:21" x14ac:dyDescent="0.25">
      <c r="D4">
        <v>1</v>
      </c>
      <c r="F4">
        <v>9</v>
      </c>
      <c r="H4">
        <v>11</v>
      </c>
      <c r="J4">
        <v>12</v>
      </c>
    </row>
    <row r="5" spans="4:21" x14ac:dyDescent="0.25">
      <c r="D5" t="s">
        <v>0</v>
      </c>
      <c r="F5" t="s">
        <v>1</v>
      </c>
      <c r="H5" t="s">
        <v>2</v>
      </c>
      <c r="J5" t="s">
        <v>3</v>
      </c>
      <c r="L5" t="s">
        <v>6</v>
      </c>
      <c r="N5" t="s">
        <v>7</v>
      </c>
      <c r="P5" t="s">
        <v>8</v>
      </c>
      <c r="R5" t="s">
        <v>11</v>
      </c>
      <c r="S5" t="s">
        <v>12</v>
      </c>
      <c r="U5" t="s">
        <v>13</v>
      </c>
    </row>
    <row r="6" spans="4:21" x14ac:dyDescent="0.25">
      <c r="D6">
        <v>3235.66</v>
      </c>
      <c r="F6" t="s">
        <v>4</v>
      </c>
      <c r="H6">
        <v>3233.97</v>
      </c>
      <c r="J6">
        <v>3243.99</v>
      </c>
      <c r="L6">
        <f>IF(F6="buy",((J6-D6)/D6*100),((D6-H6)/D6*100))</f>
        <v>0.25744361274052058</v>
      </c>
      <c r="N6">
        <f>IF(F6="buy",((D6-H6)/D6*100),((J6-D6)/D6*100))</f>
        <v>5.2230456846518315E-2</v>
      </c>
      <c r="P6">
        <v>0.08</v>
      </c>
      <c r="R6">
        <f>IF(ROUNDDOWN(L6,1)&gt;0.5,0.5,ROUNDDOWN(L6,1))</f>
        <v>0.2</v>
      </c>
      <c r="S6">
        <f>R6/2</f>
        <v>0.1</v>
      </c>
      <c r="U6">
        <f>R6*10</f>
        <v>2</v>
      </c>
    </row>
    <row r="7" spans="4:21" x14ac:dyDescent="0.25">
      <c r="D7">
        <v>3234.18</v>
      </c>
      <c r="F7" t="s">
        <v>5</v>
      </c>
      <c r="H7">
        <v>3216.44</v>
      </c>
      <c r="J7">
        <v>3233.08</v>
      </c>
      <c r="L7">
        <f t="shared" ref="L7:L29" si="0">IF(F7="buy",((J7-D7)/D7*100),((D7-H7)/D7*100))</f>
        <v>0.54851616174732953</v>
      </c>
      <c r="N7">
        <f t="shared" ref="N7:N29" si="1">IF(F7="buy",((D7-H7)/D7*100),((J7-D7)/D7*100))</f>
        <v>-3.4011712396957161E-2</v>
      </c>
      <c r="P7">
        <v>0.08</v>
      </c>
      <c r="R7">
        <f t="shared" ref="R7:R28" si="2">IF(ROUNDDOWN(L7,1)&gt;0.5,0.5,ROUNDDOWN(L7,1))</f>
        <v>0.5</v>
      </c>
      <c r="S7">
        <f t="shared" ref="S7:S29" si="3">R7/2</f>
        <v>0.25</v>
      </c>
      <c r="U7">
        <f t="shared" ref="U7:U29" si="4">R7*10</f>
        <v>5</v>
      </c>
    </row>
    <row r="8" spans="4:21" x14ac:dyDescent="0.25">
      <c r="D8">
        <v>3228.29</v>
      </c>
      <c r="F8" t="s">
        <v>4</v>
      </c>
      <c r="H8">
        <v>3227.12</v>
      </c>
      <c r="J8">
        <v>3228.42</v>
      </c>
      <c r="L8">
        <f t="shared" si="0"/>
        <v>4.026899689932105E-3</v>
      </c>
      <c r="N8">
        <f t="shared" si="1"/>
        <v>3.6242097209360766E-2</v>
      </c>
      <c r="P8">
        <v>0.08</v>
      </c>
      <c r="R8">
        <f t="shared" si="2"/>
        <v>0</v>
      </c>
      <c r="S8">
        <f t="shared" si="3"/>
        <v>0</v>
      </c>
      <c r="U8">
        <f t="shared" si="4"/>
        <v>0</v>
      </c>
    </row>
    <row r="9" spans="4:21" x14ac:dyDescent="0.25">
      <c r="P9">
        <v>0.08</v>
      </c>
      <c r="R9">
        <f t="shared" si="2"/>
        <v>0</v>
      </c>
      <c r="U9">
        <f t="shared" si="4"/>
        <v>0</v>
      </c>
    </row>
    <row r="10" spans="4:21" x14ac:dyDescent="0.25">
      <c r="D10">
        <v>3229.5</v>
      </c>
      <c r="F10" t="s">
        <v>4</v>
      </c>
      <c r="H10">
        <v>3230.1</v>
      </c>
      <c r="J10">
        <v>3275.91</v>
      </c>
      <c r="L10">
        <f t="shared" si="0"/>
        <v>1.4370645610775616</v>
      </c>
      <c r="N10">
        <f t="shared" si="1"/>
        <v>-1.8578727357173218E-2</v>
      </c>
      <c r="P10">
        <v>0.08</v>
      </c>
      <c r="R10">
        <f t="shared" si="2"/>
        <v>0.5</v>
      </c>
      <c r="S10">
        <f>R10/2</f>
        <v>0.25</v>
      </c>
      <c r="U10">
        <f t="shared" si="4"/>
        <v>5</v>
      </c>
    </row>
    <row r="11" spans="4:21" x14ac:dyDescent="0.25">
      <c r="D11">
        <v>3260</v>
      </c>
      <c r="F11" t="s">
        <v>5</v>
      </c>
      <c r="H11">
        <v>3259.6</v>
      </c>
      <c r="J11">
        <v>3262.15</v>
      </c>
      <c r="L11">
        <f t="shared" si="0"/>
        <v>1.2269938650309538E-2</v>
      </c>
      <c r="N11">
        <f t="shared" si="1"/>
        <v>6.595092024540157E-2</v>
      </c>
      <c r="P11">
        <v>0.08</v>
      </c>
      <c r="R11">
        <f t="shared" si="2"/>
        <v>0</v>
      </c>
      <c r="S11">
        <f t="shared" si="3"/>
        <v>0</v>
      </c>
      <c r="U11">
        <f t="shared" si="4"/>
        <v>0</v>
      </c>
    </row>
    <row r="12" spans="4:21" x14ac:dyDescent="0.25">
      <c r="P12">
        <v>0.08</v>
      </c>
      <c r="R12">
        <f t="shared" si="2"/>
        <v>0</v>
      </c>
      <c r="U12">
        <f t="shared" si="4"/>
        <v>0</v>
      </c>
    </row>
    <row r="13" spans="4:21" x14ac:dyDescent="0.25">
      <c r="P13">
        <v>0.08</v>
      </c>
      <c r="R13">
        <f t="shared" si="2"/>
        <v>0</v>
      </c>
      <c r="U13">
        <f t="shared" si="4"/>
        <v>0</v>
      </c>
    </row>
    <row r="14" spans="4:21" x14ac:dyDescent="0.25">
      <c r="P14">
        <v>0.08</v>
      </c>
      <c r="R14">
        <f t="shared" si="2"/>
        <v>0</v>
      </c>
      <c r="U14">
        <f t="shared" si="4"/>
        <v>0</v>
      </c>
    </row>
    <row r="15" spans="4:21" x14ac:dyDescent="0.25">
      <c r="D15">
        <v>3263.47</v>
      </c>
      <c r="F15" t="s">
        <v>5</v>
      </c>
      <c r="H15">
        <v>3262.13</v>
      </c>
      <c r="J15">
        <v>3267.49</v>
      </c>
      <c r="L15">
        <f t="shared" si="0"/>
        <v>4.1060588882376452E-2</v>
      </c>
      <c r="N15">
        <f t="shared" si="1"/>
        <v>0.12318176664715723</v>
      </c>
      <c r="P15">
        <v>0.08</v>
      </c>
      <c r="R15">
        <f t="shared" si="2"/>
        <v>0</v>
      </c>
      <c r="S15">
        <f t="shared" si="3"/>
        <v>0</v>
      </c>
      <c r="U15">
        <f t="shared" si="4"/>
        <v>0</v>
      </c>
    </row>
    <row r="16" spans="4:21" x14ac:dyDescent="0.25">
      <c r="D16">
        <v>3267.49</v>
      </c>
      <c r="F16" t="s">
        <v>4</v>
      </c>
      <c r="H16">
        <v>3263.03</v>
      </c>
      <c r="J16">
        <v>3269</v>
      </c>
      <c r="L16">
        <f t="shared" si="0"/>
        <v>4.6212842273433689E-2</v>
      </c>
      <c r="N16">
        <f t="shared" si="1"/>
        <v>0.13649620962878486</v>
      </c>
      <c r="P16">
        <v>0.08</v>
      </c>
      <c r="R16">
        <f t="shared" si="2"/>
        <v>0</v>
      </c>
      <c r="S16">
        <f t="shared" si="3"/>
        <v>0</v>
      </c>
      <c r="U16">
        <f t="shared" si="4"/>
        <v>0</v>
      </c>
    </row>
    <row r="17" spans="4:21" x14ac:dyDescent="0.25">
      <c r="P17">
        <v>0.08</v>
      </c>
      <c r="R17">
        <f t="shared" si="2"/>
        <v>0</v>
      </c>
      <c r="U17">
        <f t="shared" si="4"/>
        <v>0</v>
      </c>
    </row>
    <row r="18" spans="4:21" x14ac:dyDescent="0.25">
      <c r="D18">
        <v>3263.88</v>
      </c>
      <c r="F18" t="s">
        <v>4</v>
      </c>
      <c r="H18">
        <v>3262.65</v>
      </c>
      <c r="J18">
        <v>3265.7</v>
      </c>
      <c r="L18">
        <f t="shared" si="0"/>
        <v>5.5761853989721097E-2</v>
      </c>
      <c r="N18">
        <f t="shared" si="1"/>
        <v>3.7685209015037878E-2</v>
      </c>
      <c r="P18">
        <v>0.08</v>
      </c>
      <c r="R18">
        <f t="shared" si="2"/>
        <v>0</v>
      </c>
      <c r="S18">
        <f t="shared" si="3"/>
        <v>0</v>
      </c>
      <c r="U18">
        <f t="shared" si="4"/>
        <v>0</v>
      </c>
    </row>
    <row r="19" spans="4:21" x14ac:dyDescent="0.25">
      <c r="D19">
        <v>3262.65</v>
      </c>
      <c r="F19" t="s">
        <v>5</v>
      </c>
      <c r="H19">
        <v>3254.01</v>
      </c>
      <c r="J19">
        <v>3266.22</v>
      </c>
      <c r="L19">
        <f t="shared" si="0"/>
        <v>0.26481541078570708</v>
      </c>
      <c r="N19">
        <f t="shared" si="1"/>
        <v>0.10942025653992028</v>
      </c>
      <c r="P19">
        <v>0.08</v>
      </c>
      <c r="R19">
        <f t="shared" si="2"/>
        <v>0.2</v>
      </c>
      <c r="S19">
        <f t="shared" si="3"/>
        <v>0.1</v>
      </c>
      <c r="U19">
        <f t="shared" si="4"/>
        <v>2</v>
      </c>
    </row>
    <row r="20" spans="4:21" x14ac:dyDescent="0.25">
      <c r="D20">
        <v>3262.31</v>
      </c>
      <c r="F20" t="s">
        <v>4</v>
      </c>
      <c r="H20">
        <v>3261.9</v>
      </c>
      <c r="J20">
        <v>3274.4</v>
      </c>
      <c r="L20">
        <f t="shared" si="0"/>
        <v>0.37059629526317689</v>
      </c>
      <c r="N20">
        <f t="shared" si="1"/>
        <v>1.2567781725214786E-2</v>
      </c>
      <c r="P20">
        <v>0.08</v>
      </c>
      <c r="R20">
        <f t="shared" si="2"/>
        <v>0.3</v>
      </c>
      <c r="S20">
        <f t="shared" si="3"/>
        <v>0.15</v>
      </c>
      <c r="U20">
        <f t="shared" si="4"/>
        <v>3</v>
      </c>
    </row>
    <row r="21" spans="4:21" x14ac:dyDescent="0.25">
      <c r="D21">
        <v>3261.9</v>
      </c>
      <c r="F21" t="s">
        <v>5</v>
      </c>
      <c r="H21">
        <v>3257.12</v>
      </c>
      <c r="J21">
        <v>3273.77</v>
      </c>
      <c r="L21">
        <f t="shared" si="0"/>
        <v>0.14654035991294032</v>
      </c>
      <c r="N21">
        <f t="shared" si="1"/>
        <v>0.36389834145742944</v>
      </c>
      <c r="P21">
        <v>0.08</v>
      </c>
      <c r="R21">
        <f t="shared" si="2"/>
        <v>0.1</v>
      </c>
      <c r="S21">
        <f t="shared" si="3"/>
        <v>0.05</v>
      </c>
      <c r="U21">
        <f t="shared" si="4"/>
        <v>1</v>
      </c>
    </row>
    <row r="22" spans="4:21" x14ac:dyDescent="0.25">
      <c r="D22">
        <v>3268.69</v>
      </c>
      <c r="F22" t="s">
        <v>4</v>
      </c>
      <c r="H22">
        <v>3267.98</v>
      </c>
      <c r="J22">
        <v>3272.38</v>
      </c>
      <c r="L22">
        <f t="shared" si="0"/>
        <v>0.11288926144724812</v>
      </c>
      <c r="N22">
        <f t="shared" si="1"/>
        <v>2.1721240007465878E-2</v>
      </c>
      <c r="P22">
        <v>0.08</v>
      </c>
      <c r="R22">
        <f t="shared" si="2"/>
        <v>0.1</v>
      </c>
      <c r="S22">
        <f t="shared" si="3"/>
        <v>0.05</v>
      </c>
      <c r="U22">
        <f t="shared" si="4"/>
        <v>1</v>
      </c>
    </row>
    <row r="23" spans="4:21" x14ac:dyDescent="0.25">
      <c r="D23">
        <v>3267.98</v>
      </c>
      <c r="F23" t="s">
        <v>5</v>
      </c>
      <c r="H23">
        <v>3263.72</v>
      </c>
      <c r="J23">
        <v>3270.95</v>
      </c>
      <c r="L23">
        <f t="shared" si="0"/>
        <v>0.1303557549311874</v>
      </c>
      <c r="N23">
        <f t="shared" si="1"/>
        <v>9.0881829142155091E-2</v>
      </c>
      <c r="P23">
        <v>0.08</v>
      </c>
      <c r="R23">
        <f t="shared" si="2"/>
        <v>0.1</v>
      </c>
      <c r="S23">
        <f t="shared" si="3"/>
        <v>0.05</v>
      </c>
      <c r="U23">
        <f t="shared" si="4"/>
        <v>1</v>
      </c>
    </row>
    <row r="24" spans="4:21" x14ac:dyDescent="0.25">
      <c r="P24">
        <v>0.08</v>
      </c>
      <c r="R24">
        <f t="shared" si="2"/>
        <v>0</v>
      </c>
      <c r="U24">
        <f t="shared" si="4"/>
        <v>0</v>
      </c>
    </row>
    <row r="25" spans="4:21" x14ac:dyDescent="0.25">
      <c r="D25">
        <v>3269.12</v>
      </c>
      <c r="F25" t="s">
        <v>5</v>
      </c>
      <c r="H25">
        <v>3267.1</v>
      </c>
      <c r="J25">
        <v>3269.53</v>
      </c>
      <c r="L25">
        <f t="shared" si="0"/>
        <v>6.1790328895849095E-2</v>
      </c>
      <c r="N25">
        <f t="shared" si="1"/>
        <v>1.2541601409563102E-2</v>
      </c>
      <c r="P25">
        <v>0.08</v>
      </c>
      <c r="R25">
        <f t="shared" si="2"/>
        <v>0</v>
      </c>
      <c r="S25">
        <f t="shared" si="3"/>
        <v>0</v>
      </c>
      <c r="U25">
        <f t="shared" si="4"/>
        <v>0</v>
      </c>
    </row>
    <row r="26" spans="4:21" x14ac:dyDescent="0.25">
      <c r="P26">
        <v>0.08</v>
      </c>
      <c r="R26">
        <f t="shared" si="2"/>
        <v>0</v>
      </c>
      <c r="U26">
        <f t="shared" si="4"/>
        <v>0</v>
      </c>
    </row>
    <row r="27" spans="4:21" x14ac:dyDescent="0.25">
      <c r="D27">
        <v>3266</v>
      </c>
      <c r="F27" t="s">
        <v>5</v>
      </c>
      <c r="H27">
        <v>3249.83</v>
      </c>
      <c r="J27">
        <v>3268.65</v>
      </c>
      <c r="L27">
        <f t="shared" si="0"/>
        <v>0.49510104102878361</v>
      </c>
      <c r="N27">
        <f t="shared" si="1"/>
        <v>8.113900796081111E-2</v>
      </c>
      <c r="P27">
        <v>0.08</v>
      </c>
      <c r="R27">
        <f t="shared" si="2"/>
        <v>0.4</v>
      </c>
      <c r="S27">
        <f t="shared" si="3"/>
        <v>0.2</v>
      </c>
      <c r="U27">
        <f t="shared" si="4"/>
        <v>4</v>
      </c>
    </row>
    <row r="28" spans="4:21" x14ac:dyDescent="0.25">
      <c r="D28">
        <v>3263.68</v>
      </c>
      <c r="F28" t="s">
        <v>4</v>
      </c>
      <c r="H28">
        <v>3260.64</v>
      </c>
      <c r="J28">
        <v>3270.5</v>
      </c>
      <c r="L28">
        <f t="shared" si="0"/>
        <v>0.20896656534954908</v>
      </c>
      <c r="N28">
        <f t="shared" si="1"/>
        <v>9.3146386900675421E-2</v>
      </c>
      <c r="P28">
        <v>0.08</v>
      </c>
      <c r="R28">
        <f t="shared" si="2"/>
        <v>0.2</v>
      </c>
      <c r="S28">
        <f t="shared" si="3"/>
        <v>0.1</v>
      </c>
      <c r="U28">
        <f t="shared" si="4"/>
        <v>2</v>
      </c>
    </row>
    <row r="29" spans="4:21" x14ac:dyDescent="0.25">
      <c r="D29">
        <v>3260.64</v>
      </c>
      <c r="F29" t="s">
        <v>5</v>
      </c>
      <c r="H29">
        <v>3244.82</v>
      </c>
      <c r="J29">
        <v>3262.27</v>
      </c>
      <c r="L29">
        <f t="shared" si="0"/>
        <v>0.48518082339662494</v>
      </c>
      <c r="N29">
        <f t="shared" si="1"/>
        <v>4.9990185975762706E-2</v>
      </c>
      <c r="P29">
        <v>0.08</v>
      </c>
      <c r="R29">
        <f>IF(ROUNDDOWN(L29,1)&gt;0.5,0.5,ROUNDDOWN(L29,1))</f>
        <v>0.4</v>
      </c>
      <c r="S29">
        <f t="shared" si="3"/>
        <v>0.2</v>
      </c>
      <c r="U29">
        <f t="shared" si="4"/>
        <v>4</v>
      </c>
    </row>
    <row r="31" spans="4:21" x14ac:dyDescent="0.25">
      <c r="J31" t="s">
        <v>9</v>
      </c>
      <c r="L31">
        <f>SUM(L6:L29)</f>
        <v>4.6785923000622516</v>
      </c>
      <c r="N31">
        <f t="shared" ref="N31:P31" si="5">SUM(N6:N29)</f>
        <v>1.2345028509571283</v>
      </c>
      <c r="P31">
        <f t="shared" si="5"/>
        <v>1.9200000000000006</v>
      </c>
      <c r="R31">
        <f>SUM(R6:R29)</f>
        <v>3</v>
      </c>
      <c r="S31">
        <f>SUM(S6:S29)</f>
        <v>1.5</v>
      </c>
      <c r="U31">
        <f t="shared" ref="U31" si="6">SUM(U6:U29)</f>
        <v>30</v>
      </c>
    </row>
    <row r="32" spans="4:21" x14ac:dyDescent="0.25">
      <c r="J32" t="s">
        <v>10</v>
      </c>
      <c r="L32">
        <f>L31/17</f>
        <v>0.27521131176836772</v>
      </c>
      <c r="N32">
        <f t="shared" ref="N32" si="7">N31/17</f>
        <v>7.2617814762184013E-2</v>
      </c>
      <c r="P32">
        <f t="shared" ref="P32" si="8">P31/17</f>
        <v>0.11294117647058827</v>
      </c>
    </row>
    <row r="34" spans="16:21" x14ac:dyDescent="0.25">
      <c r="S34" t="s">
        <v>14</v>
      </c>
      <c r="U34">
        <f>24*5</f>
        <v>120</v>
      </c>
    </row>
    <row r="35" spans="16:21" x14ac:dyDescent="0.25">
      <c r="S35" t="s">
        <v>15</v>
      </c>
      <c r="U35">
        <f>-(U34-U31)/5*0.005</f>
        <v>-0.09</v>
      </c>
    </row>
    <row r="38" spans="16:21" x14ac:dyDescent="0.25">
      <c r="P38" t="s">
        <v>16</v>
      </c>
      <c r="R38">
        <f>U35+S31-P31</f>
        <v>-0.51000000000000068</v>
      </c>
      <c r="S38">
        <f>R38*16/100</f>
        <v>-8.1600000000000103E-2</v>
      </c>
    </row>
  </sheetData>
  <conditionalFormatting sqref="F6">
    <cfRule type="expression" priority="1">
      <formula>$F6="buy"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22E-3B82-4F1E-8F75-65497E5448DF}">
  <dimension ref="C4:U59"/>
  <sheetViews>
    <sheetView tabSelected="1" topLeftCell="C1" zoomScale="85" zoomScaleNormal="85" workbookViewId="0">
      <selection activeCell="L60" sqref="L60"/>
    </sheetView>
  </sheetViews>
  <sheetFormatPr defaultRowHeight="15" x14ac:dyDescent="0.25"/>
  <sheetData>
    <row r="4" spans="3:21" x14ac:dyDescent="0.25">
      <c r="D4">
        <v>1</v>
      </c>
      <c r="F4">
        <v>9</v>
      </c>
      <c r="H4">
        <v>11</v>
      </c>
      <c r="J4">
        <v>12</v>
      </c>
    </row>
    <row r="5" spans="3:21" x14ac:dyDescent="0.25">
      <c r="D5" t="s">
        <v>0</v>
      </c>
      <c r="F5" t="s">
        <v>1</v>
      </c>
      <c r="H5" t="s">
        <v>2</v>
      </c>
      <c r="J5" t="s">
        <v>3</v>
      </c>
      <c r="L5" t="s">
        <v>6</v>
      </c>
      <c r="N5" t="s">
        <v>7</v>
      </c>
      <c r="P5" t="s">
        <v>8</v>
      </c>
      <c r="R5" t="s">
        <v>11</v>
      </c>
      <c r="S5" t="s">
        <v>12</v>
      </c>
      <c r="U5" t="s">
        <v>13</v>
      </c>
    </row>
    <row r="6" spans="3:21" x14ac:dyDescent="0.25">
      <c r="C6">
        <v>1</v>
      </c>
      <c r="D6" s="1">
        <v>3199.48</v>
      </c>
      <c r="F6" s="1" t="s">
        <v>4</v>
      </c>
      <c r="H6" s="1">
        <v>3190.37</v>
      </c>
      <c r="J6" s="1">
        <v>3222.54</v>
      </c>
      <c r="L6">
        <f>IF(F6="buy",((J6-D6)/D6*100),((D6-H6)/D6*100))</f>
        <v>0.72074212059459486</v>
      </c>
      <c r="N6">
        <f>IF(F6="buy",((D6-H6)/D6*100),((J6-D6)/D6*100))</f>
        <v>0.28473376923750504</v>
      </c>
      <c r="P6">
        <v>0.08</v>
      </c>
      <c r="R6">
        <f>IF(ROUNDDOWN(L6,1)&gt;0.5,0.5,ROUNDDOWN(L6,1))</f>
        <v>0.5</v>
      </c>
      <c r="S6">
        <f>R6/2</f>
        <v>0.25</v>
      </c>
      <c r="U6">
        <f>R6*10</f>
        <v>5</v>
      </c>
    </row>
    <row r="7" spans="3:21" x14ac:dyDescent="0.25">
      <c r="C7">
        <v>1</v>
      </c>
      <c r="D7" s="1">
        <v>3202.63</v>
      </c>
      <c r="F7" s="1" t="s">
        <v>5</v>
      </c>
      <c r="H7" s="1">
        <v>3203.41</v>
      </c>
      <c r="J7" s="1">
        <v>3205.78</v>
      </c>
      <c r="L7">
        <f t="shared" ref="L7:L53" si="0">IF(F7="buy",((J7-D7)/D7*100),((D7-H7)/D7*100))</f>
        <v>-2.4354983248134981E-2</v>
      </c>
      <c r="M7">
        <v>1</v>
      </c>
      <c r="N7">
        <f t="shared" ref="N7:N53" si="1">IF(F7="buy",((D7-H7)/D7*100),((J7-D7)/D7*100))</f>
        <v>9.8356663117503143E-2</v>
      </c>
      <c r="P7">
        <v>0.08</v>
      </c>
      <c r="R7">
        <f t="shared" ref="R7:R28" si="2">IF(ROUNDDOWN(L7,1)&gt;0.5,0.5,ROUNDDOWN(L7,1))</f>
        <v>0</v>
      </c>
      <c r="S7">
        <f t="shared" ref="S7:S29" si="3">R7/2</f>
        <v>0</v>
      </c>
      <c r="U7">
        <f t="shared" ref="U7:U29" si="4">R7*10</f>
        <v>0</v>
      </c>
    </row>
    <row r="8" spans="3:21" x14ac:dyDescent="0.25">
      <c r="C8">
        <v>1</v>
      </c>
      <c r="D8" s="1">
        <v>3205.78</v>
      </c>
      <c r="F8" s="1" t="s">
        <v>4</v>
      </c>
      <c r="H8" s="1">
        <v>3203.44</v>
      </c>
      <c r="J8" s="1">
        <v>3205.99</v>
      </c>
      <c r="L8">
        <f t="shared" si="0"/>
        <v>6.5506678561717156E-3</v>
      </c>
      <c r="M8">
        <v>1</v>
      </c>
      <c r="N8">
        <f t="shared" si="1"/>
        <v>7.2993156111777646E-2</v>
      </c>
      <c r="P8">
        <v>0.08</v>
      </c>
      <c r="R8">
        <f t="shared" si="2"/>
        <v>0</v>
      </c>
      <c r="S8">
        <f t="shared" si="3"/>
        <v>0</v>
      </c>
      <c r="U8">
        <f t="shared" si="4"/>
        <v>0</v>
      </c>
    </row>
    <row r="9" spans="3:21" x14ac:dyDescent="0.25">
      <c r="C9">
        <v>1</v>
      </c>
      <c r="D9" s="1">
        <v>3203.44</v>
      </c>
      <c r="F9" s="1" t="s">
        <v>5</v>
      </c>
      <c r="H9" s="1">
        <v>3202.71</v>
      </c>
      <c r="J9" s="1">
        <v>3213.72</v>
      </c>
      <c r="L9">
        <f t="shared" si="0"/>
        <v>2.2788002896886414E-2</v>
      </c>
      <c r="M9">
        <v>1</v>
      </c>
      <c r="N9">
        <f t="shared" si="1"/>
        <v>0.32090502709586399</v>
      </c>
      <c r="P9">
        <v>0.08</v>
      </c>
      <c r="R9">
        <f t="shared" si="2"/>
        <v>0</v>
      </c>
      <c r="U9">
        <f t="shared" si="4"/>
        <v>0</v>
      </c>
    </row>
    <row r="10" spans="3:21" x14ac:dyDescent="0.25">
      <c r="C10">
        <v>1</v>
      </c>
      <c r="D10" s="1">
        <v>3213.72</v>
      </c>
      <c r="F10" s="1" t="s">
        <v>4</v>
      </c>
      <c r="H10" s="1">
        <v>3206.31</v>
      </c>
      <c r="J10" s="1">
        <v>3222.91</v>
      </c>
      <c r="L10">
        <f t="shared" si="0"/>
        <v>0.28596144032460996</v>
      </c>
      <c r="N10">
        <f t="shared" si="1"/>
        <v>0.23057391434225305</v>
      </c>
      <c r="P10">
        <v>0.08</v>
      </c>
      <c r="R10">
        <f t="shared" si="2"/>
        <v>0.2</v>
      </c>
      <c r="S10">
        <f>R10/2</f>
        <v>0.1</v>
      </c>
      <c r="U10">
        <f t="shared" si="4"/>
        <v>2</v>
      </c>
    </row>
    <row r="11" spans="3:21" x14ac:dyDescent="0.25">
      <c r="C11">
        <v>1</v>
      </c>
      <c r="D11" s="1"/>
      <c r="F11" s="1"/>
      <c r="H11" s="1"/>
      <c r="J11" s="1"/>
      <c r="M11">
        <v>1</v>
      </c>
      <c r="S11">
        <f t="shared" si="3"/>
        <v>0</v>
      </c>
      <c r="U11">
        <f t="shared" si="4"/>
        <v>0</v>
      </c>
    </row>
    <row r="12" spans="3:21" x14ac:dyDescent="0.25">
      <c r="C12">
        <v>1</v>
      </c>
      <c r="D12" s="1">
        <v>3207.36</v>
      </c>
      <c r="F12" s="1" t="s">
        <v>4</v>
      </c>
      <c r="H12" s="1">
        <v>3206.57</v>
      </c>
      <c r="J12" s="1">
        <v>3207.84</v>
      </c>
      <c r="L12">
        <f t="shared" si="0"/>
        <v>1.4965579167914366E-2</v>
      </c>
      <c r="M12">
        <v>1</v>
      </c>
      <c r="N12">
        <f t="shared" si="1"/>
        <v>2.4630849047190324E-2</v>
      </c>
      <c r="P12">
        <v>0.08</v>
      </c>
      <c r="R12">
        <f t="shared" si="2"/>
        <v>0</v>
      </c>
      <c r="U12">
        <f t="shared" si="4"/>
        <v>0</v>
      </c>
    </row>
    <row r="13" spans="3:21" x14ac:dyDescent="0.25">
      <c r="C13">
        <v>1</v>
      </c>
      <c r="D13" s="1"/>
      <c r="F13" s="1"/>
      <c r="H13" s="1"/>
      <c r="J13" s="1"/>
      <c r="M13">
        <v>1</v>
      </c>
      <c r="U13">
        <f t="shared" si="4"/>
        <v>0</v>
      </c>
    </row>
    <row r="14" spans="3:21" x14ac:dyDescent="0.25">
      <c r="C14">
        <v>1</v>
      </c>
      <c r="D14" s="1">
        <v>3207.04</v>
      </c>
      <c r="F14" s="1" t="s">
        <v>4</v>
      </c>
      <c r="H14" s="1">
        <v>3207.13</v>
      </c>
      <c r="J14" s="1">
        <v>3207.13</v>
      </c>
      <c r="L14">
        <f t="shared" si="0"/>
        <v>2.8063260826227776E-3</v>
      </c>
      <c r="M14">
        <v>1</v>
      </c>
      <c r="N14">
        <f t="shared" si="1"/>
        <v>-2.8063260826227776E-3</v>
      </c>
      <c r="P14">
        <v>0.08</v>
      </c>
      <c r="R14">
        <f t="shared" si="2"/>
        <v>0</v>
      </c>
      <c r="U14">
        <f t="shared" si="4"/>
        <v>0</v>
      </c>
    </row>
    <row r="15" spans="3:21" x14ac:dyDescent="0.25">
      <c r="C15">
        <v>1</v>
      </c>
      <c r="D15" s="1">
        <v>3207.13</v>
      </c>
      <c r="F15" s="1" t="s">
        <v>5</v>
      </c>
      <c r="H15" s="1">
        <v>3206.3</v>
      </c>
      <c r="J15" s="1">
        <v>3211.65</v>
      </c>
      <c r="L15">
        <f t="shared" si="0"/>
        <v>2.5879836489319963E-2</v>
      </c>
      <c r="M15">
        <v>1</v>
      </c>
      <c r="N15">
        <f t="shared" si="1"/>
        <v>0.14093597702618796</v>
      </c>
      <c r="P15">
        <v>0.08</v>
      </c>
      <c r="R15">
        <f t="shared" si="2"/>
        <v>0</v>
      </c>
      <c r="S15">
        <f t="shared" si="3"/>
        <v>0</v>
      </c>
      <c r="U15">
        <f t="shared" si="4"/>
        <v>0</v>
      </c>
    </row>
    <row r="16" spans="3:21" x14ac:dyDescent="0.25">
      <c r="C16">
        <v>1</v>
      </c>
      <c r="D16" s="1">
        <v>3211.65</v>
      </c>
      <c r="F16" s="1" t="s">
        <v>4</v>
      </c>
      <c r="H16" s="1">
        <v>3209.98</v>
      </c>
      <c r="J16" s="1">
        <v>3211.21</v>
      </c>
      <c r="L16">
        <f t="shared" si="0"/>
        <v>-1.3700122989742176E-2</v>
      </c>
      <c r="M16">
        <v>1</v>
      </c>
      <c r="N16">
        <f t="shared" si="1"/>
        <v>5.1998194074699071E-2</v>
      </c>
      <c r="P16">
        <v>0.08</v>
      </c>
      <c r="R16">
        <f t="shared" si="2"/>
        <v>0</v>
      </c>
      <c r="S16">
        <f t="shared" si="3"/>
        <v>0</v>
      </c>
      <c r="U16">
        <f t="shared" si="4"/>
        <v>0</v>
      </c>
    </row>
    <row r="17" spans="3:21" x14ac:dyDescent="0.25">
      <c r="C17">
        <v>1</v>
      </c>
      <c r="D17" s="1">
        <v>3209.98</v>
      </c>
      <c r="F17" s="1" t="s">
        <v>5</v>
      </c>
      <c r="H17" s="1">
        <v>3181.98</v>
      </c>
      <c r="J17" s="1">
        <v>3209.98</v>
      </c>
      <c r="L17">
        <f t="shared" si="0"/>
        <v>0.87227957806590684</v>
      </c>
      <c r="N17">
        <f t="shared" si="1"/>
        <v>0</v>
      </c>
      <c r="P17">
        <v>0.08</v>
      </c>
      <c r="R17">
        <f t="shared" si="2"/>
        <v>0.5</v>
      </c>
      <c r="U17">
        <f t="shared" si="4"/>
        <v>5</v>
      </c>
    </row>
    <row r="18" spans="3:21" x14ac:dyDescent="0.25">
      <c r="C18">
        <v>1</v>
      </c>
      <c r="D18" s="1">
        <v>3204.93</v>
      </c>
      <c r="F18" s="1" t="s">
        <v>4</v>
      </c>
      <c r="H18" s="1">
        <v>3203.56</v>
      </c>
      <c r="J18" s="1">
        <v>3219.69</v>
      </c>
      <c r="L18">
        <f t="shared" si="0"/>
        <v>0.46054047982327911</v>
      </c>
      <c r="N18">
        <f t="shared" si="1"/>
        <v>4.2746643452427693E-2</v>
      </c>
      <c r="P18">
        <v>0.08</v>
      </c>
      <c r="R18">
        <f t="shared" si="2"/>
        <v>0.4</v>
      </c>
      <c r="S18">
        <f t="shared" si="3"/>
        <v>0.2</v>
      </c>
      <c r="U18">
        <f t="shared" si="4"/>
        <v>4</v>
      </c>
    </row>
    <row r="19" spans="3:21" x14ac:dyDescent="0.25">
      <c r="C19">
        <v>1</v>
      </c>
      <c r="D19" s="1">
        <v>3209.7</v>
      </c>
      <c r="F19" s="1" t="s">
        <v>5</v>
      </c>
      <c r="H19" s="1">
        <v>3203.83</v>
      </c>
      <c r="J19" s="1">
        <v>3213.78</v>
      </c>
      <c r="L19">
        <f t="shared" si="0"/>
        <v>0.18288313549552579</v>
      </c>
      <c r="N19">
        <f t="shared" si="1"/>
        <v>0.12711468361530306</v>
      </c>
      <c r="P19">
        <v>0.08</v>
      </c>
      <c r="R19">
        <f t="shared" si="2"/>
        <v>0.1</v>
      </c>
      <c r="S19">
        <f t="shared" si="3"/>
        <v>0.05</v>
      </c>
      <c r="U19">
        <f t="shared" si="4"/>
        <v>1</v>
      </c>
    </row>
    <row r="20" spans="3:21" x14ac:dyDescent="0.25">
      <c r="C20">
        <v>1</v>
      </c>
      <c r="D20" s="1">
        <v>3213.05</v>
      </c>
      <c r="F20" s="1" t="s">
        <v>4</v>
      </c>
      <c r="H20" s="1">
        <v>3210.59</v>
      </c>
      <c r="J20" s="1">
        <v>3228</v>
      </c>
      <c r="L20">
        <f t="shared" si="0"/>
        <v>0.46528998926253295</v>
      </c>
      <c r="N20">
        <f t="shared" si="1"/>
        <v>7.6562767463937267E-2</v>
      </c>
      <c r="P20">
        <v>0.08</v>
      </c>
      <c r="R20">
        <f t="shared" si="2"/>
        <v>0.4</v>
      </c>
      <c r="S20">
        <f t="shared" si="3"/>
        <v>0.2</v>
      </c>
      <c r="U20">
        <f t="shared" si="4"/>
        <v>4</v>
      </c>
    </row>
    <row r="21" spans="3:21" x14ac:dyDescent="0.25">
      <c r="C21">
        <v>1</v>
      </c>
      <c r="D21" s="1">
        <v>3210.59</v>
      </c>
      <c r="F21" s="1" t="s">
        <v>5</v>
      </c>
      <c r="H21" s="1">
        <v>3195.79</v>
      </c>
      <c r="J21" s="1">
        <v>3211.13</v>
      </c>
      <c r="L21">
        <f t="shared" si="0"/>
        <v>0.46097446263771402</v>
      </c>
      <c r="N21">
        <f t="shared" si="1"/>
        <v>1.6819338501644982E-2</v>
      </c>
      <c r="P21">
        <v>0.08</v>
      </c>
      <c r="R21">
        <f t="shared" si="2"/>
        <v>0.4</v>
      </c>
      <c r="S21">
        <f t="shared" si="3"/>
        <v>0.2</v>
      </c>
      <c r="U21">
        <f t="shared" si="4"/>
        <v>4</v>
      </c>
    </row>
    <row r="22" spans="3:21" x14ac:dyDescent="0.25">
      <c r="C22">
        <v>1</v>
      </c>
      <c r="D22" s="1">
        <v>3210.16</v>
      </c>
      <c r="F22" s="1" t="s">
        <v>4</v>
      </c>
      <c r="H22" s="1">
        <v>3202.63</v>
      </c>
      <c r="J22" s="1">
        <v>3213.92</v>
      </c>
      <c r="L22">
        <f t="shared" si="0"/>
        <v>0.11712811822464357</v>
      </c>
      <c r="N22">
        <f t="shared" si="1"/>
        <v>0.23456774740199077</v>
      </c>
      <c r="P22">
        <v>0.08</v>
      </c>
      <c r="R22">
        <f t="shared" si="2"/>
        <v>0.1</v>
      </c>
      <c r="S22">
        <f t="shared" si="3"/>
        <v>0.05</v>
      </c>
      <c r="U22">
        <f t="shared" si="4"/>
        <v>1</v>
      </c>
    </row>
    <row r="23" spans="3:21" x14ac:dyDescent="0.25">
      <c r="C23">
        <v>1</v>
      </c>
      <c r="D23" s="1">
        <v>3203.36</v>
      </c>
      <c r="F23" s="1" t="s">
        <v>5</v>
      </c>
      <c r="H23" s="1">
        <v>3200.5</v>
      </c>
      <c r="J23" s="1">
        <v>3210.75</v>
      </c>
      <c r="L23">
        <f t="shared" si="0"/>
        <v>8.9281254682587255E-2</v>
      </c>
      <c r="M23">
        <v>1</v>
      </c>
      <c r="N23">
        <f t="shared" si="1"/>
        <v>0.23069526996653114</v>
      </c>
      <c r="P23">
        <v>0.08</v>
      </c>
      <c r="R23">
        <f t="shared" si="2"/>
        <v>0</v>
      </c>
      <c r="S23">
        <f t="shared" si="3"/>
        <v>0</v>
      </c>
      <c r="U23">
        <f t="shared" si="4"/>
        <v>0</v>
      </c>
    </row>
    <row r="24" spans="3:21" x14ac:dyDescent="0.25">
      <c r="C24">
        <v>1</v>
      </c>
      <c r="D24" s="1"/>
      <c r="F24" s="1"/>
      <c r="H24" s="1"/>
      <c r="J24" s="1"/>
      <c r="M24">
        <v>1</v>
      </c>
      <c r="U24">
        <f t="shared" si="4"/>
        <v>0</v>
      </c>
    </row>
    <row r="25" spans="3:21" x14ac:dyDescent="0.25">
      <c r="C25">
        <v>1</v>
      </c>
      <c r="D25" s="1">
        <v>3210.17</v>
      </c>
      <c r="F25" s="1" t="s">
        <v>5</v>
      </c>
      <c r="H25" s="1">
        <v>3207.88</v>
      </c>
      <c r="J25" s="1">
        <v>3209.5</v>
      </c>
      <c r="L25">
        <f t="shared" si="0"/>
        <v>7.1335785955259801E-2</v>
      </c>
      <c r="M25">
        <v>1</v>
      </c>
      <c r="N25">
        <f t="shared" si="1"/>
        <v>-2.0871168816606993E-2</v>
      </c>
      <c r="P25">
        <v>0.08</v>
      </c>
      <c r="R25">
        <f t="shared" si="2"/>
        <v>0</v>
      </c>
      <c r="S25">
        <f t="shared" si="3"/>
        <v>0</v>
      </c>
      <c r="U25">
        <f t="shared" si="4"/>
        <v>0</v>
      </c>
    </row>
    <row r="26" spans="3:21" x14ac:dyDescent="0.25">
      <c r="C26">
        <v>1</v>
      </c>
      <c r="D26" s="1">
        <v>3207.88</v>
      </c>
      <c r="F26" s="1" t="s">
        <v>4</v>
      </c>
      <c r="H26" s="1">
        <v>3204.29</v>
      </c>
      <c r="J26" s="1">
        <v>3216.49</v>
      </c>
      <c r="L26">
        <f t="shared" si="0"/>
        <v>0.26840156115564395</v>
      </c>
      <c r="N26">
        <f t="shared" si="1"/>
        <v>0.1119119169046269</v>
      </c>
      <c r="P26">
        <v>0.08</v>
      </c>
      <c r="R26">
        <f t="shared" si="2"/>
        <v>0.2</v>
      </c>
      <c r="U26">
        <f t="shared" si="4"/>
        <v>2</v>
      </c>
    </row>
    <row r="27" spans="3:21" x14ac:dyDescent="0.25">
      <c r="C27">
        <v>1</v>
      </c>
      <c r="D27" s="1"/>
      <c r="F27" s="1"/>
      <c r="H27" s="1"/>
      <c r="J27" s="1"/>
      <c r="M27">
        <v>1</v>
      </c>
      <c r="U27">
        <f t="shared" si="4"/>
        <v>0</v>
      </c>
    </row>
    <row r="28" spans="3:21" x14ac:dyDescent="0.25">
      <c r="C28">
        <v>1</v>
      </c>
      <c r="D28" s="1">
        <v>3207.19</v>
      </c>
      <c r="F28" s="1" t="s">
        <v>4</v>
      </c>
      <c r="H28" s="1">
        <v>3206.57</v>
      </c>
      <c r="J28" s="1">
        <v>3208</v>
      </c>
      <c r="L28">
        <f t="shared" si="0"/>
        <v>2.525575347890039E-2</v>
      </c>
      <c r="M28">
        <v>1</v>
      </c>
      <c r="N28">
        <f t="shared" si="1"/>
        <v>1.9331564391254989E-2</v>
      </c>
      <c r="P28">
        <v>0.08</v>
      </c>
      <c r="R28">
        <f t="shared" si="2"/>
        <v>0</v>
      </c>
      <c r="S28">
        <f t="shared" si="3"/>
        <v>0</v>
      </c>
      <c r="U28">
        <f t="shared" si="4"/>
        <v>0</v>
      </c>
    </row>
    <row r="29" spans="3:21" x14ac:dyDescent="0.25">
      <c r="C29">
        <v>1</v>
      </c>
      <c r="D29" s="1"/>
      <c r="F29" s="1"/>
      <c r="H29" s="1"/>
      <c r="J29" s="1"/>
      <c r="M29">
        <v>1</v>
      </c>
      <c r="U29">
        <f t="shared" si="4"/>
        <v>0</v>
      </c>
    </row>
    <row r="30" spans="3:21" x14ac:dyDescent="0.25">
      <c r="C30">
        <v>1</v>
      </c>
      <c r="D30" s="1">
        <v>3206.97</v>
      </c>
      <c r="F30" s="1" t="s">
        <v>4</v>
      </c>
      <c r="H30" s="1">
        <v>3206.99</v>
      </c>
      <c r="J30" s="1">
        <v>3207.28</v>
      </c>
      <c r="L30">
        <f t="shared" si="0"/>
        <v>9.6664452739002923E-3</v>
      </c>
      <c r="M30">
        <v>1</v>
      </c>
      <c r="N30">
        <f t="shared" si="1"/>
        <v>-6.2364163057284012E-4</v>
      </c>
      <c r="P30">
        <v>0.08</v>
      </c>
    </row>
    <row r="31" spans="3:21" x14ac:dyDescent="0.25">
      <c r="C31">
        <v>1</v>
      </c>
      <c r="D31" s="1">
        <v>3206.99</v>
      </c>
      <c r="F31" s="1" t="s">
        <v>5</v>
      </c>
      <c r="H31" s="1">
        <v>3207</v>
      </c>
      <c r="J31" s="1">
        <v>3208.45</v>
      </c>
      <c r="L31">
        <f t="shared" si="0"/>
        <v>-3.1181887066122064E-4</v>
      </c>
      <c r="M31">
        <v>1</v>
      </c>
      <c r="N31">
        <f t="shared" si="1"/>
        <v>4.5525555115545617E-2</v>
      </c>
      <c r="P31">
        <v>0.08</v>
      </c>
      <c r="R31">
        <f>SUM(R6:R29)</f>
        <v>2.8000000000000003</v>
      </c>
      <c r="S31">
        <f>SUM(S6:S29)</f>
        <v>1.05</v>
      </c>
      <c r="U31">
        <f t="shared" ref="U31" si="5">SUM(U6:U29)</f>
        <v>28</v>
      </c>
    </row>
    <row r="32" spans="3:21" x14ac:dyDescent="0.25">
      <c r="C32">
        <v>1</v>
      </c>
      <c r="D32" s="1">
        <v>3208.45</v>
      </c>
      <c r="F32" s="1" t="s">
        <v>4</v>
      </c>
      <c r="H32" s="1">
        <v>3207.07</v>
      </c>
      <c r="J32" s="1">
        <v>3208.46</v>
      </c>
      <c r="L32">
        <f t="shared" si="0"/>
        <v>3.1167697798682476E-4</v>
      </c>
      <c r="M32">
        <v>1</v>
      </c>
      <c r="N32">
        <f t="shared" si="1"/>
        <v>4.3011422961232199E-2</v>
      </c>
      <c r="P32">
        <v>0.08</v>
      </c>
    </row>
    <row r="33" spans="3:16" x14ac:dyDescent="0.25">
      <c r="C33">
        <v>1</v>
      </c>
      <c r="D33" s="1">
        <v>3207.07</v>
      </c>
      <c r="F33" s="1" t="s">
        <v>5</v>
      </c>
      <c r="H33" s="1">
        <v>3199.94</v>
      </c>
      <c r="J33" s="1">
        <v>3212.34</v>
      </c>
      <c r="L33">
        <f t="shared" si="0"/>
        <v>0.22232130885824472</v>
      </c>
      <c r="N33">
        <f t="shared" si="1"/>
        <v>0.16432444567782997</v>
      </c>
      <c r="P33">
        <v>0.08</v>
      </c>
    </row>
    <row r="34" spans="3:16" x14ac:dyDescent="0.25">
      <c r="C34">
        <v>1</v>
      </c>
      <c r="D34" s="1">
        <v>3211</v>
      </c>
      <c r="F34" s="1" t="s">
        <v>4</v>
      </c>
      <c r="H34" s="1">
        <v>3209.57</v>
      </c>
      <c r="J34" s="1">
        <v>3211.02</v>
      </c>
      <c r="L34">
        <f t="shared" si="0"/>
        <v>6.2285892245349771E-4</v>
      </c>
      <c r="M34">
        <v>1</v>
      </c>
      <c r="N34">
        <f t="shared" si="1"/>
        <v>4.4534412955460484E-2</v>
      </c>
      <c r="P34">
        <v>0.08</v>
      </c>
    </row>
    <row r="35" spans="3:16" x14ac:dyDescent="0.25">
      <c r="C35">
        <v>1</v>
      </c>
      <c r="D35" s="1">
        <v>3209.57</v>
      </c>
      <c r="F35" s="1" t="s">
        <v>5</v>
      </c>
      <c r="H35" s="1">
        <v>3207.67</v>
      </c>
      <c r="J35" s="1">
        <v>3209.56</v>
      </c>
      <c r="L35">
        <f t="shared" si="0"/>
        <v>5.9197961097595342E-2</v>
      </c>
      <c r="M35">
        <v>1</v>
      </c>
      <c r="N35">
        <f t="shared" si="1"/>
        <v>-3.1156821630991933E-4</v>
      </c>
      <c r="P35">
        <v>0.08</v>
      </c>
    </row>
    <row r="36" spans="3:16" x14ac:dyDescent="0.25">
      <c r="C36">
        <v>1</v>
      </c>
      <c r="D36" s="1">
        <v>3209.56</v>
      </c>
      <c r="F36" s="1" t="s">
        <v>4</v>
      </c>
      <c r="H36" s="1">
        <v>3207.76</v>
      </c>
      <c r="J36" s="1">
        <v>3209.81</v>
      </c>
      <c r="L36">
        <f t="shared" si="0"/>
        <v>7.7892296763419295E-3</v>
      </c>
      <c r="M36">
        <v>1</v>
      </c>
      <c r="N36">
        <f t="shared" si="1"/>
        <v>5.6082453669653379E-2</v>
      </c>
      <c r="P36">
        <v>0.08</v>
      </c>
    </row>
    <row r="37" spans="3:16" x14ac:dyDescent="0.25">
      <c r="C37">
        <v>1</v>
      </c>
      <c r="D37" s="1">
        <v>3207.76</v>
      </c>
      <c r="F37" s="1" t="s">
        <v>5</v>
      </c>
      <c r="H37" s="1">
        <v>3194.19</v>
      </c>
      <c r="J37" s="1">
        <v>3210.53</v>
      </c>
      <c r="L37">
        <f t="shared" si="0"/>
        <v>0.42303663615732356</v>
      </c>
      <c r="N37">
        <f t="shared" si="1"/>
        <v>8.6353093747661341E-2</v>
      </c>
      <c r="P37">
        <v>0.08</v>
      </c>
    </row>
    <row r="38" spans="3:16" x14ac:dyDescent="0.25">
      <c r="C38">
        <v>1</v>
      </c>
      <c r="D38" s="1">
        <v>3209.5</v>
      </c>
      <c r="F38" s="1" t="s">
        <v>4</v>
      </c>
      <c r="H38" s="1">
        <v>3208.19</v>
      </c>
      <c r="J38" s="1">
        <v>3209.73</v>
      </c>
      <c r="L38">
        <f t="shared" si="0"/>
        <v>7.1662252687340151E-3</v>
      </c>
      <c r="M38">
        <v>1</v>
      </c>
      <c r="N38">
        <f t="shared" si="1"/>
        <v>4.0816326530610542E-2</v>
      </c>
      <c r="P38">
        <v>0.08</v>
      </c>
    </row>
    <row r="39" spans="3:16" x14ac:dyDescent="0.25">
      <c r="C39">
        <v>1</v>
      </c>
      <c r="D39" s="1"/>
      <c r="F39" s="1"/>
      <c r="H39" s="1"/>
      <c r="J39" s="1"/>
      <c r="M39">
        <v>1</v>
      </c>
    </row>
    <row r="40" spans="3:16" x14ac:dyDescent="0.25">
      <c r="C40">
        <v>1</v>
      </c>
      <c r="D40" s="1">
        <v>3208.85</v>
      </c>
      <c r="F40" s="1" t="s">
        <v>4</v>
      </c>
      <c r="H40" s="1">
        <v>3207.5</v>
      </c>
      <c r="J40" s="1">
        <v>3208.56</v>
      </c>
      <c r="L40">
        <f t="shared" si="0"/>
        <v>-9.0375056484398968E-3</v>
      </c>
      <c r="M40">
        <v>1</v>
      </c>
      <c r="N40">
        <f t="shared" si="1"/>
        <v>4.2071146984119207E-2</v>
      </c>
      <c r="P40">
        <v>0.08</v>
      </c>
    </row>
    <row r="41" spans="3:16" x14ac:dyDescent="0.25">
      <c r="C41">
        <v>1</v>
      </c>
      <c r="D41" s="1">
        <v>3207.5</v>
      </c>
      <c r="F41" s="1" t="s">
        <v>5</v>
      </c>
      <c r="H41" s="1">
        <v>3205.65</v>
      </c>
      <c r="J41" s="1">
        <v>3208.42</v>
      </c>
      <c r="L41">
        <f t="shared" si="0"/>
        <v>5.7677318784096925E-2</v>
      </c>
      <c r="M41">
        <v>1</v>
      </c>
      <c r="N41">
        <f t="shared" si="1"/>
        <v>2.8682774746689722E-2</v>
      </c>
      <c r="P41">
        <v>0.08</v>
      </c>
    </row>
    <row r="42" spans="3:16" x14ac:dyDescent="0.25">
      <c r="C42">
        <v>1</v>
      </c>
      <c r="D42" s="1">
        <v>3208.42</v>
      </c>
      <c r="F42" s="1" t="s">
        <v>4</v>
      </c>
      <c r="H42" s="1">
        <v>3204.84</v>
      </c>
      <c r="J42" s="1">
        <v>3217.16</v>
      </c>
      <c r="L42">
        <f t="shared" si="0"/>
        <v>0.27240822585571034</v>
      </c>
      <c r="N42">
        <f t="shared" si="1"/>
        <v>0.11158140143746539</v>
      </c>
      <c r="P42">
        <v>0.08</v>
      </c>
    </row>
    <row r="43" spans="3:16" x14ac:dyDescent="0.25">
      <c r="C43">
        <v>1</v>
      </c>
      <c r="D43" s="1">
        <v>3209</v>
      </c>
      <c r="F43" s="1" t="s">
        <v>5</v>
      </c>
      <c r="H43" s="1">
        <v>3208.5</v>
      </c>
      <c r="J43" s="1">
        <v>3210.2</v>
      </c>
      <c r="L43">
        <f t="shared" si="0"/>
        <v>1.558117793705204E-2</v>
      </c>
      <c r="M43">
        <v>1</v>
      </c>
      <c r="N43">
        <f t="shared" si="1"/>
        <v>3.7394827048919235E-2</v>
      </c>
      <c r="P43">
        <v>0.08</v>
      </c>
    </row>
    <row r="44" spans="3:16" x14ac:dyDescent="0.25">
      <c r="C44">
        <v>1</v>
      </c>
      <c r="D44" s="1">
        <v>3210.2</v>
      </c>
      <c r="F44" s="1" t="s">
        <v>4</v>
      </c>
      <c r="H44" s="1">
        <v>3209.59</v>
      </c>
      <c r="J44" s="1">
        <v>3210.28</v>
      </c>
      <c r="L44">
        <f t="shared" si="0"/>
        <v>2.4920565696960311E-3</v>
      </c>
      <c r="M44">
        <v>1</v>
      </c>
      <c r="N44">
        <f t="shared" si="1"/>
        <v>1.9001931343831307E-2</v>
      </c>
      <c r="P44">
        <v>0.08</v>
      </c>
    </row>
    <row r="45" spans="3:16" x14ac:dyDescent="0.25">
      <c r="C45">
        <v>1</v>
      </c>
      <c r="D45" s="1">
        <v>3209.88</v>
      </c>
      <c r="F45" s="1" t="s">
        <v>5</v>
      </c>
      <c r="H45" s="1">
        <v>3203.57</v>
      </c>
      <c r="J45" s="1">
        <v>3211.27</v>
      </c>
      <c r="L45">
        <f t="shared" si="0"/>
        <v>0.19658055752862866</v>
      </c>
      <c r="N45">
        <f t="shared" si="1"/>
        <v>4.3303799518981161E-2</v>
      </c>
      <c r="P45">
        <v>0.08</v>
      </c>
    </row>
    <row r="46" spans="3:16" x14ac:dyDescent="0.25">
      <c r="C46">
        <v>1</v>
      </c>
      <c r="D46" s="1">
        <v>3210.8</v>
      </c>
      <c r="F46" s="1" t="s">
        <v>4</v>
      </c>
      <c r="H46" s="1">
        <v>3214.79</v>
      </c>
      <c r="J46" s="1">
        <v>3230.38</v>
      </c>
      <c r="L46">
        <f t="shared" si="0"/>
        <v>0.60981686807026059</v>
      </c>
      <c r="N46">
        <f t="shared" si="1"/>
        <v>-0.12426809517876485</v>
      </c>
      <c r="P46">
        <v>0.08</v>
      </c>
    </row>
    <row r="47" spans="3:16" x14ac:dyDescent="0.25">
      <c r="C47">
        <v>1</v>
      </c>
      <c r="D47" s="1">
        <v>3214.79</v>
      </c>
      <c r="F47" s="1" t="s">
        <v>5</v>
      </c>
      <c r="H47" s="1">
        <v>3210.58</v>
      </c>
      <c r="J47" s="1">
        <v>3226.84</v>
      </c>
      <c r="L47">
        <f t="shared" si="0"/>
        <v>0.13095723204315171</v>
      </c>
      <c r="N47">
        <f t="shared" si="1"/>
        <v>0.3748300822137739</v>
      </c>
      <c r="P47">
        <v>0.08</v>
      </c>
    </row>
    <row r="48" spans="3:16" x14ac:dyDescent="0.25">
      <c r="C48">
        <v>1</v>
      </c>
      <c r="D48" s="1">
        <v>3223.27</v>
      </c>
      <c r="F48" s="1" t="s">
        <v>4</v>
      </c>
      <c r="H48" s="1">
        <v>3219.31</v>
      </c>
      <c r="J48" s="1">
        <v>3227.99</v>
      </c>
      <c r="L48">
        <f t="shared" si="0"/>
        <v>0.14643514195211074</v>
      </c>
      <c r="N48">
        <f t="shared" si="1"/>
        <v>0.12285660214626874</v>
      </c>
      <c r="P48">
        <v>0.08</v>
      </c>
    </row>
    <row r="49" spans="3:21" x14ac:dyDescent="0.25">
      <c r="C49">
        <v>1</v>
      </c>
      <c r="D49" s="1">
        <v>3219.31</v>
      </c>
      <c r="F49" s="1" t="s">
        <v>5</v>
      </c>
      <c r="H49" s="1">
        <v>3220.06</v>
      </c>
      <c r="J49" s="1">
        <v>3220.06</v>
      </c>
      <c r="L49">
        <f t="shared" si="0"/>
        <v>-2.329691766248047E-2</v>
      </c>
      <c r="M49">
        <v>1</v>
      </c>
      <c r="N49">
        <f t="shared" si="1"/>
        <v>2.329691766248047E-2</v>
      </c>
      <c r="P49">
        <v>0.08</v>
      </c>
    </row>
    <row r="50" spans="3:21" x14ac:dyDescent="0.25">
      <c r="C50">
        <v>1</v>
      </c>
      <c r="D50" s="1">
        <v>3220.06</v>
      </c>
      <c r="F50" s="1" t="s">
        <v>4</v>
      </c>
      <c r="H50" s="1">
        <v>3220</v>
      </c>
      <c r="J50" s="1">
        <v>3221.55</v>
      </c>
      <c r="L50">
        <f t="shared" si="0"/>
        <v>4.627242970628611E-2</v>
      </c>
      <c r="M50">
        <v>1</v>
      </c>
      <c r="N50">
        <f t="shared" si="1"/>
        <v>1.8633193170296649E-3</v>
      </c>
      <c r="P50">
        <v>0.08</v>
      </c>
    </row>
    <row r="51" spans="3:21" x14ac:dyDescent="0.25">
      <c r="C51">
        <v>1</v>
      </c>
      <c r="D51" s="1">
        <v>3220</v>
      </c>
      <c r="F51" s="1" t="s">
        <v>5</v>
      </c>
      <c r="H51" s="1">
        <v>3199.99</v>
      </c>
      <c r="J51" s="1">
        <v>3222.98</v>
      </c>
      <c r="L51">
        <f t="shared" si="0"/>
        <v>0.62142857142857821</v>
      </c>
      <c r="N51">
        <f t="shared" si="1"/>
        <v>9.2546583850932243E-2</v>
      </c>
      <c r="P51">
        <v>0.08</v>
      </c>
    </row>
    <row r="52" spans="3:21" x14ac:dyDescent="0.25">
      <c r="C52">
        <v>1</v>
      </c>
      <c r="D52" s="1">
        <v>3220.5</v>
      </c>
      <c r="F52" s="1" t="s">
        <v>4</v>
      </c>
      <c r="H52" s="1">
        <v>3217.36</v>
      </c>
      <c r="J52" s="1">
        <v>3247.57</v>
      </c>
      <c r="L52">
        <f t="shared" si="0"/>
        <v>0.84055270920664993</v>
      </c>
      <c r="N52">
        <f t="shared" si="1"/>
        <v>9.7500388138483857E-2</v>
      </c>
      <c r="P52">
        <v>0.08</v>
      </c>
    </row>
    <row r="53" spans="3:21" x14ac:dyDescent="0.25">
      <c r="C53">
        <v>1</v>
      </c>
      <c r="D53" s="1">
        <v>3229.58</v>
      </c>
      <c r="F53" s="1" t="s">
        <v>5</v>
      </c>
      <c r="H53" s="1">
        <v>3229.2</v>
      </c>
      <c r="J53" s="1">
        <v>3238.87</v>
      </c>
      <c r="L53">
        <f t="shared" si="0"/>
        <v>1.1766235857297518E-2</v>
      </c>
      <c r="M53">
        <v>1</v>
      </c>
      <c r="N53">
        <f t="shared" si="1"/>
        <v>0.28765350293226871</v>
      </c>
      <c r="P53">
        <v>0.08</v>
      </c>
    </row>
    <row r="54" spans="3:21" x14ac:dyDescent="0.25">
      <c r="D54" s="1">
        <v>3237</v>
      </c>
      <c r="F54" s="1" t="s">
        <v>4</v>
      </c>
    </row>
    <row r="55" spans="3:21" x14ac:dyDescent="0.25">
      <c r="S55" t="s">
        <v>14</v>
      </c>
      <c r="U55">
        <f>24*5</f>
        <v>120</v>
      </c>
    </row>
    <row r="56" spans="3:21" x14ac:dyDescent="0.25">
      <c r="C56">
        <f>SUM(C6:C53)</f>
        <v>48</v>
      </c>
      <c r="J56" t="s">
        <v>16</v>
      </c>
      <c r="L56">
        <f>SUM(L6:L53)</f>
        <v>7.7044436109467531</v>
      </c>
      <c r="M56">
        <f>SUM(M6:M53)</f>
        <v>30</v>
      </c>
      <c r="N56">
        <f>SUM(N6:N53)</f>
        <v>3.6992276698250564</v>
      </c>
      <c r="P56">
        <f t="shared" ref="O56:P56" si="6">SUM(P6:P53)</f>
        <v>3.3600000000000017</v>
      </c>
      <c r="S56" t="s">
        <v>15</v>
      </c>
      <c r="U56">
        <f>-(U55-U31)/5*0.005</f>
        <v>-9.1999999999999998E-2</v>
      </c>
    </row>
    <row r="58" spans="3:21" x14ac:dyDescent="0.25">
      <c r="H58">
        <f>M56*P53</f>
        <v>2.4</v>
      </c>
    </row>
    <row r="59" spans="3:21" x14ac:dyDescent="0.25">
      <c r="P59">
        <f>N56+P56</f>
        <v>7.0592276698250576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SSASoft</dc:creator>
  <cp:lastModifiedBy>SSASoft</cp:lastModifiedBy>
  <dcterms:created xsi:type="dcterms:W3CDTF">2022-04-08T08:13:30Z</dcterms:created>
  <dcterms:modified xsi:type="dcterms:W3CDTF">2022-04-10T00:28:07Z</dcterms:modified>
</cp:coreProperties>
</file>