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Ex1.xml" ContentType="application/vnd.ms-office.chartex+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charts/chart17.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filterPrivacy="1"/>
  <xr:revisionPtr revIDLastSave="0" documentId="13_ncr:1_{5C085606-0FC1-48CD-984A-40CA2A444777}" xr6:coauthVersionLast="47" xr6:coauthVersionMax="47" xr10:uidLastSave="{00000000-0000-0000-0000-000000000000}"/>
  <bookViews>
    <workbookView xWindow="-120" yWindow="-120" windowWidth="29040" windowHeight="18240" activeTab="1" xr2:uid="{00000000-000D-0000-FFFF-FFFF00000000}"/>
  </bookViews>
  <sheets>
    <sheet name="Collected Data" sheetId="2" r:id="rId1"/>
    <sheet name="Dashboard" sheetId="8" r:id="rId2"/>
  </sheets>
  <definedNames>
    <definedName name="_xlnm._FilterDatabase" localSheetId="0" hidden="1">'Collected Data'!$A$1:$D$126</definedName>
    <definedName name="_xlchart.v1.0" hidden="1">'Collected Data'!$K$11:$K$14</definedName>
    <definedName name="_xlchart.v1.1" hidden="1">'Collected Data'!$L$11:$L$14</definedName>
    <definedName name="Slicer_Region">#N/A</definedName>
    <definedName name="Slicer_Year1">#N/A</definedName>
  </definedNames>
  <calcPr calcId="191029"/>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 i="2" l="1"/>
  <c r="K2" i="2"/>
  <c r="Q13" i="2" l="1"/>
  <c r="R13" i="2"/>
  <c r="S13" i="2"/>
  <c r="P14" i="2"/>
  <c r="Q14" i="2"/>
  <c r="R14" i="2"/>
  <c r="S14" i="2"/>
  <c r="O14" i="2"/>
  <c r="P13" i="2"/>
  <c r="W4" i="2" l="1"/>
  <c r="W5" i="2"/>
  <c r="W6" i="2"/>
  <c r="W3" i="2"/>
  <c r="V3" i="2"/>
  <c r="V4" i="2"/>
  <c r="V5" i="2"/>
  <c r="V6" i="2"/>
  <c r="K6" i="2"/>
  <c r="L6" i="2"/>
  <c r="K8" i="2"/>
  <c r="L8" i="2"/>
  <c r="K9" i="2"/>
  <c r="L9" i="2"/>
  <c r="K11" i="2"/>
  <c r="L11" i="2"/>
  <c r="K12" i="2"/>
  <c r="L12" i="2"/>
  <c r="K13" i="2"/>
  <c r="L13" i="2"/>
  <c r="K14" i="2"/>
  <c r="L14" i="2"/>
  <c r="K16" i="2"/>
  <c r="L16" i="2"/>
  <c r="K17" i="2"/>
  <c r="L17" i="2"/>
  <c r="K18" i="2"/>
  <c r="L18" i="2"/>
  <c r="K19" i="2"/>
  <c r="L19" i="2"/>
  <c r="K21" i="2"/>
  <c r="L21" i="2"/>
  <c r="K22" i="2"/>
  <c r="L22" i="2"/>
  <c r="K24" i="2"/>
  <c r="L24" i="2"/>
  <c r="K25" i="2"/>
  <c r="L25" i="2"/>
  <c r="L3" i="2"/>
  <c r="L4" i="2"/>
  <c r="L2" i="2"/>
  <c r="K3" i="2"/>
  <c r="N9" i="2" l="1"/>
  <c r="M9" i="2"/>
  <c r="N8" i="2"/>
  <c r="M8" i="2"/>
</calcChain>
</file>

<file path=xl/sharedStrings.xml><?xml version="1.0" encoding="utf-8"?>
<sst xmlns="http://schemas.openxmlformats.org/spreadsheetml/2006/main" count="289" uniqueCount="33">
  <si>
    <t>Value</t>
  </si>
  <si>
    <t>Year</t>
  </si>
  <si>
    <t>Region</t>
  </si>
  <si>
    <t>Assets</t>
  </si>
  <si>
    <t>Cost of goods sold</t>
  </si>
  <si>
    <t>Current Ratio</t>
  </si>
  <si>
    <t>Gross profit Margin</t>
  </si>
  <si>
    <t>Liabilities</t>
  </si>
  <si>
    <t>Net profit margin</t>
  </si>
  <si>
    <t>Quick Ratio</t>
  </si>
  <si>
    <t>Return on assets</t>
  </si>
  <si>
    <t>Return on equity</t>
  </si>
  <si>
    <t>Sales Days in Receivables</t>
  </si>
  <si>
    <t>SG and A Expenses</t>
  </si>
  <si>
    <t>Shareholders` Equity</t>
  </si>
  <si>
    <t>Current Assets</t>
  </si>
  <si>
    <t>Inventory</t>
  </si>
  <si>
    <t>Current Liabilities</t>
  </si>
  <si>
    <t>Revenue</t>
  </si>
  <si>
    <t>Inventory Turnover Ratio</t>
  </si>
  <si>
    <t>Asset Turnover Ratio</t>
  </si>
  <si>
    <t>Recievable Turnover Ratio</t>
  </si>
  <si>
    <t>Debt to Equity Ratio</t>
  </si>
  <si>
    <t>Long-term Debt to Capital Ratio</t>
  </si>
  <si>
    <t>Operating Expenses</t>
  </si>
  <si>
    <t>Row Labels</t>
  </si>
  <si>
    <t>Sum of Value</t>
  </si>
  <si>
    <t>Variable</t>
  </si>
  <si>
    <t>UK and Republic of Ireland</t>
  </si>
  <si>
    <t>Central Europe</t>
  </si>
  <si>
    <t>Tesco Bank</t>
  </si>
  <si>
    <t>Whole Tesco</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</si>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</sst>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0.000"/>
    <numFmt numFmtId="165" formatCode="_(&quot;$&quot;* #,##0_);_(&quot;$&quot;* \(#,##0\);_(&quot;$&quot;* &quot;-&quot;??_);_(@_)"/>
  </numFmts>
  <fonts count="4" x14ac:knownFonts="1">
    <font>
      <sz val="11"/>
      <color theme="1"/>
      <name val="Calibri"/>
      <family val="2"/>
      <scheme val="minor"/>
    </font>
    <font>
      <b/>
      <sz val="11"/>
      <color theme="1"/>
      <name val="Calibri"/>
      <family val="2"/>
      <scheme val="minor"/>
    </font>
    <font>
      <sz val="11"/>
      <color theme="1"/>
      <name val="Calibri"/>
      <family val="2"/>
      <scheme val="minor"/>
    </font>
    <font>
      <sz val="11"/>
      <color theme="1"/>
      <name val="Arial"/>
      <family val="2"/>
    </font>
  </fonts>
  <fills count="3">
    <fill>
      <patternFill patternType="none"/>
    </fill>
    <fill>
      <patternFill patternType="gray125"/>
    </fill>
    <fill>
      <patternFill patternType="solid">
        <fgColor theme="1" tint="4.9989318521683403E-2"/>
        <bgColor indexed="64"/>
      </patternFill>
    </fill>
  </fills>
  <borders count="3">
    <border>
      <left/>
      <right/>
      <top/>
      <bottom/>
      <diagonal/>
    </border>
    <border>
      <left/>
      <right/>
      <top style="medium">
        <color rgb="FFDDDDDD"/>
      </top>
      <bottom/>
      <diagonal/>
    </border>
    <border>
      <left style="thin">
        <color indexed="64"/>
      </left>
      <right style="thin">
        <color indexed="64"/>
      </right>
      <top style="thin">
        <color indexed="64"/>
      </top>
      <bottom style="thin">
        <color indexed="64"/>
      </bottom>
      <diagonal/>
    </border>
  </borders>
  <cellStyleXfs count="2">
    <xf numFmtId="0" fontId="0" fillId="0" borderId="0"/>
    <xf numFmtId="44" fontId="2" fillId="0" borderId="0" applyFont="0" applyFill="0" applyBorder="0" applyAlignment="0" applyProtection="0"/>
  </cellStyleXfs>
  <cellXfs count="14">
    <xf numFmtId="0" fontId="0" fillId="0" borderId="0" xfId="0"/>
    <xf numFmtId="0" fontId="0" fillId="0" borderId="0" xfId="0" applyAlignment="1">
      <alignment horizontal="left"/>
    </xf>
    <xf numFmtId="0" fontId="0" fillId="0" borderId="2" xfId="0" applyBorder="1"/>
    <xf numFmtId="164" fontId="0" fillId="0" borderId="2" xfId="0" applyNumberFormat="1" applyBorder="1"/>
    <xf numFmtId="0" fontId="0" fillId="0" borderId="0" xfId="0" pivotButton="1"/>
    <xf numFmtId="0" fontId="0" fillId="0" borderId="0" xfId="0" applyAlignment="1">
      <alignment horizontal="center"/>
    </xf>
    <xf numFmtId="0" fontId="1" fillId="0" borderId="0" xfId="0" applyFont="1" applyAlignment="1">
      <alignment horizontal="center"/>
    </xf>
    <xf numFmtId="0" fontId="0" fillId="0" borderId="0" xfId="0" applyAlignment="1">
      <alignment horizontal="left" indent="1"/>
    </xf>
    <xf numFmtId="165" fontId="0" fillId="0" borderId="2" xfId="1" applyNumberFormat="1" applyFont="1" applyBorder="1"/>
    <xf numFmtId="0" fontId="0" fillId="2" borderId="0" xfId="0" applyFill="1"/>
    <xf numFmtId="165" fontId="0" fillId="0" borderId="0" xfId="1" applyNumberFormat="1" applyFont="1" applyBorder="1"/>
    <xf numFmtId="164" fontId="0" fillId="0" borderId="0" xfId="0" applyNumberFormat="1"/>
    <xf numFmtId="1" fontId="0" fillId="0" borderId="0" xfId="0" applyNumberFormat="1"/>
    <xf numFmtId="0" fontId="3" fillId="0" borderId="1" xfId="0" applyFont="1" applyBorder="1" applyAlignment="1">
      <alignment vertical="top" wrapText="1"/>
    </xf>
  </cellXfs>
  <cellStyles count="2">
    <cellStyle name="Currency" xfId="1" builtinId="4"/>
    <cellStyle name="Normal" xfId="0" builtinId="0"/>
  </cellStyles>
  <dxfs count="14">
    <dxf>
      <font>
        <b/>
        <color theme="1"/>
      </font>
      <fill>
        <patternFill>
          <bgColor theme="3" tint="-0.499984740745262"/>
        </patternFill>
      </fill>
      <border diagonalUp="0" diagonalDown="0">
        <left/>
        <right/>
        <top/>
        <bottom/>
        <vertical/>
        <horizontal/>
      </border>
    </dxf>
    <dxf>
      <font>
        <color theme="1"/>
      </font>
      <fill>
        <patternFill>
          <bgColor theme="3" tint="-0.499984740745262"/>
        </patternFill>
      </fill>
      <border diagonalUp="0" diagonalDown="0">
        <left/>
        <right/>
        <top/>
        <bottom/>
        <vertical/>
        <horizontal/>
      </border>
    </dxf>
    <dxf>
      <font>
        <b/>
        <color theme="1"/>
      </font>
      <fill>
        <patternFill>
          <bgColor theme="3" tint="-0.499984740745262"/>
        </patternFill>
      </fill>
      <border diagonalUp="0" diagonalDown="0">
        <left/>
        <right/>
        <top/>
        <bottom/>
        <vertical/>
        <horizontal/>
      </border>
    </dxf>
    <dxf>
      <font>
        <color theme="1"/>
      </font>
      <fill>
        <patternFill>
          <bgColor theme="3" tint="-0.499984740745262"/>
        </patternFill>
      </fill>
      <border diagonalUp="0" diagonalDown="0">
        <left/>
        <right/>
        <top/>
        <bottom/>
        <vertical/>
        <horizontal/>
      </border>
    </dxf>
    <dxf>
      <font>
        <b/>
        <color theme="1"/>
      </font>
      <fill>
        <patternFill>
          <bgColor theme="3" tint="-0.499984740745262"/>
        </patternFill>
      </fill>
      <border diagonalUp="0" diagonalDown="0">
        <left/>
        <right/>
        <top/>
        <bottom/>
        <vertical/>
        <horizontal/>
      </border>
    </dxf>
    <dxf>
      <font>
        <color theme="1"/>
      </font>
      <fill>
        <patternFill>
          <bgColor theme="3" tint="-0.499984740745262"/>
        </patternFill>
      </fill>
      <border diagonalUp="0" diagonalDown="0">
        <left/>
        <right/>
        <top/>
        <bottom/>
        <vertical/>
        <horizontal/>
      </border>
    </dxf>
    <dxf>
      <font>
        <b/>
        <color theme="1"/>
      </font>
      <fill>
        <patternFill>
          <bgColor theme="3" tint="-0.499984740745262"/>
        </patternFill>
      </fill>
      <border diagonalUp="0" diagonalDown="0">
        <left/>
        <right/>
        <top/>
        <bottom/>
        <vertical/>
        <horizontal/>
      </border>
    </dxf>
    <dxf>
      <font>
        <color theme="1"/>
      </font>
      <fill>
        <patternFill>
          <bgColor theme="3" tint="-0.499984740745262"/>
        </patternFill>
      </fill>
      <border diagonalUp="0" diagonalDown="0">
        <left/>
        <right/>
        <top/>
        <bottom/>
        <vertical/>
        <horizontal/>
      </border>
    </dxf>
    <dxf>
      <font>
        <b/>
        <color theme="1"/>
      </font>
      <fill>
        <patternFill>
          <bgColor theme="3" tint="-0.499984740745262"/>
        </patternFill>
      </fill>
      <border diagonalUp="0" diagonalDown="0">
        <left/>
        <right/>
        <top/>
        <bottom/>
        <vertical/>
        <horizontal/>
      </border>
    </dxf>
    <dxf>
      <font>
        <color theme="1"/>
      </font>
      <fill>
        <patternFill>
          <bgColor theme="3" tint="-0.499984740745262"/>
        </patternFill>
      </fill>
      <border diagonalUp="0" diagonalDown="0">
        <left/>
        <right/>
        <top/>
        <bottom/>
        <vertical/>
        <horizontal/>
      </border>
    </dxf>
    <dxf>
      <font>
        <b/>
        <color theme="1"/>
      </font>
      <fill>
        <patternFill>
          <bgColor theme="3" tint="-0.499984740745262"/>
        </patternFill>
      </fill>
      <border diagonalUp="0" diagonalDown="0">
        <left/>
        <right/>
        <top/>
        <bottom/>
        <vertical/>
        <horizontal/>
      </border>
    </dxf>
    <dxf>
      <font>
        <color theme="1"/>
      </font>
      <fill>
        <patternFill>
          <bgColor theme="3" tint="-0.499984740745262"/>
        </patternFill>
      </fill>
      <border diagonalUp="0" diagonalDown="0">
        <left/>
        <right/>
        <top/>
        <bottom/>
        <vertical/>
        <horizontal/>
      </border>
    </dxf>
    <dxf>
      <font>
        <sz val="10"/>
        <color theme="4" tint="0.79995117038483843"/>
        <name val="Tahoma"/>
        <scheme val="none"/>
      </font>
      <fill>
        <patternFill>
          <bgColor theme="4" tint="-0.499984740745262"/>
        </patternFill>
      </fill>
      <border>
        <left/>
        <right/>
        <top/>
        <bottom/>
        <vertical/>
        <horizontal/>
      </border>
    </dxf>
    <dxf>
      <font>
        <sz val="10"/>
        <color theme="4" tint="-0.499984740745262"/>
        <name val="Tahoma"/>
        <scheme val="none"/>
      </font>
      <fill>
        <patternFill>
          <bgColor theme="4" tint="-0.499984740745262"/>
        </patternFill>
      </fill>
      <border>
        <left/>
        <right/>
        <top/>
        <bottom/>
        <vertical/>
        <horizontal/>
      </border>
    </dxf>
  </dxfs>
  <tableStyles count="7" defaultTableStyle="TableStyleMedium2" defaultPivotStyle="PivotStyleLight16">
    <tableStyle name="Silver Slicer" pivot="0" table="0" count="10" xr9:uid="{00000000-0011-0000-FFFF-FFFF00000000}">
      <tableStyleElement type="wholeTable" dxfId="13"/>
      <tableStyleElement type="headerRow" dxfId="12"/>
    </tableStyle>
    <tableStyle name="SlicerStyleDark2 2" pivot="0" table="0" count="10" xr9:uid="{00000000-0011-0000-FFFF-FFFF01000000}">
      <tableStyleElement type="wholeTable" dxfId="11"/>
      <tableStyleElement type="headerRow" dxfId="10"/>
    </tableStyle>
    <tableStyle name="SlicerStyleDark2 2 2" pivot="0" table="0" count="10" xr9:uid="{00000000-0011-0000-FFFF-FFFF02000000}">
      <tableStyleElement type="wholeTable" dxfId="9"/>
      <tableStyleElement type="headerRow" dxfId="8"/>
    </tableStyle>
    <tableStyle name="SlicerStyleDark2 2 3" pivot="0" table="0" count="10" xr9:uid="{00000000-0011-0000-FFFF-FFFF03000000}">
      <tableStyleElement type="wholeTable" dxfId="7"/>
      <tableStyleElement type="headerRow" dxfId="6"/>
    </tableStyle>
    <tableStyle name="SlicerStyleDark2 2 4" pivot="0" table="0" count="10" xr9:uid="{00000000-0011-0000-FFFF-FFFF04000000}">
      <tableStyleElement type="wholeTable" dxfId="5"/>
      <tableStyleElement type="headerRow" dxfId="4"/>
    </tableStyle>
    <tableStyle name="SlicerStyleDark2 2 5" pivot="0" table="0" count="10" xr9:uid="{00000000-0011-0000-FFFF-FFFF05000000}">
      <tableStyleElement type="wholeTable" dxfId="3"/>
      <tableStyleElement type="headerRow" dxfId="2"/>
    </tableStyle>
    <tableStyle name="SlicerStyleDark2 2 6" pivot="0" table="0" count="10" xr9:uid="{00000000-0011-0000-FFFF-FFFF06000000}">
      <tableStyleElement type="wholeTable" dxfId="1"/>
      <tableStyleElement type="headerRow" dxfId="0"/>
    </tableStyle>
  </tableStyles>
  <colors>
    <mruColors>
      <color rgb="FF7E6000"/>
      <color rgb="FFAC8300"/>
      <color rgb="FFB88C00"/>
      <color rgb="FF9E7800"/>
    </mruColors>
  </colors>
  <extLst>
    <ext xmlns:x14="http://schemas.microsoft.com/office/spreadsheetml/2009/9/main" uri="{46F421CA-312F-682f-3DD2-61675219B42D}">
      <x14:dxfs count="5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ilver Slicer">
          <x14:slicerStyleElements>
            <x14:slicerStyleElement type="unselectedItemWithData" dxfId="55"/>
            <x14:slicerStyleElement type="unselectedItemWithNoData" dxfId="54"/>
            <x14:slicerStyleElement type="selectedItemWithData" dxfId="53"/>
            <x14:slicerStyleElement type="selectedItemWithNoData" dxfId="52"/>
            <x14:slicerStyleElement type="hoveredUnselectedItemWithData" dxfId="51"/>
            <x14:slicerStyleElement type="hoveredSelectedItemWithData" dxfId="50"/>
            <x14:slicerStyleElement type="hoveredUnselectedItemWithNoData" dxfId="49"/>
            <x14:slicerStyleElement type="hoveredSelectedItemWithNoData" dxfId="48"/>
          </x14:slicerStyleElements>
        </x14:slicerStyle>
        <x14:slicerStyle name="SlicerStyleDark2 2">
          <x14:slicerStyleElements>
            <x14:slicerStyleElement type="unselectedItemWithData" dxfId="47"/>
            <x14:slicerStyleElement type="unselectedItemWithNoData" dxfId="46"/>
            <x14:slicerStyleElement type="selectedItemWithData" dxfId="45"/>
            <x14:slicerStyleElement type="selectedItemWithNoData" dxfId="44"/>
            <x14:slicerStyleElement type="hoveredUnselectedItemWithData" dxfId="43"/>
            <x14:slicerStyleElement type="hoveredSelectedItemWithData" dxfId="42"/>
            <x14:slicerStyleElement type="hoveredUnselectedItemWithNoData" dxfId="41"/>
            <x14:slicerStyleElement type="hoveredSelectedItemWithNoData" dxfId="40"/>
          </x14:slicerStyleElements>
        </x14:slicerStyle>
        <x14:slicerStyle name="SlicerStyleDark2 2 2">
          <x14:slicerStyleElements>
            <x14:slicerStyleElement type="unselectedItemWithData" dxfId="39"/>
            <x14:slicerStyleElement type="unselectedItemWithNoData" dxfId="38"/>
            <x14:slicerStyleElement type="selectedItemWithData" dxfId="37"/>
            <x14:slicerStyleElement type="selectedItemWithNoData" dxfId="36"/>
            <x14:slicerStyleElement type="hoveredUnselectedItemWithData" dxfId="35"/>
            <x14:slicerStyleElement type="hoveredSelectedItemWithData" dxfId="34"/>
            <x14:slicerStyleElement type="hoveredUnselectedItemWithNoData" dxfId="33"/>
            <x14:slicerStyleElement type="hoveredSelectedItemWithNoData" dxfId="32"/>
          </x14:slicerStyleElements>
        </x14:slicerStyle>
        <x14:slicerStyle name="SlicerStyleDark2 2 3">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Dark2 2 4">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Dark2 2 5">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2 2 6">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7.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4936175378500985E-2"/>
          <c:y val="8.4902185328768667E-3"/>
          <c:w val="0.9617494306321237"/>
          <c:h val="0.9745293444013694"/>
        </c:manualLayout>
      </c:layout>
      <c:doughnutChart>
        <c:varyColors val="1"/>
        <c:dLbls>
          <c:showLegendKey val="0"/>
          <c:showVal val="0"/>
          <c:showCatName val="0"/>
          <c:showSerName val="0"/>
          <c:showPercent val="0"/>
          <c:showBubbleSize val="0"/>
          <c:showLeaderLines val="0"/>
        </c:dLbls>
        <c:firstSliceAng val="0"/>
        <c:holeSize val="6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1" i="0" u="none" strike="noStrike" kern="1200" spc="0" baseline="0">
                <a:solidFill>
                  <a:schemeClr val="accent3"/>
                </a:solidFill>
                <a:latin typeface="Tahoma" panose="020B0604030504040204" pitchFamily="34" charset="0"/>
                <a:ea typeface="Tahoma" panose="020B0604030504040204" pitchFamily="34" charset="0"/>
                <a:cs typeface="Tahoma" panose="020B0604030504040204" pitchFamily="34" charset="0"/>
              </a:defRPr>
            </a:pPr>
            <a:r>
              <a:rPr lang="en-US" sz="1000" b="1">
                <a:solidFill>
                  <a:schemeClr val="accent3"/>
                </a:solidFill>
                <a:latin typeface="Tahoma" panose="020B0604030504040204" pitchFamily="34" charset="0"/>
                <a:ea typeface="Tahoma" panose="020B0604030504040204" pitchFamily="34" charset="0"/>
                <a:cs typeface="Tahoma" panose="020B0604030504040204" pitchFamily="34" charset="0"/>
              </a:rPr>
              <a:t>Assets</a:t>
            </a:r>
            <a:r>
              <a:rPr lang="en-US" sz="1000" b="1" baseline="0">
                <a:solidFill>
                  <a:schemeClr val="accent3"/>
                </a:solidFill>
                <a:latin typeface="Tahoma" panose="020B0604030504040204" pitchFamily="34" charset="0"/>
                <a:ea typeface="Tahoma" panose="020B0604030504040204" pitchFamily="34" charset="0"/>
                <a:cs typeface="Tahoma" panose="020B0604030504040204" pitchFamily="34" charset="0"/>
              </a:rPr>
              <a:t>, Liabilities, and Shareholders` Equity</a:t>
            </a:r>
            <a:endParaRPr lang="en-US" sz="1000" b="1">
              <a:solidFill>
                <a:schemeClr val="accent3"/>
              </a:solidFill>
              <a:latin typeface="Tahoma" panose="020B0604030504040204" pitchFamily="34" charset="0"/>
              <a:ea typeface="Tahoma" panose="020B0604030504040204" pitchFamily="34" charset="0"/>
              <a:cs typeface="Tahoma" panose="020B0604030504040204" pitchFamily="34" charset="0"/>
            </a:endParaRPr>
          </a:p>
        </c:rich>
      </c:tx>
      <c:overlay val="0"/>
      <c:spPr>
        <a:noFill/>
        <a:ln>
          <a:noFill/>
        </a:ln>
        <a:effectLst/>
      </c:spPr>
      <c:txPr>
        <a:bodyPr rot="0" spcFirstLastPara="1" vertOverflow="ellipsis" vert="horz" wrap="square" anchor="ctr" anchorCtr="1"/>
        <a:lstStyle/>
        <a:p>
          <a:pPr>
            <a:defRPr sz="1000" b="1" i="0" u="none" strike="noStrike" kern="1200" spc="0" baseline="0">
              <a:solidFill>
                <a:schemeClr val="accent3"/>
              </a:solidFill>
              <a:latin typeface="Tahoma" panose="020B0604030504040204" pitchFamily="34" charset="0"/>
              <a:ea typeface="Tahoma" panose="020B0604030504040204" pitchFamily="34" charset="0"/>
              <a:cs typeface="Tahoma" panose="020B0604030504040204" pitchFamily="34" charset="0"/>
            </a:defRPr>
          </a:pPr>
          <a:endParaRPr lang="en-US"/>
        </a:p>
      </c:txPr>
    </c:title>
    <c:autoTitleDeleted val="0"/>
    <c:plotArea>
      <c:layout/>
      <c:lineChart>
        <c:grouping val="standard"/>
        <c:varyColors val="0"/>
        <c:ser>
          <c:idx val="0"/>
          <c:order val="0"/>
          <c:spPr>
            <a:ln w="28575" cap="rnd">
              <a:solidFill>
                <a:schemeClr val="accent3"/>
              </a:solidFill>
              <a:round/>
            </a:ln>
            <a:effectLst>
              <a:glow rad="228600">
                <a:schemeClr val="tx1">
                  <a:alpha val="40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20000"/>
                        <a:lumOff val="8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'Collected Data'!$K$2:$K$4</c:f>
              <c:strCache>
                <c:ptCount val="3"/>
                <c:pt idx="0">
                  <c:v>Assets</c:v>
                </c:pt>
                <c:pt idx="1">
                  <c:v>Liabilities</c:v>
                </c:pt>
                <c:pt idx="2">
                  <c:v>Shareholders` Equity</c:v>
                </c:pt>
              </c:strCache>
            </c:strRef>
          </c:cat>
          <c:val>
            <c:numRef>
              <c:f>'Collected Data'!$L$2:$L$4</c:f>
              <c:numCache>
                <c:formatCode>General</c:formatCode>
                <c:ptCount val="3"/>
                <c:pt idx="0">
                  <c:v>67689.83</c:v>
                </c:pt>
                <c:pt idx="1">
                  <c:v>46232.52</c:v>
                </c:pt>
                <c:pt idx="2">
                  <c:v>21457.31</c:v>
                </c:pt>
              </c:numCache>
            </c:numRef>
          </c:val>
          <c:smooth val="0"/>
          <c:extLst>
            <c:ext xmlns:c16="http://schemas.microsoft.com/office/drawing/2014/chart" uri="{C3380CC4-5D6E-409C-BE32-E72D297353CC}">
              <c16:uniqueId val="{00000000-FD67-4B57-BF5F-54ADF2F3542E}"/>
            </c:ext>
          </c:extLst>
        </c:ser>
        <c:dLbls>
          <c:dLblPos val="t"/>
          <c:showLegendKey val="0"/>
          <c:showVal val="1"/>
          <c:showCatName val="0"/>
          <c:showSerName val="0"/>
          <c:showPercent val="0"/>
          <c:showBubbleSize val="0"/>
        </c:dLbls>
        <c:smooth val="0"/>
        <c:axId val="581460520"/>
        <c:axId val="581460848"/>
      </c:lineChart>
      <c:catAx>
        <c:axId val="58146052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accent3"/>
                </a:solidFill>
                <a:latin typeface="Tahoma" panose="020B0604030504040204" pitchFamily="34" charset="0"/>
                <a:ea typeface="Tahoma" panose="020B0604030504040204" pitchFamily="34" charset="0"/>
                <a:cs typeface="Tahoma" panose="020B0604030504040204" pitchFamily="34" charset="0"/>
              </a:defRPr>
            </a:pPr>
            <a:endParaRPr lang="en-US"/>
          </a:p>
        </c:txPr>
        <c:crossAx val="581460848"/>
        <c:crosses val="autoZero"/>
        <c:auto val="1"/>
        <c:lblAlgn val="ctr"/>
        <c:lblOffset val="100"/>
        <c:noMultiLvlLbl val="0"/>
      </c:catAx>
      <c:valAx>
        <c:axId val="581460848"/>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accent3"/>
                    </a:solidFill>
                    <a:latin typeface="+mn-lt"/>
                    <a:ea typeface="+mn-ea"/>
                    <a:cs typeface="+mn-cs"/>
                  </a:defRPr>
                </a:pPr>
                <a:r>
                  <a:rPr lang="en-US" sz="900">
                    <a:solidFill>
                      <a:schemeClr val="accent3"/>
                    </a:solidFill>
                  </a:rPr>
                  <a:t>$ Millions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3"/>
                </a:solidFill>
                <a:latin typeface="Tahoma" panose="020B0604030504040204" pitchFamily="34" charset="0"/>
                <a:ea typeface="Tahoma" panose="020B0604030504040204" pitchFamily="34" charset="0"/>
                <a:cs typeface="Tahoma" panose="020B0604030504040204" pitchFamily="34" charset="0"/>
              </a:defRPr>
            </a:pPr>
            <a:endParaRPr lang="en-US"/>
          </a:p>
        </c:txPr>
        <c:crossAx val="581460520"/>
        <c:crosses val="autoZero"/>
        <c:crossBetween val="between"/>
      </c:valAx>
      <c:spPr>
        <a:noFill/>
        <a:ln>
          <a:noFill/>
        </a:ln>
        <a:effectLst/>
      </c:spPr>
    </c:plotArea>
    <c:plotVisOnly val="1"/>
    <c:dispBlanksAs val="gap"/>
    <c:showDLblsOverMax val="0"/>
  </c:chart>
  <c:spPr>
    <a:noFill/>
    <a:ln w="9525" cap="flat" cmpd="sng" algn="ctr">
      <a:noFill/>
      <a:round/>
    </a:ln>
    <a:effectLst>
      <a:glow rad="63500">
        <a:schemeClr val="tx1">
          <a:alpha val="40000"/>
        </a:schemeClr>
      </a:glow>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accent3"/>
                </a:solidFill>
                <a:latin typeface="Tahoma" panose="020B0604030504040204" pitchFamily="34" charset="0"/>
                <a:ea typeface="Tahoma" panose="020B0604030504040204" pitchFamily="34" charset="0"/>
                <a:cs typeface="Tahoma" panose="020B0604030504040204" pitchFamily="34" charset="0"/>
              </a:defRPr>
            </a:pPr>
            <a:r>
              <a:rPr lang="en-US">
                <a:solidFill>
                  <a:schemeClr val="accent3"/>
                </a:solidFill>
                <a:latin typeface="Tahoma" panose="020B0604030504040204" pitchFamily="34" charset="0"/>
                <a:ea typeface="Tahoma" panose="020B0604030504040204" pitchFamily="34" charset="0"/>
                <a:cs typeface="Tahoma" panose="020B0604030504040204" pitchFamily="34" charset="0"/>
              </a:rPr>
              <a:t>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3"/>
              </a:solidFill>
              <a:latin typeface="Tahoma" panose="020B0604030504040204" pitchFamily="34" charset="0"/>
              <a:ea typeface="Tahoma" panose="020B0604030504040204" pitchFamily="34" charset="0"/>
              <a:cs typeface="Tahoma" panose="020B0604030504040204" pitchFamily="34" charset="0"/>
            </a:defRPr>
          </a:pPr>
          <a:endParaRPr lang="en-US"/>
        </a:p>
      </c:txPr>
    </c:title>
    <c:autoTitleDeleted val="0"/>
    <c:plotArea>
      <c:layout/>
      <c:barChart>
        <c:barDir val="col"/>
        <c:grouping val="clustered"/>
        <c:varyColors val="0"/>
        <c:ser>
          <c:idx val="0"/>
          <c:order val="0"/>
          <c:spPr>
            <a:solidFill>
              <a:srgbClr val="B88C00"/>
            </a:solidFill>
            <a:ln>
              <a:noFill/>
            </a:ln>
            <a:effectLst>
              <a:glow rad="228600">
                <a:schemeClr val="tx1">
                  <a:alpha val="40000"/>
                </a:schemeClr>
              </a:glow>
              <a:outerShdw blurRad="50800" dist="38100" dir="10800000" algn="r"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20000"/>
                        <a:lumOff val="8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'Collected Data'!$V$3:$V$6</c:f>
              <c:strCache>
                <c:ptCount val="4"/>
                <c:pt idx="0">
                  <c:v>Central Europe</c:v>
                </c:pt>
                <c:pt idx="1">
                  <c:v>0</c:v>
                </c:pt>
                <c:pt idx="2">
                  <c:v>0</c:v>
                </c:pt>
                <c:pt idx="3">
                  <c:v>0</c:v>
                </c:pt>
              </c:strCache>
            </c:strRef>
          </c:cat>
          <c:val>
            <c:numRef>
              <c:f>'Collected Data'!$W$3:$W$6</c:f>
              <c:numCache>
                <c:formatCode>General</c:formatCode>
                <c:ptCount val="4"/>
                <c:pt idx="0">
                  <c:v>4018</c:v>
                </c:pt>
                <c:pt idx="1">
                  <c:v>0</c:v>
                </c:pt>
                <c:pt idx="2">
                  <c:v>0</c:v>
                </c:pt>
                <c:pt idx="3">
                  <c:v>0</c:v>
                </c:pt>
              </c:numCache>
            </c:numRef>
          </c:val>
          <c:extLst>
            <c:ext xmlns:c16="http://schemas.microsoft.com/office/drawing/2014/chart" uri="{C3380CC4-5D6E-409C-BE32-E72D297353CC}">
              <c16:uniqueId val="{00000000-0C5A-4083-9DC4-A517F62A47C9}"/>
            </c:ext>
          </c:extLst>
        </c:ser>
        <c:dLbls>
          <c:dLblPos val="outEnd"/>
          <c:showLegendKey val="0"/>
          <c:showVal val="1"/>
          <c:showCatName val="0"/>
          <c:showSerName val="0"/>
          <c:showPercent val="0"/>
          <c:showBubbleSize val="0"/>
        </c:dLbls>
        <c:gapWidth val="219"/>
        <c:overlap val="-27"/>
        <c:axId val="582082288"/>
        <c:axId val="582079664"/>
      </c:barChart>
      <c:catAx>
        <c:axId val="58208228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accent3"/>
                </a:solidFill>
                <a:latin typeface="Tahoma" panose="020B0604030504040204" pitchFamily="34" charset="0"/>
                <a:ea typeface="Tahoma" panose="020B0604030504040204" pitchFamily="34" charset="0"/>
                <a:cs typeface="Tahoma" panose="020B0604030504040204" pitchFamily="34" charset="0"/>
              </a:defRPr>
            </a:pPr>
            <a:endParaRPr lang="en-US"/>
          </a:p>
        </c:txPr>
        <c:crossAx val="582079664"/>
        <c:crosses val="autoZero"/>
        <c:auto val="1"/>
        <c:lblAlgn val="ctr"/>
        <c:lblOffset val="100"/>
        <c:noMultiLvlLbl val="0"/>
      </c:catAx>
      <c:valAx>
        <c:axId val="58207966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accent3"/>
                    </a:solidFill>
                    <a:latin typeface="Tahoma" panose="020B0604030504040204" pitchFamily="34" charset="0"/>
                    <a:ea typeface="Tahoma" panose="020B0604030504040204" pitchFamily="34" charset="0"/>
                    <a:cs typeface="Tahoma" panose="020B0604030504040204" pitchFamily="34" charset="0"/>
                  </a:defRPr>
                </a:pPr>
                <a:r>
                  <a:rPr lang="en-US">
                    <a:solidFill>
                      <a:schemeClr val="accent3"/>
                    </a:solidFill>
                    <a:latin typeface="Tahoma" panose="020B0604030504040204" pitchFamily="34" charset="0"/>
                    <a:ea typeface="Tahoma" panose="020B0604030504040204" pitchFamily="34" charset="0"/>
                    <a:cs typeface="Tahoma" panose="020B0604030504040204" pitchFamily="34" charset="0"/>
                  </a:rPr>
                  <a:t>$ Millions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3"/>
                  </a:solidFill>
                  <a:latin typeface="Tahoma" panose="020B0604030504040204" pitchFamily="34" charset="0"/>
                  <a:ea typeface="Tahoma" panose="020B0604030504040204" pitchFamily="34" charset="0"/>
                  <a:cs typeface="Tahoma" panose="020B0604030504040204" pitchFamily="34"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3"/>
                </a:solidFill>
                <a:latin typeface="Tahoma" panose="020B0604030504040204" pitchFamily="34" charset="0"/>
                <a:ea typeface="Tahoma" panose="020B0604030504040204" pitchFamily="34" charset="0"/>
                <a:cs typeface="Tahoma" panose="020B0604030504040204" pitchFamily="34" charset="0"/>
              </a:defRPr>
            </a:pPr>
            <a:endParaRPr lang="en-US"/>
          </a:p>
        </c:txPr>
        <c:crossAx val="58208228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778490554937699E-3"/>
          <c:y val="5.047459579943684E-3"/>
          <c:w val="0.99250697356834539"/>
          <c:h val="0.95588101487314081"/>
        </c:manualLayout>
      </c:layout>
      <c:barChart>
        <c:barDir val="bar"/>
        <c:grouping val="clustered"/>
        <c:varyColors val="0"/>
        <c:ser>
          <c:idx val="0"/>
          <c:order val="0"/>
          <c:tx>
            <c:strRef>
              <c:f>'Collected Data'!$K$24</c:f>
              <c:strCache>
                <c:ptCount val="1"/>
                <c:pt idx="0">
                  <c:v>Debt to Equity Ratio</c:v>
                </c:pt>
              </c:strCache>
            </c:strRef>
          </c:tx>
          <c:spPr>
            <a:solidFill>
              <a:schemeClr val="accent1"/>
            </a:solidFill>
            <a:ln>
              <a:noFill/>
            </a:ln>
            <a:effectLst>
              <a:glow rad="228600">
                <a:schemeClr val="tx1">
                  <a:alpha val="40000"/>
                </a:schemeClr>
              </a:glow>
              <a:outerShdw blurRad="50800" dist="38100" dir="10800000" algn="r" rotWithShape="0">
                <a:prstClr val="black">
                  <a:alpha val="40000"/>
                </a:prstClr>
              </a:outerShdw>
            </a:effectLst>
          </c:spPr>
          <c:invertIfNegative val="0"/>
          <c:dPt>
            <c:idx val="0"/>
            <c:invertIfNegative val="0"/>
            <c:bubble3D val="0"/>
            <c:spPr>
              <a:solidFill>
                <a:srgbClr val="FFC000"/>
              </a:solidFill>
              <a:ln>
                <a:noFill/>
              </a:ln>
              <a:effectLst>
                <a:glow rad="228600">
                  <a:schemeClr val="tx1">
                    <a:alpha val="40000"/>
                  </a:schemeClr>
                </a:glow>
                <a:outerShdw blurRad="50800" dist="38100" dir="10800000" algn="r" rotWithShape="0">
                  <a:prstClr val="black">
                    <a:alpha val="40000"/>
                  </a:prstClr>
                </a:outerShdw>
              </a:effectLst>
            </c:spPr>
            <c:extLst>
              <c:ext xmlns:c16="http://schemas.microsoft.com/office/drawing/2014/chart" uri="{C3380CC4-5D6E-409C-BE32-E72D297353CC}">
                <c16:uniqueId val="{0000000B-E7F3-4FA5-B10B-491BB010B2B1}"/>
              </c:ext>
            </c:extLst>
          </c:dPt>
          <c:val>
            <c:numRef>
              <c:f>'Collected Data'!$L$24</c:f>
              <c:numCache>
                <c:formatCode>General</c:formatCode>
                <c:ptCount val="1"/>
                <c:pt idx="0">
                  <c:v>0.7752</c:v>
                </c:pt>
              </c:numCache>
            </c:numRef>
          </c:val>
          <c:extLst>
            <c:ext xmlns:c16="http://schemas.microsoft.com/office/drawing/2014/chart" uri="{C3380CC4-5D6E-409C-BE32-E72D297353CC}">
              <c16:uniqueId val="{00000000-E7F3-4FA5-B10B-491BB010B2B1}"/>
            </c:ext>
          </c:extLst>
        </c:ser>
        <c:dLbls>
          <c:showLegendKey val="0"/>
          <c:showVal val="0"/>
          <c:showCatName val="0"/>
          <c:showSerName val="0"/>
          <c:showPercent val="0"/>
          <c:showBubbleSize val="0"/>
        </c:dLbls>
        <c:gapWidth val="182"/>
        <c:axId val="578387456"/>
        <c:axId val="578382208"/>
      </c:barChart>
      <c:catAx>
        <c:axId val="578387456"/>
        <c:scaling>
          <c:orientation val="minMax"/>
        </c:scaling>
        <c:delete val="1"/>
        <c:axPos val="l"/>
        <c:majorTickMark val="out"/>
        <c:minorTickMark val="none"/>
        <c:tickLblPos val="nextTo"/>
        <c:crossAx val="578382208"/>
        <c:crosses val="autoZero"/>
        <c:auto val="1"/>
        <c:lblAlgn val="ctr"/>
        <c:lblOffset val="100"/>
        <c:noMultiLvlLbl val="0"/>
      </c:catAx>
      <c:valAx>
        <c:axId val="578382208"/>
        <c:scaling>
          <c:orientation val="minMax"/>
        </c:scaling>
        <c:delete val="1"/>
        <c:axPos val="b"/>
        <c:numFmt formatCode="General" sourceLinked="1"/>
        <c:majorTickMark val="out"/>
        <c:minorTickMark val="none"/>
        <c:tickLblPos val="nextTo"/>
        <c:crossAx val="578387456"/>
        <c:crosses val="autoZero"/>
        <c:crossBetween val="between"/>
      </c:valAx>
      <c:spPr>
        <a:solidFill>
          <a:schemeClr val="accent1">
            <a:lumMod val="50000"/>
          </a:schemeClr>
        </a:solid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779149845311947E-3"/>
          <c:y val="5.0463692038495182E-3"/>
          <c:w val="0.99250697356834539"/>
          <c:h val="0.95588101487314081"/>
        </c:manualLayout>
      </c:layout>
      <c:barChart>
        <c:barDir val="bar"/>
        <c:grouping val="clustered"/>
        <c:varyColors val="0"/>
        <c:ser>
          <c:idx val="0"/>
          <c:order val="0"/>
          <c:tx>
            <c:strRef>
              <c:f>'Collected Data'!$K$25</c:f>
              <c:strCache>
                <c:ptCount val="1"/>
                <c:pt idx="0">
                  <c:v>Long-term Debt to Capital Ratio</c:v>
                </c:pt>
              </c:strCache>
            </c:strRef>
          </c:tx>
          <c:spPr>
            <a:solidFill>
              <a:srgbClr val="FFFF00"/>
            </a:solidFill>
            <a:ln>
              <a:noFill/>
            </a:ln>
            <a:effectLst>
              <a:glow rad="228600">
                <a:srgbClr val="FF0000">
                  <a:alpha val="40000"/>
                </a:srgbClr>
              </a:glow>
              <a:outerShdw blurRad="50800" dist="38100" dir="13500000" algn="br" rotWithShape="0">
                <a:prstClr val="black">
                  <a:alpha val="40000"/>
                </a:prstClr>
              </a:outerShdw>
            </a:effectLst>
          </c:spPr>
          <c:invertIfNegative val="0"/>
          <c:val>
            <c:numRef>
              <c:f>'Collected Data'!$L$25</c:f>
              <c:numCache>
                <c:formatCode>General</c:formatCode>
                <c:ptCount val="1"/>
                <c:pt idx="0">
                  <c:v>0.29899999999999999</c:v>
                </c:pt>
              </c:numCache>
            </c:numRef>
          </c:val>
          <c:extLst>
            <c:ext xmlns:c16="http://schemas.microsoft.com/office/drawing/2014/chart" uri="{C3380CC4-5D6E-409C-BE32-E72D297353CC}">
              <c16:uniqueId val="{00000002-E663-4D89-9BEA-03C44D84BD9D}"/>
            </c:ext>
          </c:extLst>
        </c:ser>
        <c:dLbls>
          <c:showLegendKey val="0"/>
          <c:showVal val="0"/>
          <c:showCatName val="0"/>
          <c:showSerName val="0"/>
          <c:showPercent val="0"/>
          <c:showBubbleSize val="0"/>
        </c:dLbls>
        <c:gapWidth val="182"/>
        <c:axId val="578387456"/>
        <c:axId val="578382208"/>
      </c:barChart>
      <c:catAx>
        <c:axId val="578387456"/>
        <c:scaling>
          <c:orientation val="minMax"/>
        </c:scaling>
        <c:delete val="1"/>
        <c:axPos val="l"/>
        <c:majorTickMark val="out"/>
        <c:minorTickMark val="none"/>
        <c:tickLblPos val="nextTo"/>
        <c:crossAx val="578382208"/>
        <c:crosses val="autoZero"/>
        <c:auto val="1"/>
        <c:lblAlgn val="ctr"/>
        <c:lblOffset val="100"/>
        <c:noMultiLvlLbl val="0"/>
      </c:catAx>
      <c:valAx>
        <c:axId val="578382208"/>
        <c:scaling>
          <c:orientation val="minMax"/>
        </c:scaling>
        <c:delete val="1"/>
        <c:axPos val="b"/>
        <c:numFmt formatCode="General" sourceLinked="1"/>
        <c:majorTickMark val="out"/>
        <c:minorTickMark val="none"/>
        <c:tickLblPos val="nextTo"/>
        <c:crossAx val="578387456"/>
        <c:crosses val="autoZero"/>
        <c:crossBetween val="between"/>
      </c:valAx>
      <c:spPr>
        <a:solidFill>
          <a:schemeClr val="accent1">
            <a:lumMod val="50000"/>
          </a:schemeClr>
        </a:solid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1" i="0" u="none" strike="noStrike" kern="1200" spc="0" baseline="0">
                <a:solidFill>
                  <a:schemeClr val="accent3"/>
                </a:solidFill>
                <a:latin typeface="Tahoma" panose="020B0604030504040204" pitchFamily="34" charset="0"/>
                <a:ea typeface="Tahoma" panose="020B0604030504040204" pitchFamily="34" charset="0"/>
                <a:cs typeface="Tahoma" panose="020B0604030504040204" pitchFamily="34" charset="0"/>
              </a:defRPr>
            </a:pPr>
            <a:r>
              <a:rPr lang="en-US" sz="1000" b="1">
                <a:solidFill>
                  <a:schemeClr val="accent3"/>
                </a:solidFill>
                <a:latin typeface="Tahoma" panose="020B0604030504040204" pitchFamily="34" charset="0"/>
                <a:ea typeface="Tahoma" panose="020B0604030504040204" pitchFamily="34" charset="0"/>
                <a:cs typeface="Tahoma" panose="020B0604030504040204" pitchFamily="34" charset="0"/>
              </a:rPr>
              <a:t>Efficiency Ratios</a:t>
            </a:r>
          </a:p>
        </c:rich>
      </c:tx>
      <c:overlay val="0"/>
      <c:spPr>
        <a:noFill/>
        <a:ln>
          <a:noFill/>
        </a:ln>
        <a:effectLst/>
      </c:spPr>
      <c:txPr>
        <a:bodyPr rot="0" spcFirstLastPara="1" vertOverflow="ellipsis" vert="horz" wrap="square" anchor="ctr" anchorCtr="1"/>
        <a:lstStyle/>
        <a:p>
          <a:pPr>
            <a:defRPr sz="1000" b="1" i="0" u="none" strike="noStrike" kern="1200" spc="0" baseline="0">
              <a:solidFill>
                <a:schemeClr val="accent3"/>
              </a:solidFill>
              <a:latin typeface="Tahoma" panose="020B0604030504040204" pitchFamily="34" charset="0"/>
              <a:ea typeface="Tahoma" panose="020B0604030504040204" pitchFamily="34" charset="0"/>
              <a:cs typeface="Tahoma" panose="020B0604030504040204" pitchFamily="34" charset="0"/>
            </a:defRPr>
          </a:pPr>
          <a:endParaRPr lang="en-US"/>
        </a:p>
      </c:txPr>
    </c:title>
    <c:autoTitleDeleted val="0"/>
    <c:plotArea>
      <c:layout/>
      <c:lineChart>
        <c:grouping val="standard"/>
        <c:varyColors val="0"/>
        <c:ser>
          <c:idx val="0"/>
          <c:order val="0"/>
          <c:spPr>
            <a:ln w="28575" cap="rnd">
              <a:solidFill>
                <a:srgbClr val="C00000"/>
              </a:solidFill>
              <a:round/>
            </a:ln>
            <a:effectLst>
              <a:glow rad="228600">
                <a:schemeClr val="tx1">
                  <a:alpha val="40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20000"/>
                        <a:lumOff val="8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'Collected Data'!$K$16:$K$19</c:f>
              <c:strCache>
                <c:ptCount val="4"/>
                <c:pt idx="0">
                  <c:v>Sales Days in Receivables</c:v>
                </c:pt>
                <c:pt idx="1">
                  <c:v>Recievable Turnover Ratio</c:v>
                </c:pt>
                <c:pt idx="2">
                  <c:v>Inventory Turnover Ratio</c:v>
                </c:pt>
                <c:pt idx="3">
                  <c:v>Asset Turnover Ratio</c:v>
                </c:pt>
              </c:strCache>
            </c:strRef>
          </c:cat>
          <c:val>
            <c:numRef>
              <c:f>'Collected Data'!$L$16:$L$19</c:f>
              <c:numCache>
                <c:formatCode>General</c:formatCode>
                <c:ptCount val="4"/>
                <c:pt idx="0">
                  <c:v>7.5148999999999999</c:v>
                </c:pt>
                <c:pt idx="1">
                  <c:v>48.570099999999996</c:v>
                </c:pt>
                <c:pt idx="2">
                  <c:v>24.245799999999999</c:v>
                </c:pt>
                <c:pt idx="3">
                  <c:v>1.2430000000000001</c:v>
                </c:pt>
              </c:numCache>
            </c:numRef>
          </c:val>
          <c:smooth val="0"/>
          <c:extLst>
            <c:ext xmlns:c16="http://schemas.microsoft.com/office/drawing/2014/chart" uri="{C3380CC4-5D6E-409C-BE32-E72D297353CC}">
              <c16:uniqueId val="{00000000-729A-42E8-99C5-C2FBE33F2307}"/>
            </c:ext>
          </c:extLst>
        </c:ser>
        <c:dLbls>
          <c:dLblPos val="t"/>
          <c:showLegendKey val="0"/>
          <c:showVal val="1"/>
          <c:showCatName val="0"/>
          <c:showSerName val="0"/>
          <c:showPercent val="0"/>
          <c:showBubbleSize val="0"/>
        </c:dLbls>
        <c:smooth val="0"/>
        <c:axId val="581456256"/>
        <c:axId val="581462160"/>
      </c:lineChart>
      <c:catAx>
        <c:axId val="581456256"/>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accent3"/>
                </a:solidFill>
                <a:latin typeface="Tahoma" panose="020B0604030504040204" pitchFamily="34" charset="0"/>
                <a:ea typeface="Tahoma" panose="020B0604030504040204" pitchFamily="34" charset="0"/>
                <a:cs typeface="Tahoma" panose="020B0604030504040204" pitchFamily="34" charset="0"/>
              </a:defRPr>
            </a:pPr>
            <a:endParaRPr lang="en-US"/>
          </a:p>
        </c:txPr>
        <c:crossAx val="581462160"/>
        <c:crosses val="autoZero"/>
        <c:auto val="1"/>
        <c:lblAlgn val="ctr"/>
        <c:lblOffset val="100"/>
        <c:noMultiLvlLbl val="0"/>
      </c:catAx>
      <c:valAx>
        <c:axId val="5814621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3"/>
                </a:solidFill>
                <a:latin typeface="Tahoma" panose="020B0604030504040204" pitchFamily="34" charset="0"/>
                <a:ea typeface="Tahoma" panose="020B0604030504040204" pitchFamily="34" charset="0"/>
                <a:cs typeface="Tahoma" panose="020B0604030504040204" pitchFamily="34" charset="0"/>
              </a:defRPr>
            </a:pPr>
            <a:endParaRPr lang="en-US"/>
          </a:p>
        </c:txPr>
        <c:crossAx val="58145625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4936175378500985E-2"/>
          <c:y val="8.4902185328768667E-3"/>
          <c:w val="0.9617494306321237"/>
          <c:h val="0.9745293444013694"/>
        </c:manualLayout>
      </c:layout>
      <c:doughnutChart>
        <c:varyColors val="1"/>
        <c:ser>
          <c:idx val="0"/>
          <c:order val="0"/>
          <c:dPt>
            <c:idx val="0"/>
            <c:bubble3D val="0"/>
            <c:spPr>
              <a:solidFill>
                <a:srgbClr val="7030A0"/>
              </a:solidFill>
              <a:ln w="19050">
                <a:solidFill>
                  <a:schemeClr val="lt1"/>
                </a:solidFill>
              </a:ln>
              <a:effectLst/>
            </c:spPr>
            <c:extLst>
              <c:ext xmlns:c16="http://schemas.microsoft.com/office/drawing/2014/chart" uri="{C3380CC4-5D6E-409C-BE32-E72D297353CC}">
                <c16:uniqueId val="{00000001-ADC5-407A-80E3-0CF38760E782}"/>
              </c:ext>
            </c:extLst>
          </c:dPt>
          <c:dPt>
            <c:idx val="1"/>
            <c:bubble3D val="0"/>
            <c:spPr>
              <a:solidFill>
                <a:srgbClr val="7E6000"/>
              </a:solidFill>
              <a:ln w="19050">
                <a:solidFill>
                  <a:schemeClr val="lt1"/>
                </a:solidFill>
              </a:ln>
              <a:effectLst/>
            </c:spPr>
            <c:extLst>
              <c:ext xmlns:c16="http://schemas.microsoft.com/office/drawing/2014/chart" uri="{C3380CC4-5D6E-409C-BE32-E72D297353CC}">
                <c16:uniqueId val="{00000003-ADC5-407A-80E3-0CF38760E782}"/>
              </c:ext>
            </c:extLst>
          </c:dPt>
          <c:val>
            <c:numRef>
              <c:f>'Collected Data'!$L$8:$N$8</c:f>
              <c:numCache>
                <c:formatCode>General</c:formatCode>
                <c:ptCount val="2"/>
                <c:pt idx="0">
                  <c:v>0.75529999999999997</c:v>
                </c:pt>
                <c:pt idx="1">
                  <c:v>0.24470000000000003</c:v>
                </c:pt>
              </c:numCache>
            </c:numRef>
          </c:val>
          <c:extLst>
            <c:ext xmlns:c16="http://schemas.microsoft.com/office/drawing/2014/chart" uri="{C3380CC4-5D6E-409C-BE32-E72D297353CC}">
              <c16:uniqueId val="{00000004-ADC5-407A-80E3-0CF38760E782}"/>
            </c:ext>
          </c:extLst>
        </c:ser>
        <c:dLbls>
          <c:showLegendKey val="0"/>
          <c:showVal val="0"/>
          <c:showCatName val="0"/>
          <c:showSerName val="0"/>
          <c:showPercent val="0"/>
          <c:showBubbleSize val="0"/>
          <c:showLeaderLines val="1"/>
        </c:dLbls>
        <c:firstSliceAng val="0"/>
        <c:holeSize val="72"/>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2088391696304002E-3"/>
          <c:y val="8.4900754128231243E-3"/>
          <c:w val="0.9617494306321237"/>
          <c:h val="0.9745293444013694"/>
        </c:manualLayout>
      </c:layout>
      <c:doughnutChart>
        <c:varyColors val="1"/>
        <c:ser>
          <c:idx val="0"/>
          <c:order val="0"/>
          <c:dPt>
            <c:idx val="0"/>
            <c:bubble3D val="0"/>
            <c:spPr>
              <a:solidFill>
                <a:srgbClr val="0070C0"/>
              </a:solidFill>
              <a:ln w="19050">
                <a:solidFill>
                  <a:schemeClr val="lt1"/>
                </a:solidFill>
              </a:ln>
              <a:effectLst/>
            </c:spPr>
            <c:extLst>
              <c:ext xmlns:c16="http://schemas.microsoft.com/office/drawing/2014/chart" uri="{C3380CC4-5D6E-409C-BE32-E72D297353CC}">
                <c16:uniqueId val="{00000001-C02D-4AF9-90E5-0B3551ABD00D}"/>
              </c:ext>
            </c:extLst>
          </c:dPt>
          <c:dPt>
            <c:idx val="1"/>
            <c:bubble3D val="0"/>
            <c:spPr>
              <a:solidFill>
                <a:srgbClr val="7E6000"/>
              </a:solidFill>
              <a:ln w="19050">
                <a:solidFill>
                  <a:schemeClr val="lt1"/>
                </a:solidFill>
              </a:ln>
              <a:effectLst/>
            </c:spPr>
            <c:extLst>
              <c:ext xmlns:c16="http://schemas.microsoft.com/office/drawing/2014/chart" uri="{C3380CC4-5D6E-409C-BE32-E72D297353CC}">
                <c16:uniqueId val="{00000003-C02D-4AF9-90E5-0B3551ABD00D}"/>
              </c:ext>
            </c:extLst>
          </c:dPt>
          <c:val>
            <c:numRef>
              <c:f>'Collected Data'!$L$9:$N$9</c:f>
              <c:numCache>
                <c:formatCode>General</c:formatCode>
                <c:ptCount val="2"/>
                <c:pt idx="0">
                  <c:v>0.62</c:v>
                </c:pt>
                <c:pt idx="1">
                  <c:v>0.38</c:v>
                </c:pt>
              </c:numCache>
            </c:numRef>
          </c:val>
          <c:extLst>
            <c:ext xmlns:c16="http://schemas.microsoft.com/office/drawing/2014/chart" uri="{C3380CC4-5D6E-409C-BE32-E72D297353CC}">
              <c16:uniqueId val="{00000004-C02D-4AF9-90E5-0B3551ABD00D}"/>
            </c:ext>
          </c:extLst>
        </c:ser>
        <c:dLbls>
          <c:showLegendKey val="0"/>
          <c:showVal val="0"/>
          <c:showCatName val="0"/>
          <c:showSerName val="0"/>
          <c:showPercent val="0"/>
          <c:showBubbleSize val="0"/>
          <c:showLeaderLines val="1"/>
        </c:dLbls>
        <c:firstSliceAng val="0"/>
        <c:holeSize val="72"/>
      </c:doughnutChart>
      <c:spPr>
        <a:noFill/>
        <a:ln>
          <a:noFill/>
        </a:ln>
        <a:effectLst>
          <a:glow rad="228600">
            <a:schemeClr val="accent1">
              <a:alpha val="40000"/>
            </a:schemeClr>
          </a:glow>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751135023213628"/>
          <c:y val="5.7142857142857141E-2"/>
          <c:w val="0.45179326252762669"/>
          <c:h val="0.71964229471316077"/>
        </c:manualLayout>
      </c:layout>
      <c:doughnutChart>
        <c:varyColors val="1"/>
        <c:ser>
          <c:idx val="0"/>
          <c:order val="0"/>
          <c:tx>
            <c:strRef>
              <c:f>'Collected Data'!$O$14</c:f>
              <c:strCache>
                <c:ptCount val="1"/>
                <c:pt idx="0">
                  <c:v>Revenue</c:v>
                </c:pt>
              </c:strCache>
            </c:strRef>
          </c:tx>
          <c:spPr>
            <a:effectLst>
              <a:outerShdw blurRad="50800" dist="38100" dir="13500000" algn="br" rotWithShape="0">
                <a:prstClr val="black">
                  <a:alpha val="40000"/>
                </a:prstClr>
              </a:outerShdw>
            </a:effectLst>
          </c:spPr>
          <c:dPt>
            <c:idx val="0"/>
            <c:bubble3D val="0"/>
            <c:spPr>
              <a:solidFill>
                <a:schemeClr val="accent1"/>
              </a:solidFill>
              <a:ln w="19050">
                <a:solidFill>
                  <a:schemeClr val="lt1"/>
                </a:solidFill>
              </a:ln>
              <a:effectLst>
                <a:outerShdw blurRad="50800" dist="38100" dir="13500000" algn="br" rotWithShape="0">
                  <a:prstClr val="black">
                    <a:alpha val="40000"/>
                  </a:prstClr>
                </a:outerShdw>
              </a:effectLst>
            </c:spPr>
            <c:extLst>
              <c:ext xmlns:c16="http://schemas.microsoft.com/office/drawing/2014/chart" uri="{C3380CC4-5D6E-409C-BE32-E72D297353CC}">
                <c16:uniqueId val="{00000001-E91B-40E0-B8F0-7308E986C2EA}"/>
              </c:ext>
            </c:extLst>
          </c:dPt>
          <c:dPt>
            <c:idx val="1"/>
            <c:bubble3D val="0"/>
            <c:spPr>
              <a:solidFill>
                <a:schemeClr val="accent2"/>
              </a:solidFill>
              <a:ln w="19050">
                <a:solidFill>
                  <a:schemeClr val="lt1"/>
                </a:solidFill>
              </a:ln>
              <a:effectLst>
                <a:outerShdw blurRad="50800" dist="38100" dir="13500000" algn="br" rotWithShape="0">
                  <a:prstClr val="black">
                    <a:alpha val="40000"/>
                  </a:prstClr>
                </a:outerShdw>
              </a:effectLst>
            </c:spPr>
            <c:extLst>
              <c:ext xmlns:c16="http://schemas.microsoft.com/office/drawing/2014/chart" uri="{C3380CC4-5D6E-409C-BE32-E72D297353CC}">
                <c16:uniqueId val="{00000003-E91B-40E0-B8F0-7308E986C2EA}"/>
              </c:ext>
            </c:extLst>
          </c:dPt>
          <c:dPt>
            <c:idx val="2"/>
            <c:bubble3D val="0"/>
            <c:spPr>
              <a:solidFill>
                <a:srgbClr val="7030A0"/>
              </a:solidFill>
              <a:ln w="19050">
                <a:solidFill>
                  <a:schemeClr val="lt1"/>
                </a:solidFill>
              </a:ln>
              <a:effectLst>
                <a:outerShdw blurRad="50800" dist="38100" dir="13500000" algn="br" rotWithShape="0">
                  <a:prstClr val="black">
                    <a:alpha val="40000"/>
                  </a:prstClr>
                </a:outerShdw>
              </a:effectLst>
            </c:spPr>
            <c:extLst>
              <c:ext xmlns:c16="http://schemas.microsoft.com/office/drawing/2014/chart" uri="{C3380CC4-5D6E-409C-BE32-E72D297353CC}">
                <c16:uniqueId val="{00000005-E91B-40E0-B8F0-7308E986C2EA}"/>
              </c:ext>
            </c:extLst>
          </c:dPt>
          <c:dPt>
            <c:idx val="3"/>
            <c:bubble3D val="0"/>
            <c:spPr>
              <a:solidFill>
                <a:srgbClr val="92D050"/>
              </a:solidFill>
              <a:ln w="19050">
                <a:solidFill>
                  <a:schemeClr val="lt1"/>
                </a:solidFill>
              </a:ln>
              <a:effectLst>
                <a:outerShdw blurRad="50800" dist="38100" dir="13500000" algn="br" rotWithShape="0">
                  <a:prstClr val="black">
                    <a:alpha val="40000"/>
                  </a:prstClr>
                </a:outerShdw>
              </a:effectLst>
            </c:spPr>
            <c:extLst>
              <c:ext xmlns:c16="http://schemas.microsoft.com/office/drawing/2014/chart" uri="{C3380CC4-5D6E-409C-BE32-E72D297353CC}">
                <c16:uniqueId val="{00000007-E91B-40E0-B8F0-7308E986C2EA}"/>
              </c:ext>
            </c:extLst>
          </c:dPt>
          <c:dLbls>
            <c:dLbl>
              <c:idx val="0"/>
              <c:layout>
                <c:manualLayout>
                  <c:x val="-6.2780254280038597E-2"/>
                  <c:y val="-6.6666666666666666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E91B-40E0-B8F0-7308E986C2EA}"/>
                </c:ext>
              </c:extLst>
            </c:dLbl>
            <c:dLbl>
              <c:idx val="1"/>
              <c:layout>
                <c:manualLayout>
                  <c:x val="8.9686077542912204E-2"/>
                  <c:y val="-4.2857142857142864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91B-40E0-B8F0-7308E986C2EA}"/>
                </c:ext>
              </c:extLst>
            </c:dLbl>
            <c:dLbl>
              <c:idx val="2"/>
              <c:layout>
                <c:manualLayout>
                  <c:x val="0.12556050856007708"/>
                  <c:y val="-3.3333333333333333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E91B-40E0-B8F0-7308E986C2EA}"/>
                </c:ext>
              </c:extLst>
            </c:dLbl>
            <c:dLbl>
              <c:idx val="3"/>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6="http://schemas.microsoft.com/office/drawing/2014/chart" uri="{C3380CC4-5D6E-409C-BE32-E72D297353CC}">
                  <c16:uniqueId val="{00000007-E91B-40E0-B8F0-7308E986C2EA}"/>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'Collected Data'!$P$13:$S$13</c:f>
              <c:strCache>
                <c:ptCount val="4"/>
                <c:pt idx="0">
                  <c:v>Central Europe</c:v>
                </c:pt>
                <c:pt idx="1">
                  <c:v>Tesco Bank</c:v>
                </c:pt>
                <c:pt idx="2">
                  <c:v>UK and Republic of Ireland</c:v>
                </c:pt>
                <c:pt idx="3">
                  <c:v>Whole Tesco</c:v>
                </c:pt>
              </c:strCache>
            </c:strRef>
          </c:cat>
          <c:val>
            <c:numRef>
              <c:f>'Collected Data'!$P$14:$S$14</c:f>
              <c:numCache>
                <c:formatCode>General</c:formatCode>
                <c:ptCount val="4"/>
                <c:pt idx="0">
                  <c:v>4018</c:v>
                </c:pt>
                <c:pt idx="1">
                  <c:v>922</c:v>
                </c:pt>
                <c:pt idx="2">
                  <c:v>56404</c:v>
                </c:pt>
                <c:pt idx="3">
                  <c:v>84139.43</c:v>
                </c:pt>
              </c:numCache>
            </c:numRef>
          </c:val>
          <c:extLst>
            <c:ext xmlns:c16="http://schemas.microsoft.com/office/drawing/2014/chart" uri="{C3380CC4-5D6E-409C-BE32-E72D297353CC}">
              <c16:uniqueId val="{00000008-E91B-40E0-B8F0-7308E986C2E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accent3"/>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4936175378500985E-2"/>
          <c:y val="8.4902185328768667E-3"/>
          <c:w val="0.9617494306321237"/>
          <c:h val="0.9745293444013694"/>
        </c:manualLayout>
      </c:layout>
      <c:doughnutChart>
        <c:varyColors val="1"/>
        <c:dLbls>
          <c:showLegendKey val="0"/>
          <c:showVal val="0"/>
          <c:showCatName val="0"/>
          <c:showSerName val="0"/>
          <c:showPercent val="0"/>
          <c:showBubbleSize val="0"/>
          <c:showLeaderLines val="0"/>
        </c:dLbls>
        <c:firstSliceAng val="0"/>
        <c:holeSize val="6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4936175378500985E-2"/>
          <c:y val="8.4902185328768667E-3"/>
          <c:w val="0.9617494306321237"/>
          <c:h val="0.9745293444013694"/>
        </c:manualLayout>
      </c:layout>
      <c:doughnutChart>
        <c:varyColors val="1"/>
        <c:dLbls>
          <c:showLegendKey val="0"/>
          <c:showVal val="0"/>
          <c:showCatName val="0"/>
          <c:showSerName val="0"/>
          <c:showPercent val="0"/>
          <c:showBubbleSize val="0"/>
          <c:showLeaderLines val="0"/>
        </c:dLbls>
        <c:firstSliceAng val="0"/>
        <c:holeSize val="6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4936175378500985E-2"/>
          <c:y val="8.4902185328768667E-3"/>
          <c:w val="0.9617494306321237"/>
          <c:h val="0.9745293444013694"/>
        </c:manualLayout>
      </c:layout>
      <c:doughnutChart>
        <c:varyColors val="1"/>
        <c:dLbls>
          <c:showLegendKey val="0"/>
          <c:showVal val="0"/>
          <c:showCatName val="0"/>
          <c:showSerName val="0"/>
          <c:showPercent val="0"/>
          <c:showBubbleSize val="0"/>
          <c:showLeaderLines val="0"/>
        </c:dLbls>
        <c:firstSliceAng val="0"/>
        <c:holeSize val="6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673113229267394"/>
          <c:y val="8.6037966184459497E-2"/>
          <c:w val="0.71390615646728384"/>
          <c:h val="0.63089381269201827"/>
        </c:manualLayout>
      </c:layout>
      <c:doughnutChart>
        <c:varyColors val="1"/>
        <c:dLbls>
          <c:showLegendKey val="0"/>
          <c:showVal val="0"/>
          <c:showCatName val="0"/>
          <c:showSerName val="0"/>
          <c:showPercent val="0"/>
          <c:showBubbleSize val="0"/>
          <c:showLeaderLines val="0"/>
        </c:dLbls>
        <c:firstSliceAng val="0"/>
        <c:holeSize val="65"/>
      </c:doughnutChart>
      <c:spPr>
        <a:noFill/>
        <a:ln>
          <a:noFill/>
        </a:ln>
        <a:effectLst/>
      </c:spPr>
    </c:plotArea>
    <c:legend>
      <c:legendPos val="b"/>
      <c:layout>
        <c:manualLayout>
          <c:xMode val="edge"/>
          <c:yMode val="edge"/>
          <c:x val="4.4842749919417953E-2"/>
          <c:y val="0.76886643886495321"/>
          <c:w val="0.91031450016116411"/>
          <c:h val="0.2059763284306442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accent4"/>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3"/>
            </a:solidFill>
            <a:ln>
              <a:noFill/>
            </a:ln>
            <a:effectLst>
              <a:glow rad="228600">
                <a:schemeClr val="tx1">
                  <a:alpha val="40000"/>
                </a:schemeClr>
              </a:glow>
              <a:outerShdw blurRad="50800" dist="38100" dir="8100000" algn="tr"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20000"/>
                        <a:lumOff val="8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'Collected Data'!$K$21:$K$22</c:f>
              <c:strCache>
                <c:ptCount val="2"/>
                <c:pt idx="0">
                  <c:v>Operating Expenses</c:v>
                </c:pt>
                <c:pt idx="1">
                  <c:v>SG and A Expenses</c:v>
                </c:pt>
              </c:strCache>
            </c:strRef>
          </c:cat>
          <c:val>
            <c:numRef>
              <c:f>'Collected Data'!$L$21:$L$22</c:f>
              <c:numCache>
                <c:formatCode>General</c:formatCode>
                <c:ptCount val="2"/>
                <c:pt idx="0" formatCode="0.000">
                  <c:v>2843.33</c:v>
                </c:pt>
                <c:pt idx="1">
                  <c:v>2843.3270000000002</c:v>
                </c:pt>
              </c:numCache>
            </c:numRef>
          </c:val>
          <c:extLst>
            <c:ext xmlns:c16="http://schemas.microsoft.com/office/drawing/2014/chart" uri="{C3380CC4-5D6E-409C-BE32-E72D297353CC}">
              <c16:uniqueId val="{00000000-2E3C-497A-9507-A1A7EEEFA329}"/>
            </c:ext>
          </c:extLst>
        </c:ser>
        <c:dLbls>
          <c:dLblPos val="outEnd"/>
          <c:showLegendKey val="0"/>
          <c:showVal val="1"/>
          <c:showCatName val="0"/>
          <c:showSerName val="0"/>
          <c:showPercent val="0"/>
          <c:showBubbleSize val="0"/>
        </c:dLbls>
        <c:gapWidth val="219"/>
        <c:overlap val="-27"/>
        <c:axId val="626732784"/>
        <c:axId val="626739672"/>
      </c:barChart>
      <c:catAx>
        <c:axId val="62673278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accent3"/>
                </a:solidFill>
                <a:latin typeface="Tahoma" panose="020B0604030504040204" pitchFamily="34" charset="0"/>
                <a:ea typeface="Tahoma" panose="020B0604030504040204" pitchFamily="34" charset="0"/>
                <a:cs typeface="Tahoma" panose="020B0604030504040204" pitchFamily="34" charset="0"/>
              </a:defRPr>
            </a:pPr>
            <a:endParaRPr lang="en-US"/>
          </a:p>
        </c:txPr>
        <c:crossAx val="626739672"/>
        <c:crosses val="autoZero"/>
        <c:auto val="1"/>
        <c:lblAlgn val="ctr"/>
        <c:lblOffset val="100"/>
        <c:noMultiLvlLbl val="0"/>
      </c:catAx>
      <c:valAx>
        <c:axId val="626739672"/>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accent3"/>
                    </a:solidFill>
                    <a:latin typeface="Tahoma" panose="020B0604030504040204" pitchFamily="34" charset="0"/>
                    <a:ea typeface="Tahoma" panose="020B0604030504040204" pitchFamily="34" charset="0"/>
                    <a:cs typeface="Tahoma" panose="020B0604030504040204" pitchFamily="34" charset="0"/>
                  </a:defRPr>
                </a:pPr>
                <a:r>
                  <a:rPr lang="en-US" sz="900" b="0">
                    <a:solidFill>
                      <a:schemeClr val="accent3"/>
                    </a:solidFill>
                    <a:latin typeface="Tahoma" panose="020B0604030504040204" pitchFamily="34" charset="0"/>
                    <a:ea typeface="Tahoma" panose="020B0604030504040204" pitchFamily="34" charset="0"/>
                    <a:cs typeface="Tahoma" panose="020B0604030504040204" pitchFamily="34" charset="0"/>
                  </a:rPr>
                  <a:t>$ Millions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accent3"/>
                  </a:solidFill>
                  <a:latin typeface="Tahoma" panose="020B0604030504040204" pitchFamily="34" charset="0"/>
                  <a:ea typeface="Tahoma" panose="020B0604030504040204" pitchFamily="34" charset="0"/>
                  <a:cs typeface="Tahoma" panose="020B0604030504040204" pitchFamily="34" charset="0"/>
                </a:defRPr>
              </a:pPr>
              <a:endParaRPr lang="en-US"/>
            </a:p>
          </c:txPr>
        </c:title>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3"/>
                </a:solidFill>
                <a:latin typeface="Tahoma" panose="020B0604030504040204" pitchFamily="34" charset="0"/>
                <a:ea typeface="Tahoma" panose="020B0604030504040204" pitchFamily="34" charset="0"/>
                <a:cs typeface="Tahoma" panose="020B0604030504040204" pitchFamily="34" charset="0"/>
              </a:defRPr>
            </a:pPr>
            <a:endParaRPr lang="en-US"/>
          </a:p>
        </c:txPr>
        <c:crossAx val="62673278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2557711708063855E-2"/>
          <c:y val="5.738401200093983E-2"/>
          <c:w val="0.97802400451088822"/>
          <c:h val="0.91392398199859015"/>
        </c:manualLayout>
      </c:layout>
      <c:barChart>
        <c:barDir val="bar"/>
        <c:grouping val="clustered"/>
        <c:varyColors val="0"/>
        <c:dLbls>
          <c:showLegendKey val="0"/>
          <c:showVal val="0"/>
          <c:showCatName val="0"/>
          <c:showSerName val="0"/>
          <c:showPercent val="0"/>
          <c:showBubbleSize val="0"/>
        </c:dLbls>
        <c:gapWidth val="0"/>
        <c:axId val="619976832"/>
        <c:axId val="619973552"/>
      </c:barChart>
      <c:catAx>
        <c:axId val="619976832"/>
        <c:scaling>
          <c:orientation val="minMax"/>
        </c:scaling>
        <c:delete val="1"/>
        <c:axPos val="l"/>
        <c:majorTickMark val="none"/>
        <c:minorTickMark val="none"/>
        <c:tickLblPos val="nextTo"/>
        <c:crossAx val="619973552"/>
        <c:crosses val="autoZero"/>
        <c:auto val="1"/>
        <c:lblAlgn val="ctr"/>
        <c:lblOffset val="100"/>
        <c:noMultiLvlLbl val="0"/>
      </c:catAx>
      <c:valAx>
        <c:axId val="619973552"/>
        <c:scaling>
          <c:orientation val="minMax"/>
        </c:scaling>
        <c:delete val="1"/>
        <c:axPos val="b"/>
        <c:numFmt formatCode="General" sourceLinked="1"/>
        <c:majorTickMark val="none"/>
        <c:minorTickMark val="none"/>
        <c:tickLblPos val="nextTo"/>
        <c:crossAx val="619976832"/>
        <c:crosses val="autoZero"/>
        <c:crossBetween val="between"/>
      </c:valAx>
      <c:spPr>
        <a:solidFill>
          <a:schemeClr val="tx1">
            <a:lumMod val="75000"/>
            <a:lumOff val="25000"/>
          </a:schemeClr>
        </a:solidFill>
        <a:ln w="25400">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2557711708063855E-2"/>
          <c:y val="5.738401200093983E-2"/>
          <c:w val="0.97802400451088822"/>
          <c:h val="0.91392398199859015"/>
        </c:manualLayout>
      </c:layout>
      <c:barChart>
        <c:barDir val="bar"/>
        <c:grouping val="clustered"/>
        <c:varyColors val="0"/>
        <c:dLbls>
          <c:showLegendKey val="0"/>
          <c:showVal val="0"/>
          <c:showCatName val="0"/>
          <c:showSerName val="0"/>
          <c:showPercent val="0"/>
          <c:showBubbleSize val="0"/>
        </c:dLbls>
        <c:gapWidth val="0"/>
        <c:axId val="619976832"/>
        <c:axId val="619973552"/>
      </c:barChart>
      <c:catAx>
        <c:axId val="619976832"/>
        <c:scaling>
          <c:orientation val="minMax"/>
        </c:scaling>
        <c:delete val="1"/>
        <c:axPos val="l"/>
        <c:majorTickMark val="none"/>
        <c:minorTickMark val="none"/>
        <c:tickLblPos val="nextTo"/>
        <c:crossAx val="619973552"/>
        <c:crosses val="autoZero"/>
        <c:auto val="1"/>
        <c:lblAlgn val="ctr"/>
        <c:lblOffset val="100"/>
        <c:noMultiLvlLbl val="0"/>
      </c:catAx>
      <c:valAx>
        <c:axId val="619973552"/>
        <c:scaling>
          <c:orientation val="minMax"/>
        </c:scaling>
        <c:delete val="1"/>
        <c:axPos val="b"/>
        <c:numFmt formatCode="General" sourceLinked="1"/>
        <c:majorTickMark val="none"/>
        <c:minorTickMark val="none"/>
        <c:tickLblPos val="nextTo"/>
        <c:crossAx val="619976832"/>
        <c:crosses val="autoZero"/>
        <c:crossBetween val="between"/>
      </c:valAx>
      <c:spPr>
        <a:solidFill>
          <a:schemeClr val="tx1">
            <a:lumMod val="75000"/>
            <a:lumOff val="25000"/>
          </a:schemeClr>
        </a:solidFill>
        <a:ln w="25400">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2557711708063855E-2"/>
          <c:y val="5.738401200093983E-2"/>
          <c:w val="0.97802400451088822"/>
          <c:h val="0.91392398199859015"/>
        </c:manualLayout>
      </c:layout>
      <c:barChart>
        <c:barDir val="bar"/>
        <c:grouping val="clustered"/>
        <c:varyColors val="0"/>
        <c:dLbls>
          <c:showLegendKey val="0"/>
          <c:showVal val="0"/>
          <c:showCatName val="0"/>
          <c:showSerName val="0"/>
          <c:showPercent val="0"/>
          <c:showBubbleSize val="0"/>
        </c:dLbls>
        <c:gapWidth val="0"/>
        <c:axId val="619976832"/>
        <c:axId val="619973552"/>
      </c:barChart>
      <c:catAx>
        <c:axId val="619976832"/>
        <c:scaling>
          <c:orientation val="minMax"/>
        </c:scaling>
        <c:delete val="1"/>
        <c:axPos val="l"/>
        <c:majorTickMark val="none"/>
        <c:minorTickMark val="none"/>
        <c:tickLblPos val="nextTo"/>
        <c:crossAx val="619973552"/>
        <c:crosses val="autoZero"/>
        <c:auto val="1"/>
        <c:lblAlgn val="ctr"/>
        <c:lblOffset val="100"/>
        <c:noMultiLvlLbl val="0"/>
      </c:catAx>
      <c:valAx>
        <c:axId val="619973552"/>
        <c:scaling>
          <c:orientation val="minMax"/>
        </c:scaling>
        <c:delete val="1"/>
        <c:axPos val="b"/>
        <c:numFmt formatCode="General" sourceLinked="1"/>
        <c:majorTickMark val="none"/>
        <c:minorTickMark val="none"/>
        <c:tickLblPos val="nextTo"/>
        <c:crossAx val="619976832"/>
        <c:crosses val="autoZero"/>
        <c:crossBetween val="between"/>
      </c:valAx>
      <c:spPr>
        <a:solidFill>
          <a:schemeClr val="tx1">
            <a:lumMod val="75000"/>
            <a:lumOff val="25000"/>
          </a:schemeClr>
        </a:solidFill>
        <a:ln w="25400">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tx>
        <cx:txData>
          <cx:v>Profitability Ratios</cx:v>
        </cx:txData>
      </cx:tx>
      <cx:txPr>
        <a:bodyPr spcFirstLastPara="1" vertOverflow="ellipsis" wrap="square" lIns="0" tIns="0" rIns="0" bIns="0" anchor="ctr" anchorCtr="1"/>
        <a:lstStyle/>
        <a:p>
          <a:pPr algn="ctr">
            <a:defRPr b="1">
              <a:solidFill>
                <a:schemeClr val="accent3"/>
              </a:solidFill>
              <a:latin typeface="Tahoma" panose="020B0604030504040204" pitchFamily="34" charset="0"/>
              <a:ea typeface="Tahoma" panose="020B0604030504040204" pitchFamily="34" charset="0"/>
              <a:cs typeface="Tahoma" panose="020B0604030504040204" pitchFamily="34" charset="0"/>
            </a:defRPr>
          </a:pPr>
          <a:r>
            <a:rPr lang="en-US" sz="1000" b="1">
              <a:solidFill>
                <a:schemeClr val="accent3"/>
              </a:solidFill>
              <a:latin typeface="Tahoma" panose="020B0604030504040204" pitchFamily="34" charset="0"/>
              <a:ea typeface="Tahoma" panose="020B0604030504040204" pitchFamily="34" charset="0"/>
              <a:cs typeface="Tahoma" panose="020B0604030504040204" pitchFamily="34" charset="0"/>
            </a:rPr>
            <a:t>Profitability Ratios</a:t>
          </a:r>
        </a:p>
      </cx:txPr>
    </cx:title>
    <cx:plotArea>
      <cx:plotAreaRegion>
        <cx:series layoutId="waterfall" uniqueId="{3DB750D6-9DA8-41B8-A5D6-F4940A987963}">
          <cx:spPr>
            <a:ln>
              <a:noFill/>
            </a:ln>
            <a:effectLst>
              <a:glow rad="139700">
                <a:schemeClr val="tx1">
                  <a:alpha val="40000"/>
                </a:schemeClr>
              </a:glow>
              <a:outerShdw blurRad="50800" dist="38100" dir="8100000" algn="tr" rotWithShape="0">
                <a:prstClr val="black">
                  <a:alpha val="40000"/>
                </a:prstClr>
              </a:outerShdw>
            </a:effectLst>
          </cx:spPr>
          <cx:dataLabels pos="outEnd">
            <cx:txPr>
              <a:bodyPr spcFirstLastPara="1" vertOverflow="ellipsis" wrap="square" lIns="0" tIns="0" rIns="0" bIns="0" anchor="ctr" anchorCtr="1">
                <a:spAutoFit/>
              </a:bodyPr>
              <a:lstStyle/>
              <a:p>
                <a:pPr>
                  <a:defRPr lang="en-US" sz="900" b="0" i="0" u="none" strike="noStrike" kern="1200" baseline="0">
                    <a:solidFill>
                      <a:schemeClr val="accent1">
                        <a:lumMod val="20000"/>
                        <a:lumOff val="80000"/>
                      </a:schemeClr>
                    </a:solidFill>
                    <a:latin typeface="Calibri" panose="020F0502020204030204"/>
                  </a:defRPr>
                </a:pPr>
                <a:endParaRPr lang="en-US">
                  <a:solidFill>
                    <a:schemeClr val="accent1">
                      <a:lumMod val="20000"/>
                      <a:lumOff val="80000"/>
                    </a:schemeClr>
                  </a:solidFill>
                </a:endParaRPr>
              </a:p>
            </cx:txPr>
            <cx:visibility seriesName="0" categoryName="0" value="1"/>
          </cx:dataLabels>
          <cx:dataId val="0"/>
          <cx:layoutPr>
            <cx:subtotals/>
          </cx:layoutPr>
        </cx:series>
      </cx:plotAreaRegion>
      <cx:axis id="0">
        <cx:catScaling gapWidth="0.5"/>
        <cx:tickLabels/>
        <cx:spPr>
          <a:ln>
            <a:noFill/>
          </a:ln>
        </cx:spPr>
        <cx:txPr>
          <a:bodyPr spcFirstLastPara="1" vertOverflow="ellipsis" wrap="square" lIns="0" tIns="0" rIns="0" bIns="0" anchor="ctr" anchorCtr="1"/>
          <a:lstStyle/>
          <a:p>
            <a:pPr>
              <a:defRPr>
                <a:solidFill>
                  <a:schemeClr val="accent3"/>
                </a:solidFill>
                <a:latin typeface="Tahoma" panose="020B0604030504040204" pitchFamily="34" charset="0"/>
                <a:ea typeface="Tahoma" panose="020B0604030504040204" pitchFamily="34" charset="0"/>
                <a:cs typeface="Tahoma" panose="020B0604030504040204" pitchFamily="34" charset="0"/>
              </a:defRPr>
            </a:pPr>
            <a:endParaRPr lang="en-US">
              <a:solidFill>
                <a:schemeClr val="accent3"/>
              </a:solidFill>
              <a:latin typeface="Tahoma" panose="020B0604030504040204" pitchFamily="34" charset="0"/>
              <a:ea typeface="Tahoma" panose="020B0604030504040204" pitchFamily="34" charset="0"/>
              <a:cs typeface="Tahoma" panose="020B0604030504040204" pitchFamily="34" charset="0"/>
            </a:endParaRPr>
          </a:p>
        </cx:txPr>
      </cx:axis>
      <cx:axis id="1">
        <cx:valScaling/>
        <cx:title>
          <cx:tx>
            <cx:txData>
              <cx:v>%</cx:v>
            </cx:txData>
          </cx:tx>
          <cx:txPr>
            <a:bodyPr spcFirstLastPara="1" vertOverflow="ellipsis" wrap="square" lIns="0" tIns="0" rIns="0" bIns="0" anchor="ctr" anchorCtr="1"/>
            <a:lstStyle/>
            <a:p>
              <a:pPr algn="ctr">
                <a:defRPr>
                  <a:solidFill>
                    <a:schemeClr val="accent3"/>
                  </a:solidFill>
                </a:defRPr>
              </a:pPr>
              <a:r>
                <a:rPr lang="en-US">
                  <a:solidFill>
                    <a:schemeClr val="accent3"/>
                  </a:solidFill>
                </a:rPr>
                <a:t>%</a:t>
              </a:r>
            </a:p>
          </cx:txPr>
        </cx:title>
        <cx:tickLabels/>
        <cx:spPr>
          <a:ln>
            <a:noFill/>
          </a:ln>
        </cx:spPr>
        <cx:txPr>
          <a:bodyPr spcFirstLastPara="1" vertOverflow="ellipsis" wrap="square" lIns="0" tIns="0" rIns="0" bIns="0" anchor="ctr" anchorCtr="1"/>
          <a:lstStyle/>
          <a:p>
            <a:pPr>
              <a:defRPr>
                <a:solidFill>
                  <a:schemeClr val="accent3"/>
                </a:solidFill>
              </a:defRPr>
            </a:pPr>
            <a:endParaRPr lang="en-US">
              <a:solidFill>
                <a:schemeClr val="accent3"/>
              </a:solidFill>
            </a:endParaRPr>
          </a:p>
        </cx:txPr>
      </cx:axis>
    </cx:plotArea>
  </cx:chart>
  <cx:spPr>
    <a:noFill/>
    <a:ln>
      <a:noFill/>
    </a:ln>
    <a:effectLst>
      <a:glow rad="228600">
        <a:schemeClr val="tx1">
          <a:alpha val="40000"/>
        </a:schemeClr>
      </a:glow>
    </a:effectLst>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7.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6.xml"/><Relationship Id="rId2" Type="http://schemas.openxmlformats.org/officeDocument/2006/relationships/chart" Target="../charts/chart2.xml"/><Relationship Id="rId16" Type="http://schemas.openxmlformats.org/officeDocument/2006/relationships/chart" Target="../charts/chart15.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microsoft.com/office/2014/relationships/chartEx" Target="../charts/chartEx1.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15</xdr:col>
      <xdr:colOff>567167</xdr:colOff>
      <xdr:row>23</xdr:row>
      <xdr:rowOff>102178</xdr:rowOff>
    </xdr:from>
    <xdr:to>
      <xdr:col>22</xdr:col>
      <xdr:colOff>584486</xdr:colOff>
      <xdr:row>38</xdr:row>
      <xdr:rowOff>38100</xdr:rowOff>
    </xdr:to>
    <xdr:sp macro="" textlink="">
      <xdr:nvSpPr>
        <xdr:cNvPr id="114" name="Rectangle 113">
          <a:extLst>
            <a:ext uri="{FF2B5EF4-FFF2-40B4-BE49-F238E27FC236}">
              <a16:creationId xmlns:a16="http://schemas.microsoft.com/office/drawing/2014/main" id="{00000000-0008-0000-0100-000072000000}"/>
            </a:ext>
          </a:extLst>
        </xdr:cNvPr>
        <xdr:cNvSpPr/>
      </xdr:nvSpPr>
      <xdr:spPr>
        <a:xfrm>
          <a:off x="9711167" y="4483678"/>
          <a:ext cx="4284519" cy="2793422"/>
        </a:xfrm>
        <a:prstGeom prst="rect">
          <a:avLst/>
        </a:prstGeom>
        <a:solidFill>
          <a:schemeClr val="accent1">
            <a:lumMod val="50000"/>
          </a:schemeClr>
        </a:solidFill>
        <a:ln/>
        <a:effectLst>
          <a:glow rad="101600">
            <a:schemeClr val="accent1">
              <a:lumMod val="75000"/>
              <a:alpha val="40000"/>
            </a:schemeClr>
          </a:glow>
          <a:outerShdw blurRad="57150" dist="19050" dir="5400000" algn="ctr" rotWithShape="0">
            <a:srgbClr val="000000">
              <a:alpha val="63000"/>
            </a:srgbClr>
          </a:outerShdw>
        </a:effectLst>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10</xdr:col>
      <xdr:colOff>254575</xdr:colOff>
      <xdr:row>1</xdr:row>
      <xdr:rowOff>181840</xdr:rowOff>
    </xdr:from>
    <xdr:to>
      <xdr:col>15</xdr:col>
      <xdr:colOff>516081</xdr:colOff>
      <xdr:row>8</xdr:row>
      <xdr:rowOff>17317</xdr:rowOff>
    </xdr:to>
    <xdr:sp macro="" textlink="">
      <xdr:nvSpPr>
        <xdr:cNvPr id="113" name="Rectangle 112">
          <a:extLst>
            <a:ext uri="{FF2B5EF4-FFF2-40B4-BE49-F238E27FC236}">
              <a16:creationId xmlns:a16="http://schemas.microsoft.com/office/drawing/2014/main" id="{00000000-0008-0000-0100-000071000000}"/>
            </a:ext>
          </a:extLst>
        </xdr:cNvPr>
        <xdr:cNvSpPr/>
      </xdr:nvSpPr>
      <xdr:spPr>
        <a:xfrm>
          <a:off x="6350575" y="372340"/>
          <a:ext cx="3309506" cy="1168977"/>
        </a:xfrm>
        <a:prstGeom prst="rect">
          <a:avLst/>
        </a:prstGeom>
        <a:solidFill>
          <a:schemeClr val="accent1">
            <a:lumMod val="50000"/>
          </a:schemeClr>
        </a:solidFill>
        <a:ln/>
        <a:effectLst>
          <a:glow rad="101600">
            <a:schemeClr val="accent1">
              <a:lumMod val="75000"/>
              <a:alpha val="40000"/>
            </a:schemeClr>
          </a:glow>
          <a:outerShdw blurRad="57150" dist="19050" dir="5400000" algn="ctr" rotWithShape="0">
            <a:srgbClr val="000000">
              <a:alpha val="63000"/>
            </a:srgbClr>
          </a:outerShdw>
        </a:effectLst>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0</xdr:col>
      <xdr:colOff>202301</xdr:colOff>
      <xdr:row>1</xdr:row>
      <xdr:rowOff>160154</xdr:rowOff>
    </xdr:from>
    <xdr:to>
      <xdr:col>5</xdr:col>
      <xdr:colOff>75863</xdr:colOff>
      <xdr:row>38</xdr:row>
      <xdr:rowOff>50575</xdr:rowOff>
    </xdr:to>
    <xdr:sp macro="" textlink="">
      <xdr:nvSpPr>
        <xdr:cNvPr id="2" name="Rectangle 1">
          <a:extLst>
            <a:ext uri="{FF2B5EF4-FFF2-40B4-BE49-F238E27FC236}">
              <a16:creationId xmlns:a16="http://schemas.microsoft.com/office/drawing/2014/main" id="{00000000-0008-0000-0100-000002000000}"/>
            </a:ext>
          </a:extLst>
        </xdr:cNvPr>
        <xdr:cNvSpPr/>
      </xdr:nvSpPr>
      <xdr:spPr>
        <a:xfrm>
          <a:off x="202301" y="354026"/>
          <a:ext cx="2908075" cy="7063673"/>
        </a:xfrm>
        <a:prstGeom prst="rect">
          <a:avLst/>
        </a:prstGeom>
        <a:solidFill>
          <a:schemeClr val="accent1">
            <a:lumMod val="50000"/>
          </a:schemeClr>
        </a:solidFill>
        <a:ln/>
        <a:effectLst>
          <a:glow rad="101600">
            <a:schemeClr val="accent1">
              <a:lumMod val="75000"/>
              <a:alpha val="40000"/>
            </a:schemeClr>
          </a:glow>
          <a:outerShdw blurRad="57150" dist="19050" dir="5400000" algn="ctr" rotWithShape="0">
            <a:srgbClr val="000000">
              <a:alpha val="63000"/>
            </a:srgbClr>
          </a:outerShdw>
        </a:effectLst>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marL="0" indent="0" algn="l"/>
          <a:endParaRPr lang="en-US" sz="1400">
            <a:solidFill>
              <a:schemeClr val="lt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twoCellAnchor>
    <xdr:from>
      <xdr:col>5</xdr:col>
      <xdr:colOff>134216</xdr:colOff>
      <xdr:row>1</xdr:row>
      <xdr:rowOff>187038</xdr:rowOff>
    </xdr:from>
    <xdr:to>
      <xdr:col>10</xdr:col>
      <xdr:colOff>199159</xdr:colOff>
      <xdr:row>21</xdr:row>
      <xdr:rowOff>161925</xdr:rowOff>
    </xdr:to>
    <xdr:sp macro="" textlink="">
      <xdr:nvSpPr>
        <xdr:cNvPr id="3" name="Rectangle 2">
          <a:extLst>
            <a:ext uri="{FF2B5EF4-FFF2-40B4-BE49-F238E27FC236}">
              <a16:creationId xmlns:a16="http://schemas.microsoft.com/office/drawing/2014/main" id="{00000000-0008-0000-0100-000003000000}"/>
            </a:ext>
          </a:extLst>
        </xdr:cNvPr>
        <xdr:cNvSpPr/>
      </xdr:nvSpPr>
      <xdr:spPr>
        <a:xfrm>
          <a:off x="3182216" y="377538"/>
          <a:ext cx="3112943" cy="3784887"/>
        </a:xfrm>
        <a:prstGeom prst="rect">
          <a:avLst/>
        </a:prstGeom>
        <a:solidFill>
          <a:schemeClr val="accent1">
            <a:lumMod val="50000"/>
          </a:schemeClr>
        </a:solidFill>
        <a:ln/>
        <a:effectLst>
          <a:glow rad="101600">
            <a:schemeClr val="accent1">
              <a:lumMod val="75000"/>
              <a:alpha val="40000"/>
            </a:schemeClr>
          </a:glow>
          <a:outerShdw blurRad="57150" dist="19050" dir="5400000" algn="ctr" rotWithShape="0">
            <a:srgbClr val="000000">
              <a:alpha val="63000"/>
            </a:srgbClr>
          </a:outerShdw>
        </a:effectLst>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249380</xdr:colOff>
      <xdr:row>8</xdr:row>
      <xdr:rowOff>84860</xdr:rowOff>
    </xdr:from>
    <xdr:to>
      <xdr:col>15</xdr:col>
      <xdr:colOff>510886</xdr:colOff>
      <xdr:row>18</xdr:row>
      <xdr:rowOff>85726</xdr:rowOff>
    </xdr:to>
    <xdr:sp macro="" textlink="">
      <xdr:nvSpPr>
        <xdr:cNvPr id="4" name="Rectangle 3">
          <a:extLst>
            <a:ext uri="{FF2B5EF4-FFF2-40B4-BE49-F238E27FC236}">
              <a16:creationId xmlns:a16="http://schemas.microsoft.com/office/drawing/2014/main" id="{00000000-0008-0000-0100-000004000000}"/>
            </a:ext>
          </a:extLst>
        </xdr:cNvPr>
        <xdr:cNvSpPr/>
      </xdr:nvSpPr>
      <xdr:spPr>
        <a:xfrm>
          <a:off x="6345380" y="1608860"/>
          <a:ext cx="3309506" cy="1905866"/>
        </a:xfrm>
        <a:prstGeom prst="rect">
          <a:avLst/>
        </a:prstGeom>
        <a:solidFill>
          <a:schemeClr val="accent1">
            <a:lumMod val="50000"/>
          </a:schemeClr>
        </a:solidFill>
        <a:ln/>
        <a:effectLst>
          <a:glow rad="101600">
            <a:schemeClr val="accent1">
              <a:lumMod val="75000"/>
              <a:alpha val="40000"/>
            </a:schemeClr>
          </a:glow>
          <a:outerShdw blurRad="57150" dist="19050" dir="5400000" algn="ctr" rotWithShape="0">
            <a:srgbClr val="000000">
              <a:alpha val="63000"/>
            </a:srgbClr>
          </a:outerShdw>
        </a:effectLst>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11</xdr:col>
      <xdr:colOff>96906</xdr:colOff>
      <xdr:row>10</xdr:row>
      <xdr:rowOff>169379</xdr:rowOff>
    </xdr:from>
    <xdr:to>
      <xdr:col>12</xdr:col>
      <xdr:colOff>457768</xdr:colOff>
      <xdr:row>14</xdr:row>
      <xdr:rowOff>135005</xdr:rowOff>
    </xdr:to>
    <xdr:graphicFrame macro="">
      <xdr:nvGraphicFramePr>
        <xdr:cNvPr id="11" name="Chart 10">
          <a:extLst>
            <a:ext uri="{FF2B5EF4-FFF2-40B4-BE49-F238E27FC236}">
              <a16:creationId xmlns:a16="http://schemas.microsoft.com/office/drawing/2014/main" id="{00000000-0008-0000-01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254577</xdr:colOff>
      <xdr:row>18</xdr:row>
      <xdr:rowOff>161925</xdr:rowOff>
    </xdr:from>
    <xdr:to>
      <xdr:col>15</xdr:col>
      <xdr:colOff>502227</xdr:colOff>
      <xdr:row>30</xdr:row>
      <xdr:rowOff>123825</xdr:rowOff>
    </xdr:to>
    <xdr:sp macro="" textlink="">
      <xdr:nvSpPr>
        <xdr:cNvPr id="13" name="Rectangle 12">
          <a:extLst>
            <a:ext uri="{FF2B5EF4-FFF2-40B4-BE49-F238E27FC236}">
              <a16:creationId xmlns:a16="http://schemas.microsoft.com/office/drawing/2014/main" id="{00000000-0008-0000-0100-00000D000000}"/>
            </a:ext>
          </a:extLst>
        </xdr:cNvPr>
        <xdr:cNvSpPr/>
      </xdr:nvSpPr>
      <xdr:spPr>
        <a:xfrm>
          <a:off x="6350577" y="3590925"/>
          <a:ext cx="3295650" cy="2247900"/>
        </a:xfrm>
        <a:prstGeom prst="rect">
          <a:avLst/>
        </a:prstGeom>
        <a:solidFill>
          <a:schemeClr val="accent1">
            <a:lumMod val="50000"/>
          </a:schemeClr>
        </a:solidFill>
        <a:ln/>
        <a:effectLst>
          <a:glow rad="101600">
            <a:schemeClr val="accent1">
              <a:lumMod val="75000"/>
              <a:alpha val="40000"/>
            </a:schemeClr>
          </a:glow>
          <a:outerShdw blurRad="57150" dist="19050" dir="5400000" algn="ctr" rotWithShape="0">
            <a:srgbClr val="000000">
              <a:alpha val="63000"/>
            </a:srgbClr>
          </a:outerShdw>
        </a:effectLst>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5</xdr:col>
      <xdr:colOff>185116</xdr:colOff>
      <xdr:row>23</xdr:row>
      <xdr:rowOff>143609</xdr:rowOff>
    </xdr:from>
    <xdr:to>
      <xdr:col>7</xdr:col>
      <xdr:colOff>15735</xdr:colOff>
      <xdr:row>27</xdr:row>
      <xdr:rowOff>157861</xdr:rowOff>
    </xdr:to>
    <xdr:graphicFrame macro="">
      <xdr:nvGraphicFramePr>
        <xdr:cNvPr id="15" name="Chart 14">
          <a:extLst>
            <a:ext uri="{FF2B5EF4-FFF2-40B4-BE49-F238E27FC236}">
              <a16:creationId xmlns:a16="http://schemas.microsoft.com/office/drawing/2014/main" id="{00000000-0008-0000-01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182631</xdr:colOff>
      <xdr:row>28</xdr:row>
      <xdr:rowOff>74863</xdr:rowOff>
    </xdr:from>
    <xdr:to>
      <xdr:col>7</xdr:col>
      <xdr:colOff>16563</xdr:colOff>
      <xdr:row>32</xdr:row>
      <xdr:rowOff>89115</xdr:rowOff>
    </xdr:to>
    <xdr:graphicFrame macro="">
      <xdr:nvGraphicFramePr>
        <xdr:cNvPr id="16" name="Chart 15">
          <a:extLst>
            <a:ext uri="{FF2B5EF4-FFF2-40B4-BE49-F238E27FC236}">
              <a16:creationId xmlns:a16="http://schemas.microsoft.com/office/drawing/2014/main" id="{00000000-0008-0000-01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178905</xdr:colOff>
      <xdr:row>33</xdr:row>
      <xdr:rowOff>30965</xdr:rowOff>
    </xdr:from>
    <xdr:to>
      <xdr:col>7</xdr:col>
      <xdr:colOff>12837</xdr:colOff>
      <xdr:row>37</xdr:row>
      <xdr:rowOff>45217</xdr:rowOff>
    </xdr:to>
    <xdr:graphicFrame macro="">
      <xdr:nvGraphicFramePr>
        <xdr:cNvPr id="17" name="Chart 16">
          <a:extLst>
            <a:ext uri="{FF2B5EF4-FFF2-40B4-BE49-F238E27FC236}">
              <a16:creationId xmlns:a16="http://schemas.microsoft.com/office/drawing/2014/main" id="{00000000-0008-0000-01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95250</xdr:colOff>
      <xdr:row>25</xdr:row>
      <xdr:rowOff>133349</xdr:rowOff>
    </xdr:from>
    <xdr:to>
      <xdr:col>20</xdr:col>
      <xdr:colOff>438150</xdr:colOff>
      <xdr:row>33</xdr:row>
      <xdr:rowOff>133350</xdr:rowOff>
    </xdr:to>
    <xdr:graphicFrame macro="">
      <xdr:nvGraphicFramePr>
        <xdr:cNvPr id="28" name="Chart 27">
          <a:extLst>
            <a:ext uri="{FF2B5EF4-FFF2-40B4-BE49-F238E27FC236}">
              <a16:creationId xmlns:a16="http://schemas.microsoft.com/office/drawing/2014/main" id="{00000000-0008-0000-0100-00001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325581</xdr:colOff>
      <xdr:row>10</xdr:row>
      <xdr:rowOff>103910</xdr:rowOff>
    </xdr:from>
    <xdr:to>
      <xdr:col>15</xdr:col>
      <xdr:colOff>441614</xdr:colOff>
      <xdr:row>18</xdr:row>
      <xdr:rowOff>75544</xdr:rowOff>
    </xdr:to>
    <xdr:graphicFrame macro="">
      <xdr:nvGraphicFramePr>
        <xdr:cNvPr id="29" name="Chart 28">
          <a:extLst>
            <a:ext uri="{FF2B5EF4-FFF2-40B4-BE49-F238E27FC236}">
              <a16:creationId xmlns:a16="http://schemas.microsoft.com/office/drawing/2014/main" id="{00000000-0008-0000-0100-00001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168089</xdr:colOff>
      <xdr:row>23</xdr:row>
      <xdr:rowOff>154642</xdr:rowOff>
    </xdr:from>
    <xdr:to>
      <xdr:col>14</xdr:col>
      <xdr:colOff>171451</xdr:colOff>
      <xdr:row>24</xdr:row>
      <xdr:rowOff>109817</xdr:rowOff>
    </xdr:to>
    <xdr:graphicFrame macro="">
      <xdr:nvGraphicFramePr>
        <xdr:cNvPr id="31" name="Chart 30">
          <a:extLst>
            <a:ext uri="{FF2B5EF4-FFF2-40B4-BE49-F238E27FC236}">
              <a16:creationId xmlns:a16="http://schemas.microsoft.com/office/drawing/2014/main" id="{00000000-0008-0000-0100-00001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168088</xdr:colOff>
      <xdr:row>29</xdr:row>
      <xdr:rowOff>59391</xdr:rowOff>
    </xdr:from>
    <xdr:to>
      <xdr:col>16</xdr:col>
      <xdr:colOff>549089</xdr:colOff>
      <xdr:row>30</xdr:row>
      <xdr:rowOff>14566</xdr:rowOff>
    </xdr:to>
    <xdr:graphicFrame macro="">
      <xdr:nvGraphicFramePr>
        <xdr:cNvPr id="33" name="Chart 32">
          <a:extLst>
            <a:ext uri="{FF2B5EF4-FFF2-40B4-BE49-F238E27FC236}">
              <a16:creationId xmlns:a16="http://schemas.microsoft.com/office/drawing/2014/main" id="{00000000-0008-0000-0100-00002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179294</xdr:colOff>
      <xdr:row>31</xdr:row>
      <xdr:rowOff>176492</xdr:rowOff>
    </xdr:from>
    <xdr:to>
      <xdr:col>16</xdr:col>
      <xdr:colOff>560295</xdr:colOff>
      <xdr:row>32</xdr:row>
      <xdr:rowOff>131667</xdr:rowOff>
    </xdr:to>
    <xdr:graphicFrame macro="">
      <xdr:nvGraphicFramePr>
        <xdr:cNvPr id="34" name="Chart 33">
          <a:extLst>
            <a:ext uri="{FF2B5EF4-FFF2-40B4-BE49-F238E27FC236}">
              <a16:creationId xmlns:a16="http://schemas.microsoft.com/office/drawing/2014/main" id="{00000000-0008-0000-0100-00002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178376</xdr:colOff>
      <xdr:row>8</xdr:row>
      <xdr:rowOff>121227</xdr:rowOff>
    </xdr:from>
    <xdr:to>
      <xdr:col>15</xdr:col>
      <xdr:colOff>147204</xdr:colOff>
      <xdr:row>10</xdr:row>
      <xdr:rowOff>95250</xdr:rowOff>
    </xdr:to>
    <xdr:sp macro="" textlink="">
      <xdr:nvSpPr>
        <xdr:cNvPr id="53" name="TextBox 52">
          <a:extLst>
            <a:ext uri="{FF2B5EF4-FFF2-40B4-BE49-F238E27FC236}">
              <a16:creationId xmlns:a16="http://schemas.microsoft.com/office/drawing/2014/main" id="{00000000-0008-0000-0100-000035000000}"/>
            </a:ext>
          </a:extLst>
        </xdr:cNvPr>
        <xdr:cNvSpPr txBox="1"/>
      </xdr:nvSpPr>
      <xdr:spPr>
        <a:xfrm>
          <a:off x="6239740" y="1645227"/>
          <a:ext cx="2999509" cy="3550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1">
              <a:solidFill>
                <a:schemeClr val="accent3"/>
              </a:solidFill>
              <a:latin typeface="Tahoma" panose="020B0604030504040204" pitchFamily="34" charset="0"/>
              <a:ea typeface="Tahoma" panose="020B0604030504040204" pitchFamily="34" charset="0"/>
              <a:cs typeface="Tahoma" panose="020B0604030504040204" pitchFamily="34" charset="0"/>
            </a:rPr>
            <a:t>Operating</a:t>
          </a:r>
          <a:r>
            <a:rPr lang="en-US" sz="1000" b="1" baseline="0">
              <a:solidFill>
                <a:schemeClr val="accent3"/>
              </a:solidFill>
              <a:latin typeface="Tahoma" panose="020B0604030504040204" pitchFamily="34" charset="0"/>
              <a:ea typeface="Tahoma" panose="020B0604030504040204" pitchFamily="34" charset="0"/>
              <a:cs typeface="Tahoma" panose="020B0604030504040204" pitchFamily="34" charset="0"/>
            </a:rPr>
            <a:t> Expenses and Sg and A Expenses</a:t>
          </a:r>
          <a:endParaRPr lang="en-US" sz="1000" b="1">
            <a:solidFill>
              <a:schemeClr val="accent3"/>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twoCellAnchor>
    <xdr:from>
      <xdr:col>6</xdr:col>
      <xdr:colOff>335972</xdr:colOff>
      <xdr:row>2</xdr:row>
      <xdr:rowOff>38102</xdr:rowOff>
    </xdr:from>
    <xdr:to>
      <xdr:col>9</xdr:col>
      <xdr:colOff>212147</xdr:colOff>
      <xdr:row>3</xdr:row>
      <xdr:rowOff>114302</xdr:rowOff>
    </xdr:to>
    <xdr:sp macro="" textlink="">
      <xdr:nvSpPr>
        <xdr:cNvPr id="60" name="TextBox 59">
          <a:extLst>
            <a:ext uri="{FF2B5EF4-FFF2-40B4-BE49-F238E27FC236}">
              <a16:creationId xmlns:a16="http://schemas.microsoft.com/office/drawing/2014/main" id="{00000000-0008-0000-0100-00003C000000}"/>
            </a:ext>
          </a:extLst>
        </xdr:cNvPr>
        <xdr:cNvSpPr txBox="1"/>
      </xdr:nvSpPr>
      <xdr:spPr>
        <a:xfrm>
          <a:off x="3993572" y="419102"/>
          <a:ext cx="170497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1">
              <a:solidFill>
                <a:schemeClr val="accent3"/>
              </a:solidFill>
              <a:latin typeface="Tahoma" panose="020B0604030504040204" pitchFamily="34" charset="0"/>
              <a:ea typeface="Tahoma" panose="020B0604030504040204" pitchFamily="34" charset="0"/>
              <a:cs typeface="Tahoma" panose="020B0604030504040204" pitchFamily="34" charset="0"/>
            </a:rPr>
            <a:t>Liquidity Ratios</a:t>
          </a:r>
          <a:endParaRPr lang="en-US" sz="1200" b="1">
            <a:solidFill>
              <a:schemeClr val="accent3"/>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twoCellAnchor>
    <xdr:from>
      <xdr:col>0</xdr:col>
      <xdr:colOff>546581</xdr:colOff>
      <xdr:row>7</xdr:row>
      <xdr:rowOff>166734</xdr:rowOff>
    </xdr:from>
    <xdr:to>
      <xdr:col>4</xdr:col>
      <xdr:colOff>33772</xdr:colOff>
      <xdr:row>10</xdr:row>
      <xdr:rowOff>109969</xdr:rowOff>
    </xdr:to>
    <xdr:sp macro="" textlink="">
      <xdr:nvSpPr>
        <xdr:cNvPr id="65" name="Rectangle 64">
          <a:extLst>
            <a:ext uri="{FF2B5EF4-FFF2-40B4-BE49-F238E27FC236}">
              <a16:creationId xmlns:a16="http://schemas.microsoft.com/office/drawing/2014/main" id="{00000000-0008-0000-0100-000041000000}"/>
            </a:ext>
          </a:extLst>
        </xdr:cNvPr>
        <xdr:cNvSpPr/>
      </xdr:nvSpPr>
      <xdr:spPr>
        <a:xfrm>
          <a:off x="546581" y="1500234"/>
          <a:ext cx="1925591" cy="51473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accent1">
                  <a:lumMod val="40000"/>
                  <a:lumOff val="60000"/>
                </a:schemeClr>
              </a:solidFill>
              <a:latin typeface="Tahoma" panose="020B0604030504040204" pitchFamily="34" charset="0"/>
              <a:ea typeface="Tahoma" panose="020B0604030504040204" pitchFamily="34" charset="0"/>
              <a:cs typeface="Tahoma" panose="020B0604030504040204" pitchFamily="34" charset="0"/>
            </a:rPr>
            <a:t>Data Analytics Dashboard</a:t>
          </a:r>
        </a:p>
      </xdr:txBody>
    </xdr:sp>
    <xdr:clientData/>
  </xdr:twoCellAnchor>
  <xdr:twoCellAnchor>
    <xdr:from>
      <xdr:col>5</xdr:col>
      <xdr:colOff>170583</xdr:colOff>
      <xdr:row>6</xdr:row>
      <xdr:rowOff>116033</xdr:rowOff>
    </xdr:from>
    <xdr:to>
      <xdr:col>7</xdr:col>
      <xdr:colOff>32037</xdr:colOff>
      <xdr:row>11</xdr:row>
      <xdr:rowOff>12124</xdr:rowOff>
    </xdr:to>
    <xdr:sp macro="" textlink="">
      <xdr:nvSpPr>
        <xdr:cNvPr id="72" name="TextBox 71">
          <a:extLst>
            <a:ext uri="{FF2B5EF4-FFF2-40B4-BE49-F238E27FC236}">
              <a16:creationId xmlns:a16="http://schemas.microsoft.com/office/drawing/2014/main" id="{00000000-0008-0000-0100-000048000000}"/>
            </a:ext>
          </a:extLst>
        </xdr:cNvPr>
        <xdr:cNvSpPr txBox="1"/>
      </xdr:nvSpPr>
      <xdr:spPr>
        <a:xfrm>
          <a:off x="3218583" y="1259033"/>
          <a:ext cx="1080654" cy="848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1">
              <a:solidFill>
                <a:schemeClr val="accent3"/>
              </a:solidFill>
              <a:latin typeface="Tahoma" panose="020B0604030504040204" pitchFamily="34" charset="0"/>
              <a:ea typeface="Tahoma" panose="020B0604030504040204" pitchFamily="34" charset="0"/>
              <a:cs typeface="Tahoma" panose="020B0604030504040204" pitchFamily="34" charset="0"/>
            </a:rPr>
            <a:t>Current Ratio</a:t>
          </a:r>
        </a:p>
      </xdr:txBody>
    </xdr:sp>
    <xdr:clientData/>
  </xdr:twoCellAnchor>
  <xdr:twoCellAnchor>
    <xdr:from>
      <xdr:col>5</xdr:col>
      <xdr:colOff>206085</xdr:colOff>
      <xdr:row>14</xdr:row>
      <xdr:rowOff>138547</xdr:rowOff>
    </xdr:from>
    <xdr:to>
      <xdr:col>7</xdr:col>
      <xdr:colOff>67539</xdr:colOff>
      <xdr:row>19</xdr:row>
      <xdr:rowOff>34638</xdr:rowOff>
    </xdr:to>
    <xdr:sp macro="" textlink="">
      <xdr:nvSpPr>
        <xdr:cNvPr id="75" name="TextBox 74">
          <a:extLst>
            <a:ext uri="{FF2B5EF4-FFF2-40B4-BE49-F238E27FC236}">
              <a16:creationId xmlns:a16="http://schemas.microsoft.com/office/drawing/2014/main" id="{00000000-0008-0000-0100-00004B000000}"/>
            </a:ext>
          </a:extLst>
        </xdr:cNvPr>
        <xdr:cNvSpPr txBox="1"/>
      </xdr:nvSpPr>
      <xdr:spPr>
        <a:xfrm>
          <a:off x="3254085" y="2805547"/>
          <a:ext cx="1080654" cy="848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1">
              <a:solidFill>
                <a:schemeClr val="accent3"/>
              </a:solidFill>
              <a:latin typeface="Tahoma" panose="020B0604030504040204" pitchFamily="34" charset="0"/>
              <a:ea typeface="Tahoma" panose="020B0604030504040204" pitchFamily="34" charset="0"/>
              <a:cs typeface="Tahoma" panose="020B0604030504040204" pitchFamily="34" charset="0"/>
            </a:rPr>
            <a:t>Quick Ratio</a:t>
          </a:r>
        </a:p>
      </xdr:txBody>
    </xdr:sp>
    <xdr:clientData/>
  </xdr:twoCellAnchor>
  <xdr:twoCellAnchor>
    <xdr:from>
      <xdr:col>1</xdr:col>
      <xdr:colOff>354157</xdr:colOff>
      <xdr:row>2</xdr:row>
      <xdr:rowOff>127289</xdr:rowOff>
    </xdr:from>
    <xdr:to>
      <xdr:col>3</xdr:col>
      <xdr:colOff>250248</xdr:colOff>
      <xdr:row>7</xdr:row>
      <xdr:rowOff>127288</xdr:rowOff>
    </xdr:to>
    <xdr:sp macro="" textlink="">
      <xdr:nvSpPr>
        <xdr:cNvPr id="76" name="Frame 75">
          <a:extLst>
            <a:ext uri="{FF2B5EF4-FFF2-40B4-BE49-F238E27FC236}">
              <a16:creationId xmlns:a16="http://schemas.microsoft.com/office/drawing/2014/main" id="{00000000-0008-0000-0100-00004C000000}"/>
            </a:ext>
          </a:extLst>
        </xdr:cNvPr>
        <xdr:cNvSpPr/>
      </xdr:nvSpPr>
      <xdr:spPr>
        <a:xfrm>
          <a:off x="963757" y="508289"/>
          <a:ext cx="1115291" cy="952499"/>
        </a:xfrm>
        <a:prstGeom prst="frame">
          <a:avLst/>
        </a:prstGeom>
        <a:effectLst>
          <a:glow rad="63500">
            <a:schemeClr val="tx1">
              <a:alpha val="40000"/>
            </a:schemeClr>
          </a:glow>
          <a:outerShdw blurRad="57150" dist="19050" dir="5400000" algn="ctr" rotWithShape="0">
            <a:srgbClr val="000000">
              <a:alpha val="63000"/>
            </a:srgbClr>
          </a:outerShdw>
        </a:effectLst>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editAs="oneCell">
    <xdr:from>
      <xdr:col>0</xdr:col>
      <xdr:colOff>346363</xdr:colOff>
      <xdr:row>18</xdr:row>
      <xdr:rowOff>58881</xdr:rowOff>
    </xdr:from>
    <xdr:to>
      <xdr:col>4</xdr:col>
      <xdr:colOff>561975</xdr:colOff>
      <xdr:row>26</xdr:row>
      <xdr:rowOff>32039</xdr:rowOff>
    </xdr:to>
    <mc:AlternateContent xmlns:mc="http://schemas.openxmlformats.org/markup-compatibility/2006" xmlns:a14="http://schemas.microsoft.com/office/drawing/2010/main">
      <mc:Choice Requires="a14">
        <xdr:graphicFrame macro="">
          <xdr:nvGraphicFramePr>
            <xdr:cNvPr id="79" name="Region">
              <a:extLst>
                <a:ext uri="{FF2B5EF4-FFF2-40B4-BE49-F238E27FC236}">
                  <a16:creationId xmlns:a16="http://schemas.microsoft.com/office/drawing/2014/main" id="{00000000-0008-0000-0100-00004F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46363" y="3487881"/>
              <a:ext cx="2654012" cy="14971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345498</xdr:colOff>
      <xdr:row>12</xdr:row>
      <xdr:rowOff>18184</xdr:rowOff>
    </xdr:from>
    <xdr:to>
      <xdr:col>4</xdr:col>
      <xdr:colOff>440748</xdr:colOff>
      <xdr:row>17</xdr:row>
      <xdr:rowOff>23380</xdr:rowOff>
    </xdr:to>
    <mc:AlternateContent xmlns:mc="http://schemas.openxmlformats.org/markup-compatibility/2006" xmlns:a14="http://schemas.microsoft.com/office/drawing/2010/main">
      <mc:Choice Requires="a14">
        <xdr:graphicFrame macro="">
          <xdr:nvGraphicFramePr>
            <xdr:cNvPr id="80" name="Year">
              <a:extLst>
                <a:ext uri="{FF2B5EF4-FFF2-40B4-BE49-F238E27FC236}">
                  <a16:creationId xmlns:a16="http://schemas.microsoft.com/office/drawing/2014/main" id="{00000000-0008-0000-0100-000050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345498" y="2304184"/>
              <a:ext cx="2533650" cy="9576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401643</xdr:colOff>
      <xdr:row>2</xdr:row>
      <xdr:rowOff>130497</xdr:rowOff>
    </xdr:from>
    <xdr:to>
      <xdr:col>12</xdr:col>
      <xdr:colOff>311730</xdr:colOff>
      <xdr:row>7</xdr:row>
      <xdr:rowOff>31917</xdr:rowOff>
    </xdr:to>
    <xdr:sp macro="" textlink="">
      <xdr:nvSpPr>
        <xdr:cNvPr id="81" name="Frame 80">
          <a:extLst>
            <a:ext uri="{FF2B5EF4-FFF2-40B4-BE49-F238E27FC236}">
              <a16:creationId xmlns:a16="http://schemas.microsoft.com/office/drawing/2014/main" id="{00000000-0008-0000-0100-000051000000}"/>
            </a:ext>
          </a:extLst>
        </xdr:cNvPr>
        <xdr:cNvSpPr/>
      </xdr:nvSpPr>
      <xdr:spPr>
        <a:xfrm rot="16200000">
          <a:off x="6635327" y="373813"/>
          <a:ext cx="853920" cy="1129287"/>
        </a:xfrm>
        <a:prstGeom prst="frame">
          <a:avLst/>
        </a:prstGeom>
        <a:effectLst>
          <a:glow rad="63500">
            <a:schemeClr val="tx1">
              <a:alpha val="40000"/>
            </a:schemeClr>
          </a:glow>
          <a:outerShdw blurRad="57150" dist="19050" dir="5400000" algn="ctr" rotWithShape="0">
            <a:srgbClr val="000000">
              <a:alpha val="63000"/>
            </a:srgbClr>
          </a:outerShdw>
        </a:effectLst>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xdr:col>
      <xdr:colOff>510021</xdr:colOff>
      <xdr:row>3</xdr:row>
      <xdr:rowOff>101312</xdr:rowOff>
    </xdr:from>
    <xdr:to>
      <xdr:col>3</xdr:col>
      <xdr:colOff>103044</xdr:colOff>
      <xdr:row>6</xdr:row>
      <xdr:rowOff>161926</xdr:rowOff>
    </xdr:to>
    <xdr:sp macro="" textlink="">
      <xdr:nvSpPr>
        <xdr:cNvPr id="82" name="Frame 81">
          <a:extLst>
            <a:ext uri="{FF2B5EF4-FFF2-40B4-BE49-F238E27FC236}">
              <a16:creationId xmlns:a16="http://schemas.microsoft.com/office/drawing/2014/main" id="{00000000-0008-0000-0100-000052000000}"/>
            </a:ext>
          </a:extLst>
        </xdr:cNvPr>
        <xdr:cNvSpPr/>
      </xdr:nvSpPr>
      <xdr:spPr>
        <a:xfrm>
          <a:off x="1119621" y="672812"/>
          <a:ext cx="812223" cy="632114"/>
        </a:xfrm>
        <a:prstGeom prst="frame">
          <a:avLst/>
        </a:prstGeom>
        <a:effectLst>
          <a:glow rad="63500">
            <a:schemeClr val="tx1">
              <a:alpha val="40000"/>
            </a:schemeClr>
          </a:glow>
          <a:outerShdw blurRad="57150" dist="19050" dir="5400000" algn="ctr" rotWithShape="0">
            <a:srgbClr val="000000">
              <a:alpha val="63000"/>
            </a:srgbClr>
          </a:outerShdw>
        </a:effectLst>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xdr:col>
      <xdr:colOff>558512</xdr:colOff>
      <xdr:row>4</xdr:row>
      <xdr:rowOff>71870</xdr:rowOff>
    </xdr:from>
    <xdr:to>
      <xdr:col>3</xdr:col>
      <xdr:colOff>64944</xdr:colOff>
      <xdr:row>6</xdr:row>
      <xdr:rowOff>11257</xdr:rowOff>
    </xdr:to>
    <xdr:sp macro="" textlink="">
      <xdr:nvSpPr>
        <xdr:cNvPr id="84" name="TextBox 83">
          <a:extLst>
            <a:ext uri="{FF2B5EF4-FFF2-40B4-BE49-F238E27FC236}">
              <a16:creationId xmlns:a16="http://schemas.microsoft.com/office/drawing/2014/main" id="{00000000-0008-0000-0100-000054000000}"/>
            </a:ext>
          </a:extLst>
        </xdr:cNvPr>
        <xdr:cNvSpPr txBox="1"/>
      </xdr:nvSpPr>
      <xdr:spPr>
        <a:xfrm>
          <a:off x="1168112" y="833870"/>
          <a:ext cx="725632" cy="320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chemeClr val="accent1">
                  <a:lumMod val="40000"/>
                  <a:lumOff val="60000"/>
                </a:schemeClr>
              </a:solidFill>
              <a:latin typeface="Tahoma" panose="020B0604030504040204" pitchFamily="34" charset="0"/>
              <a:ea typeface="Tahoma" panose="020B0604030504040204" pitchFamily="34" charset="0"/>
              <a:cs typeface="Tahoma" panose="020B0604030504040204" pitchFamily="34" charset="0"/>
            </a:rPr>
            <a:t>TESCO</a:t>
          </a:r>
        </a:p>
      </xdr:txBody>
    </xdr:sp>
    <xdr:clientData/>
  </xdr:twoCellAnchor>
  <xdr:twoCellAnchor>
    <xdr:from>
      <xdr:col>13</xdr:col>
      <xdr:colOff>346362</xdr:colOff>
      <xdr:row>2</xdr:row>
      <xdr:rowOff>132486</xdr:rowOff>
    </xdr:from>
    <xdr:to>
      <xdr:col>15</xdr:col>
      <xdr:colOff>432955</xdr:colOff>
      <xdr:row>7</xdr:row>
      <xdr:rowOff>47625</xdr:rowOff>
    </xdr:to>
    <xdr:sp macro="" textlink="">
      <xdr:nvSpPr>
        <xdr:cNvPr id="85" name="Rounded Rectangle 84">
          <a:extLst>
            <a:ext uri="{FF2B5EF4-FFF2-40B4-BE49-F238E27FC236}">
              <a16:creationId xmlns:a16="http://schemas.microsoft.com/office/drawing/2014/main" id="{00000000-0008-0000-0100-000055000000}"/>
            </a:ext>
          </a:extLst>
        </xdr:cNvPr>
        <xdr:cNvSpPr/>
      </xdr:nvSpPr>
      <xdr:spPr>
        <a:xfrm>
          <a:off x="8271162" y="513486"/>
          <a:ext cx="1305793" cy="867639"/>
        </a:xfrm>
        <a:prstGeom prst="roundRect">
          <a:avLst>
            <a:gd name="adj" fmla="val 8667"/>
          </a:avLst>
        </a:prstGeom>
        <a:effectLst>
          <a:glow rad="63500">
            <a:schemeClr val="tx1">
              <a:alpha val="40000"/>
            </a:schemeClr>
          </a:glow>
          <a:outerShdw blurRad="57150" dist="19050" dir="5400000" algn="ctr" rotWithShape="0">
            <a:srgbClr val="000000">
              <a:alpha val="63000"/>
            </a:srgbClr>
          </a:outerShdw>
        </a:effectLst>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endParaRPr lang="en-US" sz="1100" b="1">
            <a:solidFill>
              <a:schemeClr val="accent1">
                <a:lumMod val="20000"/>
                <a:lumOff val="80000"/>
              </a:schemeClr>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twoCellAnchor>
    <xdr:from>
      <xdr:col>13</xdr:col>
      <xdr:colOff>481447</xdr:colOff>
      <xdr:row>3</xdr:row>
      <xdr:rowOff>104775</xdr:rowOff>
    </xdr:from>
    <xdr:to>
      <xdr:col>15</xdr:col>
      <xdr:colOff>303068</xdr:colOff>
      <xdr:row>6</xdr:row>
      <xdr:rowOff>66675</xdr:rowOff>
    </xdr:to>
    <xdr:sp macro="" textlink="'Collected Data'!L6">
      <xdr:nvSpPr>
        <xdr:cNvPr id="86" name="Rounded Rectangle 85">
          <a:extLst>
            <a:ext uri="{FF2B5EF4-FFF2-40B4-BE49-F238E27FC236}">
              <a16:creationId xmlns:a16="http://schemas.microsoft.com/office/drawing/2014/main" id="{00000000-0008-0000-0100-000056000000}"/>
            </a:ext>
          </a:extLst>
        </xdr:cNvPr>
        <xdr:cNvSpPr/>
      </xdr:nvSpPr>
      <xdr:spPr>
        <a:xfrm>
          <a:off x="8406247" y="676275"/>
          <a:ext cx="1040821" cy="533400"/>
        </a:xfrm>
        <a:prstGeom prst="roundRect">
          <a:avLst>
            <a:gd name="adj" fmla="val 8667"/>
          </a:avLst>
        </a:prstGeom>
        <a:effectLst>
          <a:glow rad="63500">
            <a:schemeClr val="tx1">
              <a:alpha val="40000"/>
            </a:schemeClr>
          </a:glow>
          <a:outerShdw blurRad="57150" dist="19050" dir="5400000" algn="ctr" rotWithShape="0">
            <a:srgbClr val="000000">
              <a:alpha val="63000"/>
            </a:srgbClr>
          </a:outerShdw>
        </a:effectLst>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fld id="{7DDF069A-1A37-4EE9-BD38-E31950A59EBA}" type="TxLink">
            <a:rPr lang="en-US" sz="1100" b="1" i="0" u="none" strike="noStrike">
              <a:solidFill>
                <a:schemeClr val="accent1">
                  <a:lumMod val="20000"/>
                  <a:lumOff val="80000"/>
                </a:schemeClr>
              </a:solidFill>
              <a:latin typeface="Tahoma" panose="020B0604030504040204" pitchFamily="34" charset="0"/>
              <a:ea typeface="Tahoma" panose="020B0604030504040204" pitchFamily="34" charset="0"/>
              <a:cs typeface="Tahoma" panose="020B0604030504040204" pitchFamily="34" charset="0"/>
            </a:rPr>
            <a:pPr algn="ctr"/>
            <a:t> $77,785 </a:t>
          </a:fld>
          <a:endParaRPr lang="en-US" sz="1100" b="1">
            <a:solidFill>
              <a:schemeClr val="accent1">
                <a:lumMod val="20000"/>
                <a:lumOff val="80000"/>
              </a:schemeClr>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twoCellAnchor>
    <xdr:from>
      <xdr:col>10</xdr:col>
      <xdr:colOff>304799</xdr:colOff>
      <xdr:row>19</xdr:row>
      <xdr:rowOff>39763</xdr:rowOff>
    </xdr:from>
    <xdr:to>
      <xdr:col>15</xdr:col>
      <xdr:colOff>393122</xdr:colOff>
      <xdr:row>29</xdr:row>
      <xdr:rowOff>114300</xdr:rowOff>
    </xdr:to>
    <xdr:graphicFrame macro="">
      <xdr:nvGraphicFramePr>
        <xdr:cNvPr id="87" name="Chart 86">
          <a:extLst>
            <a:ext uri="{FF2B5EF4-FFF2-40B4-BE49-F238E27FC236}">
              <a16:creationId xmlns:a16="http://schemas.microsoft.com/office/drawing/2014/main" id="{00000000-0008-0000-0100-00005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133349</xdr:colOff>
      <xdr:row>22</xdr:row>
      <xdr:rowOff>71005</xdr:rowOff>
    </xdr:from>
    <xdr:to>
      <xdr:col>10</xdr:col>
      <xdr:colOff>199158</xdr:colOff>
      <xdr:row>38</xdr:row>
      <xdr:rowOff>47625</xdr:rowOff>
    </xdr:to>
    <xdr:sp macro="" textlink="">
      <xdr:nvSpPr>
        <xdr:cNvPr id="96" name="Rectangle 95">
          <a:extLst>
            <a:ext uri="{FF2B5EF4-FFF2-40B4-BE49-F238E27FC236}">
              <a16:creationId xmlns:a16="http://schemas.microsoft.com/office/drawing/2014/main" id="{00000000-0008-0000-0100-000060000000}"/>
            </a:ext>
          </a:extLst>
        </xdr:cNvPr>
        <xdr:cNvSpPr/>
      </xdr:nvSpPr>
      <xdr:spPr>
        <a:xfrm>
          <a:off x="3181349" y="4262005"/>
          <a:ext cx="3113809" cy="3024620"/>
        </a:xfrm>
        <a:prstGeom prst="rect">
          <a:avLst/>
        </a:prstGeom>
        <a:solidFill>
          <a:schemeClr val="accent1">
            <a:lumMod val="50000"/>
          </a:schemeClr>
        </a:solidFill>
        <a:ln/>
        <a:effectLst>
          <a:glow rad="101600">
            <a:schemeClr val="accent1">
              <a:lumMod val="75000"/>
              <a:alpha val="40000"/>
            </a:schemeClr>
          </a:glow>
          <a:outerShdw blurRad="57150" dist="19050" dir="5400000" algn="ctr" rotWithShape="0">
            <a:srgbClr val="000000">
              <a:alpha val="63000"/>
            </a:srgbClr>
          </a:outerShdw>
        </a:effectLst>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5</xdr:col>
      <xdr:colOff>190500</xdr:colOff>
      <xdr:row>22</xdr:row>
      <xdr:rowOff>171450</xdr:rowOff>
    </xdr:from>
    <xdr:to>
      <xdr:col>10</xdr:col>
      <xdr:colOff>147203</xdr:colOff>
      <xdr:row>37</xdr:row>
      <xdr:rowOff>142875</xdr:rowOff>
    </xdr:to>
    <xdr:graphicFrame macro="">
      <xdr:nvGraphicFramePr>
        <xdr:cNvPr id="97" name="Chart 96">
          <a:extLst>
            <a:ext uri="{FF2B5EF4-FFF2-40B4-BE49-F238E27FC236}">
              <a16:creationId xmlns:a16="http://schemas.microsoft.com/office/drawing/2014/main" id="{00000000-0008-0000-0100-00006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xdr:col>
      <xdr:colOff>260639</xdr:colOff>
      <xdr:row>30</xdr:row>
      <xdr:rowOff>180975</xdr:rowOff>
    </xdr:from>
    <xdr:to>
      <xdr:col>15</xdr:col>
      <xdr:colOff>520412</xdr:colOff>
      <xdr:row>38</xdr:row>
      <xdr:rowOff>45028</xdr:rowOff>
    </xdr:to>
    <xdr:sp macro="" textlink="">
      <xdr:nvSpPr>
        <xdr:cNvPr id="99" name="Rectangle 98">
          <a:extLst>
            <a:ext uri="{FF2B5EF4-FFF2-40B4-BE49-F238E27FC236}">
              <a16:creationId xmlns:a16="http://schemas.microsoft.com/office/drawing/2014/main" id="{00000000-0008-0000-0100-000063000000}"/>
            </a:ext>
          </a:extLst>
        </xdr:cNvPr>
        <xdr:cNvSpPr/>
      </xdr:nvSpPr>
      <xdr:spPr>
        <a:xfrm>
          <a:off x="6356639" y="5895975"/>
          <a:ext cx="3307773" cy="1388053"/>
        </a:xfrm>
        <a:prstGeom prst="rect">
          <a:avLst/>
        </a:prstGeom>
        <a:solidFill>
          <a:schemeClr val="accent1">
            <a:lumMod val="50000"/>
          </a:schemeClr>
        </a:solidFill>
        <a:ln/>
        <a:effectLst>
          <a:glow rad="101600">
            <a:schemeClr val="accent1">
              <a:lumMod val="75000"/>
              <a:alpha val="40000"/>
            </a:schemeClr>
          </a:glow>
          <a:outerShdw blurRad="57150" dist="19050" dir="5400000" algn="ctr" rotWithShape="0">
            <a:srgbClr val="000000">
              <a:alpha val="63000"/>
            </a:srgbClr>
          </a:outerShdw>
        </a:effectLst>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10</xdr:col>
      <xdr:colOff>329045</xdr:colOff>
      <xdr:row>36</xdr:row>
      <xdr:rowOff>71004</xdr:rowOff>
    </xdr:from>
    <xdr:to>
      <xdr:col>15</xdr:col>
      <xdr:colOff>432956</xdr:colOff>
      <xdr:row>37</xdr:row>
      <xdr:rowOff>166254</xdr:rowOff>
    </xdr:to>
    <xdr:graphicFrame macro="">
      <xdr:nvGraphicFramePr>
        <xdr:cNvPr id="98" name="Chart 97">
          <a:extLst>
            <a:ext uri="{FF2B5EF4-FFF2-40B4-BE49-F238E27FC236}">
              <a16:creationId xmlns:a16="http://schemas.microsoft.com/office/drawing/2014/main" id="{00000000-0008-0000-0100-00006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10</xdr:col>
      <xdr:colOff>329044</xdr:colOff>
      <xdr:row>34</xdr:row>
      <xdr:rowOff>1732</xdr:rowOff>
    </xdr:from>
    <xdr:to>
      <xdr:col>15</xdr:col>
      <xdr:colOff>432955</xdr:colOff>
      <xdr:row>35</xdr:row>
      <xdr:rowOff>96982</xdr:rowOff>
    </xdr:to>
    <xdr:graphicFrame macro="">
      <xdr:nvGraphicFramePr>
        <xdr:cNvPr id="100" name="Chart 99">
          <a:extLst>
            <a:ext uri="{FF2B5EF4-FFF2-40B4-BE49-F238E27FC236}">
              <a16:creationId xmlns:a16="http://schemas.microsoft.com/office/drawing/2014/main" id="{00000000-0008-0000-0100-00006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10</xdr:col>
      <xdr:colOff>355023</xdr:colOff>
      <xdr:row>32</xdr:row>
      <xdr:rowOff>122959</xdr:rowOff>
    </xdr:from>
    <xdr:to>
      <xdr:col>13</xdr:col>
      <xdr:colOff>580160</xdr:colOff>
      <xdr:row>33</xdr:row>
      <xdr:rowOff>157595</xdr:rowOff>
    </xdr:to>
    <xdr:sp macro="" textlink="'Collected Data'!$K$25">
      <xdr:nvSpPr>
        <xdr:cNvPr id="101" name="TextBox 100">
          <a:extLst>
            <a:ext uri="{FF2B5EF4-FFF2-40B4-BE49-F238E27FC236}">
              <a16:creationId xmlns:a16="http://schemas.microsoft.com/office/drawing/2014/main" id="{00000000-0008-0000-0100-000065000000}"/>
            </a:ext>
          </a:extLst>
        </xdr:cNvPr>
        <xdr:cNvSpPr txBox="1"/>
      </xdr:nvSpPr>
      <xdr:spPr>
        <a:xfrm>
          <a:off x="6451023" y="6218959"/>
          <a:ext cx="2053937" cy="2251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8A922621-38EC-4D93-B474-3274E42F4060}" type="TxLink">
            <a:rPr lang="en-US" sz="900" b="1" i="0" u="none" strike="noStrike">
              <a:solidFill>
                <a:schemeClr val="accent3"/>
              </a:solidFill>
              <a:latin typeface="Tahoma" panose="020B0604030504040204" pitchFamily="34" charset="0"/>
              <a:ea typeface="Tahoma" panose="020B0604030504040204" pitchFamily="34" charset="0"/>
              <a:cs typeface="Tahoma" panose="020B0604030504040204" pitchFamily="34" charset="0"/>
            </a:rPr>
            <a:pPr/>
            <a:t>Long-term Debt to Capital Ratio</a:t>
          </a:fld>
          <a:endParaRPr lang="en-US" sz="900" b="1">
            <a:solidFill>
              <a:schemeClr val="accent3"/>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twoCellAnchor>
    <xdr:from>
      <xdr:col>10</xdr:col>
      <xdr:colOff>342900</xdr:colOff>
      <xdr:row>35</xdr:row>
      <xdr:rowOff>50222</xdr:rowOff>
    </xdr:from>
    <xdr:to>
      <xdr:col>13</xdr:col>
      <xdr:colOff>568037</xdr:colOff>
      <xdr:row>36</xdr:row>
      <xdr:rowOff>84858</xdr:rowOff>
    </xdr:to>
    <xdr:sp macro="" textlink="'Collected Data'!$K$24">
      <xdr:nvSpPr>
        <xdr:cNvPr id="103" name="TextBox 102">
          <a:extLst>
            <a:ext uri="{FF2B5EF4-FFF2-40B4-BE49-F238E27FC236}">
              <a16:creationId xmlns:a16="http://schemas.microsoft.com/office/drawing/2014/main" id="{00000000-0008-0000-0100-000067000000}"/>
            </a:ext>
          </a:extLst>
        </xdr:cNvPr>
        <xdr:cNvSpPr txBox="1"/>
      </xdr:nvSpPr>
      <xdr:spPr>
        <a:xfrm>
          <a:off x="6438900" y="6717722"/>
          <a:ext cx="2053937" cy="2251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075A0368-B832-45AE-B19A-3F021172711E}" type="TxLink">
            <a:rPr lang="en-US" sz="900" b="1" i="0" u="none" strike="noStrike">
              <a:solidFill>
                <a:schemeClr val="accent3"/>
              </a:solidFill>
              <a:latin typeface="Tahoma" panose="020B0604030504040204" pitchFamily="34" charset="0"/>
              <a:ea typeface="Tahoma" panose="020B0604030504040204" pitchFamily="34" charset="0"/>
              <a:cs typeface="Tahoma" panose="020B0604030504040204" pitchFamily="34" charset="0"/>
            </a:rPr>
            <a:pPr/>
            <a:t>Debt to Equity Ratio</a:t>
          </a:fld>
          <a:endParaRPr lang="en-US" sz="600" b="1">
            <a:solidFill>
              <a:schemeClr val="accent3"/>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twoCellAnchor>
    <xdr:from>
      <xdr:col>14</xdr:col>
      <xdr:colOff>57150</xdr:colOff>
      <xdr:row>32</xdr:row>
      <xdr:rowOff>119495</xdr:rowOff>
    </xdr:from>
    <xdr:to>
      <xdr:col>15</xdr:col>
      <xdr:colOff>476249</xdr:colOff>
      <xdr:row>33</xdr:row>
      <xdr:rowOff>154131</xdr:rowOff>
    </xdr:to>
    <xdr:sp macro="" textlink="'Collected Data'!$L$25">
      <xdr:nvSpPr>
        <xdr:cNvPr id="104" name="TextBox 103">
          <a:extLst>
            <a:ext uri="{FF2B5EF4-FFF2-40B4-BE49-F238E27FC236}">
              <a16:creationId xmlns:a16="http://schemas.microsoft.com/office/drawing/2014/main" id="{00000000-0008-0000-0100-000068000000}"/>
            </a:ext>
          </a:extLst>
        </xdr:cNvPr>
        <xdr:cNvSpPr txBox="1"/>
      </xdr:nvSpPr>
      <xdr:spPr>
        <a:xfrm>
          <a:off x="8591550" y="6215495"/>
          <a:ext cx="1028699" cy="2251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E4B2A05-B2AA-4B21-9921-822DAA8BC987}" type="TxLink">
            <a:rPr lang="en-US" sz="900" b="0" i="0" u="none" strike="noStrike">
              <a:solidFill>
                <a:schemeClr val="accent1">
                  <a:lumMod val="20000"/>
                  <a:lumOff val="80000"/>
                </a:schemeClr>
              </a:solidFill>
              <a:latin typeface="Tahoma" panose="020B0604030504040204" pitchFamily="34" charset="0"/>
              <a:ea typeface="Tahoma" panose="020B0604030504040204" pitchFamily="34" charset="0"/>
              <a:cs typeface="Tahoma" panose="020B0604030504040204" pitchFamily="34" charset="0"/>
            </a:rPr>
            <a:pPr algn="ctr"/>
            <a:t>0.299</a:t>
          </a:fld>
          <a:endParaRPr lang="en-US" sz="600" b="0">
            <a:solidFill>
              <a:schemeClr val="accent1">
                <a:lumMod val="20000"/>
                <a:lumOff val="80000"/>
              </a:schemeClr>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twoCellAnchor>
    <xdr:from>
      <xdr:col>14</xdr:col>
      <xdr:colOff>36369</xdr:colOff>
      <xdr:row>35</xdr:row>
      <xdr:rowOff>55418</xdr:rowOff>
    </xdr:from>
    <xdr:to>
      <xdr:col>15</xdr:col>
      <xdr:colOff>450272</xdr:colOff>
      <xdr:row>36</xdr:row>
      <xdr:rowOff>90054</xdr:rowOff>
    </xdr:to>
    <xdr:sp macro="" textlink="'Collected Data'!$L$24">
      <xdr:nvSpPr>
        <xdr:cNvPr id="105" name="TextBox 104">
          <a:extLst>
            <a:ext uri="{FF2B5EF4-FFF2-40B4-BE49-F238E27FC236}">
              <a16:creationId xmlns:a16="http://schemas.microsoft.com/office/drawing/2014/main" id="{00000000-0008-0000-0100-000069000000}"/>
            </a:ext>
          </a:extLst>
        </xdr:cNvPr>
        <xdr:cNvSpPr txBox="1"/>
      </xdr:nvSpPr>
      <xdr:spPr>
        <a:xfrm>
          <a:off x="8570769" y="6722918"/>
          <a:ext cx="1023503" cy="2251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F19E954-0722-49E7-9B9E-F8783D2D37DA}" type="TxLink">
            <a:rPr lang="en-US" sz="900" b="0" i="0" u="none" strike="noStrike">
              <a:solidFill>
                <a:schemeClr val="accent1">
                  <a:lumMod val="20000"/>
                  <a:lumOff val="80000"/>
                </a:schemeClr>
              </a:solidFill>
              <a:latin typeface="Tahoma" panose="020B0604030504040204" pitchFamily="34" charset="0"/>
              <a:ea typeface="Tahoma" panose="020B0604030504040204" pitchFamily="34" charset="0"/>
              <a:cs typeface="Tahoma" panose="020B0604030504040204" pitchFamily="34" charset="0"/>
            </a:rPr>
            <a:pPr algn="ctr"/>
            <a:t>0.7752</a:t>
          </a:fld>
          <a:endParaRPr lang="en-US" sz="300" b="0">
            <a:solidFill>
              <a:schemeClr val="accent1">
                <a:lumMod val="20000"/>
                <a:lumOff val="80000"/>
              </a:schemeClr>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twoCellAnchor>
    <xdr:from>
      <xdr:col>15</xdr:col>
      <xdr:colOff>574961</xdr:colOff>
      <xdr:row>2</xdr:row>
      <xdr:rowOff>3463</xdr:rowOff>
    </xdr:from>
    <xdr:to>
      <xdr:col>22</xdr:col>
      <xdr:colOff>588816</xdr:colOff>
      <xdr:row>12</xdr:row>
      <xdr:rowOff>51955</xdr:rowOff>
    </xdr:to>
    <xdr:sp macro="" textlink="">
      <xdr:nvSpPr>
        <xdr:cNvPr id="109" name="Rectangle 108">
          <a:extLst>
            <a:ext uri="{FF2B5EF4-FFF2-40B4-BE49-F238E27FC236}">
              <a16:creationId xmlns:a16="http://schemas.microsoft.com/office/drawing/2014/main" id="{00000000-0008-0000-0100-00006D000000}"/>
            </a:ext>
          </a:extLst>
        </xdr:cNvPr>
        <xdr:cNvSpPr/>
      </xdr:nvSpPr>
      <xdr:spPr>
        <a:xfrm>
          <a:off x="9667006" y="384463"/>
          <a:ext cx="4256810" cy="1953492"/>
        </a:xfrm>
        <a:prstGeom prst="rect">
          <a:avLst/>
        </a:prstGeom>
        <a:solidFill>
          <a:schemeClr val="accent1">
            <a:lumMod val="50000"/>
          </a:schemeClr>
        </a:solidFill>
        <a:ln/>
        <a:effectLst>
          <a:glow rad="101600">
            <a:schemeClr val="accent1">
              <a:lumMod val="75000"/>
              <a:alpha val="40000"/>
            </a:schemeClr>
          </a:glow>
          <a:outerShdw blurRad="57150" dist="19050" dir="5400000" algn="ctr" rotWithShape="0">
            <a:srgbClr val="000000">
              <a:alpha val="63000"/>
            </a:srgbClr>
          </a:outerShdw>
        </a:effectLst>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16</xdr:col>
      <xdr:colOff>25974</xdr:colOff>
      <xdr:row>2</xdr:row>
      <xdr:rowOff>0</xdr:rowOff>
    </xdr:from>
    <xdr:to>
      <xdr:col>22</xdr:col>
      <xdr:colOff>493566</xdr:colOff>
      <xdr:row>11</xdr:row>
      <xdr:rowOff>181841</xdr:rowOff>
    </xdr:to>
    <xdr:graphicFrame macro="">
      <xdr:nvGraphicFramePr>
        <xdr:cNvPr id="108" name="Chart 107">
          <a:extLst>
            <a:ext uri="{FF2B5EF4-FFF2-40B4-BE49-F238E27FC236}">
              <a16:creationId xmlns:a16="http://schemas.microsoft.com/office/drawing/2014/main" id="{00000000-0008-0000-0100-00006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15</xdr:col>
      <xdr:colOff>571497</xdr:colOff>
      <xdr:row>12</xdr:row>
      <xdr:rowOff>121228</xdr:rowOff>
    </xdr:from>
    <xdr:to>
      <xdr:col>22</xdr:col>
      <xdr:colOff>588816</xdr:colOff>
      <xdr:row>23</xdr:row>
      <xdr:rowOff>17318</xdr:rowOff>
    </xdr:to>
    <xdr:sp macro="" textlink="">
      <xdr:nvSpPr>
        <xdr:cNvPr id="110" name="Rectangle 109">
          <a:extLst>
            <a:ext uri="{FF2B5EF4-FFF2-40B4-BE49-F238E27FC236}">
              <a16:creationId xmlns:a16="http://schemas.microsoft.com/office/drawing/2014/main" id="{00000000-0008-0000-0100-00006E000000}"/>
            </a:ext>
          </a:extLst>
        </xdr:cNvPr>
        <xdr:cNvSpPr/>
      </xdr:nvSpPr>
      <xdr:spPr>
        <a:xfrm>
          <a:off x="9663542" y="2407228"/>
          <a:ext cx="4260274" cy="1991590"/>
        </a:xfrm>
        <a:prstGeom prst="rect">
          <a:avLst/>
        </a:prstGeom>
        <a:solidFill>
          <a:schemeClr val="accent1">
            <a:lumMod val="50000"/>
          </a:schemeClr>
        </a:solidFill>
        <a:ln/>
        <a:effectLst>
          <a:glow rad="101600">
            <a:schemeClr val="accent1">
              <a:lumMod val="75000"/>
              <a:alpha val="40000"/>
            </a:schemeClr>
          </a:glow>
          <a:outerShdw blurRad="57150" dist="19050" dir="5400000" algn="ctr" rotWithShape="0">
            <a:srgbClr val="000000">
              <a:alpha val="63000"/>
            </a:srgbClr>
          </a:outerShdw>
        </a:effectLst>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11</xdr:col>
      <xdr:colOff>92653</xdr:colOff>
      <xdr:row>3</xdr:row>
      <xdr:rowOff>114299</xdr:rowOff>
    </xdr:from>
    <xdr:to>
      <xdr:col>12</xdr:col>
      <xdr:colOff>38100</xdr:colOff>
      <xdr:row>6</xdr:row>
      <xdr:rowOff>57150</xdr:rowOff>
    </xdr:to>
    <xdr:sp macro="" textlink="">
      <xdr:nvSpPr>
        <xdr:cNvPr id="115" name="Oval 114">
          <a:extLst>
            <a:ext uri="{FF2B5EF4-FFF2-40B4-BE49-F238E27FC236}">
              <a16:creationId xmlns:a16="http://schemas.microsoft.com/office/drawing/2014/main" id="{00000000-0008-0000-0100-000073000000}"/>
            </a:ext>
          </a:extLst>
        </xdr:cNvPr>
        <xdr:cNvSpPr/>
      </xdr:nvSpPr>
      <xdr:spPr>
        <a:xfrm>
          <a:off x="6798253" y="685799"/>
          <a:ext cx="555047" cy="514351"/>
        </a:xfrm>
        <a:prstGeom prst="ellipse">
          <a:avLst/>
        </a:prstGeom>
        <a:effectLst>
          <a:glow rad="63500">
            <a:schemeClr val="tx1">
              <a:alpha val="40000"/>
            </a:schemeClr>
          </a:glow>
          <a:outerShdw blurRad="57150" dist="19050" dir="5400000" algn="ctr" rotWithShape="0">
            <a:srgbClr val="000000">
              <a:alpha val="63000"/>
            </a:srgbClr>
          </a:outerShdw>
        </a:effectLst>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17316</xdr:colOff>
      <xdr:row>13</xdr:row>
      <xdr:rowOff>34637</xdr:rowOff>
    </xdr:from>
    <xdr:to>
      <xdr:col>22</xdr:col>
      <xdr:colOff>493566</xdr:colOff>
      <xdr:row>22</xdr:row>
      <xdr:rowOff>164523</xdr:rowOff>
    </xdr:to>
    <mc:AlternateContent xmlns:mc="http://schemas.openxmlformats.org/markup-compatibility/2006">
      <mc:Choice xmlns:cx1="http://schemas.microsoft.com/office/drawing/2015/9/8/chartex" Requires="cx1">
        <xdr:graphicFrame macro="">
          <xdr:nvGraphicFramePr>
            <xdr:cNvPr id="111" name="Chart 110">
              <a:extLst>
                <a:ext uri="{FF2B5EF4-FFF2-40B4-BE49-F238E27FC236}">
                  <a16:creationId xmlns:a16="http://schemas.microsoft.com/office/drawing/2014/main" id="{00000000-0008-0000-0100-00006F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5"/>
            </a:graphicData>
          </a:graphic>
        </xdr:graphicFrame>
      </mc:Choice>
      <mc:Fallback>
        <xdr:sp macro="" textlink="">
          <xdr:nvSpPr>
            <xdr:cNvPr id="0" name=""/>
            <xdr:cNvSpPr>
              <a:spLocks noTextEdit="1"/>
            </xdr:cNvSpPr>
          </xdr:nvSpPr>
          <xdr:spPr>
            <a:xfrm>
              <a:off x="9770916" y="2511137"/>
              <a:ext cx="4133850" cy="184438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8659</xdr:colOff>
      <xdr:row>4</xdr:row>
      <xdr:rowOff>34635</xdr:rowOff>
    </xdr:from>
    <xdr:to>
      <xdr:col>12</xdr:col>
      <xdr:colOff>121228</xdr:colOff>
      <xdr:row>5</xdr:row>
      <xdr:rowOff>164522</xdr:rowOff>
    </xdr:to>
    <xdr:sp macro="" textlink="">
      <xdr:nvSpPr>
        <xdr:cNvPr id="78" name="TextBox 77">
          <a:extLst>
            <a:ext uri="{FF2B5EF4-FFF2-40B4-BE49-F238E27FC236}">
              <a16:creationId xmlns:a16="http://schemas.microsoft.com/office/drawing/2014/main" id="{00000000-0008-0000-0100-00004E000000}"/>
            </a:ext>
          </a:extLst>
        </xdr:cNvPr>
        <xdr:cNvSpPr txBox="1"/>
      </xdr:nvSpPr>
      <xdr:spPr>
        <a:xfrm>
          <a:off x="6714259" y="796635"/>
          <a:ext cx="722169" cy="320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chemeClr val="bg1"/>
              </a:solidFill>
              <a:latin typeface="Tahoma" panose="020B0604030504040204" pitchFamily="34" charset="0"/>
              <a:ea typeface="Tahoma" panose="020B0604030504040204" pitchFamily="34" charset="0"/>
              <a:cs typeface="Tahoma" panose="020B0604030504040204" pitchFamily="34" charset="0"/>
            </a:rPr>
            <a:t>COGS</a:t>
          </a:r>
        </a:p>
      </xdr:txBody>
    </xdr:sp>
    <xdr:clientData/>
  </xdr:twoCellAnchor>
  <xdr:twoCellAnchor>
    <xdr:from>
      <xdr:col>12</xdr:col>
      <xdr:colOff>432955</xdr:colOff>
      <xdr:row>4</xdr:row>
      <xdr:rowOff>11257</xdr:rowOff>
    </xdr:from>
    <xdr:to>
      <xdr:col>13</xdr:col>
      <xdr:colOff>251113</xdr:colOff>
      <xdr:row>6</xdr:row>
      <xdr:rowOff>79571</xdr:rowOff>
    </xdr:to>
    <xdr:sp macro="" textlink="">
      <xdr:nvSpPr>
        <xdr:cNvPr id="116" name="Right Arrow 115">
          <a:extLst>
            <a:ext uri="{FF2B5EF4-FFF2-40B4-BE49-F238E27FC236}">
              <a16:creationId xmlns:a16="http://schemas.microsoft.com/office/drawing/2014/main" id="{00000000-0008-0000-0100-000074000000}"/>
            </a:ext>
          </a:extLst>
        </xdr:cNvPr>
        <xdr:cNvSpPr/>
      </xdr:nvSpPr>
      <xdr:spPr>
        <a:xfrm>
          <a:off x="7748155" y="773257"/>
          <a:ext cx="427758" cy="449314"/>
        </a:xfrm>
        <a:prstGeom prst="rightArrow">
          <a:avLst/>
        </a:prstGeom>
        <a:effectLst>
          <a:glow rad="63500">
            <a:schemeClr val="tx1">
              <a:alpha val="40000"/>
            </a:schemeClr>
          </a:glow>
          <a:outerShdw blurRad="57150" dist="19050" dir="5400000" algn="ctr" rotWithShape="0">
            <a:srgbClr val="000000">
              <a:alpha val="63000"/>
            </a:srgbClr>
          </a:outerShdw>
        </a:effectLst>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314325</xdr:colOff>
      <xdr:row>4</xdr:row>
      <xdr:rowOff>133350</xdr:rowOff>
    </xdr:from>
    <xdr:to>
      <xdr:col>9</xdr:col>
      <xdr:colOff>552450</xdr:colOff>
      <xdr:row>12</xdr:row>
      <xdr:rowOff>57150</xdr:rowOff>
    </xdr:to>
    <xdr:sp macro="" textlink="">
      <xdr:nvSpPr>
        <xdr:cNvPr id="5" name="Oval 4">
          <a:extLst>
            <a:ext uri="{FF2B5EF4-FFF2-40B4-BE49-F238E27FC236}">
              <a16:creationId xmlns:a16="http://schemas.microsoft.com/office/drawing/2014/main" id="{00000000-0008-0000-0100-000005000000}"/>
            </a:ext>
          </a:extLst>
        </xdr:cNvPr>
        <xdr:cNvSpPr/>
      </xdr:nvSpPr>
      <xdr:spPr>
        <a:xfrm>
          <a:off x="4581525" y="895350"/>
          <a:ext cx="1457325" cy="1447800"/>
        </a:xfrm>
        <a:prstGeom prst="ellipse">
          <a:avLst/>
        </a:prstGeom>
        <a:effectLst>
          <a:glow rad="228600">
            <a:schemeClr val="tx1">
              <a:alpha val="40000"/>
            </a:schemeClr>
          </a:glow>
          <a:outerShdw blurRad="57150" dist="19050" dir="5400000" algn="ctr" rotWithShape="0">
            <a:srgbClr val="000000">
              <a:alpha val="63000"/>
            </a:srgbClr>
          </a:outerShdw>
        </a:effectLst>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384463</xdr:colOff>
      <xdr:row>5</xdr:row>
      <xdr:rowOff>13855</xdr:rowOff>
    </xdr:from>
    <xdr:to>
      <xdr:col>9</xdr:col>
      <xdr:colOff>514349</xdr:colOff>
      <xdr:row>12</xdr:row>
      <xdr:rowOff>5196</xdr:rowOff>
    </xdr:to>
    <xdr:graphicFrame macro="">
      <xdr:nvGraphicFramePr>
        <xdr:cNvPr id="10" name="Chart 9">
          <a:extLst>
            <a:ext uri="{FF2B5EF4-FFF2-40B4-BE49-F238E27FC236}">
              <a16:creationId xmlns:a16="http://schemas.microsoft.com/office/drawing/2014/main" id="{00000000-0008-0000-01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8</xdr:col>
      <xdr:colOff>8659</xdr:colOff>
      <xdr:row>6</xdr:row>
      <xdr:rowOff>32041</xdr:rowOff>
    </xdr:from>
    <xdr:to>
      <xdr:col>9</xdr:col>
      <xdr:colOff>280553</xdr:colOff>
      <xdr:row>10</xdr:row>
      <xdr:rowOff>179245</xdr:rowOff>
    </xdr:to>
    <xdr:sp macro="" textlink="'Collected Data'!L8">
      <xdr:nvSpPr>
        <xdr:cNvPr id="22" name="Oval 21">
          <a:extLst>
            <a:ext uri="{FF2B5EF4-FFF2-40B4-BE49-F238E27FC236}">
              <a16:creationId xmlns:a16="http://schemas.microsoft.com/office/drawing/2014/main" id="{00000000-0008-0000-0100-000016000000}"/>
            </a:ext>
          </a:extLst>
        </xdr:cNvPr>
        <xdr:cNvSpPr/>
      </xdr:nvSpPr>
      <xdr:spPr>
        <a:xfrm>
          <a:off x="4885459" y="1175041"/>
          <a:ext cx="881494" cy="909204"/>
        </a:xfrm>
        <a:prstGeom prst="ellipse">
          <a:avLst/>
        </a:prstGeom>
        <a:solidFill>
          <a:schemeClr val="tx2">
            <a:lumMod val="75000"/>
          </a:schemeClr>
        </a:solidFill>
        <a:ln>
          <a:noFill/>
        </a:ln>
        <a:effectLst>
          <a:glow rad="228600">
            <a:schemeClr val="bg1">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751F27A-92CF-4F9C-895C-8FC0E9BA2B85}" type="TxLink">
            <a:rPr lang="en-US" sz="900" b="1" i="0" u="none" strike="noStrike">
              <a:solidFill>
                <a:schemeClr val="bg1"/>
              </a:solidFill>
              <a:latin typeface="Tahoma" panose="020B0604030504040204" pitchFamily="34" charset="0"/>
              <a:ea typeface="Tahoma" panose="020B0604030504040204" pitchFamily="34" charset="0"/>
              <a:cs typeface="Tahoma" panose="020B0604030504040204" pitchFamily="34" charset="0"/>
            </a:rPr>
            <a:pPr algn="ctr"/>
            <a:t>0.7553</a:t>
          </a:fld>
          <a:endParaRPr lang="en-US" sz="1100" b="1">
            <a:solidFill>
              <a:schemeClr val="bg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twoCellAnchor>
    <xdr:from>
      <xdr:col>16</xdr:col>
      <xdr:colOff>542926</xdr:colOff>
      <xdr:row>24</xdr:row>
      <xdr:rowOff>95250</xdr:rowOff>
    </xdr:from>
    <xdr:to>
      <xdr:col>20</xdr:col>
      <xdr:colOff>381000</xdr:colOff>
      <xdr:row>36</xdr:row>
      <xdr:rowOff>76200</xdr:rowOff>
    </xdr:to>
    <xdr:sp macro="" textlink="">
      <xdr:nvSpPr>
        <xdr:cNvPr id="55" name="Oval 54">
          <a:extLst>
            <a:ext uri="{FF2B5EF4-FFF2-40B4-BE49-F238E27FC236}">
              <a16:creationId xmlns:a16="http://schemas.microsoft.com/office/drawing/2014/main" id="{00000000-0008-0000-0100-000037000000}"/>
            </a:ext>
          </a:extLst>
        </xdr:cNvPr>
        <xdr:cNvSpPr/>
      </xdr:nvSpPr>
      <xdr:spPr>
        <a:xfrm>
          <a:off x="10296526" y="4667250"/>
          <a:ext cx="2276474" cy="2266950"/>
        </a:xfrm>
        <a:prstGeom prst="ellipse">
          <a:avLst/>
        </a:prstGeom>
        <a:effectLst>
          <a:glow rad="228600">
            <a:schemeClr val="tx1">
              <a:alpha val="40000"/>
            </a:schemeClr>
          </a:glow>
          <a:outerShdw blurRad="57150" dist="19050" dir="5400000" algn="ctr" rotWithShape="0">
            <a:srgbClr val="000000">
              <a:alpha val="63000"/>
            </a:srgbClr>
          </a:outerShdw>
        </a:effectLst>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323850</xdr:colOff>
      <xdr:row>13</xdr:row>
      <xdr:rowOff>76200</xdr:rowOff>
    </xdr:from>
    <xdr:to>
      <xdr:col>9</xdr:col>
      <xdr:colOff>561975</xdr:colOff>
      <xdr:row>21</xdr:row>
      <xdr:rowOff>0</xdr:rowOff>
    </xdr:to>
    <xdr:sp macro="" textlink="">
      <xdr:nvSpPr>
        <xdr:cNvPr id="54" name="Oval 53">
          <a:extLst>
            <a:ext uri="{FF2B5EF4-FFF2-40B4-BE49-F238E27FC236}">
              <a16:creationId xmlns:a16="http://schemas.microsoft.com/office/drawing/2014/main" id="{00000000-0008-0000-0100-000036000000}"/>
            </a:ext>
          </a:extLst>
        </xdr:cNvPr>
        <xdr:cNvSpPr/>
      </xdr:nvSpPr>
      <xdr:spPr>
        <a:xfrm>
          <a:off x="4591050" y="2552700"/>
          <a:ext cx="1457325" cy="1447800"/>
        </a:xfrm>
        <a:prstGeom prst="ellipse">
          <a:avLst/>
        </a:prstGeom>
        <a:effectLst>
          <a:glow rad="228600">
            <a:schemeClr val="tx1">
              <a:alpha val="40000"/>
            </a:schemeClr>
          </a:glow>
          <a:outerShdw blurRad="57150" dist="19050" dir="5400000" algn="ctr" rotWithShape="0">
            <a:srgbClr val="000000">
              <a:alpha val="63000"/>
            </a:srgbClr>
          </a:outerShdw>
        </a:effectLst>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399184</xdr:colOff>
      <xdr:row>13</xdr:row>
      <xdr:rowOff>152400</xdr:rowOff>
    </xdr:from>
    <xdr:to>
      <xdr:col>9</xdr:col>
      <xdr:colOff>529070</xdr:colOff>
      <xdr:row>20</xdr:row>
      <xdr:rowOff>143741</xdr:rowOff>
    </xdr:to>
    <xdr:graphicFrame macro="">
      <xdr:nvGraphicFramePr>
        <xdr:cNvPr id="69" name="Chart 68">
          <a:extLst>
            <a:ext uri="{FF2B5EF4-FFF2-40B4-BE49-F238E27FC236}">
              <a16:creationId xmlns:a16="http://schemas.microsoft.com/office/drawing/2014/main" id="{00000000-0008-0000-0100-00004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7</xdr:col>
      <xdr:colOff>604404</xdr:colOff>
      <xdr:row>14</xdr:row>
      <xdr:rowOff>171449</xdr:rowOff>
    </xdr:from>
    <xdr:to>
      <xdr:col>9</xdr:col>
      <xdr:colOff>285749</xdr:colOff>
      <xdr:row>19</xdr:row>
      <xdr:rowOff>117764</xdr:rowOff>
    </xdr:to>
    <xdr:sp macro="" textlink="'Collected Data'!L9">
      <xdr:nvSpPr>
        <xdr:cNvPr id="70" name="Oval 69">
          <a:extLst>
            <a:ext uri="{FF2B5EF4-FFF2-40B4-BE49-F238E27FC236}">
              <a16:creationId xmlns:a16="http://schemas.microsoft.com/office/drawing/2014/main" id="{00000000-0008-0000-0100-000046000000}"/>
            </a:ext>
          </a:extLst>
        </xdr:cNvPr>
        <xdr:cNvSpPr/>
      </xdr:nvSpPr>
      <xdr:spPr>
        <a:xfrm>
          <a:off x="4871604" y="2838449"/>
          <a:ext cx="900545" cy="898815"/>
        </a:xfrm>
        <a:prstGeom prst="ellipse">
          <a:avLst/>
        </a:prstGeom>
        <a:solidFill>
          <a:schemeClr val="tx2">
            <a:lumMod val="75000"/>
          </a:schemeClr>
        </a:solidFill>
        <a:ln>
          <a:noFill/>
        </a:ln>
        <a:effectLst>
          <a:glow rad="228600">
            <a:schemeClr val="bg1">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FB6BCEA-BB6A-4094-AB99-4AF66D6B3D83}" type="TxLink">
            <a:rPr lang="en-US" sz="900" b="1" i="0" u="none" strike="noStrike">
              <a:solidFill>
                <a:schemeClr val="bg1"/>
              </a:solidFill>
              <a:latin typeface="Tahoma" panose="020B0604030504040204" pitchFamily="34" charset="0"/>
              <a:ea typeface="Tahoma" panose="020B0604030504040204" pitchFamily="34" charset="0"/>
              <a:cs typeface="Tahoma" panose="020B0604030504040204" pitchFamily="34" charset="0"/>
            </a:rPr>
            <a:pPr algn="ctr"/>
            <a:t>0.62</a:t>
          </a:fld>
          <a:endParaRPr lang="en-US" sz="1100" b="1">
            <a:solidFill>
              <a:schemeClr val="bg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twoCellAnchor>
    <xdr:from>
      <xdr:col>11</xdr:col>
      <xdr:colOff>434684</xdr:colOff>
      <xdr:row>30</xdr:row>
      <xdr:rowOff>176647</xdr:rowOff>
    </xdr:from>
    <xdr:to>
      <xdr:col>14</xdr:col>
      <xdr:colOff>361949</xdr:colOff>
      <xdr:row>32</xdr:row>
      <xdr:rowOff>133350</xdr:rowOff>
    </xdr:to>
    <xdr:sp macro="" textlink="">
      <xdr:nvSpPr>
        <xdr:cNvPr id="57" name="TextBox 56">
          <a:extLst>
            <a:ext uri="{FF2B5EF4-FFF2-40B4-BE49-F238E27FC236}">
              <a16:creationId xmlns:a16="http://schemas.microsoft.com/office/drawing/2014/main" id="{00000000-0008-0000-0100-000039000000}"/>
            </a:ext>
          </a:extLst>
        </xdr:cNvPr>
        <xdr:cNvSpPr txBox="1"/>
      </xdr:nvSpPr>
      <xdr:spPr>
        <a:xfrm>
          <a:off x="7140284" y="5891647"/>
          <a:ext cx="1756065" cy="337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1">
              <a:solidFill>
                <a:schemeClr val="accent3"/>
              </a:solidFill>
              <a:latin typeface="Tahoma" panose="020B0604030504040204" pitchFamily="34" charset="0"/>
              <a:ea typeface="Tahoma" panose="020B0604030504040204" pitchFamily="34" charset="0"/>
              <a:cs typeface="Tahoma" panose="020B0604030504040204" pitchFamily="34" charset="0"/>
            </a:rPr>
            <a:t>Gearing Ratios</a:t>
          </a:r>
        </a:p>
      </xdr:txBody>
    </xdr:sp>
    <xdr:clientData/>
  </xdr:twoCellAnchor>
  <xdr:twoCellAnchor>
    <xdr:from>
      <xdr:col>16</xdr:col>
      <xdr:colOff>57149</xdr:colOff>
      <xdr:row>24</xdr:row>
      <xdr:rowOff>123825</xdr:rowOff>
    </xdr:from>
    <xdr:to>
      <xdr:col>23</xdr:col>
      <xdr:colOff>38100</xdr:colOff>
      <xdr:row>38</xdr:row>
      <xdr:rowOff>123825</xdr:rowOff>
    </xdr:to>
    <xdr:graphicFrame macro="">
      <xdr:nvGraphicFramePr>
        <xdr:cNvPr id="58" name="Chart 57">
          <a:extLst>
            <a:ext uri="{FF2B5EF4-FFF2-40B4-BE49-F238E27FC236}">
              <a16:creationId xmlns:a16="http://schemas.microsoft.com/office/drawing/2014/main" id="{00000000-0008-0000-0100-00003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17</xdr:col>
      <xdr:colOff>390526</xdr:colOff>
      <xdr:row>26</xdr:row>
      <xdr:rowOff>161926</xdr:rowOff>
    </xdr:from>
    <xdr:to>
      <xdr:col>19</xdr:col>
      <xdr:colOff>552450</xdr:colOff>
      <xdr:row>34</xdr:row>
      <xdr:rowOff>28576</xdr:rowOff>
    </xdr:to>
    <xdr:sp macro="" textlink="">
      <xdr:nvSpPr>
        <xdr:cNvPr id="56" name="Oval 55">
          <a:extLst>
            <a:ext uri="{FF2B5EF4-FFF2-40B4-BE49-F238E27FC236}">
              <a16:creationId xmlns:a16="http://schemas.microsoft.com/office/drawing/2014/main" id="{00000000-0008-0000-0100-000038000000}"/>
            </a:ext>
          </a:extLst>
        </xdr:cNvPr>
        <xdr:cNvSpPr/>
      </xdr:nvSpPr>
      <xdr:spPr>
        <a:xfrm>
          <a:off x="10753726" y="5114926"/>
          <a:ext cx="1381124" cy="1390650"/>
        </a:xfrm>
        <a:prstGeom prst="ellipse">
          <a:avLst/>
        </a:prstGeom>
        <a:solidFill>
          <a:schemeClr val="tx2">
            <a:lumMod val="50000"/>
          </a:schemeClr>
        </a:solidFill>
        <a:effectLst>
          <a:glow rad="228600">
            <a:schemeClr val="bg1">
              <a:alpha val="40000"/>
            </a:schemeClr>
          </a:glow>
          <a:outerShdw blurRad="57150" dist="19050" dir="5400000" algn="ctr" rotWithShape="0">
            <a:srgbClr val="000000">
              <a:alpha val="63000"/>
            </a:srgbClr>
          </a:outerShdw>
        </a:effectLst>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9526</xdr:colOff>
      <xdr:row>28</xdr:row>
      <xdr:rowOff>152400</xdr:rowOff>
    </xdr:from>
    <xdr:to>
      <xdr:col>19</xdr:col>
      <xdr:colOff>342900</xdr:colOff>
      <xdr:row>31</xdr:row>
      <xdr:rowOff>180975</xdr:rowOff>
    </xdr:to>
    <xdr:sp macro="" textlink="">
      <xdr:nvSpPr>
        <xdr:cNvPr id="6" name="TextBox 5">
          <a:extLst>
            <a:ext uri="{FF2B5EF4-FFF2-40B4-BE49-F238E27FC236}">
              <a16:creationId xmlns:a16="http://schemas.microsoft.com/office/drawing/2014/main" id="{00000000-0008-0000-0100-000006000000}"/>
            </a:ext>
          </a:extLst>
        </xdr:cNvPr>
        <xdr:cNvSpPr txBox="1"/>
      </xdr:nvSpPr>
      <xdr:spPr>
        <a:xfrm>
          <a:off x="10982326" y="5486400"/>
          <a:ext cx="942974" cy="600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1">
              <a:solidFill>
                <a:schemeClr val="accent1">
                  <a:lumMod val="20000"/>
                  <a:lumOff val="80000"/>
                </a:schemeClr>
              </a:solidFill>
              <a:latin typeface="Tahoma" panose="020B0604030504040204" pitchFamily="34" charset="0"/>
              <a:ea typeface="Tahoma" panose="020B0604030504040204" pitchFamily="34" charset="0"/>
              <a:cs typeface="Tahoma" panose="020B0604030504040204" pitchFamily="34" charset="0"/>
            </a:rPr>
            <a:t>Revenue (%)</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896.891906597222" createdVersion="6" refreshedVersion="6" minRefreshableVersion="3" recordCount="125" xr:uid="{00000000-000A-0000-FFFF-FFFF41000000}">
  <cacheSource type="worksheet">
    <worksheetSource ref="A1:D126" sheet="Collected Data"/>
  </cacheSource>
  <cacheFields count="4">
    <cacheField name="Variable" numFmtId="0">
      <sharedItems count="23">
        <s v="Current Ratio"/>
        <s v="Liabilities"/>
        <s v="Cost of goods sold"/>
        <s v="Assets"/>
        <s v="Gross profit Margin"/>
        <s v="Return on assets"/>
        <s v="Quick Ratio"/>
        <s v="Return on equity"/>
        <s v="Net profit margin"/>
        <s v="Shareholders` Equity"/>
        <s v="Revenue"/>
        <s v="Current Assets"/>
        <s v="SG and A Expenses"/>
        <s v="Current Liabilities"/>
        <s v="Asset Turnover Ratio"/>
        <s v="Inventory"/>
        <s v="Recievable Turnover Ratio"/>
        <s v="Long-term Debt to Capital Ratio"/>
        <s v="Debt to Equity Ratio"/>
        <s v="Inventory Turnover Ratio"/>
        <s v="Operating Expenses"/>
        <s v="Sales Days in Receivables"/>
        <s v="Sales" u="1"/>
      </sharedItems>
    </cacheField>
    <cacheField name="Region" numFmtId="0">
      <sharedItems count="4">
        <s v="Whole Tesco"/>
        <s v="UK and Republic of Ireland"/>
        <s v="Central Europe"/>
        <s v="Tesco Bank"/>
      </sharedItems>
    </cacheField>
    <cacheField name="Year" numFmtId="0">
      <sharedItems containsSemiMixedTypes="0" containsString="0" containsNumber="1" containsInteger="1" minValue="2018" maxValue="2022" count="5">
        <n v="2022"/>
        <n v="2021"/>
        <n v="2020"/>
        <n v="2019"/>
        <n v="2018"/>
      </sharedItems>
    </cacheField>
    <cacheField name="Value" numFmtId="0">
      <sharedItems containsSemiMixedTypes="0" containsString="0" containsNumber="1" minValue="5.8269925473659598E-2" maxValue="84330.559999999998"/>
    </cacheField>
  </cacheFields>
  <extLst>
    <ext xmlns:x14="http://schemas.microsoft.com/office/spreadsheetml/2009/9/main" uri="{725AE2AE-9491-48be-B2B4-4EB974FC3084}">
      <x14:pivotCacheDefinition pivotCacheId="3"/>
    </ext>
  </extLst>
</pivotCacheDefinition>
</file>

<file path=xl/pivotCache/pivotCacheRecords1.xml><?xml version="1.0" encoding="utf-8"?>
<pivotCacheRecords xmlns="http://schemas.openxmlformats.org/spreadsheetml/2006/main" xmlns:r="http://schemas.openxmlformats.org/officeDocument/2006/relationships" count="125">
  <r>
    <x v="0"/>
    <x v="0"/>
    <x v="0"/>
    <n v="0.75529999999999997"/>
  </r>
  <r>
    <x v="1"/>
    <x v="0"/>
    <x v="0"/>
    <n v="46232.52"/>
  </r>
  <r>
    <x v="2"/>
    <x v="0"/>
    <x v="0"/>
    <n v="77784.800000000003"/>
  </r>
  <r>
    <x v="3"/>
    <x v="0"/>
    <x v="0"/>
    <n v="67689.83"/>
  </r>
  <r>
    <x v="4"/>
    <x v="0"/>
    <x v="0"/>
    <n v="7.5524994642820739E-2"/>
  </r>
  <r>
    <x v="5"/>
    <x v="0"/>
    <x v="0"/>
    <n v="3.0861000000000001"/>
  </r>
  <r>
    <x v="6"/>
    <x v="0"/>
    <x v="0"/>
    <n v="0.62"/>
  </r>
  <r>
    <x v="7"/>
    <x v="0"/>
    <x v="0"/>
    <n v="9.7354000000000003"/>
  </r>
  <r>
    <x v="8"/>
    <x v="0"/>
    <x v="0"/>
    <n v="2.4142999999999999"/>
  </r>
  <r>
    <x v="9"/>
    <x v="0"/>
    <x v="0"/>
    <n v="21457.31"/>
  </r>
  <r>
    <x v="10"/>
    <x v="0"/>
    <x v="0"/>
    <n v="84139.43"/>
  </r>
  <r>
    <x v="11"/>
    <x v="0"/>
    <x v="0"/>
    <n v="16718.43"/>
  </r>
  <r>
    <x v="12"/>
    <x v="0"/>
    <x v="0"/>
    <n v="2843.3270000000002"/>
  </r>
  <r>
    <x v="13"/>
    <x v="0"/>
    <x v="0"/>
    <n v="22136.25"/>
  </r>
  <r>
    <x v="14"/>
    <x v="0"/>
    <x v="0"/>
    <n v="1.2430000000000001"/>
  </r>
  <r>
    <x v="15"/>
    <x v="0"/>
    <x v="0"/>
    <n v="3208.172"/>
  </r>
  <r>
    <x v="16"/>
    <x v="0"/>
    <x v="0"/>
    <n v="48.570099999999996"/>
  </r>
  <r>
    <x v="17"/>
    <x v="0"/>
    <x v="0"/>
    <n v="0.29899999999999999"/>
  </r>
  <r>
    <x v="18"/>
    <x v="0"/>
    <x v="0"/>
    <n v="0.7752"/>
  </r>
  <r>
    <x v="19"/>
    <x v="0"/>
    <x v="0"/>
    <n v="24.245799999999999"/>
  </r>
  <r>
    <x v="20"/>
    <x v="0"/>
    <x v="0"/>
    <n v="2843.33"/>
  </r>
  <r>
    <x v="21"/>
    <x v="0"/>
    <x v="0"/>
    <n v="7.5148999999999999"/>
  </r>
  <r>
    <x v="0"/>
    <x v="0"/>
    <x v="1"/>
    <n v="0.67559999999999998"/>
  </r>
  <r>
    <x v="1"/>
    <x v="0"/>
    <x v="1"/>
    <n v="43355.09"/>
  </r>
  <r>
    <x v="2"/>
    <x v="0"/>
    <x v="1"/>
    <n v="69882.91"/>
  </r>
  <r>
    <x v="3"/>
    <x v="0"/>
    <x v="1"/>
    <n v="59328.29"/>
  </r>
  <r>
    <x v="4"/>
    <x v="0"/>
    <x v="1"/>
    <n v="6.8495518954220472E-2"/>
  </r>
  <r>
    <x v="5"/>
    <x v="0"/>
    <x v="1"/>
    <n v="1.575"/>
  </r>
  <r>
    <x v="6"/>
    <x v="0"/>
    <x v="1"/>
    <n v="0.58499999999999996"/>
  </r>
  <r>
    <x v="7"/>
    <x v="0"/>
    <x v="1"/>
    <n v="5.8498999999999999"/>
  </r>
  <r>
    <x v="8"/>
    <x v="0"/>
    <x v="1"/>
    <n v="10.6121"/>
  </r>
  <r>
    <x v="9"/>
    <x v="0"/>
    <x v="1"/>
    <n v="15973.2"/>
  </r>
  <r>
    <x v="10"/>
    <x v="0"/>
    <x v="1"/>
    <n v="75021.55"/>
  </r>
  <r>
    <x v="11"/>
    <x v="0"/>
    <x v="1"/>
    <n v="14005.87"/>
  </r>
  <r>
    <x v="12"/>
    <x v="0"/>
    <x v="1"/>
    <n v="2888.7840000000001"/>
  </r>
  <r>
    <x v="13"/>
    <x v="0"/>
    <x v="1"/>
    <n v="20732.11"/>
  </r>
  <r>
    <x v="14"/>
    <x v="0"/>
    <x v="1"/>
    <n v="1.2645"/>
  </r>
  <r>
    <x v="15"/>
    <x v="0"/>
    <x v="1"/>
    <n v="2681.424"/>
  </r>
  <r>
    <x v="16"/>
    <x v="0"/>
    <x v="1"/>
    <n v="45.832900000000002"/>
  </r>
  <r>
    <x v="17"/>
    <x v="0"/>
    <x v="1"/>
    <n v="0.33429999999999999"/>
  </r>
  <r>
    <x v="18"/>
    <x v="0"/>
    <x v="1"/>
    <n v="1.0214000000000001"/>
  </r>
  <r>
    <x v="19"/>
    <x v="0"/>
    <x v="1"/>
    <n v="26.061900000000001"/>
  </r>
  <r>
    <x v="20"/>
    <x v="0"/>
    <x v="1"/>
    <n v="2888.79"/>
  </r>
  <r>
    <x v="21"/>
    <x v="0"/>
    <x v="1"/>
    <n v="7.9637000000000002"/>
  </r>
  <r>
    <x v="0"/>
    <x v="0"/>
    <x v="2"/>
    <n v="0.73429999999999995"/>
  </r>
  <r>
    <x v="1"/>
    <x v="0"/>
    <x v="2"/>
    <n v="49912.43"/>
  </r>
  <r>
    <x v="2"/>
    <x v="0"/>
    <x v="2"/>
    <n v="76922.080000000002"/>
  </r>
  <r>
    <x v="3"/>
    <x v="0"/>
    <x v="2"/>
    <n v="66852.41"/>
  </r>
  <r>
    <x v="4"/>
    <x v="0"/>
    <x v="2"/>
    <n v="7.0722597537964643E-2"/>
  </r>
  <r>
    <x v="5"/>
    <x v="0"/>
    <x v="2"/>
    <n v="1.7877000000000001"/>
  </r>
  <r>
    <x v="6"/>
    <x v="0"/>
    <x v="2"/>
    <n v="0.6"/>
  </r>
  <r>
    <x v="7"/>
    <x v="0"/>
    <x v="2"/>
    <n v="7.0549999999999997"/>
  </r>
  <r>
    <x v="8"/>
    <x v="0"/>
    <x v="2"/>
    <n v="1.4994000000000001"/>
  </r>
  <r>
    <x v="9"/>
    <x v="0"/>
    <x v="2"/>
    <n v="16939.98"/>
  </r>
  <r>
    <x v="10"/>
    <x v="0"/>
    <x v="2"/>
    <n v="82776.23"/>
  </r>
  <r>
    <x v="11"/>
    <x v="0"/>
    <x v="2"/>
    <n v="16826.22"/>
  </r>
  <r>
    <x v="12"/>
    <x v="0"/>
    <x v="2"/>
    <n v="2635.6480000000001"/>
  </r>
  <r>
    <x v="13"/>
    <x v="0"/>
    <x v="2"/>
    <n v="22914.29"/>
  </r>
  <r>
    <x v="14"/>
    <x v="0"/>
    <x v="2"/>
    <n v="1.2382"/>
  </r>
  <r>
    <x v="15"/>
    <x v="0"/>
    <x v="2"/>
    <n v="3109.8609999999999"/>
  </r>
  <r>
    <x v="16"/>
    <x v="0"/>
    <x v="2"/>
    <n v="46.389699999999998"/>
  </r>
  <r>
    <x v="17"/>
    <x v="0"/>
    <x v="2"/>
    <n v="0.31180000000000002"/>
  </r>
  <r>
    <x v="18"/>
    <x v="0"/>
    <x v="2"/>
    <n v="1.0467"/>
  </r>
  <r>
    <x v="19"/>
    <x v="0"/>
    <x v="2"/>
    <n v="24.7349"/>
  </r>
  <r>
    <x v="20"/>
    <x v="0"/>
    <x v="2"/>
    <n v="2635.65"/>
  </r>
  <r>
    <x v="21"/>
    <x v="0"/>
    <x v="2"/>
    <n v="7.8681000000000001"/>
  </r>
  <r>
    <x v="0"/>
    <x v="0"/>
    <x v="3"/>
    <n v="0.61260000000000003"/>
  </r>
  <r>
    <x v="1"/>
    <x v="0"/>
    <x v="3"/>
    <n v="45144.05"/>
  </r>
  <r>
    <x v="2"/>
    <x v="0"/>
    <x v="3"/>
    <n v="78862.55"/>
  </r>
  <r>
    <x v="3"/>
    <x v="0"/>
    <x v="3"/>
    <n v="64717.52"/>
  </r>
  <r>
    <x v="4"/>
    <x v="0"/>
    <x v="3"/>
    <n v="6.4840195535283945E-2"/>
  </r>
  <r>
    <x v="5"/>
    <x v="0"/>
    <x v="3"/>
    <n v="2.6913"/>
  </r>
  <r>
    <x v="6"/>
    <x v="0"/>
    <x v="3"/>
    <n v="0.57499999999999996"/>
  </r>
  <r>
    <x v="7"/>
    <x v="0"/>
    <x v="3"/>
    <n v="8.8985000000000003"/>
  </r>
  <r>
    <x v="8"/>
    <x v="0"/>
    <x v="3"/>
    <n v="2.0684999999999998"/>
  </r>
  <r>
    <x v="9"/>
    <x v="0"/>
    <x v="3"/>
    <n v="19573.46"/>
  </r>
  <r>
    <x v="10"/>
    <x v="0"/>
    <x v="3"/>
    <n v="84330.559999999998"/>
  </r>
  <r>
    <x v="11"/>
    <x v="0"/>
    <x v="3"/>
    <n v="16715.43"/>
  </r>
  <r>
    <x v="12"/>
    <x v="0"/>
    <x v="3"/>
    <n v="2737.962"/>
  </r>
  <r>
    <x v="13"/>
    <x v="0"/>
    <x v="3"/>
    <n v="27287.26"/>
  </r>
  <r>
    <x v="14"/>
    <x v="0"/>
    <x v="3"/>
    <n v="1.3030999999999999"/>
  </r>
  <r>
    <x v="15"/>
    <x v="0"/>
    <x v="3"/>
    <n v="3453.1320000000001"/>
  </r>
  <r>
    <x v="16"/>
    <x v="0"/>
    <x v="3"/>
    <n v="38.970100000000002"/>
  </r>
  <r>
    <x v="17"/>
    <x v="0"/>
    <x v="3"/>
    <n v="0.27660000000000001"/>
  </r>
  <r>
    <x v="18"/>
    <x v="0"/>
    <x v="3"/>
    <n v="1.0855999999999999"/>
  </r>
  <r>
    <x v="19"/>
    <x v="0"/>
    <x v="3"/>
    <n v="22.838000000000001"/>
  </r>
  <r>
    <x v="20"/>
    <x v="0"/>
    <x v="3"/>
    <n v="2627.12"/>
  </r>
  <r>
    <x v="21"/>
    <x v="0"/>
    <x v="3"/>
    <n v="9.3661999999999992"/>
  </r>
  <r>
    <x v="0"/>
    <x v="0"/>
    <x v="4"/>
    <n v="0.71350000000000002"/>
  </r>
  <r>
    <x v="1"/>
    <x v="0"/>
    <x v="4"/>
    <n v="45175.89"/>
  </r>
  <r>
    <x v="2"/>
    <x v="0"/>
    <x v="4"/>
    <n v="71092.55"/>
  </r>
  <r>
    <x v="3"/>
    <x v="0"/>
    <x v="4"/>
    <n v="58908.29"/>
  </r>
  <r>
    <x v="4"/>
    <x v="0"/>
    <x v="4"/>
    <n v="5.8269925473659598E-2"/>
  </r>
  <r>
    <x v="5"/>
    <x v="0"/>
    <x v="4"/>
    <n v="2.2111999999999998"/>
  </r>
  <r>
    <x v="6"/>
    <x v="0"/>
    <x v="4"/>
    <n v="0.54499999999999993"/>
  </r>
  <r>
    <x v="7"/>
    <x v="0"/>
    <x v="4"/>
    <n v="9.4855999999999998"/>
  </r>
  <r>
    <x v="8"/>
    <x v="0"/>
    <x v="4"/>
    <n v="2.0977000000000001"/>
  </r>
  <r>
    <x v="9"/>
    <x v="0"/>
    <x v="4"/>
    <n v="13732.4"/>
  </r>
  <r>
    <x v="10"/>
    <x v="0"/>
    <x v="4"/>
    <n v="75491.429999999993"/>
  </r>
  <r>
    <x v="11"/>
    <x v="0"/>
    <x v="4"/>
    <n v="18023.61"/>
  </r>
  <r>
    <x v="12"/>
    <x v="0"/>
    <x v="4"/>
    <n v="2144.2919999999999"/>
  </r>
  <r>
    <x v="13"/>
    <x v="0"/>
    <x v="4"/>
    <n v="25261.42"/>
  </r>
  <r>
    <x v="14"/>
    <x v="0"/>
    <x v="4"/>
    <n v="1.2815000000000001"/>
  </r>
  <r>
    <x v="15"/>
    <x v="0"/>
    <x v="4"/>
    <n v="2971.5450000000001"/>
  </r>
  <r>
    <x v="16"/>
    <x v="0"/>
    <x v="4"/>
    <n v="38.792900000000003"/>
  </r>
  <r>
    <x v="17"/>
    <x v="0"/>
    <x v="4"/>
    <n v="0.40579999999999999"/>
  </r>
  <r>
    <x v="18"/>
    <x v="0"/>
    <x v="4"/>
    <n v="1.5712999999999999"/>
  </r>
  <r>
    <x v="19"/>
    <x v="0"/>
    <x v="4"/>
    <n v="23.924399999999999"/>
  </r>
  <r>
    <x v="20"/>
    <x v="0"/>
    <x v="4"/>
    <n v="1986.72"/>
  </r>
  <r>
    <x v="21"/>
    <x v="0"/>
    <x v="4"/>
    <n v="9.4090000000000007"/>
  </r>
  <r>
    <x v="10"/>
    <x v="1"/>
    <x v="0"/>
    <n v="56404"/>
  </r>
  <r>
    <x v="10"/>
    <x v="2"/>
    <x v="0"/>
    <n v="4018"/>
  </r>
  <r>
    <x v="10"/>
    <x v="3"/>
    <x v="0"/>
    <n v="922"/>
  </r>
  <r>
    <x v="10"/>
    <x v="1"/>
    <x v="1"/>
    <n v="53170"/>
  </r>
  <r>
    <x v="10"/>
    <x v="2"/>
    <x v="1"/>
    <n v="3982"/>
  </r>
  <r>
    <x v="10"/>
    <x v="3"/>
    <x v="1"/>
    <n v="735"/>
  </r>
  <r>
    <x v="10"/>
    <x v="1"/>
    <x v="2"/>
    <n v="52898"/>
  </r>
  <r>
    <x v="10"/>
    <x v="2"/>
    <x v="2"/>
    <n v="4125"/>
  </r>
  <r>
    <x v="10"/>
    <x v="3"/>
    <x v="2"/>
    <n v="1068"/>
  </r>
  <r>
    <x v="10"/>
    <x v="1"/>
    <x v="3"/>
    <n v="51643"/>
  </r>
  <r>
    <x v="10"/>
    <x v="2"/>
    <x v="3"/>
    <n v="6298"/>
  </r>
  <r>
    <x v="10"/>
    <x v="3"/>
    <x v="3"/>
    <n v="1097"/>
  </r>
  <r>
    <x v="10"/>
    <x v="1"/>
    <x v="4"/>
    <n v="44914"/>
  </r>
  <r>
    <x v="10"/>
    <x v="2"/>
    <x v="4"/>
    <n v="6585"/>
  </r>
  <r>
    <x v="10"/>
    <x v="3"/>
    <x v="4"/>
    <n v="104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8" minRefreshableVersion="3" useAutoFormatting="1" rowGrandTotals="0" itemPrintTitles="1" createdVersion="6" indent="0" outline="1" outlineData="1" multipleFieldFilters="0">
  <location ref="G1:H22" firstHeaderRow="1" firstDataRow="1" firstDataCol="1"/>
  <pivotFields count="4">
    <pivotField axis="axisRow" showAll="0" sortType="descending">
      <items count="24">
        <item x="9"/>
        <item x="12"/>
        <item x="21"/>
        <item h="1" m="1" x="22"/>
        <item h="1" x="10"/>
        <item x="7"/>
        <item x="5"/>
        <item x="16"/>
        <item x="6"/>
        <item x="20"/>
        <item x="8"/>
        <item x="17"/>
        <item x="1"/>
        <item x="19"/>
        <item x="15"/>
        <item x="4"/>
        <item x="18"/>
        <item x="0"/>
        <item x="13"/>
        <item x="11"/>
        <item x="2"/>
        <item x="3"/>
        <item x="14"/>
        <item t="default"/>
      </items>
    </pivotField>
    <pivotField showAll="0"/>
    <pivotField showAll="0">
      <items count="6">
        <item h="1" x="4"/>
        <item h="1" x="3"/>
        <item h="1" x="2"/>
        <item h="1" x="1"/>
        <item x="0"/>
        <item t="default"/>
      </items>
    </pivotField>
    <pivotField dataField="1" showAll="0"/>
  </pivotFields>
  <rowFields count="1">
    <field x="0"/>
  </rowFields>
  <rowItems count="21">
    <i>
      <x/>
    </i>
    <i>
      <x v="1"/>
    </i>
    <i>
      <x v="2"/>
    </i>
    <i>
      <x v="5"/>
    </i>
    <i>
      <x v="6"/>
    </i>
    <i>
      <x v="7"/>
    </i>
    <i>
      <x v="8"/>
    </i>
    <i>
      <x v="9"/>
    </i>
    <i>
      <x v="10"/>
    </i>
    <i>
      <x v="11"/>
    </i>
    <i>
      <x v="12"/>
    </i>
    <i>
      <x v="13"/>
    </i>
    <i>
      <x v="14"/>
    </i>
    <i>
      <x v="15"/>
    </i>
    <i>
      <x v="16"/>
    </i>
    <i>
      <x v="17"/>
    </i>
    <i>
      <x v="18"/>
    </i>
    <i>
      <x v="19"/>
    </i>
    <i>
      <x v="20"/>
    </i>
    <i>
      <x v="21"/>
    </i>
    <i>
      <x v="22"/>
    </i>
  </rowItems>
  <colItems count="1">
    <i/>
  </colItems>
  <dataFields count="1">
    <dataField name="Sum of Value"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6" indent="0" outline="1" outlineData="1" multipleFieldFilters="0">
  <location ref="O9:S11" firstHeaderRow="1" firstDataRow="2" firstDataCol="1"/>
  <pivotFields count="4">
    <pivotField axis="axisRow" showAll="0">
      <items count="24">
        <item h="1" x="14"/>
        <item h="1" x="3"/>
        <item h="1" x="2"/>
        <item h="1" x="11"/>
        <item h="1" x="13"/>
        <item h="1" x="0"/>
        <item h="1" x="18"/>
        <item h="1" x="4"/>
        <item h="1" x="15"/>
        <item h="1" x="19"/>
        <item h="1" x="1"/>
        <item h="1" x="17"/>
        <item h="1" x="8"/>
        <item h="1" x="20"/>
        <item h="1" x="6"/>
        <item h="1" x="16"/>
        <item h="1" x="5"/>
        <item h="1" x="7"/>
        <item x="10"/>
        <item h="1" x="21"/>
        <item h="1" x="12"/>
        <item h="1" x="9"/>
        <item h="1" m="1" x="22"/>
        <item t="default"/>
      </items>
    </pivotField>
    <pivotField axis="axisCol" showAll="0">
      <items count="5">
        <item x="2"/>
        <item x="3"/>
        <item x="1"/>
        <item x="0"/>
        <item t="default"/>
      </items>
    </pivotField>
    <pivotField showAll="0">
      <items count="6">
        <item h="1" x="4"/>
        <item h="1" x="3"/>
        <item h="1" x="2"/>
        <item h="1" x="1"/>
        <item x="0"/>
        <item t="default"/>
      </items>
    </pivotField>
    <pivotField dataField="1" showAll="0"/>
  </pivotFields>
  <rowFields count="1">
    <field x="0"/>
  </rowFields>
  <rowItems count="1">
    <i>
      <x v="18"/>
    </i>
  </rowItems>
  <colFields count="1">
    <field x="1"/>
  </colFields>
  <colItems count="4">
    <i>
      <x/>
    </i>
    <i>
      <x v="1"/>
    </i>
    <i>
      <x v="2"/>
    </i>
    <i>
      <x v="3"/>
    </i>
  </colItems>
  <dataFields count="1">
    <dataField name="Sum of Value"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2" cacheId="0" applyNumberFormats="0" applyBorderFormats="0" applyFontFormats="0" applyPatternFormats="0" applyAlignmentFormats="0" applyWidthHeightFormats="1" dataCaption="Values" updatedVersion="8" minRefreshableVersion="3" useAutoFormatting="1" rowGrandTotals="0" itemPrintTitles="1" createdVersion="6" indent="0" outline="1" outlineData="1" multipleFieldFilters="0">
  <location ref="O1:P3" firstHeaderRow="1" firstDataRow="1" firstDataCol="1"/>
  <pivotFields count="4">
    <pivotField axis="axisRow" showAll="0">
      <items count="24">
        <item h="1" x="14"/>
        <item h="1" x="3"/>
        <item h="1" x="2"/>
        <item h="1" x="11"/>
        <item h="1" x="13"/>
        <item h="1" x="0"/>
        <item h="1" x="18"/>
        <item h="1" x="4"/>
        <item h="1" x="15"/>
        <item h="1" x="19"/>
        <item h="1" x="1"/>
        <item h="1" x="17"/>
        <item h="1" x="8"/>
        <item h="1" x="20"/>
        <item h="1" x="6"/>
        <item h="1" x="16"/>
        <item h="1" x="5"/>
        <item h="1" x="7"/>
        <item x="10"/>
        <item h="1" x="21"/>
        <item h="1" x="12"/>
        <item h="1" x="9"/>
        <item h="1" m="1" x="22"/>
        <item t="default"/>
      </items>
    </pivotField>
    <pivotField axis="axisRow" showAll="0">
      <items count="5">
        <item x="2"/>
        <item h="1" x="3"/>
        <item h="1" x="1"/>
        <item h="1" x="0"/>
        <item t="default"/>
      </items>
    </pivotField>
    <pivotField showAll="0">
      <items count="6">
        <item h="1" x="4"/>
        <item h="1" x="3"/>
        <item h="1" x="2"/>
        <item h="1" x="1"/>
        <item x="0"/>
        <item t="default"/>
      </items>
    </pivotField>
    <pivotField dataField="1" showAll="0"/>
  </pivotFields>
  <rowFields count="2">
    <field x="0"/>
    <field x="1"/>
  </rowFields>
  <rowItems count="2">
    <i>
      <x v="18"/>
    </i>
    <i r="1">
      <x/>
    </i>
  </rowItems>
  <colItems count="1">
    <i/>
  </colItems>
  <dataFields count="1">
    <dataField name="Sum of Value"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1000000}" sourceName="Region">
  <pivotTables>
    <pivotTable tabId="2" name="PivotTable2"/>
  </pivotTables>
  <data>
    <tabular pivotCacheId="3">
      <items count="4">
        <i x="2" s="1"/>
        <i x="3"/>
        <i x="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00000000-0013-0000-FFFF-FFFF02000000}" sourceName="Year">
  <pivotTables>
    <pivotTable tabId="2" name="PivotTable2"/>
    <pivotTable tabId="2" name="PivotTable1"/>
    <pivotTable tabId="2" name="PivotTable3"/>
  </pivotTables>
  <data>
    <tabular pivotCacheId="3">
      <items count="5">
        <i x="4"/>
        <i x="3"/>
        <i x="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00000000-0014-0000-FFFF-FFFF01000000}" cache="Slicer_Region" caption="Region" style="Silver Slicer" rowHeight="241300"/>
  <slicer name="Year" xr10:uid="{00000000-0014-0000-FFFF-FFFF02000000}" cache="Slicer_Year1" caption="Year" columnCount="3" style="Silver Slicer" rowHeight="241300"/>
</slicers>
</file>

<file path=xl/theme/theme1.xml><?xml version="1.0" encoding="utf-8"?>
<a:theme xmlns:a="http://schemas.openxmlformats.org/drawingml/2006/main" name="Office Theme">
  <a:themeElements>
    <a:clrScheme name="Blue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W126"/>
  <sheetViews>
    <sheetView workbookViewId="0">
      <selection activeCell="A18" sqref="A18"/>
    </sheetView>
  </sheetViews>
  <sheetFormatPr defaultRowHeight="15" x14ac:dyDescent="0.25"/>
  <cols>
    <col min="1" max="1" width="29.28515625" bestFit="1" customWidth="1"/>
    <col min="2" max="2" width="24.7109375" bestFit="1" customWidth="1"/>
    <col min="3" max="3" width="5" bestFit="1" customWidth="1"/>
    <col min="4" max="4" width="12" bestFit="1" customWidth="1"/>
    <col min="6" max="6" width="3" style="5" hidden="1" customWidth="1"/>
    <col min="7" max="7" width="29.28515625" customWidth="1"/>
    <col min="8" max="8" width="12.7109375" bestFit="1" customWidth="1"/>
    <col min="9" max="9" width="12.7109375" customWidth="1"/>
    <col min="10" max="10" width="3" hidden="1" customWidth="1"/>
    <col min="11" max="11" width="29.28515625" bestFit="1" customWidth="1"/>
    <col min="12" max="12" width="12.5703125" bestFit="1" customWidth="1"/>
    <col min="13" max="13" width="12.5703125" customWidth="1"/>
    <col min="14" max="14" width="0" hidden="1" customWidth="1"/>
    <col min="15" max="15" width="18" bestFit="1" customWidth="1"/>
    <col min="16" max="16" width="12.7109375" bestFit="1" customWidth="1"/>
    <col min="17" max="17" width="10.7109375" customWidth="1"/>
    <col min="18" max="18" width="24.85546875" customWidth="1"/>
    <col min="19" max="19" width="12.42578125" customWidth="1"/>
    <col min="20" max="21" width="11.28515625" customWidth="1"/>
    <col min="22" max="22" width="14.28515625" bestFit="1" customWidth="1"/>
    <col min="23" max="23" width="14.7109375" bestFit="1" customWidth="1"/>
  </cols>
  <sheetData>
    <row r="1" spans="1:23" x14ac:dyDescent="0.25">
      <c r="A1" s="6" t="s">
        <v>27</v>
      </c>
      <c r="B1" s="6" t="s">
        <v>2</v>
      </c>
      <c r="C1" s="6" t="s">
        <v>1</v>
      </c>
      <c r="D1" s="6" t="s">
        <v>0</v>
      </c>
      <c r="G1" s="4" t="s">
        <v>25</v>
      </c>
      <c r="H1" t="s">
        <v>26</v>
      </c>
      <c r="O1" s="4" t="s">
        <v>25</v>
      </c>
      <c r="P1" t="s">
        <v>26</v>
      </c>
    </row>
    <row r="2" spans="1:23" x14ac:dyDescent="0.25">
      <c r="A2" s="1" t="s">
        <v>5</v>
      </c>
      <c r="B2" t="s">
        <v>31</v>
      </c>
      <c r="C2">
        <v>2022</v>
      </c>
      <c r="D2">
        <v>0.75529999999999997</v>
      </c>
      <c r="F2" s="5">
        <v>1</v>
      </c>
      <c r="G2" s="1" t="s">
        <v>14</v>
      </c>
      <c r="H2">
        <v>21457.31</v>
      </c>
      <c r="J2" s="5">
        <v>20</v>
      </c>
      <c r="K2" s="2" t="str">
        <f ca="1">OFFSET($G$1,J2,0)</f>
        <v>Assets</v>
      </c>
      <c r="L2" s="2">
        <f ca="1">OFFSET($G$1,J2,1)</f>
        <v>67689.83</v>
      </c>
      <c r="O2" s="1" t="s">
        <v>18</v>
      </c>
      <c r="P2">
        <v>4018</v>
      </c>
    </row>
    <row r="3" spans="1:23" x14ac:dyDescent="0.25">
      <c r="A3" s="1" t="s">
        <v>7</v>
      </c>
      <c r="B3" t="s">
        <v>31</v>
      </c>
      <c r="C3">
        <v>2022</v>
      </c>
      <c r="D3">
        <v>46232.52</v>
      </c>
      <c r="F3" s="5">
        <v>2</v>
      </c>
      <c r="G3" s="1" t="s">
        <v>13</v>
      </c>
      <c r="H3">
        <v>2843.3270000000002</v>
      </c>
      <c r="J3" s="5">
        <v>11</v>
      </c>
      <c r="K3" s="2" t="str">
        <f ca="1">OFFSET($G$1,J3,0)</f>
        <v>Liabilities</v>
      </c>
      <c r="L3" s="2">
        <f t="shared" ref="L3:L4" ca="1" si="0">OFFSET($G$1,J3,1)</f>
        <v>46232.52</v>
      </c>
      <c r="O3" s="7" t="s">
        <v>29</v>
      </c>
      <c r="P3">
        <v>4018</v>
      </c>
      <c r="V3" s="2" t="str">
        <f ca="1">IF(OFFSET(O2,1,0)="","",OFFSET(O2,1,0))</f>
        <v>Central Europe</v>
      </c>
      <c r="W3" s="2">
        <f ca="1">IF(OFFSET(O2,1,1)="","",OFFSET(O2,1,1))</f>
        <v>4018</v>
      </c>
    </row>
    <row r="4" spans="1:23" x14ac:dyDescent="0.25">
      <c r="A4" s="1" t="s">
        <v>4</v>
      </c>
      <c r="B4" t="s">
        <v>31</v>
      </c>
      <c r="C4">
        <v>2022</v>
      </c>
      <c r="D4">
        <v>77784.800000000003</v>
      </c>
      <c r="F4" s="5">
        <v>3</v>
      </c>
      <c r="G4" s="1" t="s">
        <v>12</v>
      </c>
      <c r="H4">
        <v>7.5148999999999999</v>
      </c>
      <c r="J4" s="5">
        <v>1</v>
      </c>
      <c r="K4" s="2" t="str">
        <f ca="1">OFFSET($G$1,J4,0)</f>
        <v>Shareholders` Equity</v>
      </c>
      <c r="L4" s="2">
        <f t="shared" ca="1" si="0"/>
        <v>21457.31</v>
      </c>
      <c r="V4" s="2">
        <f ca="1">OFFSET(O3,1,0)</f>
        <v>0</v>
      </c>
      <c r="W4" s="2" t="str">
        <f ca="1">IF(OFFSET(O3,1,1)="","",OFFSET(O3,1,1))</f>
        <v/>
      </c>
    </row>
    <row r="5" spans="1:23" x14ac:dyDescent="0.25">
      <c r="A5" s="1" t="s">
        <v>3</v>
      </c>
      <c r="B5" t="s">
        <v>31</v>
      </c>
      <c r="C5">
        <v>2022</v>
      </c>
      <c r="D5">
        <v>67689.83</v>
      </c>
      <c r="F5" s="5">
        <v>4</v>
      </c>
      <c r="G5" s="1" t="s">
        <v>11</v>
      </c>
      <c r="H5">
        <v>9.7354000000000003</v>
      </c>
      <c r="J5" s="5"/>
      <c r="V5" s="2">
        <f ca="1">OFFSET(O4,1,0)</f>
        <v>0</v>
      </c>
      <c r="W5" s="2" t="str">
        <f ca="1">IF(OFFSET(O4,1,1)="","",OFFSET(O4,1,1))</f>
        <v/>
      </c>
    </row>
    <row r="6" spans="1:23" x14ac:dyDescent="0.25">
      <c r="A6" s="1" t="s">
        <v>6</v>
      </c>
      <c r="B6" t="s">
        <v>31</v>
      </c>
      <c r="C6">
        <v>2022</v>
      </c>
      <c r="D6">
        <v>7.5524994642820739E-2</v>
      </c>
      <c r="F6" s="5">
        <v>5</v>
      </c>
      <c r="G6" s="1" t="s">
        <v>10</v>
      </c>
      <c r="H6">
        <v>3.0861000000000001</v>
      </c>
      <c r="J6" s="5">
        <v>19</v>
      </c>
      <c r="K6" s="2" t="str">
        <f t="shared" ref="K6:K25" ca="1" si="1">OFFSET($G$1,J6,0)</f>
        <v>Cost of goods sold</v>
      </c>
      <c r="L6" s="8">
        <f t="shared" ref="L6:L25" ca="1" si="2">OFFSET($G$1,J6,1)</f>
        <v>77784.800000000003</v>
      </c>
      <c r="M6" s="10"/>
      <c r="V6" s="2">
        <f ca="1">OFFSET(O5,1,0)</f>
        <v>0</v>
      </c>
      <c r="W6" s="2" t="str">
        <f ca="1">IF(OFFSET(O5,1,1)="","",OFFSET(O5,1,1))</f>
        <v/>
      </c>
    </row>
    <row r="7" spans="1:23" x14ac:dyDescent="0.25">
      <c r="A7" s="1" t="s">
        <v>10</v>
      </c>
      <c r="B7" t="s">
        <v>31</v>
      </c>
      <c r="C7">
        <v>2022</v>
      </c>
      <c r="D7">
        <v>3.0861000000000001</v>
      </c>
      <c r="F7" s="5">
        <v>6</v>
      </c>
      <c r="G7" s="1" t="s">
        <v>21</v>
      </c>
      <c r="H7">
        <v>48.570099999999996</v>
      </c>
      <c r="J7" s="5"/>
    </row>
    <row r="8" spans="1:23" x14ac:dyDescent="0.25">
      <c r="A8" s="1" t="s">
        <v>9</v>
      </c>
      <c r="B8" t="s">
        <v>31</v>
      </c>
      <c r="C8">
        <v>2022</v>
      </c>
      <c r="D8">
        <v>0.62</v>
      </c>
      <c r="F8" s="5">
        <v>7</v>
      </c>
      <c r="G8" s="1" t="s">
        <v>9</v>
      </c>
      <c r="H8">
        <v>0.62</v>
      </c>
      <c r="J8" s="5">
        <v>16</v>
      </c>
      <c r="K8" s="2" t="str">
        <f t="shared" ca="1" si="1"/>
        <v>Current Ratio</v>
      </c>
      <c r="L8" s="2">
        <f t="shared" ca="1" si="2"/>
        <v>0.75529999999999997</v>
      </c>
      <c r="M8">
        <f ca="1">1-L8</f>
        <v>0.24470000000000003</v>
      </c>
      <c r="N8">
        <f ca="1">1-L8</f>
        <v>0.24470000000000003</v>
      </c>
    </row>
    <row r="9" spans="1:23" x14ac:dyDescent="0.25">
      <c r="A9" s="1" t="s">
        <v>11</v>
      </c>
      <c r="B9" t="s">
        <v>31</v>
      </c>
      <c r="C9">
        <v>2022</v>
      </c>
      <c r="D9">
        <v>9.7354000000000003</v>
      </c>
      <c r="F9" s="5">
        <v>8</v>
      </c>
      <c r="G9" s="1" t="s">
        <v>24</v>
      </c>
      <c r="H9">
        <v>2843.33</v>
      </c>
      <c r="J9" s="5">
        <v>7</v>
      </c>
      <c r="K9" s="2" t="str">
        <f t="shared" ca="1" si="1"/>
        <v>Quick Ratio</v>
      </c>
      <c r="L9" s="2">
        <f t="shared" ca="1" si="2"/>
        <v>0.62</v>
      </c>
      <c r="M9">
        <f ca="1">1-L9</f>
        <v>0.38</v>
      </c>
      <c r="N9">
        <f ca="1">1-L9</f>
        <v>0.38</v>
      </c>
      <c r="O9" s="4" t="s">
        <v>26</v>
      </c>
      <c r="P9" s="4" t="s">
        <v>32</v>
      </c>
    </row>
    <row r="10" spans="1:23" x14ac:dyDescent="0.25">
      <c r="A10" s="1" t="s">
        <v>8</v>
      </c>
      <c r="B10" t="s">
        <v>31</v>
      </c>
      <c r="C10">
        <v>2022</v>
      </c>
      <c r="D10">
        <v>2.4142999999999999</v>
      </c>
      <c r="F10" s="5">
        <v>9</v>
      </c>
      <c r="G10" s="1" t="s">
        <v>8</v>
      </c>
      <c r="H10">
        <v>2.4142999999999999</v>
      </c>
      <c r="J10" s="5"/>
      <c r="O10" s="4" t="s">
        <v>25</v>
      </c>
      <c r="P10" t="s">
        <v>29</v>
      </c>
      <c r="Q10" t="s">
        <v>30</v>
      </c>
      <c r="R10" t="s">
        <v>28</v>
      </c>
      <c r="S10" t="s">
        <v>31</v>
      </c>
      <c r="W10" s="12"/>
    </row>
    <row r="11" spans="1:23" x14ac:dyDescent="0.25">
      <c r="A11" s="1" t="s">
        <v>14</v>
      </c>
      <c r="B11" t="s">
        <v>31</v>
      </c>
      <c r="C11">
        <v>2022</v>
      </c>
      <c r="D11">
        <v>21457.31</v>
      </c>
      <c r="F11" s="5">
        <v>10</v>
      </c>
      <c r="G11" s="1" t="s">
        <v>23</v>
      </c>
      <c r="H11">
        <v>0.29899999999999999</v>
      </c>
      <c r="J11" s="5">
        <v>14</v>
      </c>
      <c r="K11" s="2" t="str">
        <f t="shared" ca="1" si="1"/>
        <v>Gross profit Margin</v>
      </c>
      <c r="L11" s="2">
        <f t="shared" ca="1" si="2"/>
        <v>7.5524994642820739E-2</v>
      </c>
      <c r="O11" s="1" t="s">
        <v>18</v>
      </c>
      <c r="P11">
        <v>4018</v>
      </c>
      <c r="Q11">
        <v>922</v>
      </c>
      <c r="R11">
        <v>56404</v>
      </c>
      <c r="S11">
        <v>84139.43</v>
      </c>
      <c r="W11" s="12"/>
    </row>
    <row r="12" spans="1:23" x14ac:dyDescent="0.25">
      <c r="A12" s="1" t="s">
        <v>18</v>
      </c>
      <c r="B12" t="s">
        <v>31</v>
      </c>
      <c r="C12">
        <v>2022</v>
      </c>
      <c r="D12">
        <v>84139.43</v>
      </c>
      <c r="F12" s="5">
        <v>11</v>
      </c>
      <c r="G12" s="1" t="s">
        <v>7</v>
      </c>
      <c r="H12">
        <v>46232.52</v>
      </c>
      <c r="J12" s="5">
        <v>9</v>
      </c>
      <c r="K12" s="2" t="str">
        <f t="shared" ca="1" si="1"/>
        <v>Net profit margin</v>
      </c>
      <c r="L12" s="2">
        <f t="shared" ca="1" si="2"/>
        <v>2.4142999999999999</v>
      </c>
      <c r="W12" s="12"/>
    </row>
    <row r="13" spans="1:23" x14ac:dyDescent="0.25">
      <c r="A13" s="1" t="s">
        <v>15</v>
      </c>
      <c r="B13" t="s">
        <v>31</v>
      </c>
      <c r="C13">
        <v>2022</v>
      </c>
      <c r="D13">
        <v>16718.43</v>
      </c>
      <c r="F13" s="5">
        <v>12</v>
      </c>
      <c r="G13" s="1" t="s">
        <v>19</v>
      </c>
      <c r="H13">
        <v>24.245799999999999</v>
      </c>
      <c r="J13" s="5">
        <v>5</v>
      </c>
      <c r="K13" s="2" t="str">
        <f t="shared" ca="1" si="1"/>
        <v>Return on assets</v>
      </c>
      <c r="L13" s="2">
        <f t="shared" ca="1" si="2"/>
        <v>3.0861000000000001</v>
      </c>
      <c r="O13" s="2"/>
      <c r="P13" s="2" t="str">
        <f ca="1">OFFSET(O10,0,1)</f>
        <v>Central Europe</v>
      </c>
      <c r="Q13" s="2" t="str">
        <f t="shared" ref="Q13:S13" ca="1" si="3">OFFSET(P10,0,1)</f>
        <v>Tesco Bank</v>
      </c>
      <c r="R13" s="2" t="str">
        <f t="shared" ca="1" si="3"/>
        <v>UK and Republic of Ireland</v>
      </c>
      <c r="S13" s="2" t="str">
        <f t="shared" ca="1" si="3"/>
        <v>Whole Tesco</v>
      </c>
      <c r="W13" s="12"/>
    </row>
    <row r="14" spans="1:23" x14ac:dyDescent="0.25">
      <c r="A14" s="1" t="s">
        <v>13</v>
      </c>
      <c r="B14" t="s">
        <v>31</v>
      </c>
      <c r="C14">
        <v>2022</v>
      </c>
      <c r="D14">
        <v>2843.3270000000002</v>
      </c>
      <c r="F14" s="5">
        <v>13</v>
      </c>
      <c r="G14" s="1" t="s">
        <v>16</v>
      </c>
      <c r="H14">
        <v>3208.172</v>
      </c>
      <c r="J14" s="5">
        <v>4</v>
      </c>
      <c r="K14" s="2" t="str">
        <f t="shared" ca="1" si="1"/>
        <v>Return on equity</v>
      </c>
      <c r="L14" s="2">
        <f t="shared" ca="1" si="2"/>
        <v>9.7354000000000003</v>
      </c>
      <c r="O14" s="2" t="str">
        <f ca="1">OFFSET(O10,1,0)</f>
        <v>Revenue</v>
      </c>
      <c r="P14" s="2">
        <f t="shared" ref="P14:S14" ca="1" si="4">OFFSET(P10,1,0)</f>
        <v>4018</v>
      </c>
      <c r="Q14" s="2">
        <f t="shared" ca="1" si="4"/>
        <v>922</v>
      </c>
      <c r="R14" s="2">
        <f t="shared" ca="1" si="4"/>
        <v>56404</v>
      </c>
      <c r="S14" s="2">
        <f t="shared" ca="1" si="4"/>
        <v>84139.43</v>
      </c>
    </row>
    <row r="15" spans="1:23" x14ac:dyDescent="0.25">
      <c r="A15" s="1" t="s">
        <v>17</v>
      </c>
      <c r="B15" t="s">
        <v>31</v>
      </c>
      <c r="C15">
        <v>2022</v>
      </c>
      <c r="D15">
        <v>22136.25</v>
      </c>
      <c r="F15" s="5">
        <v>14</v>
      </c>
      <c r="G15" s="1" t="s">
        <v>6</v>
      </c>
      <c r="H15">
        <v>7.5524994642820739E-2</v>
      </c>
      <c r="J15" s="5"/>
    </row>
    <row r="16" spans="1:23" x14ac:dyDescent="0.25">
      <c r="A16" s="1" t="s">
        <v>20</v>
      </c>
      <c r="B16" t="s">
        <v>31</v>
      </c>
      <c r="C16">
        <v>2022</v>
      </c>
      <c r="D16">
        <v>1.2430000000000001</v>
      </c>
      <c r="F16" s="5">
        <v>15</v>
      </c>
      <c r="G16" s="1" t="s">
        <v>22</v>
      </c>
      <c r="H16">
        <v>0.7752</v>
      </c>
      <c r="J16" s="5">
        <v>3</v>
      </c>
      <c r="K16" s="2" t="str">
        <f t="shared" ca="1" si="1"/>
        <v>Sales Days in Receivables</v>
      </c>
      <c r="L16" s="2">
        <f t="shared" ca="1" si="2"/>
        <v>7.5148999999999999</v>
      </c>
    </row>
    <row r="17" spans="1:13" x14ac:dyDescent="0.25">
      <c r="A17" s="1" t="s">
        <v>16</v>
      </c>
      <c r="B17" t="s">
        <v>31</v>
      </c>
      <c r="C17">
        <v>2022</v>
      </c>
      <c r="D17">
        <v>3208.172</v>
      </c>
      <c r="F17" s="5">
        <v>16</v>
      </c>
      <c r="G17" s="1" t="s">
        <v>5</v>
      </c>
      <c r="H17">
        <v>0.75529999999999997</v>
      </c>
      <c r="J17" s="5">
        <v>6</v>
      </c>
      <c r="K17" s="2" t="str">
        <f t="shared" ca="1" si="1"/>
        <v>Recievable Turnover Ratio</v>
      </c>
      <c r="L17" s="2">
        <f t="shared" ca="1" si="2"/>
        <v>48.570099999999996</v>
      </c>
    </row>
    <row r="18" spans="1:13" x14ac:dyDescent="0.25">
      <c r="A18" s="1" t="s">
        <v>21</v>
      </c>
      <c r="B18" t="s">
        <v>31</v>
      </c>
      <c r="C18">
        <v>2022</v>
      </c>
      <c r="D18">
        <v>48.570099999999996</v>
      </c>
      <c r="F18" s="5">
        <v>17</v>
      </c>
      <c r="G18" s="1" t="s">
        <v>17</v>
      </c>
      <c r="H18">
        <v>22136.25</v>
      </c>
      <c r="J18" s="5">
        <v>12</v>
      </c>
      <c r="K18" s="2" t="str">
        <f t="shared" ca="1" si="1"/>
        <v>Inventory Turnover Ratio</v>
      </c>
      <c r="L18" s="2">
        <f t="shared" ca="1" si="2"/>
        <v>24.245799999999999</v>
      </c>
    </row>
    <row r="19" spans="1:13" x14ac:dyDescent="0.25">
      <c r="A19" s="1" t="s">
        <v>23</v>
      </c>
      <c r="B19" t="s">
        <v>31</v>
      </c>
      <c r="C19">
        <v>2022</v>
      </c>
      <c r="D19">
        <v>0.29899999999999999</v>
      </c>
      <c r="F19" s="5">
        <v>18</v>
      </c>
      <c r="G19" s="1" t="s">
        <v>15</v>
      </c>
      <c r="H19">
        <v>16718.43</v>
      </c>
      <c r="J19" s="5">
        <v>21</v>
      </c>
      <c r="K19" s="2" t="str">
        <f t="shared" ca="1" si="1"/>
        <v>Asset Turnover Ratio</v>
      </c>
      <c r="L19" s="2">
        <f t="shared" ca="1" si="2"/>
        <v>1.2430000000000001</v>
      </c>
    </row>
    <row r="20" spans="1:13" x14ac:dyDescent="0.25">
      <c r="A20" s="1" t="s">
        <v>22</v>
      </c>
      <c r="B20" t="s">
        <v>31</v>
      </c>
      <c r="C20">
        <v>2022</v>
      </c>
      <c r="D20">
        <v>0.7752</v>
      </c>
      <c r="F20" s="5">
        <v>19</v>
      </c>
      <c r="G20" s="1" t="s">
        <v>4</v>
      </c>
      <c r="H20">
        <v>77784.800000000003</v>
      </c>
      <c r="J20" s="5"/>
    </row>
    <row r="21" spans="1:13" x14ac:dyDescent="0.25">
      <c r="A21" s="1" t="s">
        <v>19</v>
      </c>
      <c r="B21" t="s">
        <v>31</v>
      </c>
      <c r="C21">
        <v>2022</v>
      </c>
      <c r="D21">
        <v>24.245799999999999</v>
      </c>
      <c r="F21" s="5">
        <v>20</v>
      </c>
      <c r="G21" s="1" t="s">
        <v>3</v>
      </c>
      <c r="H21">
        <v>67689.83</v>
      </c>
      <c r="J21" s="5">
        <v>8</v>
      </c>
      <c r="K21" s="2" t="str">
        <f t="shared" ca="1" si="1"/>
        <v>Operating Expenses</v>
      </c>
      <c r="L21" s="3">
        <f t="shared" ca="1" si="2"/>
        <v>2843.33</v>
      </c>
      <c r="M21" s="11"/>
    </row>
    <row r="22" spans="1:13" x14ac:dyDescent="0.25">
      <c r="A22" s="1" t="s">
        <v>24</v>
      </c>
      <c r="B22" t="s">
        <v>31</v>
      </c>
      <c r="C22">
        <v>2022</v>
      </c>
      <c r="D22">
        <v>2843.33</v>
      </c>
      <c r="F22" s="5">
        <v>21</v>
      </c>
      <c r="G22" s="1" t="s">
        <v>20</v>
      </c>
      <c r="H22">
        <v>1.2430000000000001</v>
      </c>
      <c r="J22" s="5">
        <v>2</v>
      </c>
      <c r="K22" s="2" t="str">
        <f t="shared" ca="1" si="1"/>
        <v>SG and A Expenses</v>
      </c>
      <c r="L22" s="2">
        <f t="shared" ca="1" si="2"/>
        <v>2843.3270000000002</v>
      </c>
    </row>
    <row r="23" spans="1:13" x14ac:dyDescent="0.25">
      <c r="A23" s="1" t="s">
        <v>12</v>
      </c>
      <c r="B23" t="s">
        <v>31</v>
      </c>
      <c r="C23">
        <v>2022</v>
      </c>
      <c r="D23">
        <v>7.5148999999999999</v>
      </c>
      <c r="J23" s="5"/>
    </row>
    <row r="24" spans="1:13" x14ac:dyDescent="0.25">
      <c r="A24" s="1" t="s">
        <v>5</v>
      </c>
      <c r="B24" t="s">
        <v>31</v>
      </c>
      <c r="C24">
        <v>2021</v>
      </c>
      <c r="D24">
        <v>0.67559999999999998</v>
      </c>
      <c r="J24" s="5">
        <v>15</v>
      </c>
      <c r="K24" s="2" t="str">
        <f t="shared" ca="1" si="1"/>
        <v>Debt to Equity Ratio</v>
      </c>
      <c r="L24" s="2">
        <f t="shared" ca="1" si="2"/>
        <v>0.7752</v>
      </c>
    </row>
    <row r="25" spans="1:13" x14ac:dyDescent="0.25">
      <c r="A25" s="1" t="s">
        <v>7</v>
      </c>
      <c r="B25" t="s">
        <v>31</v>
      </c>
      <c r="C25">
        <v>2021</v>
      </c>
      <c r="D25">
        <v>43355.09</v>
      </c>
      <c r="J25" s="5">
        <v>10</v>
      </c>
      <c r="K25" s="2" t="str">
        <f t="shared" ca="1" si="1"/>
        <v>Long-term Debt to Capital Ratio</v>
      </c>
      <c r="L25" s="2">
        <f t="shared" ca="1" si="2"/>
        <v>0.29899999999999999</v>
      </c>
    </row>
    <row r="26" spans="1:13" x14ac:dyDescent="0.25">
      <c r="A26" s="1" t="s">
        <v>4</v>
      </c>
      <c r="B26" t="s">
        <v>31</v>
      </c>
      <c r="C26">
        <v>2021</v>
      </c>
      <c r="D26">
        <v>69882.91</v>
      </c>
    </row>
    <row r="27" spans="1:13" x14ac:dyDescent="0.25">
      <c r="A27" s="1" t="s">
        <v>3</v>
      </c>
      <c r="B27" t="s">
        <v>31</v>
      </c>
      <c r="C27">
        <v>2021</v>
      </c>
      <c r="D27">
        <v>59328.29</v>
      </c>
    </row>
    <row r="28" spans="1:13" x14ac:dyDescent="0.25">
      <c r="A28" s="1" t="s">
        <v>6</v>
      </c>
      <c r="B28" t="s">
        <v>31</v>
      </c>
      <c r="C28">
        <v>2021</v>
      </c>
      <c r="D28">
        <v>6.8495518954220472E-2</v>
      </c>
    </row>
    <row r="29" spans="1:13" x14ac:dyDescent="0.25">
      <c r="A29" s="1" t="s">
        <v>10</v>
      </c>
      <c r="B29" t="s">
        <v>31</v>
      </c>
      <c r="C29">
        <v>2021</v>
      </c>
      <c r="D29">
        <v>1.575</v>
      </c>
    </row>
    <row r="30" spans="1:13" x14ac:dyDescent="0.25">
      <c r="A30" s="1" t="s">
        <v>9</v>
      </c>
      <c r="B30" t="s">
        <v>31</v>
      </c>
      <c r="C30">
        <v>2021</v>
      </c>
      <c r="D30">
        <v>0.58499999999999996</v>
      </c>
    </row>
    <row r="31" spans="1:13" x14ac:dyDescent="0.25">
      <c r="A31" s="1" t="s">
        <v>11</v>
      </c>
      <c r="B31" t="s">
        <v>31</v>
      </c>
      <c r="C31">
        <v>2021</v>
      </c>
      <c r="D31">
        <v>5.8498999999999999</v>
      </c>
    </row>
    <row r="32" spans="1:13" x14ac:dyDescent="0.25">
      <c r="A32" s="1" t="s">
        <v>8</v>
      </c>
      <c r="B32" t="s">
        <v>31</v>
      </c>
      <c r="C32">
        <v>2021</v>
      </c>
      <c r="D32">
        <v>10.6121</v>
      </c>
    </row>
    <row r="33" spans="1:4" x14ac:dyDescent="0.25">
      <c r="A33" s="1" t="s">
        <v>14</v>
      </c>
      <c r="B33" t="s">
        <v>31</v>
      </c>
      <c r="C33">
        <v>2021</v>
      </c>
      <c r="D33">
        <v>15973.2</v>
      </c>
    </row>
    <row r="34" spans="1:4" x14ac:dyDescent="0.25">
      <c r="A34" s="1" t="s">
        <v>18</v>
      </c>
      <c r="B34" t="s">
        <v>31</v>
      </c>
      <c r="C34">
        <v>2021</v>
      </c>
      <c r="D34">
        <v>75021.55</v>
      </c>
    </row>
    <row r="35" spans="1:4" x14ac:dyDescent="0.25">
      <c r="A35" s="1" t="s">
        <v>15</v>
      </c>
      <c r="B35" t="s">
        <v>31</v>
      </c>
      <c r="C35">
        <v>2021</v>
      </c>
      <c r="D35">
        <v>14005.87</v>
      </c>
    </row>
    <row r="36" spans="1:4" x14ac:dyDescent="0.25">
      <c r="A36" s="1" t="s">
        <v>13</v>
      </c>
      <c r="B36" t="s">
        <v>31</v>
      </c>
      <c r="C36">
        <v>2021</v>
      </c>
      <c r="D36">
        <v>2888.7840000000001</v>
      </c>
    </row>
    <row r="37" spans="1:4" x14ac:dyDescent="0.25">
      <c r="A37" s="1" t="s">
        <v>17</v>
      </c>
      <c r="B37" t="s">
        <v>31</v>
      </c>
      <c r="C37">
        <v>2021</v>
      </c>
      <c r="D37">
        <v>20732.11</v>
      </c>
    </row>
    <row r="38" spans="1:4" x14ac:dyDescent="0.25">
      <c r="A38" s="1" t="s">
        <v>20</v>
      </c>
      <c r="B38" t="s">
        <v>31</v>
      </c>
      <c r="C38">
        <v>2021</v>
      </c>
      <c r="D38">
        <v>1.2645</v>
      </c>
    </row>
    <row r="39" spans="1:4" x14ac:dyDescent="0.25">
      <c r="A39" s="1" t="s">
        <v>16</v>
      </c>
      <c r="B39" t="s">
        <v>31</v>
      </c>
      <c r="C39">
        <v>2021</v>
      </c>
      <c r="D39">
        <v>2681.424</v>
      </c>
    </row>
    <row r="40" spans="1:4" x14ac:dyDescent="0.25">
      <c r="A40" s="1" t="s">
        <v>21</v>
      </c>
      <c r="B40" t="s">
        <v>31</v>
      </c>
      <c r="C40">
        <v>2021</v>
      </c>
      <c r="D40">
        <v>45.832900000000002</v>
      </c>
    </row>
    <row r="41" spans="1:4" x14ac:dyDescent="0.25">
      <c r="A41" s="1" t="s">
        <v>23</v>
      </c>
      <c r="B41" t="s">
        <v>31</v>
      </c>
      <c r="C41">
        <v>2021</v>
      </c>
      <c r="D41">
        <v>0.33429999999999999</v>
      </c>
    </row>
    <row r="42" spans="1:4" x14ac:dyDescent="0.25">
      <c r="A42" s="1" t="s">
        <v>22</v>
      </c>
      <c r="B42" t="s">
        <v>31</v>
      </c>
      <c r="C42">
        <v>2021</v>
      </c>
      <c r="D42">
        <v>1.0214000000000001</v>
      </c>
    </row>
    <row r="43" spans="1:4" x14ac:dyDescent="0.25">
      <c r="A43" s="1" t="s">
        <v>19</v>
      </c>
      <c r="B43" t="s">
        <v>31</v>
      </c>
      <c r="C43">
        <v>2021</v>
      </c>
      <c r="D43">
        <v>26.061900000000001</v>
      </c>
    </row>
    <row r="44" spans="1:4" x14ac:dyDescent="0.25">
      <c r="A44" s="1" t="s">
        <v>24</v>
      </c>
      <c r="B44" t="s">
        <v>31</v>
      </c>
      <c r="C44">
        <v>2021</v>
      </c>
      <c r="D44">
        <v>2888.79</v>
      </c>
    </row>
    <row r="45" spans="1:4" x14ac:dyDescent="0.25">
      <c r="A45" s="1" t="s">
        <v>12</v>
      </c>
      <c r="B45" t="s">
        <v>31</v>
      </c>
      <c r="C45">
        <v>2021</v>
      </c>
      <c r="D45">
        <v>7.9637000000000002</v>
      </c>
    </row>
    <row r="46" spans="1:4" x14ac:dyDescent="0.25">
      <c r="A46" s="1" t="s">
        <v>5</v>
      </c>
      <c r="B46" t="s">
        <v>31</v>
      </c>
      <c r="C46">
        <v>2020</v>
      </c>
      <c r="D46">
        <v>0.73429999999999995</v>
      </c>
    </row>
    <row r="47" spans="1:4" x14ac:dyDescent="0.25">
      <c r="A47" s="1" t="s">
        <v>7</v>
      </c>
      <c r="B47" t="s">
        <v>31</v>
      </c>
      <c r="C47">
        <v>2020</v>
      </c>
      <c r="D47">
        <v>49912.43</v>
      </c>
    </row>
    <row r="48" spans="1:4" x14ac:dyDescent="0.25">
      <c r="A48" s="1" t="s">
        <v>4</v>
      </c>
      <c r="B48" t="s">
        <v>31</v>
      </c>
      <c r="C48">
        <v>2020</v>
      </c>
      <c r="D48">
        <v>76922.080000000002</v>
      </c>
    </row>
    <row r="49" spans="1:4" x14ac:dyDescent="0.25">
      <c r="A49" s="1" t="s">
        <v>3</v>
      </c>
      <c r="B49" t="s">
        <v>31</v>
      </c>
      <c r="C49">
        <v>2020</v>
      </c>
      <c r="D49">
        <v>66852.41</v>
      </c>
    </row>
    <row r="50" spans="1:4" x14ac:dyDescent="0.25">
      <c r="A50" s="1" t="s">
        <v>6</v>
      </c>
      <c r="B50" t="s">
        <v>31</v>
      </c>
      <c r="C50">
        <v>2020</v>
      </c>
      <c r="D50">
        <v>7.0722597537964643E-2</v>
      </c>
    </row>
    <row r="51" spans="1:4" x14ac:dyDescent="0.25">
      <c r="A51" s="1" t="s">
        <v>10</v>
      </c>
      <c r="B51" t="s">
        <v>31</v>
      </c>
      <c r="C51">
        <v>2020</v>
      </c>
      <c r="D51">
        <v>1.7877000000000001</v>
      </c>
    </row>
    <row r="52" spans="1:4" x14ac:dyDescent="0.25">
      <c r="A52" s="1" t="s">
        <v>9</v>
      </c>
      <c r="B52" t="s">
        <v>31</v>
      </c>
      <c r="C52">
        <v>2020</v>
      </c>
      <c r="D52">
        <v>0.6</v>
      </c>
    </row>
    <row r="53" spans="1:4" x14ac:dyDescent="0.25">
      <c r="A53" s="1" t="s">
        <v>11</v>
      </c>
      <c r="B53" t="s">
        <v>31</v>
      </c>
      <c r="C53">
        <v>2020</v>
      </c>
      <c r="D53">
        <v>7.0549999999999997</v>
      </c>
    </row>
    <row r="54" spans="1:4" x14ac:dyDescent="0.25">
      <c r="A54" s="1" t="s">
        <v>8</v>
      </c>
      <c r="B54" t="s">
        <v>31</v>
      </c>
      <c r="C54">
        <v>2020</v>
      </c>
      <c r="D54">
        <v>1.4994000000000001</v>
      </c>
    </row>
    <row r="55" spans="1:4" x14ac:dyDescent="0.25">
      <c r="A55" s="1" t="s">
        <v>14</v>
      </c>
      <c r="B55" t="s">
        <v>31</v>
      </c>
      <c r="C55">
        <v>2020</v>
      </c>
      <c r="D55">
        <v>16939.98</v>
      </c>
    </row>
    <row r="56" spans="1:4" x14ac:dyDescent="0.25">
      <c r="A56" s="1" t="s">
        <v>18</v>
      </c>
      <c r="B56" t="s">
        <v>31</v>
      </c>
      <c r="C56">
        <v>2020</v>
      </c>
      <c r="D56">
        <v>82776.23</v>
      </c>
    </row>
    <row r="57" spans="1:4" x14ac:dyDescent="0.25">
      <c r="A57" s="1" t="s">
        <v>15</v>
      </c>
      <c r="B57" t="s">
        <v>31</v>
      </c>
      <c r="C57">
        <v>2020</v>
      </c>
      <c r="D57">
        <v>16826.22</v>
      </c>
    </row>
    <row r="58" spans="1:4" x14ac:dyDescent="0.25">
      <c r="A58" s="1" t="s">
        <v>13</v>
      </c>
      <c r="B58" t="s">
        <v>31</v>
      </c>
      <c r="C58">
        <v>2020</v>
      </c>
      <c r="D58">
        <v>2635.6480000000001</v>
      </c>
    </row>
    <row r="59" spans="1:4" x14ac:dyDescent="0.25">
      <c r="A59" s="1" t="s">
        <v>17</v>
      </c>
      <c r="B59" t="s">
        <v>31</v>
      </c>
      <c r="C59">
        <v>2020</v>
      </c>
      <c r="D59">
        <v>22914.29</v>
      </c>
    </row>
    <row r="60" spans="1:4" x14ac:dyDescent="0.25">
      <c r="A60" s="1" t="s">
        <v>20</v>
      </c>
      <c r="B60" t="s">
        <v>31</v>
      </c>
      <c r="C60">
        <v>2020</v>
      </c>
      <c r="D60">
        <v>1.2382</v>
      </c>
    </row>
    <row r="61" spans="1:4" x14ac:dyDescent="0.25">
      <c r="A61" s="1" t="s">
        <v>16</v>
      </c>
      <c r="B61" t="s">
        <v>31</v>
      </c>
      <c r="C61">
        <v>2020</v>
      </c>
      <c r="D61">
        <v>3109.8609999999999</v>
      </c>
    </row>
    <row r="62" spans="1:4" x14ac:dyDescent="0.25">
      <c r="A62" s="1" t="s">
        <v>21</v>
      </c>
      <c r="B62" t="s">
        <v>31</v>
      </c>
      <c r="C62">
        <v>2020</v>
      </c>
      <c r="D62">
        <v>46.389699999999998</v>
      </c>
    </row>
    <row r="63" spans="1:4" x14ac:dyDescent="0.25">
      <c r="A63" s="1" t="s">
        <v>23</v>
      </c>
      <c r="B63" t="s">
        <v>31</v>
      </c>
      <c r="C63">
        <v>2020</v>
      </c>
      <c r="D63">
        <v>0.31180000000000002</v>
      </c>
    </row>
    <row r="64" spans="1:4" x14ac:dyDescent="0.25">
      <c r="A64" s="1" t="s">
        <v>22</v>
      </c>
      <c r="B64" t="s">
        <v>31</v>
      </c>
      <c r="C64">
        <v>2020</v>
      </c>
      <c r="D64">
        <v>1.0467</v>
      </c>
    </row>
    <row r="65" spans="1:4" x14ac:dyDescent="0.25">
      <c r="A65" s="1" t="s">
        <v>19</v>
      </c>
      <c r="B65" t="s">
        <v>31</v>
      </c>
      <c r="C65">
        <v>2020</v>
      </c>
      <c r="D65">
        <v>24.7349</v>
      </c>
    </row>
    <row r="66" spans="1:4" x14ac:dyDescent="0.25">
      <c r="A66" s="1" t="s">
        <v>24</v>
      </c>
      <c r="B66" t="s">
        <v>31</v>
      </c>
      <c r="C66">
        <v>2020</v>
      </c>
      <c r="D66">
        <v>2635.65</v>
      </c>
    </row>
    <row r="67" spans="1:4" x14ac:dyDescent="0.25">
      <c r="A67" s="1" t="s">
        <v>12</v>
      </c>
      <c r="B67" t="s">
        <v>31</v>
      </c>
      <c r="C67">
        <v>2020</v>
      </c>
      <c r="D67">
        <v>7.8681000000000001</v>
      </c>
    </row>
    <row r="68" spans="1:4" x14ac:dyDescent="0.25">
      <c r="A68" s="1" t="s">
        <v>5</v>
      </c>
      <c r="B68" t="s">
        <v>31</v>
      </c>
      <c r="C68">
        <v>2019</v>
      </c>
      <c r="D68">
        <v>0.61260000000000003</v>
      </c>
    </row>
    <row r="69" spans="1:4" x14ac:dyDescent="0.25">
      <c r="A69" s="1" t="s">
        <v>7</v>
      </c>
      <c r="B69" t="s">
        <v>31</v>
      </c>
      <c r="C69">
        <v>2019</v>
      </c>
      <c r="D69">
        <v>45144.05</v>
      </c>
    </row>
    <row r="70" spans="1:4" x14ac:dyDescent="0.25">
      <c r="A70" s="1" t="s">
        <v>4</v>
      </c>
      <c r="B70" t="s">
        <v>31</v>
      </c>
      <c r="C70">
        <v>2019</v>
      </c>
      <c r="D70">
        <v>78862.55</v>
      </c>
    </row>
    <row r="71" spans="1:4" x14ac:dyDescent="0.25">
      <c r="A71" s="1" t="s">
        <v>3</v>
      </c>
      <c r="B71" t="s">
        <v>31</v>
      </c>
      <c r="C71">
        <v>2019</v>
      </c>
      <c r="D71">
        <v>64717.52</v>
      </c>
    </row>
    <row r="72" spans="1:4" x14ac:dyDescent="0.25">
      <c r="A72" s="1" t="s">
        <v>6</v>
      </c>
      <c r="B72" t="s">
        <v>31</v>
      </c>
      <c r="C72">
        <v>2019</v>
      </c>
      <c r="D72">
        <v>6.4840195535283945E-2</v>
      </c>
    </row>
    <row r="73" spans="1:4" x14ac:dyDescent="0.25">
      <c r="A73" s="1" t="s">
        <v>10</v>
      </c>
      <c r="B73" t="s">
        <v>31</v>
      </c>
      <c r="C73">
        <v>2019</v>
      </c>
      <c r="D73">
        <v>2.6913</v>
      </c>
    </row>
    <row r="74" spans="1:4" x14ac:dyDescent="0.25">
      <c r="A74" s="1" t="s">
        <v>9</v>
      </c>
      <c r="B74" t="s">
        <v>31</v>
      </c>
      <c r="C74">
        <v>2019</v>
      </c>
      <c r="D74">
        <v>0.57499999999999996</v>
      </c>
    </row>
    <row r="75" spans="1:4" x14ac:dyDescent="0.25">
      <c r="A75" s="1" t="s">
        <v>11</v>
      </c>
      <c r="B75" t="s">
        <v>31</v>
      </c>
      <c r="C75">
        <v>2019</v>
      </c>
      <c r="D75">
        <v>8.8985000000000003</v>
      </c>
    </row>
    <row r="76" spans="1:4" x14ac:dyDescent="0.25">
      <c r="A76" s="1" t="s">
        <v>8</v>
      </c>
      <c r="B76" t="s">
        <v>31</v>
      </c>
      <c r="C76">
        <v>2019</v>
      </c>
      <c r="D76">
        <v>2.0684999999999998</v>
      </c>
    </row>
    <row r="77" spans="1:4" x14ac:dyDescent="0.25">
      <c r="A77" s="1" t="s">
        <v>14</v>
      </c>
      <c r="B77" t="s">
        <v>31</v>
      </c>
      <c r="C77">
        <v>2019</v>
      </c>
      <c r="D77">
        <v>19573.46</v>
      </c>
    </row>
    <row r="78" spans="1:4" x14ac:dyDescent="0.25">
      <c r="A78" s="1" t="s">
        <v>18</v>
      </c>
      <c r="B78" t="s">
        <v>31</v>
      </c>
      <c r="C78">
        <v>2019</v>
      </c>
      <c r="D78">
        <v>84330.559999999998</v>
      </c>
    </row>
    <row r="79" spans="1:4" x14ac:dyDescent="0.25">
      <c r="A79" s="1" t="s">
        <v>15</v>
      </c>
      <c r="B79" t="s">
        <v>31</v>
      </c>
      <c r="C79">
        <v>2019</v>
      </c>
      <c r="D79">
        <v>16715.43</v>
      </c>
    </row>
    <row r="80" spans="1:4" x14ac:dyDescent="0.25">
      <c r="A80" s="1" t="s">
        <v>13</v>
      </c>
      <c r="B80" t="s">
        <v>31</v>
      </c>
      <c r="C80">
        <v>2019</v>
      </c>
      <c r="D80">
        <v>2737.962</v>
      </c>
    </row>
    <row r="81" spans="1:4" x14ac:dyDescent="0.25">
      <c r="A81" s="1" t="s">
        <v>17</v>
      </c>
      <c r="B81" t="s">
        <v>31</v>
      </c>
      <c r="C81">
        <v>2019</v>
      </c>
      <c r="D81">
        <v>27287.26</v>
      </c>
    </row>
    <row r="82" spans="1:4" x14ac:dyDescent="0.25">
      <c r="A82" s="1" t="s">
        <v>20</v>
      </c>
      <c r="B82" t="s">
        <v>31</v>
      </c>
      <c r="C82">
        <v>2019</v>
      </c>
      <c r="D82">
        <v>1.3030999999999999</v>
      </c>
    </row>
    <row r="83" spans="1:4" x14ac:dyDescent="0.25">
      <c r="A83" s="1" t="s">
        <v>16</v>
      </c>
      <c r="B83" t="s">
        <v>31</v>
      </c>
      <c r="C83">
        <v>2019</v>
      </c>
      <c r="D83">
        <v>3453.1320000000001</v>
      </c>
    </row>
    <row r="84" spans="1:4" x14ac:dyDescent="0.25">
      <c r="A84" s="1" t="s">
        <v>21</v>
      </c>
      <c r="B84" t="s">
        <v>31</v>
      </c>
      <c r="C84">
        <v>2019</v>
      </c>
      <c r="D84">
        <v>38.970100000000002</v>
      </c>
    </row>
    <row r="85" spans="1:4" x14ac:dyDescent="0.25">
      <c r="A85" s="1" t="s">
        <v>23</v>
      </c>
      <c r="B85" t="s">
        <v>31</v>
      </c>
      <c r="C85">
        <v>2019</v>
      </c>
      <c r="D85">
        <v>0.27660000000000001</v>
      </c>
    </row>
    <row r="86" spans="1:4" x14ac:dyDescent="0.25">
      <c r="A86" s="1" t="s">
        <v>22</v>
      </c>
      <c r="B86" t="s">
        <v>31</v>
      </c>
      <c r="C86">
        <v>2019</v>
      </c>
      <c r="D86">
        <v>1.0855999999999999</v>
      </c>
    </row>
    <row r="87" spans="1:4" x14ac:dyDescent="0.25">
      <c r="A87" s="1" t="s">
        <v>19</v>
      </c>
      <c r="B87" t="s">
        <v>31</v>
      </c>
      <c r="C87">
        <v>2019</v>
      </c>
      <c r="D87">
        <v>22.838000000000001</v>
      </c>
    </row>
    <row r="88" spans="1:4" x14ac:dyDescent="0.25">
      <c r="A88" s="1" t="s">
        <v>24</v>
      </c>
      <c r="B88" t="s">
        <v>31</v>
      </c>
      <c r="C88">
        <v>2019</v>
      </c>
      <c r="D88">
        <v>2627.12</v>
      </c>
    </row>
    <row r="89" spans="1:4" x14ac:dyDescent="0.25">
      <c r="A89" s="1" t="s">
        <v>12</v>
      </c>
      <c r="B89" t="s">
        <v>31</v>
      </c>
      <c r="C89">
        <v>2019</v>
      </c>
      <c r="D89">
        <v>9.3661999999999992</v>
      </c>
    </row>
    <row r="90" spans="1:4" x14ac:dyDescent="0.25">
      <c r="A90" s="1" t="s">
        <v>5</v>
      </c>
      <c r="B90" t="s">
        <v>31</v>
      </c>
      <c r="C90">
        <v>2018</v>
      </c>
      <c r="D90">
        <v>0.71350000000000002</v>
      </c>
    </row>
    <row r="91" spans="1:4" x14ac:dyDescent="0.25">
      <c r="A91" s="1" t="s">
        <v>7</v>
      </c>
      <c r="B91" t="s">
        <v>31</v>
      </c>
      <c r="C91">
        <v>2018</v>
      </c>
      <c r="D91">
        <v>45175.89</v>
      </c>
    </row>
    <row r="92" spans="1:4" x14ac:dyDescent="0.25">
      <c r="A92" s="1" t="s">
        <v>4</v>
      </c>
      <c r="B92" t="s">
        <v>31</v>
      </c>
      <c r="C92">
        <v>2018</v>
      </c>
      <c r="D92">
        <v>71092.55</v>
      </c>
    </row>
    <row r="93" spans="1:4" x14ac:dyDescent="0.25">
      <c r="A93" s="1" t="s">
        <v>3</v>
      </c>
      <c r="B93" t="s">
        <v>31</v>
      </c>
      <c r="C93">
        <v>2018</v>
      </c>
      <c r="D93">
        <v>58908.29</v>
      </c>
    </row>
    <row r="94" spans="1:4" x14ac:dyDescent="0.25">
      <c r="A94" s="1" t="s">
        <v>6</v>
      </c>
      <c r="B94" t="s">
        <v>31</v>
      </c>
      <c r="C94">
        <v>2018</v>
      </c>
      <c r="D94">
        <v>5.8269925473659598E-2</v>
      </c>
    </row>
    <row r="95" spans="1:4" x14ac:dyDescent="0.25">
      <c r="A95" s="1" t="s">
        <v>10</v>
      </c>
      <c r="B95" t="s">
        <v>31</v>
      </c>
      <c r="C95">
        <v>2018</v>
      </c>
      <c r="D95">
        <v>2.2111999999999998</v>
      </c>
    </row>
    <row r="96" spans="1:4" x14ac:dyDescent="0.25">
      <c r="A96" s="1" t="s">
        <v>9</v>
      </c>
      <c r="B96" t="s">
        <v>31</v>
      </c>
      <c r="C96">
        <v>2018</v>
      </c>
      <c r="D96">
        <v>0.54499999999999993</v>
      </c>
    </row>
    <row r="97" spans="1:4" x14ac:dyDescent="0.25">
      <c r="A97" s="1" t="s">
        <v>11</v>
      </c>
      <c r="B97" t="s">
        <v>31</v>
      </c>
      <c r="C97">
        <v>2018</v>
      </c>
      <c r="D97">
        <v>9.4855999999999998</v>
      </c>
    </row>
    <row r="98" spans="1:4" x14ac:dyDescent="0.25">
      <c r="A98" s="1" t="s">
        <v>8</v>
      </c>
      <c r="B98" t="s">
        <v>31</v>
      </c>
      <c r="C98">
        <v>2018</v>
      </c>
      <c r="D98">
        <v>2.0977000000000001</v>
      </c>
    </row>
    <row r="99" spans="1:4" x14ac:dyDescent="0.25">
      <c r="A99" s="1" t="s">
        <v>14</v>
      </c>
      <c r="B99" t="s">
        <v>31</v>
      </c>
      <c r="C99">
        <v>2018</v>
      </c>
      <c r="D99">
        <v>13732.4</v>
      </c>
    </row>
    <row r="100" spans="1:4" x14ac:dyDescent="0.25">
      <c r="A100" s="1" t="s">
        <v>18</v>
      </c>
      <c r="B100" t="s">
        <v>31</v>
      </c>
      <c r="C100">
        <v>2018</v>
      </c>
      <c r="D100">
        <v>75491.429999999993</v>
      </c>
    </row>
    <row r="101" spans="1:4" x14ac:dyDescent="0.25">
      <c r="A101" s="1" t="s">
        <v>15</v>
      </c>
      <c r="B101" t="s">
        <v>31</v>
      </c>
      <c r="C101">
        <v>2018</v>
      </c>
      <c r="D101">
        <v>18023.61</v>
      </c>
    </row>
    <row r="102" spans="1:4" x14ac:dyDescent="0.25">
      <c r="A102" s="1" t="s">
        <v>13</v>
      </c>
      <c r="B102" t="s">
        <v>31</v>
      </c>
      <c r="C102">
        <v>2018</v>
      </c>
      <c r="D102">
        <v>2144.2919999999999</v>
      </c>
    </row>
    <row r="103" spans="1:4" x14ac:dyDescent="0.25">
      <c r="A103" s="1" t="s">
        <v>17</v>
      </c>
      <c r="B103" t="s">
        <v>31</v>
      </c>
      <c r="C103">
        <v>2018</v>
      </c>
      <c r="D103">
        <v>25261.42</v>
      </c>
    </row>
    <row r="104" spans="1:4" ht="15.75" thickBot="1" x14ac:dyDescent="0.3">
      <c r="A104" s="1" t="s">
        <v>20</v>
      </c>
      <c r="B104" t="s">
        <v>31</v>
      </c>
      <c r="C104">
        <v>2018</v>
      </c>
      <c r="D104">
        <v>1.2815000000000001</v>
      </c>
    </row>
    <row r="105" spans="1:4" ht="15.75" thickBot="1" x14ac:dyDescent="0.3">
      <c r="A105" s="1" t="s">
        <v>16</v>
      </c>
      <c r="B105" t="s">
        <v>31</v>
      </c>
      <c r="C105">
        <v>2018</v>
      </c>
      <c r="D105" s="13">
        <v>2971.5450000000001</v>
      </c>
    </row>
    <row r="106" spans="1:4" ht="15.75" thickBot="1" x14ac:dyDescent="0.3">
      <c r="A106" s="1" t="s">
        <v>21</v>
      </c>
      <c r="B106" t="s">
        <v>31</v>
      </c>
      <c r="C106">
        <v>2018</v>
      </c>
      <c r="D106" s="13">
        <v>38.792900000000003</v>
      </c>
    </row>
    <row r="107" spans="1:4" ht="15.75" thickBot="1" x14ac:dyDescent="0.3">
      <c r="A107" s="1" t="s">
        <v>23</v>
      </c>
      <c r="B107" t="s">
        <v>31</v>
      </c>
      <c r="C107">
        <v>2018</v>
      </c>
      <c r="D107" s="13">
        <v>0.40579999999999999</v>
      </c>
    </row>
    <row r="108" spans="1:4" x14ac:dyDescent="0.25">
      <c r="A108" s="1" t="s">
        <v>22</v>
      </c>
      <c r="B108" t="s">
        <v>31</v>
      </c>
      <c r="C108">
        <v>2018</v>
      </c>
      <c r="D108" s="13">
        <v>1.5712999999999999</v>
      </c>
    </row>
    <row r="109" spans="1:4" x14ac:dyDescent="0.25">
      <c r="A109" s="1" t="s">
        <v>19</v>
      </c>
      <c r="B109" t="s">
        <v>31</v>
      </c>
      <c r="C109">
        <v>2018</v>
      </c>
      <c r="D109" s="13">
        <v>23.924399999999999</v>
      </c>
    </row>
    <row r="110" spans="1:4" x14ac:dyDescent="0.25">
      <c r="A110" s="1" t="s">
        <v>24</v>
      </c>
      <c r="B110" t="s">
        <v>31</v>
      </c>
      <c r="C110">
        <v>2018</v>
      </c>
      <c r="D110">
        <v>1986.72</v>
      </c>
    </row>
    <row r="111" spans="1:4" x14ac:dyDescent="0.25">
      <c r="A111" s="1" t="s">
        <v>12</v>
      </c>
      <c r="B111" t="s">
        <v>31</v>
      </c>
      <c r="C111">
        <v>2018</v>
      </c>
      <c r="D111">
        <v>9.4090000000000007</v>
      </c>
    </row>
    <row r="112" spans="1:4" x14ac:dyDescent="0.25">
      <c r="A112" s="1" t="s">
        <v>18</v>
      </c>
      <c r="B112" t="s">
        <v>28</v>
      </c>
      <c r="C112">
        <v>2022</v>
      </c>
      <c r="D112">
        <v>56404</v>
      </c>
    </row>
    <row r="113" spans="1:4" x14ac:dyDescent="0.25">
      <c r="A113" s="1" t="s">
        <v>18</v>
      </c>
      <c r="B113" t="s">
        <v>29</v>
      </c>
      <c r="C113">
        <v>2022</v>
      </c>
      <c r="D113">
        <v>4018</v>
      </c>
    </row>
    <row r="114" spans="1:4" x14ac:dyDescent="0.25">
      <c r="A114" s="1" t="s">
        <v>18</v>
      </c>
      <c r="B114" t="s">
        <v>30</v>
      </c>
      <c r="C114">
        <v>2022</v>
      </c>
      <c r="D114">
        <v>922</v>
      </c>
    </row>
    <row r="115" spans="1:4" x14ac:dyDescent="0.25">
      <c r="A115" s="1" t="s">
        <v>18</v>
      </c>
      <c r="B115" t="s">
        <v>28</v>
      </c>
      <c r="C115">
        <v>2021</v>
      </c>
      <c r="D115">
        <v>53170</v>
      </c>
    </row>
    <row r="116" spans="1:4" x14ac:dyDescent="0.25">
      <c r="A116" s="1" t="s">
        <v>18</v>
      </c>
      <c r="B116" t="s">
        <v>29</v>
      </c>
      <c r="C116">
        <v>2021</v>
      </c>
      <c r="D116">
        <v>3982</v>
      </c>
    </row>
    <row r="117" spans="1:4" x14ac:dyDescent="0.25">
      <c r="A117" s="1" t="s">
        <v>18</v>
      </c>
      <c r="B117" t="s">
        <v>30</v>
      </c>
      <c r="C117">
        <v>2021</v>
      </c>
      <c r="D117">
        <v>735</v>
      </c>
    </row>
    <row r="118" spans="1:4" x14ac:dyDescent="0.25">
      <c r="A118" s="1" t="s">
        <v>18</v>
      </c>
      <c r="B118" t="s">
        <v>28</v>
      </c>
      <c r="C118">
        <v>2020</v>
      </c>
      <c r="D118">
        <v>52898</v>
      </c>
    </row>
    <row r="119" spans="1:4" x14ac:dyDescent="0.25">
      <c r="A119" s="1" t="s">
        <v>18</v>
      </c>
      <c r="B119" t="s">
        <v>29</v>
      </c>
      <c r="C119">
        <v>2020</v>
      </c>
      <c r="D119">
        <v>4125</v>
      </c>
    </row>
    <row r="120" spans="1:4" x14ac:dyDescent="0.25">
      <c r="A120" s="1" t="s">
        <v>18</v>
      </c>
      <c r="B120" t="s">
        <v>30</v>
      </c>
      <c r="C120">
        <v>2020</v>
      </c>
      <c r="D120">
        <v>1068</v>
      </c>
    </row>
    <row r="121" spans="1:4" x14ac:dyDescent="0.25">
      <c r="A121" s="1" t="s">
        <v>18</v>
      </c>
      <c r="B121" t="s">
        <v>28</v>
      </c>
      <c r="C121">
        <v>2019</v>
      </c>
      <c r="D121">
        <v>51643</v>
      </c>
    </row>
    <row r="122" spans="1:4" x14ac:dyDescent="0.25">
      <c r="A122" t="s">
        <v>18</v>
      </c>
      <c r="B122" t="s">
        <v>29</v>
      </c>
      <c r="C122">
        <v>2019</v>
      </c>
      <c r="D122">
        <v>6298</v>
      </c>
    </row>
    <row r="123" spans="1:4" x14ac:dyDescent="0.25">
      <c r="A123" t="s">
        <v>18</v>
      </c>
      <c r="B123" t="s">
        <v>30</v>
      </c>
      <c r="C123">
        <v>2019</v>
      </c>
      <c r="D123">
        <v>1097</v>
      </c>
    </row>
    <row r="124" spans="1:4" x14ac:dyDescent="0.25">
      <c r="A124" t="s">
        <v>18</v>
      </c>
      <c r="B124" t="s">
        <v>28</v>
      </c>
      <c r="C124">
        <v>2018</v>
      </c>
      <c r="D124">
        <v>44914</v>
      </c>
    </row>
    <row r="125" spans="1:4" x14ac:dyDescent="0.25">
      <c r="A125" t="s">
        <v>18</v>
      </c>
      <c r="B125" t="s">
        <v>29</v>
      </c>
      <c r="C125">
        <v>2018</v>
      </c>
      <c r="D125">
        <v>6585</v>
      </c>
    </row>
    <row r="126" spans="1:4" x14ac:dyDescent="0.25">
      <c r="A126" t="s">
        <v>18</v>
      </c>
      <c r="B126" t="s">
        <v>30</v>
      </c>
      <c r="C126">
        <v>2018</v>
      </c>
      <c r="D126">
        <v>1047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showGridLines="0" showRowColHeaders="0" tabSelected="1" zoomScale="79" zoomScaleNormal="149" workbookViewId="0">
      <selection activeCell="G44" sqref="G44"/>
    </sheetView>
  </sheetViews>
  <sheetFormatPr defaultRowHeight="15" x14ac:dyDescent="0.25"/>
  <cols>
    <col min="1" max="16384" width="9.140625" style="9"/>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Collected 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2025-07-14T22:45:44Z</dcterms:modified>
</cp:coreProperties>
</file>