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60" windowWidth="19815" windowHeight="7650" activeTab="2"/>
  </bookViews>
  <sheets>
    <sheet name="name_range" sheetId="1" r:id="rId1"/>
    <sheet name="Sheet2" sheetId="2" r:id="rId2"/>
    <sheet name="VLookup" sheetId="3" r:id="rId3"/>
  </sheets>
  <definedNames>
    <definedName name="numbers">name_range!$C$4:$C$11</definedName>
    <definedName name="text">name_range!$F$4:$F$10</definedName>
  </definedNames>
  <calcPr calcId="125725"/>
</workbook>
</file>

<file path=xl/calcChain.xml><?xml version="1.0" encoding="utf-8"?>
<calcChain xmlns="http://schemas.openxmlformats.org/spreadsheetml/2006/main">
  <c r="H14" i="3"/>
  <c r="I14"/>
  <c r="G14"/>
  <c r="C62"/>
  <c r="D62"/>
  <c r="E62"/>
  <c r="B62"/>
  <c r="D43" l="1"/>
  <c r="C29"/>
  <c r="C24"/>
  <c r="E24"/>
  <c r="C18"/>
  <c r="E18"/>
  <c r="G2"/>
  <c r="I17" i="2" l="1"/>
  <c r="I15"/>
  <c r="I16"/>
  <c r="G12" l="1"/>
  <c r="G10"/>
  <c r="G8"/>
  <c r="G6"/>
  <c r="K28" i="1"/>
  <c r="K27"/>
  <c r="K26"/>
  <c r="C23"/>
  <c r="C22"/>
  <c r="C21"/>
  <c r="C20"/>
  <c r="C19"/>
  <c r="C18"/>
  <c r="C17"/>
  <c r="C16"/>
  <c r="C15"/>
</calcChain>
</file>

<file path=xl/comments1.xml><?xml version="1.0" encoding="utf-8"?>
<comments xmlns="http://schemas.openxmlformats.org/spreadsheetml/2006/main">
  <authors>
    <author>Corporate Edition</author>
  </authors>
  <commentList>
    <comment ref="C15" authorId="0">
      <text>
        <r>
          <rPr>
            <b/>
            <sz val="9"/>
            <color indexed="81"/>
            <rFont val="Tahoma"/>
            <family val="2"/>
          </rPr>
          <t>Corporate Edition:</t>
        </r>
        <r>
          <rPr>
            <sz val="9"/>
            <color indexed="81"/>
            <rFont val="Tahoma"/>
            <family val="2"/>
          </rPr>
          <t xml:space="preserve">
this sum is done by name_range which I named by "numbers"</t>
        </r>
      </text>
    </comment>
    <comment ref="B19" authorId="0">
      <text>
        <r>
          <rPr>
            <b/>
            <sz val="9"/>
            <color indexed="81"/>
            <rFont val="Tahoma"/>
            <family val="2"/>
          </rPr>
          <t>Corporate Edition:</t>
        </r>
        <r>
          <rPr>
            <sz val="9"/>
            <color indexed="81"/>
            <rFont val="Tahoma"/>
            <family val="2"/>
          </rPr>
          <t xml:space="preserve">
this is for numbers 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>Corporate Edition:</t>
        </r>
        <r>
          <rPr>
            <sz val="9"/>
            <color indexed="81"/>
            <rFont val="Tahoma"/>
            <family val="2"/>
          </rPr>
          <t xml:space="preserve">
this is for text</t>
        </r>
      </text>
    </comment>
    <comment ref="B21" authorId="0">
      <text>
        <r>
          <rPr>
            <b/>
            <sz val="9"/>
            <color indexed="81"/>
            <rFont val="Tahoma"/>
            <family val="2"/>
          </rPr>
          <t>Corporate Edition:</t>
        </r>
        <r>
          <rPr>
            <sz val="9"/>
            <color indexed="81"/>
            <rFont val="Tahoma"/>
            <family val="2"/>
          </rPr>
          <t xml:space="preserve">
this count the gap between the days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Corporate Edition:</t>
        </r>
        <r>
          <rPr>
            <sz val="9"/>
            <color indexed="81"/>
            <rFont val="Tahoma"/>
            <family val="2"/>
          </rPr>
          <t xml:space="preserve">
this is 3rd smallest number</t>
        </r>
      </text>
    </comment>
    <comment ref="C23" authorId="0">
      <text>
        <r>
          <rPr>
            <b/>
            <sz val="9"/>
            <color indexed="81"/>
            <rFont val="Tahoma"/>
            <family val="2"/>
          </rPr>
          <t>Corporate Edition:</t>
        </r>
        <r>
          <rPr>
            <sz val="9"/>
            <color indexed="81"/>
            <rFont val="Tahoma"/>
            <family val="2"/>
          </rPr>
          <t xml:space="preserve">
this is 4th largest number</t>
        </r>
      </text>
    </comment>
    <comment ref="K26" authorId="0">
      <text>
        <r>
          <rPr>
            <b/>
            <sz val="9"/>
            <color indexed="81"/>
            <rFont val="Tahoma"/>
            <family val="2"/>
          </rPr>
          <t>Corporate Edition:</t>
        </r>
        <r>
          <rPr>
            <sz val="9"/>
            <color indexed="81"/>
            <rFont val="Tahoma"/>
            <family val="2"/>
          </rPr>
          <t xml:space="preserve">
countif function</t>
        </r>
      </text>
    </comment>
  </commentList>
</comments>
</file>

<file path=xl/comments2.xml><?xml version="1.0" encoding="utf-8"?>
<comments xmlns="http://schemas.openxmlformats.org/spreadsheetml/2006/main">
  <authors>
    <author>Corporate Edition</author>
  </authors>
  <commentList>
    <comment ref="G2" authorId="0">
      <text>
        <r>
          <rPr>
            <b/>
            <sz val="9"/>
            <color indexed="81"/>
            <rFont val="Tahoma"/>
            <family val="2"/>
          </rPr>
          <t>Corporate Edition:</t>
        </r>
        <r>
          <rPr>
            <sz val="9"/>
            <color indexed="81"/>
            <rFont val="Tahoma"/>
            <family val="2"/>
          </rPr>
          <t xml:space="preserve">
watch the formula</t>
        </r>
      </text>
    </comment>
    <comment ref="G14" authorId="0">
      <text>
        <r>
          <rPr>
            <b/>
            <sz val="9"/>
            <color indexed="81"/>
            <rFont val="Tahoma"/>
            <charset val="1"/>
          </rPr>
          <t>Corporate Edition:</t>
        </r>
        <r>
          <rPr>
            <sz val="9"/>
            <color indexed="81"/>
            <rFont val="Tahoma"/>
            <charset val="1"/>
          </rPr>
          <t xml:space="preserve">
see the formula here</t>
        </r>
      </text>
    </comment>
    <comment ref="B24" authorId="0">
      <text>
        <r>
          <rPr>
            <b/>
            <sz val="9"/>
            <color indexed="81"/>
            <rFont val="Tahoma"/>
            <family val="2"/>
          </rPr>
          <t>Corporate Edition:</t>
        </r>
        <r>
          <rPr>
            <sz val="9"/>
            <color indexed="81"/>
            <rFont val="Tahoma"/>
            <family val="2"/>
          </rPr>
          <t xml:space="preserve">
we create it from-data-data validation-list-(tv to oven)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Corporate Edition:</t>
        </r>
        <r>
          <rPr>
            <sz val="9"/>
            <color indexed="81"/>
            <rFont val="Tahoma"/>
            <family val="2"/>
          </rPr>
          <t xml:space="preserve">
lookup function always shows the last column as result</t>
        </r>
      </text>
    </comment>
    <comment ref="B66" authorId="0">
      <text>
        <r>
          <rPr>
            <b/>
            <sz val="9"/>
            <color indexed="81"/>
            <rFont val="Tahoma"/>
            <charset val="1"/>
          </rPr>
          <t>Corporate Edition:</t>
        </r>
        <r>
          <rPr>
            <sz val="9"/>
            <color indexed="81"/>
            <rFont val="Tahoma"/>
            <charset val="1"/>
          </rPr>
          <t xml:space="preserve">
it will take me to sheet2 H14 row</t>
        </r>
      </text>
    </comment>
  </commentList>
</comments>
</file>

<file path=xl/sharedStrings.xml><?xml version="1.0" encoding="utf-8"?>
<sst xmlns="http://schemas.openxmlformats.org/spreadsheetml/2006/main" count="175" uniqueCount="114">
  <si>
    <t>Item</t>
  </si>
  <si>
    <t>Units</t>
  </si>
  <si>
    <t>UnitCost</t>
  </si>
  <si>
    <t>Pencil</t>
  </si>
  <si>
    <t>Binder</t>
  </si>
  <si>
    <t>Pen</t>
  </si>
  <si>
    <t>sum</t>
  </si>
  <si>
    <t>avg</t>
  </si>
  <si>
    <t>Saturday</t>
  </si>
  <si>
    <t>Sunday</t>
  </si>
  <si>
    <t>Monday</t>
  </si>
  <si>
    <t>Tuesday</t>
  </si>
  <si>
    <t>Wednesday</t>
  </si>
  <si>
    <t>Thursday</t>
  </si>
  <si>
    <t>Friday</t>
  </si>
  <si>
    <t>min</t>
  </si>
  <si>
    <t>max</t>
  </si>
  <si>
    <t>counta</t>
  </si>
  <si>
    <t>count</t>
  </si>
  <si>
    <t>countblank</t>
  </si>
  <si>
    <t>small</t>
  </si>
  <si>
    <t>large</t>
  </si>
  <si>
    <t>apple</t>
  </si>
  <si>
    <t>mango</t>
  </si>
  <si>
    <t>orange</t>
  </si>
  <si>
    <t>number of apples</t>
  </si>
  <si>
    <t>number of mango</t>
  </si>
  <si>
    <t>number of orange</t>
  </si>
  <si>
    <t>Name</t>
  </si>
  <si>
    <t xml:space="preserve">Days </t>
  </si>
  <si>
    <t>Numbers</t>
  </si>
  <si>
    <t xml:space="preserve">Hassan </t>
  </si>
  <si>
    <t>Tuhin</t>
  </si>
  <si>
    <t>Tanbir</t>
  </si>
  <si>
    <t>Yunus</t>
  </si>
  <si>
    <t>Joynal</t>
  </si>
  <si>
    <t>Arif</t>
  </si>
  <si>
    <t>Sakib</t>
  </si>
  <si>
    <t>Baizid</t>
  </si>
  <si>
    <t>sum of numbers less than 50</t>
  </si>
  <si>
    <t>sum of numbers against Friday</t>
  </si>
  <si>
    <t>count of numbers less  than 50</t>
  </si>
  <si>
    <t>Average of numbers less than 50</t>
  </si>
  <si>
    <t>sum of numbers belonging to Hassan and Friday</t>
  </si>
  <si>
    <t>count of numbers belonging to Hassan and Friday</t>
  </si>
  <si>
    <t>average of numbers belonging to Hassan and Friday</t>
  </si>
  <si>
    <t>Top Product</t>
  </si>
  <si>
    <t>Product Code</t>
  </si>
  <si>
    <t>7100-165-b100</t>
  </si>
  <si>
    <t>2600-165-c100</t>
  </si>
  <si>
    <t>3100-155-d100</t>
  </si>
  <si>
    <t>1400-165-b100</t>
  </si>
  <si>
    <t>5200-185-e100</t>
  </si>
  <si>
    <t>1900-165-b100</t>
  </si>
  <si>
    <t>1300-165-b100</t>
  </si>
  <si>
    <t>1000-165-b100</t>
  </si>
  <si>
    <t>Quantity</t>
  </si>
  <si>
    <t>Price</t>
  </si>
  <si>
    <t>tv</t>
  </si>
  <si>
    <t>refrigerator</t>
  </si>
  <si>
    <t>camera</t>
  </si>
  <si>
    <t>laptop</t>
  </si>
  <si>
    <t>fan</t>
  </si>
  <si>
    <t>light</t>
  </si>
  <si>
    <t>wash machine</t>
  </si>
  <si>
    <t>mobile</t>
  </si>
  <si>
    <t>oven</t>
  </si>
  <si>
    <t>v=vertical</t>
  </si>
  <si>
    <t>Unit</t>
  </si>
  <si>
    <t>Total</t>
  </si>
  <si>
    <t>Vlookup and data validation</t>
  </si>
  <si>
    <t>Income</t>
  </si>
  <si>
    <t>Tax</t>
  </si>
  <si>
    <t xml:space="preserve">This is done by transpose </t>
  </si>
  <si>
    <t>from paste special</t>
  </si>
  <si>
    <t>ID</t>
  </si>
  <si>
    <t>First</t>
  </si>
  <si>
    <t>E-mail</t>
  </si>
  <si>
    <t>Phone</t>
  </si>
  <si>
    <t>Hassan</t>
  </si>
  <si>
    <t>emon</t>
  </si>
  <si>
    <t>sakib</t>
  </si>
  <si>
    <t>joynal</t>
  </si>
  <si>
    <t>ariful</t>
  </si>
  <si>
    <t>askander</t>
  </si>
  <si>
    <t>unus</t>
  </si>
  <si>
    <t>mahmud</t>
  </si>
  <si>
    <t>ahmed</t>
  </si>
  <si>
    <t>abedin</t>
  </si>
  <si>
    <t>islam</t>
  </si>
  <si>
    <t>nobi</t>
  </si>
  <si>
    <t>hassantohin27@gmail.com</t>
  </si>
  <si>
    <t>sakibahmed34@gmail.com</t>
  </si>
  <si>
    <t>baizid@gmail.com</t>
  </si>
  <si>
    <t>unus@gmail.com</t>
  </si>
  <si>
    <t>sakibahmmed34@gmail.com</t>
  </si>
  <si>
    <t>joynal@gmail.com</t>
  </si>
  <si>
    <t>arif@gmail.com</t>
  </si>
  <si>
    <t>askander@gmail.com</t>
  </si>
  <si>
    <t>now we will see how to get all</t>
  </si>
  <si>
    <t>info. By giving only onq info.</t>
  </si>
  <si>
    <t>Last</t>
  </si>
  <si>
    <t>7100-b100</t>
  </si>
  <si>
    <t>2600-c100</t>
  </si>
  <si>
    <t>3100-d100</t>
  </si>
  <si>
    <t>5200-r100</t>
  </si>
  <si>
    <t>1900-e100</t>
  </si>
  <si>
    <t>1400-f100</t>
  </si>
  <si>
    <t>1300-g100</t>
  </si>
  <si>
    <t>1000-h100</t>
  </si>
  <si>
    <t>HYPERLINK</t>
  </si>
  <si>
    <t>Go To</t>
  </si>
  <si>
    <t>open pdf</t>
  </si>
  <si>
    <t>update H.Link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</si>
</sst>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10">
    <font>
      <sz val="11"/>
      <color theme="1"/>
      <name val="Calibri"/>
      <family val="2"/>
      <scheme val="minor"/>
    </font>
    <font>
      <b/>
      <sz val="12"/>
      <color rgb="FF333333"/>
      <name val="Georgia"/>
      <family val="1"/>
    </font>
    <font>
      <sz val="12"/>
      <color rgb="FF333333"/>
      <name val="Georgia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4.3"/>
      <color theme="1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9999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6666FF"/>
      </left>
      <right style="thin">
        <color rgb="FF6666FF"/>
      </right>
      <top style="thin">
        <color rgb="FF6666FF"/>
      </top>
      <bottom style="thin">
        <color rgb="FF6666FF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right" wrapText="1"/>
    </xf>
    <xf numFmtId="0" fontId="2" fillId="3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right" wrapText="1"/>
    </xf>
    <xf numFmtId="0" fontId="0" fillId="4" borderId="0" xfId="0" applyFill="1"/>
    <xf numFmtId="0" fontId="5" fillId="5" borderId="0" xfId="0" applyFont="1" applyFill="1"/>
    <xf numFmtId="164" fontId="0" fillId="0" borderId="0" xfId="0" applyNumberFormat="1"/>
    <xf numFmtId="0" fontId="5" fillId="6" borderId="0" xfId="0" applyFont="1" applyFill="1"/>
    <xf numFmtId="0" fontId="6" fillId="6" borderId="0" xfId="0" applyFont="1" applyFill="1"/>
    <xf numFmtId="0" fontId="7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skander@gmail.com" TargetMode="External"/><Relationship Id="rId13" Type="http://schemas.openxmlformats.org/officeDocument/2006/relationships/comments" Target="../comments2.xml"/><Relationship Id="rId3" Type="http://schemas.openxmlformats.org/officeDocument/2006/relationships/hyperlink" Target="mailto:baizid@gmail.com" TargetMode="External"/><Relationship Id="rId7" Type="http://schemas.openxmlformats.org/officeDocument/2006/relationships/hyperlink" Target="mailto:arif@gmail.com" TargetMode="External"/><Relationship Id="rId12" Type="http://schemas.openxmlformats.org/officeDocument/2006/relationships/vmlDrawing" Target="../drawings/vmlDrawing2.vml"/><Relationship Id="rId2" Type="http://schemas.openxmlformats.org/officeDocument/2006/relationships/hyperlink" Target="mailto:sakibahmed34@gmail.com" TargetMode="External"/><Relationship Id="rId1" Type="http://schemas.openxmlformats.org/officeDocument/2006/relationships/hyperlink" Target="mailto:hassantohin27@gmail.com" TargetMode="External"/><Relationship Id="rId6" Type="http://schemas.openxmlformats.org/officeDocument/2006/relationships/hyperlink" Target="mailto:joynal@gmai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sakibahmmed34@gmail.com" TargetMode="External"/><Relationship Id="rId10" Type="http://schemas.openxmlformats.org/officeDocument/2006/relationships/hyperlink" Target="../Desktop/file1.txt" TargetMode="External"/><Relationship Id="rId4" Type="http://schemas.openxmlformats.org/officeDocument/2006/relationships/hyperlink" Target="mailto:unus@gmail.com" TargetMode="External"/><Relationship Id="rId9" Type="http://schemas.openxmlformats.org/officeDocument/2006/relationships/hyperlink" Target="..\Desktop\2.1%20PDF-Guide-Node-Andrew-Mead-v3.pdf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L28"/>
  <sheetViews>
    <sheetView workbookViewId="0">
      <selection activeCell="L10" sqref="L10"/>
    </sheetView>
  </sheetViews>
  <sheetFormatPr defaultRowHeight="15"/>
  <cols>
    <col min="2" max="2" width="10.85546875" bestFit="1" customWidth="1"/>
    <col min="6" max="6" width="11.42578125" bestFit="1" customWidth="1"/>
    <col min="10" max="10" width="16.7109375" bestFit="1" customWidth="1"/>
  </cols>
  <sheetData>
    <row r="3" spans="2:9" ht="30.75">
      <c r="B3" s="1" t="s">
        <v>0</v>
      </c>
      <c r="C3" s="2" t="s">
        <v>1</v>
      </c>
      <c r="D3" s="2" t="s">
        <v>2</v>
      </c>
    </row>
    <row r="4" spans="2:9" ht="15.75">
      <c r="B4" s="3" t="s">
        <v>3</v>
      </c>
      <c r="C4" s="4">
        <v>95</v>
      </c>
      <c r="D4" s="4">
        <v>1.99</v>
      </c>
      <c r="F4" t="s">
        <v>8</v>
      </c>
    </row>
    <row r="5" spans="2:9" ht="15.75">
      <c r="B5" s="3" t="s">
        <v>4</v>
      </c>
      <c r="C5" s="4">
        <v>50</v>
      </c>
      <c r="D5" s="4">
        <v>19.989999999999998</v>
      </c>
      <c r="F5" t="s">
        <v>9</v>
      </c>
    </row>
    <row r="6" spans="2:9" ht="15.75">
      <c r="B6" s="3" t="s">
        <v>3</v>
      </c>
      <c r="C6" s="4">
        <v>36</v>
      </c>
      <c r="D6" s="4">
        <v>4.99</v>
      </c>
      <c r="F6" t="s">
        <v>10</v>
      </c>
    </row>
    <row r="7" spans="2:9" ht="15.75">
      <c r="B7" s="3" t="s">
        <v>5</v>
      </c>
      <c r="C7" s="4">
        <v>27</v>
      </c>
      <c r="D7" s="4">
        <v>19.989999999999998</v>
      </c>
      <c r="F7" t="s">
        <v>11</v>
      </c>
    </row>
    <row r="8" spans="2:9" ht="15.75">
      <c r="B8" s="3" t="s">
        <v>3</v>
      </c>
      <c r="C8" s="4">
        <v>56</v>
      </c>
      <c r="D8" s="4">
        <v>2.99</v>
      </c>
      <c r="F8" t="s">
        <v>12</v>
      </c>
    </row>
    <row r="9" spans="2:9" ht="15.75">
      <c r="B9" s="3" t="s">
        <v>4</v>
      </c>
      <c r="C9" s="4">
        <v>60</v>
      </c>
      <c r="D9" s="4">
        <v>4.99</v>
      </c>
      <c r="F9" t="s">
        <v>13</v>
      </c>
    </row>
    <row r="10" spans="2:9" ht="15.75">
      <c r="B10" s="3" t="s">
        <v>3</v>
      </c>
      <c r="C10" s="4">
        <v>75</v>
      </c>
      <c r="D10" s="4">
        <v>1.99</v>
      </c>
      <c r="F10" t="s">
        <v>14</v>
      </c>
    </row>
    <row r="11" spans="2:9" ht="15.75">
      <c r="B11" s="3" t="s">
        <v>3</v>
      </c>
      <c r="C11" s="4">
        <v>90</v>
      </c>
      <c r="D11" s="4">
        <v>4.99</v>
      </c>
    </row>
    <row r="15" spans="2:9">
      <c r="B15" t="s">
        <v>6</v>
      </c>
      <c r="C15">
        <f>SUM(numbers)</f>
        <v>489</v>
      </c>
      <c r="H15" t="s">
        <v>22</v>
      </c>
      <c r="I15">
        <v>2</v>
      </c>
    </row>
    <row r="16" spans="2:9">
      <c r="B16" t="s">
        <v>7</v>
      </c>
      <c r="C16">
        <f>AVERAGE(numbers)</f>
        <v>61.125</v>
      </c>
      <c r="H16">
        <v>1</v>
      </c>
      <c r="I16" t="s">
        <v>24</v>
      </c>
    </row>
    <row r="17" spans="2:12">
      <c r="B17" t="s">
        <v>15</v>
      </c>
      <c r="C17">
        <f>MIN(numbers)</f>
        <v>27</v>
      </c>
      <c r="H17" t="s">
        <v>24</v>
      </c>
      <c r="I17" t="s">
        <v>23</v>
      </c>
    </row>
    <row r="18" spans="2:12">
      <c r="B18" t="s">
        <v>16</v>
      </c>
      <c r="C18">
        <f>MAX(numbers)</f>
        <v>95</v>
      </c>
      <c r="H18">
        <v>3</v>
      </c>
      <c r="I18" t="s">
        <v>22</v>
      </c>
    </row>
    <row r="19" spans="2:12">
      <c r="B19" t="s">
        <v>18</v>
      </c>
      <c r="C19">
        <f>COUNT(numbers)</f>
        <v>8</v>
      </c>
      <c r="H19" t="s">
        <v>22</v>
      </c>
      <c r="I19" t="s">
        <v>24</v>
      </c>
    </row>
    <row r="20" spans="2:12">
      <c r="B20" t="s">
        <v>17</v>
      </c>
      <c r="C20">
        <f>COUNTA(text)</f>
        <v>7</v>
      </c>
      <c r="H20" t="s">
        <v>23</v>
      </c>
      <c r="I20">
        <v>4</v>
      </c>
    </row>
    <row r="21" spans="2:12">
      <c r="B21" t="s">
        <v>19</v>
      </c>
      <c r="C21">
        <f>COUNTBLANK(text)</f>
        <v>0</v>
      </c>
      <c r="H21">
        <v>5</v>
      </c>
      <c r="I21" t="s">
        <v>22</v>
      </c>
      <c r="L21" t="s">
        <v>22</v>
      </c>
    </row>
    <row r="22" spans="2:12">
      <c r="B22" t="s">
        <v>20</v>
      </c>
      <c r="C22">
        <f>SMALL(numbers,3)</f>
        <v>50</v>
      </c>
      <c r="H22" t="s">
        <v>23</v>
      </c>
      <c r="I22">
        <v>6</v>
      </c>
      <c r="L22" t="s">
        <v>23</v>
      </c>
    </row>
    <row r="23" spans="2:12">
      <c r="B23" t="s">
        <v>21</v>
      </c>
      <c r="C23">
        <f>LARGE(numbers,3)</f>
        <v>75</v>
      </c>
      <c r="H23">
        <v>7</v>
      </c>
      <c r="I23" t="s">
        <v>23</v>
      </c>
      <c r="L23" t="s">
        <v>24</v>
      </c>
    </row>
    <row r="24" spans="2:12">
      <c r="H24" t="s">
        <v>24</v>
      </c>
      <c r="I24">
        <v>8</v>
      </c>
    </row>
    <row r="26" spans="2:12">
      <c r="J26" t="s">
        <v>25</v>
      </c>
      <c r="K26">
        <f>COUNTIF(H15:I24,"apple")</f>
        <v>4</v>
      </c>
    </row>
    <row r="27" spans="2:12">
      <c r="J27" t="s">
        <v>26</v>
      </c>
      <c r="K27">
        <f>COUNTIF(H15:I24,L22)</f>
        <v>4</v>
      </c>
    </row>
    <row r="28" spans="2:12">
      <c r="J28" t="s">
        <v>27</v>
      </c>
      <c r="K28">
        <f>COUNTIF(H15:I24,L23)</f>
        <v>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J17"/>
  <sheetViews>
    <sheetView workbookViewId="0">
      <selection activeCell="H15" sqref="H15"/>
    </sheetView>
  </sheetViews>
  <sheetFormatPr defaultRowHeight="15"/>
  <cols>
    <col min="6" max="6" width="30.28515625" bestFit="1" customWidth="1"/>
    <col min="7" max="7" width="9.7109375" customWidth="1"/>
    <col min="8" max="8" width="48.7109375" bestFit="1" customWidth="1"/>
  </cols>
  <sheetData>
    <row r="2" spans="2:10">
      <c r="B2" t="s">
        <v>28</v>
      </c>
      <c r="C2" t="s">
        <v>29</v>
      </c>
      <c r="D2" t="s">
        <v>30</v>
      </c>
    </row>
    <row r="4" spans="2:10">
      <c r="B4" s="5" t="s">
        <v>31</v>
      </c>
      <c r="C4" s="5" t="s">
        <v>14</v>
      </c>
      <c r="D4" s="5">
        <v>10</v>
      </c>
    </row>
    <row r="5" spans="2:10">
      <c r="B5" t="s">
        <v>32</v>
      </c>
      <c r="C5" t="s">
        <v>8</v>
      </c>
      <c r="D5">
        <v>20</v>
      </c>
    </row>
    <row r="6" spans="2:10">
      <c r="B6" t="s">
        <v>33</v>
      </c>
      <c r="C6" t="s">
        <v>9</v>
      </c>
      <c r="D6">
        <v>30</v>
      </c>
      <c r="F6" t="s">
        <v>39</v>
      </c>
      <c r="G6">
        <f>SUMIF(D4:D12,"&lt;50")</f>
        <v>100</v>
      </c>
    </row>
    <row r="7" spans="2:10">
      <c r="B7" t="s">
        <v>34</v>
      </c>
      <c r="C7" t="s">
        <v>10</v>
      </c>
      <c r="D7">
        <v>40</v>
      </c>
    </row>
    <row r="8" spans="2:10">
      <c r="B8" t="s">
        <v>35</v>
      </c>
      <c r="C8" t="s">
        <v>11</v>
      </c>
      <c r="D8">
        <v>50</v>
      </c>
      <c r="F8" t="s">
        <v>40</v>
      </c>
      <c r="G8">
        <f>SUMIF(C4:C12,"Friday",D4:D12)</f>
        <v>90</v>
      </c>
      <c r="J8" s="5" t="s">
        <v>31</v>
      </c>
    </row>
    <row r="9" spans="2:10">
      <c r="B9" t="s">
        <v>36</v>
      </c>
      <c r="C9" t="s">
        <v>12</v>
      </c>
      <c r="D9">
        <v>60</v>
      </c>
      <c r="J9" s="5" t="s">
        <v>14</v>
      </c>
    </row>
    <row r="10" spans="2:10">
      <c r="B10" t="s">
        <v>37</v>
      </c>
      <c r="C10" t="s">
        <v>13</v>
      </c>
      <c r="D10">
        <v>70</v>
      </c>
      <c r="F10" t="s">
        <v>41</v>
      </c>
      <c r="G10">
        <f>COUNTIF(D4:D12,"&lt;50")</f>
        <v>4</v>
      </c>
    </row>
    <row r="11" spans="2:10">
      <c r="B11" s="5" t="s">
        <v>31</v>
      </c>
      <c r="C11" s="5" t="s">
        <v>14</v>
      </c>
      <c r="D11" s="5">
        <v>80</v>
      </c>
    </row>
    <row r="12" spans="2:10">
      <c r="B12" t="s">
        <v>38</v>
      </c>
      <c r="C12" t="s">
        <v>8</v>
      </c>
      <c r="D12">
        <v>90</v>
      </c>
      <c r="F12" t="s">
        <v>42</v>
      </c>
      <c r="G12">
        <f>AVERAGEIF(D4:D12,"&lt;50")</f>
        <v>25</v>
      </c>
    </row>
    <row r="15" spans="2:10">
      <c r="H15" t="s">
        <v>43</v>
      </c>
      <c r="I15">
        <f>SUMIFS(D4:D12,B4:B12,J8,C4:C12,J9)</f>
        <v>90</v>
      </c>
    </row>
    <row r="16" spans="2:10">
      <c r="H16" t="s">
        <v>44</v>
      </c>
      <c r="I16">
        <f>COUNTIFS(B4:B12,J8,C4:C12,J9)</f>
        <v>2</v>
      </c>
    </row>
    <row r="17" spans="8:9">
      <c r="H17" t="s">
        <v>45</v>
      </c>
      <c r="I17">
        <f>AVERAGEIFS(D4:D12,B4:B12,J8,C4:C12,J9)</f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I68"/>
  <sheetViews>
    <sheetView tabSelected="1" view="pageLayout" topLeftCell="A43" zoomScaleNormal="130" workbookViewId="0">
      <selection activeCell="C2" sqref="C2"/>
    </sheetView>
  </sheetViews>
  <sheetFormatPr defaultRowHeight="15"/>
  <cols>
    <col min="1" max="1" width="26.28515625" bestFit="1" customWidth="1"/>
    <col min="2" max="2" width="16.140625" bestFit="1" customWidth="1"/>
    <col min="3" max="3" width="16.28515625" bestFit="1" customWidth="1"/>
    <col min="4" max="4" width="34.28515625" bestFit="1" customWidth="1"/>
    <col min="5" max="5" width="12" bestFit="1" customWidth="1"/>
    <col min="6" max="6" width="14.85546875" bestFit="1" customWidth="1"/>
    <col min="7" max="7" width="16.28515625" bestFit="1" customWidth="1"/>
    <col min="8" max="8" width="10.85546875" bestFit="1" customWidth="1"/>
  </cols>
  <sheetData>
    <row r="2" spans="2:9">
      <c r="B2" t="s">
        <v>67</v>
      </c>
      <c r="F2" t="s">
        <v>58</v>
      </c>
      <c r="G2">
        <f>VLOOKUP(I6,B5:E14,4,0)</f>
        <v>24</v>
      </c>
    </row>
    <row r="5" spans="2:9" ht="18.75">
      <c r="B5" s="6" t="s">
        <v>46</v>
      </c>
      <c r="C5" s="6" t="s">
        <v>47</v>
      </c>
      <c r="D5" s="6" t="s">
        <v>56</v>
      </c>
      <c r="E5" s="6" t="s">
        <v>57</v>
      </c>
    </row>
    <row r="6" spans="2:9">
      <c r="B6" t="s">
        <v>58</v>
      </c>
      <c r="C6" t="s">
        <v>48</v>
      </c>
      <c r="D6">
        <v>20</v>
      </c>
      <c r="E6" s="7">
        <v>24</v>
      </c>
      <c r="I6" t="s">
        <v>58</v>
      </c>
    </row>
    <row r="7" spans="2:9">
      <c r="B7" t="s">
        <v>59</v>
      </c>
      <c r="C7" t="s">
        <v>49</v>
      </c>
      <c r="D7">
        <v>12</v>
      </c>
      <c r="E7" s="7">
        <v>32</v>
      </c>
    </row>
    <row r="8" spans="2:9">
      <c r="B8" t="s">
        <v>60</v>
      </c>
      <c r="C8" t="s">
        <v>50</v>
      </c>
      <c r="D8">
        <v>32</v>
      </c>
      <c r="E8" s="7">
        <v>26</v>
      </c>
    </row>
    <row r="9" spans="2:9">
      <c r="B9" t="s">
        <v>61</v>
      </c>
      <c r="C9" t="s">
        <v>51</v>
      </c>
      <c r="D9">
        <v>14</v>
      </c>
      <c r="E9" s="7">
        <v>76</v>
      </c>
    </row>
    <row r="10" spans="2:9">
      <c r="B10" t="s">
        <v>62</v>
      </c>
      <c r="C10" t="s">
        <v>52</v>
      </c>
      <c r="D10">
        <v>16</v>
      </c>
      <c r="E10" s="7">
        <v>44</v>
      </c>
    </row>
    <row r="11" spans="2:9">
      <c r="B11" t="s">
        <v>63</v>
      </c>
      <c r="C11" t="s">
        <v>53</v>
      </c>
      <c r="D11">
        <v>17</v>
      </c>
      <c r="E11" s="7">
        <v>42</v>
      </c>
    </row>
    <row r="12" spans="2:9">
      <c r="B12" t="s">
        <v>64</v>
      </c>
      <c r="C12" t="s">
        <v>54</v>
      </c>
      <c r="D12">
        <v>11</v>
      </c>
      <c r="E12" s="7">
        <v>64</v>
      </c>
    </row>
    <row r="13" spans="2:9" ht="18.75">
      <c r="B13" t="s">
        <v>65</v>
      </c>
      <c r="C13" t="s">
        <v>55</v>
      </c>
      <c r="D13">
        <v>10</v>
      </c>
      <c r="E13" s="7">
        <v>20</v>
      </c>
      <c r="F13" s="6" t="s">
        <v>46</v>
      </c>
      <c r="G13" s="6" t="s">
        <v>47</v>
      </c>
      <c r="H13" s="6" t="s">
        <v>56</v>
      </c>
      <c r="I13" s="6" t="s">
        <v>57</v>
      </c>
    </row>
    <row r="14" spans="2:9">
      <c r="B14" t="s">
        <v>66</v>
      </c>
      <c r="C14" t="s">
        <v>55</v>
      </c>
      <c r="D14">
        <v>19</v>
      </c>
      <c r="E14" s="7">
        <v>12</v>
      </c>
      <c r="F14" t="s">
        <v>62</v>
      </c>
      <c r="G14" t="str">
        <f>VLOOKUP($F$14,$B$5:$E$14,MATCH(G13,$B$5:$E$5,0),0)</f>
        <v>5200-185-e100</v>
      </c>
      <c r="H14">
        <f t="shared" ref="H14:I14" si="0">VLOOKUP($F$14,$B$5:$E$14,MATCH(H13,$B$5:$E$5,0),0)</f>
        <v>16</v>
      </c>
      <c r="I14">
        <f t="shared" si="0"/>
        <v>44</v>
      </c>
    </row>
    <row r="17" spans="1:8" ht="18.75">
      <c r="B17" s="6" t="s">
        <v>46</v>
      </c>
      <c r="C17" s="6" t="s">
        <v>57</v>
      </c>
      <c r="D17" s="6" t="s">
        <v>68</v>
      </c>
      <c r="E17" s="6" t="s">
        <v>69</v>
      </c>
    </row>
    <row r="18" spans="1:8">
      <c r="B18" t="s">
        <v>61</v>
      </c>
      <c r="C18">
        <f>VLOOKUP(B18,B5:E14,4,0)</f>
        <v>76</v>
      </c>
      <c r="D18">
        <v>3</v>
      </c>
      <c r="E18">
        <f>C18*D18</f>
        <v>228</v>
      </c>
    </row>
    <row r="22" spans="1:8">
      <c r="A22" t="s">
        <v>70</v>
      </c>
    </row>
    <row r="23" spans="1:8" ht="18.75">
      <c r="B23" s="6" t="s">
        <v>46</v>
      </c>
      <c r="C23" s="6" t="s">
        <v>57</v>
      </c>
      <c r="D23" s="6" t="s">
        <v>68</v>
      </c>
      <c r="E23" s="6" t="s">
        <v>69</v>
      </c>
    </row>
    <row r="24" spans="1:8">
      <c r="B24" t="s">
        <v>64</v>
      </c>
      <c r="C24">
        <f>VLOOKUP(B24,B5:E14,4,0)</f>
        <v>64</v>
      </c>
      <c r="D24">
        <v>2</v>
      </c>
      <c r="E24">
        <f>C24*D24</f>
        <v>128</v>
      </c>
    </row>
    <row r="28" spans="1:8" ht="18.75">
      <c r="B28" s="8" t="s">
        <v>71</v>
      </c>
      <c r="C28" s="8" t="s">
        <v>72</v>
      </c>
    </row>
    <row r="29" spans="1:8" ht="18.75">
      <c r="B29">
        <v>3000</v>
      </c>
      <c r="C29">
        <f>LOOKUP(B29,G30:H34)</f>
        <v>15</v>
      </c>
      <c r="G29" s="8" t="s">
        <v>71</v>
      </c>
      <c r="H29" s="8" t="s">
        <v>72</v>
      </c>
    </row>
    <row r="30" spans="1:8">
      <c r="G30">
        <v>0</v>
      </c>
      <c r="H30" s="7">
        <v>0</v>
      </c>
    </row>
    <row r="31" spans="1:8">
      <c r="G31">
        <v>1000</v>
      </c>
      <c r="H31" s="7">
        <v>5</v>
      </c>
    </row>
    <row r="32" spans="1:8">
      <c r="G32">
        <v>2500</v>
      </c>
      <c r="H32" s="7">
        <v>15</v>
      </c>
    </row>
    <row r="33" spans="1:8">
      <c r="G33">
        <v>4000</v>
      </c>
      <c r="H33" s="7">
        <v>35</v>
      </c>
    </row>
    <row r="34" spans="1:8">
      <c r="G34">
        <v>5000</v>
      </c>
      <c r="H34" s="7">
        <v>40</v>
      </c>
    </row>
    <row r="38" spans="1:8" ht="18.75">
      <c r="A38" t="s">
        <v>73</v>
      </c>
      <c r="B38" s="8" t="s">
        <v>71</v>
      </c>
      <c r="C38">
        <v>0</v>
      </c>
      <c r="D38">
        <v>1000</v>
      </c>
      <c r="E38">
        <v>2500</v>
      </c>
      <c r="F38">
        <v>4000</v>
      </c>
      <c r="G38">
        <v>5000</v>
      </c>
    </row>
    <row r="39" spans="1:8" ht="18.75">
      <c r="A39" t="s">
        <v>74</v>
      </c>
      <c r="B39" s="8" t="s">
        <v>72</v>
      </c>
      <c r="C39" s="7">
        <v>0</v>
      </c>
      <c r="D39" s="7">
        <v>5</v>
      </c>
      <c r="E39" s="7">
        <v>15</v>
      </c>
      <c r="F39" s="7">
        <v>35</v>
      </c>
      <c r="G39" s="7">
        <v>40</v>
      </c>
    </row>
    <row r="42" spans="1:8" ht="18.75">
      <c r="C42" s="8" t="s">
        <v>71</v>
      </c>
      <c r="D42" s="8" t="s">
        <v>72</v>
      </c>
    </row>
    <row r="43" spans="1:8">
      <c r="C43">
        <v>2500</v>
      </c>
      <c r="D43">
        <f>LOOKUP(C43,C38:G39)</f>
        <v>15</v>
      </c>
    </row>
    <row r="47" spans="1:8" ht="21">
      <c r="A47" s="9" t="s">
        <v>75</v>
      </c>
      <c r="B47" s="8" t="s">
        <v>76</v>
      </c>
      <c r="C47" s="8" t="s">
        <v>101</v>
      </c>
      <c r="D47" s="8" t="s">
        <v>77</v>
      </c>
      <c r="E47" s="8" t="s">
        <v>78</v>
      </c>
    </row>
    <row r="48" spans="1:8" ht="18.75">
      <c r="A48" t="s">
        <v>102</v>
      </c>
      <c r="B48" t="s">
        <v>79</v>
      </c>
      <c r="C48" t="s">
        <v>32</v>
      </c>
      <c r="D48" s="10" t="s">
        <v>91</v>
      </c>
      <c r="E48">
        <v>1834492027</v>
      </c>
    </row>
    <row r="49" spans="1:5" ht="18.75">
      <c r="A49" t="s">
        <v>103</v>
      </c>
      <c r="B49" t="s">
        <v>33</v>
      </c>
      <c r="C49" t="s">
        <v>81</v>
      </c>
      <c r="D49" s="10" t="s">
        <v>92</v>
      </c>
      <c r="E49">
        <v>1867944654</v>
      </c>
    </row>
    <row r="50" spans="1:5" ht="18.75">
      <c r="A50" t="s">
        <v>104</v>
      </c>
      <c r="B50" t="s">
        <v>38</v>
      </c>
      <c r="C50" t="s">
        <v>86</v>
      </c>
      <c r="D50" s="10" t="s">
        <v>93</v>
      </c>
      <c r="E50">
        <v>1856726669</v>
      </c>
    </row>
    <row r="51" spans="1:5" ht="18.75">
      <c r="A51" t="s">
        <v>107</v>
      </c>
      <c r="B51" t="s">
        <v>80</v>
      </c>
      <c r="C51" t="s">
        <v>85</v>
      </c>
      <c r="D51" s="10" t="s">
        <v>94</v>
      </c>
      <c r="E51">
        <v>1637245871</v>
      </c>
    </row>
    <row r="52" spans="1:5" ht="18.75">
      <c r="A52" t="s">
        <v>105</v>
      </c>
      <c r="B52" t="s">
        <v>81</v>
      </c>
      <c r="C52" t="s">
        <v>87</v>
      </c>
      <c r="D52" s="10" t="s">
        <v>95</v>
      </c>
      <c r="E52">
        <v>1627046189</v>
      </c>
    </row>
    <row r="53" spans="1:5" ht="18.75">
      <c r="A53" t="s">
        <v>106</v>
      </c>
      <c r="B53" t="s">
        <v>82</v>
      </c>
      <c r="C53" t="s">
        <v>88</v>
      </c>
      <c r="D53" s="10" t="s">
        <v>96</v>
      </c>
      <c r="E53">
        <v>1872237272</v>
      </c>
    </row>
    <row r="54" spans="1:5" ht="18.75">
      <c r="A54" t="s">
        <v>108</v>
      </c>
      <c r="B54" t="s">
        <v>83</v>
      </c>
      <c r="C54" t="s">
        <v>89</v>
      </c>
      <c r="D54" s="10" t="s">
        <v>97</v>
      </c>
      <c r="E54">
        <v>1829269227</v>
      </c>
    </row>
    <row r="55" spans="1:5" ht="18.75">
      <c r="A55" t="s">
        <v>109</v>
      </c>
      <c r="B55" t="s">
        <v>84</v>
      </c>
      <c r="C55" t="s">
        <v>90</v>
      </c>
      <c r="D55" s="10" t="s">
        <v>98</v>
      </c>
      <c r="E55">
        <v>1815912838</v>
      </c>
    </row>
    <row r="56" spans="1:5" ht="18.75">
      <c r="D56" s="10"/>
    </row>
    <row r="59" spans="1:5">
      <c r="A59" t="s">
        <v>99</v>
      </c>
    </row>
    <row r="60" spans="1:5">
      <c r="A60" t="s">
        <v>100</v>
      </c>
    </row>
    <row r="61" spans="1:5" ht="21">
      <c r="A61" s="9" t="s">
        <v>75</v>
      </c>
      <c r="B61" s="8" t="s">
        <v>76</v>
      </c>
      <c r="C61" s="8" t="s">
        <v>101</v>
      </c>
      <c r="D61" s="8" t="s">
        <v>77</v>
      </c>
      <c r="E61" s="8" t="s">
        <v>78</v>
      </c>
    </row>
    <row r="62" spans="1:5">
      <c r="A62" t="s">
        <v>102</v>
      </c>
      <c r="B62" t="str">
        <f>LOOKUP($A$62,$A$48:$A$55,B48:B55)</f>
        <v>askander</v>
      </c>
      <c r="C62" t="str">
        <f t="shared" ref="C62:E62" si="1">LOOKUP($A$62,$A$48:$A$55,C48:C55)</f>
        <v>nobi</v>
      </c>
      <c r="D62" t="str">
        <f t="shared" si="1"/>
        <v>askander@gmail.com</v>
      </c>
      <c r="E62">
        <f t="shared" si="1"/>
        <v>1815912838</v>
      </c>
    </row>
    <row r="65" spans="2:2">
      <c r="B65" t="s">
        <v>110</v>
      </c>
    </row>
    <row r="66" spans="2:2" ht="18.75">
      <c r="B66" s="10" t="s">
        <v>111</v>
      </c>
    </row>
    <row r="67" spans="2:2" ht="18.75">
      <c r="B67" s="10" t="s">
        <v>112</v>
      </c>
    </row>
    <row r="68" spans="2:2" ht="18.75">
      <c r="B68" s="10" t="s">
        <v>113</v>
      </c>
    </row>
  </sheetData>
  <dataValidations count="1">
    <dataValidation type="list" allowBlank="1" showInputMessage="1" showErrorMessage="1" sqref="B24">
      <formula1>$B$6:$B$14</formula1>
    </dataValidation>
  </dataValidations>
  <hyperlinks>
    <hyperlink ref="D48" r:id="rId1"/>
    <hyperlink ref="D49" r:id="rId2"/>
    <hyperlink ref="D50" r:id="rId3"/>
    <hyperlink ref="D51" r:id="rId4"/>
    <hyperlink ref="D52" r:id="rId5"/>
    <hyperlink ref="D53" r:id="rId6"/>
    <hyperlink ref="D54" r:id="rId7"/>
    <hyperlink ref="D55" r:id="rId8"/>
    <hyperlink ref="B66" location="Sheet2!H15" display="Go To"/>
    <hyperlink ref="B67" r:id="rId9"/>
    <hyperlink ref="B68" r:id="rId10"/>
  </hyperlinks>
  <pageMargins left="0.95" right="0.45" top="1" bottom="1" header="0.3" footer="0.3"/>
  <pageSetup orientation="portrait" horizontalDpi="300" verticalDpi="300" r:id="rId11"/>
  <headerFooter>
    <oddHeader>&amp;C&amp;P</oddHeader>
  </headerFooter>
  <legacy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name_range</vt:lpstr>
      <vt:lpstr>Sheet2</vt:lpstr>
      <vt:lpstr>VLookup</vt:lpstr>
      <vt:lpstr>numbers</vt:lpstr>
      <vt:lpstr>text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Corporate Edition</dc:creator>
  <cp:lastModifiedBy>Corporate Edition</cp:lastModifiedBy>
  <cp:lastPrinted>2020-07-25T05:33:26Z</cp:lastPrinted>
  <dcterms:created xsi:type="dcterms:W3CDTF">2020-07-21T03:35:35Z</dcterms:created>
  <dcterms:modified xsi:type="dcterms:W3CDTF">2020-07-25T18:33:56Z</dcterms:modified>
</cp:coreProperties>
</file>