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ssan/Desktop/Codes/solvation_shells/results/first_to_second/"/>
    </mc:Choice>
  </mc:AlternateContent>
  <xr:revisionPtr revIDLastSave="0" documentId="13_ncr:40009_{04A07115-FB56-2F40-BA93-40D7C62AF7B5}" xr6:coauthVersionLast="47" xr6:coauthVersionMax="47" xr10:uidLastSave="{00000000-0000-0000-0000-000000000000}"/>
  <bookViews>
    <workbookView xWindow="33340" yWindow="500" windowWidth="31980" windowHeight="19680"/>
  </bookViews>
  <sheets>
    <sheet name="scf_valu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F29" i="1" s="1"/>
  <c r="E5" i="1"/>
  <c r="F5" i="1" s="1"/>
  <c r="E12" i="1"/>
  <c r="F12" i="1" s="1"/>
  <c r="E8" i="1"/>
  <c r="F8" i="1" s="1"/>
  <c r="E14" i="1"/>
  <c r="F14" i="1" s="1"/>
  <c r="E2" i="1"/>
  <c r="F2" i="1" s="1"/>
  <c r="E21" i="1"/>
  <c r="F21" i="1" s="1"/>
  <c r="D4" i="1"/>
  <c r="E4" i="1" s="1"/>
  <c r="F4" i="1" s="1"/>
  <c r="D26" i="1"/>
  <c r="E26" i="1" s="1"/>
  <c r="F26" i="1" s="1"/>
  <c r="D10" i="1"/>
  <c r="E10" i="1" s="1"/>
  <c r="F10" i="1" s="1"/>
  <c r="D28" i="1"/>
  <c r="E28" i="1" s="1"/>
  <c r="F28" i="1" s="1"/>
  <c r="D7" i="1"/>
  <c r="E7" i="1" s="1"/>
  <c r="F7" i="1" s="1"/>
  <c r="D29" i="1"/>
  <c r="D5" i="1"/>
  <c r="D12" i="1"/>
  <c r="D8" i="1"/>
  <c r="D22" i="1"/>
  <c r="E22" i="1" s="1"/>
  <c r="F22" i="1" s="1"/>
  <c r="D6" i="1"/>
  <c r="E6" i="1" s="1"/>
  <c r="F6" i="1" s="1"/>
  <c r="D3" i="1"/>
  <c r="E3" i="1" s="1"/>
  <c r="F3" i="1" s="1"/>
  <c r="D11" i="1"/>
  <c r="E11" i="1" s="1"/>
  <c r="F11" i="1" s="1"/>
  <c r="D16" i="1"/>
  <c r="E16" i="1" s="1"/>
  <c r="F16" i="1" s="1"/>
  <c r="D20" i="1"/>
  <c r="E20" i="1" s="1"/>
  <c r="F20" i="1" s="1"/>
  <c r="D25" i="1"/>
  <c r="E25" i="1" s="1"/>
  <c r="F25" i="1" s="1"/>
  <c r="D23" i="1"/>
  <c r="E23" i="1" s="1"/>
  <c r="F23" i="1" s="1"/>
  <c r="D24" i="1"/>
  <c r="E24" i="1" s="1"/>
  <c r="F24" i="1" s="1"/>
  <c r="D18" i="1"/>
  <c r="E18" i="1" s="1"/>
  <c r="F18" i="1" s="1"/>
  <c r="D30" i="1"/>
  <c r="E30" i="1" s="1"/>
  <c r="F30" i="1" s="1"/>
  <c r="D19" i="1"/>
  <c r="E19" i="1" s="1"/>
  <c r="F19" i="1" s="1"/>
  <c r="D14" i="1"/>
  <c r="D2" i="1"/>
  <c r="D31" i="1"/>
  <c r="E31" i="1" s="1"/>
  <c r="F31" i="1" s="1"/>
  <c r="D17" i="1"/>
  <c r="E17" i="1" s="1"/>
  <c r="F17" i="1" s="1"/>
  <c r="D9" i="1"/>
  <c r="E9" i="1" s="1"/>
  <c r="F9" i="1" s="1"/>
  <c r="D13" i="1"/>
  <c r="E13" i="1" s="1"/>
  <c r="F13" i="1" s="1"/>
  <c r="D27" i="1"/>
  <c r="E27" i="1" s="1"/>
  <c r="F27" i="1" s="1"/>
  <c r="D15" i="1"/>
  <c r="E15" i="1" s="1"/>
  <c r="F15" i="1" s="1"/>
  <c r="D21" i="1"/>
</calcChain>
</file>

<file path=xl/sharedStrings.xml><?xml version="1.0" encoding="utf-8"?>
<sst xmlns="http://schemas.openxmlformats.org/spreadsheetml/2006/main" count="36" uniqueCount="36">
  <si>
    <t>functional</t>
  </si>
  <si>
    <t>SCF_Fe_2</t>
  </si>
  <si>
    <t>SCF_Fe_3</t>
  </si>
  <si>
    <t>OPBE</t>
  </si>
  <si>
    <t>B3PW91</t>
  </si>
  <si>
    <t>svwn</t>
  </si>
  <si>
    <t>HSE06</t>
  </si>
  <si>
    <t>wB97</t>
  </si>
  <si>
    <t>BMK</t>
  </si>
  <si>
    <t>wB97X</t>
  </si>
  <si>
    <t>B97D</t>
  </si>
  <si>
    <t>M06</t>
  </si>
  <si>
    <t>bpw91</t>
  </si>
  <si>
    <t>OTPSS</t>
  </si>
  <si>
    <t>BLYP</t>
  </si>
  <si>
    <t>B3LYP</t>
  </si>
  <si>
    <t>M05</t>
  </si>
  <si>
    <t>M08-HX</t>
  </si>
  <si>
    <t>OLYP</t>
  </si>
  <si>
    <t>PBE0</t>
  </si>
  <si>
    <t>OVWN5</t>
  </si>
  <si>
    <t>PBE</t>
  </si>
  <si>
    <t>n12</t>
  </si>
  <si>
    <t>wB97X-D</t>
  </si>
  <si>
    <t>O3LYP</t>
  </si>
  <si>
    <t>M06-HF</t>
  </si>
  <si>
    <t>B2PLYP</t>
  </si>
  <si>
    <t>X3LYP</t>
  </si>
  <si>
    <t>MPW1PW91</t>
  </si>
  <si>
    <t>CAM-B3LYP</t>
  </si>
  <si>
    <t>M06-2X</t>
  </si>
  <si>
    <t>TPSSh</t>
  </si>
  <si>
    <t>M06-L</t>
  </si>
  <si>
    <t>Delta</t>
  </si>
  <si>
    <t>Ered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</si>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</sst>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 + 6H2O + layer 1 (12 H2O) – No G correction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scf_values!$F$1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scf_values!$A$2:$A$31</c:f>
              <c:strCache>
                <c:ptCount val="30"/>
                <c:pt idx="0">
                  <c:v>B2PLYP</c:v>
                </c:pt>
                <c:pt idx="1">
                  <c:v>B3LYP</c:v>
                </c:pt>
                <c:pt idx="2">
                  <c:v>B3PW91</c:v>
                </c:pt>
                <c:pt idx="3">
                  <c:v>B97D</c:v>
                </c:pt>
                <c:pt idx="4">
                  <c:v>BLYP</c:v>
                </c:pt>
                <c:pt idx="5">
                  <c:v>BMK</c:v>
                </c:pt>
                <c:pt idx="6">
                  <c:v>bpw91</c:v>
                </c:pt>
                <c:pt idx="7">
                  <c:v>CAM-B3LYP</c:v>
                </c:pt>
                <c:pt idx="8">
                  <c:v>HSE06</c:v>
                </c:pt>
                <c:pt idx="9">
                  <c:v>M05</c:v>
                </c:pt>
                <c:pt idx="10">
                  <c:v>M06</c:v>
                </c:pt>
                <c:pt idx="11">
                  <c:v>M06-2X</c:v>
                </c:pt>
                <c:pt idx="12">
                  <c:v>M06-HF</c:v>
                </c:pt>
                <c:pt idx="13">
                  <c:v>M06-L</c:v>
                </c:pt>
                <c:pt idx="14">
                  <c:v>M08-HX</c:v>
                </c:pt>
                <c:pt idx="15">
                  <c:v>MPW1PW91</c:v>
                </c:pt>
                <c:pt idx="16">
                  <c:v>n12</c:v>
                </c:pt>
                <c:pt idx="17">
                  <c:v>O3LYP</c:v>
                </c:pt>
                <c:pt idx="18">
                  <c:v>OLYP</c:v>
                </c:pt>
                <c:pt idx="19">
                  <c:v>OPBE</c:v>
                </c:pt>
                <c:pt idx="20">
                  <c:v>OTPSS</c:v>
                </c:pt>
                <c:pt idx="21">
                  <c:v>OVWN5</c:v>
                </c:pt>
                <c:pt idx="22">
                  <c:v>PBE</c:v>
                </c:pt>
                <c:pt idx="23">
                  <c:v>PBE0</c:v>
                </c:pt>
                <c:pt idx="24">
                  <c:v>svwn</c:v>
                </c:pt>
                <c:pt idx="25">
                  <c:v>TPSSh</c:v>
                </c:pt>
                <c:pt idx="26">
                  <c:v>wB97</c:v>
                </c:pt>
                <c:pt idx="27">
                  <c:v>wB97X</c:v>
                </c:pt>
                <c:pt idx="28">
                  <c:v>wB97X-D</c:v>
                </c:pt>
                <c:pt idx="29">
                  <c:v>X3LYP</c:v>
                </c:pt>
              </c:strCache>
            </c:strRef>
          </c:cat>
          <c:val>
            <c:numRef>
              <c:f>scf_values!$F$2:$F$31</c:f>
              <c:numCache>
                <c:formatCode>0.00</c:formatCode>
                <c:ptCount val="30"/>
                <c:pt idx="0">
                  <c:v>1.2594455719057893</c:v>
                </c:pt>
                <c:pt idx="1">
                  <c:v>9.2003261905890144E-2</c:v>
                </c:pt>
                <c:pt idx="2">
                  <c:v>2.1870494024974705</c:v>
                </c:pt>
                <c:pt idx="3">
                  <c:v>4.0400583758148638</c:v>
                </c:pt>
                <c:pt idx="4">
                  <c:v>0.61808042629003634</c:v>
                </c:pt>
                <c:pt idx="5">
                  <c:v>0.48067413478822929</c:v>
                </c:pt>
                <c:pt idx="6">
                  <c:v>-0.89089947364882049</c:v>
                </c:pt>
                <c:pt idx="7">
                  <c:v>2.2263027840096368</c:v>
                </c:pt>
                <c:pt idx="8">
                  <c:v>9.4043306829354245E-2</c:v>
                </c:pt>
                <c:pt idx="9">
                  <c:v>1.2193083614088744</c:v>
                </c:pt>
                <c:pt idx="10">
                  <c:v>1.1483274784203321</c:v>
                </c:pt>
                <c:pt idx="11">
                  <c:v>1.7029864967627337</c:v>
                </c:pt>
                <c:pt idx="12">
                  <c:v>1.3075829585942587</c:v>
                </c:pt>
                <c:pt idx="13">
                  <c:v>-0.51573338798113233</c:v>
                </c:pt>
                <c:pt idx="14">
                  <c:v>0.29238699481168351</c:v>
                </c:pt>
                <c:pt idx="15">
                  <c:v>2.282856138367944</c:v>
                </c:pt>
                <c:pt idx="16">
                  <c:v>2.2466537083975457</c:v>
                </c:pt>
                <c:pt idx="17">
                  <c:v>4.1668549098332459</c:v>
                </c:pt>
                <c:pt idx="18">
                  <c:v>1.5420820006707685</c:v>
                </c:pt>
                <c:pt idx="19">
                  <c:v>1.4933100421875269</c:v>
                </c:pt>
                <c:pt idx="20">
                  <c:v>-0.77020402637809826</c:v>
                </c:pt>
                <c:pt idx="21">
                  <c:v>13.721720581074653</c:v>
                </c:pt>
                <c:pt idx="22">
                  <c:v>0.52688522055231712</c:v>
                </c:pt>
                <c:pt idx="23">
                  <c:v>-0.16858206897279238</c:v>
                </c:pt>
                <c:pt idx="24">
                  <c:v>4.0796691976424215E-2</c:v>
                </c:pt>
                <c:pt idx="25">
                  <c:v>2.4278473588069391</c:v>
                </c:pt>
                <c:pt idx="26">
                  <c:v>0.65158211649717157</c:v>
                </c:pt>
                <c:pt idx="27">
                  <c:v>3.0061776467890611</c:v>
                </c:pt>
                <c:pt idx="28">
                  <c:v>1.0772665936620787</c:v>
                </c:pt>
                <c:pt idx="29">
                  <c:v>0.48601003461497538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0-5945-9ED8-B5B6EF6B5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285151"/>
        <c:axId val="320286863"/>
      </c:barChart>
      <c:catAx>
        <c:axId val="32028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286863"/>
        <c:crosses val="autoZero"/>
        <c:auto val="1"/>
        <c:lblAlgn val="ctr"/>
        <c:lblOffset val="100"/>
        <c:noMultiLvlLbl val="0"/>
      </c:catAx>
      <c:valAx>
        <c:axId val="32028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28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568960</xdr:colOff>
      <xdr:row>2</xdr:row>
      <xdr:rowOff>193040</xdr:rowOff>
    </xdr:from>
    <xdr:to>
      <xdr:col>16</xdr:col>
      <xdr:colOff>589280</xdr:colOff>
      <xdr:row>27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50E512-8871-C8B0-C32B-74E3B3BBD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zoomScale="125" workbookViewId="0">
      <selection activeCell="R18" sqref="R18"/>
    </sheetView>
  </sheetViews>
  <sheetFormatPr baseColWidth="10" defaultRowHeight="16" x14ac:dyDescent="0.2"/>
  <cols>
    <col min="4" max="4" width="11.6640625" bestFit="1" customWidth="1"/>
    <col min="5" max="5" width="16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33</v>
      </c>
      <c r="E1" t="s">
        <v>34</v>
      </c>
      <c r="F1" t="s">
        <v>35</v>
      </c>
    </row>
    <row r="2" spans="1:6" x14ac:dyDescent="0.2">
      <c r="A2" t="s">
        <v>26</v>
      </c>
      <c r="B2">
        <v>-2636.4822236</v>
      </c>
      <c r="C2">
        <v>-2636.2499890899999</v>
      </c>
      <c r="D2">
        <f>(B2-C2)*2625.5*1000</f>
        <v>-609731.70600533008</v>
      </c>
      <c r="E2" s="1">
        <f>-D2/(96485*1)-1.24-3.25+0.2</f>
        <v>2.0294455719057893</v>
      </c>
      <c r="F2" s="1">
        <f>E2-0.77</f>
        <v>1.2594455719057893</v>
      </c>
    </row>
    <row r="3" spans="1:6" x14ac:dyDescent="0.2">
      <c r="A3" t="s">
        <v>15</v>
      </c>
      <c r="B3">
        <v>-2639.3258893699999</v>
      </c>
      <c r="C3">
        <v>-2639.1365574199999</v>
      </c>
      <c r="D3">
        <f>(B3-C3)*2625.5*1000</f>
        <v>-497091.03472498985</v>
      </c>
      <c r="E3" s="1">
        <f>-D3/(96485*1)-1.24-3.25+0.2</f>
        <v>0.86200326190589016</v>
      </c>
      <c r="F3" s="1">
        <f>E3-0.77</f>
        <v>9.2003261905890144E-2</v>
      </c>
    </row>
    <row r="4" spans="1:6" x14ac:dyDescent="0.2">
      <c r="A4" t="s">
        <v>4</v>
      </c>
      <c r="B4">
        <v>-2638.7628785699999</v>
      </c>
      <c r="C4">
        <v>-2638.4965553699999</v>
      </c>
      <c r="D4">
        <f>(B4-C4)*2625.5*1000</f>
        <v>-699231.56159996847</v>
      </c>
      <c r="E4" s="1">
        <f>-D4/(96485*1)-1.24-3.25+0.2</f>
        <v>2.9570494024974705</v>
      </c>
      <c r="F4" s="1">
        <f>E4-0.77</f>
        <v>2.1870494024974705</v>
      </c>
    </row>
    <row r="5" spans="1:6" x14ac:dyDescent="0.2">
      <c r="A5" t="s">
        <v>10</v>
      </c>
      <c r="B5">
        <v>-2639.0420902400001</v>
      </c>
      <c r="C5">
        <v>-2638.7076704599999</v>
      </c>
      <c r="D5">
        <f>(B5-C5)*2625.5*1000</f>
        <v>-878019.13239049714</v>
      </c>
      <c r="E5" s="1">
        <f>-D5/(96485*1)-1.24-3.25+0.2</f>
        <v>4.8100583758148643</v>
      </c>
      <c r="F5" s="1">
        <f>E5-0.77</f>
        <v>4.0400583758148638</v>
      </c>
    </row>
    <row r="6" spans="1:6" x14ac:dyDescent="0.2">
      <c r="A6" t="s">
        <v>14</v>
      </c>
      <c r="B6">
        <v>-2639.0112593600002</v>
      </c>
      <c r="C6">
        <v>-2638.8025944999999</v>
      </c>
      <c r="D6">
        <f>(B6-C6)*2625.5*1000</f>
        <v>-547849.5899305942</v>
      </c>
      <c r="E6" s="1">
        <f>-D6/(96485*1)-1.24-3.25+0.2</f>
        <v>1.3880804262900364</v>
      </c>
      <c r="F6" s="1">
        <f>E6-0.77</f>
        <v>0.61808042629003634</v>
      </c>
    </row>
    <row r="7" spans="1:6" x14ac:dyDescent="0.2">
      <c r="A7" t="s">
        <v>8</v>
      </c>
      <c r="B7">
        <v>-2638.0090700000001</v>
      </c>
      <c r="C7">
        <v>-2637.80545471</v>
      </c>
      <c r="D7">
        <f>(B7-C7)*2625.5*1000</f>
        <v>-534591.94389504229</v>
      </c>
      <c r="E7" s="1">
        <f>-D7/(96485*1)-1.24-3.25+0.2</f>
        <v>1.2506741347882293</v>
      </c>
      <c r="F7" s="1">
        <f>E7-0.77</f>
        <v>0.48067413478822929</v>
      </c>
    </row>
    <row r="8" spans="1:6" x14ac:dyDescent="0.2">
      <c r="A8" t="s">
        <v>12</v>
      </c>
      <c r="B8">
        <v>-2639.1266406899999</v>
      </c>
      <c r="C8">
        <v>-2638.9734296199999</v>
      </c>
      <c r="D8">
        <f>(B8-C8)*2625.5*1000</f>
        <v>-402255.6642849936</v>
      </c>
      <c r="E8" s="1">
        <f>-D8/(96485*1)-1.24-3.25+0.2</f>
        <v>-0.12089947364882042</v>
      </c>
      <c r="F8" s="1">
        <f>E8-0.77</f>
        <v>-0.89089947364882049</v>
      </c>
    </row>
    <row r="9" spans="1:6" x14ac:dyDescent="0.2">
      <c r="A9" t="s">
        <v>29</v>
      </c>
      <c r="B9">
        <v>-2638.8759989499999</v>
      </c>
      <c r="C9">
        <v>-2638.6082332199999</v>
      </c>
      <c r="D9">
        <f>(B9-C9)*2625.5*1000</f>
        <v>-703018.92411516979</v>
      </c>
      <c r="E9" s="1">
        <f>-D9/(96485*1)-1.24-3.25+0.2</f>
        <v>2.9963027840096368</v>
      </c>
      <c r="F9" s="1">
        <f>E9-0.77</f>
        <v>2.2263027840096368</v>
      </c>
    </row>
    <row r="10" spans="1:6" x14ac:dyDescent="0.2">
      <c r="A10" t="s">
        <v>6</v>
      </c>
      <c r="B10">
        <v>-2637.6170284499999</v>
      </c>
      <c r="C10">
        <v>-2637.4276215300001</v>
      </c>
      <c r="D10">
        <f>(B10-C10)*2625.5*1000</f>
        <v>-497287.86845943023</v>
      </c>
      <c r="E10" s="1">
        <f>-D10/(96485*1)-1.24-3.25+0.2</f>
        <v>0.86404330682935426</v>
      </c>
      <c r="F10" s="1">
        <f>E10-0.77</f>
        <v>9.4043306829354245E-2</v>
      </c>
    </row>
    <row r="11" spans="1:6" x14ac:dyDescent="0.2">
      <c r="A11" t="s">
        <v>16</v>
      </c>
      <c r="B11">
        <v>-2638.7407252100002</v>
      </c>
      <c r="C11">
        <v>-2638.50996571</v>
      </c>
      <c r="D11">
        <f>(B11-C11)*2625.5*1000</f>
        <v>-605859.06725053524</v>
      </c>
      <c r="E11" s="1">
        <f>-D11/(96485*1)-1.24-3.25+0.2</f>
        <v>1.9893083614088745</v>
      </c>
      <c r="F11" s="1">
        <f>E11-0.77</f>
        <v>1.2193083614088744</v>
      </c>
    </row>
    <row r="12" spans="1:6" x14ac:dyDescent="0.2">
      <c r="A12" t="s">
        <v>11</v>
      </c>
      <c r="B12">
        <v>-2638.5921774200001</v>
      </c>
      <c r="C12">
        <v>-2638.36402641</v>
      </c>
      <c r="D12">
        <f>(B12-C12)*2625.5*1000</f>
        <v>-599010.47675538575</v>
      </c>
      <c r="E12" s="1">
        <f>-D12/(96485*1)-1.24-3.25+0.2</f>
        <v>1.9183274784203321</v>
      </c>
      <c r="F12" s="1">
        <f>E12-0.77</f>
        <v>1.1483274784203321</v>
      </c>
    </row>
    <row r="13" spans="1:6" x14ac:dyDescent="0.2">
      <c r="A13" t="s">
        <v>30</v>
      </c>
      <c r="B13">
        <v>-2638.6227753399999</v>
      </c>
      <c r="C13">
        <v>-2638.3742410599998</v>
      </c>
      <c r="D13">
        <f>(B13-C13)*2625.5*1000</f>
        <v>-652526.75214015238</v>
      </c>
      <c r="E13" s="1">
        <f>-D13/(96485*1)-1.24-3.25+0.2</f>
        <v>2.4729864967627337</v>
      </c>
      <c r="F13" s="1">
        <f>E13-0.77</f>
        <v>1.7029864967627337</v>
      </c>
    </row>
    <row r="14" spans="1:6" x14ac:dyDescent="0.2">
      <c r="A14" t="s">
        <v>25</v>
      </c>
      <c r="B14">
        <v>-2638.6575561899999</v>
      </c>
      <c r="C14">
        <v>-2638.4235526699999</v>
      </c>
      <c r="D14">
        <f>(B14-C14)*2625.5*1000</f>
        <v>-614376.24175996706</v>
      </c>
      <c r="E14" s="1">
        <f>-D14/(96485*1)-1.24-3.25+0.2</f>
        <v>2.0775829585942587</v>
      </c>
      <c r="F14" s="1">
        <f>E14-0.77</f>
        <v>1.3075829585942587</v>
      </c>
    </row>
    <row r="15" spans="1:6" x14ac:dyDescent="0.2">
      <c r="A15" t="s">
        <v>32</v>
      </c>
      <c r="B15">
        <v>-2638.9899108700001</v>
      </c>
      <c r="C15">
        <v>-2638.8229127499999</v>
      </c>
      <c r="D15">
        <f>(B15-C15)*2625.5*1000</f>
        <v>-438453.56406064046</v>
      </c>
      <c r="E15" s="1">
        <f>-D15/(96485*1)-1.24-3.25+0.2</f>
        <v>0.25426661201886774</v>
      </c>
      <c r="F15" s="1">
        <f>E15-0.77</f>
        <v>-0.51573338798113233</v>
      </c>
    </row>
    <row r="16" spans="1:6" x14ac:dyDescent="0.2">
      <c r="A16" t="s">
        <v>17</v>
      </c>
      <c r="B16">
        <v>-2638.6499807499999</v>
      </c>
      <c r="C16">
        <v>-2638.4532848600002</v>
      </c>
      <c r="D16">
        <f>(B16-C16)*2625.5*1000</f>
        <v>-516425.05919440533</v>
      </c>
      <c r="E16" s="1">
        <f>-D16/(96485*1)-1.24-3.25+0.2</f>
        <v>1.0623869948116835</v>
      </c>
      <c r="F16" s="1">
        <f>E16-0.77</f>
        <v>0.29238699481168351</v>
      </c>
    </row>
    <row r="17" spans="1:6" x14ac:dyDescent="0.2">
      <c r="A17" t="s">
        <v>28</v>
      </c>
      <c r="B17">
        <v>-2638.9259775099999</v>
      </c>
      <c r="C17">
        <v>-2638.6561334899998</v>
      </c>
      <c r="D17">
        <f>(B17-C17)*2625.5*1000</f>
        <v>-708475.47451043106</v>
      </c>
      <c r="E17" s="1">
        <f>-D17/(96485*1)-1.24-3.25+0.2</f>
        <v>3.052856138367944</v>
      </c>
      <c r="F17" s="1">
        <f>E17-0.77</f>
        <v>2.282856138367944</v>
      </c>
    </row>
    <row r="18" spans="1:6" x14ac:dyDescent="0.2">
      <c r="A18" t="s">
        <v>22</v>
      </c>
      <c r="B18">
        <v>-2638.7704837000001</v>
      </c>
      <c r="C18">
        <v>-2638.5019700900002</v>
      </c>
      <c r="D18">
        <f>(B18-C18)*2625.5*1000</f>
        <v>-704982.48305473721</v>
      </c>
      <c r="E18" s="1">
        <f>-D18/(96485*1)-1.24-3.25+0.2</f>
        <v>3.0166537083975458</v>
      </c>
      <c r="F18" s="1">
        <f>E18-0.77</f>
        <v>2.2466537083975457</v>
      </c>
    </row>
    <row r="19" spans="1:6" x14ac:dyDescent="0.2">
      <c r="A19" t="s">
        <v>24</v>
      </c>
      <c r="B19">
        <v>-2638.9996115399999</v>
      </c>
      <c r="C19">
        <v>-2638.6605320899998</v>
      </c>
      <c r="D19">
        <f>(B19-C19)*2625.5*1000</f>
        <v>-890253.09597526072</v>
      </c>
      <c r="E19" s="1">
        <f>-D19/(96485*1)-1.24-3.25+0.2</f>
        <v>4.9368549098332464</v>
      </c>
      <c r="F19" s="1">
        <f>E19-0.77</f>
        <v>4.1668549098332459</v>
      </c>
    </row>
    <row r="20" spans="1:6" x14ac:dyDescent="0.2">
      <c r="A20" t="s">
        <v>18</v>
      </c>
      <c r="B20">
        <v>-2639.0234518100001</v>
      </c>
      <c r="C20">
        <v>-2638.7808306400002</v>
      </c>
      <c r="D20">
        <f>(B20-C20)*2625.5*1000</f>
        <v>-637001.8818347191</v>
      </c>
      <c r="E20" s="1">
        <f>-D20/(96485*1)-1.24-3.25+0.2</f>
        <v>2.3120820006707685</v>
      </c>
      <c r="F20" s="1">
        <f>E20-0.77</f>
        <v>1.5420820006707685</v>
      </c>
    </row>
    <row r="21" spans="1:6" x14ac:dyDescent="0.2">
      <c r="A21" t="s">
        <v>3</v>
      </c>
      <c r="B21">
        <v>-2638.7832685100002</v>
      </c>
      <c r="C21">
        <v>-2638.54243967</v>
      </c>
      <c r="D21">
        <f>(B21-C21)*2625.5*1000</f>
        <v>-632296.11942046357</v>
      </c>
      <c r="E21" s="1">
        <f>-D21/(96485*1)-1.24-3.25+0.2</f>
        <v>2.263310042187527</v>
      </c>
      <c r="F21" s="1">
        <f>E21-0.77</f>
        <v>1.4933100421875269</v>
      </c>
    </row>
    <row r="22" spans="1:6" x14ac:dyDescent="0.2">
      <c r="A22" t="s">
        <v>13</v>
      </c>
      <c r="B22">
        <v>-2638.7420055900002</v>
      </c>
      <c r="C22">
        <v>-2638.5843590600002</v>
      </c>
      <c r="D22">
        <f>(B22-C22)*2625.5*1000</f>
        <v>-413900.9645149092</v>
      </c>
      <c r="E22" s="1">
        <f>-D22/(96485*1)-1.24-3.25+0.2</f>
        <v>-2.0402637809818769E-4</v>
      </c>
      <c r="F22" s="1">
        <f>E22-0.77</f>
        <v>-0.77020402637809826</v>
      </c>
    </row>
    <row r="23" spans="1:6" x14ac:dyDescent="0.2">
      <c r="A23" t="s">
        <v>20</v>
      </c>
      <c r="B23">
        <v>-2645.76130896</v>
      </c>
      <c r="C23">
        <v>-2645.07109593</v>
      </c>
      <c r="D23">
        <f>(B23-C23)*2625.5*1000</f>
        <v>-1812154.3102649879</v>
      </c>
      <c r="E23" s="1">
        <f>-D23/(96485*1)-1.24-3.25+0.2</f>
        <v>14.491720581074652</v>
      </c>
      <c r="F23" s="1">
        <f>E23-0.77</f>
        <v>13.721720581074653</v>
      </c>
    </row>
    <row r="24" spans="1:6" x14ac:dyDescent="0.2">
      <c r="A24" t="s">
        <v>21</v>
      </c>
      <c r="B24">
        <v>-2637.44191748</v>
      </c>
      <c r="C24">
        <v>-2637.23660397</v>
      </c>
      <c r="D24">
        <f>(B24-C24)*2625.5*1000</f>
        <v>-539050.62050499034</v>
      </c>
      <c r="E24" s="1">
        <f>-D24/(96485*1)-1.24-3.25+0.2</f>
        <v>1.2968852205523171</v>
      </c>
      <c r="F24" s="1">
        <f>E24-0.77</f>
        <v>0.52688522055231712</v>
      </c>
    </row>
    <row r="25" spans="1:6" x14ac:dyDescent="0.2">
      <c r="A25" t="s">
        <v>19</v>
      </c>
      <c r="B25">
        <v>-2637.4783507900001</v>
      </c>
      <c r="C25">
        <v>-2637.2985951400001</v>
      </c>
      <c r="D25">
        <f>(B25-C25)*2625.5*1000</f>
        <v>-471948.45907516015</v>
      </c>
      <c r="E25" s="1">
        <f>-D25/(96485*1)-1.24-3.25+0.2</f>
        <v>0.60141793102720764</v>
      </c>
      <c r="F25" s="1">
        <f>E25-0.77</f>
        <v>-0.16858206897279238</v>
      </c>
    </row>
    <row r="26" spans="1:6" x14ac:dyDescent="0.2">
      <c r="A26" t="s">
        <v>5</v>
      </c>
      <c r="B26">
        <v>-2630.7384926</v>
      </c>
      <c r="C26">
        <v>-2630.5510424499998</v>
      </c>
      <c r="D26">
        <f>(B26-C26)*2625.5*1000</f>
        <v>-492150.36882534536</v>
      </c>
      <c r="E26" s="1">
        <f>-D26/(96485*1)-1.24-3.25+0.2</f>
        <v>0.81079669197642423</v>
      </c>
      <c r="F26" s="1">
        <f>E26-0.77</f>
        <v>4.0796691976424215E-2</v>
      </c>
    </row>
    <row r="27" spans="1:6" x14ac:dyDescent="0.2">
      <c r="A27" t="s">
        <v>31</v>
      </c>
      <c r="B27">
        <v>-2639.1293957299999</v>
      </c>
      <c r="C27">
        <v>-2638.8542234000001</v>
      </c>
      <c r="D27">
        <f>(B27-C27)*2625.5*1000</f>
        <v>-722464.95241448749</v>
      </c>
      <c r="E27" s="1">
        <f>-D27/(96485*1)-1.24-3.25+0.2</f>
        <v>3.1978473588069392</v>
      </c>
      <c r="F27" s="1">
        <f>E27-0.77</f>
        <v>2.4278473588069391</v>
      </c>
    </row>
    <row r="28" spans="1:6" x14ac:dyDescent="0.2">
      <c r="A28" t="s">
        <v>7</v>
      </c>
      <c r="B28">
        <v>-2639.0604970899999</v>
      </c>
      <c r="C28">
        <v>-2638.8506010699998</v>
      </c>
      <c r="D28">
        <f>(B28-C28)*2625.5*1000</f>
        <v>-551082.00051022961</v>
      </c>
      <c r="E28" s="1">
        <f>-D28/(96485*1)-1.24-3.25+0.2</f>
        <v>1.4215821164971716</v>
      </c>
      <c r="F28" s="1">
        <f>E28-0.77</f>
        <v>0.65158211649717157</v>
      </c>
    </row>
    <row r="29" spans="1:6" x14ac:dyDescent="0.2">
      <c r="A29" t="s">
        <v>9</v>
      </c>
      <c r="B29">
        <v>-2638.9113877</v>
      </c>
      <c r="C29">
        <v>-2638.6149621999998</v>
      </c>
      <c r="D29">
        <f>(B29-C29)*2625.5*1000</f>
        <v>-778265.15025044256</v>
      </c>
      <c r="E29" s="1">
        <f>-D29/(96485*1)-1.24-3.25+0.2</f>
        <v>3.7761776467890611</v>
      </c>
      <c r="F29" s="1">
        <f>E29-0.77</f>
        <v>3.0061776467890611</v>
      </c>
    </row>
    <row r="30" spans="1:6" x14ac:dyDescent="0.2">
      <c r="A30" t="s">
        <v>23</v>
      </c>
      <c r="B30">
        <v>-2638.8469415</v>
      </c>
      <c r="C30">
        <v>-2638.6214019200002</v>
      </c>
      <c r="D30">
        <f>(B30-C30)*2625.5*1000</f>
        <v>-592154.16728948569</v>
      </c>
      <c r="E30" s="1">
        <f>-D30/(96485*1)-1.24-3.25+0.2</f>
        <v>1.8472665936620787</v>
      </c>
      <c r="F30" s="1">
        <f>E30-0.77</f>
        <v>1.0772665936620787</v>
      </c>
    </row>
    <row r="31" spans="1:6" x14ac:dyDescent="0.2">
      <c r="A31" t="s">
        <v>27</v>
      </c>
      <c r="B31">
        <v>-2638.7025570999999</v>
      </c>
      <c r="C31">
        <v>-2638.49874572</v>
      </c>
      <c r="D31">
        <f>(B31-C31)*2625.5*1000</f>
        <v>-535106.77818982594</v>
      </c>
      <c r="E31" s="1">
        <f>-D31/(96485*1)-1.24-3.25+0.2</f>
        <v>1.2560100346149754</v>
      </c>
      <c r="F31" s="1">
        <f>E31-0.77</f>
        <v>0.48601003461497538</v>
      </c>
    </row>
  </sheetData>
  <sortState xmlns:xlrd2="http://schemas.microsoft.com/office/spreadsheetml/2017/richdata2" ref="A2:F33">
    <sortCondition ref="A1:A33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scf_values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Harb, Hassan</cp:lastModifiedBy>
  <dcterms:created xsi:type="dcterms:W3CDTF">2024-05-15T02:26:41Z</dcterms:created>
  <dcterms:modified xsi:type="dcterms:W3CDTF">2024-05-15T02:26:43Z</dcterms:modified>
</cp:coreProperties>
</file>