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second_to_third/"/>
    </mc:Choice>
  </mc:AlternateContent>
  <xr:revisionPtr revIDLastSave="0" documentId="13_ncr:40009_{B6683E3F-14E4-1242-BB14-71FC17A8CA7A}" xr6:coauthVersionLast="47" xr6:coauthVersionMax="47" xr10:uidLastSave="{00000000-0000-0000-0000-000000000000}"/>
  <bookViews>
    <workbookView xWindow="29400" yWindow="0" windowWidth="38400" windowHeight="21600"/>
  </bookViews>
  <sheets>
    <sheet name="scf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D28" i="1"/>
  <c r="E28" i="1" s="1"/>
  <c r="F28" i="1" s="1"/>
  <c r="D27" i="1"/>
  <c r="E27" i="1" s="1"/>
  <c r="F27" i="1" s="1"/>
  <c r="D4" i="1"/>
  <c r="E4" i="1"/>
  <c r="F4" i="1"/>
  <c r="D15" i="1"/>
  <c r="E15" i="1" s="1"/>
  <c r="F15" i="1" s="1"/>
  <c r="D7" i="1"/>
  <c r="E7" i="1" s="1"/>
  <c r="F7" i="1" s="1"/>
  <c r="D29" i="1"/>
  <c r="E29" i="1" s="1"/>
  <c r="F29" i="1" s="1"/>
  <c r="D31" i="1"/>
  <c r="E31" i="1" s="1"/>
  <c r="F31" i="1" s="1"/>
  <c r="D24" i="1"/>
  <c r="E24" i="1" s="1"/>
  <c r="F24" i="1" s="1"/>
  <c r="D8" i="1"/>
  <c r="E8" i="1" s="1"/>
  <c r="F8" i="1" s="1"/>
  <c r="D3" i="1"/>
  <c r="E3" i="1"/>
  <c r="F3" i="1" s="1"/>
  <c r="D2" i="1"/>
  <c r="E2" i="1" s="1"/>
  <c r="F2" i="1" s="1"/>
  <c r="D13" i="1"/>
  <c r="E13" i="1" s="1"/>
  <c r="F13" i="1" s="1"/>
  <c r="D6" i="1"/>
  <c r="E6" i="1" s="1"/>
  <c r="F6" i="1" s="1"/>
  <c r="D30" i="1"/>
  <c r="E30" i="1"/>
  <c r="F30" i="1" s="1"/>
  <c r="D12" i="1"/>
  <c r="E12" i="1"/>
  <c r="F12" i="1" s="1"/>
  <c r="D19" i="1"/>
  <c r="E19" i="1" s="1"/>
  <c r="F19" i="1" s="1"/>
  <c r="D10" i="1"/>
  <c r="E10" i="1"/>
  <c r="F10" i="1" s="1"/>
  <c r="D16" i="1"/>
  <c r="E16" i="1" s="1"/>
  <c r="F16" i="1" s="1"/>
  <c r="D9" i="1"/>
  <c r="E9" i="1"/>
  <c r="F9" i="1"/>
  <c r="D5" i="1"/>
  <c r="E5" i="1" s="1"/>
  <c r="F5" i="1" s="1"/>
  <c r="D18" i="1"/>
  <c r="E18" i="1"/>
  <c r="F18" i="1" s="1"/>
  <c r="D14" i="1"/>
  <c r="E14" i="1"/>
  <c r="F14" i="1"/>
  <c r="D26" i="1"/>
  <c r="E26" i="1" s="1"/>
  <c r="F26" i="1" s="1"/>
  <c r="D23" i="1"/>
  <c r="E23" i="1"/>
  <c r="F23" i="1" s="1"/>
  <c r="D11" i="1"/>
  <c r="E11" i="1"/>
  <c r="F11" i="1"/>
  <c r="D25" i="1"/>
  <c r="E25" i="1" s="1"/>
  <c r="F25" i="1" s="1"/>
  <c r="D17" i="1"/>
  <c r="E17" i="1" s="1"/>
  <c r="F17" i="1" s="1"/>
  <c r="D22" i="1"/>
  <c r="E22" i="1"/>
  <c r="F22" i="1"/>
  <c r="D21" i="1"/>
  <c r="E21" i="1" s="1"/>
  <c r="F21" i="1" s="1"/>
</calcChain>
</file>

<file path=xl/sharedStrings.xml><?xml version="1.0" encoding="utf-8"?>
<sst xmlns="http://schemas.openxmlformats.org/spreadsheetml/2006/main" count="36" uniqueCount="36">
  <si>
    <t>functional</t>
  </si>
  <si>
    <t>SCF_Fe_2</t>
  </si>
  <si>
    <t>SCF_Fe_3</t>
  </si>
  <si>
    <t>OPBE</t>
  </si>
  <si>
    <t>OLYP</t>
  </si>
  <si>
    <t>wB97</t>
  </si>
  <si>
    <t>TPSSh</t>
  </si>
  <si>
    <t>B3PW91</t>
  </si>
  <si>
    <t>M06-L</t>
  </si>
  <si>
    <t>BMK</t>
  </si>
  <si>
    <t>wB97X</t>
  </si>
  <si>
    <t>X3LYP</t>
  </si>
  <si>
    <t>PBE</t>
  </si>
  <si>
    <t>bpw91</t>
  </si>
  <si>
    <t>B3LYP</t>
  </si>
  <si>
    <t>B2PLYP</t>
  </si>
  <si>
    <t>M06-2X</t>
  </si>
  <si>
    <t>BLYP</t>
  </si>
  <si>
    <t>wB97X-D</t>
  </si>
  <si>
    <t>M06</t>
  </si>
  <si>
    <t>O3LYP</t>
  </si>
  <si>
    <t>HSE06</t>
  </si>
  <si>
    <t>M08-HX</t>
  </si>
  <si>
    <t>CAM-B3LYP</t>
  </si>
  <si>
    <t>B97D</t>
  </si>
  <si>
    <t>n12</t>
  </si>
  <si>
    <t>M06-HF</t>
  </si>
  <si>
    <t>svwn</t>
  </si>
  <si>
    <t>OVWN5</t>
  </si>
  <si>
    <t>M05</t>
  </si>
  <si>
    <t>PBE0</t>
  </si>
  <si>
    <t>MPW1PW91</t>
  </si>
  <si>
    <t>OTPSS</t>
  </si>
  <si>
    <t>Delta</t>
  </si>
  <si>
    <t>Ered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</si>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</sst>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+ 6H2O + 2</a:t>
            </a:r>
            <a:r>
              <a:rPr lang="en-US" baseline="0"/>
              <a:t>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scf_values!$F$1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scf_values!$F$2:$F$31</c:f>
              <c:numCache>
                <c:formatCode>0.00</c:formatCode>
                <c:ptCount val="30"/>
                <c:pt idx="0">
                  <c:v>1.2259996652317995</c:v>
                </c:pt>
                <c:pt idx="1">
                  <c:v>-1.5142227082424631E-2</c:v>
                </c:pt>
                <c:pt idx="2">
                  <c:v>2.0192184953629497</c:v>
                </c:pt>
                <c:pt idx="3">
                  <c:v>3.3128491627186976</c:v>
                </c:pt>
                <c:pt idx="4">
                  <c:v>-2.7535153090242792E-2</c:v>
                </c:pt>
                <c:pt idx="5">
                  <c:v>0.41444219993179598</c:v>
                </c:pt>
                <c:pt idx="6">
                  <c:v>-1.5394258654147996</c:v>
                </c:pt>
                <c:pt idx="7">
                  <c:v>2.1499149792182704</c:v>
                </c:pt>
                <c:pt idx="8">
                  <c:v>-6.1350047465883462E-2</c:v>
                </c:pt>
                <c:pt idx="9">
                  <c:v>1.0770271326016119</c:v>
                </c:pt>
                <c:pt idx="10">
                  <c:v>1.0464131250409425</c:v>
                </c:pt>
                <c:pt idx="11">
                  <c:v>1.5422694878026388</c:v>
                </c:pt>
                <c:pt idx="12">
                  <c:v>1.2361636986121165</c:v>
                </c:pt>
                <c:pt idx="13">
                  <c:v>-0.84518091573972476</c:v>
                </c:pt>
                <c:pt idx="14">
                  <c:v>0.14124625117664213</c:v>
                </c:pt>
                <c:pt idx="15">
                  <c:v>2.0733766949174091</c:v>
                </c:pt>
                <c:pt idx="16">
                  <c:v>1.44806305928986</c:v>
                </c:pt>
                <c:pt idx="17">
                  <c:v>3.8982838248453171</c:v>
                </c:pt>
                <c:pt idx="18">
                  <c:v>2.5662185695234174</c:v>
                </c:pt>
                <c:pt idx="19">
                  <c:v>0.9286535247531138</c:v>
                </c:pt>
                <c:pt idx="20">
                  <c:v>-1.4253977758671439</c:v>
                </c:pt>
                <c:pt idx="21">
                  <c:v>3.1214117492836082</c:v>
                </c:pt>
                <c:pt idx="22">
                  <c:v>3.1405506741996612</c:v>
                </c:pt>
                <c:pt idx="23">
                  <c:v>-0.36125733280043154</c:v>
                </c:pt>
                <c:pt idx="24">
                  <c:v>-0.26602475923878965</c:v>
                </c:pt>
                <c:pt idx="25">
                  <c:v>2.4256807804862128</c:v>
                </c:pt>
                <c:pt idx="26">
                  <c:v>0.64679670497897956</c:v>
                </c:pt>
                <c:pt idx="27">
                  <c:v>2.9444734306911227</c:v>
                </c:pt>
                <c:pt idx="28">
                  <c:v>1.1301254448902107</c:v>
                </c:pt>
                <c:pt idx="29">
                  <c:v>0.44110428371455357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9-F44A-983E-CF804CAF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18495"/>
        <c:axId val="587978656"/>
      </c:barChart>
      <c:catAx>
        <c:axId val="3201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8656"/>
        <c:crosses val="autoZero"/>
        <c:auto val="1"/>
        <c:lblAlgn val="ctr"/>
        <c:lblOffset val="100"/>
        <c:noMultiLvlLbl val="0"/>
      </c:catAx>
      <c:valAx>
        <c:axId val="5879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1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360680</xdr:colOff>
      <xdr:row>0</xdr:row>
      <xdr:rowOff>198120</xdr:rowOff>
    </xdr:from>
    <xdr:to>
      <xdr:col>17</xdr:col>
      <xdr:colOff>325120</xdr:colOff>
      <xdr:row>27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EC79-F8DE-D9B8-2B99-0D798CCC2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125" workbookViewId="0">
      <selection activeCell="M34" sqref="M3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</row>
    <row r="2" spans="1:6" x14ac:dyDescent="0.2">
      <c r="A2" t="s">
        <v>15</v>
      </c>
      <c r="B2">
        <v>-4009.7824491400002</v>
      </c>
      <c r="C2">
        <v>-4009.5514437400002</v>
      </c>
      <c r="D2">
        <f>(B2-C2)*2625.5*1000</f>
        <v>-606504.67769989022</v>
      </c>
      <c r="E2" s="1">
        <f>-D2/(96485*1)-1.24-3.25+0.2</f>
        <v>1.9959996652317995</v>
      </c>
      <c r="F2" s="1">
        <f>E2-0.77</f>
        <v>1.2259996652317995</v>
      </c>
    </row>
    <row r="3" spans="1:6" x14ac:dyDescent="0.2">
      <c r="A3" t="s">
        <v>14</v>
      </c>
      <c r="B3">
        <v>-4015.0880596100001</v>
      </c>
      <c r="C3">
        <v>-4014.9026651700001</v>
      </c>
      <c r="D3">
        <f>(B3-C3)*2625.5*1000</f>
        <v>-486753.10221995233</v>
      </c>
      <c r="E3" s="1">
        <f>-D3/(96485*1)-1.24-3.25+0.2</f>
        <v>0.75485777291757539</v>
      </c>
      <c r="F3" s="1">
        <f>E3-0.77</f>
        <v>-1.5142227082424631E-2</v>
      </c>
    </row>
    <row r="4" spans="1:6" x14ac:dyDescent="0.2">
      <c r="A4" t="s">
        <v>7</v>
      </c>
      <c r="B4">
        <v>-4013.9905986799999</v>
      </c>
      <c r="C4">
        <v>-4013.7304431299999</v>
      </c>
      <c r="D4">
        <f>(B4-C4)*2625.5*1000</f>
        <v>-683038.39652509417</v>
      </c>
      <c r="E4" s="1">
        <f>-D4/(96485*1)-1.24-3.25+0.2</f>
        <v>2.7892184953629497</v>
      </c>
      <c r="F4" s="1">
        <f>E4-0.77</f>
        <v>2.0192184953629497</v>
      </c>
    </row>
    <row r="5" spans="1:6" x14ac:dyDescent="0.2">
      <c r="A5" t="s">
        <v>24</v>
      </c>
      <c r="B5">
        <v>-4014.0226694200001</v>
      </c>
      <c r="C5">
        <v>-4013.7149739900001</v>
      </c>
      <c r="D5">
        <f>(B5-C5)*2625.5*1000</f>
        <v>-807854.35146491346</v>
      </c>
      <c r="E5" s="1">
        <f>-D5/(96485*1)-1.24-3.25+0.2</f>
        <v>4.0828491627186976</v>
      </c>
      <c r="F5" s="1">
        <f>E5-0.77</f>
        <v>3.3128491627186976</v>
      </c>
    </row>
    <row r="6" spans="1:6" x14ac:dyDescent="0.2">
      <c r="A6" t="s">
        <v>17</v>
      </c>
      <c r="B6">
        <v>-4014.4014372699999</v>
      </c>
      <c r="C6">
        <v>-4014.2164982600002</v>
      </c>
      <c r="D6">
        <f>(B6-C6)*2625.5*1000</f>
        <v>-485557.37075408798</v>
      </c>
      <c r="E6" s="1">
        <f>-D6/(96485*1)-1.24-3.25+0.2</f>
        <v>0.74246484690975723</v>
      </c>
      <c r="F6" s="1">
        <f>E6-0.77</f>
        <v>-2.7535153090242792E-2</v>
      </c>
    </row>
    <row r="7" spans="1:6" x14ac:dyDescent="0.2">
      <c r="A7" t="s">
        <v>9</v>
      </c>
      <c r="B7">
        <v>-4013.0513399900001</v>
      </c>
      <c r="C7">
        <v>-4012.8501586699999</v>
      </c>
      <c r="D7">
        <f>(B7-C7)*2625.5*1000</f>
        <v>-528201.5556604194</v>
      </c>
      <c r="E7" s="1">
        <f>-D7/(96485*1)-1.24-3.25+0.2</f>
        <v>1.184442199931796</v>
      </c>
      <c r="F7" s="1">
        <f>E7-0.77</f>
        <v>0.41444219993179598</v>
      </c>
    </row>
    <row r="8" spans="1:6" x14ac:dyDescent="0.2">
      <c r="A8" t="s">
        <v>13</v>
      </c>
      <c r="B8">
        <v>-4014.6335435800002</v>
      </c>
      <c r="C8">
        <v>-4014.50416533</v>
      </c>
      <c r="D8">
        <f>(B8-C8)*2625.5*1000</f>
        <v>-339682.59537545306</v>
      </c>
      <c r="E8" s="1">
        <f>-D8/(96485*1)-1.24-3.25+0.2</f>
        <v>-0.76942586541479963</v>
      </c>
      <c r="F8" s="1">
        <f>E8-0.77</f>
        <v>-1.5394258654147996</v>
      </c>
    </row>
    <row r="9" spans="1:6" x14ac:dyDescent="0.2">
      <c r="A9" t="s">
        <v>23</v>
      </c>
      <c r="B9">
        <v>-4014.1188147399998</v>
      </c>
      <c r="C9">
        <v>-4013.8538561999999</v>
      </c>
      <c r="D9">
        <f>(B9-C9)*2625.5*1000</f>
        <v>-695648.64676987485</v>
      </c>
      <c r="E9" s="1">
        <f>-D9/(96485*1)-1.24-3.25+0.2</f>
        <v>2.9199149792182704</v>
      </c>
      <c r="F9" s="1">
        <f>E9-0.77</f>
        <v>2.1499149792182704</v>
      </c>
    </row>
    <row r="10" spans="1:6" x14ac:dyDescent="0.2">
      <c r="A10" t="s">
        <v>21</v>
      </c>
      <c r="B10">
        <v>-4011.9559882200001</v>
      </c>
      <c r="C10">
        <v>-4011.77229188</v>
      </c>
      <c r="D10">
        <f>(B10-C10)*2625.5*1000</f>
        <v>-482294.74067025422</v>
      </c>
      <c r="E10" s="1">
        <f>-D10/(96485*1)-1.24-3.25+0.2</f>
        <v>0.70864995253411656</v>
      </c>
      <c r="F10" s="1">
        <f>E10-0.77</f>
        <v>-6.1350047465883462E-2</v>
      </c>
    </row>
    <row r="11" spans="1:6" x14ac:dyDescent="0.2">
      <c r="A11" t="s">
        <v>29</v>
      </c>
      <c r="B11">
        <v>-4013.8741258999999</v>
      </c>
      <c r="C11">
        <v>-4013.6485951200002</v>
      </c>
      <c r="D11">
        <f>(B11-C11)*2625.5*1000</f>
        <v>-592131.06288906652</v>
      </c>
      <c r="E11" s="1">
        <f>-D11/(96485*1)-1.24-3.25+0.2</f>
        <v>1.8470271326016119</v>
      </c>
      <c r="F11" s="1">
        <f>E11-0.77</f>
        <v>1.0770271326016119</v>
      </c>
    </row>
    <row r="12" spans="1:6" x14ac:dyDescent="0.2">
      <c r="A12" t="s">
        <v>19</v>
      </c>
      <c r="B12">
        <v>-4013.6912969099999</v>
      </c>
      <c r="C12">
        <v>-4013.4668911700001</v>
      </c>
      <c r="D12">
        <f>(B12-C12)*2625.5*1000</f>
        <v>-589177.27036957536</v>
      </c>
      <c r="E12" s="1">
        <f>-D12/(96485*1)-1.24-3.25+0.2</f>
        <v>1.8164131250409425</v>
      </c>
      <c r="F12" s="1">
        <f>E12-0.77</f>
        <v>1.0464131250409425</v>
      </c>
    </row>
    <row r="13" spans="1:6" x14ac:dyDescent="0.2">
      <c r="A13" t="s">
        <v>16</v>
      </c>
      <c r="B13">
        <v>-4013.7008991100001</v>
      </c>
      <c r="C13">
        <v>-4013.4582710499999</v>
      </c>
      <c r="D13">
        <f>(B13-C13)*2625.5*1000</f>
        <v>-637019.97153063759</v>
      </c>
      <c r="E13" s="1">
        <f>-D13/(96485*1)-1.24-3.25+0.2</f>
        <v>2.3122694878026389</v>
      </c>
      <c r="F13" s="1">
        <f>E13-0.77</f>
        <v>1.5422694878026388</v>
      </c>
    </row>
    <row r="14" spans="1:6" x14ac:dyDescent="0.2">
      <c r="A14" t="s">
        <v>26</v>
      </c>
      <c r="B14">
        <v>-4013.7807461500001</v>
      </c>
      <c r="C14">
        <v>-4013.5493672299999</v>
      </c>
      <c r="D14">
        <f>(B14-C14)*2625.5*1000</f>
        <v>-607485.35446059005</v>
      </c>
      <c r="E14" s="1">
        <f>-D14/(96485*1)-1.24-3.25+0.2</f>
        <v>2.0061636986121165</v>
      </c>
      <c r="F14" s="1">
        <f>E14-0.77</f>
        <v>1.2361636986121165</v>
      </c>
    </row>
    <row r="15" spans="1:6" x14ac:dyDescent="0.2">
      <c r="A15" t="s">
        <v>8</v>
      </c>
      <c r="B15">
        <v>-4014.4645645800001</v>
      </c>
      <c r="C15">
        <v>-4014.3096733900002</v>
      </c>
      <c r="D15">
        <f>(B15-C15)*2625.5*1000</f>
        <v>-406666.8193448527</v>
      </c>
      <c r="E15" s="1">
        <f>-D15/(96485*1)-1.24-3.25+0.2</f>
        <v>-7.5180915739724685E-2</v>
      </c>
      <c r="F15" s="1">
        <f>E15-0.77</f>
        <v>-0.84518091573972476</v>
      </c>
    </row>
    <row r="16" spans="1:6" x14ac:dyDescent="0.2">
      <c r="A16" t="s">
        <v>22</v>
      </c>
      <c r="B16">
        <v>-4013.7912705700001</v>
      </c>
      <c r="C16">
        <v>-4013.6001289800001</v>
      </c>
      <c r="D16">
        <f>(B16-C16)*2625.5*1000</f>
        <v>-501842.24454477837</v>
      </c>
      <c r="E16" s="1">
        <f>-D16/(96485*1)-1.24-3.25+0.2</f>
        <v>0.91124625117664215</v>
      </c>
      <c r="F16" s="1">
        <f>E16-0.77</f>
        <v>0.14124625117664213</v>
      </c>
    </row>
    <row r="17" spans="1:6" x14ac:dyDescent="0.2">
      <c r="A17" t="s">
        <v>31</v>
      </c>
      <c r="B17">
        <v>-4014.2569371999998</v>
      </c>
      <c r="C17">
        <v>-4013.9947913800002</v>
      </c>
      <c r="D17">
        <f>(B17-C17)*2625.5*1000</f>
        <v>-688263.85040910624</v>
      </c>
      <c r="E17" s="1">
        <f>-D17/(96485*1)-1.24-3.25+0.2</f>
        <v>2.8433766949174091</v>
      </c>
      <c r="F17" s="1">
        <f>E17-0.77</f>
        <v>2.0733766949174091</v>
      </c>
    </row>
    <row r="18" spans="1:6" x14ac:dyDescent="0.2">
      <c r="A18" t="s">
        <v>25</v>
      </c>
      <c r="B18">
        <v>-4013.6152662700001</v>
      </c>
      <c r="C18">
        <v>-4013.3761002199999</v>
      </c>
      <c r="D18">
        <f>(B18-C18)*2625.5*1000</f>
        <v>-627930.46427558211</v>
      </c>
      <c r="E18" s="1">
        <f>-D18/(96485*1)-1.24-3.25+0.2</f>
        <v>2.21806305928986</v>
      </c>
      <c r="F18" s="1">
        <f>E18-0.77</f>
        <v>1.44806305928986</v>
      </c>
    </row>
    <row r="19" spans="1:6" x14ac:dyDescent="0.2">
      <c r="A19" t="s">
        <v>20</v>
      </c>
      <c r="B19">
        <v>-4014.2436919500001</v>
      </c>
      <c r="C19">
        <v>-4013.91448227</v>
      </c>
      <c r="D19">
        <f>(B19-C19)*2625.5*1000</f>
        <v>-864340.01484020043</v>
      </c>
      <c r="E19" s="1">
        <f>-D19/(96485*1)-1.24-3.25+0.2</f>
        <v>4.6682838248453171</v>
      </c>
      <c r="F19" s="1">
        <f>E19-0.77</f>
        <v>3.8982838248453171</v>
      </c>
    </row>
    <row r="20" spans="1:6" x14ac:dyDescent="0.2">
      <c r="A20" t="s">
        <v>4</v>
      </c>
      <c r="B20">
        <v>-4014.2750180600001</v>
      </c>
      <c r="C20">
        <v>-4013.9947606999999</v>
      </c>
      <c r="D20">
        <f>(B20-C20)*2625.5*1000</f>
        <v>-735815.69868046697</v>
      </c>
      <c r="E20" s="1">
        <f>-D20/(96485*1)-1.24-3.25+0.2</f>
        <v>3.3362185695234174</v>
      </c>
      <c r="F20" s="1">
        <f>E20-0.77</f>
        <v>2.5662185695234174</v>
      </c>
    </row>
    <row r="21" spans="1:6" x14ac:dyDescent="0.2">
      <c r="A21" t="s">
        <v>3</v>
      </c>
      <c r="B21">
        <v>-4013.7739594200002</v>
      </c>
      <c r="C21">
        <v>-4013.5538812499999</v>
      </c>
      <c r="D21">
        <f>(B21-C21)*2625.5*1000</f>
        <v>-577815.23533580417</v>
      </c>
      <c r="E21" s="1">
        <f>-D21/(96485*1)-1.24-3.25+0.2</f>
        <v>1.6986535247531138</v>
      </c>
      <c r="F21" s="1">
        <f>E21-0.77</f>
        <v>0.9286535247531138</v>
      </c>
    </row>
    <row r="22" spans="1:6" x14ac:dyDescent="0.2">
      <c r="A22" t="s">
        <v>32</v>
      </c>
      <c r="B22">
        <v>-4013.7735252000002</v>
      </c>
      <c r="C22">
        <v>-4013.63995651</v>
      </c>
      <c r="D22">
        <f>(B22-C22)*2625.5*1000</f>
        <v>-350684.59559545864</v>
      </c>
      <c r="E22" s="1">
        <f>-D22/(96485*1)-1.24-3.25+0.2</f>
        <v>-0.65539777586714387</v>
      </c>
      <c r="F22" s="1">
        <f>E22-0.77</f>
        <v>-1.4253977758671439</v>
      </c>
    </row>
    <row r="23" spans="1:6" x14ac:dyDescent="0.2">
      <c r="A23" t="s">
        <v>28</v>
      </c>
      <c r="B23">
        <v>-4026.7960895299998</v>
      </c>
      <c r="C23">
        <v>-4026.4954292699999</v>
      </c>
      <c r="D23">
        <f>(B23-C23)*2625.5*1000</f>
        <v>-789383.512629629</v>
      </c>
      <c r="E23" s="1">
        <f>-D23/(96485*1)-1.24-3.25+0.2</f>
        <v>3.8914117492836082</v>
      </c>
      <c r="F23" s="1">
        <f>E23-0.77</f>
        <v>3.1214117492836082</v>
      </c>
    </row>
    <row r="24" spans="1:6" x14ac:dyDescent="0.2">
      <c r="A24" t="s">
        <v>12</v>
      </c>
      <c r="B24">
        <v>-4011.6090091599999</v>
      </c>
      <c r="C24">
        <v>-4011.3076455599999</v>
      </c>
      <c r="D24">
        <f>(B24-C24)*2625.5*1000</f>
        <v>-791230.13180015434</v>
      </c>
      <c r="E24" s="1">
        <f>-D24/(96485*1)-1.24-3.25+0.2</f>
        <v>3.9105506741996612</v>
      </c>
      <c r="F24" s="1">
        <f>E24-0.77</f>
        <v>3.1405506741996612</v>
      </c>
    </row>
    <row r="25" spans="1:6" x14ac:dyDescent="0.2">
      <c r="A25" t="s">
        <v>30</v>
      </c>
      <c r="B25">
        <v>-4011.6936832699998</v>
      </c>
      <c r="C25">
        <v>-4011.5210082799999</v>
      </c>
      <c r="D25">
        <f>(B25-C25)*2625.5*1000</f>
        <v>-453358.1862447504</v>
      </c>
      <c r="E25" s="1">
        <f>-D25/(96485*1)-1.24-3.25+0.2</f>
        <v>0.40874266719956848</v>
      </c>
      <c r="F25" s="1">
        <f>E25-0.77</f>
        <v>-0.36125733280043154</v>
      </c>
    </row>
    <row r="26" spans="1:6" x14ac:dyDescent="0.2">
      <c r="A26" t="s">
        <v>27</v>
      </c>
      <c r="B26">
        <v>-3999.9216548099998</v>
      </c>
      <c r="C26">
        <v>-3999.7454800999999</v>
      </c>
      <c r="D26">
        <f>(B26-C26)*2625.5*1000</f>
        <v>-462546.70110484539</v>
      </c>
      <c r="E26" s="1">
        <f>-D26/(96485*1)-1.24-3.25+0.2</f>
        <v>0.50397524076121036</v>
      </c>
      <c r="F26" s="1">
        <f>E26-0.77</f>
        <v>-0.26602475923878965</v>
      </c>
    </row>
    <row r="27" spans="1:6" x14ac:dyDescent="0.2">
      <c r="A27" t="s">
        <v>6</v>
      </c>
      <c r="B27">
        <v>-4014.7056144500002</v>
      </c>
      <c r="C27">
        <v>-4014.4305217400001</v>
      </c>
      <c r="D27">
        <f>(B27-C27)*2625.5*1000</f>
        <v>-722255.91010521224</v>
      </c>
      <c r="E27" s="1">
        <f>-D27/(96485*1)-1.24-3.25+0.2</f>
        <v>3.1956807804862128</v>
      </c>
      <c r="F27" s="1">
        <f>E27-0.77</f>
        <v>2.4256807804862128</v>
      </c>
    </row>
    <row r="28" spans="1:6" x14ac:dyDescent="0.2">
      <c r="A28" t="s">
        <v>5</v>
      </c>
      <c r="B28">
        <v>-4014.5136455699999</v>
      </c>
      <c r="C28">
        <v>-4014.3039254099999</v>
      </c>
      <c r="D28">
        <f>(B28-C28)*2625.5*1000</f>
        <v>-550620.28007989691</v>
      </c>
      <c r="E28" s="1">
        <f>-D28/(96485*1)-1.24-3.25+0.2</f>
        <v>1.4167967049789796</v>
      </c>
      <c r="F28" s="1">
        <f>E28-0.77</f>
        <v>0.64679670497897956</v>
      </c>
    </row>
    <row r="29" spans="1:6" x14ac:dyDescent="0.2">
      <c r="A29" t="s">
        <v>10</v>
      </c>
      <c r="B29">
        <v>-4014.2668627600001</v>
      </c>
      <c r="C29">
        <v>-4013.97270484</v>
      </c>
      <c r="D29">
        <f>(B29-C29)*2625.5*1000</f>
        <v>-772311.61896023306</v>
      </c>
      <c r="E29" s="1">
        <f>-D29/(96485*1)-1.24-3.25+0.2</f>
        <v>3.7144734306911227</v>
      </c>
      <c r="F29" s="1">
        <f>E29-0.77</f>
        <v>2.9444734306911227</v>
      </c>
    </row>
    <row r="30" spans="1:6" x14ac:dyDescent="0.2">
      <c r="A30" t="s">
        <v>18</v>
      </c>
      <c r="B30">
        <v>-4014.1681698500001</v>
      </c>
      <c r="C30">
        <v>-4013.9406877500001</v>
      </c>
      <c r="D30">
        <f>(B30-C30)*2625.5*1000</f>
        <v>-597254.25355023204</v>
      </c>
      <c r="E30" s="1">
        <f>-D30/(96485*1)-1.24-3.25+0.2</f>
        <v>1.9001254448902107</v>
      </c>
      <c r="F30" s="1">
        <f>E30-0.77</f>
        <v>1.1301254448902107</v>
      </c>
    </row>
    <row r="31" spans="1:6" x14ac:dyDescent="0.2">
      <c r="A31" t="s">
        <v>11</v>
      </c>
      <c r="B31">
        <v>-4013.9092909699998</v>
      </c>
      <c r="C31">
        <v>-4013.7071298400001</v>
      </c>
      <c r="D31">
        <f>(B31-C31)*2625.5*1000</f>
        <v>-530774.04681419872</v>
      </c>
      <c r="E31" s="1">
        <f>-D31/(96485*1)-1.24-3.25+0.2</f>
        <v>1.2111042837145536</v>
      </c>
      <c r="F31" s="1">
        <f>E31-0.77</f>
        <v>0.44110428371455357</v>
      </c>
    </row>
  </sheetData>
  <sortState xmlns:xlrd2="http://schemas.microsoft.com/office/spreadsheetml/2017/richdata2" ref="A2:F31">
    <sortCondition ref="A1:A3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scf_values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Harb, Hassan</cp:lastModifiedBy>
  <dcterms:created xsi:type="dcterms:W3CDTF">2024-05-15T02:31:14Z</dcterms:created>
  <dcterms:modified xsi:type="dcterms:W3CDTF">2024-05-15T02:32:42Z</dcterms:modified>
</cp:coreProperties>
</file>