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DFT_Results/"/>
    </mc:Choice>
  </mc:AlternateContent>
  <xr:revisionPtr revIDLastSave="0" documentId="13_ncr:1_{65D0FAC8-A3BC-DC4B-906D-3228F2E354E2}" xr6:coauthVersionLast="47" xr6:coauthVersionMax="47" xr10:uidLastSave="{00000000-0000-0000-0000-000000000000}"/>
  <bookViews>
    <workbookView xWindow="2820" yWindow="500" windowWidth="36800" windowHeight="23000" xr2:uid="{8EA5C8E1-6AD3-334D-809F-70C2AC7FA0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14" i="1"/>
  <c r="G14" i="1" s="1"/>
  <c r="F15" i="1"/>
  <c r="G15" i="1" s="1"/>
  <c r="F22" i="1"/>
  <c r="G22" i="1" s="1"/>
  <c r="F23" i="1"/>
  <c r="G23" i="1" s="1"/>
  <c r="E3" i="1"/>
  <c r="F3" i="1" s="1"/>
  <c r="G3" i="1" s="1"/>
  <c r="E4" i="1"/>
  <c r="F4" i="1" s="1"/>
  <c r="G4" i="1" s="1"/>
  <c r="E5" i="1"/>
  <c r="F5" i="1" s="1"/>
  <c r="G5" i="1" s="1"/>
  <c r="E6" i="1"/>
  <c r="E7" i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E15" i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E23" i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F2" i="1"/>
  <c r="G2" i="1" s="1"/>
  <c r="E2" i="1"/>
</calcChain>
</file>

<file path=xl/sharedStrings.xml><?xml version="1.0" encoding="utf-8"?>
<sst xmlns="http://schemas.openxmlformats.org/spreadsheetml/2006/main" count="89" uniqueCount="88">
  <si>
    <t>Functional</t>
  </si>
  <si>
    <t>Gsolv_Fe3+</t>
  </si>
  <si>
    <t>Gsolv_Fe2+</t>
  </si>
  <si>
    <t>Fe_2_B3LYP.log</t>
  </si>
  <si>
    <t>Fe_2_M06.log</t>
  </si>
  <si>
    <t>Fe_2_wB97X-D.log</t>
  </si>
  <si>
    <t>Fe_2_B2PLYP.log</t>
  </si>
  <si>
    <t>Fe_2_TPSSh.log</t>
  </si>
  <si>
    <t>Fe_2_bpw91.log</t>
  </si>
  <si>
    <t>Fe_2_BMK.log</t>
  </si>
  <si>
    <t>Fe_2_n12.log</t>
  </si>
  <si>
    <t>Fe_2_M06-L.log</t>
  </si>
  <si>
    <t>Fe_2_BLYP.log</t>
  </si>
  <si>
    <t>Fe_2_PBE0.log</t>
  </si>
  <si>
    <t>Fe_2_M06-HF.log</t>
  </si>
  <si>
    <t>Fe_2_MPW1PW91.log</t>
  </si>
  <si>
    <t>Fe_2_OPBE.log</t>
  </si>
  <si>
    <t>Fe_2_OTPSS.log</t>
  </si>
  <si>
    <t>Fe_2_B97D.log</t>
  </si>
  <si>
    <t>Fe_2_OVWN5.log</t>
  </si>
  <si>
    <t>Fe_2_M06-2X.log</t>
  </si>
  <si>
    <t>Fe_2_wB97X.log</t>
  </si>
  <si>
    <t>Fe_2_PBE.log</t>
  </si>
  <si>
    <t>Fe_2_X3LYP.log</t>
  </si>
  <si>
    <t>Fe_2_wB97.log</t>
  </si>
  <si>
    <t>Fe_2_OLYP.log</t>
  </si>
  <si>
    <t>Fe_2_HSE06.log</t>
  </si>
  <si>
    <t>Fe_2_O3LYP.log</t>
  </si>
  <si>
    <t>Fe_2_CAM-B3LYP.log</t>
  </si>
  <si>
    <t>Fe_2_B3PW91.log</t>
  </si>
  <si>
    <t>File</t>
  </si>
  <si>
    <t>Fe_3_M06-L.log</t>
  </si>
  <si>
    <t>Fe_3_M06-2X.log</t>
  </si>
  <si>
    <t>Fe_3_BMK.log</t>
  </si>
  <si>
    <t>Fe_3_CAM-B3LYP.log</t>
  </si>
  <si>
    <t>Fe_3_OTPSS.log</t>
  </si>
  <si>
    <t>Fe_3_M06.log</t>
  </si>
  <si>
    <t>Fe_3_B3LYP.log</t>
  </si>
  <si>
    <t>Fe_3_MPW1PW91.log</t>
  </si>
  <si>
    <t>Fe_3_BLYP.log</t>
  </si>
  <si>
    <t>Fe_3_PBE0.log</t>
  </si>
  <si>
    <t>Fe_3_B3PW91.log</t>
  </si>
  <si>
    <t>Fe_3_TPSSh.log</t>
  </si>
  <si>
    <t>Fe_3_OPBE.log</t>
  </si>
  <si>
    <t>Fe_3_n12.log</t>
  </si>
  <si>
    <t>Fe_3_bpw91.log</t>
  </si>
  <si>
    <t>Fe_3_B97D.log</t>
  </si>
  <si>
    <t>Fe_3_HSE06.log</t>
  </si>
  <si>
    <t>Fe_3_O3LYP.log</t>
  </si>
  <si>
    <t>Fe_3_PBE.log</t>
  </si>
  <si>
    <t>Fe_3_wB97X-D.log</t>
  </si>
  <si>
    <t>Fe_3_B2PLYP.log</t>
  </si>
  <si>
    <t>Fe_3_wB97.log</t>
  </si>
  <si>
    <t>Fe_3_OLYP.log</t>
  </si>
  <si>
    <t>Fe_3_OVWN5.log</t>
  </si>
  <si>
    <t>Fe_3_wB97X.log</t>
  </si>
  <si>
    <t>Fe_3_M06-HF.log</t>
  </si>
  <si>
    <t>Fe_3_X3LYP.log</t>
  </si>
  <si>
    <t>DeltaG</t>
  </si>
  <si>
    <t>Ered</t>
  </si>
  <si>
    <t>Error</t>
  </si>
  <si>
    <t>B2PLYP</t>
  </si>
  <si>
    <t>B3LYP</t>
  </si>
  <si>
    <t>B3PW91</t>
  </si>
  <si>
    <t>B97D</t>
  </si>
  <si>
    <t>BLYP</t>
  </si>
  <si>
    <t>BMK</t>
  </si>
  <si>
    <t>bpw91</t>
  </si>
  <si>
    <t>CAM-B3LYP</t>
  </si>
  <si>
    <t>HSE06</t>
  </si>
  <si>
    <t>M06-2X</t>
  </si>
  <si>
    <t>M06-HF</t>
  </si>
  <si>
    <t>M06-L</t>
  </si>
  <si>
    <t>M06</t>
  </si>
  <si>
    <t>MPW1PW91</t>
  </si>
  <si>
    <t>n12</t>
  </si>
  <si>
    <t>O3LYP</t>
  </si>
  <si>
    <t>OLYP</t>
  </si>
  <si>
    <t>OPBE</t>
  </si>
  <si>
    <t>OTPSS</t>
  </si>
  <si>
    <t>OVWN5</t>
  </si>
  <si>
    <t>PBE</t>
  </si>
  <si>
    <t>PBE0</t>
  </si>
  <si>
    <t>TPSSh</t>
  </si>
  <si>
    <t>wB97</t>
  </si>
  <si>
    <t>wB97X-D</t>
  </si>
  <si>
    <t>wB97X</t>
  </si>
  <si>
    <t>X3LYP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</si>
</sst>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8537-CCF4-C243-92C2-A845C014B207}">
  <dimension ref="A1:H29"/>
  <sheetViews>
    <sheetView tabSelected="1" zoomScale="187" workbookViewId="0">
      <selection activeCell="I19" sqref="I19"/>
    </sheetView>
  </sheetViews>
  <sheetFormatPr baseColWidth="10" defaultRowHeight="16" x14ac:dyDescent="0.2"/>
  <cols>
    <col min="1" max="1" width="23.33203125" customWidth="1"/>
    <col min="3" max="3" width="23.33203125" customWidth="1"/>
    <col min="8" max="8" width="23.33203125" customWidth="1"/>
  </cols>
  <sheetData>
    <row r="1" spans="1:8" x14ac:dyDescent="0.2">
      <c r="A1" t="s">
        <v>30</v>
      </c>
      <c r="B1" t="s">
        <v>1</v>
      </c>
      <c r="C1" t="s">
        <v>0</v>
      </c>
      <c r="D1" t="s">
        <v>2</v>
      </c>
      <c r="E1" t="s">
        <v>58</v>
      </c>
      <c r="F1" t="s">
        <v>59</v>
      </c>
      <c r="G1" t="s">
        <v>60</v>
      </c>
      <c r="H1" t="s">
        <v>30</v>
      </c>
    </row>
    <row r="2" spans="1:8" x14ac:dyDescent="0.2">
      <c r="A2" t="s">
        <v>51</v>
      </c>
      <c r="B2">
        <v>-1720.58590626</v>
      </c>
      <c r="C2" t="s">
        <v>6</v>
      </c>
      <c r="D2">
        <v>-1720.83679175</v>
      </c>
      <c r="E2">
        <f>(D2-B2)*2625.5*1000</f>
        <v>-658699.85399492981</v>
      </c>
      <c r="F2" s="1">
        <f>-E2/(96485*1)-1.24-3.25+0.2</f>
        <v>2.5369664092338686</v>
      </c>
      <c r="G2" s="1">
        <f>F2-0.77</f>
        <v>1.7669664092338686</v>
      </c>
      <c r="H2" t="s">
        <v>61</v>
      </c>
    </row>
    <row r="3" spans="1:8" x14ac:dyDescent="0.2">
      <c r="A3" t="s">
        <v>37</v>
      </c>
      <c r="B3">
        <v>-1721.7365311900001</v>
      </c>
      <c r="C3" t="s">
        <v>3</v>
      </c>
      <c r="D3">
        <v>-1721.9967120900001</v>
      </c>
      <c r="E3">
        <f t="shared" ref="E3:E28" si="0">(D3-B3)*2625.5*1000</f>
        <v>-683104.95295006048</v>
      </c>
      <c r="F3" s="1">
        <f t="shared" ref="F3:F28" si="1">-E3/(96485*1)-1.24-3.25+0.2</f>
        <v>2.7899083064731354</v>
      </c>
      <c r="G3" s="1">
        <f t="shared" ref="G3:G28" si="2">F3-0.77</f>
        <v>2.0199083064731354</v>
      </c>
      <c r="H3" t="s">
        <v>62</v>
      </c>
    </row>
    <row r="4" spans="1:8" x14ac:dyDescent="0.2">
      <c r="A4" t="s">
        <v>41</v>
      </c>
      <c r="B4">
        <v>-1721.51271724</v>
      </c>
      <c r="C4" t="s">
        <v>29</v>
      </c>
      <c r="D4">
        <v>-1721.76873989</v>
      </c>
      <c r="E4">
        <f t="shared" si="0"/>
        <v>-672187.46757493995</v>
      </c>
      <c r="F4" s="1">
        <f t="shared" si="1"/>
        <v>2.6767561545829919</v>
      </c>
      <c r="G4" s="1">
        <f t="shared" si="2"/>
        <v>1.9067561545829919</v>
      </c>
      <c r="H4" t="s">
        <v>63</v>
      </c>
    </row>
    <row r="5" spans="1:8" x14ac:dyDescent="0.2">
      <c r="A5" t="s">
        <v>46</v>
      </c>
      <c r="B5">
        <v>-1721.9515337099999</v>
      </c>
      <c r="C5" t="s">
        <v>18</v>
      </c>
      <c r="D5">
        <v>-1722.1935121499998</v>
      </c>
      <c r="E5">
        <f t="shared" si="0"/>
        <v>-635314.394219768</v>
      </c>
      <c r="F5" s="1">
        <f t="shared" si="1"/>
        <v>2.2945923637847123</v>
      </c>
      <c r="G5" s="1">
        <f t="shared" si="2"/>
        <v>1.5245923637847123</v>
      </c>
      <c r="H5" t="s">
        <v>64</v>
      </c>
    </row>
    <row r="6" spans="1:8" x14ac:dyDescent="0.2">
      <c r="A6" t="s">
        <v>39</v>
      </c>
      <c r="B6">
        <v>-1721.66681819</v>
      </c>
      <c r="C6" t="s">
        <v>12</v>
      </c>
      <c r="D6">
        <v>-1721.9102558899999</v>
      </c>
      <c r="E6">
        <f t="shared" si="0"/>
        <v>-639145.68134989124</v>
      </c>
      <c r="F6" s="1">
        <f t="shared" si="1"/>
        <v>2.3343009934175392</v>
      </c>
      <c r="G6" s="1">
        <f t="shared" si="2"/>
        <v>1.5643009934175391</v>
      </c>
      <c r="H6" t="s">
        <v>65</v>
      </c>
    </row>
    <row r="7" spans="1:8" x14ac:dyDescent="0.2">
      <c r="A7" t="s">
        <v>33</v>
      </c>
      <c r="B7">
        <v>-1720.9472028499999</v>
      </c>
      <c r="C7" t="s">
        <v>9</v>
      </c>
      <c r="D7">
        <v>-1721.2074786800001</v>
      </c>
      <c r="E7">
        <f t="shared" si="0"/>
        <v>-683354.19166547887</v>
      </c>
      <c r="F7" s="1">
        <f t="shared" si="1"/>
        <v>2.7924914926203952</v>
      </c>
      <c r="G7" s="1">
        <f t="shared" si="2"/>
        <v>2.0224914926203952</v>
      </c>
      <c r="H7" t="s">
        <v>66</v>
      </c>
    </row>
    <row r="8" spans="1:8" x14ac:dyDescent="0.2">
      <c r="A8" t="s">
        <v>45</v>
      </c>
      <c r="B8">
        <v>-1721.7790769199999</v>
      </c>
      <c r="C8" t="s">
        <v>8</v>
      </c>
      <c r="D8">
        <v>-1722.0238285600001</v>
      </c>
      <c r="E8">
        <f t="shared" si="0"/>
        <v>-642595.43082060758</v>
      </c>
      <c r="F8" s="1">
        <f t="shared" si="1"/>
        <v>2.3700552502524497</v>
      </c>
      <c r="G8" s="1">
        <f t="shared" si="2"/>
        <v>1.6000552502524497</v>
      </c>
      <c r="H8" t="s">
        <v>67</v>
      </c>
    </row>
    <row r="9" spans="1:8" x14ac:dyDescent="0.2">
      <c r="A9" t="s">
        <v>34</v>
      </c>
      <c r="B9">
        <v>-1721.6248503499999</v>
      </c>
      <c r="C9" t="s">
        <v>28</v>
      </c>
      <c r="D9">
        <v>-1721.8865595899999</v>
      </c>
      <c r="E9">
        <f t="shared" si="0"/>
        <v>-687117.60962019139</v>
      </c>
      <c r="F9" s="1">
        <f t="shared" si="1"/>
        <v>2.8314967053966047</v>
      </c>
      <c r="G9" s="1">
        <f t="shared" si="2"/>
        <v>2.0614967053966047</v>
      </c>
      <c r="H9" t="s">
        <v>68</v>
      </c>
    </row>
    <row r="10" spans="1:8" x14ac:dyDescent="0.2">
      <c r="A10" t="s">
        <v>47</v>
      </c>
      <c r="B10">
        <v>-1721.0534838399999</v>
      </c>
      <c r="C10" t="s">
        <v>26</v>
      </c>
      <c r="D10">
        <v>-1721.30698833</v>
      </c>
      <c r="E10">
        <f t="shared" si="0"/>
        <v>-665576.03849517973</v>
      </c>
      <c r="F10" s="1">
        <f t="shared" si="1"/>
        <v>2.6082332849166168</v>
      </c>
      <c r="G10" s="1">
        <f t="shared" si="2"/>
        <v>1.8382332849166167</v>
      </c>
      <c r="H10" t="s">
        <v>69</v>
      </c>
    </row>
    <row r="11" spans="1:8" x14ac:dyDescent="0.2">
      <c r="A11" t="s">
        <v>32</v>
      </c>
      <c r="B11">
        <v>-1721.49525724</v>
      </c>
      <c r="C11" t="s">
        <v>20</v>
      </c>
      <c r="D11">
        <v>-1721.75013094</v>
      </c>
      <c r="E11">
        <f t="shared" si="0"/>
        <v>-669170.89934989996</v>
      </c>
      <c r="F11" s="1">
        <f t="shared" si="1"/>
        <v>2.6454915204425555</v>
      </c>
      <c r="G11" s="1">
        <f t="shared" si="2"/>
        <v>1.8754915204425555</v>
      </c>
      <c r="H11" t="s">
        <v>70</v>
      </c>
    </row>
    <row r="12" spans="1:8" x14ac:dyDescent="0.2">
      <c r="A12" t="s">
        <v>56</v>
      </c>
      <c r="B12">
        <v>-1721.5430710399999</v>
      </c>
      <c r="C12" t="s">
        <v>14</v>
      </c>
      <c r="D12">
        <v>-1721.8234008299999</v>
      </c>
      <c r="E12">
        <f t="shared" si="0"/>
        <v>-736005.86364498991</v>
      </c>
      <c r="F12" s="1">
        <f t="shared" si="1"/>
        <v>3.3381894972792656</v>
      </c>
      <c r="G12" s="1">
        <f t="shared" si="2"/>
        <v>2.5681894972792656</v>
      </c>
      <c r="H12" t="s">
        <v>71</v>
      </c>
    </row>
    <row r="13" spans="1:8" x14ac:dyDescent="0.2">
      <c r="A13" t="s">
        <v>31</v>
      </c>
      <c r="B13">
        <v>-1721.62808012</v>
      </c>
      <c r="C13" t="s">
        <v>11</v>
      </c>
      <c r="D13">
        <v>-1721.8592804399998</v>
      </c>
      <c r="E13">
        <f t="shared" si="0"/>
        <v>-607016.44015932642</v>
      </c>
      <c r="F13" s="1">
        <f t="shared" si="1"/>
        <v>2.0013037276190744</v>
      </c>
      <c r="G13" s="1">
        <f t="shared" si="2"/>
        <v>1.2313037276190744</v>
      </c>
      <c r="H13" t="s">
        <v>72</v>
      </c>
    </row>
    <row r="14" spans="1:8" x14ac:dyDescent="0.2">
      <c r="A14" t="s">
        <v>36</v>
      </c>
      <c r="B14">
        <v>-1721.4771425700001</v>
      </c>
      <c r="C14" t="s">
        <v>4</v>
      </c>
      <c r="D14">
        <v>-1721.7232321399999</v>
      </c>
      <c r="E14">
        <f t="shared" si="0"/>
        <v>-646108.16603465157</v>
      </c>
      <c r="F14" s="1">
        <f t="shared" si="1"/>
        <v>2.406462310562798</v>
      </c>
      <c r="G14" s="1">
        <f t="shared" si="2"/>
        <v>1.636462310562798</v>
      </c>
      <c r="H14" t="s">
        <v>73</v>
      </c>
    </row>
    <row r="15" spans="1:8" x14ac:dyDescent="0.2">
      <c r="A15" t="s">
        <v>38</v>
      </c>
      <c r="B15">
        <v>-1721.6769736200001</v>
      </c>
      <c r="C15" t="s">
        <v>15</v>
      </c>
      <c r="D15">
        <v>-1721.9333151999999</v>
      </c>
      <c r="E15">
        <f t="shared" si="0"/>
        <v>-673024.81828947051</v>
      </c>
      <c r="F15" s="1">
        <f t="shared" si="1"/>
        <v>2.6854347130587186</v>
      </c>
      <c r="G15" s="1">
        <f t="shared" si="2"/>
        <v>1.9154347130587186</v>
      </c>
      <c r="H15" t="s">
        <v>74</v>
      </c>
    </row>
    <row r="16" spans="1:8" x14ac:dyDescent="0.2">
      <c r="A16" t="s">
        <v>44</v>
      </c>
      <c r="B16">
        <v>-1721.8048964999998</v>
      </c>
      <c r="C16" t="s">
        <v>10</v>
      </c>
      <c r="D16">
        <v>-1722.0492451</v>
      </c>
      <c r="E16">
        <f t="shared" si="0"/>
        <v>-641537.24930050934</v>
      </c>
      <c r="F16" s="1">
        <f t="shared" si="1"/>
        <v>2.3590879338810113</v>
      </c>
      <c r="G16" s="1">
        <f t="shared" si="2"/>
        <v>1.5890879338810113</v>
      </c>
      <c r="H16" t="s">
        <v>75</v>
      </c>
    </row>
    <row r="17" spans="1:8" x14ac:dyDescent="0.2">
      <c r="A17" t="s">
        <v>48</v>
      </c>
      <c r="B17">
        <v>-1721.72877247</v>
      </c>
      <c r="C17" t="s">
        <v>27</v>
      </c>
      <c r="D17">
        <v>-1721.98091385</v>
      </c>
      <c r="E17">
        <f t="shared" si="0"/>
        <v>-661997.1931900311</v>
      </c>
      <c r="F17" s="1">
        <f t="shared" si="1"/>
        <v>2.5711410394365037</v>
      </c>
      <c r="G17" s="1">
        <f t="shared" si="2"/>
        <v>1.8011410394365037</v>
      </c>
      <c r="H17" t="s">
        <v>76</v>
      </c>
    </row>
    <row r="18" spans="1:8" x14ac:dyDescent="0.2">
      <c r="A18" t="s">
        <v>53</v>
      </c>
      <c r="B18">
        <v>-1721.8419354300001</v>
      </c>
      <c r="C18" t="s">
        <v>25</v>
      </c>
      <c r="D18">
        <v>-1722.0843027000001</v>
      </c>
      <c r="E18">
        <f t="shared" si="0"/>
        <v>-636335.26738482027</v>
      </c>
      <c r="F18" s="1">
        <f t="shared" si="1"/>
        <v>2.3051730049730041</v>
      </c>
      <c r="G18" s="1">
        <f t="shared" si="2"/>
        <v>1.5351730049730041</v>
      </c>
      <c r="H18" t="s">
        <v>77</v>
      </c>
    </row>
    <row r="19" spans="1:8" x14ac:dyDescent="0.2">
      <c r="A19" t="s">
        <v>43</v>
      </c>
      <c r="B19">
        <v>-1721.7176444499999</v>
      </c>
      <c r="C19" t="s">
        <v>16</v>
      </c>
      <c r="D19">
        <v>-1721.9604476700001</v>
      </c>
      <c r="E19">
        <f t="shared" si="0"/>
        <v>-637479.85411070625</v>
      </c>
      <c r="F19" s="1">
        <f t="shared" si="1"/>
        <v>2.3170358512795382</v>
      </c>
      <c r="G19" s="1">
        <f t="shared" si="2"/>
        <v>1.5470358512795381</v>
      </c>
      <c r="H19" t="s">
        <v>78</v>
      </c>
    </row>
    <row r="20" spans="1:8" x14ac:dyDescent="0.2">
      <c r="A20" t="s">
        <v>35</v>
      </c>
      <c r="B20">
        <v>-1721.7329303199999</v>
      </c>
      <c r="C20" t="s">
        <v>17</v>
      </c>
      <c r="D20">
        <v>-1721.9758581399999</v>
      </c>
      <c r="E20">
        <f t="shared" si="0"/>
        <v>-637806.99140993995</v>
      </c>
      <c r="F20" s="1">
        <f t="shared" si="1"/>
        <v>2.3204264021344247</v>
      </c>
      <c r="G20" s="1">
        <f t="shared" si="2"/>
        <v>1.5504264021344247</v>
      </c>
      <c r="H20" t="s">
        <v>79</v>
      </c>
    </row>
    <row r="21" spans="1:8" x14ac:dyDescent="0.2">
      <c r="A21" t="s">
        <v>54</v>
      </c>
      <c r="B21">
        <v>-1724.7158754</v>
      </c>
      <c r="C21" t="s">
        <v>19</v>
      </c>
      <c r="D21">
        <v>-1724.9876800299999</v>
      </c>
      <c r="E21">
        <f t="shared" si="0"/>
        <v>-713623.05606475309</v>
      </c>
      <c r="F21" s="1">
        <f t="shared" si="1"/>
        <v>3.1062072453205483</v>
      </c>
      <c r="G21" s="1">
        <f t="shared" si="2"/>
        <v>2.3362072453205482</v>
      </c>
      <c r="H21" t="s">
        <v>80</v>
      </c>
    </row>
    <row r="22" spans="1:8" x14ac:dyDescent="0.2">
      <c r="A22" t="s">
        <v>49</v>
      </c>
      <c r="B22">
        <v>-1720.97615724</v>
      </c>
      <c r="C22" t="s">
        <v>22</v>
      </c>
      <c r="D22">
        <v>-1721.2182118399999</v>
      </c>
      <c r="E22">
        <f t="shared" si="0"/>
        <v>-635514.35229959746</v>
      </c>
      <c r="F22" s="1">
        <f t="shared" si="1"/>
        <v>2.2966647903777524</v>
      </c>
      <c r="G22" s="1">
        <f t="shared" si="2"/>
        <v>1.5266647903777524</v>
      </c>
      <c r="H22" t="s">
        <v>81</v>
      </c>
    </row>
    <row r="23" spans="1:8" x14ac:dyDescent="0.2">
      <c r="A23" t="s">
        <v>40</v>
      </c>
      <c r="B23">
        <v>-1720.9988642000001</v>
      </c>
      <c r="C23" t="s">
        <v>13</v>
      </c>
      <c r="D23">
        <v>-1721.25216421</v>
      </c>
      <c r="E23">
        <f t="shared" si="0"/>
        <v>-665039.17625493533</v>
      </c>
      <c r="F23" s="1">
        <f t="shared" si="1"/>
        <v>2.6026690807372681</v>
      </c>
      <c r="G23" s="1">
        <f>F23-0.77</f>
        <v>1.8326690807372681</v>
      </c>
      <c r="H23" t="s">
        <v>82</v>
      </c>
    </row>
    <row r="24" spans="1:8" x14ac:dyDescent="0.2">
      <c r="A24" t="s">
        <v>42</v>
      </c>
      <c r="B24">
        <v>-1721.7005970399998</v>
      </c>
      <c r="C24" t="s">
        <v>7</v>
      </c>
      <c r="D24">
        <v>-1721.9497647800001</v>
      </c>
      <c r="E24">
        <f t="shared" si="0"/>
        <v>-654189.90137079486</v>
      </c>
      <c r="F24" s="1">
        <f t="shared" si="1"/>
        <v>2.4902238832025168</v>
      </c>
      <c r="G24" s="1">
        <f t="shared" si="2"/>
        <v>1.7202238832025167</v>
      </c>
      <c r="H24" t="s">
        <v>83</v>
      </c>
    </row>
    <row r="25" spans="1:8" x14ac:dyDescent="0.2">
      <c r="A25" t="s">
        <v>52</v>
      </c>
      <c r="B25">
        <v>-1721.7019604200002</v>
      </c>
      <c r="C25" t="s">
        <v>24</v>
      </c>
      <c r="D25">
        <v>-1721.9678501999999</v>
      </c>
      <c r="E25">
        <f t="shared" si="0"/>
        <v>-698093.61738927756</v>
      </c>
      <c r="F25" s="1">
        <f t="shared" si="1"/>
        <v>2.9452554012465937</v>
      </c>
      <c r="G25" s="1">
        <f t="shared" si="2"/>
        <v>2.1752554012465937</v>
      </c>
      <c r="H25" t="s">
        <v>84</v>
      </c>
    </row>
    <row r="26" spans="1:8" x14ac:dyDescent="0.2">
      <c r="A26" t="s">
        <v>50</v>
      </c>
      <c r="B26">
        <v>-1721.59363506</v>
      </c>
      <c r="C26" t="s">
        <v>5</v>
      </c>
      <c r="D26">
        <v>-1721.8541500899998</v>
      </c>
      <c r="E26">
        <f t="shared" si="0"/>
        <v>-683982.21126460959</v>
      </c>
      <c r="F26" s="1">
        <f t="shared" si="1"/>
        <v>2.7990004795005401</v>
      </c>
      <c r="G26" s="1">
        <f t="shared" si="2"/>
        <v>2.0290004795005401</v>
      </c>
      <c r="H26" t="s">
        <v>85</v>
      </c>
    </row>
    <row r="27" spans="1:8" x14ac:dyDescent="0.2">
      <c r="A27" t="s">
        <v>55</v>
      </c>
      <c r="B27">
        <v>-1721.6103297100001</v>
      </c>
      <c r="C27" t="s">
        <v>21</v>
      </c>
      <c r="D27">
        <v>-1721.87319622</v>
      </c>
      <c r="E27">
        <f t="shared" si="0"/>
        <v>-690156.02200465091</v>
      </c>
      <c r="F27" s="1">
        <f t="shared" si="1"/>
        <v>2.8629877390749954</v>
      </c>
      <c r="G27" s="1">
        <f t="shared" si="2"/>
        <v>2.0929877390749954</v>
      </c>
      <c r="H27" t="s">
        <v>86</v>
      </c>
    </row>
    <row r="28" spans="1:8" x14ac:dyDescent="0.2">
      <c r="A28" t="s">
        <v>57</v>
      </c>
      <c r="B28">
        <v>-1721.4928314399999</v>
      </c>
      <c r="C28" t="s">
        <v>23</v>
      </c>
      <c r="D28">
        <v>-1721.75105766</v>
      </c>
      <c r="E28">
        <f t="shared" si="0"/>
        <v>-677972.9406102543</v>
      </c>
      <c r="F28" s="1">
        <f t="shared" si="1"/>
        <v>2.7367185636135591</v>
      </c>
      <c r="G28" s="1">
        <f t="shared" si="2"/>
        <v>1.9667185636135591</v>
      </c>
      <c r="H28" t="s">
        <v>87</v>
      </c>
    </row>
    <row r="29" spans="1:8" x14ac:dyDescent="0.2">
      <c r="F29" s="1"/>
      <c r="G29" s="1"/>
    </row>
  </sheetData>
  <sortState xmlns:xlrd2="http://schemas.microsoft.com/office/spreadsheetml/2017/richdata2" ref="A2:D29">
    <sortCondition ref="C1:C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2024-05-15T01:57:34Z</dcterms:created>
  <dcterms:modified xsi:type="dcterms:W3CDTF">2024-05-28T17:01:49Z</dcterms:modified>
</cp:coreProperties>
</file>