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hmh\Downloads\"/>
    </mc:Choice>
  </mc:AlternateContent>
  <xr:revisionPtr revIDLastSave="0" documentId="10_ncr:100000_{5EA812F9-B2B8-43A8-A3C9-BDDE3CDB1533}" xr6:coauthVersionLast="31" xr6:coauthVersionMax="31" xr10:uidLastSave="{00000000-0000-0000-0000-000000000000}"/>
  <bookViews>
    <workbookView xWindow="0" yWindow="0" windowWidth="20490" windowHeight="7620" activeTab="1" xr2:uid="{00000000-000D-0000-FFFF-FFFF00000000}"/>
  </bookViews>
  <sheets>
    <sheet name="BC optimal portfolio" sheetId="1" r:id="rId1"/>
    <sheet name="Sheet2" sheetId="3" r:id="rId2"/>
  </sheets>
  <definedNames>
    <definedName name="solver_adj" localSheetId="0" hidden="1">'BC optimal portfolio'!$AZ$47:$AZ$66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'BC optimal portfolio'!$AZ$67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'BC optimal portfolio'!$BA$70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17"/>
</workbook>
</file>

<file path=xl/calcChain.xml><?xml version="1.0" encoding="utf-8"?>
<calcChain xmlns="http://schemas.openxmlformats.org/spreadsheetml/2006/main">
  <c r="AR5" i="1" l="1"/>
  <c r="BO22" i="1" s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7" i="1" l="1"/>
  <c r="AR258" i="1"/>
  <c r="AR259" i="1"/>
  <c r="BA68" i="1" a="1"/>
  <c r="BA68" i="1" s="1"/>
  <c r="AZ67" i="1"/>
  <c r="AV68" i="1" a="1"/>
  <c r="AV68" i="1" s="1"/>
  <c r="AI5" i="1" l="1"/>
  <c r="AJ5" i="1"/>
  <c r="AK5" i="1"/>
  <c r="AL5" i="1"/>
  <c r="AM5" i="1"/>
  <c r="AN5" i="1"/>
  <c r="AO5" i="1"/>
  <c r="AP5" i="1"/>
  <c r="AQ5" i="1"/>
  <c r="AI6" i="1"/>
  <c r="AJ6" i="1"/>
  <c r="AK6" i="1"/>
  <c r="AL6" i="1"/>
  <c r="AM6" i="1"/>
  <c r="AN6" i="1"/>
  <c r="AO6" i="1"/>
  <c r="AP6" i="1"/>
  <c r="AQ6" i="1"/>
  <c r="AI7" i="1"/>
  <c r="AJ7" i="1"/>
  <c r="AK7" i="1"/>
  <c r="AL7" i="1"/>
  <c r="AM7" i="1"/>
  <c r="AN7" i="1"/>
  <c r="AO7" i="1"/>
  <c r="AP7" i="1"/>
  <c r="AQ7" i="1"/>
  <c r="AI8" i="1"/>
  <c r="AJ8" i="1"/>
  <c r="AK8" i="1"/>
  <c r="AL8" i="1"/>
  <c r="AM8" i="1"/>
  <c r="AN8" i="1"/>
  <c r="AO8" i="1"/>
  <c r="AP8" i="1"/>
  <c r="AQ8" i="1"/>
  <c r="AI9" i="1"/>
  <c r="AJ9" i="1"/>
  <c r="AK9" i="1"/>
  <c r="AL9" i="1"/>
  <c r="AM9" i="1"/>
  <c r="AN9" i="1"/>
  <c r="AO9" i="1"/>
  <c r="AP9" i="1"/>
  <c r="AQ9" i="1"/>
  <c r="AI10" i="1"/>
  <c r="AJ10" i="1"/>
  <c r="AK10" i="1"/>
  <c r="AL10" i="1"/>
  <c r="AM10" i="1"/>
  <c r="AN10" i="1"/>
  <c r="AO10" i="1"/>
  <c r="AP10" i="1"/>
  <c r="AQ10" i="1"/>
  <c r="AI11" i="1"/>
  <c r="AJ11" i="1"/>
  <c r="AK11" i="1"/>
  <c r="AL11" i="1"/>
  <c r="AM11" i="1"/>
  <c r="AN11" i="1"/>
  <c r="AO11" i="1"/>
  <c r="AP11" i="1"/>
  <c r="AQ11" i="1"/>
  <c r="AI12" i="1"/>
  <c r="AJ12" i="1"/>
  <c r="AK12" i="1"/>
  <c r="AL12" i="1"/>
  <c r="AM12" i="1"/>
  <c r="AN12" i="1"/>
  <c r="AO12" i="1"/>
  <c r="AP12" i="1"/>
  <c r="AQ12" i="1"/>
  <c r="AI13" i="1"/>
  <c r="AJ13" i="1"/>
  <c r="AK13" i="1"/>
  <c r="AL13" i="1"/>
  <c r="AM13" i="1"/>
  <c r="AN13" i="1"/>
  <c r="AO13" i="1"/>
  <c r="AP13" i="1"/>
  <c r="AQ13" i="1"/>
  <c r="AI14" i="1"/>
  <c r="AJ14" i="1"/>
  <c r="AK14" i="1"/>
  <c r="AL14" i="1"/>
  <c r="AM14" i="1"/>
  <c r="AN14" i="1"/>
  <c r="AO14" i="1"/>
  <c r="AP14" i="1"/>
  <c r="AQ14" i="1"/>
  <c r="AI15" i="1"/>
  <c r="AJ15" i="1"/>
  <c r="AK15" i="1"/>
  <c r="AL15" i="1"/>
  <c r="AM15" i="1"/>
  <c r="AN15" i="1"/>
  <c r="AO15" i="1"/>
  <c r="AP15" i="1"/>
  <c r="AQ15" i="1"/>
  <c r="AI16" i="1"/>
  <c r="AJ16" i="1"/>
  <c r="AK16" i="1"/>
  <c r="AL16" i="1"/>
  <c r="AM16" i="1"/>
  <c r="AN16" i="1"/>
  <c r="AO16" i="1"/>
  <c r="AP16" i="1"/>
  <c r="AQ16" i="1"/>
  <c r="AI17" i="1"/>
  <c r="AJ17" i="1"/>
  <c r="AK17" i="1"/>
  <c r="AL17" i="1"/>
  <c r="AM17" i="1"/>
  <c r="AN17" i="1"/>
  <c r="AO17" i="1"/>
  <c r="AP17" i="1"/>
  <c r="AQ17" i="1"/>
  <c r="AI18" i="1"/>
  <c r="AJ18" i="1"/>
  <c r="AK18" i="1"/>
  <c r="AL18" i="1"/>
  <c r="AM18" i="1"/>
  <c r="AN18" i="1"/>
  <c r="AO18" i="1"/>
  <c r="AP18" i="1"/>
  <c r="AQ18" i="1"/>
  <c r="AI19" i="1"/>
  <c r="AJ19" i="1"/>
  <c r="AK19" i="1"/>
  <c r="AL19" i="1"/>
  <c r="AM19" i="1"/>
  <c r="AN19" i="1"/>
  <c r="AO19" i="1"/>
  <c r="AP19" i="1"/>
  <c r="AQ19" i="1"/>
  <c r="AI20" i="1"/>
  <c r="AJ20" i="1"/>
  <c r="AK20" i="1"/>
  <c r="AL20" i="1"/>
  <c r="AM20" i="1"/>
  <c r="AN20" i="1"/>
  <c r="AO20" i="1"/>
  <c r="AP20" i="1"/>
  <c r="AQ20" i="1"/>
  <c r="AI21" i="1"/>
  <c r="AJ21" i="1"/>
  <c r="AK21" i="1"/>
  <c r="AL21" i="1"/>
  <c r="AM21" i="1"/>
  <c r="AN21" i="1"/>
  <c r="AO21" i="1"/>
  <c r="AP21" i="1"/>
  <c r="AQ21" i="1"/>
  <c r="AI22" i="1"/>
  <c r="AJ22" i="1"/>
  <c r="AK22" i="1"/>
  <c r="AL22" i="1"/>
  <c r="AM22" i="1"/>
  <c r="AN22" i="1"/>
  <c r="AO22" i="1"/>
  <c r="AP22" i="1"/>
  <c r="AQ22" i="1"/>
  <c r="AI23" i="1"/>
  <c r="AJ23" i="1"/>
  <c r="AK23" i="1"/>
  <c r="AL23" i="1"/>
  <c r="AM23" i="1"/>
  <c r="AN23" i="1"/>
  <c r="AO23" i="1"/>
  <c r="AP23" i="1"/>
  <c r="AQ23" i="1"/>
  <c r="AI24" i="1"/>
  <c r="AJ24" i="1"/>
  <c r="AK24" i="1"/>
  <c r="AL24" i="1"/>
  <c r="AM24" i="1"/>
  <c r="AN24" i="1"/>
  <c r="AO24" i="1"/>
  <c r="AP24" i="1"/>
  <c r="AQ24" i="1"/>
  <c r="AI25" i="1"/>
  <c r="AJ25" i="1"/>
  <c r="AK25" i="1"/>
  <c r="AL25" i="1"/>
  <c r="AM25" i="1"/>
  <c r="AN25" i="1"/>
  <c r="AO25" i="1"/>
  <c r="AP25" i="1"/>
  <c r="AQ25" i="1"/>
  <c r="AI26" i="1"/>
  <c r="AJ26" i="1"/>
  <c r="AK26" i="1"/>
  <c r="AL26" i="1"/>
  <c r="AM26" i="1"/>
  <c r="AN26" i="1"/>
  <c r="AO26" i="1"/>
  <c r="AP26" i="1"/>
  <c r="AQ26" i="1"/>
  <c r="AI27" i="1"/>
  <c r="AJ27" i="1"/>
  <c r="AK27" i="1"/>
  <c r="AL27" i="1"/>
  <c r="AM27" i="1"/>
  <c r="AN27" i="1"/>
  <c r="AO27" i="1"/>
  <c r="AP27" i="1"/>
  <c r="AQ27" i="1"/>
  <c r="AI28" i="1"/>
  <c r="AJ28" i="1"/>
  <c r="AK28" i="1"/>
  <c r="AL28" i="1"/>
  <c r="AM28" i="1"/>
  <c r="AN28" i="1"/>
  <c r="AO28" i="1"/>
  <c r="AP28" i="1"/>
  <c r="AQ28" i="1"/>
  <c r="AI29" i="1"/>
  <c r="AJ29" i="1"/>
  <c r="AK29" i="1"/>
  <c r="AL29" i="1"/>
  <c r="AM29" i="1"/>
  <c r="AN29" i="1"/>
  <c r="AO29" i="1"/>
  <c r="AP29" i="1"/>
  <c r="AQ29" i="1"/>
  <c r="AI30" i="1"/>
  <c r="AJ30" i="1"/>
  <c r="AK30" i="1"/>
  <c r="AL30" i="1"/>
  <c r="AM30" i="1"/>
  <c r="AN30" i="1"/>
  <c r="AO30" i="1"/>
  <c r="AP30" i="1"/>
  <c r="AQ30" i="1"/>
  <c r="AI31" i="1"/>
  <c r="AJ31" i="1"/>
  <c r="AK31" i="1"/>
  <c r="AL31" i="1"/>
  <c r="AM31" i="1"/>
  <c r="AN31" i="1"/>
  <c r="AO31" i="1"/>
  <c r="AP31" i="1"/>
  <c r="AQ31" i="1"/>
  <c r="AI32" i="1"/>
  <c r="AJ32" i="1"/>
  <c r="AK32" i="1"/>
  <c r="AL32" i="1"/>
  <c r="AM32" i="1"/>
  <c r="AN32" i="1"/>
  <c r="AO32" i="1"/>
  <c r="AP32" i="1"/>
  <c r="AQ32" i="1"/>
  <c r="AI33" i="1"/>
  <c r="AJ33" i="1"/>
  <c r="AK33" i="1"/>
  <c r="AL33" i="1"/>
  <c r="AM33" i="1"/>
  <c r="AN33" i="1"/>
  <c r="AO33" i="1"/>
  <c r="AP33" i="1"/>
  <c r="AQ33" i="1"/>
  <c r="AI34" i="1"/>
  <c r="AJ34" i="1"/>
  <c r="AK34" i="1"/>
  <c r="AL34" i="1"/>
  <c r="AM34" i="1"/>
  <c r="AN34" i="1"/>
  <c r="AO34" i="1"/>
  <c r="AP34" i="1"/>
  <c r="AQ34" i="1"/>
  <c r="AI35" i="1"/>
  <c r="AJ35" i="1"/>
  <c r="AK35" i="1"/>
  <c r="AL35" i="1"/>
  <c r="AM35" i="1"/>
  <c r="AN35" i="1"/>
  <c r="AO35" i="1"/>
  <c r="AP35" i="1"/>
  <c r="AQ35" i="1"/>
  <c r="AI36" i="1"/>
  <c r="AJ36" i="1"/>
  <c r="AK36" i="1"/>
  <c r="AL36" i="1"/>
  <c r="AM36" i="1"/>
  <c r="AN36" i="1"/>
  <c r="AO36" i="1"/>
  <c r="AP36" i="1"/>
  <c r="AQ36" i="1"/>
  <c r="AI37" i="1"/>
  <c r="AJ37" i="1"/>
  <c r="AK37" i="1"/>
  <c r="AL37" i="1"/>
  <c r="AM37" i="1"/>
  <c r="AN37" i="1"/>
  <c r="AO37" i="1"/>
  <c r="AP37" i="1"/>
  <c r="AQ37" i="1"/>
  <c r="AI38" i="1"/>
  <c r="AJ38" i="1"/>
  <c r="AK38" i="1"/>
  <c r="AL38" i="1"/>
  <c r="AM38" i="1"/>
  <c r="AN38" i="1"/>
  <c r="AO38" i="1"/>
  <c r="AP38" i="1"/>
  <c r="AQ38" i="1"/>
  <c r="AI39" i="1"/>
  <c r="AJ39" i="1"/>
  <c r="AK39" i="1"/>
  <c r="AL39" i="1"/>
  <c r="AM39" i="1"/>
  <c r="AN39" i="1"/>
  <c r="AO39" i="1"/>
  <c r="AP39" i="1"/>
  <c r="AQ39" i="1"/>
  <c r="AI40" i="1"/>
  <c r="AJ40" i="1"/>
  <c r="AK40" i="1"/>
  <c r="AL40" i="1"/>
  <c r="AM40" i="1"/>
  <c r="AN40" i="1"/>
  <c r="AO40" i="1"/>
  <c r="AP40" i="1"/>
  <c r="AQ40" i="1"/>
  <c r="AI41" i="1"/>
  <c r="AJ41" i="1"/>
  <c r="AK41" i="1"/>
  <c r="AL41" i="1"/>
  <c r="AM41" i="1"/>
  <c r="AN41" i="1"/>
  <c r="AO41" i="1"/>
  <c r="AP41" i="1"/>
  <c r="AQ41" i="1"/>
  <c r="AI42" i="1"/>
  <c r="AJ42" i="1"/>
  <c r="AK42" i="1"/>
  <c r="AL42" i="1"/>
  <c r="AM42" i="1"/>
  <c r="AN42" i="1"/>
  <c r="AO42" i="1"/>
  <c r="AP42" i="1"/>
  <c r="AQ42" i="1"/>
  <c r="AI43" i="1"/>
  <c r="AJ43" i="1"/>
  <c r="AK43" i="1"/>
  <c r="AL43" i="1"/>
  <c r="AM43" i="1"/>
  <c r="AN43" i="1"/>
  <c r="AO43" i="1"/>
  <c r="AP43" i="1"/>
  <c r="AQ43" i="1"/>
  <c r="AI44" i="1"/>
  <c r="AJ44" i="1"/>
  <c r="AK44" i="1"/>
  <c r="AL44" i="1"/>
  <c r="AM44" i="1"/>
  <c r="AN44" i="1"/>
  <c r="AO44" i="1"/>
  <c r="AP44" i="1"/>
  <c r="AQ44" i="1"/>
  <c r="AI45" i="1"/>
  <c r="AJ45" i="1"/>
  <c r="AK45" i="1"/>
  <c r="AL45" i="1"/>
  <c r="AM45" i="1"/>
  <c r="AN45" i="1"/>
  <c r="AO45" i="1"/>
  <c r="AP45" i="1"/>
  <c r="AQ45" i="1"/>
  <c r="AI46" i="1"/>
  <c r="AJ46" i="1"/>
  <c r="AK46" i="1"/>
  <c r="AL46" i="1"/>
  <c r="AM46" i="1"/>
  <c r="AN46" i="1"/>
  <c r="AO46" i="1"/>
  <c r="AP46" i="1"/>
  <c r="AQ46" i="1"/>
  <c r="AI47" i="1"/>
  <c r="AJ47" i="1"/>
  <c r="AK47" i="1"/>
  <c r="AL47" i="1"/>
  <c r="AM47" i="1"/>
  <c r="AN47" i="1"/>
  <c r="AO47" i="1"/>
  <c r="AP47" i="1"/>
  <c r="AQ47" i="1"/>
  <c r="AI48" i="1"/>
  <c r="AJ48" i="1"/>
  <c r="AK48" i="1"/>
  <c r="AL48" i="1"/>
  <c r="AM48" i="1"/>
  <c r="AN48" i="1"/>
  <c r="AO48" i="1"/>
  <c r="AP48" i="1"/>
  <c r="AQ48" i="1"/>
  <c r="AI49" i="1"/>
  <c r="AJ49" i="1"/>
  <c r="AK49" i="1"/>
  <c r="AL49" i="1"/>
  <c r="AM49" i="1"/>
  <c r="AN49" i="1"/>
  <c r="AO49" i="1"/>
  <c r="AP49" i="1"/>
  <c r="AQ49" i="1"/>
  <c r="AI50" i="1"/>
  <c r="AJ50" i="1"/>
  <c r="AK50" i="1"/>
  <c r="AL50" i="1"/>
  <c r="AM50" i="1"/>
  <c r="AN50" i="1"/>
  <c r="AO50" i="1"/>
  <c r="AP50" i="1"/>
  <c r="AQ50" i="1"/>
  <c r="AI51" i="1"/>
  <c r="AJ51" i="1"/>
  <c r="AK51" i="1"/>
  <c r="AL51" i="1"/>
  <c r="AM51" i="1"/>
  <c r="AN51" i="1"/>
  <c r="AO51" i="1"/>
  <c r="AP51" i="1"/>
  <c r="AQ51" i="1"/>
  <c r="AI52" i="1"/>
  <c r="AJ52" i="1"/>
  <c r="AK52" i="1"/>
  <c r="AL52" i="1"/>
  <c r="AM52" i="1"/>
  <c r="AN52" i="1"/>
  <c r="AO52" i="1"/>
  <c r="AP52" i="1"/>
  <c r="AQ52" i="1"/>
  <c r="AI53" i="1"/>
  <c r="AJ53" i="1"/>
  <c r="AK53" i="1"/>
  <c r="AL53" i="1"/>
  <c r="AM53" i="1"/>
  <c r="AN53" i="1"/>
  <c r="AO53" i="1"/>
  <c r="AP53" i="1"/>
  <c r="AQ53" i="1"/>
  <c r="AI54" i="1"/>
  <c r="AJ54" i="1"/>
  <c r="AK54" i="1"/>
  <c r="AL54" i="1"/>
  <c r="AM54" i="1"/>
  <c r="AN54" i="1"/>
  <c r="AO54" i="1"/>
  <c r="AP54" i="1"/>
  <c r="AQ54" i="1"/>
  <c r="AI55" i="1"/>
  <c r="AJ55" i="1"/>
  <c r="AK55" i="1"/>
  <c r="AL55" i="1"/>
  <c r="AM55" i="1"/>
  <c r="AN55" i="1"/>
  <c r="AO55" i="1"/>
  <c r="AP55" i="1"/>
  <c r="AQ55" i="1"/>
  <c r="AI56" i="1"/>
  <c r="AJ56" i="1"/>
  <c r="AK56" i="1"/>
  <c r="AL56" i="1"/>
  <c r="AM56" i="1"/>
  <c r="AN56" i="1"/>
  <c r="AO56" i="1"/>
  <c r="AP56" i="1"/>
  <c r="AQ56" i="1"/>
  <c r="AI57" i="1"/>
  <c r="AJ57" i="1"/>
  <c r="AK57" i="1"/>
  <c r="AL57" i="1"/>
  <c r="AM57" i="1"/>
  <c r="AN57" i="1"/>
  <c r="AO57" i="1"/>
  <c r="AP57" i="1"/>
  <c r="AQ57" i="1"/>
  <c r="AI58" i="1"/>
  <c r="AJ58" i="1"/>
  <c r="AK58" i="1"/>
  <c r="AL58" i="1"/>
  <c r="AM58" i="1"/>
  <c r="AN58" i="1"/>
  <c r="AO58" i="1"/>
  <c r="AP58" i="1"/>
  <c r="AQ58" i="1"/>
  <c r="AI59" i="1"/>
  <c r="AJ59" i="1"/>
  <c r="AK59" i="1"/>
  <c r="AL59" i="1"/>
  <c r="AM59" i="1"/>
  <c r="AN59" i="1"/>
  <c r="AO59" i="1"/>
  <c r="AP59" i="1"/>
  <c r="AQ59" i="1"/>
  <c r="AI60" i="1"/>
  <c r="AJ60" i="1"/>
  <c r="AK60" i="1"/>
  <c r="AL60" i="1"/>
  <c r="AM60" i="1"/>
  <c r="AN60" i="1"/>
  <c r="AO60" i="1"/>
  <c r="AP60" i="1"/>
  <c r="AQ60" i="1"/>
  <c r="AI61" i="1"/>
  <c r="AJ61" i="1"/>
  <c r="AK61" i="1"/>
  <c r="AL61" i="1"/>
  <c r="AM61" i="1"/>
  <c r="AN61" i="1"/>
  <c r="AO61" i="1"/>
  <c r="AP61" i="1"/>
  <c r="AQ61" i="1"/>
  <c r="AI62" i="1"/>
  <c r="AJ62" i="1"/>
  <c r="AK62" i="1"/>
  <c r="AL62" i="1"/>
  <c r="AM62" i="1"/>
  <c r="AN62" i="1"/>
  <c r="AO62" i="1"/>
  <c r="AP62" i="1"/>
  <c r="AQ62" i="1"/>
  <c r="AI63" i="1"/>
  <c r="AJ63" i="1"/>
  <c r="AK63" i="1"/>
  <c r="AL63" i="1"/>
  <c r="AM63" i="1"/>
  <c r="AN63" i="1"/>
  <c r="AO63" i="1"/>
  <c r="AP63" i="1"/>
  <c r="AQ63" i="1"/>
  <c r="AI64" i="1"/>
  <c r="AJ64" i="1"/>
  <c r="AK64" i="1"/>
  <c r="AL64" i="1"/>
  <c r="AM64" i="1"/>
  <c r="AN64" i="1"/>
  <c r="AO64" i="1"/>
  <c r="AP64" i="1"/>
  <c r="AQ64" i="1"/>
  <c r="AI65" i="1"/>
  <c r="AJ65" i="1"/>
  <c r="AK65" i="1"/>
  <c r="AL65" i="1"/>
  <c r="AM65" i="1"/>
  <c r="AN65" i="1"/>
  <c r="AO65" i="1"/>
  <c r="AP65" i="1"/>
  <c r="AQ65" i="1"/>
  <c r="AI66" i="1"/>
  <c r="AJ66" i="1"/>
  <c r="AK66" i="1"/>
  <c r="AL66" i="1"/>
  <c r="AM66" i="1"/>
  <c r="AN66" i="1"/>
  <c r="AO66" i="1"/>
  <c r="AP66" i="1"/>
  <c r="AQ66" i="1"/>
  <c r="AI67" i="1"/>
  <c r="AJ67" i="1"/>
  <c r="AK67" i="1"/>
  <c r="AL67" i="1"/>
  <c r="AM67" i="1"/>
  <c r="AN67" i="1"/>
  <c r="AO67" i="1"/>
  <c r="AP67" i="1"/>
  <c r="AQ67" i="1"/>
  <c r="AI68" i="1"/>
  <c r="AJ68" i="1"/>
  <c r="AK68" i="1"/>
  <c r="AL68" i="1"/>
  <c r="AM68" i="1"/>
  <c r="AN68" i="1"/>
  <c r="AO68" i="1"/>
  <c r="AP68" i="1"/>
  <c r="AQ68" i="1"/>
  <c r="AI69" i="1"/>
  <c r="AJ69" i="1"/>
  <c r="AK69" i="1"/>
  <c r="AL69" i="1"/>
  <c r="AM69" i="1"/>
  <c r="AN69" i="1"/>
  <c r="AO69" i="1"/>
  <c r="AP69" i="1"/>
  <c r="AQ69" i="1"/>
  <c r="AI70" i="1"/>
  <c r="AJ70" i="1"/>
  <c r="AK70" i="1"/>
  <c r="AL70" i="1"/>
  <c r="AM70" i="1"/>
  <c r="AN70" i="1"/>
  <c r="AO70" i="1"/>
  <c r="AP70" i="1"/>
  <c r="AQ70" i="1"/>
  <c r="AI71" i="1"/>
  <c r="AJ71" i="1"/>
  <c r="AK71" i="1"/>
  <c r="AL71" i="1"/>
  <c r="AM71" i="1"/>
  <c r="AN71" i="1"/>
  <c r="AO71" i="1"/>
  <c r="AP71" i="1"/>
  <c r="AQ71" i="1"/>
  <c r="AI72" i="1"/>
  <c r="AJ72" i="1"/>
  <c r="AK72" i="1"/>
  <c r="AL72" i="1"/>
  <c r="AM72" i="1"/>
  <c r="AN72" i="1"/>
  <c r="AO72" i="1"/>
  <c r="AP72" i="1"/>
  <c r="AQ72" i="1"/>
  <c r="AI73" i="1"/>
  <c r="AJ73" i="1"/>
  <c r="AK73" i="1"/>
  <c r="AL73" i="1"/>
  <c r="AM73" i="1"/>
  <c r="AN73" i="1"/>
  <c r="AO73" i="1"/>
  <c r="AP73" i="1"/>
  <c r="AQ73" i="1"/>
  <c r="AI74" i="1"/>
  <c r="AJ74" i="1"/>
  <c r="AK74" i="1"/>
  <c r="AL74" i="1"/>
  <c r="AM74" i="1"/>
  <c r="AN74" i="1"/>
  <c r="AO74" i="1"/>
  <c r="AP74" i="1"/>
  <c r="AQ74" i="1"/>
  <c r="AI75" i="1"/>
  <c r="AJ75" i="1"/>
  <c r="AK75" i="1"/>
  <c r="AL75" i="1"/>
  <c r="AM75" i="1"/>
  <c r="AN75" i="1"/>
  <c r="AO75" i="1"/>
  <c r="AP75" i="1"/>
  <c r="AQ75" i="1"/>
  <c r="AI76" i="1"/>
  <c r="AJ76" i="1"/>
  <c r="AK76" i="1"/>
  <c r="AL76" i="1"/>
  <c r="AM76" i="1"/>
  <c r="AN76" i="1"/>
  <c r="AO76" i="1"/>
  <c r="AP76" i="1"/>
  <c r="AQ76" i="1"/>
  <c r="AI77" i="1"/>
  <c r="AJ77" i="1"/>
  <c r="AK77" i="1"/>
  <c r="AL77" i="1"/>
  <c r="AM77" i="1"/>
  <c r="AN77" i="1"/>
  <c r="AO77" i="1"/>
  <c r="AP77" i="1"/>
  <c r="AQ77" i="1"/>
  <c r="AI78" i="1"/>
  <c r="AJ78" i="1"/>
  <c r="AK78" i="1"/>
  <c r="AL78" i="1"/>
  <c r="AM78" i="1"/>
  <c r="AN78" i="1"/>
  <c r="AO78" i="1"/>
  <c r="AP78" i="1"/>
  <c r="AQ78" i="1"/>
  <c r="AI79" i="1"/>
  <c r="AJ79" i="1"/>
  <c r="AK79" i="1"/>
  <c r="AL79" i="1"/>
  <c r="AM79" i="1"/>
  <c r="AN79" i="1"/>
  <c r="AO79" i="1"/>
  <c r="AP79" i="1"/>
  <c r="AQ79" i="1"/>
  <c r="AI80" i="1"/>
  <c r="AJ80" i="1"/>
  <c r="AK80" i="1"/>
  <c r="AL80" i="1"/>
  <c r="AM80" i="1"/>
  <c r="AN80" i="1"/>
  <c r="AO80" i="1"/>
  <c r="AP80" i="1"/>
  <c r="AQ80" i="1"/>
  <c r="AI81" i="1"/>
  <c r="AJ81" i="1"/>
  <c r="AK81" i="1"/>
  <c r="AL81" i="1"/>
  <c r="AM81" i="1"/>
  <c r="AN81" i="1"/>
  <c r="AO81" i="1"/>
  <c r="AP81" i="1"/>
  <c r="AQ81" i="1"/>
  <c r="AI82" i="1"/>
  <c r="AJ82" i="1"/>
  <c r="AK82" i="1"/>
  <c r="AL82" i="1"/>
  <c r="AM82" i="1"/>
  <c r="AN82" i="1"/>
  <c r="AO82" i="1"/>
  <c r="AP82" i="1"/>
  <c r="AQ82" i="1"/>
  <c r="AI83" i="1"/>
  <c r="AJ83" i="1"/>
  <c r="AK83" i="1"/>
  <c r="AL83" i="1"/>
  <c r="AM83" i="1"/>
  <c r="AN83" i="1"/>
  <c r="AO83" i="1"/>
  <c r="AP83" i="1"/>
  <c r="AQ83" i="1"/>
  <c r="AI84" i="1"/>
  <c r="AJ84" i="1"/>
  <c r="AK84" i="1"/>
  <c r="AL84" i="1"/>
  <c r="AM84" i="1"/>
  <c r="AN84" i="1"/>
  <c r="AO84" i="1"/>
  <c r="AP84" i="1"/>
  <c r="AQ84" i="1"/>
  <c r="AI85" i="1"/>
  <c r="AJ85" i="1"/>
  <c r="AK85" i="1"/>
  <c r="AL85" i="1"/>
  <c r="AM85" i="1"/>
  <c r="AN85" i="1"/>
  <c r="AO85" i="1"/>
  <c r="AP85" i="1"/>
  <c r="AQ85" i="1"/>
  <c r="AI86" i="1"/>
  <c r="AJ86" i="1"/>
  <c r="AK86" i="1"/>
  <c r="AL86" i="1"/>
  <c r="AM86" i="1"/>
  <c r="AN86" i="1"/>
  <c r="AO86" i="1"/>
  <c r="AP86" i="1"/>
  <c r="AQ86" i="1"/>
  <c r="AI87" i="1"/>
  <c r="AJ87" i="1"/>
  <c r="AK87" i="1"/>
  <c r="AL87" i="1"/>
  <c r="AM87" i="1"/>
  <c r="AN87" i="1"/>
  <c r="AO87" i="1"/>
  <c r="AP87" i="1"/>
  <c r="AQ87" i="1"/>
  <c r="AI88" i="1"/>
  <c r="AJ88" i="1"/>
  <c r="AK88" i="1"/>
  <c r="AL88" i="1"/>
  <c r="AM88" i="1"/>
  <c r="AN88" i="1"/>
  <c r="AO88" i="1"/>
  <c r="AP88" i="1"/>
  <c r="AQ88" i="1"/>
  <c r="AI89" i="1"/>
  <c r="AJ89" i="1"/>
  <c r="AK89" i="1"/>
  <c r="AL89" i="1"/>
  <c r="AM89" i="1"/>
  <c r="AN89" i="1"/>
  <c r="AO89" i="1"/>
  <c r="AP89" i="1"/>
  <c r="AQ89" i="1"/>
  <c r="AI90" i="1"/>
  <c r="AJ90" i="1"/>
  <c r="AK90" i="1"/>
  <c r="AL90" i="1"/>
  <c r="AM90" i="1"/>
  <c r="AN90" i="1"/>
  <c r="AO90" i="1"/>
  <c r="AP90" i="1"/>
  <c r="AQ90" i="1"/>
  <c r="AI91" i="1"/>
  <c r="AJ91" i="1"/>
  <c r="AK91" i="1"/>
  <c r="AL91" i="1"/>
  <c r="AM91" i="1"/>
  <c r="AN91" i="1"/>
  <c r="AO91" i="1"/>
  <c r="AP91" i="1"/>
  <c r="AQ91" i="1"/>
  <c r="AI92" i="1"/>
  <c r="AJ92" i="1"/>
  <c r="AK92" i="1"/>
  <c r="AL92" i="1"/>
  <c r="AM92" i="1"/>
  <c r="AN92" i="1"/>
  <c r="AO92" i="1"/>
  <c r="AP92" i="1"/>
  <c r="AQ92" i="1"/>
  <c r="AI93" i="1"/>
  <c r="AJ93" i="1"/>
  <c r="AK93" i="1"/>
  <c r="AL93" i="1"/>
  <c r="AM93" i="1"/>
  <c r="AN93" i="1"/>
  <c r="AO93" i="1"/>
  <c r="AP93" i="1"/>
  <c r="AQ93" i="1"/>
  <c r="AI94" i="1"/>
  <c r="AJ94" i="1"/>
  <c r="AK94" i="1"/>
  <c r="AL94" i="1"/>
  <c r="AM94" i="1"/>
  <c r="AN94" i="1"/>
  <c r="AO94" i="1"/>
  <c r="AP94" i="1"/>
  <c r="AQ94" i="1"/>
  <c r="AI95" i="1"/>
  <c r="AJ95" i="1"/>
  <c r="AK95" i="1"/>
  <c r="AL95" i="1"/>
  <c r="AM95" i="1"/>
  <c r="AN95" i="1"/>
  <c r="AO95" i="1"/>
  <c r="AP95" i="1"/>
  <c r="AQ95" i="1"/>
  <c r="AI96" i="1"/>
  <c r="AJ96" i="1"/>
  <c r="AK96" i="1"/>
  <c r="AL96" i="1"/>
  <c r="AM96" i="1"/>
  <c r="AN96" i="1"/>
  <c r="AO96" i="1"/>
  <c r="AP96" i="1"/>
  <c r="AQ96" i="1"/>
  <c r="AI97" i="1"/>
  <c r="AJ97" i="1"/>
  <c r="AK97" i="1"/>
  <c r="AL97" i="1"/>
  <c r="AM97" i="1"/>
  <c r="AN97" i="1"/>
  <c r="AO97" i="1"/>
  <c r="AP97" i="1"/>
  <c r="AQ97" i="1"/>
  <c r="AI98" i="1"/>
  <c r="AJ98" i="1"/>
  <c r="AK98" i="1"/>
  <c r="AL98" i="1"/>
  <c r="AM98" i="1"/>
  <c r="AN98" i="1"/>
  <c r="AO98" i="1"/>
  <c r="AP98" i="1"/>
  <c r="AQ98" i="1"/>
  <c r="AI99" i="1"/>
  <c r="AJ99" i="1"/>
  <c r="AK99" i="1"/>
  <c r="AL99" i="1"/>
  <c r="AM99" i="1"/>
  <c r="AN99" i="1"/>
  <c r="AO99" i="1"/>
  <c r="AP99" i="1"/>
  <c r="AQ99" i="1"/>
  <c r="AI100" i="1"/>
  <c r="AJ100" i="1"/>
  <c r="AK100" i="1"/>
  <c r="AL100" i="1"/>
  <c r="AM100" i="1"/>
  <c r="AN100" i="1"/>
  <c r="AO100" i="1"/>
  <c r="AP100" i="1"/>
  <c r="AQ100" i="1"/>
  <c r="AI101" i="1"/>
  <c r="AJ101" i="1"/>
  <c r="AK101" i="1"/>
  <c r="AL101" i="1"/>
  <c r="AM101" i="1"/>
  <c r="AN101" i="1"/>
  <c r="AO101" i="1"/>
  <c r="AP101" i="1"/>
  <c r="AQ101" i="1"/>
  <c r="AI102" i="1"/>
  <c r="AJ102" i="1"/>
  <c r="AK102" i="1"/>
  <c r="AL102" i="1"/>
  <c r="AM102" i="1"/>
  <c r="AN102" i="1"/>
  <c r="AO102" i="1"/>
  <c r="AP102" i="1"/>
  <c r="AQ102" i="1"/>
  <c r="AI103" i="1"/>
  <c r="AJ103" i="1"/>
  <c r="AK103" i="1"/>
  <c r="AL103" i="1"/>
  <c r="AM103" i="1"/>
  <c r="AN103" i="1"/>
  <c r="AO103" i="1"/>
  <c r="AP103" i="1"/>
  <c r="AQ103" i="1"/>
  <c r="AI104" i="1"/>
  <c r="AJ104" i="1"/>
  <c r="AK104" i="1"/>
  <c r="AL104" i="1"/>
  <c r="AM104" i="1"/>
  <c r="AN104" i="1"/>
  <c r="AO104" i="1"/>
  <c r="AP104" i="1"/>
  <c r="AQ104" i="1"/>
  <c r="AI105" i="1"/>
  <c r="AJ105" i="1"/>
  <c r="AK105" i="1"/>
  <c r="AL105" i="1"/>
  <c r="AM105" i="1"/>
  <c r="AN105" i="1"/>
  <c r="AO105" i="1"/>
  <c r="AP105" i="1"/>
  <c r="AQ105" i="1"/>
  <c r="AI106" i="1"/>
  <c r="AJ106" i="1"/>
  <c r="AK106" i="1"/>
  <c r="AL106" i="1"/>
  <c r="AM106" i="1"/>
  <c r="AN106" i="1"/>
  <c r="AO106" i="1"/>
  <c r="AP106" i="1"/>
  <c r="AQ106" i="1"/>
  <c r="AI107" i="1"/>
  <c r="AJ107" i="1"/>
  <c r="AK107" i="1"/>
  <c r="AL107" i="1"/>
  <c r="AM107" i="1"/>
  <c r="AN107" i="1"/>
  <c r="AO107" i="1"/>
  <c r="AP107" i="1"/>
  <c r="AQ107" i="1"/>
  <c r="AI108" i="1"/>
  <c r="AJ108" i="1"/>
  <c r="AK108" i="1"/>
  <c r="AL108" i="1"/>
  <c r="AM108" i="1"/>
  <c r="AN108" i="1"/>
  <c r="AO108" i="1"/>
  <c r="AP108" i="1"/>
  <c r="AQ108" i="1"/>
  <c r="AI109" i="1"/>
  <c r="AJ109" i="1"/>
  <c r="AK109" i="1"/>
  <c r="AL109" i="1"/>
  <c r="AM109" i="1"/>
  <c r="AN109" i="1"/>
  <c r="AO109" i="1"/>
  <c r="AP109" i="1"/>
  <c r="AQ109" i="1"/>
  <c r="AI110" i="1"/>
  <c r="AJ110" i="1"/>
  <c r="AK110" i="1"/>
  <c r="AL110" i="1"/>
  <c r="AM110" i="1"/>
  <c r="AN110" i="1"/>
  <c r="AO110" i="1"/>
  <c r="AP110" i="1"/>
  <c r="AQ110" i="1"/>
  <c r="AI111" i="1"/>
  <c r="AJ111" i="1"/>
  <c r="AK111" i="1"/>
  <c r="AL111" i="1"/>
  <c r="AM111" i="1"/>
  <c r="AN111" i="1"/>
  <c r="AO111" i="1"/>
  <c r="AP111" i="1"/>
  <c r="AQ111" i="1"/>
  <c r="AI112" i="1"/>
  <c r="AJ112" i="1"/>
  <c r="AK112" i="1"/>
  <c r="AL112" i="1"/>
  <c r="AM112" i="1"/>
  <c r="AN112" i="1"/>
  <c r="AO112" i="1"/>
  <c r="AP112" i="1"/>
  <c r="AQ112" i="1"/>
  <c r="AI113" i="1"/>
  <c r="AJ113" i="1"/>
  <c r="AK113" i="1"/>
  <c r="AL113" i="1"/>
  <c r="AM113" i="1"/>
  <c r="AN113" i="1"/>
  <c r="AO113" i="1"/>
  <c r="AP113" i="1"/>
  <c r="AQ113" i="1"/>
  <c r="AI114" i="1"/>
  <c r="AJ114" i="1"/>
  <c r="AK114" i="1"/>
  <c r="AL114" i="1"/>
  <c r="AM114" i="1"/>
  <c r="AN114" i="1"/>
  <c r="AO114" i="1"/>
  <c r="AP114" i="1"/>
  <c r="AQ114" i="1"/>
  <c r="AI115" i="1"/>
  <c r="AJ115" i="1"/>
  <c r="AK115" i="1"/>
  <c r="AL115" i="1"/>
  <c r="AM115" i="1"/>
  <c r="AN115" i="1"/>
  <c r="AO115" i="1"/>
  <c r="AP115" i="1"/>
  <c r="AQ115" i="1"/>
  <c r="AI116" i="1"/>
  <c r="AJ116" i="1"/>
  <c r="AK116" i="1"/>
  <c r="AL116" i="1"/>
  <c r="AM116" i="1"/>
  <c r="AN116" i="1"/>
  <c r="AO116" i="1"/>
  <c r="AP116" i="1"/>
  <c r="AQ116" i="1"/>
  <c r="AI117" i="1"/>
  <c r="AJ117" i="1"/>
  <c r="AK117" i="1"/>
  <c r="AL117" i="1"/>
  <c r="AM117" i="1"/>
  <c r="AN117" i="1"/>
  <c r="AO117" i="1"/>
  <c r="AP117" i="1"/>
  <c r="AQ117" i="1"/>
  <c r="AI118" i="1"/>
  <c r="AJ118" i="1"/>
  <c r="AK118" i="1"/>
  <c r="AL118" i="1"/>
  <c r="AM118" i="1"/>
  <c r="AN118" i="1"/>
  <c r="AO118" i="1"/>
  <c r="AP118" i="1"/>
  <c r="AQ118" i="1"/>
  <c r="AI119" i="1"/>
  <c r="AJ119" i="1"/>
  <c r="AK119" i="1"/>
  <c r="AL119" i="1"/>
  <c r="AM119" i="1"/>
  <c r="AN119" i="1"/>
  <c r="AO119" i="1"/>
  <c r="AP119" i="1"/>
  <c r="AQ119" i="1"/>
  <c r="AI120" i="1"/>
  <c r="AJ120" i="1"/>
  <c r="AK120" i="1"/>
  <c r="AL120" i="1"/>
  <c r="AM120" i="1"/>
  <c r="AN120" i="1"/>
  <c r="AO120" i="1"/>
  <c r="AP120" i="1"/>
  <c r="AQ120" i="1"/>
  <c r="AI121" i="1"/>
  <c r="AJ121" i="1"/>
  <c r="AK121" i="1"/>
  <c r="AL121" i="1"/>
  <c r="AM121" i="1"/>
  <c r="AN121" i="1"/>
  <c r="AO121" i="1"/>
  <c r="AP121" i="1"/>
  <c r="AQ121" i="1"/>
  <c r="AI122" i="1"/>
  <c r="AJ122" i="1"/>
  <c r="AK122" i="1"/>
  <c r="AL122" i="1"/>
  <c r="AM122" i="1"/>
  <c r="AN122" i="1"/>
  <c r="AO122" i="1"/>
  <c r="AP122" i="1"/>
  <c r="AQ122" i="1"/>
  <c r="AI123" i="1"/>
  <c r="AJ123" i="1"/>
  <c r="AK123" i="1"/>
  <c r="AL123" i="1"/>
  <c r="AM123" i="1"/>
  <c r="AN123" i="1"/>
  <c r="AO123" i="1"/>
  <c r="AP123" i="1"/>
  <c r="AQ123" i="1"/>
  <c r="AI124" i="1"/>
  <c r="AJ124" i="1"/>
  <c r="AK124" i="1"/>
  <c r="AL124" i="1"/>
  <c r="AM124" i="1"/>
  <c r="AN124" i="1"/>
  <c r="AO124" i="1"/>
  <c r="AP124" i="1"/>
  <c r="AQ124" i="1"/>
  <c r="AI125" i="1"/>
  <c r="AJ125" i="1"/>
  <c r="AK125" i="1"/>
  <c r="AL125" i="1"/>
  <c r="AM125" i="1"/>
  <c r="AN125" i="1"/>
  <c r="AO125" i="1"/>
  <c r="AP125" i="1"/>
  <c r="AQ125" i="1"/>
  <c r="AI126" i="1"/>
  <c r="AJ126" i="1"/>
  <c r="AK126" i="1"/>
  <c r="AL126" i="1"/>
  <c r="AM126" i="1"/>
  <c r="AN126" i="1"/>
  <c r="AO126" i="1"/>
  <c r="AP126" i="1"/>
  <c r="AQ126" i="1"/>
  <c r="AI127" i="1"/>
  <c r="AJ127" i="1"/>
  <c r="AK127" i="1"/>
  <c r="AL127" i="1"/>
  <c r="AM127" i="1"/>
  <c r="AN127" i="1"/>
  <c r="AO127" i="1"/>
  <c r="AP127" i="1"/>
  <c r="AQ127" i="1"/>
  <c r="AI128" i="1"/>
  <c r="AJ128" i="1"/>
  <c r="AK128" i="1"/>
  <c r="AL128" i="1"/>
  <c r="AM128" i="1"/>
  <c r="AN128" i="1"/>
  <c r="AO128" i="1"/>
  <c r="AP128" i="1"/>
  <c r="AQ128" i="1"/>
  <c r="AI129" i="1"/>
  <c r="AJ129" i="1"/>
  <c r="AK129" i="1"/>
  <c r="AL129" i="1"/>
  <c r="AM129" i="1"/>
  <c r="AN129" i="1"/>
  <c r="AO129" i="1"/>
  <c r="AP129" i="1"/>
  <c r="AQ129" i="1"/>
  <c r="AI130" i="1"/>
  <c r="AJ130" i="1"/>
  <c r="AK130" i="1"/>
  <c r="AL130" i="1"/>
  <c r="AM130" i="1"/>
  <c r="AN130" i="1"/>
  <c r="AO130" i="1"/>
  <c r="AP130" i="1"/>
  <c r="AQ130" i="1"/>
  <c r="AI131" i="1"/>
  <c r="AJ131" i="1"/>
  <c r="AK131" i="1"/>
  <c r="AL131" i="1"/>
  <c r="AM131" i="1"/>
  <c r="AN131" i="1"/>
  <c r="AO131" i="1"/>
  <c r="AP131" i="1"/>
  <c r="AQ131" i="1"/>
  <c r="AI132" i="1"/>
  <c r="AJ132" i="1"/>
  <c r="AK132" i="1"/>
  <c r="AL132" i="1"/>
  <c r="AM132" i="1"/>
  <c r="AN132" i="1"/>
  <c r="AO132" i="1"/>
  <c r="AP132" i="1"/>
  <c r="AQ132" i="1"/>
  <c r="AI133" i="1"/>
  <c r="AJ133" i="1"/>
  <c r="AK133" i="1"/>
  <c r="AL133" i="1"/>
  <c r="AM133" i="1"/>
  <c r="AN133" i="1"/>
  <c r="AO133" i="1"/>
  <c r="AP133" i="1"/>
  <c r="AQ133" i="1"/>
  <c r="AI134" i="1"/>
  <c r="AJ134" i="1"/>
  <c r="AK134" i="1"/>
  <c r="AL134" i="1"/>
  <c r="AM134" i="1"/>
  <c r="AN134" i="1"/>
  <c r="AO134" i="1"/>
  <c r="AP134" i="1"/>
  <c r="AQ134" i="1"/>
  <c r="AI135" i="1"/>
  <c r="AJ135" i="1"/>
  <c r="AK135" i="1"/>
  <c r="AL135" i="1"/>
  <c r="AM135" i="1"/>
  <c r="AN135" i="1"/>
  <c r="AO135" i="1"/>
  <c r="AP135" i="1"/>
  <c r="AQ135" i="1"/>
  <c r="AI136" i="1"/>
  <c r="AJ136" i="1"/>
  <c r="AK136" i="1"/>
  <c r="AL136" i="1"/>
  <c r="AM136" i="1"/>
  <c r="AN136" i="1"/>
  <c r="AO136" i="1"/>
  <c r="AP136" i="1"/>
  <c r="AQ136" i="1"/>
  <c r="AI137" i="1"/>
  <c r="AJ137" i="1"/>
  <c r="AK137" i="1"/>
  <c r="AL137" i="1"/>
  <c r="AM137" i="1"/>
  <c r="AN137" i="1"/>
  <c r="AO137" i="1"/>
  <c r="AP137" i="1"/>
  <c r="AQ137" i="1"/>
  <c r="AI138" i="1"/>
  <c r="AJ138" i="1"/>
  <c r="AK138" i="1"/>
  <c r="AL138" i="1"/>
  <c r="AM138" i="1"/>
  <c r="AN138" i="1"/>
  <c r="AO138" i="1"/>
  <c r="AP138" i="1"/>
  <c r="AQ138" i="1"/>
  <c r="AI139" i="1"/>
  <c r="AJ139" i="1"/>
  <c r="AK139" i="1"/>
  <c r="AL139" i="1"/>
  <c r="AM139" i="1"/>
  <c r="AN139" i="1"/>
  <c r="AO139" i="1"/>
  <c r="AP139" i="1"/>
  <c r="AQ139" i="1"/>
  <c r="AI140" i="1"/>
  <c r="AJ140" i="1"/>
  <c r="AK140" i="1"/>
  <c r="AL140" i="1"/>
  <c r="AM140" i="1"/>
  <c r="AN140" i="1"/>
  <c r="AO140" i="1"/>
  <c r="AP140" i="1"/>
  <c r="AQ140" i="1"/>
  <c r="AI141" i="1"/>
  <c r="AJ141" i="1"/>
  <c r="AK141" i="1"/>
  <c r="AL141" i="1"/>
  <c r="AM141" i="1"/>
  <c r="AN141" i="1"/>
  <c r="AO141" i="1"/>
  <c r="AP141" i="1"/>
  <c r="AQ141" i="1"/>
  <c r="AI142" i="1"/>
  <c r="AJ142" i="1"/>
  <c r="AK142" i="1"/>
  <c r="AL142" i="1"/>
  <c r="AM142" i="1"/>
  <c r="AN142" i="1"/>
  <c r="AO142" i="1"/>
  <c r="AP142" i="1"/>
  <c r="AQ142" i="1"/>
  <c r="AI143" i="1"/>
  <c r="AJ143" i="1"/>
  <c r="AK143" i="1"/>
  <c r="AL143" i="1"/>
  <c r="AM143" i="1"/>
  <c r="AN143" i="1"/>
  <c r="AO143" i="1"/>
  <c r="AP143" i="1"/>
  <c r="AQ143" i="1"/>
  <c r="AI144" i="1"/>
  <c r="AJ144" i="1"/>
  <c r="AK144" i="1"/>
  <c r="AL144" i="1"/>
  <c r="AM144" i="1"/>
  <c r="AN144" i="1"/>
  <c r="AO144" i="1"/>
  <c r="AP144" i="1"/>
  <c r="AQ144" i="1"/>
  <c r="AI145" i="1"/>
  <c r="AJ145" i="1"/>
  <c r="AK145" i="1"/>
  <c r="AL145" i="1"/>
  <c r="AM145" i="1"/>
  <c r="AN145" i="1"/>
  <c r="AO145" i="1"/>
  <c r="AP145" i="1"/>
  <c r="AQ145" i="1"/>
  <c r="AI146" i="1"/>
  <c r="AJ146" i="1"/>
  <c r="AK146" i="1"/>
  <c r="AL146" i="1"/>
  <c r="AM146" i="1"/>
  <c r="AN146" i="1"/>
  <c r="AO146" i="1"/>
  <c r="AP146" i="1"/>
  <c r="AQ146" i="1"/>
  <c r="AI147" i="1"/>
  <c r="AJ147" i="1"/>
  <c r="AK147" i="1"/>
  <c r="AL147" i="1"/>
  <c r="AM147" i="1"/>
  <c r="AN147" i="1"/>
  <c r="AO147" i="1"/>
  <c r="AP147" i="1"/>
  <c r="AQ147" i="1"/>
  <c r="AI148" i="1"/>
  <c r="AJ148" i="1"/>
  <c r="AK148" i="1"/>
  <c r="AL148" i="1"/>
  <c r="AM148" i="1"/>
  <c r="AN148" i="1"/>
  <c r="AO148" i="1"/>
  <c r="AP148" i="1"/>
  <c r="AQ148" i="1"/>
  <c r="AI149" i="1"/>
  <c r="AJ149" i="1"/>
  <c r="AK149" i="1"/>
  <c r="AL149" i="1"/>
  <c r="AM149" i="1"/>
  <c r="AN149" i="1"/>
  <c r="AO149" i="1"/>
  <c r="AP149" i="1"/>
  <c r="AQ149" i="1"/>
  <c r="AI150" i="1"/>
  <c r="AJ150" i="1"/>
  <c r="AK150" i="1"/>
  <c r="AL150" i="1"/>
  <c r="AM150" i="1"/>
  <c r="AN150" i="1"/>
  <c r="AO150" i="1"/>
  <c r="AP150" i="1"/>
  <c r="AQ150" i="1"/>
  <c r="AI151" i="1"/>
  <c r="AJ151" i="1"/>
  <c r="AK151" i="1"/>
  <c r="AL151" i="1"/>
  <c r="AM151" i="1"/>
  <c r="AN151" i="1"/>
  <c r="AO151" i="1"/>
  <c r="AP151" i="1"/>
  <c r="AQ151" i="1"/>
  <c r="AI152" i="1"/>
  <c r="AJ152" i="1"/>
  <c r="AK152" i="1"/>
  <c r="AL152" i="1"/>
  <c r="AM152" i="1"/>
  <c r="AN152" i="1"/>
  <c r="AO152" i="1"/>
  <c r="AP152" i="1"/>
  <c r="AQ152" i="1"/>
  <c r="AI153" i="1"/>
  <c r="AJ153" i="1"/>
  <c r="AK153" i="1"/>
  <c r="AL153" i="1"/>
  <c r="AM153" i="1"/>
  <c r="AN153" i="1"/>
  <c r="AO153" i="1"/>
  <c r="AP153" i="1"/>
  <c r="AQ153" i="1"/>
  <c r="AI154" i="1"/>
  <c r="AJ154" i="1"/>
  <c r="AK154" i="1"/>
  <c r="AL154" i="1"/>
  <c r="AM154" i="1"/>
  <c r="AN154" i="1"/>
  <c r="AO154" i="1"/>
  <c r="AP154" i="1"/>
  <c r="AQ154" i="1"/>
  <c r="AI155" i="1"/>
  <c r="AJ155" i="1"/>
  <c r="AK155" i="1"/>
  <c r="AL155" i="1"/>
  <c r="AM155" i="1"/>
  <c r="AN155" i="1"/>
  <c r="AO155" i="1"/>
  <c r="AP155" i="1"/>
  <c r="AQ155" i="1"/>
  <c r="AI156" i="1"/>
  <c r="AJ156" i="1"/>
  <c r="AK156" i="1"/>
  <c r="AL156" i="1"/>
  <c r="AM156" i="1"/>
  <c r="AN156" i="1"/>
  <c r="AO156" i="1"/>
  <c r="AP156" i="1"/>
  <c r="AQ156" i="1"/>
  <c r="AI157" i="1"/>
  <c r="AJ157" i="1"/>
  <c r="AK157" i="1"/>
  <c r="AL157" i="1"/>
  <c r="AM157" i="1"/>
  <c r="AN157" i="1"/>
  <c r="AO157" i="1"/>
  <c r="AP157" i="1"/>
  <c r="AQ157" i="1"/>
  <c r="AI158" i="1"/>
  <c r="AJ158" i="1"/>
  <c r="AK158" i="1"/>
  <c r="AL158" i="1"/>
  <c r="AM158" i="1"/>
  <c r="AN158" i="1"/>
  <c r="AO158" i="1"/>
  <c r="AP158" i="1"/>
  <c r="AQ158" i="1"/>
  <c r="AI159" i="1"/>
  <c r="AJ159" i="1"/>
  <c r="AK159" i="1"/>
  <c r="AL159" i="1"/>
  <c r="AM159" i="1"/>
  <c r="AN159" i="1"/>
  <c r="AO159" i="1"/>
  <c r="AP159" i="1"/>
  <c r="AQ159" i="1"/>
  <c r="AI160" i="1"/>
  <c r="AJ160" i="1"/>
  <c r="AK160" i="1"/>
  <c r="AL160" i="1"/>
  <c r="AM160" i="1"/>
  <c r="AN160" i="1"/>
  <c r="AO160" i="1"/>
  <c r="AP160" i="1"/>
  <c r="AQ160" i="1"/>
  <c r="AI161" i="1"/>
  <c r="AJ161" i="1"/>
  <c r="AK161" i="1"/>
  <c r="AL161" i="1"/>
  <c r="AM161" i="1"/>
  <c r="AN161" i="1"/>
  <c r="AO161" i="1"/>
  <c r="AP161" i="1"/>
  <c r="AQ161" i="1"/>
  <c r="AI162" i="1"/>
  <c r="AJ162" i="1"/>
  <c r="AK162" i="1"/>
  <c r="AL162" i="1"/>
  <c r="AM162" i="1"/>
  <c r="AN162" i="1"/>
  <c r="AO162" i="1"/>
  <c r="AP162" i="1"/>
  <c r="AQ162" i="1"/>
  <c r="AI163" i="1"/>
  <c r="AJ163" i="1"/>
  <c r="AK163" i="1"/>
  <c r="AL163" i="1"/>
  <c r="AM163" i="1"/>
  <c r="AN163" i="1"/>
  <c r="AO163" i="1"/>
  <c r="AP163" i="1"/>
  <c r="AQ163" i="1"/>
  <c r="AI164" i="1"/>
  <c r="AJ164" i="1"/>
  <c r="AK164" i="1"/>
  <c r="AL164" i="1"/>
  <c r="AM164" i="1"/>
  <c r="AN164" i="1"/>
  <c r="AO164" i="1"/>
  <c r="AP164" i="1"/>
  <c r="AQ164" i="1"/>
  <c r="AI165" i="1"/>
  <c r="AJ165" i="1"/>
  <c r="AK165" i="1"/>
  <c r="AL165" i="1"/>
  <c r="AM165" i="1"/>
  <c r="AN165" i="1"/>
  <c r="AO165" i="1"/>
  <c r="AP165" i="1"/>
  <c r="AQ165" i="1"/>
  <c r="AI166" i="1"/>
  <c r="AJ166" i="1"/>
  <c r="AK166" i="1"/>
  <c r="AL166" i="1"/>
  <c r="AM166" i="1"/>
  <c r="AN166" i="1"/>
  <c r="AO166" i="1"/>
  <c r="AP166" i="1"/>
  <c r="AQ166" i="1"/>
  <c r="AI167" i="1"/>
  <c r="AJ167" i="1"/>
  <c r="AK167" i="1"/>
  <c r="AL167" i="1"/>
  <c r="AM167" i="1"/>
  <c r="AN167" i="1"/>
  <c r="AO167" i="1"/>
  <c r="AP167" i="1"/>
  <c r="AQ167" i="1"/>
  <c r="AI168" i="1"/>
  <c r="AJ168" i="1"/>
  <c r="AK168" i="1"/>
  <c r="AL168" i="1"/>
  <c r="AM168" i="1"/>
  <c r="AN168" i="1"/>
  <c r="AO168" i="1"/>
  <c r="AP168" i="1"/>
  <c r="AQ168" i="1"/>
  <c r="AI169" i="1"/>
  <c r="AJ169" i="1"/>
  <c r="AK169" i="1"/>
  <c r="AL169" i="1"/>
  <c r="AM169" i="1"/>
  <c r="AN169" i="1"/>
  <c r="AO169" i="1"/>
  <c r="AP169" i="1"/>
  <c r="AQ169" i="1"/>
  <c r="AI170" i="1"/>
  <c r="AJ170" i="1"/>
  <c r="AK170" i="1"/>
  <c r="AL170" i="1"/>
  <c r="AM170" i="1"/>
  <c r="AN170" i="1"/>
  <c r="AO170" i="1"/>
  <c r="AP170" i="1"/>
  <c r="AQ170" i="1"/>
  <c r="AI171" i="1"/>
  <c r="AJ171" i="1"/>
  <c r="AK171" i="1"/>
  <c r="AL171" i="1"/>
  <c r="AM171" i="1"/>
  <c r="AN171" i="1"/>
  <c r="AO171" i="1"/>
  <c r="AP171" i="1"/>
  <c r="AQ171" i="1"/>
  <c r="AI172" i="1"/>
  <c r="AJ172" i="1"/>
  <c r="AK172" i="1"/>
  <c r="AL172" i="1"/>
  <c r="AM172" i="1"/>
  <c r="AN172" i="1"/>
  <c r="AO172" i="1"/>
  <c r="AP172" i="1"/>
  <c r="AQ172" i="1"/>
  <c r="AI173" i="1"/>
  <c r="AJ173" i="1"/>
  <c r="AK173" i="1"/>
  <c r="AL173" i="1"/>
  <c r="AM173" i="1"/>
  <c r="AN173" i="1"/>
  <c r="AO173" i="1"/>
  <c r="AP173" i="1"/>
  <c r="AQ173" i="1"/>
  <c r="AI174" i="1"/>
  <c r="AJ174" i="1"/>
  <c r="AK174" i="1"/>
  <c r="AL174" i="1"/>
  <c r="AM174" i="1"/>
  <c r="AN174" i="1"/>
  <c r="AO174" i="1"/>
  <c r="AP174" i="1"/>
  <c r="AQ174" i="1"/>
  <c r="AI175" i="1"/>
  <c r="AJ175" i="1"/>
  <c r="AK175" i="1"/>
  <c r="AL175" i="1"/>
  <c r="AM175" i="1"/>
  <c r="AN175" i="1"/>
  <c r="AO175" i="1"/>
  <c r="AP175" i="1"/>
  <c r="AQ175" i="1"/>
  <c r="AI176" i="1"/>
  <c r="AJ176" i="1"/>
  <c r="AK176" i="1"/>
  <c r="AL176" i="1"/>
  <c r="AM176" i="1"/>
  <c r="AN176" i="1"/>
  <c r="AO176" i="1"/>
  <c r="AP176" i="1"/>
  <c r="AQ176" i="1"/>
  <c r="AI177" i="1"/>
  <c r="AJ177" i="1"/>
  <c r="AK177" i="1"/>
  <c r="AL177" i="1"/>
  <c r="AM177" i="1"/>
  <c r="AN177" i="1"/>
  <c r="AO177" i="1"/>
  <c r="AP177" i="1"/>
  <c r="AQ177" i="1"/>
  <c r="AI178" i="1"/>
  <c r="AJ178" i="1"/>
  <c r="AK178" i="1"/>
  <c r="AL178" i="1"/>
  <c r="AM178" i="1"/>
  <c r="AN178" i="1"/>
  <c r="AO178" i="1"/>
  <c r="AP178" i="1"/>
  <c r="AQ178" i="1"/>
  <c r="AI179" i="1"/>
  <c r="AJ179" i="1"/>
  <c r="AK179" i="1"/>
  <c r="AL179" i="1"/>
  <c r="AM179" i="1"/>
  <c r="AN179" i="1"/>
  <c r="AO179" i="1"/>
  <c r="AP179" i="1"/>
  <c r="AQ179" i="1"/>
  <c r="AI180" i="1"/>
  <c r="AJ180" i="1"/>
  <c r="AK180" i="1"/>
  <c r="AL180" i="1"/>
  <c r="AM180" i="1"/>
  <c r="AN180" i="1"/>
  <c r="AO180" i="1"/>
  <c r="AP180" i="1"/>
  <c r="AQ180" i="1"/>
  <c r="AI181" i="1"/>
  <c r="AJ181" i="1"/>
  <c r="AK181" i="1"/>
  <c r="AL181" i="1"/>
  <c r="AM181" i="1"/>
  <c r="AN181" i="1"/>
  <c r="AO181" i="1"/>
  <c r="AP181" i="1"/>
  <c r="AQ181" i="1"/>
  <c r="AI182" i="1"/>
  <c r="AJ182" i="1"/>
  <c r="AK182" i="1"/>
  <c r="AL182" i="1"/>
  <c r="AM182" i="1"/>
  <c r="AN182" i="1"/>
  <c r="AO182" i="1"/>
  <c r="AP182" i="1"/>
  <c r="AQ182" i="1"/>
  <c r="AI183" i="1"/>
  <c r="AJ183" i="1"/>
  <c r="AK183" i="1"/>
  <c r="AL183" i="1"/>
  <c r="AM183" i="1"/>
  <c r="AN183" i="1"/>
  <c r="AO183" i="1"/>
  <c r="AP183" i="1"/>
  <c r="AQ183" i="1"/>
  <c r="AI184" i="1"/>
  <c r="AJ184" i="1"/>
  <c r="AK184" i="1"/>
  <c r="AL184" i="1"/>
  <c r="AM184" i="1"/>
  <c r="AN184" i="1"/>
  <c r="AO184" i="1"/>
  <c r="AP184" i="1"/>
  <c r="AQ184" i="1"/>
  <c r="AI185" i="1"/>
  <c r="AJ185" i="1"/>
  <c r="AK185" i="1"/>
  <c r="AL185" i="1"/>
  <c r="AM185" i="1"/>
  <c r="AN185" i="1"/>
  <c r="AO185" i="1"/>
  <c r="AP185" i="1"/>
  <c r="AQ185" i="1"/>
  <c r="AI186" i="1"/>
  <c r="AJ186" i="1"/>
  <c r="AK186" i="1"/>
  <c r="AL186" i="1"/>
  <c r="AM186" i="1"/>
  <c r="AN186" i="1"/>
  <c r="AO186" i="1"/>
  <c r="AP186" i="1"/>
  <c r="AQ186" i="1"/>
  <c r="AI187" i="1"/>
  <c r="AJ187" i="1"/>
  <c r="AK187" i="1"/>
  <c r="AL187" i="1"/>
  <c r="AM187" i="1"/>
  <c r="AN187" i="1"/>
  <c r="AO187" i="1"/>
  <c r="AP187" i="1"/>
  <c r="AQ187" i="1"/>
  <c r="AI188" i="1"/>
  <c r="AJ188" i="1"/>
  <c r="AK188" i="1"/>
  <c r="AL188" i="1"/>
  <c r="AM188" i="1"/>
  <c r="AN188" i="1"/>
  <c r="AO188" i="1"/>
  <c r="AP188" i="1"/>
  <c r="AQ188" i="1"/>
  <c r="AI189" i="1"/>
  <c r="AJ189" i="1"/>
  <c r="AK189" i="1"/>
  <c r="AL189" i="1"/>
  <c r="AM189" i="1"/>
  <c r="AN189" i="1"/>
  <c r="AO189" i="1"/>
  <c r="AP189" i="1"/>
  <c r="AQ189" i="1"/>
  <c r="AI190" i="1"/>
  <c r="AJ190" i="1"/>
  <c r="AK190" i="1"/>
  <c r="AL190" i="1"/>
  <c r="AM190" i="1"/>
  <c r="AN190" i="1"/>
  <c r="AO190" i="1"/>
  <c r="AP190" i="1"/>
  <c r="AQ190" i="1"/>
  <c r="AI191" i="1"/>
  <c r="AJ191" i="1"/>
  <c r="AK191" i="1"/>
  <c r="AL191" i="1"/>
  <c r="AM191" i="1"/>
  <c r="AN191" i="1"/>
  <c r="AO191" i="1"/>
  <c r="AP191" i="1"/>
  <c r="AQ191" i="1"/>
  <c r="AI192" i="1"/>
  <c r="AJ192" i="1"/>
  <c r="AK192" i="1"/>
  <c r="AL192" i="1"/>
  <c r="AM192" i="1"/>
  <c r="AN192" i="1"/>
  <c r="AO192" i="1"/>
  <c r="AP192" i="1"/>
  <c r="AQ192" i="1"/>
  <c r="AI193" i="1"/>
  <c r="AJ193" i="1"/>
  <c r="AK193" i="1"/>
  <c r="AL193" i="1"/>
  <c r="AM193" i="1"/>
  <c r="AN193" i="1"/>
  <c r="AO193" i="1"/>
  <c r="AP193" i="1"/>
  <c r="AQ193" i="1"/>
  <c r="AI194" i="1"/>
  <c r="AJ194" i="1"/>
  <c r="AK194" i="1"/>
  <c r="AL194" i="1"/>
  <c r="AM194" i="1"/>
  <c r="AN194" i="1"/>
  <c r="AO194" i="1"/>
  <c r="AP194" i="1"/>
  <c r="AQ194" i="1"/>
  <c r="AI195" i="1"/>
  <c r="AJ195" i="1"/>
  <c r="AK195" i="1"/>
  <c r="AL195" i="1"/>
  <c r="AM195" i="1"/>
  <c r="AN195" i="1"/>
  <c r="AO195" i="1"/>
  <c r="AP195" i="1"/>
  <c r="AQ195" i="1"/>
  <c r="AI196" i="1"/>
  <c r="AJ196" i="1"/>
  <c r="AK196" i="1"/>
  <c r="AL196" i="1"/>
  <c r="AM196" i="1"/>
  <c r="AN196" i="1"/>
  <c r="AO196" i="1"/>
  <c r="AP196" i="1"/>
  <c r="AQ196" i="1"/>
  <c r="AI197" i="1"/>
  <c r="AJ197" i="1"/>
  <c r="AK197" i="1"/>
  <c r="AL197" i="1"/>
  <c r="AM197" i="1"/>
  <c r="AN197" i="1"/>
  <c r="AO197" i="1"/>
  <c r="AP197" i="1"/>
  <c r="AQ197" i="1"/>
  <c r="AI198" i="1"/>
  <c r="AJ198" i="1"/>
  <c r="AK198" i="1"/>
  <c r="AL198" i="1"/>
  <c r="AM198" i="1"/>
  <c r="AN198" i="1"/>
  <c r="AO198" i="1"/>
  <c r="AP198" i="1"/>
  <c r="AQ198" i="1"/>
  <c r="AI199" i="1"/>
  <c r="AJ199" i="1"/>
  <c r="AK199" i="1"/>
  <c r="AL199" i="1"/>
  <c r="AM199" i="1"/>
  <c r="AN199" i="1"/>
  <c r="AO199" i="1"/>
  <c r="AP199" i="1"/>
  <c r="AQ199" i="1"/>
  <c r="AI200" i="1"/>
  <c r="AJ200" i="1"/>
  <c r="AK200" i="1"/>
  <c r="AL200" i="1"/>
  <c r="AM200" i="1"/>
  <c r="AN200" i="1"/>
  <c r="AO200" i="1"/>
  <c r="AP200" i="1"/>
  <c r="AQ200" i="1"/>
  <c r="AI201" i="1"/>
  <c r="AJ201" i="1"/>
  <c r="AK201" i="1"/>
  <c r="AL201" i="1"/>
  <c r="AM201" i="1"/>
  <c r="AN201" i="1"/>
  <c r="AO201" i="1"/>
  <c r="AP201" i="1"/>
  <c r="AQ201" i="1"/>
  <c r="AI202" i="1"/>
  <c r="AJ202" i="1"/>
  <c r="AK202" i="1"/>
  <c r="AL202" i="1"/>
  <c r="AM202" i="1"/>
  <c r="AN202" i="1"/>
  <c r="AO202" i="1"/>
  <c r="AP202" i="1"/>
  <c r="AQ202" i="1"/>
  <c r="AI203" i="1"/>
  <c r="AJ203" i="1"/>
  <c r="AK203" i="1"/>
  <c r="AL203" i="1"/>
  <c r="AM203" i="1"/>
  <c r="AN203" i="1"/>
  <c r="AO203" i="1"/>
  <c r="AP203" i="1"/>
  <c r="AQ203" i="1"/>
  <c r="AI204" i="1"/>
  <c r="AJ204" i="1"/>
  <c r="AK204" i="1"/>
  <c r="AL204" i="1"/>
  <c r="AM204" i="1"/>
  <c r="AN204" i="1"/>
  <c r="AO204" i="1"/>
  <c r="AP204" i="1"/>
  <c r="AQ204" i="1"/>
  <c r="AI205" i="1"/>
  <c r="AJ205" i="1"/>
  <c r="AK205" i="1"/>
  <c r="AL205" i="1"/>
  <c r="AM205" i="1"/>
  <c r="AN205" i="1"/>
  <c r="AO205" i="1"/>
  <c r="AP205" i="1"/>
  <c r="AQ205" i="1"/>
  <c r="AI206" i="1"/>
  <c r="AJ206" i="1"/>
  <c r="AK206" i="1"/>
  <c r="AL206" i="1"/>
  <c r="AM206" i="1"/>
  <c r="AN206" i="1"/>
  <c r="AO206" i="1"/>
  <c r="AP206" i="1"/>
  <c r="AQ206" i="1"/>
  <c r="AI207" i="1"/>
  <c r="AJ207" i="1"/>
  <c r="AK207" i="1"/>
  <c r="AL207" i="1"/>
  <c r="AM207" i="1"/>
  <c r="AN207" i="1"/>
  <c r="AO207" i="1"/>
  <c r="AP207" i="1"/>
  <c r="AQ207" i="1"/>
  <c r="AI208" i="1"/>
  <c r="AJ208" i="1"/>
  <c r="AK208" i="1"/>
  <c r="AL208" i="1"/>
  <c r="AM208" i="1"/>
  <c r="AN208" i="1"/>
  <c r="AO208" i="1"/>
  <c r="AP208" i="1"/>
  <c r="AQ208" i="1"/>
  <c r="AI209" i="1"/>
  <c r="AJ209" i="1"/>
  <c r="AK209" i="1"/>
  <c r="AL209" i="1"/>
  <c r="AM209" i="1"/>
  <c r="AN209" i="1"/>
  <c r="AO209" i="1"/>
  <c r="AP209" i="1"/>
  <c r="AQ209" i="1"/>
  <c r="AI210" i="1"/>
  <c r="AJ210" i="1"/>
  <c r="AK210" i="1"/>
  <c r="AL210" i="1"/>
  <c r="AM210" i="1"/>
  <c r="AN210" i="1"/>
  <c r="AO210" i="1"/>
  <c r="AP210" i="1"/>
  <c r="AQ210" i="1"/>
  <c r="AI211" i="1"/>
  <c r="AJ211" i="1"/>
  <c r="AK211" i="1"/>
  <c r="AL211" i="1"/>
  <c r="AM211" i="1"/>
  <c r="AN211" i="1"/>
  <c r="AO211" i="1"/>
  <c r="AP211" i="1"/>
  <c r="AQ211" i="1"/>
  <c r="AI212" i="1"/>
  <c r="AJ212" i="1"/>
  <c r="AK212" i="1"/>
  <c r="AL212" i="1"/>
  <c r="AM212" i="1"/>
  <c r="AN212" i="1"/>
  <c r="AO212" i="1"/>
  <c r="AP212" i="1"/>
  <c r="AQ212" i="1"/>
  <c r="AI213" i="1"/>
  <c r="AJ213" i="1"/>
  <c r="AK213" i="1"/>
  <c r="AL213" i="1"/>
  <c r="AM213" i="1"/>
  <c r="AN213" i="1"/>
  <c r="AO213" i="1"/>
  <c r="AP213" i="1"/>
  <c r="AQ213" i="1"/>
  <c r="AI214" i="1"/>
  <c r="AJ214" i="1"/>
  <c r="AK214" i="1"/>
  <c r="AL214" i="1"/>
  <c r="AM214" i="1"/>
  <c r="AN214" i="1"/>
  <c r="AO214" i="1"/>
  <c r="AP214" i="1"/>
  <c r="AQ214" i="1"/>
  <c r="AI215" i="1"/>
  <c r="AJ215" i="1"/>
  <c r="AK215" i="1"/>
  <c r="AL215" i="1"/>
  <c r="AM215" i="1"/>
  <c r="AN215" i="1"/>
  <c r="AO215" i="1"/>
  <c r="AP215" i="1"/>
  <c r="AQ215" i="1"/>
  <c r="AI216" i="1"/>
  <c r="AJ216" i="1"/>
  <c r="AK216" i="1"/>
  <c r="AL216" i="1"/>
  <c r="AM216" i="1"/>
  <c r="AN216" i="1"/>
  <c r="AO216" i="1"/>
  <c r="AP216" i="1"/>
  <c r="AQ216" i="1"/>
  <c r="AI217" i="1"/>
  <c r="AJ217" i="1"/>
  <c r="AK217" i="1"/>
  <c r="AL217" i="1"/>
  <c r="AM217" i="1"/>
  <c r="AN217" i="1"/>
  <c r="AO217" i="1"/>
  <c r="AP217" i="1"/>
  <c r="AQ217" i="1"/>
  <c r="AI218" i="1"/>
  <c r="AJ218" i="1"/>
  <c r="AK218" i="1"/>
  <c r="AL218" i="1"/>
  <c r="AM218" i="1"/>
  <c r="AN218" i="1"/>
  <c r="AO218" i="1"/>
  <c r="AP218" i="1"/>
  <c r="AQ218" i="1"/>
  <c r="AI219" i="1"/>
  <c r="AJ219" i="1"/>
  <c r="AK219" i="1"/>
  <c r="AL219" i="1"/>
  <c r="AM219" i="1"/>
  <c r="AN219" i="1"/>
  <c r="AO219" i="1"/>
  <c r="AP219" i="1"/>
  <c r="AQ219" i="1"/>
  <c r="AI220" i="1"/>
  <c r="AJ220" i="1"/>
  <c r="AK220" i="1"/>
  <c r="AL220" i="1"/>
  <c r="AM220" i="1"/>
  <c r="AN220" i="1"/>
  <c r="AO220" i="1"/>
  <c r="AP220" i="1"/>
  <c r="AQ220" i="1"/>
  <c r="AI221" i="1"/>
  <c r="AJ221" i="1"/>
  <c r="AK221" i="1"/>
  <c r="AL221" i="1"/>
  <c r="AM221" i="1"/>
  <c r="AN221" i="1"/>
  <c r="AO221" i="1"/>
  <c r="AP221" i="1"/>
  <c r="AQ221" i="1"/>
  <c r="AI222" i="1"/>
  <c r="AJ222" i="1"/>
  <c r="AK222" i="1"/>
  <c r="AL222" i="1"/>
  <c r="AM222" i="1"/>
  <c r="AN222" i="1"/>
  <c r="AO222" i="1"/>
  <c r="AP222" i="1"/>
  <c r="AQ222" i="1"/>
  <c r="AI223" i="1"/>
  <c r="AJ223" i="1"/>
  <c r="AK223" i="1"/>
  <c r="AL223" i="1"/>
  <c r="AM223" i="1"/>
  <c r="AN223" i="1"/>
  <c r="AO223" i="1"/>
  <c r="AP223" i="1"/>
  <c r="AQ223" i="1"/>
  <c r="AI224" i="1"/>
  <c r="AJ224" i="1"/>
  <c r="AK224" i="1"/>
  <c r="AL224" i="1"/>
  <c r="AM224" i="1"/>
  <c r="AN224" i="1"/>
  <c r="AO224" i="1"/>
  <c r="AP224" i="1"/>
  <c r="AQ224" i="1"/>
  <c r="AI225" i="1"/>
  <c r="AJ225" i="1"/>
  <c r="AK225" i="1"/>
  <c r="AL225" i="1"/>
  <c r="AM225" i="1"/>
  <c r="AN225" i="1"/>
  <c r="AO225" i="1"/>
  <c r="AP225" i="1"/>
  <c r="AQ225" i="1"/>
  <c r="AI226" i="1"/>
  <c r="AJ226" i="1"/>
  <c r="AK226" i="1"/>
  <c r="AL226" i="1"/>
  <c r="AM226" i="1"/>
  <c r="AN226" i="1"/>
  <c r="AO226" i="1"/>
  <c r="AP226" i="1"/>
  <c r="AQ226" i="1"/>
  <c r="AI227" i="1"/>
  <c r="AJ227" i="1"/>
  <c r="AK227" i="1"/>
  <c r="AL227" i="1"/>
  <c r="AM227" i="1"/>
  <c r="AN227" i="1"/>
  <c r="AO227" i="1"/>
  <c r="AP227" i="1"/>
  <c r="AQ227" i="1"/>
  <c r="AI228" i="1"/>
  <c r="AJ228" i="1"/>
  <c r="AK228" i="1"/>
  <c r="AL228" i="1"/>
  <c r="AM228" i="1"/>
  <c r="AN228" i="1"/>
  <c r="AO228" i="1"/>
  <c r="AP228" i="1"/>
  <c r="AQ228" i="1"/>
  <c r="AI229" i="1"/>
  <c r="AJ229" i="1"/>
  <c r="AK229" i="1"/>
  <c r="AL229" i="1"/>
  <c r="AM229" i="1"/>
  <c r="AN229" i="1"/>
  <c r="AO229" i="1"/>
  <c r="AP229" i="1"/>
  <c r="AQ229" i="1"/>
  <c r="AI230" i="1"/>
  <c r="AJ230" i="1"/>
  <c r="AK230" i="1"/>
  <c r="AL230" i="1"/>
  <c r="AM230" i="1"/>
  <c r="AN230" i="1"/>
  <c r="AO230" i="1"/>
  <c r="AP230" i="1"/>
  <c r="AQ230" i="1"/>
  <c r="AI231" i="1"/>
  <c r="AJ231" i="1"/>
  <c r="AK231" i="1"/>
  <c r="AL231" i="1"/>
  <c r="AM231" i="1"/>
  <c r="AN231" i="1"/>
  <c r="AO231" i="1"/>
  <c r="AP231" i="1"/>
  <c r="AQ231" i="1"/>
  <c r="AI232" i="1"/>
  <c r="AJ232" i="1"/>
  <c r="AK232" i="1"/>
  <c r="AL232" i="1"/>
  <c r="AM232" i="1"/>
  <c r="AN232" i="1"/>
  <c r="AO232" i="1"/>
  <c r="AP232" i="1"/>
  <c r="AQ232" i="1"/>
  <c r="AI233" i="1"/>
  <c r="AJ233" i="1"/>
  <c r="AK233" i="1"/>
  <c r="AL233" i="1"/>
  <c r="AM233" i="1"/>
  <c r="AN233" i="1"/>
  <c r="AO233" i="1"/>
  <c r="AP233" i="1"/>
  <c r="AQ233" i="1"/>
  <c r="AI234" i="1"/>
  <c r="AJ234" i="1"/>
  <c r="AK234" i="1"/>
  <c r="AL234" i="1"/>
  <c r="AM234" i="1"/>
  <c r="AN234" i="1"/>
  <c r="AO234" i="1"/>
  <c r="AP234" i="1"/>
  <c r="AQ234" i="1"/>
  <c r="AI235" i="1"/>
  <c r="AJ235" i="1"/>
  <c r="AK235" i="1"/>
  <c r="AL235" i="1"/>
  <c r="AM235" i="1"/>
  <c r="AN235" i="1"/>
  <c r="AO235" i="1"/>
  <c r="AP235" i="1"/>
  <c r="AQ235" i="1"/>
  <c r="AI236" i="1"/>
  <c r="AJ236" i="1"/>
  <c r="AK236" i="1"/>
  <c r="AL236" i="1"/>
  <c r="AM236" i="1"/>
  <c r="AN236" i="1"/>
  <c r="AO236" i="1"/>
  <c r="AP236" i="1"/>
  <c r="AQ236" i="1"/>
  <c r="AI237" i="1"/>
  <c r="AJ237" i="1"/>
  <c r="AK237" i="1"/>
  <c r="AL237" i="1"/>
  <c r="AM237" i="1"/>
  <c r="AN237" i="1"/>
  <c r="AO237" i="1"/>
  <c r="AP237" i="1"/>
  <c r="AQ237" i="1"/>
  <c r="AI238" i="1"/>
  <c r="AJ238" i="1"/>
  <c r="AK238" i="1"/>
  <c r="AL238" i="1"/>
  <c r="AM238" i="1"/>
  <c r="AN238" i="1"/>
  <c r="AO238" i="1"/>
  <c r="AP238" i="1"/>
  <c r="AQ238" i="1"/>
  <c r="AI239" i="1"/>
  <c r="AJ239" i="1"/>
  <c r="AK239" i="1"/>
  <c r="AL239" i="1"/>
  <c r="AM239" i="1"/>
  <c r="AN239" i="1"/>
  <c r="AO239" i="1"/>
  <c r="AP239" i="1"/>
  <c r="AQ239" i="1"/>
  <c r="AI240" i="1"/>
  <c r="AJ240" i="1"/>
  <c r="AK240" i="1"/>
  <c r="AL240" i="1"/>
  <c r="AM240" i="1"/>
  <c r="AN240" i="1"/>
  <c r="AO240" i="1"/>
  <c r="AP240" i="1"/>
  <c r="AQ240" i="1"/>
  <c r="AI241" i="1"/>
  <c r="AJ241" i="1"/>
  <c r="AK241" i="1"/>
  <c r="AL241" i="1"/>
  <c r="AM241" i="1"/>
  <c r="AN241" i="1"/>
  <c r="AO241" i="1"/>
  <c r="AP241" i="1"/>
  <c r="AQ241" i="1"/>
  <c r="AI242" i="1"/>
  <c r="AJ242" i="1"/>
  <c r="AK242" i="1"/>
  <c r="AL242" i="1"/>
  <c r="AM242" i="1"/>
  <c r="AN242" i="1"/>
  <c r="AO242" i="1"/>
  <c r="AP242" i="1"/>
  <c r="AQ242" i="1"/>
  <c r="AI243" i="1"/>
  <c r="AJ243" i="1"/>
  <c r="AK243" i="1"/>
  <c r="AL243" i="1"/>
  <c r="AM243" i="1"/>
  <c r="AN243" i="1"/>
  <c r="AO243" i="1"/>
  <c r="AP243" i="1"/>
  <c r="AQ243" i="1"/>
  <c r="AI244" i="1"/>
  <c r="AJ244" i="1"/>
  <c r="AK244" i="1"/>
  <c r="AL244" i="1"/>
  <c r="AM244" i="1"/>
  <c r="AN244" i="1"/>
  <c r="AO244" i="1"/>
  <c r="AP244" i="1"/>
  <c r="AQ244" i="1"/>
  <c r="AI245" i="1"/>
  <c r="AJ245" i="1"/>
  <c r="AK245" i="1"/>
  <c r="AL245" i="1"/>
  <c r="AM245" i="1"/>
  <c r="AN245" i="1"/>
  <c r="AO245" i="1"/>
  <c r="AP245" i="1"/>
  <c r="AQ245" i="1"/>
  <c r="AI246" i="1"/>
  <c r="AJ246" i="1"/>
  <c r="AK246" i="1"/>
  <c r="AL246" i="1"/>
  <c r="AM246" i="1"/>
  <c r="AN246" i="1"/>
  <c r="AO246" i="1"/>
  <c r="AP246" i="1"/>
  <c r="AQ246" i="1"/>
  <c r="AI247" i="1"/>
  <c r="AJ247" i="1"/>
  <c r="AK247" i="1"/>
  <c r="AL247" i="1"/>
  <c r="AM247" i="1"/>
  <c r="AN247" i="1"/>
  <c r="AO247" i="1"/>
  <c r="AP247" i="1"/>
  <c r="AQ247" i="1"/>
  <c r="AI248" i="1"/>
  <c r="AJ248" i="1"/>
  <c r="AK248" i="1"/>
  <c r="AL248" i="1"/>
  <c r="AM248" i="1"/>
  <c r="AN248" i="1"/>
  <c r="AO248" i="1"/>
  <c r="AP248" i="1"/>
  <c r="AQ248" i="1"/>
  <c r="AI249" i="1"/>
  <c r="AJ249" i="1"/>
  <c r="AK249" i="1"/>
  <c r="AL249" i="1"/>
  <c r="AM249" i="1"/>
  <c r="AN249" i="1"/>
  <c r="AO249" i="1"/>
  <c r="AP249" i="1"/>
  <c r="AQ249" i="1"/>
  <c r="AI250" i="1"/>
  <c r="AJ250" i="1"/>
  <c r="AK250" i="1"/>
  <c r="AL250" i="1"/>
  <c r="AM250" i="1"/>
  <c r="AN250" i="1"/>
  <c r="AO250" i="1"/>
  <c r="AP250" i="1"/>
  <c r="AQ250" i="1"/>
  <c r="AI251" i="1"/>
  <c r="AJ251" i="1"/>
  <c r="AK251" i="1"/>
  <c r="AL251" i="1"/>
  <c r="AM251" i="1"/>
  <c r="AN251" i="1"/>
  <c r="AO251" i="1"/>
  <c r="AP251" i="1"/>
  <c r="AQ251" i="1"/>
  <c r="AI252" i="1"/>
  <c r="AJ252" i="1"/>
  <c r="AK252" i="1"/>
  <c r="AL252" i="1"/>
  <c r="AM252" i="1"/>
  <c r="AN252" i="1"/>
  <c r="AO252" i="1"/>
  <c r="AP252" i="1"/>
  <c r="AQ252" i="1"/>
  <c r="AI253" i="1"/>
  <c r="AJ253" i="1"/>
  <c r="AK253" i="1"/>
  <c r="AL253" i="1"/>
  <c r="AM253" i="1"/>
  <c r="AN253" i="1"/>
  <c r="AO253" i="1"/>
  <c r="AP253" i="1"/>
  <c r="AQ253" i="1"/>
  <c r="AI254" i="1"/>
  <c r="AJ254" i="1"/>
  <c r="AK254" i="1"/>
  <c r="AL254" i="1"/>
  <c r="AM254" i="1"/>
  <c r="AN254" i="1"/>
  <c r="AO254" i="1"/>
  <c r="AP254" i="1"/>
  <c r="AQ254" i="1"/>
  <c r="AJ255" i="1"/>
  <c r="AK255" i="1"/>
  <c r="AL255" i="1"/>
  <c r="AM255" i="1"/>
  <c r="AN255" i="1"/>
  <c r="AO255" i="1"/>
  <c r="AP255" i="1"/>
  <c r="AQ255" i="1"/>
  <c r="AH5" i="1"/>
  <c r="AF6" i="1"/>
  <c r="AG6" i="1"/>
  <c r="AH6" i="1"/>
  <c r="AF7" i="1"/>
  <c r="AG7" i="1"/>
  <c r="AH7" i="1"/>
  <c r="AF8" i="1"/>
  <c r="AG8" i="1"/>
  <c r="AH8" i="1"/>
  <c r="AF9" i="1"/>
  <c r="AG9" i="1"/>
  <c r="AH9" i="1"/>
  <c r="AF10" i="1"/>
  <c r="AG10" i="1"/>
  <c r="AH10" i="1"/>
  <c r="AF11" i="1"/>
  <c r="AG11" i="1"/>
  <c r="AH11" i="1"/>
  <c r="AF12" i="1"/>
  <c r="AG12" i="1"/>
  <c r="AH12" i="1"/>
  <c r="AF13" i="1"/>
  <c r="AG13" i="1"/>
  <c r="AH13" i="1"/>
  <c r="AF14" i="1"/>
  <c r="AG14" i="1"/>
  <c r="AH14" i="1"/>
  <c r="AF15" i="1"/>
  <c r="AG15" i="1"/>
  <c r="AH15" i="1"/>
  <c r="AF16" i="1"/>
  <c r="AG16" i="1"/>
  <c r="AH16" i="1"/>
  <c r="AF17" i="1"/>
  <c r="AG17" i="1"/>
  <c r="AH17" i="1"/>
  <c r="AF18" i="1"/>
  <c r="AG18" i="1"/>
  <c r="AH18" i="1"/>
  <c r="AF19" i="1"/>
  <c r="AG19" i="1"/>
  <c r="AH19" i="1"/>
  <c r="AF20" i="1"/>
  <c r="AG20" i="1"/>
  <c r="AH20" i="1"/>
  <c r="AF21" i="1"/>
  <c r="AG21" i="1"/>
  <c r="AH21" i="1"/>
  <c r="AF22" i="1"/>
  <c r="AG22" i="1"/>
  <c r="AH22" i="1"/>
  <c r="AF23" i="1"/>
  <c r="AG23" i="1"/>
  <c r="AH23" i="1"/>
  <c r="AF24" i="1"/>
  <c r="AG24" i="1"/>
  <c r="AH24" i="1"/>
  <c r="AF25" i="1"/>
  <c r="AG25" i="1"/>
  <c r="AH25" i="1"/>
  <c r="AF26" i="1"/>
  <c r="AG26" i="1"/>
  <c r="AH26" i="1"/>
  <c r="AF27" i="1"/>
  <c r="AG27" i="1"/>
  <c r="AH27" i="1"/>
  <c r="AF28" i="1"/>
  <c r="AG28" i="1"/>
  <c r="AH28" i="1"/>
  <c r="AF29" i="1"/>
  <c r="AG29" i="1"/>
  <c r="AH29" i="1"/>
  <c r="AF30" i="1"/>
  <c r="AG30" i="1"/>
  <c r="AH30" i="1"/>
  <c r="AF31" i="1"/>
  <c r="AG31" i="1"/>
  <c r="AH31" i="1"/>
  <c r="AF32" i="1"/>
  <c r="AG32" i="1"/>
  <c r="AH32" i="1"/>
  <c r="AF33" i="1"/>
  <c r="AG33" i="1"/>
  <c r="AH33" i="1"/>
  <c r="AF34" i="1"/>
  <c r="AG34" i="1"/>
  <c r="AH34" i="1"/>
  <c r="AF35" i="1"/>
  <c r="AG35" i="1"/>
  <c r="AH35" i="1"/>
  <c r="AF36" i="1"/>
  <c r="AG36" i="1"/>
  <c r="AH36" i="1"/>
  <c r="AF37" i="1"/>
  <c r="AG37" i="1"/>
  <c r="AH37" i="1"/>
  <c r="AF38" i="1"/>
  <c r="AG38" i="1"/>
  <c r="AH38" i="1"/>
  <c r="AF39" i="1"/>
  <c r="AG39" i="1"/>
  <c r="AH39" i="1"/>
  <c r="AF40" i="1"/>
  <c r="AG40" i="1"/>
  <c r="AH40" i="1"/>
  <c r="AF41" i="1"/>
  <c r="AG41" i="1"/>
  <c r="AH41" i="1"/>
  <c r="AF42" i="1"/>
  <c r="AG42" i="1"/>
  <c r="AH42" i="1"/>
  <c r="AF43" i="1"/>
  <c r="AG43" i="1"/>
  <c r="AH43" i="1"/>
  <c r="AF44" i="1"/>
  <c r="AG44" i="1"/>
  <c r="AH44" i="1"/>
  <c r="AF45" i="1"/>
  <c r="AG45" i="1"/>
  <c r="AH45" i="1"/>
  <c r="AF46" i="1"/>
  <c r="AG46" i="1"/>
  <c r="AH46" i="1"/>
  <c r="AF47" i="1"/>
  <c r="AG47" i="1"/>
  <c r="AH47" i="1"/>
  <c r="AF48" i="1"/>
  <c r="AG48" i="1"/>
  <c r="AH48" i="1"/>
  <c r="AF49" i="1"/>
  <c r="AG49" i="1"/>
  <c r="AH49" i="1"/>
  <c r="AF50" i="1"/>
  <c r="AG50" i="1"/>
  <c r="AH50" i="1"/>
  <c r="AF51" i="1"/>
  <c r="AG51" i="1"/>
  <c r="AH51" i="1"/>
  <c r="AF52" i="1"/>
  <c r="AG52" i="1"/>
  <c r="AH52" i="1"/>
  <c r="AF53" i="1"/>
  <c r="AG53" i="1"/>
  <c r="AH53" i="1"/>
  <c r="AF54" i="1"/>
  <c r="AG54" i="1"/>
  <c r="AH54" i="1"/>
  <c r="AF55" i="1"/>
  <c r="AG55" i="1"/>
  <c r="AH55" i="1"/>
  <c r="AF56" i="1"/>
  <c r="AG56" i="1"/>
  <c r="AH56" i="1"/>
  <c r="AF57" i="1"/>
  <c r="AG57" i="1"/>
  <c r="AH57" i="1"/>
  <c r="AF58" i="1"/>
  <c r="AG58" i="1"/>
  <c r="AH58" i="1"/>
  <c r="AF59" i="1"/>
  <c r="AG59" i="1"/>
  <c r="AH59" i="1"/>
  <c r="AF60" i="1"/>
  <c r="AG60" i="1"/>
  <c r="AH60" i="1"/>
  <c r="AF61" i="1"/>
  <c r="AG61" i="1"/>
  <c r="AH61" i="1"/>
  <c r="AF62" i="1"/>
  <c r="AG62" i="1"/>
  <c r="AH62" i="1"/>
  <c r="AF63" i="1"/>
  <c r="AG63" i="1"/>
  <c r="AH63" i="1"/>
  <c r="AF64" i="1"/>
  <c r="AG64" i="1"/>
  <c r="AH64" i="1"/>
  <c r="AF65" i="1"/>
  <c r="AG65" i="1"/>
  <c r="AH65" i="1"/>
  <c r="AF66" i="1"/>
  <c r="AG66" i="1"/>
  <c r="AH66" i="1"/>
  <c r="AF67" i="1"/>
  <c r="AG67" i="1"/>
  <c r="AH67" i="1"/>
  <c r="AF68" i="1"/>
  <c r="AG68" i="1"/>
  <c r="AH68" i="1"/>
  <c r="AF69" i="1"/>
  <c r="AG69" i="1"/>
  <c r="AH69" i="1"/>
  <c r="AF70" i="1"/>
  <c r="AG70" i="1"/>
  <c r="AH70" i="1"/>
  <c r="AF71" i="1"/>
  <c r="AG71" i="1"/>
  <c r="AH71" i="1"/>
  <c r="AF72" i="1"/>
  <c r="AG72" i="1"/>
  <c r="AH72" i="1"/>
  <c r="AF73" i="1"/>
  <c r="AG73" i="1"/>
  <c r="AH73" i="1"/>
  <c r="AF74" i="1"/>
  <c r="AG74" i="1"/>
  <c r="AH74" i="1"/>
  <c r="AF75" i="1"/>
  <c r="AG75" i="1"/>
  <c r="AH75" i="1"/>
  <c r="AF76" i="1"/>
  <c r="AG76" i="1"/>
  <c r="AH76" i="1"/>
  <c r="AF77" i="1"/>
  <c r="AG77" i="1"/>
  <c r="AH77" i="1"/>
  <c r="AF78" i="1"/>
  <c r="AG78" i="1"/>
  <c r="AH78" i="1"/>
  <c r="AF79" i="1"/>
  <c r="AG79" i="1"/>
  <c r="AH79" i="1"/>
  <c r="AF80" i="1"/>
  <c r="AG80" i="1"/>
  <c r="AH80" i="1"/>
  <c r="AF81" i="1"/>
  <c r="AG81" i="1"/>
  <c r="AH81" i="1"/>
  <c r="AF82" i="1"/>
  <c r="AG82" i="1"/>
  <c r="AH82" i="1"/>
  <c r="AF83" i="1"/>
  <c r="AG83" i="1"/>
  <c r="AH83" i="1"/>
  <c r="AF84" i="1"/>
  <c r="AG84" i="1"/>
  <c r="AH84" i="1"/>
  <c r="AF85" i="1"/>
  <c r="AG85" i="1"/>
  <c r="AH85" i="1"/>
  <c r="AF86" i="1"/>
  <c r="AG86" i="1"/>
  <c r="AH86" i="1"/>
  <c r="AF87" i="1"/>
  <c r="AG87" i="1"/>
  <c r="AH87" i="1"/>
  <c r="AF88" i="1"/>
  <c r="AG88" i="1"/>
  <c r="AH88" i="1"/>
  <c r="AF89" i="1"/>
  <c r="AG89" i="1"/>
  <c r="AH89" i="1"/>
  <c r="AF90" i="1"/>
  <c r="AG90" i="1"/>
  <c r="AH90" i="1"/>
  <c r="AF91" i="1"/>
  <c r="AG91" i="1"/>
  <c r="AH91" i="1"/>
  <c r="AF92" i="1"/>
  <c r="AG92" i="1"/>
  <c r="AH92" i="1"/>
  <c r="AF93" i="1"/>
  <c r="AG93" i="1"/>
  <c r="AH93" i="1"/>
  <c r="AF94" i="1"/>
  <c r="AG94" i="1"/>
  <c r="AH94" i="1"/>
  <c r="AF95" i="1"/>
  <c r="AG95" i="1"/>
  <c r="AH95" i="1"/>
  <c r="AF96" i="1"/>
  <c r="AG96" i="1"/>
  <c r="AH96" i="1"/>
  <c r="AF97" i="1"/>
  <c r="AG97" i="1"/>
  <c r="AH97" i="1"/>
  <c r="AF98" i="1"/>
  <c r="AG98" i="1"/>
  <c r="AH98" i="1"/>
  <c r="AF99" i="1"/>
  <c r="AG99" i="1"/>
  <c r="AH99" i="1"/>
  <c r="AF100" i="1"/>
  <c r="AG100" i="1"/>
  <c r="AH100" i="1"/>
  <c r="AF101" i="1"/>
  <c r="AG101" i="1"/>
  <c r="AH101" i="1"/>
  <c r="AF102" i="1"/>
  <c r="AG102" i="1"/>
  <c r="AH102" i="1"/>
  <c r="AF103" i="1"/>
  <c r="AG103" i="1"/>
  <c r="AH103" i="1"/>
  <c r="AF104" i="1"/>
  <c r="AG104" i="1"/>
  <c r="AH104" i="1"/>
  <c r="AF105" i="1"/>
  <c r="AG105" i="1"/>
  <c r="AH105" i="1"/>
  <c r="AF106" i="1"/>
  <c r="AG106" i="1"/>
  <c r="AH106" i="1"/>
  <c r="AF107" i="1"/>
  <c r="AG107" i="1"/>
  <c r="AH107" i="1"/>
  <c r="AF108" i="1"/>
  <c r="AG108" i="1"/>
  <c r="AH108" i="1"/>
  <c r="AF109" i="1"/>
  <c r="AG109" i="1"/>
  <c r="AH109" i="1"/>
  <c r="AF110" i="1"/>
  <c r="AG110" i="1"/>
  <c r="AH110" i="1"/>
  <c r="AF111" i="1"/>
  <c r="AG111" i="1"/>
  <c r="AH111" i="1"/>
  <c r="AF112" i="1"/>
  <c r="AG112" i="1"/>
  <c r="AH112" i="1"/>
  <c r="AF113" i="1"/>
  <c r="AG113" i="1"/>
  <c r="AH113" i="1"/>
  <c r="AF114" i="1"/>
  <c r="AG114" i="1"/>
  <c r="AH114" i="1"/>
  <c r="AF115" i="1"/>
  <c r="AG115" i="1"/>
  <c r="AH115" i="1"/>
  <c r="AF116" i="1"/>
  <c r="AG116" i="1"/>
  <c r="AH116" i="1"/>
  <c r="AF117" i="1"/>
  <c r="AG117" i="1"/>
  <c r="AH117" i="1"/>
  <c r="AF118" i="1"/>
  <c r="AG118" i="1"/>
  <c r="AH118" i="1"/>
  <c r="AF119" i="1"/>
  <c r="AG119" i="1"/>
  <c r="AH119" i="1"/>
  <c r="AF120" i="1"/>
  <c r="AG120" i="1"/>
  <c r="AH120" i="1"/>
  <c r="AF121" i="1"/>
  <c r="AG121" i="1"/>
  <c r="AH121" i="1"/>
  <c r="AF122" i="1"/>
  <c r="AG122" i="1"/>
  <c r="AH122" i="1"/>
  <c r="AF123" i="1"/>
  <c r="AG123" i="1"/>
  <c r="AH123" i="1"/>
  <c r="AF124" i="1"/>
  <c r="AG124" i="1"/>
  <c r="AH124" i="1"/>
  <c r="AF125" i="1"/>
  <c r="AG125" i="1"/>
  <c r="AH125" i="1"/>
  <c r="AF126" i="1"/>
  <c r="AG126" i="1"/>
  <c r="AH126" i="1"/>
  <c r="AF127" i="1"/>
  <c r="AG127" i="1"/>
  <c r="AH127" i="1"/>
  <c r="AF128" i="1"/>
  <c r="AG128" i="1"/>
  <c r="AH128" i="1"/>
  <c r="AF129" i="1"/>
  <c r="AG129" i="1"/>
  <c r="AH129" i="1"/>
  <c r="AF130" i="1"/>
  <c r="AG130" i="1"/>
  <c r="AH130" i="1"/>
  <c r="AF131" i="1"/>
  <c r="AG131" i="1"/>
  <c r="AH131" i="1"/>
  <c r="AF132" i="1"/>
  <c r="AG132" i="1"/>
  <c r="AH132" i="1"/>
  <c r="AF133" i="1"/>
  <c r="AG133" i="1"/>
  <c r="AH133" i="1"/>
  <c r="AF134" i="1"/>
  <c r="AG134" i="1"/>
  <c r="AH134" i="1"/>
  <c r="AF135" i="1"/>
  <c r="AG135" i="1"/>
  <c r="AH135" i="1"/>
  <c r="AF136" i="1"/>
  <c r="AG136" i="1"/>
  <c r="AH136" i="1"/>
  <c r="AF137" i="1"/>
  <c r="AG137" i="1"/>
  <c r="AH137" i="1"/>
  <c r="AF138" i="1"/>
  <c r="AG138" i="1"/>
  <c r="AH138" i="1"/>
  <c r="AF139" i="1"/>
  <c r="AG139" i="1"/>
  <c r="AH139" i="1"/>
  <c r="AF140" i="1"/>
  <c r="AG140" i="1"/>
  <c r="AH140" i="1"/>
  <c r="AF141" i="1"/>
  <c r="AG141" i="1"/>
  <c r="AH141" i="1"/>
  <c r="AF142" i="1"/>
  <c r="AG142" i="1"/>
  <c r="AH142" i="1"/>
  <c r="AF143" i="1"/>
  <c r="AG143" i="1"/>
  <c r="AH143" i="1"/>
  <c r="AF144" i="1"/>
  <c r="AG144" i="1"/>
  <c r="AH144" i="1"/>
  <c r="AF145" i="1"/>
  <c r="AG145" i="1"/>
  <c r="AH145" i="1"/>
  <c r="AF146" i="1"/>
  <c r="AG146" i="1"/>
  <c r="AH146" i="1"/>
  <c r="AF147" i="1"/>
  <c r="AG147" i="1"/>
  <c r="AH147" i="1"/>
  <c r="AF148" i="1"/>
  <c r="AG148" i="1"/>
  <c r="AH148" i="1"/>
  <c r="AF149" i="1"/>
  <c r="AG149" i="1"/>
  <c r="AH149" i="1"/>
  <c r="AF150" i="1"/>
  <c r="AG150" i="1"/>
  <c r="AH150" i="1"/>
  <c r="AF151" i="1"/>
  <c r="AG151" i="1"/>
  <c r="AH151" i="1"/>
  <c r="AF152" i="1"/>
  <c r="AG152" i="1"/>
  <c r="AH152" i="1"/>
  <c r="AF153" i="1"/>
  <c r="AG153" i="1"/>
  <c r="AH153" i="1"/>
  <c r="AF154" i="1"/>
  <c r="AG154" i="1"/>
  <c r="AH154" i="1"/>
  <c r="AF155" i="1"/>
  <c r="AG155" i="1"/>
  <c r="AH155" i="1"/>
  <c r="AF156" i="1"/>
  <c r="AG156" i="1"/>
  <c r="AH156" i="1"/>
  <c r="AF157" i="1"/>
  <c r="AG157" i="1"/>
  <c r="AH157" i="1"/>
  <c r="AF158" i="1"/>
  <c r="AG158" i="1"/>
  <c r="AH158" i="1"/>
  <c r="AF159" i="1"/>
  <c r="AG159" i="1"/>
  <c r="AH159" i="1"/>
  <c r="AF160" i="1"/>
  <c r="AG160" i="1"/>
  <c r="AH160" i="1"/>
  <c r="AF161" i="1"/>
  <c r="AG161" i="1"/>
  <c r="AH161" i="1"/>
  <c r="AF162" i="1"/>
  <c r="AG162" i="1"/>
  <c r="AH162" i="1"/>
  <c r="AF163" i="1"/>
  <c r="AG163" i="1"/>
  <c r="AH163" i="1"/>
  <c r="AF164" i="1"/>
  <c r="AG164" i="1"/>
  <c r="AH164" i="1"/>
  <c r="AF165" i="1"/>
  <c r="AG165" i="1"/>
  <c r="AH165" i="1"/>
  <c r="AF166" i="1"/>
  <c r="AG166" i="1"/>
  <c r="AH166" i="1"/>
  <c r="AF167" i="1"/>
  <c r="AG167" i="1"/>
  <c r="AH167" i="1"/>
  <c r="AF168" i="1"/>
  <c r="AG168" i="1"/>
  <c r="AH168" i="1"/>
  <c r="AF169" i="1"/>
  <c r="AG169" i="1"/>
  <c r="AH169" i="1"/>
  <c r="AF170" i="1"/>
  <c r="AG170" i="1"/>
  <c r="AH170" i="1"/>
  <c r="AF171" i="1"/>
  <c r="AG171" i="1"/>
  <c r="AH171" i="1"/>
  <c r="AF172" i="1"/>
  <c r="AG172" i="1"/>
  <c r="AH172" i="1"/>
  <c r="AF173" i="1"/>
  <c r="AG173" i="1"/>
  <c r="AH173" i="1"/>
  <c r="AF174" i="1"/>
  <c r="AG174" i="1"/>
  <c r="AH174" i="1"/>
  <c r="AF175" i="1"/>
  <c r="AG175" i="1"/>
  <c r="AH175" i="1"/>
  <c r="AF176" i="1"/>
  <c r="AG176" i="1"/>
  <c r="AH176" i="1"/>
  <c r="AF177" i="1"/>
  <c r="AG177" i="1"/>
  <c r="AH177" i="1"/>
  <c r="AF178" i="1"/>
  <c r="AG178" i="1"/>
  <c r="AH178" i="1"/>
  <c r="AF179" i="1"/>
  <c r="AG179" i="1"/>
  <c r="AH179" i="1"/>
  <c r="AF180" i="1"/>
  <c r="AG180" i="1"/>
  <c r="AH180" i="1"/>
  <c r="AF181" i="1"/>
  <c r="AG181" i="1"/>
  <c r="AH181" i="1"/>
  <c r="AF182" i="1"/>
  <c r="AG182" i="1"/>
  <c r="AH182" i="1"/>
  <c r="AF183" i="1"/>
  <c r="AG183" i="1"/>
  <c r="AH183" i="1"/>
  <c r="AF184" i="1"/>
  <c r="AG184" i="1"/>
  <c r="AH184" i="1"/>
  <c r="AF185" i="1"/>
  <c r="AG185" i="1"/>
  <c r="AH185" i="1"/>
  <c r="AF186" i="1"/>
  <c r="AG186" i="1"/>
  <c r="AH186" i="1"/>
  <c r="AF187" i="1"/>
  <c r="AG187" i="1"/>
  <c r="AH187" i="1"/>
  <c r="AF188" i="1"/>
  <c r="AG188" i="1"/>
  <c r="AH188" i="1"/>
  <c r="AF189" i="1"/>
  <c r="AG189" i="1"/>
  <c r="AH189" i="1"/>
  <c r="AF190" i="1"/>
  <c r="AG190" i="1"/>
  <c r="AH190" i="1"/>
  <c r="AF191" i="1"/>
  <c r="AG191" i="1"/>
  <c r="AH191" i="1"/>
  <c r="AF192" i="1"/>
  <c r="AG192" i="1"/>
  <c r="AH192" i="1"/>
  <c r="AF193" i="1"/>
  <c r="AG193" i="1"/>
  <c r="AH193" i="1"/>
  <c r="AF194" i="1"/>
  <c r="AG194" i="1"/>
  <c r="AH194" i="1"/>
  <c r="AF195" i="1"/>
  <c r="AG195" i="1"/>
  <c r="AH195" i="1"/>
  <c r="AF196" i="1"/>
  <c r="AG196" i="1"/>
  <c r="AH196" i="1"/>
  <c r="AF197" i="1"/>
  <c r="AG197" i="1"/>
  <c r="AH197" i="1"/>
  <c r="AF198" i="1"/>
  <c r="AG198" i="1"/>
  <c r="AH198" i="1"/>
  <c r="AF199" i="1"/>
  <c r="AG199" i="1"/>
  <c r="AH199" i="1"/>
  <c r="AF200" i="1"/>
  <c r="AG200" i="1"/>
  <c r="AH200" i="1"/>
  <c r="AF201" i="1"/>
  <c r="AG201" i="1"/>
  <c r="AH201" i="1"/>
  <c r="AF202" i="1"/>
  <c r="AG202" i="1"/>
  <c r="AH202" i="1"/>
  <c r="AF203" i="1"/>
  <c r="AG203" i="1"/>
  <c r="AH203" i="1"/>
  <c r="AF204" i="1"/>
  <c r="AG204" i="1"/>
  <c r="AH204" i="1"/>
  <c r="AF205" i="1"/>
  <c r="AG205" i="1"/>
  <c r="AH205" i="1"/>
  <c r="AF206" i="1"/>
  <c r="AG206" i="1"/>
  <c r="AH206" i="1"/>
  <c r="AF207" i="1"/>
  <c r="AG207" i="1"/>
  <c r="AH207" i="1"/>
  <c r="AF208" i="1"/>
  <c r="AG208" i="1"/>
  <c r="AH208" i="1"/>
  <c r="AF209" i="1"/>
  <c r="AG209" i="1"/>
  <c r="AH209" i="1"/>
  <c r="AF210" i="1"/>
  <c r="AG210" i="1"/>
  <c r="AH210" i="1"/>
  <c r="AF211" i="1"/>
  <c r="AG211" i="1"/>
  <c r="AH211" i="1"/>
  <c r="AF212" i="1"/>
  <c r="AG212" i="1"/>
  <c r="AH212" i="1"/>
  <c r="AF213" i="1"/>
  <c r="AG213" i="1"/>
  <c r="AH213" i="1"/>
  <c r="AF214" i="1"/>
  <c r="AG214" i="1"/>
  <c r="AH214" i="1"/>
  <c r="AF215" i="1"/>
  <c r="AG215" i="1"/>
  <c r="AH215" i="1"/>
  <c r="AF216" i="1"/>
  <c r="AG216" i="1"/>
  <c r="AH216" i="1"/>
  <c r="AF217" i="1"/>
  <c r="AG217" i="1"/>
  <c r="AH217" i="1"/>
  <c r="AF218" i="1"/>
  <c r="AG218" i="1"/>
  <c r="AH218" i="1"/>
  <c r="AF219" i="1"/>
  <c r="AG219" i="1"/>
  <c r="AH219" i="1"/>
  <c r="AF220" i="1"/>
  <c r="AG220" i="1"/>
  <c r="AH220" i="1"/>
  <c r="AF221" i="1"/>
  <c r="AG221" i="1"/>
  <c r="AH221" i="1"/>
  <c r="AF222" i="1"/>
  <c r="AG222" i="1"/>
  <c r="AH222" i="1"/>
  <c r="AF223" i="1"/>
  <c r="AG223" i="1"/>
  <c r="AH223" i="1"/>
  <c r="AF224" i="1"/>
  <c r="AG224" i="1"/>
  <c r="AH224" i="1"/>
  <c r="AF225" i="1"/>
  <c r="AG225" i="1"/>
  <c r="AH225" i="1"/>
  <c r="AF226" i="1"/>
  <c r="AG226" i="1"/>
  <c r="AH226" i="1"/>
  <c r="AF227" i="1"/>
  <c r="AG227" i="1"/>
  <c r="AH227" i="1"/>
  <c r="AF228" i="1"/>
  <c r="AG228" i="1"/>
  <c r="AH228" i="1"/>
  <c r="AF229" i="1"/>
  <c r="AG229" i="1"/>
  <c r="AH229" i="1"/>
  <c r="AF230" i="1"/>
  <c r="AG230" i="1"/>
  <c r="AH230" i="1"/>
  <c r="AF231" i="1"/>
  <c r="AG231" i="1"/>
  <c r="AH231" i="1"/>
  <c r="AF232" i="1"/>
  <c r="AG232" i="1"/>
  <c r="AH232" i="1"/>
  <c r="AF233" i="1"/>
  <c r="AG233" i="1"/>
  <c r="AH233" i="1"/>
  <c r="AF234" i="1"/>
  <c r="AG234" i="1"/>
  <c r="AH234" i="1"/>
  <c r="AF235" i="1"/>
  <c r="AG235" i="1"/>
  <c r="AH235" i="1"/>
  <c r="AF236" i="1"/>
  <c r="AG236" i="1"/>
  <c r="AH236" i="1"/>
  <c r="AF237" i="1"/>
  <c r="AG237" i="1"/>
  <c r="AH237" i="1"/>
  <c r="AF238" i="1"/>
  <c r="AG238" i="1"/>
  <c r="AH238" i="1"/>
  <c r="AF239" i="1"/>
  <c r="AG239" i="1"/>
  <c r="AH239" i="1"/>
  <c r="AF240" i="1"/>
  <c r="AG240" i="1"/>
  <c r="AH240" i="1"/>
  <c r="AF241" i="1"/>
  <c r="AG241" i="1"/>
  <c r="AH241" i="1"/>
  <c r="AF242" i="1"/>
  <c r="AG242" i="1"/>
  <c r="AH242" i="1"/>
  <c r="AF243" i="1"/>
  <c r="AG243" i="1"/>
  <c r="AH243" i="1"/>
  <c r="AF244" i="1"/>
  <c r="AG244" i="1"/>
  <c r="AH244" i="1"/>
  <c r="AF245" i="1"/>
  <c r="AG245" i="1"/>
  <c r="AH245" i="1"/>
  <c r="AF246" i="1"/>
  <c r="AG246" i="1"/>
  <c r="AH246" i="1"/>
  <c r="AF247" i="1"/>
  <c r="AG247" i="1"/>
  <c r="AH247" i="1"/>
  <c r="AF248" i="1"/>
  <c r="AG248" i="1"/>
  <c r="AH248" i="1"/>
  <c r="AF249" i="1"/>
  <c r="AG249" i="1"/>
  <c r="AH249" i="1"/>
  <c r="AF250" i="1"/>
  <c r="AG250" i="1"/>
  <c r="AH250" i="1"/>
  <c r="AF251" i="1"/>
  <c r="AG251" i="1"/>
  <c r="AH251" i="1"/>
  <c r="AF252" i="1"/>
  <c r="AG252" i="1"/>
  <c r="AH252" i="1"/>
  <c r="AF253" i="1"/>
  <c r="AG253" i="1"/>
  <c r="AH253" i="1"/>
  <c r="AF254" i="1"/>
  <c r="AG254" i="1"/>
  <c r="AH254" i="1"/>
  <c r="AG255" i="1"/>
  <c r="AH25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5" i="1"/>
  <c r="AA5" i="1"/>
  <c r="AX5" i="1" s="1"/>
  <c r="AB5" i="1"/>
  <c r="AC5" i="1"/>
  <c r="AD5" i="1"/>
  <c r="AE5" i="1"/>
  <c r="BB9" i="1" s="1"/>
  <c r="AF5" i="1"/>
  <c r="AG5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AA255" i="1"/>
  <c r="AB255" i="1"/>
  <c r="AC255" i="1"/>
  <c r="AD255" i="1"/>
  <c r="AE255" i="1"/>
  <c r="AF255" i="1"/>
  <c r="AI255" i="1"/>
  <c r="Y255" i="1"/>
  <c r="Z255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BM20" i="1" l="1"/>
  <c r="BA8" i="1"/>
  <c r="BE12" i="1"/>
  <c r="BL19" i="1"/>
  <c r="BH15" i="1"/>
  <c r="BI16" i="1"/>
  <c r="AW4" i="1"/>
  <c r="X257" i="1"/>
  <c r="X259" i="1"/>
  <c r="X258" i="1"/>
  <c r="AU2" i="1"/>
  <c r="BD11" i="1"/>
  <c r="AZ7" i="1"/>
  <c r="BK18" i="1"/>
  <c r="BG14" i="1"/>
  <c r="AV3" i="1"/>
  <c r="BC10" i="1"/>
  <c r="AY6" i="1"/>
  <c r="BN21" i="1"/>
  <c r="BJ17" i="1"/>
  <c r="BF13" i="1"/>
  <c r="AK258" i="1"/>
  <c r="AH258" i="1"/>
  <c r="AH259" i="1"/>
  <c r="AO259" i="1"/>
  <c r="AK259" i="1"/>
  <c r="AA257" i="1"/>
  <c r="AA259" i="1"/>
  <c r="AL258" i="1"/>
  <c r="AL259" i="1"/>
  <c r="Y258" i="1"/>
  <c r="BS3" i="1"/>
  <c r="Y259" i="1"/>
  <c r="BR3" i="1"/>
  <c r="Z258" i="1"/>
  <c r="Z259" i="1"/>
  <c r="BU2" i="1"/>
  <c r="BR2" i="1"/>
  <c r="BT2" i="1"/>
  <c r="BS2" i="1"/>
  <c r="AG258" i="1"/>
  <c r="AG259" i="1"/>
  <c r="AC258" i="1"/>
  <c r="AC259" i="1"/>
  <c r="Z257" i="1"/>
  <c r="AB258" i="1"/>
  <c r="AD257" i="1"/>
  <c r="AH257" i="1"/>
  <c r="AM258" i="1"/>
  <c r="AQ258" i="1"/>
  <c r="AM257" i="1"/>
  <c r="AI258" i="1"/>
  <c r="AN258" i="1"/>
  <c r="AN259" i="1"/>
  <c r="AJ258" i="1"/>
  <c r="AJ259" i="1"/>
  <c r="AE258" i="1"/>
  <c r="AE259" i="1"/>
  <c r="AO258" i="1"/>
  <c r="AP258" i="1"/>
  <c r="AP259" i="1"/>
  <c r="AD258" i="1"/>
  <c r="AD259" i="1"/>
  <c r="AF258" i="1"/>
  <c r="AF259" i="1"/>
  <c r="AB257" i="1"/>
  <c r="AB259" i="1"/>
  <c r="AQ259" i="1"/>
  <c r="AM259" i="1"/>
  <c r="AI257" i="1"/>
  <c r="AI259" i="1"/>
  <c r="AQ257" i="1"/>
  <c r="AP257" i="1"/>
  <c r="AK257" i="1"/>
  <c r="AG257" i="1"/>
  <c r="AC257" i="1"/>
  <c r="AA258" i="1"/>
  <c r="AL257" i="1"/>
  <c r="AO257" i="1"/>
  <c r="AJ257" i="1"/>
  <c r="AF257" i="1"/>
  <c r="Y257" i="1"/>
  <c r="AN257" i="1"/>
  <c r="AE257" i="1"/>
  <c r="AV69" i="1" l="1" a="1"/>
  <c r="AV69" i="1" s="1"/>
  <c r="BA69" i="1" a="1"/>
  <c r="BA69" i="1" s="1"/>
  <c r="BA73" i="1" l="1"/>
  <c r="BA70" i="1"/>
</calcChain>
</file>

<file path=xl/sharedStrings.xml><?xml version="1.0" encoding="utf-8"?>
<sst xmlns="http://schemas.openxmlformats.org/spreadsheetml/2006/main" count="324" uniqueCount="51">
  <si>
    <t>Date</t>
  </si>
  <si>
    <t>Adj Close</t>
  </si>
  <si>
    <t>SBHGF</t>
  </si>
  <si>
    <t>GBTC</t>
  </si>
  <si>
    <t>MGTI</t>
  </si>
  <si>
    <t xml:space="preserve">Financial </t>
  </si>
  <si>
    <t>SQ</t>
  </si>
  <si>
    <t>STVI</t>
  </si>
  <si>
    <t>HDP</t>
  </si>
  <si>
    <t>Tech</t>
  </si>
  <si>
    <t>BTCS</t>
  </si>
  <si>
    <t xml:space="preserve">Services </t>
  </si>
  <si>
    <t xml:space="preserve">MARA </t>
  </si>
  <si>
    <t>GROW</t>
  </si>
  <si>
    <t>XNET</t>
  </si>
  <si>
    <t>SRAX</t>
  </si>
  <si>
    <t>BTLLF</t>
  </si>
  <si>
    <t>SSC</t>
  </si>
  <si>
    <t>MICT</t>
  </si>
  <si>
    <t>RIOT</t>
  </si>
  <si>
    <t>Services</t>
  </si>
  <si>
    <t>KODK</t>
  </si>
  <si>
    <t>GAHC</t>
  </si>
  <si>
    <t>CME</t>
  </si>
  <si>
    <t>CBOE</t>
  </si>
  <si>
    <t>OSTK</t>
  </si>
  <si>
    <t>Fin/Tech</t>
  </si>
  <si>
    <t xml:space="preserve">Patent  </t>
  </si>
  <si>
    <t xml:space="preserve">Tech </t>
  </si>
  <si>
    <t xml:space="preserve">Patent </t>
  </si>
  <si>
    <t xml:space="preserve">Returns </t>
  </si>
  <si>
    <t xml:space="preserve">Average daily return </t>
  </si>
  <si>
    <t xml:space="preserve">Variance </t>
  </si>
  <si>
    <t>Covariance</t>
  </si>
  <si>
    <t>Correlation</t>
  </si>
  <si>
    <t>Standard deviation</t>
  </si>
  <si>
    <t>Equally weighted portfolio</t>
  </si>
  <si>
    <t xml:space="preserve">Expected returns </t>
  </si>
  <si>
    <t xml:space="preserve">Standard deviation </t>
  </si>
  <si>
    <t xml:space="preserve">Optimal risk portfolio </t>
  </si>
  <si>
    <t xml:space="preserve">weight </t>
  </si>
  <si>
    <t>Sharp ratio</t>
  </si>
  <si>
    <t xml:space="preserve">Risk Free Rate </t>
  </si>
  <si>
    <t>y*</t>
  </si>
  <si>
    <t xml:space="preserve">Risk aversion </t>
  </si>
  <si>
    <t>Index</t>
  </si>
  <si>
    <t>S&amp;P500</t>
  </si>
  <si>
    <t xml:space="preserve">Index </t>
  </si>
  <si>
    <t>Var/Covar</t>
  </si>
  <si>
    <t>St. deviation</t>
  </si>
  <si>
    <t xml:space="preserve">Avg Daily 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</si>
</sst>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14" fontId="0" fillId="0" borderId="0" xfId="0" applyNumberFormat="1"/>
    <xf numFmtId="0" fontId="0" fillId="0" borderId="12" xfId="0" applyBorder="1"/>
    <xf numFmtId="0" fontId="0" fillId="0" borderId="0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9" fontId="0" fillId="0" borderId="0" xfId="1" applyFont="1"/>
    <xf numFmtId="9" fontId="0" fillId="0" borderId="10" xfId="1" applyFont="1" applyBorder="1"/>
    <xf numFmtId="9" fontId="0" fillId="0" borderId="12" xfId="1" applyFont="1" applyBorder="1"/>
    <xf numFmtId="0" fontId="0" fillId="0" borderId="11" xfId="0" applyBorder="1"/>
    <xf numFmtId="9" fontId="0" fillId="0" borderId="11" xfId="1" applyFont="1" applyBorder="1"/>
    <xf numFmtId="9" fontId="0" fillId="0" borderId="0" xfId="1" applyFont="1" applyBorder="1"/>
    <xf numFmtId="9" fontId="0" fillId="0" borderId="0" xfId="0" applyNumberFormat="1"/>
    <xf numFmtId="10" fontId="0" fillId="0" borderId="0" xfId="0" applyNumberFormat="1"/>
    <xf numFmtId="10" fontId="0" fillId="0" borderId="10" xfId="0" applyNumberFormat="1" applyBorder="1"/>
    <xf numFmtId="10" fontId="0" fillId="0" borderId="0" xfId="1" applyNumberFormat="1" applyFont="1"/>
    <xf numFmtId="0" fontId="0" fillId="0" borderId="0" xfId="0" applyFill="1" applyBorder="1" applyAlignment="1"/>
    <xf numFmtId="0" fontId="0" fillId="0" borderId="13" xfId="0" applyFill="1" applyBorder="1" applyAlignment="1"/>
    <xf numFmtId="0" fontId="18" fillId="0" borderId="14" xfId="0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0" fontId="16" fillId="0" borderId="0" xfId="0" applyFont="1"/>
    <xf numFmtId="11" fontId="0" fillId="0" borderId="0" xfId="0" applyNumberFormat="1"/>
    <xf numFmtId="0" fontId="16" fillId="0" borderId="15" xfId="0" applyFont="1" applyBorder="1"/>
    <xf numFmtId="0" fontId="0" fillId="0" borderId="16" xfId="0" applyBorder="1"/>
    <xf numFmtId="0" fontId="0" fillId="0" borderId="17" xfId="0" applyBorder="1"/>
    <xf numFmtId="10" fontId="0" fillId="0" borderId="0" xfId="1" applyNumberFormat="1" applyFont="1" applyBorder="1"/>
    <xf numFmtId="10" fontId="0" fillId="0" borderId="19" xfId="1" applyNumberFormat="1" applyFont="1" applyBorder="1"/>
    <xf numFmtId="0" fontId="0" fillId="0" borderId="20" xfId="0" applyBorder="1"/>
    <xf numFmtId="10" fontId="0" fillId="0" borderId="10" xfId="1" applyNumberFormat="1" applyFont="1" applyBorder="1"/>
    <xf numFmtId="10" fontId="0" fillId="0" borderId="12" xfId="0" applyNumberFormat="1" applyBorder="1"/>
    <xf numFmtId="10" fontId="0" fillId="0" borderId="12" xfId="1" applyNumberFormat="1" applyFont="1" applyBorder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0" xfId="0" applyFont="1"/>
    <xf numFmtId="0" fontId="0" fillId="0" borderId="0" xfId="0" applyAlignment="1">
      <alignment horizontal="center"/>
    </xf>
    <xf numFmtId="0" fontId="16" fillId="0" borderId="11" xfId="0" applyFont="1" applyBorder="1"/>
    <xf numFmtId="0" fontId="16" fillId="0" borderId="0" xfId="0" applyFont="1" applyBorder="1"/>
    <xf numFmtId="0" fontId="16" fillId="0" borderId="18" xfId="0" applyFont="1" applyBorder="1"/>
    <xf numFmtId="0" fontId="16" fillId="0" borderId="19" xfId="0" applyFont="1" applyBorder="1"/>
    <xf numFmtId="0" fontId="0" fillId="33" borderId="0" xfId="0" applyFill="1" applyBorder="1" applyAlignment="1"/>
    <xf numFmtId="0" fontId="0" fillId="33" borderId="13" xfId="0" applyFill="1" applyBorder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59"/>
  <sheetViews>
    <sheetView topLeftCell="U245" zoomScale="70" zoomScaleNormal="70" workbookViewId="0">
      <selection activeCell="W257" sqref="W257:AR259"/>
    </sheetView>
  </sheetViews>
  <sheetFormatPr defaultRowHeight="15" x14ac:dyDescent="0.25"/>
  <cols>
    <col min="1" max="1" width="11.85546875" customWidth="1"/>
    <col min="23" max="23" width="21" customWidth="1"/>
    <col min="24" max="24" width="9.28515625" customWidth="1"/>
    <col min="25" max="26" width="9.28515625" bestFit="1" customWidth="1"/>
    <col min="27" max="27" width="9.28515625" customWidth="1"/>
    <col min="28" max="37" width="9.28515625" bestFit="1" customWidth="1"/>
    <col min="38" max="38" width="11.5703125" bestFit="1" customWidth="1"/>
    <col min="39" max="43" width="9.28515625" bestFit="1" customWidth="1"/>
    <col min="44" max="44" width="9.28515625" customWidth="1"/>
    <col min="46" max="46" width="10.85546875" customWidth="1"/>
    <col min="48" max="48" width="9.140625" customWidth="1"/>
    <col min="69" max="69" width="10.7109375" customWidth="1"/>
    <col min="70" max="71" width="11" bestFit="1" customWidth="1"/>
    <col min="72" max="72" width="12" bestFit="1" customWidth="1"/>
    <col min="89" max="89" width="12.7109375" bestFit="1" customWidth="1"/>
  </cols>
  <sheetData>
    <row r="1" spans="1:89" x14ac:dyDescent="0.25">
      <c r="B1" s="33" t="s">
        <v>5</v>
      </c>
      <c r="C1" s="33"/>
      <c r="D1" s="33"/>
      <c r="E1" s="33"/>
      <c r="F1" s="33"/>
      <c r="G1" s="33"/>
      <c r="H1" s="34"/>
      <c r="I1" s="5" t="s">
        <v>26</v>
      </c>
      <c r="J1" s="33" t="s">
        <v>9</v>
      </c>
      <c r="K1" s="33"/>
      <c r="L1" s="33"/>
      <c r="M1" s="33"/>
      <c r="N1" s="33"/>
      <c r="O1" s="33"/>
      <c r="P1" s="33"/>
      <c r="Q1" s="34"/>
      <c r="R1" s="35" t="s">
        <v>20</v>
      </c>
      <c r="S1" s="33"/>
      <c r="T1" s="34"/>
      <c r="U1" s="2" t="s">
        <v>27</v>
      </c>
      <c r="V1" t="s">
        <v>45</v>
      </c>
      <c r="X1" s="37" t="s">
        <v>5</v>
      </c>
      <c r="Y1" s="37"/>
      <c r="Z1" s="37"/>
      <c r="AA1" s="37"/>
      <c r="AB1" s="37"/>
      <c r="AC1" s="37"/>
      <c r="AD1" s="34"/>
      <c r="AE1" s="2" t="s">
        <v>26</v>
      </c>
      <c r="AF1" s="35" t="s">
        <v>28</v>
      </c>
      <c r="AG1" s="33"/>
      <c r="AH1" s="33"/>
      <c r="AI1" s="33"/>
      <c r="AJ1" s="33"/>
      <c r="AK1" s="33"/>
      <c r="AL1" s="33"/>
      <c r="AM1" s="34"/>
      <c r="AN1" s="35" t="s">
        <v>11</v>
      </c>
      <c r="AO1" s="33"/>
      <c r="AP1" s="34"/>
      <c r="AQ1" s="2" t="s">
        <v>29</v>
      </c>
      <c r="AR1" t="s">
        <v>47</v>
      </c>
      <c r="AT1" s="19" t="s">
        <v>33</v>
      </c>
      <c r="AU1" s="18" t="s">
        <v>2</v>
      </c>
      <c r="AV1" s="18" t="s">
        <v>24</v>
      </c>
      <c r="AW1" s="18" t="s">
        <v>23</v>
      </c>
      <c r="AX1" s="18" t="s">
        <v>3</v>
      </c>
      <c r="AY1" s="18" t="s">
        <v>22</v>
      </c>
      <c r="AZ1" s="18" t="s">
        <v>13</v>
      </c>
      <c r="BA1" s="18" t="s">
        <v>4</v>
      </c>
      <c r="BB1" s="18" t="s">
        <v>19</v>
      </c>
      <c r="BC1" s="18" t="s">
        <v>6</v>
      </c>
      <c r="BD1" s="18" t="s">
        <v>7</v>
      </c>
      <c r="BE1" s="18" t="s">
        <v>14</v>
      </c>
      <c r="BF1" s="18" t="s">
        <v>15</v>
      </c>
      <c r="BG1" s="18" t="s">
        <v>16</v>
      </c>
      <c r="BH1" s="18" t="s">
        <v>18</v>
      </c>
      <c r="BI1" s="18" t="s">
        <v>17</v>
      </c>
      <c r="BJ1" s="18" t="s">
        <v>8</v>
      </c>
      <c r="BK1" s="18" t="s">
        <v>21</v>
      </c>
      <c r="BL1" s="18" t="s">
        <v>25</v>
      </c>
      <c r="BM1" s="18" t="s">
        <v>10</v>
      </c>
      <c r="BN1" s="18" t="s">
        <v>12</v>
      </c>
      <c r="BO1" s="18" t="s">
        <v>46</v>
      </c>
      <c r="BQ1" s="32" t="s">
        <v>48</v>
      </c>
      <c r="BR1" t="s">
        <v>2</v>
      </c>
      <c r="BS1" t="s">
        <v>24</v>
      </c>
      <c r="BT1" t="s">
        <v>23</v>
      </c>
      <c r="BU1" t="s">
        <v>3</v>
      </c>
      <c r="BV1" t="s">
        <v>22</v>
      </c>
      <c r="BW1" t="s">
        <v>13</v>
      </c>
      <c r="BX1" t="s">
        <v>4</v>
      </c>
      <c r="BY1" t="s">
        <v>19</v>
      </c>
      <c r="BZ1" t="s">
        <v>6</v>
      </c>
      <c r="CA1" t="s">
        <v>7</v>
      </c>
      <c r="CB1" t="s">
        <v>14</v>
      </c>
      <c r="CC1" t="s">
        <v>15</v>
      </c>
      <c r="CD1" t="s">
        <v>16</v>
      </c>
      <c r="CE1" t="s">
        <v>18</v>
      </c>
      <c r="CF1" t="s">
        <v>17</v>
      </c>
      <c r="CG1" t="s">
        <v>8</v>
      </c>
      <c r="CH1" t="s">
        <v>21</v>
      </c>
      <c r="CI1" t="s">
        <v>25</v>
      </c>
      <c r="CJ1" t="s">
        <v>10</v>
      </c>
      <c r="CK1" t="s">
        <v>12</v>
      </c>
    </row>
    <row r="2" spans="1:89" x14ac:dyDescent="0.25">
      <c r="B2" t="s">
        <v>2</v>
      </c>
      <c r="C2" t="s">
        <v>24</v>
      </c>
      <c r="D2" t="s">
        <v>23</v>
      </c>
      <c r="E2" t="s">
        <v>3</v>
      </c>
      <c r="F2" t="s">
        <v>22</v>
      </c>
      <c r="G2" t="s">
        <v>13</v>
      </c>
      <c r="H2" s="4" t="s">
        <v>4</v>
      </c>
      <c r="I2" s="2" t="s">
        <v>19</v>
      </c>
      <c r="J2" t="s">
        <v>6</v>
      </c>
      <c r="K2" t="s">
        <v>7</v>
      </c>
      <c r="L2" t="s">
        <v>14</v>
      </c>
      <c r="M2" t="s">
        <v>15</v>
      </c>
      <c r="N2" t="s">
        <v>16</v>
      </c>
      <c r="O2" t="s">
        <v>18</v>
      </c>
      <c r="P2" t="s">
        <v>17</v>
      </c>
      <c r="Q2" s="4" t="s">
        <v>8</v>
      </c>
      <c r="R2" t="s">
        <v>21</v>
      </c>
      <c r="S2" t="s">
        <v>25</v>
      </c>
      <c r="T2" s="4" t="s">
        <v>10</v>
      </c>
      <c r="U2" s="2" t="s">
        <v>12</v>
      </c>
      <c r="V2" s="31" t="s">
        <v>46</v>
      </c>
      <c r="X2" t="s">
        <v>2</v>
      </c>
      <c r="Y2" t="s">
        <v>24</v>
      </c>
      <c r="Z2" t="s">
        <v>23</v>
      </c>
      <c r="AA2" t="s">
        <v>3</v>
      </c>
      <c r="AB2" t="s">
        <v>22</v>
      </c>
      <c r="AC2" t="s">
        <v>13</v>
      </c>
      <c r="AD2" s="4" t="s">
        <v>4</v>
      </c>
      <c r="AE2" s="2" t="s">
        <v>19</v>
      </c>
      <c r="AF2" s="9" t="s">
        <v>6</v>
      </c>
      <c r="AG2" s="3" t="s">
        <v>7</v>
      </c>
      <c r="AH2" s="3" t="s">
        <v>14</v>
      </c>
      <c r="AI2" s="3" t="s">
        <v>15</v>
      </c>
      <c r="AJ2" s="3" t="s">
        <v>16</v>
      </c>
      <c r="AK2" s="3" t="s">
        <v>18</v>
      </c>
      <c r="AL2" s="3" t="s">
        <v>17</v>
      </c>
      <c r="AM2" s="4" t="s">
        <v>8</v>
      </c>
      <c r="AN2" s="9" t="s">
        <v>21</v>
      </c>
      <c r="AO2" s="3" t="s">
        <v>25</v>
      </c>
      <c r="AP2" s="4" t="s">
        <v>10</v>
      </c>
      <c r="AQ2" s="2" t="s">
        <v>12</v>
      </c>
      <c r="AR2" t="s">
        <v>46</v>
      </c>
      <c r="AT2" s="16" t="s">
        <v>2</v>
      </c>
      <c r="AU2" s="16">
        <f>VARP('BC optimal portfolio'!$X$3:$X$255)</f>
        <v>9.3113670381487681E-3</v>
      </c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Q2" t="s">
        <v>2</v>
      </c>
      <c r="BR2">
        <f>COVAR(X5:X255,X5:X255)</f>
        <v>9.3113670381487178E-3</v>
      </c>
      <c r="BS2" s="21">
        <f>COVAR(X5:X255,Y5:Y255)</f>
        <v>2.4617031829213146E-5</v>
      </c>
      <c r="BT2">
        <f>COVAR(X5:X255,Z5:Z255)</f>
        <v>5.5670067074748066E-5</v>
      </c>
      <c r="BU2">
        <f>COVAR(X5:X255,AA5:AA255)</f>
        <v>2.3351640140049698E-4</v>
      </c>
      <c r="BV2" s="16">
        <v>-5.3288481850179105E-4</v>
      </c>
      <c r="BW2" s="16">
        <v>-4.9909879886880668E-5</v>
      </c>
      <c r="BX2" s="16">
        <v>-5.4932689072170033E-5</v>
      </c>
      <c r="BY2" s="16">
        <v>-6.1367190410953375E-4</v>
      </c>
      <c r="BZ2" s="16">
        <v>6.9961469152099998E-5</v>
      </c>
      <c r="CA2" s="16">
        <v>-5.0046045251256116E-4</v>
      </c>
      <c r="CB2" s="16">
        <v>1.8775376616871138E-4</v>
      </c>
      <c r="CC2" s="16">
        <v>-1.0121917856667209E-3</v>
      </c>
      <c r="CD2" s="16">
        <v>2.8303261725559474E-4</v>
      </c>
      <c r="CE2" s="16">
        <v>-6.438191524061552E-5</v>
      </c>
      <c r="CF2" s="16">
        <v>1.5262159356606512E-4</v>
      </c>
      <c r="CG2" s="16">
        <v>-1.9637991746874206E-4</v>
      </c>
      <c r="CH2" s="16">
        <v>1.6903063122160054E-4</v>
      </c>
      <c r="CI2" s="16">
        <v>3.02420543152757E-4</v>
      </c>
      <c r="CJ2" s="16">
        <v>2.1950187363997181E-3</v>
      </c>
      <c r="CK2">
        <v>2.7337476820983906E-4</v>
      </c>
    </row>
    <row r="3" spans="1:89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s="4" t="s">
        <v>1</v>
      </c>
      <c r="I3" s="2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s="4" t="s">
        <v>1</v>
      </c>
      <c r="R3" t="s">
        <v>1</v>
      </c>
      <c r="S3" t="s">
        <v>1</v>
      </c>
      <c r="T3" s="4" t="s">
        <v>1</v>
      </c>
      <c r="U3" s="2" t="s">
        <v>1</v>
      </c>
      <c r="V3" t="s">
        <v>1</v>
      </c>
      <c r="X3" s="37"/>
      <c r="Y3" s="37"/>
      <c r="Z3" s="37"/>
      <c r="AA3" s="37"/>
      <c r="AB3" s="37"/>
      <c r="AC3" s="37"/>
      <c r="AD3" s="34"/>
      <c r="AE3" s="2"/>
      <c r="AF3" s="35"/>
      <c r="AG3" s="33"/>
      <c r="AH3" s="33"/>
      <c r="AI3" s="33"/>
      <c r="AJ3" s="33"/>
      <c r="AK3" s="33"/>
      <c r="AL3" s="33"/>
      <c r="AM3" s="34"/>
      <c r="AN3" s="35"/>
      <c r="AO3" s="33"/>
      <c r="AP3" s="34"/>
      <c r="AQ3" s="2"/>
      <c r="AT3" s="16" t="s">
        <v>24</v>
      </c>
      <c r="AU3" s="16">
        <v>2.4617031829213146E-5</v>
      </c>
      <c r="AV3" s="16">
        <f>VARP('BC optimal portfolio'!$Y$3:$Y$255)</f>
        <v>1.3148277310786788E-4</v>
      </c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Q3" t="s">
        <v>24</v>
      </c>
      <c r="BR3">
        <f>COVAR(Y5:Y255,X5:X255)</f>
        <v>2.4617031829213146E-5</v>
      </c>
      <c r="BS3" s="16">
        <f>VARP('BC optimal portfolio'!$Y$3:$Y$255)</f>
        <v>1.3148277310786788E-4</v>
      </c>
      <c r="BT3" s="16">
        <v>4.1210811003361954E-5</v>
      </c>
      <c r="BU3" s="16">
        <v>-6.1743224094962376E-5</v>
      </c>
      <c r="BV3" s="16">
        <v>-4.3319685043181113E-5</v>
      </c>
      <c r="BW3" s="16">
        <v>5.7923517137917098E-5</v>
      </c>
      <c r="BX3" s="16">
        <v>-9.1736086687265961E-6</v>
      </c>
      <c r="BY3" s="16">
        <v>1.2953112822295505E-5</v>
      </c>
      <c r="BZ3" s="16">
        <v>5.6178775401020651E-5</v>
      </c>
      <c r="CA3" s="16">
        <v>-7.8029822112285293E-5</v>
      </c>
      <c r="CB3" s="16">
        <v>8.8126896116474702E-5</v>
      </c>
      <c r="CC3" s="16">
        <v>1.0632593568917986E-4</v>
      </c>
      <c r="CD3" s="16">
        <v>2.4997460388557882E-5</v>
      </c>
      <c r="CE3" s="16">
        <v>1.8225925019632427E-5</v>
      </c>
      <c r="CF3" s="16">
        <v>-1.6315648563548965E-5</v>
      </c>
      <c r="CG3" s="16">
        <v>2.8863307843681761E-5</v>
      </c>
      <c r="CH3" s="16">
        <v>9.4876864417160644E-5</v>
      </c>
      <c r="CI3" s="16">
        <v>1.8655097684091608E-6</v>
      </c>
      <c r="CJ3" s="16">
        <v>9.6838640942651286E-5</v>
      </c>
      <c r="CK3">
        <v>4.6327579966702864E-6</v>
      </c>
    </row>
    <row r="4" spans="1:89" x14ac:dyDescent="0.25">
      <c r="A4" s="1">
        <v>42780</v>
      </c>
      <c r="B4">
        <v>-27.200001</v>
      </c>
      <c r="C4">
        <v>78.746841000000003</v>
      </c>
      <c r="D4">
        <v>115.77034</v>
      </c>
      <c r="E4">
        <v>1.1868129999999999</v>
      </c>
      <c r="F4">
        <v>8.0000000000000002E-3</v>
      </c>
      <c r="G4">
        <v>1.7944979999999999</v>
      </c>
      <c r="H4" s="4">
        <v>0.7</v>
      </c>
      <c r="I4" s="2">
        <v>3.21</v>
      </c>
      <c r="J4">
        <v>14.33</v>
      </c>
      <c r="K4">
        <v>8.5</v>
      </c>
      <c r="L4">
        <v>3.79</v>
      </c>
      <c r="M4">
        <v>3.1</v>
      </c>
      <c r="N4">
        <v>1.6382000000000001</v>
      </c>
      <c r="O4">
        <v>1.3</v>
      </c>
      <c r="P4">
        <v>1.78</v>
      </c>
      <c r="Q4" s="4">
        <v>10.54</v>
      </c>
      <c r="R4">
        <v>14.75</v>
      </c>
      <c r="S4">
        <v>18.399999999999999</v>
      </c>
      <c r="T4" s="4">
        <v>0.02</v>
      </c>
      <c r="U4" s="2">
        <v>5.44</v>
      </c>
      <c r="V4">
        <v>2337.580078</v>
      </c>
      <c r="AD4" s="4"/>
      <c r="AE4" s="2"/>
      <c r="AF4" s="9"/>
      <c r="AG4" s="3"/>
      <c r="AH4" s="3"/>
      <c r="AI4" s="3"/>
      <c r="AJ4" s="3"/>
      <c r="AK4" s="3"/>
      <c r="AL4" s="3"/>
      <c r="AM4" s="4"/>
      <c r="AN4" s="9"/>
      <c r="AO4" s="3"/>
      <c r="AP4" s="4"/>
      <c r="AQ4" s="2"/>
      <c r="AT4" s="16" t="s">
        <v>23</v>
      </c>
      <c r="AU4" s="16">
        <v>5.5670067074748066E-5</v>
      </c>
      <c r="AV4" s="16">
        <v>4.1210811003361954E-5</v>
      </c>
      <c r="AW4" s="16">
        <f>VARP('BC optimal portfolio'!$Z$3:$Z$255)</f>
        <v>1.0916880880480425E-4</v>
      </c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Q4" t="s">
        <v>23</v>
      </c>
      <c r="BR4">
        <v>5.5670067074748066E-5</v>
      </c>
      <c r="BS4">
        <v>4.1210811003361954E-5</v>
      </c>
      <c r="BT4">
        <v>1.0916880880480425E-4</v>
      </c>
      <c r="BU4" s="16">
        <v>-3.8120849887506983E-6</v>
      </c>
      <c r="BV4" s="16">
        <v>4.7431583952911891E-5</v>
      </c>
      <c r="BW4" s="16">
        <v>4.0721352091108234E-5</v>
      </c>
      <c r="BX4" s="16">
        <v>6.2069034087750707E-5</v>
      </c>
      <c r="BY4" s="16">
        <v>4.9108739823059624E-5</v>
      </c>
      <c r="BZ4" s="16">
        <v>4.2791605299165504E-5</v>
      </c>
      <c r="CA4" s="16">
        <v>6.9078614614498311E-5</v>
      </c>
      <c r="CB4" s="16">
        <v>-1.0293284518931918E-5</v>
      </c>
      <c r="CC4" s="16">
        <v>5.4987746542564204E-5</v>
      </c>
      <c r="CD4" s="16">
        <v>1.1799406967245506E-4</v>
      </c>
      <c r="CE4" s="16">
        <v>-9.5018807258383042E-6</v>
      </c>
      <c r="CF4" s="16">
        <v>-4.0476742176550235E-5</v>
      </c>
      <c r="CG4" s="16">
        <v>1.9403742122262199E-5</v>
      </c>
      <c r="CH4" s="16">
        <v>4.9587930824754126E-5</v>
      </c>
      <c r="CI4" s="16">
        <v>6.8082839622059883E-5</v>
      </c>
      <c r="CJ4" s="16">
        <v>-6.5393949668885517E-4</v>
      </c>
      <c r="CK4">
        <v>-9.0573138854647156E-5</v>
      </c>
    </row>
    <row r="5" spans="1:89" x14ac:dyDescent="0.25">
      <c r="A5" s="1">
        <v>42781</v>
      </c>
      <c r="B5">
        <v>-27.200001</v>
      </c>
      <c r="C5">
        <v>79.280913999999996</v>
      </c>
      <c r="D5">
        <v>116.822701</v>
      </c>
      <c r="E5">
        <v>1.1868129999999999</v>
      </c>
      <c r="F5">
        <v>7.1999999999999998E-3</v>
      </c>
      <c r="G5">
        <v>1.76508</v>
      </c>
      <c r="H5" s="4">
        <v>0.69669999999999999</v>
      </c>
      <c r="I5" s="2">
        <v>3.32</v>
      </c>
      <c r="J5">
        <v>14.31</v>
      </c>
      <c r="K5">
        <v>7.93</v>
      </c>
      <c r="L5">
        <v>3.73</v>
      </c>
      <c r="M5">
        <v>3.1</v>
      </c>
      <c r="N5">
        <v>1.8409</v>
      </c>
      <c r="O5">
        <v>1.37</v>
      </c>
      <c r="P5">
        <v>1.5</v>
      </c>
      <c r="Q5" s="4">
        <v>10.64</v>
      </c>
      <c r="R5">
        <v>14.8</v>
      </c>
      <c r="S5">
        <v>18.399999999999999</v>
      </c>
      <c r="T5" s="4">
        <v>0.01</v>
      </c>
      <c r="U5" s="2">
        <v>5.8</v>
      </c>
      <c r="V5">
        <v>2349.25</v>
      </c>
      <c r="X5" s="6">
        <f t="shared" ref="X5:X68" si="0">B5/B4-1</f>
        <v>0</v>
      </c>
      <c r="Y5" s="6">
        <f t="shared" ref="Y5:Y68" si="1">C5/C4-1</f>
        <v>6.7821514262393912E-3</v>
      </c>
      <c r="Z5" s="6">
        <f t="shared" ref="Z5:Z68" si="2">D5/D4-1</f>
        <v>9.0900743661976868E-3</v>
      </c>
      <c r="AA5" s="6">
        <f t="shared" ref="AA5:AA68" si="3">E5/E4-1</f>
        <v>0</v>
      </c>
      <c r="AB5" s="6">
        <f t="shared" ref="AB5:AB68" si="4">F5/F4-1</f>
        <v>-0.10000000000000009</v>
      </c>
      <c r="AC5" s="6">
        <f t="shared" ref="AC5:AC68" si="5">G5/G4-1</f>
        <v>-1.6393442622950838E-2</v>
      </c>
      <c r="AD5" s="7">
        <f t="shared" ref="AD5:AD68" si="6">H5/H4-1</f>
        <v>-4.7142857142856709E-3</v>
      </c>
      <c r="AE5" s="8">
        <f t="shared" ref="AE5:AE68" si="7">I5/I4-1</f>
        <v>3.4267912772585563E-2</v>
      </c>
      <c r="AF5" s="10">
        <f t="shared" ref="AF5:AF68" si="8">J5/J4-1</f>
        <v>-1.3956734124214165E-3</v>
      </c>
      <c r="AG5" s="11">
        <f t="shared" ref="AG5:AG68" si="9">K5/K4-1</f>
        <v>-6.7058823529411837E-2</v>
      </c>
      <c r="AH5" s="11">
        <f t="shared" ref="AH5:AH68" si="10">L5/L4-1</f>
        <v>-1.5831134564643801E-2</v>
      </c>
      <c r="AI5" s="11">
        <f t="shared" ref="AI5:AI68" si="11">M5/M4-1</f>
        <v>0</v>
      </c>
      <c r="AJ5" s="11">
        <f t="shared" ref="AJ5:AJ68" si="12">N5/N4-1</f>
        <v>0.12373336588939066</v>
      </c>
      <c r="AK5" s="11">
        <f t="shared" ref="AK5:AK68" si="13">O5/O4-1</f>
        <v>5.3846153846153877E-2</v>
      </c>
      <c r="AL5" s="11">
        <f t="shared" ref="AL5:AL68" si="14">P5/P4-1</f>
        <v>-0.15730337078651691</v>
      </c>
      <c r="AM5" s="7">
        <f t="shared" ref="AM5:AM68" si="15">Q5/Q4-1</f>
        <v>9.4876660341556285E-3</v>
      </c>
      <c r="AN5" s="10">
        <f t="shared" ref="AN5:AN68" si="16">R5/R4-1</f>
        <v>3.3898305084745228E-3</v>
      </c>
      <c r="AO5" s="11">
        <f t="shared" ref="AO5:AO68" si="17">S5/S4-1</f>
        <v>0</v>
      </c>
      <c r="AP5" s="7">
        <f t="shared" ref="AP5:AP68" si="18">T5/T4-1</f>
        <v>-0.5</v>
      </c>
      <c r="AQ5" s="8">
        <f t="shared" ref="AQ5:AQ68" si="19">U5/U4-1</f>
        <v>6.6176470588235281E-2</v>
      </c>
      <c r="AR5" s="6">
        <f t="shared" ref="AR5:AR68" si="20">V5/V4-1</f>
        <v>4.9923089736394477E-3</v>
      </c>
      <c r="AT5" s="16" t="s">
        <v>3</v>
      </c>
      <c r="AU5" s="16">
        <v>2.3351640140049698E-4</v>
      </c>
      <c r="AV5" s="16">
        <v>-6.1743224094962376E-5</v>
      </c>
      <c r="AW5" s="16">
        <v>-3.8120849887506983E-6</v>
      </c>
      <c r="AX5" s="16">
        <f>VARP('BC optimal portfolio'!$AA$3:$AA$255)</f>
        <v>6.937637471987306E-3</v>
      </c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Q5" t="s">
        <v>3</v>
      </c>
      <c r="BR5">
        <v>2.3351640140049698E-4</v>
      </c>
      <c r="BS5">
        <v>-6.1743224094962376E-5</v>
      </c>
      <c r="BT5">
        <v>-3.8120849887506983E-6</v>
      </c>
      <c r="BU5">
        <v>6.937637471987306E-3</v>
      </c>
      <c r="BV5" s="16">
        <v>4.4931130283649276E-3</v>
      </c>
      <c r="BW5" s="16">
        <v>1.5836820742821368E-3</v>
      </c>
      <c r="BX5" s="16">
        <v>3.5057830228435293E-3</v>
      </c>
      <c r="BY5" s="16">
        <v>1.8772021235371928E-3</v>
      </c>
      <c r="BZ5" s="16">
        <v>3.4170325840680521E-5</v>
      </c>
      <c r="CA5" s="16">
        <v>1.5248987626944016E-3</v>
      </c>
      <c r="CB5" s="16">
        <v>6.5835756735678646E-6</v>
      </c>
      <c r="CC5" s="16">
        <v>6.9359291002667937E-4</v>
      </c>
      <c r="CD5" s="16">
        <v>1.8451155817691231E-3</v>
      </c>
      <c r="CE5" s="16">
        <v>-1.2738320632060411E-4</v>
      </c>
      <c r="CF5" s="16">
        <v>5.4277883401816491E-4</v>
      </c>
      <c r="CG5" s="16">
        <v>2.6591709290088995E-4</v>
      </c>
      <c r="CH5" s="16">
        <v>1.3118639472753894E-4</v>
      </c>
      <c r="CI5" s="16">
        <v>6.1761644724326475E-4</v>
      </c>
      <c r="CJ5" s="16">
        <v>-6.5064526946960867E-4</v>
      </c>
      <c r="CK5">
        <v>1.0763509009959155E-3</v>
      </c>
    </row>
    <row r="6" spans="1:89" x14ac:dyDescent="0.25">
      <c r="A6" s="1">
        <v>42782</v>
      </c>
      <c r="B6">
        <v>-27.200001</v>
      </c>
      <c r="C6">
        <v>79.518287999999998</v>
      </c>
      <c r="D6">
        <v>116.55482499999999</v>
      </c>
      <c r="E6">
        <v>1.1868129999999999</v>
      </c>
      <c r="F6">
        <v>8.8999999999999999E-3</v>
      </c>
      <c r="G6">
        <v>1.8239160000000001</v>
      </c>
      <c r="H6" s="4">
        <v>0.68</v>
      </c>
      <c r="I6" s="2">
        <v>3.22</v>
      </c>
      <c r="J6">
        <v>13.89</v>
      </c>
      <c r="K6">
        <v>8.3000000000000007</v>
      </c>
      <c r="L6">
        <v>3.75</v>
      </c>
      <c r="M6">
        <v>2.97</v>
      </c>
      <c r="N6">
        <v>1.8134999999999999</v>
      </c>
      <c r="O6">
        <v>1.38</v>
      </c>
      <c r="P6">
        <v>1.5</v>
      </c>
      <c r="Q6" s="4">
        <v>10.5</v>
      </c>
      <c r="R6">
        <v>14.45</v>
      </c>
      <c r="S6">
        <v>18.5</v>
      </c>
      <c r="T6" s="4">
        <v>0.12</v>
      </c>
      <c r="U6" s="2">
        <v>5.52</v>
      </c>
      <c r="V6">
        <v>2347.219971</v>
      </c>
      <c r="X6" s="6">
        <f t="shared" si="0"/>
        <v>0</v>
      </c>
      <c r="Y6" s="6">
        <f t="shared" si="1"/>
        <v>2.9940875807763501E-3</v>
      </c>
      <c r="Z6" s="6">
        <f t="shared" si="2"/>
        <v>-2.2930132389251678E-3</v>
      </c>
      <c r="AA6" s="6">
        <f t="shared" si="3"/>
        <v>0</v>
      </c>
      <c r="AB6" s="6">
        <f t="shared" si="4"/>
        <v>0.23611111111111116</v>
      </c>
      <c r="AC6" s="6">
        <f t="shared" si="5"/>
        <v>3.3333333333333437E-2</v>
      </c>
      <c r="AD6" s="7">
        <f t="shared" si="6"/>
        <v>-2.3970144969140184E-2</v>
      </c>
      <c r="AE6" s="8">
        <f t="shared" si="7"/>
        <v>-3.0120481927710774E-2</v>
      </c>
      <c r="AF6" s="10">
        <f t="shared" si="8"/>
        <v>-2.9350104821802891E-2</v>
      </c>
      <c r="AG6" s="11">
        <f t="shared" si="9"/>
        <v>4.6658259773014077E-2</v>
      </c>
      <c r="AH6" s="11">
        <f t="shared" si="10"/>
        <v>5.3619302949061698E-3</v>
      </c>
      <c r="AI6" s="11">
        <f t="shared" si="11"/>
        <v>-4.1935483870967682E-2</v>
      </c>
      <c r="AJ6" s="11">
        <f t="shared" si="12"/>
        <v>-1.4884024118637651E-2</v>
      </c>
      <c r="AK6" s="11">
        <f t="shared" si="13"/>
        <v>7.2992700729925808E-3</v>
      </c>
      <c r="AL6" s="11">
        <f t="shared" si="14"/>
        <v>0</v>
      </c>
      <c r="AM6" s="7">
        <f t="shared" si="15"/>
        <v>-1.3157894736842146E-2</v>
      </c>
      <c r="AN6" s="10">
        <f t="shared" si="16"/>
        <v>-2.3648648648648796E-2</v>
      </c>
      <c r="AO6" s="11">
        <f t="shared" si="17"/>
        <v>5.4347826086957873E-3</v>
      </c>
      <c r="AP6" s="7">
        <f t="shared" si="18"/>
        <v>11</v>
      </c>
      <c r="AQ6" s="8">
        <f t="shared" si="19"/>
        <v>-4.8275862068965614E-2</v>
      </c>
      <c r="AR6" s="6">
        <f t="shared" si="20"/>
        <v>-8.641179099713181E-4</v>
      </c>
      <c r="AT6" s="16" t="s">
        <v>22</v>
      </c>
      <c r="AU6" s="16">
        <v>-5.3288481850179105E-4</v>
      </c>
      <c r="AV6" s="16">
        <v>-4.3319685043181113E-5</v>
      </c>
      <c r="AW6" s="16">
        <v>4.7431583952911891E-5</v>
      </c>
      <c r="AX6" s="16">
        <v>4.4931130283649276E-3</v>
      </c>
      <c r="AY6" s="16">
        <f>VARP('BC optimal portfolio'!$AB$3:$AB$255)</f>
        <v>2.9568490188907441E-2</v>
      </c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Q6" t="s">
        <v>22</v>
      </c>
      <c r="BR6">
        <v>-5.3288481850179105E-4</v>
      </c>
      <c r="BS6">
        <v>-4.3319685043181113E-5</v>
      </c>
      <c r="BT6">
        <v>4.7431583952911891E-5</v>
      </c>
      <c r="BU6">
        <v>4.4931130283649276E-3</v>
      </c>
      <c r="BV6">
        <v>2.9568490188907441E-2</v>
      </c>
      <c r="BW6" s="16">
        <v>2.2719806181571729E-3</v>
      </c>
      <c r="BX6" s="16">
        <v>4.7494207581704187E-3</v>
      </c>
      <c r="BY6" s="16">
        <v>2.2071345977134347E-3</v>
      </c>
      <c r="BZ6" s="16">
        <v>2.0937088824299295E-4</v>
      </c>
      <c r="CA6" s="16">
        <v>3.333375756523723E-3</v>
      </c>
      <c r="CB6" s="16">
        <v>2.1377743135195956E-4</v>
      </c>
      <c r="CC6" s="16">
        <v>1.8866538753946611E-3</v>
      </c>
      <c r="CD6" s="16">
        <v>1.6959687948271335E-3</v>
      </c>
      <c r="CE6" s="16">
        <v>1.187117229694914E-5</v>
      </c>
      <c r="CF6" s="16">
        <v>1.0413963447876301E-3</v>
      </c>
      <c r="CG6" s="16">
        <v>2.8816966449618097E-4</v>
      </c>
      <c r="CH6" s="16">
        <v>-1.8211615424980687E-4</v>
      </c>
      <c r="CI6" s="16">
        <v>1.2885559995483708E-3</v>
      </c>
      <c r="CJ6" s="16">
        <v>-2.5867509204136118E-2</v>
      </c>
      <c r="CK6">
        <v>1.4642339972056311E-3</v>
      </c>
    </row>
    <row r="7" spans="1:89" x14ac:dyDescent="0.25">
      <c r="A7" s="1">
        <v>42783</v>
      </c>
      <c r="B7">
        <v>-27.200001</v>
      </c>
      <c r="C7">
        <v>80.052352999999997</v>
      </c>
      <c r="D7">
        <v>117.31062300000001</v>
      </c>
      <c r="E7">
        <v>1.1868129999999999</v>
      </c>
      <c r="F7">
        <v>1.1900000000000001E-2</v>
      </c>
      <c r="G7">
        <v>1.755274</v>
      </c>
      <c r="H7" s="4">
        <v>0.68769999999999998</v>
      </c>
      <c r="I7" s="2">
        <v>3.28</v>
      </c>
      <c r="J7">
        <v>14.47</v>
      </c>
      <c r="K7">
        <v>7.6</v>
      </c>
      <c r="L7">
        <v>3.7</v>
      </c>
      <c r="M7">
        <v>2.8</v>
      </c>
      <c r="N7">
        <v>1.7428999999999999</v>
      </c>
      <c r="O7">
        <v>1.38</v>
      </c>
      <c r="P7">
        <v>1.6099000000000001</v>
      </c>
      <c r="Q7" s="4">
        <v>10.54</v>
      </c>
      <c r="R7">
        <v>14.5</v>
      </c>
      <c r="S7">
        <v>18.600000000000001</v>
      </c>
      <c r="T7" s="4">
        <v>0.01</v>
      </c>
      <c r="U7" s="2">
        <v>5.36</v>
      </c>
      <c r="V7">
        <v>2351.1599120000001</v>
      </c>
      <c r="X7" s="6">
        <f t="shared" si="0"/>
        <v>0</v>
      </c>
      <c r="Y7" s="6">
        <f t="shared" si="1"/>
        <v>6.7162537503322461E-3</v>
      </c>
      <c r="Z7" s="6">
        <f t="shared" si="2"/>
        <v>6.4844848765377439E-3</v>
      </c>
      <c r="AA7" s="6">
        <f t="shared" si="3"/>
        <v>0</v>
      </c>
      <c r="AB7" s="6">
        <f t="shared" si="4"/>
        <v>0.33707865168539342</v>
      </c>
      <c r="AC7" s="6">
        <f t="shared" si="5"/>
        <v>-3.7634408602150615E-2</v>
      </c>
      <c r="AD7" s="7">
        <f t="shared" si="6"/>
        <v>1.1323529411764621E-2</v>
      </c>
      <c r="AE7" s="8">
        <f t="shared" si="7"/>
        <v>1.8633540372670732E-2</v>
      </c>
      <c r="AF7" s="10">
        <f t="shared" si="8"/>
        <v>4.1756659467242718E-2</v>
      </c>
      <c r="AG7" s="11">
        <f t="shared" si="9"/>
        <v>-8.4337349397590522E-2</v>
      </c>
      <c r="AH7" s="11">
        <f t="shared" si="10"/>
        <v>-1.3333333333333308E-2</v>
      </c>
      <c r="AI7" s="11">
        <f t="shared" si="11"/>
        <v>-5.7239057239057312E-2</v>
      </c>
      <c r="AJ7" s="11">
        <f t="shared" si="12"/>
        <v>-3.8930245381858297E-2</v>
      </c>
      <c r="AK7" s="11">
        <f t="shared" si="13"/>
        <v>0</v>
      </c>
      <c r="AL7" s="11">
        <f t="shared" si="14"/>
        <v>7.3266666666666813E-2</v>
      </c>
      <c r="AM7" s="7">
        <f t="shared" si="15"/>
        <v>3.8095238095237072E-3</v>
      </c>
      <c r="AN7" s="10">
        <f t="shared" si="16"/>
        <v>3.4602076124568004E-3</v>
      </c>
      <c r="AO7" s="11">
        <f t="shared" si="17"/>
        <v>5.4054054054055722E-3</v>
      </c>
      <c r="AP7" s="7">
        <f t="shared" si="18"/>
        <v>-0.91666666666666663</v>
      </c>
      <c r="AQ7" s="8">
        <f t="shared" si="19"/>
        <v>-2.8985507246376718E-2</v>
      </c>
      <c r="AR7" s="6">
        <f t="shared" si="20"/>
        <v>1.6785563554666538E-3</v>
      </c>
      <c r="AT7" s="16" t="s">
        <v>13</v>
      </c>
      <c r="AU7" s="16">
        <v>-4.9909879886880668E-5</v>
      </c>
      <c r="AV7" s="16">
        <v>5.7923517137917098E-5</v>
      </c>
      <c r="AW7" s="16">
        <v>4.0721352091108234E-5</v>
      </c>
      <c r="AX7" s="16">
        <v>1.5836820742821368E-3</v>
      </c>
      <c r="AY7" s="16">
        <v>2.2719806181571729E-3</v>
      </c>
      <c r="AZ7" s="16">
        <f>VARP('BC optimal portfolio'!$AC$3:$AC$255)</f>
        <v>5.1223418131236941E-3</v>
      </c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Q7" t="s">
        <v>13</v>
      </c>
      <c r="BR7">
        <v>-4.9909879886880668E-5</v>
      </c>
      <c r="BS7">
        <v>5.7923517137917098E-5</v>
      </c>
      <c r="BT7">
        <v>4.0721352091108234E-5</v>
      </c>
      <c r="BU7">
        <v>1.5836820742821368E-3</v>
      </c>
      <c r="BV7">
        <v>2.2719806181571729E-3</v>
      </c>
      <c r="BW7">
        <v>5.1223418131236941E-3</v>
      </c>
      <c r="BX7" s="16">
        <v>1.993250516370977E-3</v>
      </c>
      <c r="BY7" s="16">
        <v>2.7729927132556856E-3</v>
      </c>
      <c r="BZ7" s="16">
        <v>1.710516779867008E-4</v>
      </c>
      <c r="CA7" s="16">
        <v>1.1330223128788695E-3</v>
      </c>
      <c r="CB7" s="16">
        <v>1.272317113723121E-3</v>
      </c>
      <c r="CC7" s="16">
        <v>1.5724259059917698E-3</v>
      </c>
      <c r="CD7" s="16">
        <v>1.0997936451708091E-3</v>
      </c>
      <c r="CE7" s="16">
        <v>1.379376117405329E-3</v>
      </c>
      <c r="CF7" s="16">
        <v>1.7680858159967671E-3</v>
      </c>
      <c r="CG7" s="16">
        <v>2.7136795530745657E-4</v>
      </c>
      <c r="CH7" s="16">
        <v>2.9579804048357927E-4</v>
      </c>
      <c r="CI7" s="16">
        <v>8.6013978699009852E-4</v>
      </c>
      <c r="CJ7" s="16">
        <v>-4.518713438254625E-3</v>
      </c>
      <c r="CK7">
        <v>5.2941534969294848E-3</v>
      </c>
    </row>
    <row r="8" spans="1:89" x14ac:dyDescent="0.25">
      <c r="A8" s="1">
        <v>42787</v>
      </c>
      <c r="B8">
        <v>-27.200001</v>
      </c>
      <c r="C8">
        <v>79.656745999999998</v>
      </c>
      <c r="D8">
        <v>115.808601</v>
      </c>
      <c r="E8">
        <v>1.2197800000000001</v>
      </c>
      <c r="F8">
        <v>1.0999999999999999E-2</v>
      </c>
      <c r="G8">
        <v>1.6964379999999999</v>
      </c>
      <c r="H8" s="4">
        <v>0.69</v>
      </c>
      <c r="I8" s="2">
        <v>3.2</v>
      </c>
      <c r="J8">
        <v>14.63</v>
      </c>
      <c r="K8">
        <v>5.3</v>
      </c>
      <c r="L8">
        <v>3.7</v>
      </c>
      <c r="M8">
        <v>2.93</v>
      </c>
      <c r="N8">
        <v>1.59</v>
      </c>
      <c r="O8">
        <v>1.28</v>
      </c>
      <c r="P8">
        <v>1.69</v>
      </c>
      <c r="Q8" s="4">
        <v>10.46</v>
      </c>
      <c r="R8">
        <v>14.85</v>
      </c>
      <c r="S8">
        <v>18.25</v>
      </c>
      <c r="T8" s="4">
        <v>0.13</v>
      </c>
      <c r="U8" s="2">
        <v>5.4</v>
      </c>
      <c r="V8">
        <v>2365.3798830000001</v>
      </c>
      <c r="X8" s="6">
        <f t="shared" si="0"/>
        <v>0</v>
      </c>
      <c r="Y8" s="6">
        <f t="shared" si="1"/>
        <v>-4.9418534893034272E-3</v>
      </c>
      <c r="Z8" s="6">
        <f t="shared" si="2"/>
        <v>-1.2803802090455285E-2</v>
      </c>
      <c r="AA8" s="6">
        <f t="shared" si="3"/>
        <v>2.7777754372424468E-2</v>
      </c>
      <c r="AB8" s="6">
        <f t="shared" si="4"/>
        <v>-7.5630252100840512E-2</v>
      </c>
      <c r="AC8" s="6">
        <f t="shared" si="5"/>
        <v>-3.3519553072625774E-2</v>
      </c>
      <c r="AD8" s="7">
        <f t="shared" si="6"/>
        <v>3.3444816053511683E-3</v>
      </c>
      <c r="AE8" s="8">
        <f t="shared" si="7"/>
        <v>-2.4390243902438935E-2</v>
      </c>
      <c r="AF8" s="10">
        <f t="shared" si="8"/>
        <v>1.1057360055286791E-2</v>
      </c>
      <c r="AG8" s="11">
        <f t="shared" si="9"/>
        <v>-0.30263157894736836</v>
      </c>
      <c r="AH8" s="11">
        <f t="shared" si="10"/>
        <v>0</v>
      </c>
      <c r="AI8" s="11">
        <f t="shared" si="11"/>
        <v>4.6428571428571486E-2</v>
      </c>
      <c r="AJ8" s="11">
        <f t="shared" si="12"/>
        <v>-8.7727350966779416E-2</v>
      </c>
      <c r="AK8" s="11">
        <f t="shared" si="13"/>
        <v>-7.2463768115941907E-2</v>
      </c>
      <c r="AL8" s="11">
        <f t="shared" si="14"/>
        <v>4.9754643145536903E-2</v>
      </c>
      <c r="AM8" s="7">
        <f t="shared" si="15"/>
        <v>-7.5901328273243474E-3</v>
      </c>
      <c r="AN8" s="10">
        <f t="shared" si="16"/>
        <v>2.4137931034482696E-2</v>
      </c>
      <c r="AO8" s="11">
        <f t="shared" si="17"/>
        <v>-1.8817204301075363E-2</v>
      </c>
      <c r="AP8" s="7">
        <f t="shared" si="18"/>
        <v>12</v>
      </c>
      <c r="AQ8" s="8">
        <f t="shared" si="19"/>
        <v>7.4626865671640896E-3</v>
      </c>
      <c r="AR8" s="6">
        <f t="shared" si="20"/>
        <v>6.0480662873771962E-3</v>
      </c>
      <c r="AT8" s="16" t="s">
        <v>4</v>
      </c>
      <c r="AU8" s="16">
        <v>-5.4932689072170033E-5</v>
      </c>
      <c r="AV8" s="16">
        <v>-9.1736086687265961E-6</v>
      </c>
      <c r="AW8" s="16">
        <v>6.2069034087750707E-5</v>
      </c>
      <c r="AX8" s="16">
        <v>3.5057830228435293E-3</v>
      </c>
      <c r="AY8" s="16">
        <v>4.7494207581704187E-3</v>
      </c>
      <c r="AZ8" s="16">
        <v>1.993250516370977E-3</v>
      </c>
      <c r="BA8" s="16">
        <f>VARP('BC optimal portfolio'!$AD$3:$AD$255)</f>
        <v>9.8989531304132673E-3</v>
      </c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Q8" t="s">
        <v>4</v>
      </c>
      <c r="BR8">
        <v>-5.4932689072170033E-5</v>
      </c>
      <c r="BS8">
        <v>-9.1736086687265961E-6</v>
      </c>
      <c r="BT8">
        <v>6.2069034087750707E-5</v>
      </c>
      <c r="BU8">
        <v>3.5057830228435293E-3</v>
      </c>
      <c r="BV8">
        <v>4.7494207581704187E-3</v>
      </c>
      <c r="BW8">
        <v>1.993250516370977E-3</v>
      </c>
      <c r="BX8">
        <v>9.8989531304132673E-3</v>
      </c>
      <c r="BY8" s="16">
        <v>2.323322423352937E-3</v>
      </c>
      <c r="BZ8" s="16">
        <v>2.0538266754524409E-4</v>
      </c>
      <c r="CA8" s="16">
        <v>9.5677349102254398E-4</v>
      </c>
      <c r="CB8" s="16">
        <v>-2.7191057142031692E-4</v>
      </c>
      <c r="CC8" s="16">
        <v>6.6013136042061696E-4</v>
      </c>
      <c r="CD8" s="16">
        <v>1.7137896722258206E-3</v>
      </c>
      <c r="CE8" s="16">
        <v>4.7000091036462286E-4</v>
      </c>
      <c r="CF8" s="16">
        <v>1.1616602157553055E-3</v>
      </c>
      <c r="CG8" s="16">
        <v>1.0878636710025324E-4</v>
      </c>
      <c r="CH8" s="16">
        <v>-1.3474268155846223E-4</v>
      </c>
      <c r="CI8" s="16">
        <v>8.5048235602810463E-4</v>
      </c>
      <c r="CJ8" s="16">
        <v>5.1699353975604486E-3</v>
      </c>
      <c r="CK8">
        <v>2.6546572253963166E-3</v>
      </c>
    </row>
    <row r="9" spans="1:89" x14ac:dyDescent="0.25">
      <c r="A9" s="1">
        <v>42788</v>
      </c>
      <c r="B9">
        <v>-27.200001</v>
      </c>
      <c r="C9">
        <v>79.656745999999998</v>
      </c>
      <c r="D9">
        <v>117.205383</v>
      </c>
      <c r="E9">
        <v>1.2472529999999999</v>
      </c>
      <c r="F9">
        <v>1.4E-2</v>
      </c>
      <c r="G9">
        <v>1.735662</v>
      </c>
      <c r="H9" s="4">
        <v>0.7</v>
      </c>
      <c r="I9" s="2">
        <v>3.15</v>
      </c>
      <c r="J9">
        <v>15.04</v>
      </c>
      <c r="K9">
        <v>7</v>
      </c>
      <c r="L9">
        <v>3.7</v>
      </c>
      <c r="M9">
        <v>2.86</v>
      </c>
      <c r="N9">
        <v>1.6586000000000001</v>
      </c>
      <c r="O9">
        <v>1.33</v>
      </c>
      <c r="P9">
        <v>1.63</v>
      </c>
      <c r="Q9" s="4">
        <v>10.27</v>
      </c>
      <c r="R9">
        <v>14.95</v>
      </c>
      <c r="S9">
        <v>18.200001</v>
      </c>
      <c r="T9" s="4">
        <v>0.13</v>
      </c>
      <c r="U9" s="2">
        <v>5.56</v>
      </c>
      <c r="V9">
        <v>2362.820068</v>
      </c>
      <c r="X9" s="6">
        <f t="shared" si="0"/>
        <v>0</v>
      </c>
      <c r="Y9" s="6">
        <f t="shared" si="1"/>
        <v>0</v>
      </c>
      <c r="Z9" s="6">
        <f t="shared" si="2"/>
        <v>1.2061124890024422E-2</v>
      </c>
      <c r="AA9" s="6">
        <f t="shared" si="3"/>
        <v>2.2522913968092473E-2</v>
      </c>
      <c r="AB9" s="6">
        <f t="shared" si="4"/>
        <v>0.27272727272727293</v>
      </c>
      <c r="AC9" s="6">
        <f t="shared" si="5"/>
        <v>2.3121387283236983E-2</v>
      </c>
      <c r="AD9" s="7">
        <f t="shared" si="6"/>
        <v>1.449275362318847E-2</v>
      </c>
      <c r="AE9" s="8">
        <f t="shared" si="7"/>
        <v>-1.5625000000000111E-2</v>
      </c>
      <c r="AF9" s="10">
        <f t="shared" si="8"/>
        <v>2.8024606971975174E-2</v>
      </c>
      <c r="AG9" s="11">
        <f t="shared" si="9"/>
        <v>0.32075471698113223</v>
      </c>
      <c r="AH9" s="11">
        <f t="shared" si="10"/>
        <v>0</v>
      </c>
      <c r="AI9" s="11">
        <f t="shared" si="11"/>
        <v>-2.3890784982935287E-2</v>
      </c>
      <c r="AJ9" s="11">
        <f t="shared" si="12"/>
        <v>4.3144654088050238E-2</v>
      </c>
      <c r="AK9" s="11">
        <f t="shared" si="13"/>
        <v>3.90625E-2</v>
      </c>
      <c r="AL9" s="11">
        <f t="shared" si="14"/>
        <v>-3.5502958579881727E-2</v>
      </c>
      <c r="AM9" s="7">
        <f t="shared" si="15"/>
        <v>-1.8164435946462887E-2</v>
      </c>
      <c r="AN9" s="10">
        <f t="shared" si="16"/>
        <v>6.7340067340067034E-3</v>
      </c>
      <c r="AO9" s="11">
        <f t="shared" si="17"/>
        <v>-2.7396712328766615E-3</v>
      </c>
      <c r="AP9" s="7">
        <f t="shared" si="18"/>
        <v>0</v>
      </c>
      <c r="AQ9" s="8">
        <f t="shared" si="19"/>
        <v>2.962962962962945E-2</v>
      </c>
      <c r="AR9" s="6">
        <f t="shared" si="20"/>
        <v>-1.0822003765219579E-3</v>
      </c>
      <c r="AT9" s="16" t="s">
        <v>19</v>
      </c>
      <c r="AU9" s="16">
        <v>-6.1367190410953375E-4</v>
      </c>
      <c r="AV9" s="16">
        <v>1.2953112822295505E-5</v>
      </c>
      <c r="AW9" s="16">
        <v>4.9108739823059624E-5</v>
      </c>
      <c r="AX9" s="16">
        <v>1.8772021235371928E-3</v>
      </c>
      <c r="AY9" s="16">
        <v>2.2071345977134347E-3</v>
      </c>
      <c r="AZ9" s="16">
        <v>2.7729927132556856E-3</v>
      </c>
      <c r="BA9" s="16">
        <v>2.323322423352937E-3</v>
      </c>
      <c r="BB9" s="16">
        <f>VARP('BC optimal portfolio'!$AE$3:$AE$255)</f>
        <v>7.3755973509186373E-3</v>
      </c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Q9" t="s">
        <v>19</v>
      </c>
      <c r="BR9">
        <v>-6.1367190410953375E-4</v>
      </c>
      <c r="BS9">
        <v>1.2953112822295505E-5</v>
      </c>
      <c r="BT9">
        <v>4.9108739823059624E-5</v>
      </c>
      <c r="BU9">
        <v>1.8772021235371928E-3</v>
      </c>
      <c r="BV9">
        <v>2.2071345977134347E-3</v>
      </c>
      <c r="BW9">
        <v>2.7729927132556856E-3</v>
      </c>
      <c r="BX9">
        <v>2.323322423352937E-3</v>
      </c>
      <c r="BY9">
        <v>7.3755973509186373E-3</v>
      </c>
      <c r="BZ9" s="16">
        <v>4.8023840625522821E-4</v>
      </c>
      <c r="CA9" s="16">
        <v>1.0499791363482211E-3</v>
      </c>
      <c r="CB9" s="16">
        <v>1.4837687977077509E-3</v>
      </c>
      <c r="CC9" s="16">
        <v>3.2204623617356366E-3</v>
      </c>
      <c r="CD9" s="16">
        <v>1.1820014527807517E-3</v>
      </c>
      <c r="CE9" s="16">
        <v>8.4819331887266906E-4</v>
      </c>
      <c r="CF9" s="16">
        <v>1.8612217828183053E-3</v>
      </c>
      <c r="CG9" s="16">
        <v>1.7932547887392959E-4</v>
      </c>
      <c r="CH9" s="16">
        <v>3.6680618663712043E-4</v>
      </c>
      <c r="CI9" s="16">
        <v>1.1213913356318626E-3</v>
      </c>
      <c r="CJ9" s="16">
        <v>-3.1414640466305568E-4</v>
      </c>
      <c r="CK9">
        <v>5.656097465228666E-3</v>
      </c>
    </row>
    <row r="10" spans="1:89" x14ac:dyDescent="0.25">
      <c r="A10" s="1">
        <v>42789</v>
      </c>
      <c r="B10">
        <v>-27.200001</v>
      </c>
      <c r="C10">
        <v>79.379822000000004</v>
      </c>
      <c r="D10">
        <v>117.21494300000001</v>
      </c>
      <c r="E10">
        <v>1.285714</v>
      </c>
      <c r="F10">
        <v>1.6E-2</v>
      </c>
      <c r="G10">
        <v>1.7846919999999999</v>
      </c>
      <c r="H10" s="4">
        <v>0.87</v>
      </c>
      <c r="I10" s="2">
        <v>3.18</v>
      </c>
      <c r="J10">
        <v>17.149999999999999</v>
      </c>
      <c r="K10">
        <v>7.1</v>
      </c>
      <c r="L10">
        <v>3.65</v>
      </c>
      <c r="M10">
        <v>2.65</v>
      </c>
      <c r="N10">
        <v>1.6375999999999999</v>
      </c>
      <c r="O10">
        <v>1.34</v>
      </c>
      <c r="P10">
        <v>1.6</v>
      </c>
      <c r="Q10" s="4">
        <v>10.07</v>
      </c>
      <c r="R10">
        <v>15</v>
      </c>
      <c r="S10">
        <v>18</v>
      </c>
      <c r="T10" s="4">
        <v>0.14000000000000001</v>
      </c>
      <c r="U10" s="2">
        <v>5.44</v>
      </c>
      <c r="V10">
        <v>2363.8100589999999</v>
      </c>
      <c r="X10" s="6">
        <f t="shared" si="0"/>
        <v>0</v>
      </c>
      <c r="Y10" s="6">
        <f t="shared" si="1"/>
        <v>-3.4764663874167212E-3</v>
      </c>
      <c r="Z10" s="6">
        <f t="shared" si="2"/>
        <v>8.1566219531037376E-5</v>
      </c>
      <c r="AA10" s="6">
        <f t="shared" si="3"/>
        <v>3.0836566438405155E-2</v>
      </c>
      <c r="AB10" s="6">
        <f t="shared" si="4"/>
        <v>0.14285714285714279</v>
      </c>
      <c r="AC10" s="6">
        <f t="shared" si="5"/>
        <v>2.824858757062132E-2</v>
      </c>
      <c r="AD10" s="7">
        <f t="shared" si="6"/>
        <v>0.24285714285714288</v>
      </c>
      <c r="AE10" s="8">
        <f t="shared" si="7"/>
        <v>9.523809523809712E-3</v>
      </c>
      <c r="AF10" s="10">
        <f t="shared" si="8"/>
        <v>0.14029255319148937</v>
      </c>
      <c r="AG10" s="11">
        <f t="shared" si="9"/>
        <v>1.4285714285714235E-2</v>
      </c>
      <c r="AH10" s="11">
        <f t="shared" si="10"/>
        <v>-1.3513513513513598E-2</v>
      </c>
      <c r="AI10" s="11">
        <f t="shared" si="11"/>
        <v>-7.3426573426573438E-2</v>
      </c>
      <c r="AJ10" s="11">
        <f t="shared" si="12"/>
        <v>-1.2661280598094904E-2</v>
      </c>
      <c r="AK10" s="11">
        <f t="shared" si="13"/>
        <v>7.5187969924812581E-3</v>
      </c>
      <c r="AL10" s="11">
        <f t="shared" si="14"/>
        <v>-1.8404907975460016E-2</v>
      </c>
      <c r="AM10" s="7">
        <f t="shared" si="15"/>
        <v>-1.9474196689386547E-2</v>
      </c>
      <c r="AN10" s="10">
        <f t="shared" si="16"/>
        <v>3.3444816053511683E-3</v>
      </c>
      <c r="AO10" s="11">
        <f t="shared" si="17"/>
        <v>-1.0989065330271108E-2</v>
      </c>
      <c r="AP10" s="7">
        <f t="shared" si="18"/>
        <v>7.6923076923077094E-2</v>
      </c>
      <c r="AQ10" s="8">
        <f t="shared" si="19"/>
        <v>-2.1582733812949506E-2</v>
      </c>
      <c r="AR10" s="6">
        <f t="shared" si="20"/>
        <v>4.1898704577958412E-4</v>
      </c>
      <c r="AT10" s="16" t="s">
        <v>6</v>
      </c>
      <c r="AU10" s="16">
        <v>6.9961469152099998E-5</v>
      </c>
      <c r="AV10" s="16">
        <v>5.6178775401020651E-5</v>
      </c>
      <c r="AW10" s="16">
        <v>4.2791605299165504E-5</v>
      </c>
      <c r="AX10" s="16">
        <v>3.4170325840680521E-5</v>
      </c>
      <c r="AY10" s="16">
        <v>2.0937088824299295E-4</v>
      </c>
      <c r="AZ10" s="16">
        <v>1.710516779867008E-4</v>
      </c>
      <c r="BA10" s="16">
        <v>2.0538266754524409E-4</v>
      </c>
      <c r="BB10" s="16">
        <v>4.8023840625522821E-4</v>
      </c>
      <c r="BC10" s="16">
        <f>VARP('BC optimal portfolio'!$AF$3:$AF$255)</f>
        <v>7.4724815045289911E-4</v>
      </c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Q10" t="s">
        <v>6</v>
      </c>
      <c r="BR10">
        <v>6.9961469152099998E-5</v>
      </c>
      <c r="BS10">
        <v>5.6178775401020651E-5</v>
      </c>
      <c r="BT10">
        <v>4.2791605299165504E-5</v>
      </c>
      <c r="BU10">
        <v>3.4170325840680521E-5</v>
      </c>
      <c r="BV10">
        <v>2.0937088824299295E-4</v>
      </c>
      <c r="BW10">
        <v>1.710516779867008E-4</v>
      </c>
      <c r="BX10">
        <v>2.0538266754524409E-4</v>
      </c>
      <c r="BY10">
        <v>4.8023840625522821E-4</v>
      </c>
      <c r="BZ10">
        <v>7.4724815045289911E-4</v>
      </c>
      <c r="CA10" s="16">
        <v>-2.7084757884508005E-4</v>
      </c>
      <c r="CB10" s="16">
        <v>4.2198812336322002E-4</v>
      </c>
      <c r="CC10" s="16">
        <v>3.1979446701415243E-4</v>
      </c>
      <c r="CD10" s="16">
        <v>2.4274525012556923E-4</v>
      </c>
      <c r="CE10" s="16">
        <v>2.4628607022446331E-4</v>
      </c>
      <c r="CF10" s="16">
        <v>1.4014827003567466E-4</v>
      </c>
      <c r="CG10" s="16">
        <v>1.5511489501526029E-4</v>
      </c>
      <c r="CH10" s="16">
        <v>1.026760844204754E-4</v>
      </c>
      <c r="CI10" s="16">
        <v>3.108784090953372E-4</v>
      </c>
      <c r="CJ10" s="16">
        <v>-2.9794435409563201E-3</v>
      </c>
      <c r="CK10">
        <v>-4.5877239944897543E-5</v>
      </c>
    </row>
    <row r="11" spans="1:89" x14ac:dyDescent="0.25">
      <c r="A11" s="1">
        <v>42790</v>
      </c>
      <c r="B11">
        <v>-27.200001</v>
      </c>
      <c r="C11">
        <v>78.825958</v>
      </c>
      <c r="D11">
        <v>117.31062300000001</v>
      </c>
      <c r="E11">
        <v>1.3073630000000001</v>
      </c>
      <c r="F11">
        <v>1.2E-2</v>
      </c>
      <c r="G11">
        <v>1.774886</v>
      </c>
      <c r="H11" s="4">
        <v>0.77</v>
      </c>
      <c r="I11" s="2">
        <v>3.15</v>
      </c>
      <c r="J11">
        <v>17.43</v>
      </c>
      <c r="K11">
        <v>8.9499999999999993</v>
      </c>
      <c r="L11">
        <v>3.66</v>
      </c>
      <c r="M11">
        <v>2.6</v>
      </c>
      <c r="N11">
        <v>1.7216</v>
      </c>
      <c r="O11">
        <v>1.3129999999999999</v>
      </c>
      <c r="P11">
        <v>1.62</v>
      </c>
      <c r="Q11" s="4">
        <v>9.93</v>
      </c>
      <c r="R11">
        <v>14.8</v>
      </c>
      <c r="S11">
        <v>18.149999999999999</v>
      </c>
      <c r="T11" s="4">
        <v>0.16500000000000001</v>
      </c>
      <c r="U11" s="2">
        <v>5.4</v>
      </c>
      <c r="V11">
        <v>2367.3400879999999</v>
      </c>
      <c r="X11" s="6">
        <f t="shared" si="0"/>
        <v>0</v>
      </c>
      <c r="Y11" s="6">
        <f t="shared" si="1"/>
        <v>-6.9773902995147186E-3</v>
      </c>
      <c r="Z11" s="6">
        <f t="shared" si="2"/>
        <v>8.1627817709217787E-4</v>
      </c>
      <c r="AA11" s="6">
        <f t="shared" si="3"/>
        <v>1.6838114852914421E-2</v>
      </c>
      <c r="AB11" s="6">
        <f t="shared" si="4"/>
        <v>-0.25</v>
      </c>
      <c r="AC11" s="6">
        <f t="shared" si="5"/>
        <v>-5.494505494505475E-3</v>
      </c>
      <c r="AD11" s="7">
        <f t="shared" si="6"/>
        <v>-0.11494252873563215</v>
      </c>
      <c r="AE11" s="8">
        <f t="shared" si="7"/>
        <v>-9.4339622641510523E-3</v>
      </c>
      <c r="AF11" s="10">
        <f t="shared" si="8"/>
        <v>1.6326530612244872E-2</v>
      </c>
      <c r="AG11" s="11">
        <f t="shared" si="9"/>
        <v>0.26056338028169002</v>
      </c>
      <c r="AH11" s="11">
        <f t="shared" si="10"/>
        <v>2.73972602739736E-3</v>
      </c>
      <c r="AI11" s="11">
        <f t="shared" si="11"/>
        <v>-1.8867924528301772E-2</v>
      </c>
      <c r="AJ11" s="11">
        <f t="shared" si="12"/>
        <v>5.1294577430385901E-2</v>
      </c>
      <c r="AK11" s="11">
        <f t="shared" si="13"/>
        <v>-2.0149253731343353E-2</v>
      </c>
      <c r="AL11" s="11">
        <f t="shared" si="14"/>
        <v>1.2499999999999956E-2</v>
      </c>
      <c r="AM11" s="7">
        <f t="shared" si="15"/>
        <v>-1.3902681231380387E-2</v>
      </c>
      <c r="AN11" s="10">
        <f t="shared" si="16"/>
        <v>-1.3333333333333308E-2</v>
      </c>
      <c r="AO11" s="11">
        <f t="shared" si="17"/>
        <v>8.3333333333333037E-3</v>
      </c>
      <c r="AP11" s="7">
        <f t="shared" si="18"/>
        <v>0.1785714285714286</v>
      </c>
      <c r="AQ11" s="8">
        <f t="shared" si="19"/>
        <v>-7.3529411764705621E-3</v>
      </c>
      <c r="AR11" s="6">
        <f t="shared" si="20"/>
        <v>1.4933640655938607E-3</v>
      </c>
      <c r="AT11" s="16" t="s">
        <v>7</v>
      </c>
      <c r="AU11" s="16">
        <v>-5.0046045251256116E-4</v>
      </c>
      <c r="AV11" s="16">
        <v>-7.8029822112285293E-5</v>
      </c>
      <c r="AW11" s="16">
        <v>6.9078614614498311E-5</v>
      </c>
      <c r="AX11" s="16">
        <v>1.5248987626944016E-3</v>
      </c>
      <c r="AY11" s="16">
        <v>3.333375756523723E-3</v>
      </c>
      <c r="AZ11" s="16">
        <v>1.1330223128788695E-3</v>
      </c>
      <c r="BA11" s="16">
        <v>9.5677349102254398E-4</v>
      </c>
      <c r="BB11" s="16">
        <v>1.0499791363482211E-3</v>
      </c>
      <c r="BC11" s="16">
        <v>-2.7084757884508005E-4</v>
      </c>
      <c r="BD11" s="16">
        <f>VARP('BC optimal portfolio'!$AG$3:$AG$255)</f>
        <v>9.6125359286142655E-3</v>
      </c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Q11" t="s">
        <v>7</v>
      </c>
      <c r="BR11">
        <v>-5.0046045251256116E-4</v>
      </c>
      <c r="BS11">
        <v>-7.8029822112285293E-5</v>
      </c>
      <c r="BT11">
        <v>6.9078614614498311E-5</v>
      </c>
      <c r="BU11">
        <v>1.5248987626944016E-3</v>
      </c>
      <c r="BV11">
        <v>3.333375756523723E-3</v>
      </c>
      <c r="BW11">
        <v>1.1330223128788695E-3</v>
      </c>
      <c r="BX11">
        <v>9.5677349102254398E-4</v>
      </c>
      <c r="BY11">
        <v>1.0499791363482211E-3</v>
      </c>
      <c r="BZ11">
        <v>-2.7084757884508005E-4</v>
      </c>
      <c r="CA11">
        <v>9.6125359286142655E-3</v>
      </c>
      <c r="CB11" s="16">
        <v>-2.0193048411166231E-4</v>
      </c>
      <c r="CC11" s="16">
        <v>3.835166809056792E-4</v>
      </c>
      <c r="CD11" s="16">
        <v>1.5118496610704673E-3</v>
      </c>
      <c r="CE11" s="16">
        <v>1.2556348098646729E-4</v>
      </c>
      <c r="CF11" s="16">
        <v>1.2460316154861621E-3</v>
      </c>
      <c r="CG11" s="16">
        <v>1.2578304508668422E-4</v>
      </c>
      <c r="CH11" s="16">
        <v>2.0356498753566199E-4</v>
      </c>
      <c r="CI11" s="16">
        <v>6.3033168495621266E-4</v>
      </c>
      <c r="CJ11" s="16">
        <v>-2.0187352561051451E-2</v>
      </c>
      <c r="CK11">
        <v>1.5666555475665328E-3</v>
      </c>
    </row>
    <row r="12" spans="1:89" x14ac:dyDescent="0.25">
      <c r="A12" s="1">
        <v>42793</v>
      </c>
      <c r="B12">
        <v>-27.200001</v>
      </c>
      <c r="C12">
        <v>78.094070000000002</v>
      </c>
      <c r="D12">
        <v>117.511528</v>
      </c>
      <c r="E12">
        <v>1.285714</v>
      </c>
      <c r="F12">
        <v>1.09E-2</v>
      </c>
      <c r="G12">
        <v>1.755274</v>
      </c>
      <c r="H12" s="4">
        <v>0.75</v>
      </c>
      <c r="I12" s="2">
        <v>3.24</v>
      </c>
      <c r="J12">
        <v>17.93</v>
      </c>
      <c r="K12">
        <v>7.9</v>
      </c>
      <c r="L12">
        <v>3.63</v>
      </c>
      <c r="M12">
        <v>2.58</v>
      </c>
      <c r="N12">
        <v>1.8164</v>
      </c>
      <c r="O12">
        <v>1.25</v>
      </c>
      <c r="P12">
        <v>1.72</v>
      </c>
      <c r="Q12" s="4">
        <v>10.119999999999999</v>
      </c>
      <c r="R12">
        <v>14.5</v>
      </c>
      <c r="S12">
        <v>18.350000000000001</v>
      </c>
      <c r="T12" s="4">
        <v>0.155</v>
      </c>
      <c r="U12" s="2">
        <v>5.48</v>
      </c>
      <c r="V12">
        <v>2369.75</v>
      </c>
      <c r="X12" s="6">
        <f t="shared" si="0"/>
        <v>0</v>
      </c>
      <c r="Y12" s="6">
        <f t="shared" si="1"/>
        <v>-9.2848601979566014E-3</v>
      </c>
      <c r="Z12" s="6">
        <f t="shared" si="2"/>
        <v>1.7125900013335027E-3</v>
      </c>
      <c r="AA12" s="6">
        <f t="shared" si="3"/>
        <v>-1.6559287665323219E-2</v>
      </c>
      <c r="AB12" s="6">
        <f t="shared" si="4"/>
        <v>-9.1666666666666674E-2</v>
      </c>
      <c r="AC12" s="6">
        <f t="shared" si="5"/>
        <v>-1.1049723756906049E-2</v>
      </c>
      <c r="AD12" s="7">
        <f t="shared" si="6"/>
        <v>-2.5974025974025983E-2</v>
      </c>
      <c r="AE12" s="8">
        <f t="shared" si="7"/>
        <v>2.8571428571428692E-2</v>
      </c>
      <c r="AF12" s="10">
        <f t="shared" si="8"/>
        <v>2.8686173264486525E-2</v>
      </c>
      <c r="AG12" s="11">
        <f t="shared" si="9"/>
        <v>-0.11731843575418988</v>
      </c>
      <c r="AH12" s="11">
        <f t="shared" si="10"/>
        <v>-8.19672131147553E-3</v>
      </c>
      <c r="AI12" s="11">
        <f t="shared" si="11"/>
        <v>-7.692307692307665E-3</v>
      </c>
      <c r="AJ12" s="11">
        <f t="shared" si="12"/>
        <v>5.506505576208176E-2</v>
      </c>
      <c r="AK12" s="11">
        <f t="shared" si="13"/>
        <v>-4.7981721249047982E-2</v>
      </c>
      <c r="AL12" s="11">
        <f t="shared" si="14"/>
        <v>6.1728395061728225E-2</v>
      </c>
      <c r="AM12" s="7">
        <f t="shared" si="15"/>
        <v>1.9133937562940462E-2</v>
      </c>
      <c r="AN12" s="10">
        <f t="shared" si="16"/>
        <v>-2.0270270270270285E-2</v>
      </c>
      <c r="AO12" s="11">
        <f t="shared" si="17"/>
        <v>1.1019283746556585E-2</v>
      </c>
      <c r="AP12" s="7">
        <f t="shared" si="18"/>
        <v>-6.0606060606060663E-2</v>
      </c>
      <c r="AQ12" s="8">
        <f t="shared" si="19"/>
        <v>1.4814814814814836E-2</v>
      </c>
      <c r="AR12" s="6">
        <f t="shared" si="20"/>
        <v>1.0179830148679958E-3</v>
      </c>
      <c r="AT12" s="16" t="s">
        <v>14</v>
      </c>
      <c r="AU12" s="16">
        <v>1.8775376616871138E-4</v>
      </c>
      <c r="AV12" s="16">
        <v>8.8126896116474702E-5</v>
      </c>
      <c r="AW12" s="16">
        <v>-1.0293284518931918E-5</v>
      </c>
      <c r="AX12" s="16">
        <v>6.5835756735678646E-6</v>
      </c>
      <c r="AY12" s="16">
        <v>2.1377743135195956E-4</v>
      </c>
      <c r="AZ12" s="16">
        <v>1.272317113723121E-3</v>
      </c>
      <c r="BA12" s="16">
        <v>-2.7191057142031692E-4</v>
      </c>
      <c r="BB12" s="16">
        <v>1.4837687977077509E-3</v>
      </c>
      <c r="BC12" s="16">
        <v>4.2198812336322002E-4</v>
      </c>
      <c r="BD12" s="16">
        <v>-2.0193048411166231E-4</v>
      </c>
      <c r="BE12" s="16">
        <f>VARP('BC optimal portfolio'!$AH$3:$AH$255)</f>
        <v>5.2558958207198723E-3</v>
      </c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Q12" t="s">
        <v>14</v>
      </c>
      <c r="BR12">
        <v>1.8775376616871138E-4</v>
      </c>
      <c r="BS12">
        <v>8.8126896116474702E-5</v>
      </c>
      <c r="BT12">
        <v>-1.0293284518931918E-5</v>
      </c>
      <c r="BU12">
        <v>6.5835756735678646E-6</v>
      </c>
      <c r="BV12">
        <v>2.1377743135195956E-4</v>
      </c>
      <c r="BW12">
        <v>1.272317113723121E-3</v>
      </c>
      <c r="BX12">
        <v>-2.7191057142031692E-4</v>
      </c>
      <c r="BY12">
        <v>1.4837687977077509E-3</v>
      </c>
      <c r="BZ12">
        <v>4.2198812336322002E-4</v>
      </c>
      <c r="CA12">
        <v>-2.0193048411166231E-4</v>
      </c>
      <c r="CB12">
        <v>5.2558958207198723E-3</v>
      </c>
      <c r="CC12" s="16">
        <v>1.5250478102530696E-3</v>
      </c>
      <c r="CD12" s="16">
        <v>6.7027360885557637E-5</v>
      </c>
      <c r="CE12" s="16">
        <v>4.5248025907001127E-4</v>
      </c>
      <c r="CF12" s="16">
        <v>1.8408408798169508E-4</v>
      </c>
      <c r="CG12" s="16">
        <v>1.082964621173087E-4</v>
      </c>
      <c r="CH12" s="16">
        <v>8.2186597790774184E-4</v>
      </c>
      <c r="CI12" s="16">
        <v>1.0678831094927507E-3</v>
      </c>
      <c r="CJ12" s="16">
        <v>2.6227390582556857E-3</v>
      </c>
      <c r="CK12">
        <v>1.7546032649125218E-3</v>
      </c>
    </row>
    <row r="13" spans="1:89" x14ac:dyDescent="0.25">
      <c r="A13" s="1">
        <v>42794</v>
      </c>
      <c r="B13">
        <v>-27.200001</v>
      </c>
      <c r="C13">
        <v>77.194053999999994</v>
      </c>
      <c r="D13">
        <v>116.200844</v>
      </c>
      <c r="E13">
        <v>1.263736</v>
      </c>
      <c r="F13">
        <v>9.1000000000000004E-3</v>
      </c>
      <c r="G13">
        <v>1.8043039999999999</v>
      </c>
      <c r="H13" s="4">
        <v>0.86</v>
      </c>
      <c r="I13" s="2">
        <v>3.08</v>
      </c>
      <c r="J13">
        <v>17.32</v>
      </c>
      <c r="K13">
        <v>7.05</v>
      </c>
      <c r="L13">
        <v>3.63</v>
      </c>
      <c r="M13">
        <v>2.4700000000000002</v>
      </c>
      <c r="N13">
        <v>1.7518</v>
      </c>
      <c r="O13">
        <v>1.33</v>
      </c>
      <c r="P13">
        <v>1.8001</v>
      </c>
      <c r="Q13" s="4">
        <v>9.94</v>
      </c>
      <c r="R13">
        <v>14.35</v>
      </c>
      <c r="S13">
        <v>18.450001</v>
      </c>
      <c r="T13" s="4">
        <v>0.16450000000000001</v>
      </c>
      <c r="U13" s="2">
        <v>5.6</v>
      </c>
      <c r="V13">
        <v>2363.639893</v>
      </c>
      <c r="X13" s="6">
        <f t="shared" si="0"/>
        <v>0</v>
      </c>
      <c r="Y13" s="6">
        <f t="shared" si="1"/>
        <v>-1.1524767501553068E-2</v>
      </c>
      <c r="Z13" s="6">
        <f t="shared" si="2"/>
        <v>-1.1153663153797067E-2</v>
      </c>
      <c r="AA13" s="6">
        <f t="shared" si="3"/>
        <v>-1.7094003798667545E-2</v>
      </c>
      <c r="AB13" s="6">
        <f t="shared" si="4"/>
        <v>-0.16513761467889909</v>
      </c>
      <c r="AC13" s="6">
        <f t="shared" si="5"/>
        <v>2.7932960893854775E-2</v>
      </c>
      <c r="AD13" s="7">
        <f t="shared" si="6"/>
        <v>0.14666666666666672</v>
      </c>
      <c r="AE13" s="8">
        <f t="shared" si="7"/>
        <v>-4.9382716049382713E-2</v>
      </c>
      <c r="AF13" s="10">
        <f t="shared" si="8"/>
        <v>-3.4021193530395899E-2</v>
      </c>
      <c r="AG13" s="11">
        <f t="shared" si="9"/>
        <v>-0.10759493670886078</v>
      </c>
      <c r="AH13" s="11">
        <f t="shared" si="10"/>
        <v>0</v>
      </c>
      <c r="AI13" s="11">
        <f t="shared" si="11"/>
        <v>-4.2635658914728647E-2</v>
      </c>
      <c r="AJ13" s="11">
        <f t="shared" si="12"/>
        <v>-3.556485355648531E-2</v>
      </c>
      <c r="AK13" s="11">
        <f t="shared" si="13"/>
        <v>6.4000000000000057E-2</v>
      </c>
      <c r="AL13" s="11">
        <f t="shared" si="14"/>
        <v>4.6569767441860588E-2</v>
      </c>
      <c r="AM13" s="7">
        <f t="shared" si="15"/>
        <v>-1.7786561264822143E-2</v>
      </c>
      <c r="AN13" s="10">
        <f t="shared" si="16"/>
        <v>-1.0344827586206917E-2</v>
      </c>
      <c r="AO13" s="11">
        <f t="shared" si="17"/>
        <v>5.4496457765667028E-3</v>
      </c>
      <c r="AP13" s="7">
        <f t="shared" si="18"/>
        <v>6.1290322580645151E-2</v>
      </c>
      <c r="AQ13" s="8">
        <f t="shared" si="19"/>
        <v>2.1897810218977964E-2</v>
      </c>
      <c r="AR13" s="6">
        <f t="shared" si="20"/>
        <v>-2.5783762000211041E-3</v>
      </c>
      <c r="AT13" s="16" t="s">
        <v>15</v>
      </c>
      <c r="AU13" s="16">
        <v>-1.0121917856667209E-3</v>
      </c>
      <c r="AV13" s="16">
        <v>1.0632593568917986E-4</v>
      </c>
      <c r="AW13" s="16">
        <v>5.4987746542564204E-5</v>
      </c>
      <c r="AX13" s="16">
        <v>6.9359291002667937E-4</v>
      </c>
      <c r="AY13" s="16">
        <v>1.8866538753946611E-3</v>
      </c>
      <c r="AZ13" s="16">
        <v>1.5724259059917698E-3</v>
      </c>
      <c r="BA13" s="16">
        <v>6.6013136042061696E-4</v>
      </c>
      <c r="BB13" s="16">
        <v>3.2204623617356366E-3</v>
      </c>
      <c r="BC13" s="16">
        <v>3.1979446701415243E-4</v>
      </c>
      <c r="BD13" s="16">
        <v>3.835166809056792E-4</v>
      </c>
      <c r="BE13" s="16">
        <v>1.5250478102530696E-3</v>
      </c>
      <c r="BF13" s="16">
        <f>VARP('BC optimal portfolio'!$AI$3:$AI$255)</f>
        <v>9.2735256537245774E-3</v>
      </c>
      <c r="BG13" s="16"/>
      <c r="BH13" s="16"/>
      <c r="BI13" s="16"/>
      <c r="BJ13" s="16"/>
      <c r="BK13" s="16"/>
      <c r="BL13" s="16"/>
      <c r="BM13" s="16"/>
      <c r="BN13" s="16"/>
      <c r="BO13" s="16"/>
      <c r="BQ13" t="s">
        <v>15</v>
      </c>
      <c r="BR13">
        <v>-1.0121917856667209E-3</v>
      </c>
      <c r="BS13">
        <v>1.0632593568917986E-4</v>
      </c>
      <c r="BT13">
        <v>5.4987746542564204E-5</v>
      </c>
      <c r="BU13">
        <v>6.9359291002667937E-4</v>
      </c>
      <c r="BV13">
        <v>1.8866538753946611E-3</v>
      </c>
      <c r="BW13">
        <v>1.5724259059917698E-3</v>
      </c>
      <c r="BX13">
        <v>6.6013136042061696E-4</v>
      </c>
      <c r="BY13">
        <v>3.2204623617356366E-3</v>
      </c>
      <c r="BZ13">
        <v>3.1979446701415243E-4</v>
      </c>
      <c r="CA13">
        <v>3.835166809056792E-4</v>
      </c>
      <c r="CB13">
        <v>1.5250478102530696E-3</v>
      </c>
      <c r="CC13">
        <v>9.2735256537245774E-3</v>
      </c>
      <c r="CD13" s="16">
        <v>-9.6492069208343982E-5</v>
      </c>
      <c r="CE13" s="16">
        <v>5.2620529867702926E-4</v>
      </c>
      <c r="CF13" s="16">
        <v>9.3803639360000963E-4</v>
      </c>
      <c r="CG13" s="16">
        <v>2.1282638194052703E-4</v>
      </c>
      <c r="CH13" s="16">
        <v>-4.5866605448675901E-4</v>
      </c>
      <c r="CI13" s="16">
        <v>1.5096368575482971E-3</v>
      </c>
      <c r="CJ13" s="16">
        <v>-2.5004725792900496E-3</v>
      </c>
      <c r="CK13">
        <v>3.227887755072966E-3</v>
      </c>
    </row>
    <row r="14" spans="1:89" x14ac:dyDescent="0.25">
      <c r="A14" s="1">
        <v>42795</v>
      </c>
      <c r="B14">
        <v>-27.200001</v>
      </c>
      <c r="C14">
        <v>78.682381000000007</v>
      </c>
      <c r="D14">
        <v>121.500969</v>
      </c>
      <c r="E14">
        <v>1.2862640000000001</v>
      </c>
      <c r="F14">
        <v>1.09E-2</v>
      </c>
      <c r="G14">
        <v>1.6964379999999999</v>
      </c>
      <c r="H14" s="4">
        <v>1.03</v>
      </c>
      <c r="I14" s="2">
        <v>3.14</v>
      </c>
      <c r="J14">
        <v>17.219999000000001</v>
      </c>
      <c r="K14">
        <v>7.55</v>
      </c>
      <c r="L14">
        <v>3.64</v>
      </c>
      <c r="M14">
        <v>2.4990000000000001</v>
      </c>
      <c r="N14">
        <v>1.7567999999999999</v>
      </c>
      <c r="O14">
        <v>1.3</v>
      </c>
      <c r="P14">
        <v>1.92</v>
      </c>
      <c r="Q14" s="4">
        <v>10.119999999999999</v>
      </c>
      <c r="R14">
        <v>14.4</v>
      </c>
      <c r="S14">
        <v>18.350000000000001</v>
      </c>
      <c r="T14" s="4">
        <v>0.23300000000000001</v>
      </c>
      <c r="U14" s="2">
        <v>5.52</v>
      </c>
      <c r="V14">
        <v>2395.959961</v>
      </c>
      <c r="X14" s="6">
        <f t="shared" si="0"/>
        <v>0</v>
      </c>
      <c r="Y14" s="6">
        <f t="shared" si="1"/>
        <v>1.9280332135426015E-2</v>
      </c>
      <c r="Z14" s="6">
        <f t="shared" si="2"/>
        <v>4.561175992835298E-2</v>
      </c>
      <c r="AA14" s="6">
        <f t="shared" si="3"/>
        <v>1.7826508068140789E-2</v>
      </c>
      <c r="AB14" s="6">
        <f t="shared" si="4"/>
        <v>0.19780219780219777</v>
      </c>
      <c r="AC14" s="6">
        <f t="shared" si="5"/>
        <v>-5.9782608695652217E-2</v>
      </c>
      <c r="AD14" s="7">
        <f t="shared" si="6"/>
        <v>0.19767441860465129</v>
      </c>
      <c r="AE14" s="8">
        <f t="shared" si="7"/>
        <v>1.9480519480519431E-2</v>
      </c>
      <c r="AF14" s="10">
        <f t="shared" si="8"/>
        <v>-5.7737297921477415E-3</v>
      </c>
      <c r="AG14" s="11">
        <f t="shared" si="9"/>
        <v>7.0921985815602939E-2</v>
      </c>
      <c r="AH14" s="11">
        <f t="shared" si="10"/>
        <v>2.7548209366392573E-3</v>
      </c>
      <c r="AI14" s="11">
        <f t="shared" si="11"/>
        <v>1.1740890688259009E-2</v>
      </c>
      <c r="AJ14" s="11">
        <f t="shared" si="12"/>
        <v>2.8542071012671588E-3</v>
      </c>
      <c r="AK14" s="11">
        <f t="shared" si="13"/>
        <v>-2.2556390977443663E-2</v>
      </c>
      <c r="AL14" s="11">
        <f t="shared" si="14"/>
        <v>6.6607410699405456E-2</v>
      </c>
      <c r="AM14" s="7">
        <f t="shared" si="15"/>
        <v>1.810865191146882E-2</v>
      </c>
      <c r="AN14" s="10">
        <f t="shared" si="16"/>
        <v>3.4843205574912606E-3</v>
      </c>
      <c r="AO14" s="11">
        <f t="shared" si="17"/>
        <v>-5.4201081073111945E-3</v>
      </c>
      <c r="AP14" s="7">
        <f t="shared" si="18"/>
        <v>0.41641337386018229</v>
      </c>
      <c r="AQ14" s="8">
        <f t="shared" si="19"/>
        <v>-1.4285714285714346E-2</v>
      </c>
      <c r="AR14" s="6">
        <f t="shared" si="20"/>
        <v>1.3673854505382499E-2</v>
      </c>
      <c r="AT14" s="16" t="s">
        <v>16</v>
      </c>
      <c r="AU14" s="16">
        <v>2.8303261725559474E-4</v>
      </c>
      <c r="AV14" s="16">
        <v>2.4997460388557882E-5</v>
      </c>
      <c r="AW14" s="16">
        <v>1.1799406967245506E-4</v>
      </c>
      <c r="AX14" s="16">
        <v>1.8451155817691231E-3</v>
      </c>
      <c r="AY14" s="16">
        <v>1.6959687948271335E-3</v>
      </c>
      <c r="AZ14" s="16">
        <v>1.0997936451708091E-3</v>
      </c>
      <c r="BA14" s="16">
        <v>1.7137896722258206E-3</v>
      </c>
      <c r="BB14" s="16">
        <v>1.1820014527807517E-3</v>
      </c>
      <c r="BC14" s="16">
        <v>2.4274525012556923E-4</v>
      </c>
      <c r="BD14" s="16">
        <v>1.5118496610704673E-3</v>
      </c>
      <c r="BE14" s="16">
        <v>6.7027360885557637E-5</v>
      </c>
      <c r="BF14" s="16">
        <v>-9.6492069208343982E-5</v>
      </c>
      <c r="BG14" s="16">
        <f>VARP('BC optimal portfolio'!$AJ$3:$AJ$255)</f>
        <v>6.5435987737535754E-3</v>
      </c>
      <c r="BH14" s="16"/>
      <c r="BI14" s="16"/>
      <c r="BJ14" s="16"/>
      <c r="BK14" s="16"/>
      <c r="BL14" s="16"/>
      <c r="BM14" s="16"/>
      <c r="BN14" s="16"/>
      <c r="BO14" s="16"/>
      <c r="BQ14" t="s">
        <v>16</v>
      </c>
      <c r="BR14">
        <v>2.8303261725559474E-4</v>
      </c>
      <c r="BS14">
        <v>2.4997460388557882E-5</v>
      </c>
      <c r="BT14">
        <v>1.1799406967245506E-4</v>
      </c>
      <c r="BU14">
        <v>1.8451155817691231E-3</v>
      </c>
      <c r="BV14">
        <v>1.6959687948271335E-3</v>
      </c>
      <c r="BW14">
        <v>1.0997936451708091E-3</v>
      </c>
      <c r="BX14">
        <v>1.7137896722258206E-3</v>
      </c>
      <c r="BY14">
        <v>1.1820014527807517E-3</v>
      </c>
      <c r="BZ14">
        <v>2.4274525012556923E-4</v>
      </c>
      <c r="CA14">
        <v>1.5118496610704673E-3</v>
      </c>
      <c r="CB14">
        <v>6.7027360885557637E-5</v>
      </c>
      <c r="CC14">
        <v>-9.6492069208343982E-5</v>
      </c>
      <c r="CD14">
        <v>6.5435987737535754E-3</v>
      </c>
      <c r="CE14" s="16">
        <v>3.2022718036580592E-5</v>
      </c>
      <c r="CF14" s="16">
        <v>4.6862783787368601E-4</v>
      </c>
      <c r="CG14" s="16">
        <v>2.1847541912564154E-4</v>
      </c>
      <c r="CH14" s="16">
        <v>5.0762772044207494E-5</v>
      </c>
      <c r="CI14" s="16">
        <v>7.0223590608531816E-4</v>
      </c>
      <c r="CJ14" s="16">
        <v>9.6777515435804706E-3</v>
      </c>
      <c r="CK14">
        <v>6.7752194237197011E-4</v>
      </c>
    </row>
    <row r="15" spans="1:89" x14ac:dyDescent="0.25">
      <c r="A15" s="1">
        <v>42796</v>
      </c>
      <c r="B15">
        <v>-27.200001</v>
      </c>
      <c r="C15">
        <v>77.640548999999993</v>
      </c>
      <c r="D15">
        <v>118.860474</v>
      </c>
      <c r="E15">
        <v>1.3780220000000001</v>
      </c>
      <c r="F15">
        <v>1.32E-2</v>
      </c>
      <c r="G15">
        <v>1.7258560000000001</v>
      </c>
      <c r="H15" s="4">
        <v>1.05</v>
      </c>
      <c r="I15" s="2">
        <v>3.12</v>
      </c>
      <c r="J15">
        <v>16.989999999999998</v>
      </c>
      <c r="K15">
        <v>7.24</v>
      </c>
      <c r="L15">
        <v>3.64</v>
      </c>
      <c r="M15">
        <v>2.4500000000000002</v>
      </c>
      <c r="N15">
        <v>1.8383</v>
      </c>
      <c r="O15">
        <v>1.33</v>
      </c>
      <c r="P15">
        <v>2</v>
      </c>
      <c r="Q15" s="4">
        <v>10</v>
      </c>
      <c r="R15">
        <v>14.25</v>
      </c>
      <c r="S15">
        <v>18.399999999999999</v>
      </c>
      <c r="T15" s="4">
        <v>0.01</v>
      </c>
      <c r="U15" s="2">
        <v>5.36</v>
      </c>
      <c r="V15">
        <v>2381.919922</v>
      </c>
      <c r="X15" s="6">
        <f t="shared" si="0"/>
        <v>0</v>
      </c>
      <c r="Y15" s="6">
        <f t="shared" si="1"/>
        <v>-1.3240982120254041E-2</v>
      </c>
      <c r="Z15" s="6">
        <f t="shared" si="2"/>
        <v>-2.1732295814035907E-2</v>
      </c>
      <c r="AA15" s="6">
        <f t="shared" si="3"/>
        <v>7.133683287412218E-2</v>
      </c>
      <c r="AB15" s="6">
        <f t="shared" si="4"/>
        <v>0.21100917431192667</v>
      </c>
      <c r="AC15" s="6">
        <f t="shared" si="5"/>
        <v>1.7341040462427904E-2</v>
      </c>
      <c r="AD15" s="7">
        <f t="shared" si="6"/>
        <v>1.9417475728155331E-2</v>
      </c>
      <c r="AE15" s="8">
        <f t="shared" si="7"/>
        <v>-6.3694267515923553E-3</v>
      </c>
      <c r="AF15" s="10">
        <f t="shared" si="8"/>
        <v>-1.335650484067985E-2</v>
      </c>
      <c r="AG15" s="11">
        <f t="shared" si="9"/>
        <v>-4.1059602649006544E-2</v>
      </c>
      <c r="AH15" s="11">
        <f t="shared" si="10"/>
        <v>0</v>
      </c>
      <c r="AI15" s="11">
        <f t="shared" si="11"/>
        <v>-1.9607843137254832E-2</v>
      </c>
      <c r="AJ15" s="11">
        <f t="shared" si="12"/>
        <v>4.639116575591995E-2</v>
      </c>
      <c r="AK15" s="11">
        <f t="shared" si="13"/>
        <v>2.3076923076922995E-2</v>
      </c>
      <c r="AL15" s="11">
        <f t="shared" si="14"/>
        <v>4.1666666666666741E-2</v>
      </c>
      <c r="AM15" s="7">
        <f t="shared" si="15"/>
        <v>-1.1857707509881354E-2</v>
      </c>
      <c r="AN15" s="10">
        <f t="shared" si="16"/>
        <v>-1.0416666666666741E-2</v>
      </c>
      <c r="AO15" s="11">
        <f t="shared" si="17"/>
        <v>2.7247956403269047E-3</v>
      </c>
      <c r="AP15" s="7">
        <f t="shared" si="18"/>
        <v>-0.9570815450643777</v>
      </c>
      <c r="AQ15" s="8">
        <f t="shared" si="19"/>
        <v>-2.8985507246376718E-2</v>
      </c>
      <c r="AR15" s="6">
        <f t="shared" si="20"/>
        <v>-5.8598804773599689E-3</v>
      </c>
      <c r="AT15" s="16" t="s">
        <v>18</v>
      </c>
      <c r="AU15" s="16">
        <v>-6.438191524061552E-5</v>
      </c>
      <c r="AV15" s="16">
        <v>1.8225925019632427E-5</v>
      </c>
      <c r="AW15" s="16">
        <v>-9.5018807258383042E-6</v>
      </c>
      <c r="AX15" s="16">
        <v>-1.2738320632060411E-4</v>
      </c>
      <c r="AY15" s="16">
        <v>1.187117229694914E-5</v>
      </c>
      <c r="AZ15" s="16">
        <v>1.379376117405329E-3</v>
      </c>
      <c r="BA15" s="16">
        <v>4.7000091036462286E-4</v>
      </c>
      <c r="BB15" s="16">
        <v>8.4819331887266906E-4</v>
      </c>
      <c r="BC15" s="16">
        <v>2.4628607022446331E-4</v>
      </c>
      <c r="BD15" s="16">
        <v>1.2556348098646729E-4</v>
      </c>
      <c r="BE15" s="16">
        <v>4.5248025907001127E-4</v>
      </c>
      <c r="BF15" s="16">
        <v>5.2620529867702926E-4</v>
      </c>
      <c r="BG15" s="16">
        <v>3.2022718036580592E-5</v>
      </c>
      <c r="BH15" s="16">
        <f>VARP('BC optimal portfolio'!$AK$3:$AK$255)</f>
        <v>4.6033799935937102E-3</v>
      </c>
      <c r="BI15" s="16"/>
      <c r="BJ15" s="16"/>
      <c r="BK15" s="16"/>
      <c r="BL15" s="16"/>
      <c r="BM15" s="16"/>
      <c r="BN15" s="16"/>
      <c r="BO15" s="16"/>
      <c r="BQ15" t="s">
        <v>18</v>
      </c>
      <c r="BR15">
        <v>-6.438191524061552E-5</v>
      </c>
      <c r="BS15">
        <v>1.8225925019632427E-5</v>
      </c>
      <c r="BT15">
        <v>-9.5018807258383042E-6</v>
      </c>
      <c r="BU15">
        <v>-1.2738320632060411E-4</v>
      </c>
      <c r="BV15">
        <v>1.187117229694914E-5</v>
      </c>
      <c r="BW15">
        <v>1.379376117405329E-3</v>
      </c>
      <c r="BX15">
        <v>4.7000091036462286E-4</v>
      </c>
      <c r="BY15">
        <v>8.4819331887266906E-4</v>
      </c>
      <c r="BZ15">
        <v>2.4628607022446331E-4</v>
      </c>
      <c r="CA15">
        <v>1.2556348098646729E-4</v>
      </c>
      <c r="CB15">
        <v>4.5248025907001127E-4</v>
      </c>
      <c r="CC15">
        <v>5.2620529867702926E-4</v>
      </c>
      <c r="CD15">
        <v>3.2022718036580592E-5</v>
      </c>
      <c r="CE15">
        <v>4.6033799935937102E-3</v>
      </c>
      <c r="CF15" s="16">
        <v>7.3544552796390246E-4</v>
      </c>
      <c r="CG15" s="16">
        <v>-8.4697354348486526E-5</v>
      </c>
      <c r="CH15" s="16">
        <v>7.4395155834936489E-5</v>
      </c>
      <c r="CI15" s="16">
        <v>1.113569741569351E-5</v>
      </c>
      <c r="CJ15" s="16">
        <v>-2.0065369856252673E-3</v>
      </c>
      <c r="CK15">
        <v>3.834248084829787E-3</v>
      </c>
    </row>
    <row r="16" spans="1:89" x14ac:dyDescent="0.25">
      <c r="A16" s="1">
        <v>42797</v>
      </c>
      <c r="B16">
        <v>-27.200001</v>
      </c>
      <c r="C16">
        <v>77.660392999999999</v>
      </c>
      <c r="D16">
        <v>118.678696</v>
      </c>
      <c r="E16">
        <v>1.4175819999999999</v>
      </c>
      <c r="F16">
        <v>1.0999999999999999E-2</v>
      </c>
      <c r="G16">
        <v>1.7160489999999999</v>
      </c>
      <c r="H16" s="4">
        <v>1.25</v>
      </c>
      <c r="I16" s="2">
        <v>3.13</v>
      </c>
      <c r="J16">
        <v>16.889999</v>
      </c>
      <c r="K16">
        <v>7</v>
      </c>
      <c r="L16">
        <v>3.59</v>
      </c>
      <c r="M16">
        <v>2.38</v>
      </c>
      <c r="N16">
        <v>2.3879999999999999</v>
      </c>
      <c r="O16">
        <v>1.37</v>
      </c>
      <c r="P16">
        <v>2.13</v>
      </c>
      <c r="Q16" s="4">
        <v>9.9</v>
      </c>
      <c r="R16">
        <v>14.7</v>
      </c>
      <c r="S16">
        <v>18</v>
      </c>
      <c r="T16" s="4">
        <v>0.2311</v>
      </c>
      <c r="U16" s="2">
        <v>5.4</v>
      </c>
      <c r="V16">
        <v>2383.1201169999999</v>
      </c>
      <c r="X16" s="6">
        <f t="shared" si="0"/>
        <v>0</v>
      </c>
      <c r="Y16" s="6">
        <f t="shared" si="1"/>
        <v>2.555880948240663E-4</v>
      </c>
      <c r="Z16" s="6">
        <f t="shared" si="2"/>
        <v>-1.529339349597314E-3</v>
      </c>
      <c r="AA16" s="6">
        <f t="shared" si="3"/>
        <v>2.8707814534165488E-2</v>
      </c>
      <c r="AB16" s="6">
        <f t="shared" si="4"/>
        <v>-0.16666666666666674</v>
      </c>
      <c r="AC16" s="6">
        <f t="shared" si="5"/>
        <v>-5.6823976044352298E-3</v>
      </c>
      <c r="AD16" s="7">
        <f t="shared" si="6"/>
        <v>0.19047619047619047</v>
      </c>
      <c r="AE16" s="8">
        <f t="shared" si="7"/>
        <v>3.2051282051281937E-3</v>
      </c>
      <c r="AF16" s="10">
        <f t="shared" si="8"/>
        <v>-5.8858740435550061E-3</v>
      </c>
      <c r="AG16" s="11">
        <f t="shared" si="9"/>
        <v>-3.3149171270718258E-2</v>
      </c>
      <c r="AH16" s="11">
        <f t="shared" si="10"/>
        <v>-1.3736263736263798E-2</v>
      </c>
      <c r="AI16" s="11">
        <f t="shared" si="11"/>
        <v>-2.8571428571428692E-2</v>
      </c>
      <c r="AJ16" s="11">
        <f t="shared" si="12"/>
        <v>0.2990262742751455</v>
      </c>
      <c r="AK16" s="11">
        <f t="shared" si="13"/>
        <v>3.007518796992481E-2</v>
      </c>
      <c r="AL16" s="11">
        <f t="shared" si="14"/>
        <v>6.4999999999999947E-2</v>
      </c>
      <c r="AM16" s="7">
        <f t="shared" si="15"/>
        <v>-1.0000000000000009E-2</v>
      </c>
      <c r="AN16" s="10">
        <f t="shared" si="16"/>
        <v>3.1578947368420929E-2</v>
      </c>
      <c r="AO16" s="11">
        <f t="shared" si="17"/>
        <v>-2.1739130434782483E-2</v>
      </c>
      <c r="AP16" s="7">
        <f t="shared" si="18"/>
        <v>22.11</v>
      </c>
      <c r="AQ16" s="8">
        <f t="shared" si="19"/>
        <v>7.4626865671640896E-3</v>
      </c>
      <c r="AR16" s="6">
        <f t="shared" si="20"/>
        <v>5.0387714083699464E-4</v>
      </c>
      <c r="AT16" s="16" t="s">
        <v>17</v>
      </c>
      <c r="AU16" s="16">
        <v>1.5262159356606512E-4</v>
      </c>
      <c r="AV16" s="16">
        <v>-1.6315648563548965E-5</v>
      </c>
      <c r="AW16" s="16">
        <v>-4.0476742176550235E-5</v>
      </c>
      <c r="AX16" s="16">
        <v>5.4277883401816491E-4</v>
      </c>
      <c r="AY16" s="16">
        <v>1.0413963447876301E-3</v>
      </c>
      <c r="AZ16" s="16">
        <v>1.7680858159967671E-3</v>
      </c>
      <c r="BA16" s="16">
        <v>1.1616602157553055E-3</v>
      </c>
      <c r="BB16" s="16">
        <v>1.8612217828183053E-3</v>
      </c>
      <c r="BC16" s="16">
        <v>1.4014827003567466E-4</v>
      </c>
      <c r="BD16" s="16">
        <v>1.2460316154861621E-3</v>
      </c>
      <c r="BE16" s="16">
        <v>1.8408408798169508E-4</v>
      </c>
      <c r="BF16" s="16">
        <v>9.3803639360000963E-4</v>
      </c>
      <c r="BG16" s="16">
        <v>4.6862783787368601E-4</v>
      </c>
      <c r="BH16" s="16">
        <v>7.3544552796390246E-4</v>
      </c>
      <c r="BI16" s="16">
        <f>VARP('BC optimal portfolio'!$AL$3:$AL$255)</f>
        <v>5.108350070576099E-3</v>
      </c>
      <c r="BJ16" s="16"/>
      <c r="BK16" s="16"/>
      <c r="BL16" s="16"/>
      <c r="BM16" s="16"/>
      <c r="BN16" s="16"/>
      <c r="BO16" s="16"/>
      <c r="BQ16" t="s">
        <v>17</v>
      </c>
      <c r="BR16">
        <v>1.5262159356606512E-4</v>
      </c>
      <c r="BS16">
        <v>-1.6315648563548965E-5</v>
      </c>
      <c r="BT16">
        <v>-4.0476742176550235E-5</v>
      </c>
      <c r="BU16">
        <v>5.4277883401816491E-4</v>
      </c>
      <c r="BV16">
        <v>1.0413963447876301E-3</v>
      </c>
      <c r="BW16">
        <v>1.7680858159967671E-3</v>
      </c>
      <c r="BX16">
        <v>1.1616602157553055E-3</v>
      </c>
      <c r="BY16">
        <v>1.8612217828183053E-3</v>
      </c>
      <c r="BZ16">
        <v>1.4014827003567466E-4</v>
      </c>
      <c r="CA16">
        <v>1.2460316154861621E-3</v>
      </c>
      <c r="CB16">
        <v>1.8408408798169508E-4</v>
      </c>
      <c r="CC16">
        <v>9.3803639360000963E-4</v>
      </c>
      <c r="CD16">
        <v>4.6862783787368601E-4</v>
      </c>
      <c r="CE16">
        <v>7.3544552796390246E-4</v>
      </c>
      <c r="CF16">
        <v>5.108350070576099E-3</v>
      </c>
      <c r="CG16" s="16">
        <v>2.6449164644710174E-4</v>
      </c>
      <c r="CH16" s="16">
        <v>7.4572154811726845E-4</v>
      </c>
      <c r="CI16" s="16">
        <v>4.8048469040715819E-4</v>
      </c>
      <c r="CJ16" s="16">
        <v>-3.4104639321970798E-3</v>
      </c>
      <c r="CK16">
        <v>3.1007836027377935E-3</v>
      </c>
    </row>
    <row r="17" spans="1:89" x14ac:dyDescent="0.25">
      <c r="A17" s="1">
        <v>42800</v>
      </c>
      <c r="B17">
        <v>-27.200001</v>
      </c>
      <c r="C17">
        <v>77.382576</v>
      </c>
      <c r="D17">
        <v>118.678696</v>
      </c>
      <c r="E17">
        <v>1.5274719999999999</v>
      </c>
      <c r="F17">
        <v>9.1999999999999998E-3</v>
      </c>
      <c r="G17">
        <v>1.7160489999999999</v>
      </c>
      <c r="H17" s="4">
        <v>1.07</v>
      </c>
      <c r="I17" s="2">
        <v>3.13</v>
      </c>
      <c r="J17">
        <v>16.860001</v>
      </c>
      <c r="K17">
        <v>7.1</v>
      </c>
      <c r="L17">
        <v>3.6</v>
      </c>
      <c r="M17">
        <v>2.2999999999999998</v>
      </c>
      <c r="N17">
        <v>2.9188999999999998</v>
      </c>
      <c r="O17">
        <v>1.31</v>
      </c>
      <c r="P17">
        <v>2.2400000000000002</v>
      </c>
      <c r="Q17" s="4">
        <v>9.98</v>
      </c>
      <c r="R17">
        <v>14.3</v>
      </c>
      <c r="S17">
        <v>17.600000000000001</v>
      </c>
      <c r="T17" s="4">
        <v>0.01</v>
      </c>
      <c r="U17" s="2">
        <v>5.72</v>
      </c>
      <c r="V17">
        <v>2375.3100589999999</v>
      </c>
      <c r="X17" s="6">
        <f t="shared" si="0"/>
        <v>0</v>
      </c>
      <c r="Y17" s="6">
        <f t="shared" si="1"/>
        <v>-3.5773318839630308E-3</v>
      </c>
      <c r="Z17" s="6">
        <f t="shared" si="2"/>
        <v>0</v>
      </c>
      <c r="AA17" s="6">
        <f t="shared" si="3"/>
        <v>7.7519325160731567E-2</v>
      </c>
      <c r="AB17" s="6">
        <f t="shared" si="4"/>
        <v>-0.16363636363636358</v>
      </c>
      <c r="AC17" s="6">
        <f t="shared" si="5"/>
        <v>0</v>
      </c>
      <c r="AD17" s="7">
        <f t="shared" si="6"/>
        <v>-0.14399999999999991</v>
      </c>
      <c r="AE17" s="8">
        <f t="shared" si="7"/>
        <v>0</v>
      </c>
      <c r="AF17" s="10">
        <f t="shared" si="8"/>
        <v>-1.7760806261740703E-3</v>
      </c>
      <c r="AG17" s="11">
        <f t="shared" si="9"/>
        <v>1.4285714285714235E-2</v>
      </c>
      <c r="AH17" s="11">
        <f t="shared" si="10"/>
        <v>2.7855153203342198E-3</v>
      </c>
      <c r="AI17" s="11">
        <f t="shared" si="11"/>
        <v>-3.3613445378151252E-2</v>
      </c>
      <c r="AJ17" s="11">
        <f t="shared" si="12"/>
        <v>0.22231993299832498</v>
      </c>
      <c r="AK17" s="11">
        <f t="shared" si="13"/>
        <v>-4.3795620437956262E-2</v>
      </c>
      <c r="AL17" s="11">
        <f t="shared" si="14"/>
        <v>5.164319248826299E-2</v>
      </c>
      <c r="AM17" s="7">
        <f t="shared" si="15"/>
        <v>8.0808080808081328E-3</v>
      </c>
      <c r="AN17" s="10">
        <f t="shared" si="16"/>
        <v>-2.7210884353741416E-2</v>
      </c>
      <c r="AO17" s="11">
        <f t="shared" si="17"/>
        <v>-2.2222222222222143E-2</v>
      </c>
      <c r="AP17" s="7">
        <f t="shared" si="18"/>
        <v>-0.95672868887927309</v>
      </c>
      <c r="AQ17" s="8">
        <f t="shared" si="19"/>
        <v>5.9259259259259123E-2</v>
      </c>
      <c r="AR17" s="6">
        <f t="shared" si="20"/>
        <v>-3.2772405991149389E-3</v>
      </c>
      <c r="AT17" s="16" t="s">
        <v>8</v>
      </c>
      <c r="AU17" s="16">
        <v>-1.9637991746874206E-4</v>
      </c>
      <c r="AV17" s="16">
        <v>2.8863307843681761E-5</v>
      </c>
      <c r="AW17" s="16">
        <v>1.9403742122262199E-5</v>
      </c>
      <c r="AX17" s="16">
        <v>2.6591709290088995E-4</v>
      </c>
      <c r="AY17" s="16">
        <v>2.8816966449618097E-4</v>
      </c>
      <c r="AZ17" s="16">
        <v>2.7136795530745657E-4</v>
      </c>
      <c r="BA17" s="16">
        <v>1.0878636710025324E-4</v>
      </c>
      <c r="BB17" s="16">
        <v>1.7932547887392959E-4</v>
      </c>
      <c r="BC17" s="16">
        <v>1.5511489501526029E-4</v>
      </c>
      <c r="BD17" s="16">
        <v>1.2578304508668422E-4</v>
      </c>
      <c r="BE17" s="16">
        <v>1.082964621173087E-4</v>
      </c>
      <c r="BF17" s="16">
        <v>2.1282638194052703E-4</v>
      </c>
      <c r="BG17" s="16">
        <v>2.1847541912564154E-4</v>
      </c>
      <c r="BH17" s="16">
        <v>-8.4697354348486526E-5</v>
      </c>
      <c r="BI17" s="16">
        <v>2.6449164644710174E-4</v>
      </c>
      <c r="BJ17" s="16">
        <f>VARP('BC optimal portfolio'!$AM$3:$AM$255)</f>
        <v>8.963019936634013E-4</v>
      </c>
      <c r="BK17" s="16"/>
      <c r="BL17" s="16"/>
      <c r="BM17" s="16"/>
      <c r="BN17" s="16"/>
      <c r="BO17" s="16"/>
      <c r="BQ17" t="s">
        <v>8</v>
      </c>
      <c r="BR17">
        <v>-1.9637991746874206E-4</v>
      </c>
      <c r="BS17">
        <v>2.8863307843681761E-5</v>
      </c>
      <c r="BT17">
        <v>1.9403742122262199E-5</v>
      </c>
      <c r="BU17">
        <v>2.6591709290088995E-4</v>
      </c>
      <c r="BV17">
        <v>2.8816966449618097E-4</v>
      </c>
      <c r="BW17">
        <v>2.7136795530745657E-4</v>
      </c>
      <c r="BX17">
        <v>1.0878636710025324E-4</v>
      </c>
      <c r="BY17">
        <v>1.7932547887392959E-4</v>
      </c>
      <c r="BZ17">
        <v>1.5511489501526029E-4</v>
      </c>
      <c r="CA17">
        <v>1.2578304508668422E-4</v>
      </c>
      <c r="CB17">
        <v>1.082964621173087E-4</v>
      </c>
      <c r="CC17">
        <v>2.1282638194052703E-4</v>
      </c>
      <c r="CD17">
        <v>2.1847541912564154E-4</v>
      </c>
      <c r="CE17">
        <v>-8.4697354348486526E-5</v>
      </c>
      <c r="CF17">
        <v>2.6449164644710174E-4</v>
      </c>
      <c r="CG17">
        <v>8.963019936634013E-4</v>
      </c>
      <c r="CH17" s="16">
        <v>1.5668391733357221E-4</v>
      </c>
      <c r="CI17" s="16">
        <v>2.2292216701414212E-4</v>
      </c>
      <c r="CJ17" s="16">
        <v>-2.5622875358612468E-3</v>
      </c>
      <c r="CK17">
        <v>3.3319095016218317E-4</v>
      </c>
    </row>
    <row r="18" spans="1:89" x14ac:dyDescent="0.25">
      <c r="A18" s="1">
        <v>42801</v>
      </c>
      <c r="B18">
        <v>-27.200001</v>
      </c>
      <c r="C18">
        <v>77.362740000000002</v>
      </c>
      <c r="D18">
        <v>118.209923</v>
      </c>
      <c r="E18">
        <v>1.4505490000000001</v>
      </c>
      <c r="F18">
        <v>7.9000000000000008E-3</v>
      </c>
      <c r="G18">
        <v>1.61799</v>
      </c>
      <c r="H18" s="4">
        <v>0.93010000000000004</v>
      </c>
      <c r="I18" s="2">
        <v>3.12</v>
      </c>
      <c r="J18">
        <v>16.760000000000002</v>
      </c>
      <c r="K18">
        <v>6.5</v>
      </c>
      <c r="L18">
        <v>3.59</v>
      </c>
      <c r="M18">
        <v>2.23</v>
      </c>
      <c r="N18">
        <v>2.3428</v>
      </c>
      <c r="O18">
        <v>1.26</v>
      </c>
      <c r="P18">
        <v>1.98</v>
      </c>
      <c r="Q18" s="4">
        <v>9.89</v>
      </c>
      <c r="R18">
        <v>14.1</v>
      </c>
      <c r="S18">
        <v>17.700001</v>
      </c>
      <c r="T18" s="4">
        <v>0.19</v>
      </c>
      <c r="U18" s="2">
        <v>5.6</v>
      </c>
      <c r="V18">
        <v>2368.389893</v>
      </c>
      <c r="X18" s="6">
        <f t="shared" si="0"/>
        <v>0</v>
      </c>
      <c r="Y18" s="6">
        <f t="shared" si="1"/>
        <v>-2.5633677534842025E-4</v>
      </c>
      <c r="Z18" s="6">
        <f t="shared" si="2"/>
        <v>-3.9499338617606794E-3</v>
      </c>
      <c r="AA18" s="6">
        <f t="shared" si="3"/>
        <v>-5.0359679260896351E-2</v>
      </c>
      <c r="AB18" s="6">
        <f t="shared" si="4"/>
        <v>-0.14130434782608681</v>
      </c>
      <c r="AC18" s="6">
        <f t="shared" si="5"/>
        <v>-5.7142307707996665E-2</v>
      </c>
      <c r="AD18" s="7">
        <f t="shared" si="6"/>
        <v>-0.13074766355140188</v>
      </c>
      <c r="AE18" s="8">
        <f t="shared" si="7"/>
        <v>-3.1948881789136685E-3</v>
      </c>
      <c r="AF18" s="10">
        <f t="shared" si="8"/>
        <v>-5.9312570622029881E-3</v>
      </c>
      <c r="AG18" s="11">
        <f t="shared" si="9"/>
        <v>-8.4507042253521125E-2</v>
      </c>
      <c r="AH18" s="11">
        <f t="shared" si="10"/>
        <v>-2.7777777777778789E-3</v>
      </c>
      <c r="AI18" s="11">
        <f t="shared" si="11"/>
        <v>-3.0434782608695587E-2</v>
      </c>
      <c r="AJ18" s="11">
        <f t="shared" si="12"/>
        <v>-0.1973688718352804</v>
      </c>
      <c r="AK18" s="11">
        <f t="shared" si="13"/>
        <v>-3.8167938931297773E-2</v>
      </c>
      <c r="AL18" s="11">
        <f t="shared" si="14"/>
        <v>-0.11607142857142871</v>
      </c>
      <c r="AM18" s="7">
        <f t="shared" si="15"/>
        <v>-9.0180360721442421E-3</v>
      </c>
      <c r="AN18" s="10">
        <f t="shared" si="16"/>
        <v>-1.3986013986014068E-2</v>
      </c>
      <c r="AO18" s="11">
        <f t="shared" si="17"/>
        <v>5.6818749999998364E-3</v>
      </c>
      <c r="AP18" s="7">
        <f t="shared" si="18"/>
        <v>18</v>
      </c>
      <c r="AQ18" s="8">
        <f t="shared" si="19"/>
        <v>-2.0979020979021046E-2</v>
      </c>
      <c r="AR18" s="6">
        <f t="shared" si="20"/>
        <v>-2.9133737609452481E-3</v>
      </c>
      <c r="AT18" s="16" t="s">
        <v>21</v>
      </c>
      <c r="AU18" s="16">
        <v>1.6903063122160054E-4</v>
      </c>
      <c r="AV18" s="16">
        <v>9.4876864417160644E-5</v>
      </c>
      <c r="AW18" s="16">
        <v>4.9587930824754126E-5</v>
      </c>
      <c r="AX18" s="16">
        <v>1.3118639472753894E-4</v>
      </c>
      <c r="AY18" s="16">
        <v>-1.8211615424980687E-4</v>
      </c>
      <c r="AZ18" s="16">
        <v>2.9579804048357927E-4</v>
      </c>
      <c r="BA18" s="16">
        <v>-1.3474268155846223E-4</v>
      </c>
      <c r="BB18" s="16">
        <v>3.6680618663712043E-4</v>
      </c>
      <c r="BC18" s="16">
        <v>1.026760844204754E-4</v>
      </c>
      <c r="BD18" s="16">
        <v>2.0356498753566199E-4</v>
      </c>
      <c r="BE18" s="16">
        <v>8.2186597790774184E-4</v>
      </c>
      <c r="BF18" s="16">
        <v>-4.5866605448675901E-4</v>
      </c>
      <c r="BG18" s="16">
        <v>5.0762772044207494E-5</v>
      </c>
      <c r="BH18" s="16">
        <v>7.4395155834936489E-5</v>
      </c>
      <c r="BI18" s="16">
        <v>7.4572154811726845E-4</v>
      </c>
      <c r="BJ18" s="16">
        <v>1.5668391733357221E-4</v>
      </c>
      <c r="BK18" s="16">
        <f>VARP('BC optimal portfolio'!$AN$3:$AN$255)</f>
        <v>8.9225737695270649E-3</v>
      </c>
      <c r="BL18" s="16"/>
      <c r="BM18" s="16"/>
      <c r="BN18" s="16"/>
      <c r="BO18" s="16"/>
      <c r="BQ18" t="s">
        <v>21</v>
      </c>
      <c r="BR18">
        <v>1.6903063122160054E-4</v>
      </c>
      <c r="BS18">
        <v>9.4876864417160644E-5</v>
      </c>
      <c r="BT18">
        <v>4.9587930824754126E-5</v>
      </c>
      <c r="BU18">
        <v>1.3118639472753894E-4</v>
      </c>
      <c r="BV18">
        <v>-1.8211615424980687E-4</v>
      </c>
      <c r="BW18">
        <v>2.9579804048357927E-4</v>
      </c>
      <c r="BX18">
        <v>-1.3474268155846223E-4</v>
      </c>
      <c r="BY18">
        <v>3.6680618663712043E-4</v>
      </c>
      <c r="BZ18">
        <v>1.026760844204754E-4</v>
      </c>
      <c r="CA18">
        <v>2.0356498753566199E-4</v>
      </c>
      <c r="CB18">
        <v>8.2186597790774184E-4</v>
      </c>
      <c r="CC18">
        <v>-4.5866605448675901E-4</v>
      </c>
      <c r="CD18">
        <v>5.0762772044207494E-5</v>
      </c>
      <c r="CE18">
        <v>7.4395155834936489E-5</v>
      </c>
      <c r="CF18">
        <v>7.4572154811726845E-4</v>
      </c>
      <c r="CG18">
        <v>1.5668391733357221E-4</v>
      </c>
      <c r="CH18">
        <v>8.9225737695270649E-3</v>
      </c>
      <c r="CI18" s="16">
        <v>-4.4974270545765257E-4</v>
      </c>
      <c r="CJ18" s="16">
        <v>2.5926879544445384E-3</v>
      </c>
      <c r="CK18">
        <v>2.0549273983563269E-4</v>
      </c>
    </row>
    <row r="19" spans="1:89" x14ac:dyDescent="0.25">
      <c r="A19" s="1">
        <v>42802</v>
      </c>
      <c r="B19">
        <v>-27.200001</v>
      </c>
      <c r="C19">
        <v>77.779465000000002</v>
      </c>
      <c r="D19">
        <v>118.498459</v>
      </c>
      <c r="E19">
        <v>1.353297</v>
      </c>
      <c r="F19">
        <v>8.4499999999999992E-3</v>
      </c>
      <c r="G19">
        <v>1.4709000000000001</v>
      </c>
      <c r="H19" s="4">
        <v>0.96</v>
      </c>
      <c r="I19" s="2">
        <v>3.12</v>
      </c>
      <c r="J19">
        <v>16.829999999999998</v>
      </c>
      <c r="K19">
        <v>5.76</v>
      </c>
      <c r="L19">
        <v>3.58</v>
      </c>
      <c r="M19">
        <v>2.2999999999999998</v>
      </c>
      <c r="N19">
        <v>2.1492</v>
      </c>
      <c r="O19">
        <v>1.25</v>
      </c>
      <c r="P19">
        <v>2.08</v>
      </c>
      <c r="Q19" s="4">
        <v>9.86</v>
      </c>
      <c r="R19">
        <v>12.85</v>
      </c>
      <c r="S19">
        <v>17.549999</v>
      </c>
      <c r="T19" s="4">
        <v>0.18</v>
      </c>
      <c r="U19" s="2">
        <v>5.6</v>
      </c>
      <c r="V19">
        <v>2362.9799800000001</v>
      </c>
      <c r="X19" s="6">
        <f t="shared" si="0"/>
        <v>0</v>
      </c>
      <c r="Y19" s="6">
        <f t="shared" si="1"/>
        <v>5.3866370296604682E-3</v>
      </c>
      <c r="Z19" s="6">
        <f t="shared" si="2"/>
        <v>2.4408779963420724E-3</v>
      </c>
      <c r="AA19" s="6">
        <f t="shared" si="3"/>
        <v>-6.7044960218510474E-2</v>
      </c>
      <c r="AB19" s="6">
        <f t="shared" si="4"/>
        <v>6.9620253164556667E-2</v>
      </c>
      <c r="AC19" s="6">
        <f t="shared" si="5"/>
        <v>-9.0909090909090828E-2</v>
      </c>
      <c r="AD19" s="7">
        <f t="shared" si="6"/>
        <v>3.2147080959036511E-2</v>
      </c>
      <c r="AE19" s="8">
        <f t="shared" si="7"/>
        <v>0</v>
      </c>
      <c r="AF19" s="10">
        <f t="shared" si="8"/>
        <v>4.1766109785201788E-3</v>
      </c>
      <c r="AG19" s="11">
        <f t="shared" si="9"/>
        <v>-0.11384615384615393</v>
      </c>
      <c r="AH19" s="11">
        <f t="shared" si="10"/>
        <v>-2.7855153203342198E-3</v>
      </c>
      <c r="AI19" s="11">
        <f t="shared" si="11"/>
        <v>3.1390134529147851E-2</v>
      </c>
      <c r="AJ19" s="11">
        <f t="shared" si="12"/>
        <v>-8.263616185760625E-2</v>
      </c>
      <c r="AK19" s="11">
        <f t="shared" si="13"/>
        <v>-7.9365079365079083E-3</v>
      </c>
      <c r="AL19" s="11">
        <f t="shared" si="14"/>
        <v>5.0505050505050608E-2</v>
      </c>
      <c r="AM19" s="7">
        <f t="shared" si="15"/>
        <v>-3.0333670374116384E-3</v>
      </c>
      <c r="AN19" s="10">
        <f t="shared" si="16"/>
        <v>-8.8652482269503508E-2</v>
      </c>
      <c r="AO19" s="11">
        <f t="shared" si="17"/>
        <v>-8.4746887867407361E-3</v>
      </c>
      <c r="AP19" s="7">
        <f t="shared" si="18"/>
        <v>-5.2631578947368474E-2</v>
      </c>
      <c r="AQ19" s="8">
        <f t="shared" si="19"/>
        <v>0</v>
      </c>
      <c r="AR19" s="6">
        <f t="shared" si="20"/>
        <v>-2.2842155406883613E-3</v>
      </c>
      <c r="AT19" s="16" t="s">
        <v>25</v>
      </c>
      <c r="AU19" s="16">
        <v>3.02420543152757E-4</v>
      </c>
      <c r="AV19" s="16">
        <v>1.8655097684091608E-6</v>
      </c>
      <c r="AW19" s="16">
        <v>6.8082839622059883E-5</v>
      </c>
      <c r="AX19" s="16">
        <v>6.1761644724326475E-4</v>
      </c>
      <c r="AY19" s="16">
        <v>1.2885559995483708E-3</v>
      </c>
      <c r="AZ19" s="16">
        <v>8.6013978699009852E-4</v>
      </c>
      <c r="BA19" s="16">
        <v>8.5048235602810463E-4</v>
      </c>
      <c r="BB19" s="16">
        <v>1.1213913356318626E-3</v>
      </c>
      <c r="BC19" s="16">
        <v>3.108784090953372E-4</v>
      </c>
      <c r="BD19" s="16">
        <v>6.3033168495621266E-4</v>
      </c>
      <c r="BE19" s="16">
        <v>1.0678831094927507E-3</v>
      </c>
      <c r="BF19" s="16">
        <v>1.5096368575482971E-3</v>
      </c>
      <c r="BG19" s="16">
        <v>7.0223590608531816E-4</v>
      </c>
      <c r="BH19" s="16">
        <v>1.113569741569351E-5</v>
      </c>
      <c r="BI19" s="16">
        <v>4.8048469040715819E-4</v>
      </c>
      <c r="BJ19" s="16">
        <v>2.2292216701414212E-4</v>
      </c>
      <c r="BK19" s="16">
        <v>-4.4974270545765257E-4</v>
      </c>
      <c r="BL19" s="16">
        <f>VARP('BC optimal portfolio'!$AO$3:$AO$255)</f>
        <v>2.6039493664053804E-3</v>
      </c>
      <c r="BM19" s="16"/>
      <c r="BN19" s="16"/>
      <c r="BO19" s="16"/>
      <c r="BQ19" t="s">
        <v>25</v>
      </c>
      <c r="BR19">
        <v>3.02420543152757E-4</v>
      </c>
      <c r="BS19">
        <v>1.8655097684091608E-6</v>
      </c>
      <c r="BT19">
        <v>6.8082839622059883E-5</v>
      </c>
      <c r="BU19">
        <v>6.1761644724326475E-4</v>
      </c>
      <c r="BV19">
        <v>1.2885559995483708E-3</v>
      </c>
      <c r="BW19">
        <v>8.6013978699009852E-4</v>
      </c>
      <c r="BX19">
        <v>8.5048235602810463E-4</v>
      </c>
      <c r="BY19">
        <v>1.1213913356318626E-3</v>
      </c>
      <c r="BZ19">
        <v>3.108784090953372E-4</v>
      </c>
      <c r="CA19">
        <v>6.3033168495621266E-4</v>
      </c>
      <c r="CB19">
        <v>1.0678831094927507E-3</v>
      </c>
      <c r="CC19">
        <v>1.5096368575482971E-3</v>
      </c>
      <c r="CD19">
        <v>7.0223590608531816E-4</v>
      </c>
      <c r="CE19">
        <v>1.113569741569351E-5</v>
      </c>
      <c r="CF19">
        <v>4.8048469040715819E-4</v>
      </c>
      <c r="CG19">
        <v>2.2292216701414212E-4</v>
      </c>
      <c r="CH19">
        <v>-4.4974270545765257E-4</v>
      </c>
      <c r="CI19">
        <v>2.6039493664053804E-3</v>
      </c>
      <c r="CJ19" s="16">
        <v>-3.452618587566941E-3</v>
      </c>
      <c r="CK19">
        <v>8.5661155524220515E-4</v>
      </c>
    </row>
    <row r="20" spans="1:89" x14ac:dyDescent="0.25">
      <c r="A20" s="1">
        <v>42803</v>
      </c>
      <c r="B20">
        <v>-27.200001</v>
      </c>
      <c r="C20">
        <v>77.967979</v>
      </c>
      <c r="D20">
        <v>119.085182</v>
      </c>
      <c r="E20">
        <v>1.4010990000000001</v>
      </c>
      <c r="F20">
        <v>7.9000000000000008E-3</v>
      </c>
      <c r="G20">
        <v>1.51315</v>
      </c>
      <c r="H20" s="4">
        <v>0.85</v>
      </c>
      <c r="I20" s="2">
        <v>3.25</v>
      </c>
      <c r="J20">
        <v>17.07</v>
      </c>
      <c r="K20">
        <v>5.05</v>
      </c>
      <c r="L20">
        <v>3.56</v>
      </c>
      <c r="M20">
        <v>2.21</v>
      </c>
      <c r="N20">
        <v>1.9340999999999999</v>
      </c>
      <c r="O20">
        <v>1.22</v>
      </c>
      <c r="P20">
        <v>1.94</v>
      </c>
      <c r="Q20" s="4">
        <v>9.83</v>
      </c>
      <c r="R20">
        <v>12.25</v>
      </c>
      <c r="S20">
        <v>17.399999999999999</v>
      </c>
      <c r="T20" s="4">
        <v>0.18</v>
      </c>
      <c r="U20" s="2">
        <v>5.24</v>
      </c>
      <c r="V20">
        <v>2364.8701169999999</v>
      </c>
      <c r="X20" s="6">
        <f t="shared" si="0"/>
        <v>0</v>
      </c>
      <c r="Y20" s="6">
        <f t="shared" si="1"/>
        <v>2.4236988516184166E-3</v>
      </c>
      <c r="Z20" s="6">
        <f t="shared" si="2"/>
        <v>4.9513133331127168E-3</v>
      </c>
      <c r="AA20" s="6">
        <f t="shared" si="3"/>
        <v>3.5322623193578373E-2</v>
      </c>
      <c r="AB20" s="6">
        <f t="shared" si="4"/>
        <v>-6.5088757396449481E-2</v>
      </c>
      <c r="AC20" s="6">
        <f t="shared" si="5"/>
        <v>2.8723910530967345E-2</v>
      </c>
      <c r="AD20" s="7">
        <f t="shared" si="6"/>
        <v>-0.11458333333333337</v>
      </c>
      <c r="AE20" s="8">
        <f t="shared" si="7"/>
        <v>4.1666666666666741E-2</v>
      </c>
      <c r="AF20" s="10">
        <f t="shared" si="8"/>
        <v>1.4260249554367332E-2</v>
      </c>
      <c r="AG20" s="11">
        <f t="shared" si="9"/>
        <v>-0.12326388888888884</v>
      </c>
      <c r="AH20" s="11">
        <f t="shared" si="10"/>
        <v>-5.5865921787709993E-3</v>
      </c>
      <c r="AI20" s="11">
        <f t="shared" si="11"/>
        <v>-3.9130434782608692E-2</v>
      </c>
      <c r="AJ20" s="11">
        <f t="shared" si="12"/>
        <v>-0.10008375209380238</v>
      </c>
      <c r="AK20" s="11">
        <f t="shared" si="13"/>
        <v>-2.4000000000000021E-2</v>
      </c>
      <c r="AL20" s="11">
        <f t="shared" si="14"/>
        <v>-6.7307692307692402E-2</v>
      </c>
      <c r="AM20" s="7">
        <f t="shared" si="15"/>
        <v>-3.0425963488842633E-3</v>
      </c>
      <c r="AN20" s="10">
        <f t="shared" si="16"/>
        <v>-4.6692607003890996E-2</v>
      </c>
      <c r="AO20" s="11">
        <f t="shared" si="17"/>
        <v>-8.5469520539573907E-3</v>
      </c>
      <c r="AP20" s="7">
        <f t="shared" si="18"/>
        <v>0</v>
      </c>
      <c r="AQ20" s="8">
        <f t="shared" si="19"/>
        <v>-6.4285714285714168E-2</v>
      </c>
      <c r="AR20" s="6">
        <f t="shared" si="20"/>
        <v>7.9989547774328429E-4</v>
      </c>
      <c r="AT20" s="16" t="s">
        <v>10</v>
      </c>
      <c r="AU20" s="16">
        <v>2.1950187363997181E-3</v>
      </c>
      <c r="AV20" s="16">
        <v>9.6838640942651286E-5</v>
      </c>
      <c r="AW20" s="16">
        <v>-6.5393949668885517E-4</v>
      </c>
      <c r="AX20" s="16">
        <v>-6.5064526946960867E-4</v>
      </c>
      <c r="AY20" s="16">
        <v>-2.5867509204136118E-2</v>
      </c>
      <c r="AZ20" s="16">
        <v>-4.518713438254625E-3</v>
      </c>
      <c r="BA20" s="16">
        <v>5.1699353975604486E-3</v>
      </c>
      <c r="BB20" s="16">
        <v>-3.1414640466305568E-4</v>
      </c>
      <c r="BC20" s="16">
        <v>-2.9794435409563201E-3</v>
      </c>
      <c r="BD20" s="16">
        <v>-2.0187352561051451E-2</v>
      </c>
      <c r="BE20" s="16">
        <v>2.6227390582556857E-3</v>
      </c>
      <c r="BF20" s="16">
        <v>-2.5004725792900496E-3</v>
      </c>
      <c r="BG20" s="16">
        <v>9.6777515435804706E-3</v>
      </c>
      <c r="BH20" s="16">
        <v>-2.0065369856252673E-3</v>
      </c>
      <c r="BI20" s="16">
        <v>-3.4104639321970798E-3</v>
      </c>
      <c r="BJ20" s="16">
        <v>-2.5622875358612468E-3</v>
      </c>
      <c r="BK20" s="16">
        <v>2.5926879544445384E-3</v>
      </c>
      <c r="BL20" s="16">
        <v>-3.452618587566941E-3</v>
      </c>
      <c r="BM20" s="16">
        <f>VARP('BC optimal portfolio'!$AP$3:$AP$255)</f>
        <v>5.0706516705628397</v>
      </c>
      <c r="BN20" s="16"/>
      <c r="BO20" s="16"/>
      <c r="BQ20" t="s">
        <v>10</v>
      </c>
      <c r="BR20">
        <v>2.1950187363997181E-3</v>
      </c>
      <c r="BS20">
        <v>9.6838640942651286E-5</v>
      </c>
      <c r="BT20">
        <v>-6.5393949668885517E-4</v>
      </c>
      <c r="BU20">
        <v>-6.5064526946960867E-4</v>
      </c>
      <c r="BV20">
        <v>-2.5867509204136118E-2</v>
      </c>
      <c r="BW20">
        <v>-4.518713438254625E-3</v>
      </c>
      <c r="BX20">
        <v>5.1699353975604486E-3</v>
      </c>
      <c r="BY20">
        <v>-3.1414640466305568E-4</v>
      </c>
      <c r="BZ20">
        <v>-2.9794435409563201E-3</v>
      </c>
      <c r="CA20">
        <v>-2.0187352561051451E-2</v>
      </c>
      <c r="CB20">
        <v>2.6227390582556857E-3</v>
      </c>
      <c r="CC20">
        <v>-2.5004725792900496E-3</v>
      </c>
      <c r="CD20">
        <v>9.6777515435804706E-3</v>
      </c>
      <c r="CE20">
        <v>-2.0065369856252673E-3</v>
      </c>
      <c r="CF20">
        <v>-3.4104639321970798E-3</v>
      </c>
      <c r="CG20">
        <v>-2.5622875358612468E-3</v>
      </c>
      <c r="CH20">
        <v>2.5926879544445384E-3</v>
      </c>
      <c r="CI20">
        <v>-3.452618587566941E-3</v>
      </c>
      <c r="CJ20">
        <v>5.1221216213311402</v>
      </c>
      <c r="CK20">
        <v>1.4092168671583027E-3</v>
      </c>
    </row>
    <row r="21" spans="1:89" x14ac:dyDescent="0.25">
      <c r="A21" s="1">
        <v>42804</v>
      </c>
      <c r="B21">
        <v>-27.200001</v>
      </c>
      <c r="C21">
        <v>79.009804000000003</v>
      </c>
      <c r="D21">
        <v>119.00824</v>
      </c>
      <c r="E21">
        <v>1.4835160000000001</v>
      </c>
      <c r="F21">
        <v>7.0000000000000001E-3</v>
      </c>
      <c r="G21">
        <v>1.5524530000000001</v>
      </c>
      <c r="H21" s="4">
        <v>0.85499999999999998</v>
      </c>
      <c r="I21" s="2">
        <v>3.44</v>
      </c>
      <c r="J21">
        <v>16.91</v>
      </c>
      <c r="K21">
        <v>4.01</v>
      </c>
      <c r="L21">
        <v>3.56</v>
      </c>
      <c r="M21">
        <v>2.14</v>
      </c>
      <c r="N21">
        <v>2.0876999999999999</v>
      </c>
      <c r="O21">
        <v>1.2</v>
      </c>
      <c r="P21">
        <v>1.99</v>
      </c>
      <c r="Q21" s="4">
        <v>9.93</v>
      </c>
      <c r="R21">
        <v>11.65</v>
      </c>
      <c r="S21">
        <v>17.399999999999999</v>
      </c>
      <c r="T21" s="4">
        <v>0.01</v>
      </c>
      <c r="U21" s="2">
        <v>5.28</v>
      </c>
      <c r="V21">
        <v>2372.6000979999999</v>
      </c>
      <c r="X21" s="6">
        <f t="shared" si="0"/>
        <v>0</v>
      </c>
      <c r="Y21" s="6">
        <f t="shared" si="1"/>
        <v>1.3362216301643581E-2</v>
      </c>
      <c r="Z21" s="6">
        <f t="shared" si="2"/>
        <v>-6.4610893402339276E-4</v>
      </c>
      <c r="AA21" s="6">
        <f t="shared" si="3"/>
        <v>5.8823109573270749E-2</v>
      </c>
      <c r="AB21" s="6">
        <f t="shared" si="4"/>
        <v>-0.11392405063291144</v>
      </c>
      <c r="AC21" s="6">
        <f t="shared" si="5"/>
        <v>2.5974292039784519E-2</v>
      </c>
      <c r="AD21" s="7">
        <f t="shared" si="6"/>
        <v>5.8823529411764497E-3</v>
      </c>
      <c r="AE21" s="8">
        <f t="shared" si="7"/>
        <v>5.8461538461538343E-2</v>
      </c>
      <c r="AF21" s="10">
        <f t="shared" si="8"/>
        <v>-9.3731693028705765E-3</v>
      </c>
      <c r="AG21" s="11">
        <f t="shared" si="9"/>
        <v>-0.2059405940594059</v>
      </c>
      <c r="AH21" s="11">
        <f t="shared" si="10"/>
        <v>0</v>
      </c>
      <c r="AI21" s="11">
        <f t="shared" si="11"/>
        <v>-3.1674208144796268E-2</v>
      </c>
      <c r="AJ21" s="11">
        <f t="shared" si="12"/>
        <v>7.9416782999844893E-2</v>
      </c>
      <c r="AK21" s="11">
        <f t="shared" si="13"/>
        <v>-1.6393442622950838E-2</v>
      </c>
      <c r="AL21" s="11">
        <f t="shared" si="14"/>
        <v>2.577319587628879E-2</v>
      </c>
      <c r="AM21" s="7">
        <f t="shared" si="15"/>
        <v>1.0172939979654183E-2</v>
      </c>
      <c r="AN21" s="10">
        <f t="shared" si="16"/>
        <v>-4.8979591836734615E-2</v>
      </c>
      <c r="AO21" s="11">
        <f t="shared" si="17"/>
        <v>0</v>
      </c>
      <c r="AP21" s="7">
        <f t="shared" si="18"/>
        <v>-0.94444444444444442</v>
      </c>
      <c r="AQ21" s="8">
        <f t="shared" si="19"/>
        <v>7.6335877862594437E-3</v>
      </c>
      <c r="AR21" s="6">
        <f t="shared" si="20"/>
        <v>3.2686704206004169E-3</v>
      </c>
      <c r="AT21" s="16" t="s">
        <v>12</v>
      </c>
      <c r="AU21" s="16">
        <v>2.7337476820983906E-4</v>
      </c>
      <c r="AV21" s="16">
        <v>4.6327579966702864E-6</v>
      </c>
      <c r="AW21" s="16">
        <v>-9.0573138854647156E-5</v>
      </c>
      <c r="AX21" s="16">
        <v>1.0763509009959155E-3</v>
      </c>
      <c r="AY21" s="16">
        <v>1.4642339972056311E-3</v>
      </c>
      <c r="AZ21" s="16">
        <v>5.2941534969294848E-3</v>
      </c>
      <c r="BA21" s="16">
        <v>2.6546572253963166E-3</v>
      </c>
      <c r="BB21" s="16">
        <v>5.656097465228666E-3</v>
      </c>
      <c r="BC21" s="16">
        <v>-4.5877239944897543E-5</v>
      </c>
      <c r="BD21" s="16">
        <v>1.5666555475665328E-3</v>
      </c>
      <c r="BE21" s="16">
        <v>1.7546032649125218E-3</v>
      </c>
      <c r="BF21" s="16">
        <v>3.227887755072966E-3</v>
      </c>
      <c r="BG21" s="16">
        <v>6.7752194237197011E-4</v>
      </c>
      <c r="BH21" s="16">
        <v>3.834248084829787E-3</v>
      </c>
      <c r="BI21" s="16">
        <v>3.1007836027377935E-3</v>
      </c>
      <c r="BJ21" s="16">
        <v>3.3319095016218317E-4</v>
      </c>
      <c r="BK21" s="16">
        <v>2.0549273983563269E-4</v>
      </c>
      <c r="BL21" s="16">
        <v>8.5661155524220515E-4</v>
      </c>
      <c r="BM21" s="16">
        <v>1.4092168671583027E-3</v>
      </c>
      <c r="BN21" s="16">
        <f>VARP('BC optimal portfolio'!$AQ$3:$AQ$255)</f>
        <v>2.810282220390414E-2</v>
      </c>
      <c r="BO21" s="16"/>
      <c r="BQ21" t="s">
        <v>12</v>
      </c>
      <c r="BR21">
        <v>2.7337476820983906E-4</v>
      </c>
      <c r="BS21">
        <v>4.6327579966702864E-6</v>
      </c>
      <c r="BT21">
        <v>-9.0573138854647156E-5</v>
      </c>
      <c r="BU21">
        <v>1.0763509009959155E-3</v>
      </c>
      <c r="BV21">
        <v>1.4642339972056311E-3</v>
      </c>
      <c r="BW21">
        <v>5.2941534969294848E-3</v>
      </c>
      <c r="BX21">
        <v>2.6546572253963166E-3</v>
      </c>
      <c r="BY21">
        <v>5.656097465228666E-3</v>
      </c>
      <c r="BZ21">
        <v>-4.5877239944897543E-5</v>
      </c>
      <c r="CA21">
        <v>1.5666555475665328E-3</v>
      </c>
      <c r="CB21">
        <v>1.7546032649125218E-3</v>
      </c>
      <c r="CC21">
        <v>3.227887755072966E-3</v>
      </c>
      <c r="CD21">
        <v>6.7752194237197011E-4</v>
      </c>
      <c r="CE21">
        <v>3.834248084829787E-3</v>
      </c>
      <c r="CF21">
        <v>3.1007836027377935E-3</v>
      </c>
      <c r="CG21">
        <v>3.3319095016218317E-4</v>
      </c>
      <c r="CH21">
        <v>2.0549273983563269E-4</v>
      </c>
      <c r="CI21">
        <v>8.5661155524220515E-4</v>
      </c>
      <c r="CJ21">
        <v>1.4092168671583027E-3</v>
      </c>
      <c r="CK21">
        <v>2.810282220390414E-2</v>
      </c>
    </row>
    <row r="22" spans="1:89" ht="15.75" thickBot="1" x14ac:dyDescent="0.3">
      <c r="A22" s="1">
        <v>42807</v>
      </c>
      <c r="B22">
        <v>-27.200001</v>
      </c>
      <c r="C22">
        <v>79.624968999999993</v>
      </c>
      <c r="D22">
        <v>120.066261</v>
      </c>
      <c r="E22">
        <v>1.4697800000000001</v>
      </c>
      <c r="F22">
        <v>5.9899999999999997E-3</v>
      </c>
      <c r="G22">
        <v>1.5229760000000001</v>
      </c>
      <c r="H22" s="4">
        <v>0.78</v>
      </c>
      <c r="I22" s="2">
        <v>3.53</v>
      </c>
      <c r="J22">
        <v>16.93</v>
      </c>
      <c r="K22">
        <v>4.0199999999999996</v>
      </c>
      <c r="L22">
        <v>3.9</v>
      </c>
      <c r="M22">
        <v>2.16</v>
      </c>
      <c r="N22">
        <v>2.1537000000000002</v>
      </c>
      <c r="O22">
        <v>1.2</v>
      </c>
      <c r="P22">
        <v>1.98</v>
      </c>
      <c r="Q22" s="4">
        <v>9.7899999999999991</v>
      </c>
      <c r="R22">
        <v>11.65</v>
      </c>
      <c r="S22">
        <v>17.25</v>
      </c>
      <c r="T22" s="4">
        <v>0.153</v>
      </c>
      <c r="U22" s="2">
        <v>5.28</v>
      </c>
      <c r="V22">
        <v>2373.469971</v>
      </c>
      <c r="X22" s="6">
        <f t="shared" si="0"/>
        <v>0</v>
      </c>
      <c r="Y22" s="6">
        <f t="shared" si="1"/>
        <v>7.7859324900995119E-3</v>
      </c>
      <c r="Z22" s="6">
        <f t="shared" si="2"/>
        <v>8.8903171746763654E-3</v>
      </c>
      <c r="AA22" s="6">
        <f t="shared" si="3"/>
        <v>-9.2590844992571641E-3</v>
      </c>
      <c r="AB22" s="6">
        <f t="shared" si="4"/>
        <v>-0.14428571428571435</v>
      </c>
      <c r="AC22" s="6">
        <f t="shared" si="5"/>
        <v>-1.8987370310083462E-2</v>
      </c>
      <c r="AD22" s="7">
        <f t="shared" si="6"/>
        <v>-8.7719298245613975E-2</v>
      </c>
      <c r="AE22" s="8">
        <f t="shared" si="7"/>
        <v>2.6162790697674465E-2</v>
      </c>
      <c r="AF22" s="10">
        <f t="shared" si="8"/>
        <v>1.1827321111768097E-3</v>
      </c>
      <c r="AG22" s="11">
        <f t="shared" si="9"/>
        <v>2.4937655860348684E-3</v>
      </c>
      <c r="AH22" s="11">
        <f t="shared" si="10"/>
        <v>9.550561797752799E-2</v>
      </c>
      <c r="AI22" s="11">
        <f t="shared" si="11"/>
        <v>9.3457943925234765E-3</v>
      </c>
      <c r="AJ22" s="11">
        <f t="shared" si="12"/>
        <v>3.1613737605977965E-2</v>
      </c>
      <c r="AK22" s="11">
        <f t="shared" si="13"/>
        <v>0</v>
      </c>
      <c r="AL22" s="11">
        <f t="shared" si="14"/>
        <v>-5.0251256281407253E-3</v>
      </c>
      <c r="AM22" s="7">
        <f t="shared" si="15"/>
        <v>-1.4098690835851024E-2</v>
      </c>
      <c r="AN22" s="10">
        <f t="shared" si="16"/>
        <v>0</v>
      </c>
      <c r="AO22" s="11">
        <f t="shared" si="17"/>
        <v>-8.6206896551723755E-3</v>
      </c>
      <c r="AP22" s="7">
        <f t="shared" si="18"/>
        <v>14.299999999999999</v>
      </c>
      <c r="AQ22" s="8">
        <f t="shared" si="19"/>
        <v>0</v>
      </c>
      <c r="AR22" s="6">
        <f t="shared" si="20"/>
        <v>3.666327927462909E-4</v>
      </c>
      <c r="AT22" s="17" t="s">
        <v>46</v>
      </c>
      <c r="AU22" s="17">
        <v>2.3117588656814525E-5</v>
      </c>
      <c r="AV22" s="17">
        <v>1.4505411648065528E-5</v>
      </c>
      <c r="AW22" s="17">
        <v>3.2745132299173941E-5</v>
      </c>
      <c r="AX22" s="17">
        <v>8.0811727712734794E-5</v>
      </c>
      <c r="AY22" s="17">
        <v>8.1561266338987527E-5</v>
      </c>
      <c r="AZ22" s="17">
        <v>5.8488124208041198E-5</v>
      </c>
      <c r="BA22" s="17">
        <v>6.7922730221542363E-5</v>
      </c>
      <c r="BB22" s="17">
        <v>7.44598804495258E-5</v>
      </c>
      <c r="BC22" s="17">
        <v>6.411099885448176E-5</v>
      </c>
      <c r="BD22" s="17">
        <v>-1.6176298489660281E-5</v>
      </c>
      <c r="BE22" s="17">
        <v>4.3625444452885069E-5</v>
      </c>
      <c r="BF22" s="17">
        <v>9.9054310838429856E-5</v>
      </c>
      <c r="BG22" s="17">
        <v>1.0452982600097015E-4</v>
      </c>
      <c r="BH22" s="17">
        <v>2.3505321254902728E-5</v>
      </c>
      <c r="BI22" s="17">
        <v>3.7974637687407368E-5</v>
      </c>
      <c r="BJ22" s="17">
        <v>4.1198725802290659E-5</v>
      </c>
      <c r="BK22" s="17">
        <v>6.9674781090774346E-5</v>
      </c>
      <c r="BL22" s="17">
        <v>8.3205870048369708E-5</v>
      </c>
      <c r="BM22" s="17">
        <v>2.4564246984202793E-4</v>
      </c>
      <c r="BN22" s="17">
        <v>5.2828973016440833E-5</v>
      </c>
      <c r="BO22" s="17">
        <f>VARP('BC optimal portfolio'!$AR$3:$AR$255)</f>
        <v>3.6146927913835778E-5</v>
      </c>
    </row>
    <row r="23" spans="1:89" x14ac:dyDescent="0.25">
      <c r="A23" s="1">
        <v>42808</v>
      </c>
      <c r="B23">
        <v>-27.200001</v>
      </c>
      <c r="C23">
        <v>79.753960000000006</v>
      </c>
      <c r="D23">
        <v>119.70076</v>
      </c>
      <c r="E23">
        <v>1.43956</v>
      </c>
      <c r="F23">
        <v>5.7999999999999996E-3</v>
      </c>
      <c r="G23">
        <v>1.483673</v>
      </c>
      <c r="H23" s="4">
        <v>0.89</v>
      </c>
      <c r="I23" s="2">
        <v>3.45</v>
      </c>
      <c r="J23">
        <v>16.77</v>
      </c>
      <c r="K23">
        <v>4.0199999999999996</v>
      </c>
      <c r="L23">
        <v>3.87</v>
      </c>
      <c r="M23">
        <v>2.2400000000000002</v>
      </c>
      <c r="N23">
        <v>2</v>
      </c>
      <c r="O23">
        <v>1.2</v>
      </c>
      <c r="P23">
        <v>1.95</v>
      </c>
      <c r="Q23" s="4">
        <v>9.4600000000000009</v>
      </c>
      <c r="R23">
        <v>11.8</v>
      </c>
      <c r="S23">
        <v>17.350000000000001</v>
      </c>
      <c r="T23" s="4">
        <v>0.15</v>
      </c>
      <c r="U23" s="2">
        <v>5.36</v>
      </c>
      <c r="V23">
        <v>2365.4499510000001</v>
      </c>
      <c r="X23" s="6">
        <f t="shared" si="0"/>
        <v>0</v>
      </c>
      <c r="Y23" s="6">
        <f t="shared" si="1"/>
        <v>1.6199817923949755E-3</v>
      </c>
      <c r="Z23" s="6">
        <f t="shared" si="2"/>
        <v>-3.044160757200487E-3</v>
      </c>
      <c r="AA23" s="6">
        <f t="shared" si="3"/>
        <v>-2.056090027078894E-2</v>
      </c>
      <c r="AB23" s="6">
        <f t="shared" si="4"/>
        <v>-3.1719532554257079E-2</v>
      </c>
      <c r="AC23" s="6">
        <f t="shared" si="5"/>
        <v>-2.5806710020381152E-2</v>
      </c>
      <c r="AD23" s="7">
        <f t="shared" si="6"/>
        <v>0.14102564102564097</v>
      </c>
      <c r="AE23" s="8">
        <f t="shared" si="7"/>
        <v>-2.2662889518413443E-2</v>
      </c>
      <c r="AF23" s="10">
        <f t="shared" si="8"/>
        <v>-9.4506792675723705E-3</v>
      </c>
      <c r="AG23" s="11">
        <f t="shared" si="9"/>
        <v>0</v>
      </c>
      <c r="AH23" s="11">
        <f t="shared" si="10"/>
        <v>-7.692307692307665E-3</v>
      </c>
      <c r="AI23" s="11">
        <f t="shared" si="11"/>
        <v>3.7037037037036979E-2</v>
      </c>
      <c r="AJ23" s="11">
        <f t="shared" si="12"/>
        <v>-7.1365556948507325E-2</v>
      </c>
      <c r="AK23" s="11">
        <f t="shared" si="13"/>
        <v>0</v>
      </c>
      <c r="AL23" s="11">
        <f t="shared" si="14"/>
        <v>-1.5151515151515138E-2</v>
      </c>
      <c r="AM23" s="7">
        <f t="shared" si="15"/>
        <v>-3.3707865168539186E-2</v>
      </c>
      <c r="AN23" s="10">
        <f t="shared" si="16"/>
        <v>1.2875536480686733E-2</v>
      </c>
      <c r="AO23" s="11">
        <f t="shared" si="17"/>
        <v>5.7971014492754769E-3</v>
      </c>
      <c r="AP23" s="7">
        <f t="shared" si="18"/>
        <v>-1.9607843137254943E-2</v>
      </c>
      <c r="AQ23" s="8">
        <f t="shared" si="19"/>
        <v>1.5151515151515138E-2</v>
      </c>
      <c r="AR23" s="6">
        <f t="shared" si="20"/>
        <v>-3.3790273725775588E-3</v>
      </c>
      <c r="AT23" s="19" t="s">
        <v>34</v>
      </c>
      <c r="AU23" s="18" t="s">
        <v>2</v>
      </c>
      <c r="AV23" s="18" t="s">
        <v>24</v>
      </c>
      <c r="AW23" s="18" t="s">
        <v>23</v>
      </c>
      <c r="AX23" s="18" t="s">
        <v>3</v>
      </c>
      <c r="AY23" s="18" t="s">
        <v>22</v>
      </c>
      <c r="AZ23" s="18" t="s">
        <v>13</v>
      </c>
      <c r="BA23" s="18" t="s">
        <v>4</v>
      </c>
      <c r="BB23" s="18" t="s">
        <v>19</v>
      </c>
      <c r="BC23" s="18" t="s">
        <v>6</v>
      </c>
      <c r="BD23" s="18" t="s">
        <v>7</v>
      </c>
      <c r="BE23" s="18" t="s">
        <v>14</v>
      </c>
      <c r="BF23" s="18" t="s">
        <v>15</v>
      </c>
      <c r="BG23" s="18" t="s">
        <v>16</v>
      </c>
      <c r="BH23" s="18" t="s">
        <v>18</v>
      </c>
      <c r="BI23" s="18" t="s">
        <v>17</v>
      </c>
      <c r="BJ23" s="18" t="s">
        <v>8</v>
      </c>
      <c r="BK23" s="18" t="s">
        <v>21</v>
      </c>
      <c r="BL23" s="18" t="s">
        <v>25</v>
      </c>
      <c r="BM23" s="18" t="s">
        <v>10</v>
      </c>
      <c r="BN23" s="18" t="s">
        <v>12</v>
      </c>
      <c r="BO23" s="18" t="s">
        <v>46</v>
      </c>
      <c r="BQ23" s="19" t="s">
        <v>34</v>
      </c>
      <c r="BR23" s="18" t="s">
        <v>2</v>
      </c>
      <c r="BS23" s="18" t="s">
        <v>24</v>
      </c>
      <c r="BT23" s="18" t="s">
        <v>23</v>
      </c>
      <c r="BU23" s="18" t="s">
        <v>3</v>
      </c>
      <c r="BV23" s="18" t="s">
        <v>22</v>
      </c>
      <c r="BW23" s="18" t="s">
        <v>13</v>
      </c>
      <c r="BX23" s="18" t="s">
        <v>4</v>
      </c>
      <c r="BY23" s="18" t="s">
        <v>19</v>
      </c>
      <c r="BZ23" s="18" t="s">
        <v>6</v>
      </c>
      <c r="CA23" s="18" t="s">
        <v>7</v>
      </c>
      <c r="CB23" s="18" t="s">
        <v>14</v>
      </c>
      <c r="CC23" s="18" t="s">
        <v>15</v>
      </c>
      <c r="CD23" s="18" t="s">
        <v>16</v>
      </c>
      <c r="CE23" s="18" t="s">
        <v>18</v>
      </c>
      <c r="CF23" s="18" t="s">
        <v>17</v>
      </c>
      <c r="CG23" s="18" t="s">
        <v>8</v>
      </c>
      <c r="CH23" s="18" t="s">
        <v>21</v>
      </c>
      <c r="CI23" s="18" t="s">
        <v>25</v>
      </c>
      <c r="CJ23" s="18" t="s">
        <v>10</v>
      </c>
      <c r="CK23" s="18" t="s">
        <v>12</v>
      </c>
    </row>
    <row r="24" spans="1:89" x14ac:dyDescent="0.25">
      <c r="A24" s="1">
        <v>42809</v>
      </c>
      <c r="B24">
        <v>-27.200001</v>
      </c>
      <c r="C24">
        <v>79.634895</v>
      </c>
      <c r="D24">
        <v>119.979691</v>
      </c>
      <c r="E24">
        <v>1.4510989999999999</v>
      </c>
      <c r="F24">
        <v>5.4000000000000003E-3</v>
      </c>
      <c r="G24">
        <v>1.542627</v>
      </c>
      <c r="H24" s="4">
        <v>0.86</v>
      </c>
      <c r="I24" s="2">
        <v>3.56</v>
      </c>
      <c r="J24">
        <v>16.950001</v>
      </c>
      <c r="K24">
        <v>4.0199999999999996</v>
      </c>
      <c r="L24">
        <v>4.1100000000000003</v>
      </c>
      <c r="M24">
        <v>2.2000000000000002</v>
      </c>
      <c r="N24">
        <v>2.0373999999999999</v>
      </c>
      <c r="O24">
        <v>1.21</v>
      </c>
      <c r="P24">
        <v>2.06</v>
      </c>
      <c r="Q24" s="4">
        <v>9.7100000000000009</v>
      </c>
      <c r="R24">
        <v>11.75</v>
      </c>
      <c r="S24">
        <v>17.549999</v>
      </c>
      <c r="T24" s="4">
        <v>0.16400000000000001</v>
      </c>
      <c r="U24" s="2">
        <v>5.28</v>
      </c>
      <c r="V24">
        <v>2385.26001</v>
      </c>
      <c r="X24" s="6">
        <f t="shared" si="0"/>
        <v>0</v>
      </c>
      <c r="Y24" s="6">
        <f t="shared" si="1"/>
        <v>-1.4929039260245247E-3</v>
      </c>
      <c r="Z24" s="6">
        <f t="shared" si="2"/>
        <v>2.3302358314183369E-3</v>
      </c>
      <c r="AA24" s="6">
        <f t="shared" si="3"/>
        <v>8.0156436688987309E-3</v>
      </c>
      <c r="AB24" s="6">
        <f t="shared" si="4"/>
        <v>-6.8965517241379226E-2</v>
      </c>
      <c r="AC24" s="6">
        <f t="shared" si="5"/>
        <v>3.973517075528088E-2</v>
      </c>
      <c r="AD24" s="7">
        <f t="shared" si="6"/>
        <v>-3.3707865168539408E-2</v>
      </c>
      <c r="AE24" s="8">
        <f t="shared" si="7"/>
        <v>3.1884057971014457E-2</v>
      </c>
      <c r="AF24" s="10">
        <f t="shared" si="8"/>
        <v>1.073351222421004E-2</v>
      </c>
      <c r="AG24" s="11">
        <f t="shared" si="9"/>
        <v>0</v>
      </c>
      <c r="AH24" s="11">
        <f t="shared" si="10"/>
        <v>6.2015503875969102E-2</v>
      </c>
      <c r="AI24" s="11">
        <f t="shared" si="11"/>
        <v>-1.7857142857142905E-2</v>
      </c>
      <c r="AJ24" s="11">
        <f t="shared" si="12"/>
        <v>1.8699999999999939E-2</v>
      </c>
      <c r="AK24" s="11">
        <f t="shared" si="13"/>
        <v>8.3333333333333037E-3</v>
      </c>
      <c r="AL24" s="11">
        <f t="shared" si="14"/>
        <v>5.6410256410256432E-2</v>
      </c>
      <c r="AM24" s="7">
        <f t="shared" si="15"/>
        <v>2.6427061310782207E-2</v>
      </c>
      <c r="AN24" s="10">
        <f t="shared" si="16"/>
        <v>-4.2372881355933201E-3</v>
      </c>
      <c r="AO24" s="11">
        <f t="shared" si="17"/>
        <v>1.1527319884726106E-2</v>
      </c>
      <c r="AP24" s="7">
        <f t="shared" si="18"/>
        <v>9.333333333333349E-2</v>
      </c>
      <c r="AQ24" s="8">
        <f t="shared" si="19"/>
        <v>-1.4925373134328401E-2</v>
      </c>
      <c r="AR24" s="6">
        <f t="shared" si="20"/>
        <v>8.3747529689330857E-3</v>
      </c>
      <c r="AT24" s="16" t="s">
        <v>2</v>
      </c>
      <c r="AU24" s="16">
        <v>1</v>
      </c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Q24" s="16" t="s">
        <v>2</v>
      </c>
      <c r="BR24" s="16">
        <v>1</v>
      </c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</row>
    <row r="25" spans="1:89" x14ac:dyDescent="0.25">
      <c r="A25" s="1">
        <v>42810</v>
      </c>
      <c r="B25">
        <v>-27.200001</v>
      </c>
      <c r="C25">
        <v>79.823418000000004</v>
      </c>
      <c r="D25">
        <v>119.979691</v>
      </c>
      <c r="E25">
        <v>1.3461540000000001</v>
      </c>
      <c r="F25">
        <v>5.0000000000000001E-3</v>
      </c>
      <c r="G25">
        <v>1.562279</v>
      </c>
      <c r="H25" s="4">
        <v>0.84575</v>
      </c>
      <c r="I25" s="2">
        <v>3.56</v>
      </c>
      <c r="J25">
        <v>17.209999</v>
      </c>
      <c r="K25">
        <v>4</v>
      </c>
      <c r="L25">
        <v>4.08</v>
      </c>
      <c r="M25">
        <v>2.15</v>
      </c>
      <c r="N25">
        <v>2.1124000000000001</v>
      </c>
      <c r="O25">
        <v>1.28</v>
      </c>
      <c r="P25">
        <v>2</v>
      </c>
      <c r="Q25" s="4">
        <v>9.9</v>
      </c>
      <c r="R25">
        <v>11.65</v>
      </c>
      <c r="S25">
        <v>17.700001</v>
      </c>
      <c r="T25" s="4">
        <v>0.19</v>
      </c>
      <c r="U25" s="2">
        <v>4.88</v>
      </c>
      <c r="V25">
        <v>2381.3798830000001</v>
      </c>
      <c r="X25" s="6">
        <f t="shared" si="0"/>
        <v>0</v>
      </c>
      <c r="Y25" s="6">
        <f t="shared" si="1"/>
        <v>2.3673416032004013E-3</v>
      </c>
      <c r="Z25" s="6">
        <f t="shared" si="2"/>
        <v>0</v>
      </c>
      <c r="AA25" s="6">
        <f t="shared" si="3"/>
        <v>-7.2321047702465391E-2</v>
      </c>
      <c r="AB25" s="6">
        <f t="shared" si="4"/>
        <v>-7.407407407407407E-2</v>
      </c>
      <c r="AC25" s="6">
        <f t="shared" si="5"/>
        <v>1.2739307687470891E-2</v>
      </c>
      <c r="AD25" s="7">
        <f t="shared" si="6"/>
        <v>-1.656976744186045E-2</v>
      </c>
      <c r="AE25" s="8">
        <f t="shared" si="7"/>
        <v>0</v>
      </c>
      <c r="AF25" s="10">
        <f t="shared" si="8"/>
        <v>1.5339114139285348E-2</v>
      </c>
      <c r="AG25" s="11">
        <f t="shared" si="9"/>
        <v>-4.9751243781093191E-3</v>
      </c>
      <c r="AH25" s="11">
        <f t="shared" si="10"/>
        <v>-7.2992700729928028E-3</v>
      </c>
      <c r="AI25" s="11">
        <f t="shared" si="11"/>
        <v>-2.2727272727272818E-2</v>
      </c>
      <c r="AJ25" s="11">
        <f t="shared" si="12"/>
        <v>3.681162265632687E-2</v>
      </c>
      <c r="AK25" s="11">
        <f t="shared" si="13"/>
        <v>5.7851239669421517E-2</v>
      </c>
      <c r="AL25" s="11">
        <f t="shared" si="14"/>
        <v>-2.9126213592232997E-2</v>
      </c>
      <c r="AM25" s="7">
        <f t="shared" si="15"/>
        <v>1.9567456230690006E-2</v>
      </c>
      <c r="AN25" s="10">
        <f t="shared" si="16"/>
        <v>-8.5106382978723527E-3</v>
      </c>
      <c r="AO25" s="11">
        <f t="shared" si="17"/>
        <v>8.5471229941380678E-3</v>
      </c>
      <c r="AP25" s="7">
        <f t="shared" si="18"/>
        <v>0.15853658536585358</v>
      </c>
      <c r="AQ25" s="8">
        <f t="shared" si="19"/>
        <v>-7.5757575757575801E-2</v>
      </c>
      <c r="AR25" s="6">
        <f t="shared" si="20"/>
        <v>-1.6267102889130358E-3</v>
      </c>
      <c r="AT25" s="16" t="s">
        <v>24</v>
      </c>
      <c r="AU25" s="16">
        <v>2.2248182405463165E-2</v>
      </c>
      <c r="AV25" s="16">
        <v>1</v>
      </c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Q25" s="16" t="s">
        <v>24</v>
      </c>
      <c r="BR25" s="16">
        <v>2.2248182405463165E-2</v>
      </c>
      <c r="BS25" s="16">
        <v>1</v>
      </c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</row>
    <row r="26" spans="1:89" x14ac:dyDescent="0.25">
      <c r="A26" s="1">
        <v>42811</v>
      </c>
      <c r="B26">
        <v>-27.200001</v>
      </c>
      <c r="C26">
        <v>79.942474000000004</v>
      </c>
      <c r="D26">
        <v>119.835419</v>
      </c>
      <c r="E26">
        <v>1.2967029999999999</v>
      </c>
      <c r="F26">
        <v>5.0600000000000003E-3</v>
      </c>
      <c r="G26">
        <v>1.5721039999999999</v>
      </c>
      <c r="H26" s="4">
        <v>0.86</v>
      </c>
      <c r="I26" s="2">
        <v>3.34</v>
      </c>
      <c r="J26">
        <v>17.280000999999999</v>
      </c>
      <c r="K26">
        <v>3.5</v>
      </c>
      <c r="L26">
        <v>4.1500000000000004</v>
      </c>
      <c r="M26">
        <v>2.06</v>
      </c>
      <c r="N26">
        <v>2.4325999999999999</v>
      </c>
      <c r="O26">
        <v>1.31</v>
      </c>
      <c r="P26">
        <v>2.1</v>
      </c>
      <c r="Q26" s="4">
        <v>10.039999999999999</v>
      </c>
      <c r="R26">
        <v>11.5</v>
      </c>
      <c r="S26">
        <v>18.049999</v>
      </c>
      <c r="T26" s="4">
        <v>0.17749999999999999</v>
      </c>
      <c r="U26" s="2">
        <v>4.28</v>
      </c>
      <c r="V26">
        <v>2378.25</v>
      </c>
      <c r="X26" s="6">
        <f t="shared" si="0"/>
        <v>0</v>
      </c>
      <c r="Y26" s="6">
        <f t="shared" si="1"/>
        <v>1.4914921332984665E-3</v>
      </c>
      <c r="Z26" s="6">
        <f t="shared" si="2"/>
        <v>-1.2024701747231914E-3</v>
      </c>
      <c r="AA26" s="6">
        <f t="shared" si="3"/>
        <v>-3.6735024373140135E-2</v>
      </c>
      <c r="AB26" s="6">
        <f t="shared" si="4"/>
        <v>1.2000000000000011E-2</v>
      </c>
      <c r="AC26" s="6">
        <f t="shared" si="5"/>
        <v>6.2888895005308587E-3</v>
      </c>
      <c r="AD26" s="7">
        <f t="shared" si="6"/>
        <v>1.6848950635530491E-2</v>
      </c>
      <c r="AE26" s="8">
        <f t="shared" si="7"/>
        <v>-6.1797752808988804E-2</v>
      </c>
      <c r="AF26" s="10">
        <f t="shared" si="8"/>
        <v>4.0675191207157901E-3</v>
      </c>
      <c r="AG26" s="11">
        <f t="shared" si="9"/>
        <v>-0.125</v>
      </c>
      <c r="AH26" s="11">
        <f t="shared" si="10"/>
        <v>1.71568627450982E-2</v>
      </c>
      <c r="AI26" s="11">
        <f t="shared" si="11"/>
        <v>-4.1860465116279055E-2</v>
      </c>
      <c r="AJ26" s="11">
        <f t="shared" si="12"/>
        <v>0.15158113993561817</v>
      </c>
      <c r="AK26" s="11">
        <f t="shared" si="13"/>
        <v>2.34375E-2</v>
      </c>
      <c r="AL26" s="11">
        <f t="shared" si="14"/>
        <v>5.0000000000000044E-2</v>
      </c>
      <c r="AM26" s="7">
        <f t="shared" si="15"/>
        <v>1.414141414141401E-2</v>
      </c>
      <c r="AN26" s="10">
        <f t="shared" si="16"/>
        <v>-1.2875536480686733E-2</v>
      </c>
      <c r="AO26" s="11">
        <f t="shared" si="17"/>
        <v>1.9773897187915335E-2</v>
      </c>
      <c r="AP26" s="7">
        <f t="shared" si="18"/>
        <v>-6.578947368421062E-2</v>
      </c>
      <c r="AQ26" s="8">
        <f t="shared" si="19"/>
        <v>-0.12295081967213106</v>
      </c>
      <c r="AR26" s="6">
        <f t="shared" si="20"/>
        <v>-1.3143148736342036E-3</v>
      </c>
      <c r="AT26" s="16" t="s">
        <v>23</v>
      </c>
      <c r="AU26" s="16">
        <v>5.5216100922836249E-2</v>
      </c>
      <c r="AV26" s="16">
        <v>0.34397545031247301</v>
      </c>
      <c r="AW26" s="16">
        <v>1</v>
      </c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Q26" s="16" t="s">
        <v>23</v>
      </c>
      <c r="BR26" s="16">
        <v>5.5216100922836249E-2</v>
      </c>
      <c r="BS26" s="42">
        <v>0.34397545031247301</v>
      </c>
      <c r="BT26" s="16">
        <v>1</v>
      </c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</row>
    <row r="27" spans="1:89" x14ac:dyDescent="0.25">
      <c r="A27" s="1">
        <v>42814</v>
      </c>
      <c r="B27">
        <v>-27.200001</v>
      </c>
      <c r="C27">
        <v>79.882949999999994</v>
      </c>
      <c r="D27">
        <v>119.200615</v>
      </c>
      <c r="E27">
        <v>1.1648350000000001</v>
      </c>
      <c r="F27">
        <v>5.1999999999999998E-3</v>
      </c>
      <c r="G27">
        <v>1.591755</v>
      </c>
      <c r="H27" s="4">
        <v>0.85</v>
      </c>
      <c r="I27" s="2">
        <v>3.31</v>
      </c>
      <c r="J27">
        <v>17.239999999999998</v>
      </c>
      <c r="K27">
        <v>3.01</v>
      </c>
      <c r="L27">
        <v>4.01</v>
      </c>
      <c r="M27">
        <v>2.1</v>
      </c>
      <c r="N27">
        <v>2.4346000000000001</v>
      </c>
      <c r="O27">
        <v>1.31</v>
      </c>
      <c r="P27">
        <v>2.13</v>
      </c>
      <c r="Q27" s="4">
        <v>9.9600000000000009</v>
      </c>
      <c r="R27">
        <v>11.45</v>
      </c>
      <c r="S27">
        <v>18.049999</v>
      </c>
      <c r="T27" s="4">
        <v>0.17</v>
      </c>
      <c r="U27" s="2">
        <v>4.2</v>
      </c>
      <c r="V27">
        <v>2373.469971</v>
      </c>
      <c r="X27" s="6">
        <f t="shared" si="0"/>
        <v>0</v>
      </c>
      <c r="Y27" s="6">
        <f t="shared" si="1"/>
        <v>-7.4458541275579382E-4</v>
      </c>
      <c r="Z27" s="6">
        <f t="shared" si="2"/>
        <v>-5.29729862253836E-3</v>
      </c>
      <c r="AA27" s="6">
        <f t="shared" si="3"/>
        <v>-0.10169483682847957</v>
      </c>
      <c r="AB27" s="6">
        <f t="shared" si="4"/>
        <v>2.766798418972316E-2</v>
      </c>
      <c r="AC27" s="6">
        <f t="shared" si="5"/>
        <v>1.2499809172930032E-2</v>
      </c>
      <c r="AD27" s="7">
        <f t="shared" si="6"/>
        <v>-1.1627906976744207E-2</v>
      </c>
      <c r="AE27" s="8">
        <f t="shared" si="7"/>
        <v>-8.9820359281436168E-3</v>
      </c>
      <c r="AF27" s="10">
        <f t="shared" si="8"/>
        <v>-2.3148725512226465E-3</v>
      </c>
      <c r="AG27" s="11">
        <f t="shared" si="9"/>
        <v>-0.14000000000000001</v>
      </c>
      <c r="AH27" s="11">
        <f t="shared" si="10"/>
        <v>-3.3734939759036298E-2</v>
      </c>
      <c r="AI27" s="11">
        <f t="shared" si="11"/>
        <v>1.9417475728155331E-2</v>
      </c>
      <c r="AJ27" s="11">
        <f t="shared" si="12"/>
        <v>8.2216558414871521E-4</v>
      </c>
      <c r="AK27" s="11">
        <f t="shared" si="13"/>
        <v>0</v>
      </c>
      <c r="AL27" s="11">
        <f t="shared" si="14"/>
        <v>1.4285714285714235E-2</v>
      </c>
      <c r="AM27" s="7">
        <f t="shared" si="15"/>
        <v>-7.9681274900397225E-3</v>
      </c>
      <c r="AN27" s="10">
        <f t="shared" si="16"/>
        <v>-4.3478260869566077E-3</v>
      </c>
      <c r="AO27" s="11">
        <f t="shared" si="17"/>
        <v>0</v>
      </c>
      <c r="AP27" s="7">
        <f t="shared" si="18"/>
        <v>-4.2253521126760396E-2</v>
      </c>
      <c r="AQ27" s="8">
        <f t="shared" si="19"/>
        <v>-1.8691588785046731E-2</v>
      </c>
      <c r="AR27" s="6">
        <f t="shared" si="20"/>
        <v>-2.0098934090192477E-3</v>
      </c>
      <c r="AT27" s="16" t="s">
        <v>3</v>
      </c>
      <c r="AU27" s="16">
        <v>2.9053928626627354E-2</v>
      </c>
      <c r="AV27" s="16">
        <v>-6.4647104077713652E-2</v>
      </c>
      <c r="AW27" s="16">
        <v>-4.380336633215914E-3</v>
      </c>
      <c r="AX27" s="16">
        <v>1</v>
      </c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Q27" s="16" t="s">
        <v>3</v>
      </c>
      <c r="BR27" s="16">
        <v>2.9053928626627354E-2</v>
      </c>
      <c r="BS27" s="16">
        <v>-6.4647104077713652E-2</v>
      </c>
      <c r="BT27" s="16">
        <v>-4.380336633215914E-3</v>
      </c>
      <c r="BU27" s="16">
        <v>1</v>
      </c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</row>
    <row r="28" spans="1:89" x14ac:dyDescent="0.25">
      <c r="A28" s="1">
        <v>42815</v>
      </c>
      <c r="B28">
        <v>-27.200001</v>
      </c>
      <c r="C28">
        <v>79.019722000000002</v>
      </c>
      <c r="D28">
        <v>115.689896</v>
      </c>
      <c r="E28">
        <v>1.351648</v>
      </c>
      <c r="F28">
        <v>6.0000000000000001E-3</v>
      </c>
      <c r="G28">
        <v>1.4934989999999999</v>
      </c>
      <c r="H28" s="4">
        <v>0.83</v>
      </c>
      <c r="I28" s="2">
        <v>3.2</v>
      </c>
      <c r="J28">
        <v>16.510000000000002</v>
      </c>
      <c r="K28">
        <v>3.02</v>
      </c>
      <c r="L28">
        <v>3.94</v>
      </c>
      <c r="M28">
        <v>2.0299999999999998</v>
      </c>
      <c r="N28">
        <v>2.17</v>
      </c>
      <c r="O28">
        <v>1.2</v>
      </c>
      <c r="P28">
        <v>2.0468999999999999</v>
      </c>
      <c r="Q28" s="4">
        <v>9.57</v>
      </c>
      <c r="R28">
        <v>11.1</v>
      </c>
      <c r="S28">
        <v>17.5</v>
      </c>
      <c r="T28" s="4">
        <v>8.5000000000000006E-2</v>
      </c>
      <c r="U28" s="2">
        <v>2.6</v>
      </c>
      <c r="V28">
        <v>2344.0200199999999</v>
      </c>
      <c r="X28" s="6">
        <f t="shared" si="0"/>
        <v>0</v>
      </c>
      <c r="Y28" s="6">
        <f t="shared" si="1"/>
        <v>-1.0806160763967676E-2</v>
      </c>
      <c r="Z28" s="6">
        <f t="shared" si="2"/>
        <v>-2.9452188648523281E-2</v>
      </c>
      <c r="AA28" s="6">
        <f t="shared" si="3"/>
        <v>0.16037722080809713</v>
      </c>
      <c r="AB28" s="6">
        <f t="shared" si="4"/>
        <v>0.15384615384615397</v>
      </c>
      <c r="AC28" s="6">
        <f t="shared" si="5"/>
        <v>-6.1728092577061244E-2</v>
      </c>
      <c r="AD28" s="7">
        <f t="shared" si="6"/>
        <v>-2.352941176470591E-2</v>
      </c>
      <c r="AE28" s="8">
        <f t="shared" si="7"/>
        <v>-3.3232628398791486E-2</v>
      </c>
      <c r="AF28" s="10">
        <f t="shared" si="8"/>
        <v>-4.2343387470997529E-2</v>
      </c>
      <c r="AG28" s="11">
        <f t="shared" si="9"/>
        <v>3.3222591362127574E-3</v>
      </c>
      <c r="AH28" s="11">
        <f t="shared" si="10"/>
        <v>-1.7456359102244301E-2</v>
      </c>
      <c r="AI28" s="11">
        <f t="shared" si="11"/>
        <v>-3.3333333333333437E-2</v>
      </c>
      <c r="AJ28" s="11">
        <f t="shared" si="12"/>
        <v>-0.10868315123634276</v>
      </c>
      <c r="AK28" s="11">
        <f t="shared" si="13"/>
        <v>-8.3969465648854991E-2</v>
      </c>
      <c r="AL28" s="11">
        <f t="shared" si="14"/>
        <v>-3.9014084507042246E-2</v>
      </c>
      <c r="AM28" s="7">
        <f t="shared" si="15"/>
        <v>-3.9156626506024139E-2</v>
      </c>
      <c r="AN28" s="10">
        <f t="shared" si="16"/>
        <v>-3.0567685589519611E-2</v>
      </c>
      <c r="AO28" s="11">
        <f t="shared" si="17"/>
        <v>-3.0470860413898015E-2</v>
      </c>
      <c r="AP28" s="7">
        <f t="shared" si="18"/>
        <v>-0.5</v>
      </c>
      <c r="AQ28" s="8">
        <f t="shared" si="19"/>
        <v>-0.38095238095238093</v>
      </c>
      <c r="AR28" s="6">
        <f t="shared" si="20"/>
        <v>-1.2407972866659844E-2</v>
      </c>
      <c r="AT28" s="16" t="s">
        <v>22</v>
      </c>
      <c r="AU28" s="16">
        <v>-3.2115304930328596E-2</v>
      </c>
      <c r="AV28" s="16">
        <v>-2.197031522479467E-2</v>
      </c>
      <c r="AW28" s="16">
        <v>2.6399990311070629E-2</v>
      </c>
      <c r="AX28" s="16">
        <v>0.31370899263258084</v>
      </c>
      <c r="AY28" s="16">
        <v>1</v>
      </c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Q28" s="16" t="s">
        <v>22</v>
      </c>
      <c r="BR28" s="16">
        <v>-3.2115304930328596E-2</v>
      </c>
      <c r="BS28" s="16">
        <v>-2.197031522479467E-2</v>
      </c>
      <c r="BT28" s="16">
        <v>2.6399990311070629E-2</v>
      </c>
      <c r="BU28" s="42">
        <v>0.31370899263258084</v>
      </c>
      <c r="BV28" s="16">
        <v>1</v>
      </c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</row>
    <row r="29" spans="1:89" x14ac:dyDescent="0.25">
      <c r="A29" s="1">
        <v>42816</v>
      </c>
      <c r="B29">
        <v>-27.200001</v>
      </c>
      <c r="C29">
        <v>79.109031999999999</v>
      </c>
      <c r="D29">
        <v>114.776146</v>
      </c>
      <c r="E29">
        <v>1.2202200000000001</v>
      </c>
      <c r="F29">
        <v>5.7000000000000002E-3</v>
      </c>
      <c r="G29">
        <v>1.5819300000000001</v>
      </c>
      <c r="H29" s="4">
        <v>0.85</v>
      </c>
      <c r="I29" s="2">
        <v>3.49</v>
      </c>
      <c r="J29">
        <v>16.41</v>
      </c>
      <c r="K29">
        <v>3.05</v>
      </c>
      <c r="L29">
        <v>3.89</v>
      </c>
      <c r="M29">
        <v>2.02</v>
      </c>
      <c r="N29">
        <v>2.0787</v>
      </c>
      <c r="O29">
        <v>1.26</v>
      </c>
      <c r="P29">
        <v>2.04</v>
      </c>
      <c r="Q29" s="4">
        <v>9.44</v>
      </c>
      <c r="R29">
        <v>11.2</v>
      </c>
      <c r="S29">
        <v>17.049999</v>
      </c>
      <c r="T29" s="4">
        <v>7.3999999999999996E-2</v>
      </c>
      <c r="U29" s="2">
        <v>3</v>
      </c>
      <c r="V29">
        <v>2348.4499510000001</v>
      </c>
      <c r="X29" s="6">
        <f t="shared" si="0"/>
        <v>0</v>
      </c>
      <c r="Y29" s="6">
        <f t="shared" si="1"/>
        <v>1.130224173656158E-3</v>
      </c>
      <c r="Z29" s="6">
        <f t="shared" si="2"/>
        <v>-7.8982696985051559E-3</v>
      </c>
      <c r="AA29" s="6">
        <f t="shared" si="3"/>
        <v>-9.7235374890503934E-2</v>
      </c>
      <c r="AB29" s="6">
        <f t="shared" si="4"/>
        <v>-4.9999999999999933E-2</v>
      </c>
      <c r="AC29" s="6">
        <f t="shared" si="5"/>
        <v>5.9210618821974537E-2</v>
      </c>
      <c r="AD29" s="7">
        <f t="shared" si="6"/>
        <v>2.4096385542168752E-2</v>
      </c>
      <c r="AE29" s="8">
        <f t="shared" si="7"/>
        <v>9.0624999999999956E-2</v>
      </c>
      <c r="AF29" s="10">
        <f t="shared" si="8"/>
        <v>-6.0569351907935332E-3</v>
      </c>
      <c r="AG29" s="11">
        <f t="shared" si="9"/>
        <v>9.9337748344370258E-3</v>
      </c>
      <c r="AH29" s="11">
        <f t="shared" si="10"/>
        <v>-1.2690355329949221E-2</v>
      </c>
      <c r="AI29" s="11">
        <f t="shared" si="11"/>
        <v>-4.9261083743841194E-3</v>
      </c>
      <c r="AJ29" s="11">
        <f t="shared" si="12"/>
        <v>-4.207373271889403E-2</v>
      </c>
      <c r="AK29" s="11">
        <f t="shared" si="13"/>
        <v>5.0000000000000044E-2</v>
      </c>
      <c r="AL29" s="11">
        <f t="shared" si="14"/>
        <v>-3.3709511944891579E-3</v>
      </c>
      <c r="AM29" s="7">
        <f t="shared" si="15"/>
        <v>-1.3584117032392928E-2</v>
      </c>
      <c r="AN29" s="10">
        <f t="shared" si="16"/>
        <v>9.009009009008917E-3</v>
      </c>
      <c r="AO29" s="11">
        <f t="shared" si="17"/>
        <v>-2.5714342857142913E-2</v>
      </c>
      <c r="AP29" s="7">
        <f t="shared" si="18"/>
        <v>-0.12941176470588245</v>
      </c>
      <c r="AQ29" s="8">
        <f t="shared" si="19"/>
        <v>0.15384615384615374</v>
      </c>
      <c r="AR29" s="6">
        <f t="shared" si="20"/>
        <v>1.8898861623204422E-3</v>
      </c>
      <c r="AT29" s="16" t="s">
        <v>13</v>
      </c>
      <c r="AU29" s="16">
        <v>-7.226791479982511E-3</v>
      </c>
      <c r="AV29" s="16">
        <v>7.0580741911763681E-2</v>
      </c>
      <c r="AW29" s="16">
        <v>5.4455108305287138E-2</v>
      </c>
      <c r="AX29" s="16">
        <v>0.26566107289297797</v>
      </c>
      <c r="AY29" s="16">
        <v>0.184610232703285</v>
      </c>
      <c r="AZ29" s="16">
        <v>1</v>
      </c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Q29" s="16" t="s">
        <v>13</v>
      </c>
      <c r="BR29" s="16">
        <v>-7.226791479982511E-3</v>
      </c>
      <c r="BS29" s="16">
        <v>7.0580741911763681E-2</v>
      </c>
      <c r="BT29" s="16">
        <v>5.4455108305287138E-2</v>
      </c>
      <c r="BU29" s="16">
        <v>0.26566107289297797</v>
      </c>
      <c r="BV29" s="16">
        <v>0.184610232703285</v>
      </c>
      <c r="BW29" s="16">
        <v>1</v>
      </c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</row>
    <row r="30" spans="1:89" x14ac:dyDescent="0.25">
      <c r="A30" s="1">
        <v>42817</v>
      </c>
      <c r="B30">
        <v>-27.200001</v>
      </c>
      <c r="C30">
        <v>79.228095999999994</v>
      </c>
      <c r="D30">
        <v>114.64149500000001</v>
      </c>
      <c r="E30">
        <v>1.230769</v>
      </c>
      <c r="F30">
        <v>5.8999999999999999E-3</v>
      </c>
      <c r="G30">
        <v>1.6015809999999999</v>
      </c>
      <c r="H30" s="4">
        <v>0.88</v>
      </c>
      <c r="I30" s="2">
        <v>3.33</v>
      </c>
      <c r="J30">
        <v>16.610001</v>
      </c>
      <c r="K30">
        <v>3.2</v>
      </c>
      <c r="L30">
        <v>3.93</v>
      </c>
      <c r="M30">
        <v>1.97</v>
      </c>
      <c r="N30">
        <v>2.1522999999999999</v>
      </c>
      <c r="O30">
        <v>1.3</v>
      </c>
      <c r="P30">
        <v>2.1</v>
      </c>
      <c r="Q30" s="4">
        <v>9.31</v>
      </c>
      <c r="R30">
        <v>11.2</v>
      </c>
      <c r="S30">
        <v>16.899999999999999</v>
      </c>
      <c r="T30" s="4">
        <v>6.3E-2</v>
      </c>
      <c r="U30" s="2">
        <v>2.92</v>
      </c>
      <c r="V30">
        <v>2345.959961</v>
      </c>
      <c r="X30" s="6">
        <f t="shared" si="0"/>
        <v>0</v>
      </c>
      <c r="Y30" s="6">
        <f t="shared" si="1"/>
        <v>1.5050620262928582E-3</v>
      </c>
      <c r="Z30" s="6">
        <f t="shared" si="2"/>
        <v>-1.1731618867912852E-3</v>
      </c>
      <c r="AA30" s="6">
        <f t="shared" si="3"/>
        <v>8.6451623477732387E-3</v>
      </c>
      <c r="AB30" s="6">
        <f t="shared" si="4"/>
        <v>3.5087719298245501E-2</v>
      </c>
      <c r="AC30" s="6">
        <f t="shared" si="5"/>
        <v>1.2422167858249011E-2</v>
      </c>
      <c r="AD30" s="7">
        <f t="shared" si="6"/>
        <v>3.529411764705892E-2</v>
      </c>
      <c r="AE30" s="8">
        <f t="shared" si="7"/>
        <v>-4.5845272206303744E-2</v>
      </c>
      <c r="AF30" s="10">
        <f t="shared" si="8"/>
        <v>1.2187751371115274E-2</v>
      </c>
      <c r="AG30" s="11">
        <f t="shared" si="9"/>
        <v>4.9180327868852514E-2</v>
      </c>
      <c r="AH30" s="11">
        <f t="shared" si="10"/>
        <v>1.0282776349614497E-2</v>
      </c>
      <c r="AI30" s="11">
        <f t="shared" si="11"/>
        <v>-2.4752475247524774E-2</v>
      </c>
      <c r="AJ30" s="11">
        <f t="shared" si="12"/>
        <v>3.5406744599990381E-2</v>
      </c>
      <c r="AK30" s="11">
        <f t="shared" si="13"/>
        <v>3.1746031746031855E-2</v>
      </c>
      <c r="AL30" s="11">
        <f t="shared" si="14"/>
        <v>2.941176470588247E-2</v>
      </c>
      <c r="AM30" s="7">
        <f t="shared" si="15"/>
        <v>-1.3771186440677874E-2</v>
      </c>
      <c r="AN30" s="10">
        <f t="shared" si="16"/>
        <v>0</v>
      </c>
      <c r="AO30" s="11">
        <f t="shared" si="17"/>
        <v>-8.7975958239059349E-3</v>
      </c>
      <c r="AP30" s="7">
        <f t="shared" si="18"/>
        <v>-0.14864864864864857</v>
      </c>
      <c r="AQ30" s="8">
        <f t="shared" si="19"/>
        <v>-2.6666666666666727E-2</v>
      </c>
      <c r="AR30" s="6">
        <f t="shared" si="20"/>
        <v>-1.0602695616058755E-3</v>
      </c>
      <c r="AT30" s="16" t="s">
        <v>4</v>
      </c>
      <c r="AU30" s="16">
        <v>-5.7217582191169455E-3</v>
      </c>
      <c r="AV30" s="16">
        <v>-8.0410201108133909E-3</v>
      </c>
      <c r="AW30" s="16">
        <v>5.9707799701731769E-2</v>
      </c>
      <c r="AX30" s="16">
        <v>0.42304308315207051</v>
      </c>
      <c r="AY30" s="16">
        <v>0.27760765489729289</v>
      </c>
      <c r="AZ30" s="16">
        <v>0.279919383863317</v>
      </c>
      <c r="BA30" s="16">
        <v>1</v>
      </c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Q30" s="16" t="s">
        <v>4</v>
      </c>
      <c r="BR30" s="16">
        <v>-5.7217582191169455E-3</v>
      </c>
      <c r="BS30" s="16">
        <v>-8.0410201108133909E-3</v>
      </c>
      <c r="BT30" s="16">
        <v>5.9707799701731769E-2</v>
      </c>
      <c r="BU30" s="42">
        <v>0.42304308315207051</v>
      </c>
      <c r="BV30" s="16">
        <v>0.27760765489729289</v>
      </c>
      <c r="BW30" s="16">
        <v>0.279919383863317</v>
      </c>
      <c r="BX30" s="16">
        <v>1</v>
      </c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</row>
    <row r="31" spans="1:89" x14ac:dyDescent="0.25">
      <c r="A31" s="1">
        <v>42818</v>
      </c>
      <c r="B31">
        <v>-27.200001</v>
      </c>
      <c r="C31">
        <v>78.821288999999993</v>
      </c>
      <c r="D31">
        <v>115.305161</v>
      </c>
      <c r="E31">
        <v>1.197802</v>
      </c>
      <c r="F31">
        <v>5.0000000000000001E-3</v>
      </c>
      <c r="G31">
        <v>1.562279</v>
      </c>
      <c r="H31" s="4">
        <v>0.87</v>
      </c>
      <c r="I31" s="2">
        <v>3.37</v>
      </c>
      <c r="J31">
        <v>16.59</v>
      </c>
      <c r="K31">
        <v>3.25</v>
      </c>
      <c r="L31">
        <v>3.82</v>
      </c>
      <c r="M31">
        <v>2</v>
      </c>
      <c r="N31">
        <v>2.2825000000000002</v>
      </c>
      <c r="O31">
        <v>1.28</v>
      </c>
      <c r="P31">
        <v>2.16</v>
      </c>
      <c r="Q31" s="4">
        <v>9.31</v>
      </c>
      <c r="R31">
        <v>11.15</v>
      </c>
      <c r="S31">
        <v>17</v>
      </c>
      <c r="T31" s="4">
        <v>7.5999999999999998E-2</v>
      </c>
      <c r="U31" s="2">
        <v>3.4</v>
      </c>
      <c r="V31">
        <v>2343.9799800000001</v>
      </c>
      <c r="X31" s="6">
        <f t="shared" si="0"/>
        <v>0</v>
      </c>
      <c r="Y31" s="6">
        <f t="shared" si="1"/>
        <v>-5.1346305229902356E-3</v>
      </c>
      <c r="Z31" s="6">
        <f t="shared" si="2"/>
        <v>5.7890556992474806E-3</v>
      </c>
      <c r="AA31" s="6">
        <f t="shared" si="3"/>
        <v>-2.6785692522317328E-2</v>
      </c>
      <c r="AB31" s="6">
        <f t="shared" si="4"/>
        <v>-0.15254237288135586</v>
      </c>
      <c r="AC31" s="6">
        <f t="shared" si="5"/>
        <v>-2.4539501904680461E-2</v>
      </c>
      <c r="AD31" s="7">
        <f t="shared" si="6"/>
        <v>-1.1363636363636354E-2</v>
      </c>
      <c r="AE31" s="8">
        <f t="shared" si="7"/>
        <v>1.2012012012011963E-2</v>
      </c>
      <c r="AF31" s="10">
        <f t="shared" si="8"/>
        <v>-1.204154051525963E-3</v>
      </c>
      <c r="AG31" s="11">
        <f t="shared" si="9"/>
        <v>1.5625E-2</v>
      </c>
      <c r="AH31" s="11">
        <f t="shared" si="10"/>
        <v>-2.7989821882951738E-2</v>
      </c>
      <c r="AI31" s="11">
        <f t="shared" si="11"/>
        <v>1.5228426395939021E-2</v>
      </c>
      <c r="AJ31" s="11">
        <f t="shared" si="12"/>
        <v>6.0493425637690112E-2</v>
      </c>
      <c r="AK31" s="11">
        <f t="shared" si="13"/>
        <v>-1.5384615384615441E-2</v>
      </c>
      <c r="AL31" s="11">
        <f t="shared" si="14"/>
        <v>2.8571428571428692E-2</v>
      </c>
      <c r="AM31" s="7">
        <f t="shared" si="15"/>
        <v>0</v>
      </c>
      <c r="AN31" s="10">
        <f t="shared" si="16"/>
        <v>-4.4642857142855874E-3</v>
      </c>
      <c r="AO31" s="11">
        <f t="shared" si="17"/>
        <v>5.9171597633136397E-3</v>
      </c>
      <c r="AP31" s="7">
        <f t="shared" si="18"/>
        <v>0.20634920634920628</v>
      </c>
      <c r="AQ31" s="8">
        <f t="shared" si="19"/>
        <v>0.16438356164383561</v>
      </c>
      <c r="AR31" s="6">
        <f t="shared" si="20"/>
        <v>-8.4399607534479948E-4</v>
      </c>
      <c r="AT31" s="16" t="s">
        <v>19</v>
      </c>
      <c r="AU31" s="16">
        <v>-7.4050998249554037E-2</v>
      </c>
      <c r="AV31" s="16">
        <v>1.3153493691018378E-2</v>
      </c>
      <c r="AW31" s="16">
        <v>5.4728167204965143E-2</v>
      </c>
      <c r="AX31" s="16">
        <v>0.26242586418118685</v>
      </c>
      <c r="AY31" s="16">
        <v>0.14945678783192012</v>
      </c>
      <c r="AZ31" s="16">
        <v>0.45114469074225533</v>
      </c>
      <c r="BA31" s="16">
        <v>0.27190440921851899</v>
      </c>
      <c r="BB31" s="16">
        <v>1</v>
      </c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Q31" s="16" t="s">
        <v>19</v>
      </c>
      <c r="BR31" s="16">
        <v>-7.4050998249554037E-2</v>
      </c>
      <c r="BS31" s="16">
        <v>1.3153493691018378E-2</v>
      </c>
      <c r="BT31" s="16">
        <v>5.4728167204965143E-2</v>
      </c>
      <c r="BU31" s="16">
        <v>0.26242586418118685</v>
      </c>
      <c r="BV31" s="16">
        <v>0.14945678783192012</v>
      </c>
      <c r="BW31" s="42">
        <v>0.45114469074225533</v>
      </c>
      <c r="BX31" s="16">
        <v>0.27190440921851899</v>
      </c>
      <c r="BY31" s="16">
        <v>1</v>
      </c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</row>
    <row r="32" spans="1:89" x14ac:dyDescent="0.25">
      <c r="A32" s="1">
        <v>42821</v>
      </c>
      <c r="B32">
        <v>-27.200001</v>
      </c>
      <c r="C32">
        <v>78.563309000000004</v>
      </c>
      <c r="D32">
        <v>113.727745</v>
      </c>
      <c r="E32">
        <v>1.2521979999999999</v>
      </c>
      <c r="F32">
        <v>5.1000000000000004E-3</v>
      </c>
      <c r="G32">
        <v>1.4738469999999999</v>
      </c>
      <c r="H32" s="4">
        <v>0.85499999999999998</v>
      </c>
      <c r="I32" s="2">
        <v>3.48</v>
      </c>
      <c r="J32">
        <v>17.25</v>
      </c>
      <c r="K32">
        <v>3.02</v>
      </c>
      <c r="L32">
        <v>3.8</v>
      </c>
      <c r="M32">
        <v>1.92</v>
      </c>
      <c r="N32">
        <v>2.2894000000000001</v>
      </c>
      <c r="O32">
        <v>1.26</v>
      </c>
      <c r="P32">
        <v>2.13</v>
      </c>
      <c r="Q32" s="4">
        <v>9.36</v>
      </c>
      <c r="R32">
        <v>11.55</v>
      </c>
      <c r="S32">
        <v>17.149999999999999</v>
      </c>
      <c r="T32" s="4">
        <v>5.5100000000000003E-2</v>
      </c>
      <c r="U32" s="2">
        <v>4.24</v>
      </c>
      <c r="V32">
        <v>2341.5900879999999</v>
      </c>
      <c r="X32" s="6">
        <f t="shared" si="0"/>
        <v>0</v>
      </c>
      <c r="Y32" s="6">
        <f t="shared" si="1"/>
        <v>-3.2729736251837505E-3</v>
      </c>
      <c r="Z32" s="6">
        <f t="shared" si="2"/>
        <v>-1.3680359025733502E-2</v>
      </c>
      <c r="AA32" s="6">
        <f t="shared" si="3"/>
        <v>4.5413181811351011E-2</v>
      </c>
      <c r="AB32" s="6">
        <f t="shared" si="4"/>
        <v>2.0000000000000018E-2</v>
      </c>
      <c r="AC32" s="6">
        <f t="shared" si="5"/>
        <v>-5.6604486138519428E-2</v>
      </c>
      <c r="AD32" s="7">
        <f t="shared" si="6"/>
        <v>-1.7241379310344862E-2</v>
      </c>
      <c r="AE32" s="8">
        <f t="shared" si="7"/>
        <v>3.2640949554896048E-2</v>
      </c>
      <c r="AF32" s="10">
        <f t="shared" si="8"/>
        <v>3.9783001808318286E-2</v>
      </c>
      <c r="AG32" s="11">
        <f t="shared" si="9"/>
        <v>-7.0769230769230806E-2</v>
      </c>
      <c r="AH32" s="11">
        <f t="shared" si="10"/>
        <v>-5.2356020942407877E-3</v>
      </c>
      <c r="AI32" s="11">
        <f t="shared" si="11"/>
        <v>-4.0000000000000036E-2</v>
      </c>
      <c r="AJ32" s="11">
        <f t="shared" si="12"/>
        <v>3.0230010952903008E-3</v>
      </c>
      <c r="AK32" s="11">
        <f t="shared" si="13"/>
        <v>-1.5625E-2</v>
      </c>
      <c r="AL32" s="11">
        <f t="shared" si="14"/>
        <v>-1.3888888888888951E-2</v>
      </c>
      <c r="AM32" s="7">
        <f t="shared" si="15"/>
        <v>5.3705692803436289E-3</v>
      </c>
      <c r="AN32" s="10">
        <f t="shared" si="16"/>
        <v>3.5874439461883512E-2</v>
      </c>
      <c r="AO32" s="11">
        <f t="shared" si="17"/>
        <v>8.8235294117646745E-3</v>
      </c>
      <c r="AP32" s="7">
        <f t="shared" si="18"/>
        <v>-0.27499999999999991</v>
      </c>
      <c r="AQ32" s="8">
        <f t="shared" si="19"/>
        <v>0.24705882352941178</v>
      </c>
      <c r="AR32" s="6">
        <f t="shared" si="20"/>
        <v>-1.0195872065427158E-3</v>
      </c>
      <c r="AT32" s="16" t="s">
        <v>6</v>
      </c>
      <c r="AU32" s="16">
        <v>2.6522824609795312E-2</v>
      </c>
      <c r="AV32" s="16">
        <v>0.17922781741560376</v>
      </c>
      <c r="AW32" s="16">
        <v>0.14982244111269377</v>
      </c>
      <c r="AX32" s="16">
        <v>1.5007587868548306E-2</v>
      </c>
      <c r="AY32" s="16">
        <v>4.4541957217648552E-2</v>
      </c>
      <c r="AZ32" s="16">
        <v>8.7430031881581646E-2</v>
      </c>
      <c r="BA32" s="16">
        <v>7.5515609477518883E-2</v>
      </c>
      <c r="BB32" s="16">
        <v>0.2045624256771075</v>
      </c>
      <c r="BC32" s="16">
        <v>1</v>
      </c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Q32" s="16" t="s">
        <v>6</v>
      </c>
      <c r="BR32" s="16">
        <v>2.6522824609795312E-2</v>
      </c>
      <c r="BS32" s="16">
        <v>0.17922781741560376</v>
      </c>
      <c r="BT32" s="16">
        <v>0.14982244111269377</v>
      </c>
      <c r="BU32" s="16">
        <v>1.5007587868548306E-2</v>
      </c>
      <c r="BV32" s="16">
        <v>4.4541957217648552E-2</v>
      </c>
      <c r="BW32" s="16">
        <v>8.7430031881581646E-2</v>
      </c>
      <c r="BX32" s="16">
        <v>7.5515609477518883E-2</v>
      </c>
      <c r="BY32" s="16">
        <v>0.2045624256771075</v>
      </c>
      <c r="BZ32" s="16">
        <v>1</v>
      </c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</row>
    <row r="33" spans="1:89" x14ac:dyDescent="0.25">
      <c r="A33" s="1">
        <v>42822</v>
      </c>
      <c r="B33">
        <v>-27.200001</v>
      </c>
      <c r="C33">
        <v>78.523612999999997</v>
      </c>
      <c r="D33">
        <v>114.285622</v>
      </c>
      <c r="E33">
        <v>1.2252749999999999</v>
      </c>
      <c r="F33">
        <v>4.7000000000000002E-3</v>
      </c>
      <c r="G33">
        <v>1.5229760000000001</v>
      </c>
      <c r="H33" s="4">
        <v>0.84</v>
      </c>
      <c r="I33" s="2">
        <v>3.51</v>
      </c>
      <c r="J33">
        <v>17.23</v>
      </c>
      <c r="K33">
        <v>3.1</v>
      </c>
      <c r="L33">
        <v>3.82</v>
      </c>
      <c r="M33">
        <v>2.0499999999999998</v>
      </c>
      <c r="N33">
        <v>2.4426000000000001</v>
      </c>
      <c r="O33">
        <v>1.22</v>
      </c>
      <c r="P33">
        <v>2.08</v>
      </c>
      <c r="Q33" s="4">
        <v>9.48</v>
      </c>
      <c r="R33">
        <v>11.3</v>
      </c>
      <c r="S33">
        <v>17.049999</v>
      </c>
      <c r="T33" s="4">
        <v>5.8099999999999999E-2</v>
      </c>
      <c r="U33" s="2">
        <v>4.2</v>
      </c>
      <c r="V33">
        <v>2358.570068</v>
      </c>
      <c r="X33" s="6">
        <f t="shared" si="0"/>
        <v>0</v>
      </c>
      <c r="Y33" s="6">
        <f t="shared" si="1"/>
        <v>-5.052740332004424E-4</v>
      </c>
      <c r="Z33" s="6">
        <f t="shared" si="2"/>
        <v>4.9053729149381997E-3</v>
      </c>
      <c r="AA33" s="6">
        <f t="shared" si="3"/>
        <v>-2.1500593356641673E-2</v>
      </c>
      <c r="AB33" s="6">
        <f t="shared" si="4"/>
        <v>-7.8431372549019662E-2</v>
      </c>
      <c r="AC33" s="6">
        <f t="shared" si="5"/>
        <v>3.3333853513967338E-2</v>
      </c>
      <c r="AD33" s="7">
        <f t="shared" si="6"/>
        <v>-1.7543859649122862E-2</v>
      </c>
      <c r="AE33" s="8">
        <f t="shared" si="7"/>
        <v>8.6206896551723755E-3</v>
      </c>
      <c r="AF33" s="10">
        <f t="shared" si="8"/>
        <v>-1.159420289855051E-3</v>
      </c>
      <c r="AG33" s="11">
        <f t="shared" si="9"/>
        <v>2.6490066225165476E-2</v>
      </c>
      <c r="AH33" s="11">
        <f t="shared" si="10"/>
        <v>5.2631578947368585E-3</v>
      </c>
      <c r="AI33" s="11">
        <f t="shared" si="11"/>
        <v>6.7708333333333259E-2</v>
      </c>
      <c r="AJ33" s="11">
        <f t="shared" si="12"/>
        <v>6.6917096182405933E-2</v>
      </c>
      <c r="AK33" s="11">
        <f t="shared" si="13"/>
        <v>-3.1746031746031744E-2</v>
      </c>
      <c r="AL33" s="11">
        <f t="shared" si="14"/>
        <v>-2.3474178403755763E-2</v>
      </c>
      <c r="AM33" s="7">
        <f t="shared" si="15"/>
        <v>1.2820512820512997E-2</v>
      </c>
      <c r="AN33" s="10">
        <f t="shared" si="16"/>
        <v>-2.1645021645021689E-2</v>
      </c>
      <c r="AO33" s="11">
        <f t="shared" si="17"/>
        <v>-5.8309620991252586E-3</v>
      </c>
      <c r="AP33" s="7">
        <f t="shared" si="18"/>
        <v>5.4446460980036138E-2</v>
      </c>
      <c r="AQ33" s="8">
        <f t="shared" si="19"/>
        <v>-9.4339622641509413E-3</v>
      </c>
      <c r="AR33" s="6">
        <f t="shared" si="20"/>
        <v>7.251474152977444E-3</v>
      </c>
      <c r="AT33" s="16" t="s">
        <v>7</v>
      </c>
      <c r="AU33" s="16">
        <v>-5.2898584762139128E-2</v>
      </c>
      <c r="AV33" s="16">
        <v>-6.9407627762402391E-2</v>
      </c>
      <c r="AW33" s="16">
        <v>6.7433444704700973E-2</v>
      </c>
      <c r="AX33" s="16">
        <v>0.18673091402662179</v>
      </c>
      <c r="AY33" s="16">
        <v>0.19772004916194261</v>
      </c>
      <c r="AZ33" s="16">
        <v>0.16146752813555637</v>
      </c>
      <c r="BA33" s="16">
        <v>9.8083399994217238E-2</v>
      </c>
      <c r="BB33" s="16">
        <v>0.12469903183574543</v>
      </c>
      <c r="BC33" s="16">
        <v>-0.10105866230998264</v>
      </c>
      <c r="BD33" s="16">
        <v>1</v>
      </c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Q33" s="16" t="s">
        <v>7</v>
      </c>
      <c r="BR33" s="16">
        <v>-5.2898584762139128E-2</v>
      </c>
      <c r="BS33" s="16">
        <v>-6.9407627762402391E-2</v>
      </c>
      <c r="BT33" s="16">
        <v>6.7433444704700973E-2</v>
      </c>
      <c r="BU33" s="16">
        <v>0.18673091402662179</v>
      </c>
      <c r="BV33" s="16">
        <v>0.19772004916194261</v>
      </c>
      <c r="BW33" s="16">
        <v>0.16146752813555637</v>
      </c>
      <c r="BX33" s="16">
        <v>9.8083399994217238E-2</v>
      </c>
      <c r="BY33" s="16">
        <v>0.12469903183574543</v>
      </c>
      <c r="BZ33" s="16">
        <v>-0.10105866230998264</v>
      </c>
      <c r="CA33" s="16">
        <v>1</v>
      </c>
      <c r="CB33" s="16"/>
      <c r="CC33" s="16"/>
      <c r="CD33" s="16"/>
      <c r="CE33" s="16"/>
      <c r="CF33" s="16"/>
      <c r="CG33" s="16"/>
      <c r="CH33" s="16"/>
      <c r="CI33" s="16"/>
      <c r="CJ33" s="16"/>
      <c r="CK33" s="16"/>
    </row>
    <row r="34" spans="1:89" x14ac:dyDescent="0.25">
      <c r="A34" s="1">
        <v>42823</v>
      </c>
      <c r="B34">
        <v>12.8</v>
      </c>
      <c r="C34">
        <v>78.593079000000003</v>
      </c>
      <c r="D34">
        <v>113.977829</v>
      </c>
      <c r="E34">
        <v>1.2472529999999999</v>
      </c>
      <c r="F34">
        <v>5.1000000000000004E-3</v>
      </c>
      <c r="G34">
        <v>1.562279</v>
      </c>
      <c r="H34" s="4">
        <v>0.84</v>
      </c>
      <c r="I34" s="2">
        <v>4.0130999999999997</v>
      </c>
      <c r="J34">
        <v>17.219999000000001</v>
      </c>
      <c r="K34">
        <v>3.25</v>
      </c>
      <c r="L34">
        <v>3.83</v>
      </c>
      <c r="M34">
        <v>2.4500000000000002</v>
      </c>
      <c r="N34">
        <v>2.3734000000000002</v>
      </c>
      <c r="O34">
        <v>1.24</v>
      </c>
      <c r="P34">
        <v>2.0798999999999999</v>
      </c>
      <c r="Q34" s="4">
        <v>9.74</v>
      </c>
      <c r="R34">
        <v>11.3</v>
      </c>
      <c r="S34">
        <v>16.899999999999999</v>
      </c>
      <c r="T34" s="4">
        <v>4.7E-2</v>
      </c>
      <c r="U34" s="2">
        <v>3.88</v>
      </c>
      <c r="V34">
        <v>2361.1298830000001</v>
      </c>
      <c r="X34" s="6">
        <f t="shared" si="0"/>
        <v>-1.4705882179930803</v>
      </c>
      <c r="Y34" s="6">
        <f t="shared" si="1"/>
        <v>8.8465109214985738E-4</v>
      </c>
      <c r="Z34" s="6">
        <f t="shared" si="2"/>
        <v>-2.6931909247517316E-3</v>
      </c>
      <c r="AA34" s="6">
        <f t="shared" si="3"/>
        <v>1.7937197771928703E-2</v>
      </c>
      <c r="AB34" s="6">
        <f t="shared" si="4"/>
        <v>8.5106382978723527E-2</v>
      </c>
      <c r="AC34" s="6">
        <f t="shared" si="5"/>
        <v>2.5806710020381152E-2</v>
      </c>
      <c r="AD34" s="7">
        <f t="shared" si="6"/>
        <v>0</v>
      </c>
      <c r="AE34" s="8">
        <f t="shared" si="7"/>
        <v>0.14333333333333331</v>
      </c>
      <c r="AF34" s="10">
        <f t="shared" si="8"/>
        <v>-5.8044109112009856E-4</v>
      </c>
      <c r="AG34" s="11">
        <f t="shared" si="9"/>
        <v>4.8387096774193505E-2</v>
      </c>
      <c r="AH34" s="11">
        <f t="shared" si="10"/>
        <v>2.6178010471205049E-3</v>
      </c>
      <c r="AI34" s="11">
        <f t="shared" si="11"/>
        <v>0.19512195121951237</v>
      </c>
      <c r="AJ34" s="11">
        <f t="shared" si="12"/>
        <v>-2.8330467534594228E-2</v>
      </c>
      <c r="AK34" s="11">
        <f t="shared" si="13"/>
        <v>1.6393442622950838E-2</v>
      </c>
      <c r="AL34" s="11">
        <f t="shared" si="14"/>
        <v>-4.8076923077067235E-5</v>
      </c>
      <c r="AM34" s="7">
        <f t="shared" si="15"/>
        <v>2.7426160337552741E-2</v>
      </c>
      <c r="AN34" s="10">
        <f t="shared" si="16"/>
        <v>0</v>
      </c>
      <c r="AO34" s="11">
        <f t="shared" si="17"/>
        <v>-8.7975958239059349E-3</v>
      </c>
      <c r="AP34" s="7">
        <f t="shared" si="18"/>
        <v>-0.19104991394148019</v>
      </c>
      <c r="AQ34" s="8">
        <f t="shared" si="19"/>
        <v>-7.6190476190476253E-2</v>
      </c>
      <c r="AR34" s="6">
        <f t="shared" si="20"/>
        <v>1.0853249749627203E-3</v>
      </c>
      <c r="AT34" s="16" t="s">
        <v>14</v>
      </c>
      <c r="AU34" s="16">
        <v>2.6838519811004657E-2</v>
      </c>
      <c r="AV34" s="16">
        <v>0.10601093684760785</v>
      </c>
      <c r="AW34" s="16">
        <v>-1.3588806593054406E-2</v>
      </c>
      <c r="AX34" s="16">
        <v>1.0902664717560911E-3</v>
      </c>
      <c r="AY34" s="16">
        <v>1.7148411862765757E-2</v>
      </c>
      <c r="AZ34" s="16">
        <v>0.24520974005147736</v>
      </c>
      <c r="BA34" s="16">
        <v>-3.7697112391715436E-2</v>
      </c>
      <c r="BB34" s="16">
        <v>0.23831109383070426</v>
      </c>
      <c r="BC34" s="16">
        <v>0.21293371422347021</v>
      </c>
      <c r="BD34" s="16">
        <v>-2.8409234019932495E-2</v>
      </c>
      <c r="BE34" s="16">
        <v>1</v>
      </c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Q34" s="16" t="s">
        <v>14</v>
      </c>
      <c r="BR34" s="16">
        <v>2.6838519811004657E-2</v>
      </c>
      <c r="BS34" s="16">
        <v>0.10601093684760785</v>
      </c>
      <c r="BT34" s="16">
        <v>-1.3588806593054406E-2</v>
      </c>
      <c r="BU34" s="16">
        <v>1.0902664717560911E-3</v>
      </c>
      <c r="BV34" s="16">
        <v>1.7148411862765757E-2</v>
      </c>
      <c r="BW34" s="16">
        <v>0.24520974005147736</v>
      </c>
      <c r="BX34" s="16">
        <v>-3.7697112391715436E-2</v>
      </c>
      <c r="BY34" s="16">
        <v>0.23831109383070426</v>
      </c>
      <c r="BZ34" s="16">
        <v>0.21293371422347021</v>
      </c>
      <c r="CA34" s="16">
        <v>-2.8409234019932495E-2</v>
      </c>
      <c r="CB34" s="16">
        <v>1</v>
      </c>
      <c r="CC34" s="16"/>
      <c r="CD34" s="16"/>
      <c r="CE34" s="16"/>
      <c r="CF34" s="16"/>
      <c r="CG34" s="16"/>
      <c r="CH34" s="16"/>
      <c r="CI34" s="16"/>
      <c r="CJ34" s="16"/>
      <c r="CK34" s="16"/>
    </row>
    <row r="35" spans="1:89" x14ac:dyDescent="0.25">
      <c r="A35" s="1">
        <v>42824</v>
      </c>
      <c r="B35">
        <v>12.8</v>
      </c>
      <c r="C35">
        <v>79.376923000000005</v>
      </c>
      <c r="D35">
        <v>114.314476</v>
      </c>
      <c r="E35">
        <v>1.230769</v>
      </c>
      <c r="F35">
        <v>5.1999999999999998E-3</v>
      </c>
      <c r="G35">
        <v>1.5229760000000001</v>
      </c>
      <c r="H35" s="4">
        <v>0.85</v>
      </c>
      <c r="I35" s="2">
        <v>3.95</v>
      </c>
      <c r="J35">
        <v>17.32</v>
      </c>
      <c r="K35">
        <v>3.5</v>
      </c>
      <c r="L35">
        <v>4.05</v>
      </c>
      <c r="M35">
        <v>2.48</v>
      </c>
      <c r="N35">
        <v>2.375</v>
      </c>
      <c r="O35">
        <v>1.28</v>
      </c>
      <c r="P35">
        <v>2.16</v>
      </c>
      <c r="Q35" s="4">
        <v>9.73</v>
      </c>
      <c r="R35">
        <v>11.4</v>
      </c>
      <c r="S35">
        <v>17.100000000000001</v>
      </c>
      <c r="T35" s="4">
        <v>4.3900000000000002E-2</v>
      </c>
      <c r="U35" s="2">
        <v>3.8</v>
      </c>
      <c r="V35">
        <v>2368.0600589999999</v>
      </c>
      <c r="X35" s="6">
        <f t="shared" si="0"/>
        <v>0</v>
      </c>
      <c r="Y35" s="6">
        <f t="shared" si="1"/>
        <v>9.973448170926158E-3</v>
      </c>
      <c r="Z35" s="6">
        <f t="shared" si="2"/>
        <v>2.9536182865879113E-3</v>
      </c>
      <c r="AA35" s="6">
        <f t="shared" si="3"/>
        <v>-1.3216244017853596E-2</v>
      </c>
      <c r="AB35" s="6">
        <f t="shared" si="4"/>
        <v>1.9607843137254832E-2</v>
      </c>
      <c r="AC35" s="6">
        <f t="shared" si="5"/>
        <v>-2.5157478273726941E-2</v>
      </c>
      <c r="AD35" s="7">
        <f t="shared" si="6"/>
        <v>1.1904761904761862E-2</v>
      </c>
      <c r="AE35" s="8">
        <f t="shared" si="7"/>
        <v>-1.5723505519423808E-2</v>
      </c>
      <c r="AF35" s="10">
        <f t="shared" si="8"/>
        <v>5.8072593384006499E-3</v>
      </c>
      <c r="AG35" s="11">
        <f t="shared" si="9"/>
        <v>7.6923076923076872E-2</v>
      </c>
      <c r="AH35" s="11">
        <f t="shared" si="10"/>
        <v>5.7441253263707415E-2</v>
      </c>
      <c r="AI35" s="11">
        <f t="shared" si="11"/>
        <v>1.2244897959183598E-2</v>
      </c>
      <c r="AJ35" s="11">
        <f t="shared" si="12"/>
        <v>6.7413836689977913E-4</v>
      </c>
      <c r="AK35" s="11">
        <f t="shared" si="13"/>
        <v>3.2258064516129004E-2</v>
      </c>
      <c r="AL35" s="11">
        <f t="shared" si="14"/>
        <v>3.8511466897447111E-2</v>
      </c>
      <c r="AM35" s="7">
        <f t="shared" si="15"/>
        <v>-1.0266940451745254E-3</v>
      </c>
      <c r="AN35" s="10">
        <f t="shared" si="16"/>
        <v>8.8495575221239076E-3</v>
      </c>
      <c r="AO35" s="11">
        <f t="shared" si="17"/>
        <v>1.1834319526627279E-2</v>
      </c>
      <c r="AP35" s="7">
        <f t="shared" si="18"/>
        <v>-6.5957446808510567E-2</v>
      </c>
      <c r="AQ35" s="8">
        <f t="shared" si="19"/>
        <v>-2.0618556701030966E-2</v>
      </c>
      <c r="AR35" s="6">
        <f t="shared" si="20"/>
        <v>2.9351100292689392E-3</v>
      </c>
      <c r="AT35" s="16" t="s">
        <v>15</v>
      </c>
      <c r="AU35" s="16">
        <v>-0.10892652442541315</v>
      </c>
      <c r="AV35" s="16">
        <v>9.6290257214207128E-2</v>
      </c>
      <c r="AW35" s="16">
        <v>5.4650507283975448E-2</v>
      </c>
      <c r="AX35" s="16">
        <v>8.6472179484416295E-2</v>
      </c>
      <c r="AY35" s="16">
        <v>0.11393449152634125</v>
      </c>
      <c r="AZ35" s="16">
        <v>0.22814632298404239</v>
      </c>
      <c r="BA35" s="16">
        <v>6.8899059260870574E-2</v>
      </c>
      <c r="BB35" s="16">
        <v>0.38940111357171897</v>
      </c>
      <c r="BC35" s="16">
        <v>0.12148316056352364</v>
      </c>
      <c r="BD35" s="16">
        <v>4.0620272382273427E-2</v>
      </c>
      <c r="BE35" s="16">
        <v>0.21844275540276686</v>
      </c>
      <c r="BF35" s="16">
        <v>1</v>
      </c>
      <c r="BG35" s="16"/>
      <c r="BH35" s="16"/>
      <c r="BI35" s="16"/>
      <c r="BJ35" s="16"/>
      <c r="BK35" s="16"/>
      <c r="BL35" s="16"/>
      <c r="BM35" s="16"/>
      <c r="BN35" s="16"/>
      <c r="BO35" s="16"/>
      <c r="BQ35" s="16" t="s">
        <v>15</v>
      </c>
      <c r="BR35" s="16">
        <v>-0.10892652442541315</v>
      </c>
      <c r="BS35" s="16">
        <v>9.6290257214207128E-2</v>
      </c>
      <c r="BT35" s="16">
        <v>5.4650507283975448E-2</v>
      </c>
      <c r="BU35" s="16">
        <v>8.6472179484416295E-2</v>
      </c>
      <c r="BV35" s="16">
        <v>0.11393449152634125</v>
      </c>
      <c r="BW35" s="16">
        <v>0.22814632298404239</v>
      </c>
      <c r="BX35" s="16">
        <v>6.8899059260870574E-2</v>
      </c>
      <c r="BY35" s="42">
        <v>0.38940111357171897</v>
      </c>
      <c r="BZ35" s="16">
        <v>0.12148316056352364</v>
      </c>
      <c r="CA35" s="16">
        <v>4.0620272382273427E-2</v>
      </c>
      <c r="CB35" s="16">
        <v>0.21844275540276686</v>
      </c>
      <c r="CC35" s="16">
        <v>1</v>
      </c>
      <c r="CD35" s="16"/>
      <c r="CE35" s="16"/>
      <c r="CF35" s="16"/>
      <c r="CG35" s="16"/>
      <c r="CH35" s="16"/>
      <c r="CI35" s="16"/>
      <c r="CJ35" s="16"/>
      <c r="CK35" s="16"/>
    </row>
    <row r="36" spans="1:89" x14ac:dyDescent="0.25">
      <c r="A36" s="1">
        <v>42825</v>
      </c>
      <c r="B36">
        <v>12.8</v>
      </c>
      <c r="C36">
        <v>80.438582999999994</v>
      </c>
      <c r="D36">
        <v>114.26638</v>
      </c>
      <c r="E36">
        <v>1.2759339999999999</v>
      </c>
      <c r="F36">
        <v>6.8999999999999999E-3</v>
      </c>
      <c r="G36">
        <v>1.5328010000000001</v>
      </c>
      <c r="H36" s="4">
        <v>0.87</v>
      </c>
      <c r="I36" s="2">
        <v>4</v>
      </c>
      <c r="J36">
        <v>17.280000999999999</v>
      </c>
      <c r="K36">
        <v>3.5</v>
      </c>
      <c r="L36">
        <v>4.05</v>
      </c>
      <c r="M36">
        <v>2.29</v>
      </c>
      <c r="N36">
        <v>2.3885999999999998</v>
      </c>
      <c r="O36">
        <v>1.17</v>
      </c>
      <c r="P36">
        <v>2.0699999999999998</v>
      </c>
      <c r="Q36" s="4">
        <v>9.81</v>
      </c>
      <c r="R36">
        <v>11.5</v>
      </c>
      <c r="S36">
        <v>17.200001</v>
      </c>
      <c r="T36" s="4">
        <v>5.1999999999999998E-2</v>
      </c>
      <c r="U36" s="2">
        <v>4.08</v>
      </c>
      <c r="V36">
        <v>2362.719971</v>
      </c>
      <c r="X36" s="6">
        <f t="shared" si="0"/>
        <v>0</v>
      </c>
      <c r="Y36" s="6">
        <f t="shared" si="1"/>
        <v>1.3374920063353724E-2</v>
      </c>
      <c r="Z36" s="6">
        <f t="shared" si="2"/>
        <v>-4.2073411594867327E-4</v>
      </c>
      <c r="AA36" s="6">
        <f t="shared" si="3"/>
        <v>3.6696569380606725E-2</v>
      </c>
      <c r="AB36" s="6">
        <f t="shared" si="4"/>
        <v>0.32692307692307687</v>
      </c>
      <c r="AC36" s="6">
        <f t="shared" si="5"/>
        <v>6.4511850482213973E-3</v>
      </c>
      <c r="AD36" s="7">
        <f t="shared" si="6"/>
        <v>2.3529411764705799E-2</v>
      </c>
      <c r="AE36" s="8">
        <f t="shared" si="7"/>
        <v>1.2658227848101111E-2</v>
      </c>
      <c r="AF36" s="10">
        <f t="shared" si="8"/>
        <v>-2.3094110854504635E-3</v>
      </c>
      <c r="AG36" s="11">
        <f t="shared" si="9"/>
        <v>0</v>
      </c>
      <c r="AH36" s="11">
        <f t="shared" si="10"/>
        <v>0</v>
      </c>
      <c r="AI36" s="11">
        <f t="shared" si="11"/>
        <v>-7.6612903225806384E-2</v>
      </c>
      <c r="AJ36" s="11">
        <f t="shared" si="12"/>
        <v>5.7263157894735794E-3</v>
      </c>
      <c r="AK36" s="11">
        <f t="shared" si="13"/>
        <v>-8.5937500000000111E-2</v>
      </c>
      <c r="AL36" s="11">
        <f t="shared" si="14"/>
        <v>-4.1666666666666852E-2</v>
      </c>
      <c r="AM36" s="7">
        <f t="shared" si="15"/>
        <v>8.2219938335046372E-3</v>
      </c>
      <c r="AN36" s="10">
        <f t="shared" si="16"/>
        <v>8.7719298245614308E-3</v>
      </c>
      <c r="AO36" s="11">
        <f t="shared" si="17"/>
        <v>5.8480116959063189E-3</v>
      </c>
      <c r="AP36" s="7">
        <f t="shared" si="18"/>
        <v>0.18451025056947601</v>
      </c>
      <c r="AQ36" s="8">
        <f t="shared" si="19"/>
        <v>7.3684210526315796E-2</v>
      </c>
      <c r="AR36" s="6">
        <f t="shared" si="20"/>
        <v>-2.2550475355151978E-3</v>
      </c>
      <c r="AT36" s="16" t="s">
        <v>16</v>
      </c>
      <c r="AU36" s="16">
        <v>3.6259468444580119E-2</v>
      </c>
      <c r="AV36" s="16">
        <v>2.6949650048131355E-2</v>
      </c>
      <c r="AW36" s="16">
        <v>0.13960551127313056</v>
      </c>
      <c r="AX36" s="16">
        <v>0.27384791853654661</v>
      </c>
      <c r="AY36" s="16">
        <v>0.1219256139913385</v>
      </c>
      <c r="AZ36" s="16">
        <v>0.18996281515362021</v>
      </c>
      <c r="BA36" s="16">
        <v>0.21293867931699509</v>
      </c>
      <c r="BB36" s="16">
        <v>0.17014182203789682</v>
      </c>
      <c r="BC36" s="16">
        <v>0.10977665293877266</v>
      </c>
      <c r="BD36" s="16">
        <v>0.19062562810917941</v>
      </c>
      <c r="BE36" s="16">
        <v>1.1429320586654846E-2</v>
      </c>
      <c r="BF36" s="16">
        <v>-1.2386849176927464E-2</v>
      </c>
      <c r="BG36" s="16">
        <v>1</v>
      </c>
      <c r="BH36" s="16"/>
      <c r="BI36" s="16"/>
      <c r="BJ36" s="16"/>
      <c r="BK36" s="16"/>
      <c r="BL36" s="16"/>
      <c r="BM36" s="16"/>
      <c r="BN36" s="16"/>
      <c r="BO36" s="16"/>
      <c r="BQ36" s="16" t="s">
        <v>16</v>
      </c>
      <c r="BR36" s="16">
        <v>3.6259468444580119E-2</v>
      </c>
      <c r="BS36" s="16">
        <v>2.6949650048131355E-2</v>
      </c>
      <c r="BT36" s="16">
        <v>0.13960551127313056</v>
      </c>
      <c r="BU36" s="16">
        <v>0.27384791853654661</v>
      </c>
      <c r="BV36" s="16">
        <v>0.1219256139913385</v>
      </c>
      <c r="BW36" s="16">
        <v>0.18996281515362021</v>
      </c>
      <c r="BX36" s="16">
        <v>0.21293867931699509</v>
      </c>
      <c r="BY36" s="16">
        <v>0.17014182203789682</v>
      </c>
      <c r="BZ36" s="16">
        <v>0.10977665293877266</v>
      </c>
      <c r="CA36" s="16">
        <v>0.19062562810917941</v>
      </c>
      <c r="CB36" s="16">
        <v>1.1429320586654846E-2</v>
      </c>
      <c r="CC36" s="16">
        <v>-1.2386849176927464E-2</v>
      </c>
      <c r="CD36" s="16">
        <v>1</v>
      </c>
      <c r="CE36" s="16"/>
      <c r="CF36" s="16"/>
      <c r="CG36" s="16"/>
      <c r="CH36" s="16"/>
      <c r="CI36" s="16"/>
      <c r="CJ36" s="16"/>
      <c r="CK36" s="16"/>
    </row>
    <row r="37" spans="1:89" x14ac:dyDescent="0.25">
      <c r="A37" s="1">
        <v>42828</v>
      </c>
      <c r="B37">
        <v>12.8</v>
      </c>
      <c r="C37">
        <v>80.041702000000001</v>
      </c>
      <c r="D37">
        <v>113.015984</v>
      </c>
      <c r="E37">
        <v>1.3324180000000001</v>
      </c>
      <c r="F37">
        <v>8.0000000000000002E-3</v>
      </c>
      <c r="G37">
        <v>1.4738469999999999</v>
      </c>
      <c r="H37" s="4">
        <v>0.84</v>
      </c>
      <c r="I37" s="2">
        <v>3.87</v>
      </c>
      <c r="J37">
        <v>17.030000999999999</v>
      </c>
      <c r="K37">
        <v>4.5</v>
      </c>
      <c r="L37">
        <v>3.92</v>
      </c>
      <c r="M37">
        <v>2.2799999999999998</v>
      </c>
      <c r="N37">
        <v>2.6804000000000001</v>
      </c>
      <c r="O37">
        <v>1.17</v>
      </c>
      <c r="P37">
        <v>2.23</v>
      </c>
      <c r="Q37" s="4">
        <v>10.35</v>
      </c>
      <c r="R37">
        <v>11.35</v>
      </c>
      <c r="S37">
        <v>17.25</v>
      </c>
      <c r="T37" s="4">
        <v>4.5749999999999999E-2</v>
      </c>
      <c r="U37" s="2">
        <v>3.6</v>
      </c>
      <c r="V37">
        <v>2358.8400879999999</v>
      </c>
      <c r="X37" s="6">
        <f t="shared" si="0"/>
        <v>0</v>
      </c>
      <c r="Y37" s="6">
        <f t="shared" si="1"/>
        <v>-4.9339630957944136E-3</v>
      </c>
      <c r="Z37" s="6">
        <f t="shared" si="2"/>
        <v>-1.094281625093918E-2</v>
      </c>
      <c r="AA37" s="6">
        <f t="shared" si="3"/>
        <v>4.426874744304965E-2</v>
      </c>
      <c r="AB37" s="6">
        <f t="shared" si="4"/>
        <v>0.15942028985507251</v>
      </c>
      <c r="AC37" s="6">
        <f t="shared" si="5"/>
        <v>-3.8461613738508871E-2</v>
      </c>
      <c r="AD37" s="7">
        <f t="shared" si="6"/>
        <v>-3.4482758620689724E-2</v>
      </c>
      <c r="AE37" s="8">
        <f t="shared" si="7"/>
        <v>-3.2499999999999973E-2</v>
      </c>
      <c r="AF37" s="10">
        <f t="shared" si="8"/>
        <v>-1.4467591755347731E-2</v>
      </c>
      <c r="AG37" s="11">
        <f t="shared" si="9"/>
        <v>0.28571428571428581</v>
      </c>
      <c r="AH37" s="11">
        <f t="shared" si="10"/>
        <v>-3.2098765432098775E-2</v>
      </c>
      <c r="AI37" s="11">
        <f t="shared" si="11"/>
        <v>-4.366812227074357E-3</v>
      </c>
      <c r="AJ37" s="11">
        <f t="shared" si="12"/>
        <v>0.12216361048312829</v>
      </c>
      <c r="AK37" s="11">
        <f t="shared" si="13"/>
        <v>0</v>
      </c>
      <c r="AL37" s="11">
        <f t="shared" si="14"/>
        <v>7.7294685990338285E-2</v>
      </c>
      <c r="AM37" s="7">
        <f t="shared" si="15"/>
        <v>5.504587155963292E-2</v>
      </c>
      <c r="AN37" s="10">
        <f t="shared" si="16"/>
        <v>-1.3043478260869601E-2</v>
      </c>
      <c r="AO37" s="11">
        <f t="shared" si="17"/>
        <v>2.906918435644279E-3</v>
      </c>
      <c r="AP37" s="7">
        <f t="shared" si="18"/>
        <v>-0.12019230769230771</v>
      </c>
      <c r="AQ37" s="8">
        <f t="shared" si="19"/>
        <v>-0.11764705882352944</v>
      </c>
      <c r="AR37" s="6">
        <f t="shared" si="20"/>
        <v>-1.6421256211577306E-3</v>
      </c>
      <c r="AT37" s="16" t="s">
        <v>18</v>
      </c>
      <c r="AU37" s="16">
        <v>-9.8337407792441472E-3</v>
      </c>
      <c r="AV37" s="16">
        <v>2.3427003298794949E-2</v>
      </c>
      <c r="AW37" s="16">
        <v>-1.340361286988013E-2</v>
      </c>
      <c r="AX37" s="16">
        <v>-2.2540729238119311E-2</v>
      </c>
      <c r="AY37" s="16">
        <v>1.01751453249787E-3</v>
      </c>
      <c r="AZ37" s="16">
        <v>0.28405995348905794</v>
      </c>
      <c r="BA37" s="16">
        <v>6.9625071183367221E-2</v>
      </c>
      <c r="BB37" s="16">
        <v>0.14556529151503395</v>
      </c>
      <c r="BC37" s="16">
        <v>0.13279111323979892</v>
      </c>
      <c r="BD37" s="16">
        <v>1.8875825165789315E-2</v>
      </c>
      <c r="BE37" s="16">
        <v>9.1989413372979861E-2</v>
      </c>
      <c r="BF37" s="16">
        <v>8.0536799165818351E-2</v>
      </c>
      <c r="BG37" s="16">
        <v>5.8346048304247274E-3</v>
      </c>
      <c r="BH37" s="16">
        <v>1</v>
      </c>
      <c r="BI37" s="16"/>
      <c r="BJ37" s="16"/>
      <c r="BK37" s="16"/>
      <c r="BL37" s="16"/>
      <c r="BM37" s="16"/>
      <c r="BN37" s="16"/>
      <c r="BO37" s="16"/>
      <c r="BQ37" s="16" t="s">
        <v>18</v>
      </c>
      <c r="BR37" s="16">
        <v>-9.8337407792441472E-3</v>
      </c>
      <c r="BS37" s="16">
        <v>2.3427003298794949E-2</v>
      </c>
      <c r="BT37" s="16">
        <v>-1.340361286988013E-2</v>
      </c>
      <c r="BU37" s="16">
        <v>-2.2540729238119311E-2</v>
      </c>
      <c r="BV37" s="16">
        <v>1.01751453249787E-3</v>
      </c>
      <c r="BW37" s="16">
        <v>0.28405995348905794</v>
      </c>
      <c r="BX37" s="16">
        <v>6.9625071183367221E-2</v>
      </c>
      <c r="BY37" s="16">
        <v>0.14556529151503395</v>
      </c>
      <c r="BZ37" s="16">
        <v>0.13279111323979892</v>
      </c>
      <c r="CA37" s="16">
        <v>1.8875825165789315E-2</v>
      </c>
      <c r="CB37" s="16">
        <v>9.1989413372979861E-2</v>
      </c>
      <c r="CC37" s="16">
        <v>8.0536799165818351E-2</v>
      </c>
      <c r="CD37" s="16">
        <v>5.8346048304247274E-3</v>
      </c>
      <c r="CE37" s="16">
        <v>1</v>
      </c>
      <c r="CF37" s="16"/>
      <c r="CG37" s="16"/>
      <c r="CH37" s="16"/>
      <c r="CI37" s="16"/>
      <c r="CJ37" s="16"/>
      <c r="CK37" s="16"/>
    </row>
    <row r="38" spans="1:89" x14ac:dyDescent="0.25">
      <c r="A38" s="1">
        <v>42829</v>
      </c>
      <c r="B38">
        <v>12.8</v>
      </c>
      <c r="C38">
        <v>80.259986999999995</v>
      </c>
      <c r="D38">
        <v>112.79476200000001</v>
      </c>
      <c r="E38">
        <v>1.31978</v>
      </c>
      <c r="F38">
        <v>9.1000000000000004E-3</v>
      </c>
      <c r="G38">
        <v>1.483673</v>
      </c>
      <c r="H38" s="4">
        <v>0.75</v>
      </c>
      <c r="I38" s="2">
        <v>3.91</v>
      </c>
      <c r="J38">
        <v>17.040001</v>
      </c>
      <c r="K38">
        <v>4.5599999999999996</v>
      </c>
      <c r="L38">
        <v>3.9</v>
      </c>
      <c r="M38">
        <v>2.17</v>
      </c>
      <c r="N38">
        <v>2.8018999999999998</v>
      </c>
      <c r="O38">
        <v>1.1599999999999999</v>
      </c>
      <c r="P38">
        <v>2.2799999999999998</v>
      </c>
      <c r="Q38" s="4">
        <v>10.75</v>
      </c>
      <c r="R38">
        <v>11.45</v>
      </c>
      <c r="S38">
        <v>17.600000000000001</v>
      </c>
      <c r="T38" s="4">
        <v>5.3100000000000001E-2</v>
      </c>
      <c r="U38" s="2">
        <v>3.68</v>
      </c>
      <c r="V38">
        <v>2360.1599120000001</v>
      </c>
      <c r="X38" s="6">
        <f t="shared" si="0"/>
        <v>0</v>
      </c>
      <c r="Y38" s="6">
        <f t="shared" si="1"/>
        <v>2.7271409096223387E-3</v>
      </c>
      <c r="Z38" s="6">
        <f t="shared" si="2"/>
        <v>-1.9574399316825142E-3</v>
      </c>
      <c r="AA38" s="6">
        <f t="shared" si="3"/>
        <v>-9.4850114603676206E-3</v>
      </c>
      <c r="AB38" s="6">
        <f t="shared" si="4"/>
        <v>0.13749999999999996</v>
      </c>
      <c r="AC38" s="6">
        <f t="shared" si="5"/>
        <v>6.6669064020892232E-3</v>
      </c>
      <c r="AD38" s="7">
        <f t="shared" si="6"/>
        <v>-0.1071428571428571</v>
      </c>
      <c r="AE38" s="8">
        <f t="shared" si="7"/>
        <v>1.0335917312661591E-2</v>
      </c>
      <c r="AF38" s="10">
        <f t="shared" si="8"/>
        <v>5.8719902600135043E-4</v>
      </c>
      <c r="AG38" s="11">
        <f t="shared" si="9"/>
        <v>1.3333333333333197E-2</v>
      </c>
      <c r="AH38" s="11">
        <f t="shared" si="10"/>
        <v>-5.1020408163264808E-3</v>
      </c>
      <c r="AI38" s="11">
        <f t="shared" si="11"/>
        <v>-4.8245614035087647E-2</v>
      </c>
      <c r="AJ38" s="11">
        <f t="shared" si="12"/>
        <v>4.5329055364870863E-2</v>
      </c>
      <c r="AK38" s="11">
        <f t="shared" si="13"/>
        <v>-8.5470085470085166E-3</v>
      </c>
      <c r="AL38" s="11">
        <f t="shared" si="14"/>
        <v>2.2421524663676973E-2</v>
      </c>
      <c r="AM38" s="7">
        <f t="shared" si="15"/>
        <v>3.8647342995169032E-2</v>
      </c>
      <c r="AN38" s="10">
        <f t="shared" si="16"/>
        <v>8.8105726872247381E-3</v>
      </c>
      <c r="AO38" s="11">
        <f t="shared" si="17"/>
        <v>2.0289855072463947E-2</v>
      </c>
      <c r="AP38" s="7">
        <f t="shared" si="18"/>
        <v>0.16065573770491803</v>
      </c>
      <c r="AQ38" s="8">
        <f t="shared" si="19"/>
        <v>2.2222222222222143E-2</v>
      </c>
      <c r="AR38" s="6">
        <f t="shared" si="20"/>
        <v>5.5952245627599595E-4</v>
      </c>
      <c r="AT38" s="16" t="s">
        <v>17</v>
      </c>
      <c r="AU38" s="16">
        <v>2.212936413350414E-2</v>
      </c>
      <c r="AV38" s="16">
        <v>-1.9908089695930449E-2</v>
      </c>
      <c r="AW38" s="16">
        <v>-5.4202078269844162E-2</v>
      </c>
      <c r="AX38" s="16">
        <v>9.1175211006702409E-2</v>
      </c>
      <c r="AY38" s="16">
        <v>8.4734671206040266E-2</v>
      </c>
      <c r="AZ38" s="16">
        <v>0.34564377260282286</v>
      </c>
      <c r="BA38" s="16">
        <v>0.16335941003720059</v>
      </c>
      <c r="BB38" s="16">
        <v>0.30322094794194115</v>
      </c>
      <c r="BC38" s="16">
        <v>7.1732338824160191E-2</v>
      </c>
      <c r="BD38" s="16">
        <v>0.17781555435147314</v>
      </c>
      <c r="BE38" s="16">
        <v>3.5526510354281053E-2</v>
      </c>
      <c r="BF38" s="16">
        <v>0.13628778200897435</v>
      </c>
      <c r="BG38" s="16">
        <v>8.105492840537494E-2</v>
      </c>
      <c r="BH38" s="16">
        <v>0.15166025183840603</v>
      </c>
      <c r="BI38" s="16">
        <v>1</v>
      </c>
      <c r="BJ38" s="16"/>
      <c r="BK38" s="16"/>
      <c r="BL38" s="16"/>
      <c r="BM38" s="16"/>
      <c r="BN38" s="16"/>
      <c r="BO38" s="16"/>
      <c r="BQ38" s="16" t="s">
        <v>17</v>
      </c>
      <c r="BR38" s="16">
        <v>2.212936413350414E-2</v>
      </c>
      <c r="BS38" s="16">
        <v>-1.9908089695930449E-2</v>
      </c>
      <c r="BT38" s="16">
        <v>-5.4202078269844162E-2</v>
      </c>
      <c r="BU38" s="16">
        <v>9.1175211006702409E-2</v>
      </c>
      <c r="BV38" s="16">
        <v>8.4734671206040266E-2</v>
      </c>
      <c r="BW38" s="42">
        <v>0.34564377260282286</v>
      </c>
      <c r="BX38" s="16">
        <v>0.16335941003720059</v>
      </c>
      <c r="BY38" s="42">
        <v>0.30322094794194115</v>
      </c>
      <c r="BZ38" s="16">
        <v>7.1732338824160191E-2</v>
      </c>
      <c r="CA38" s="16">
        <v>0.17781555435147314</v>
      </c>
      <c r="CB38" s="16">
        <v>3.5526510354281053E-2</v>
      </c>
      <c r="CC38" s="16">
        <v>0.13628778200897435</v>
      </c>
      <c r="CD38" s="16">
        <v>8.105492840537494E-2</v>
      </c>
      <c r="CE38" s="16">
        <v>0.15166025183840603</v>
      </c>
      <c r="CF38" s="16">
        <v>1</v>
      </c>
      <c r="CG38" s="16"/>
      <c r="CH38" s="16"/>
      <c r="CI38" s="16"/>
      <c r="CJ38" s="16"/>
      <c r="CK38" s="16"/>
    </row>
    <row r="39" spans="1:89" x14ac:dyDescent="0.25">
      <c r="A39" s="1">
        <v>42830</v>
      </c>
      <c r="B39">
        <v>12.8</v>
      </c>
      <c r="C39">
        <v>79.793648000000005</v>
      </c>
      <c r="D39">
        <v>113.06407900000001</v>
      </c>
      <c r="E39">
        <v>1.302198</v>
      </c>
      <c r="F39">
        <v>9.0299999999999998E-3</v>
      </c>
      <c r="G39">
        <v>1.4738469999999999</v>
      </c>
      <c r="H39" s="4">
        <v>0.78</v>
      </c>
      <c r="I39" s="2">
        <v>3.81</v>
      </c>
      <c r="J39">
        <v>16.75</v>
      </c>
      <c r="K39">
        <v>4.3499999999999996</v>
      </c>
      <c r="L39">
        <v>3.81</v>
      </c>
      <c r="M39">
        <v>2.13</v>
      </c>
      <c r="N39">
        <v>2.99</v>
      </c>
      <c r="O39">
        <v>1.163</v>
      </c>
      <c r="P39">
        <v>2.6</v>
      </c>
      <c r="Q39" s="4">
        <v>10.79</v>
      </c>
      <c r="R39">
        <v>11.4</v>
      </c>
      <c r="S39">
        <v>17.25</v>
      </c>
      <c r="T39" s="4">
        <v>7.0000000000000007E-2</v>
      </c>
      <c r="U39" s="2">
        <v>3.6</v>
      </c>
      <c r="V39">
        <v>2352.9499510000001</v>
      </c>
      <c r="X39" s="6">
        <f t="shared" si="0"/>
        <v>0</v>
      </c>
      <c r="Y39" s="6">
        <f t="shared" si="1"/>
        <v>-5.8103547911114717E-3</v>
      </c>
      <c r="Z39" s="6">
        <f t="shared" si="2"/>
        <v>2.3876729311242961E-3</v>
      </c>
      <c r="AA39" s="6">
        <f t="shared" si="3"/>
        <v>-1.3321917289245144E-2</v>
      </c>
      <c r="AB39" s="6">
        <f t="shared" si="4"/>
        <v>-7.692307692307776E-3</v>
      </c>
      <c r="AC39" s="6">
        <f t="shared" si="5"/>
        <v>-6.6227531268683304E-3</v>
      </c>
      <c r="AD39" s="7">
        <f t="shared" si="6"/>
        <v>4.0000000000000036E-2</v>
      </c>
      <c r="AE39" s="8">
        <f t="shared" si="7"/>
        <v>-2.5575447570332477E-2</v>
      </c>
      <c r="AF39" s="10">
        <f t="shared" si="8"/>
        <v>-1.7018837029410983E-2</v>
      </c>
      <c r="AG39" s="11">
        <f t="shared" si="9"/>
        <v>-4.6052631578947345E-2</v>
      </c>
      <c r="AH39" s="11">
        <f t="shared" si="10"/>
        <v>-2.3076923076922995E-2</v>
      </c>
      <c r="AI39" s="11">
        <f t="shared" si="11"/>
        <v>-1.8433179723502335E-2</v>
      </c>
      <c r="AJ39" s="11">
        <f t="shared" si="12"/>
        <v>6.7133016881401941E-2</v>
      </c>
      <c r="AK39" s="11">
        <f t="shared" si="13"/>
        <v>2.5862068965518681E-3</v>
      </c>
      <c r="AL39" s="11">
        <f t="shared" si="14"/>
        <v>0.14035087719298267</v>
      </c>
      <c r="AM39" s="7">
        <f t="shared" si="15"/>
        <v>3.7209302325580396E-3</v>
      </c>
      <c r="AN39" s="10">
        <f t="shared" si="16"/>
        <v>-4.366812227074135E-3</v>
      </c>
      <c r="AO39" s="11">
        <f t="shared" si="17"/>
        <v>-1.9886363636363757E-2</v>
      </c>
      <c r="AP39" s="7">
        <f t="shared" si="18"/>
        <v>0.31826741996233521</v>
      </c>
      <c r="AQ39" s="8">
        <f t="shared" si="19"/>
        <v>-2.1739130434782594E-2</v>
      </c>
      <c r="AR39" s="6">
        <f t="shared" si="20"/>
        <v>-3.0548612250135276E-3</v>
      </c>
      <c r="AT39" s="16" t="s">
        <v>8</v>
      </c>
      <c r="AU39" s="16">
        <v>-6.7977183876157504E-2</v>
      </c>
      <c r="AV39" s="16">
        <v>8.407841045898401E-2</v>
      </c>
      <c r="AW39" s="16">
        <v>6.2031034954036036E-2</v>
      </c>
      <c r="AX39" s="16">
        <v>0.10663831449597995</v>
      </c>
      <c r="AY39" s="16">
        <v>5.5976598575552552E-2</v>
      </c>
      <c r="AZ39" s="16">
        <v>0.12664764058039454</v>
      </c>
      <c r="BA39" s="16">
        <v>3.652184076508487E-2</v>
      </c>
      <c r="BB39" s="16">
        <v>6.9745504202161093E-2</v>
      </c>
      <c r="BC39" s="16">
        <v>0.18953695431974332</v>
      </c>
      <c r="BD39" s="16">
        <v>4.2852477456818507E-2</v>
      </c>
      <c r="BE39" s="16">
        <v>4.9895768232816912E-2</v>
      </c>
      <c r="BF39" s="16">
        <v>7.382030615195237E-2</v>
      </c>
      <c r="BG39" s="16">
        <v>9.0212572801958227E-2</v>
      </c>
      <c r="BH39" s="16">
        <v>-4.1696946317076045E-2</v>
      </c>
      <c r="BI39" s="16">
        <v>0.1236073948000042</v>
      </c>
      <c r="BJ39" s="16">
        <v>1</v>
      </c>
      <c r="BK39" s="16"/>
      <c r="BL39" s="16"/>
      <c r="BM39" s="16"/>
      <c r="BN39" s="16"/>
      <c r="BO39" s="16"/>
      <c r="BQ39" s="16" t="s">
        <v>8</v>
      </c>
      <c r="BR39" s="16">
        <v>-6.7977183876157504E-2</v>
      </c>
      <c r="BS39" s="16">
        <v>8.407841045898401E-2</v>
      </c>
      <c r="BT39" s="16">
        <v>6.2031034954036036E-2</v>
      </c>
      <c r="BU39" s="16">
        <v>0.10663831449597995</v>
      </c>
      <c r="BV39" s="16">
        <v>5.5976598575552552E-2</v>
      </c>
      <c r="BW39" s="16">
        <v>0.12664764058039454</v>
      </c>
      <c r="BX39" s="16">
        <v>3.652184076508487E-2</v>
      </c>
      <c r="BY39" s="16">
        <v>6.9745504202161093E-2</v>
      </c>
      <c r="BZ39" s="16">
        <v>0.18953695431974332</v>
      </c>
      <c r="CA39" s="16">
        <v>4.2852477456818507E-2</v>
      </c>
      <c r="CB39" s="16">
        <v>4.9895768232816912E-2</v>
      </c>
      <c r="CC39" s="16">
        <v>7.382030615195237E-2</v>
      </c>
      <c r="CD39" s="16">
        <v>9.0212572801958227E-2</v>
      </c>
      <c r="CE39" s="16">
        <v>-4.1696946317076045E-2</v>
      </c>
      <c r="CF39" s="16">
        <v>0.1236073948000042</v>
      </c>
      <c r="CG39" s="16">
        <v>1</v>
      </c>
      <c r="CH39" s="16"/>
      <c r="CI39" s="16"/>
      <c r="CJ39" s="16"/>
      <c r="CK39" s="16"/>
    </row>
    <row r="40" spans="1:89" x14ac:dyDescent="0.25">
      <c r="A40" s="1">
        <v>42831</v>
      </c>
      <c r="B40">
        <v>13.497999999999999</v>
      </c>
      <c r="C40">
        <v>79.694427000000005</v>
      </c>
      <c r="D40">
        <v>113.314156</v>
      </c>
      <c r="E40">
        <v>1.3450549999999999</v>
      </c>
      <c r="F40">
        <v>9.4999999999999998E-3</v>
      </c>
      <c r="G40">
        <v>1.476801</v>
      </c>
      <c r="H40" s="4">
        <v>0.72</v>
      </c>
      <c r="I40" s="2">
        <v>4.1399999999999997</v>
      </c>
      <c r="J40">
        <v>17</v>
      </c>
      <c r="K40">
        <v>3.99</v>
      </c>
      <c r="L40">
        <v>3.79</v>
      </c>
      <c r="M40">
        <v>2.06</v>
      </c>
      <c r="N40">
        <v>3.2433999999999998</v>
      </c>
      <c r="O40">
        <v>1.18</v>
      </c>
      <c r="P40">
        <v>2.7</v>
      </c>
      <c r="Q40" s="4">
        <v>10.84</v>
      </c>
      <c r="R40">
        <v>11.6</v>
      </c>
      <c r="S40">
        <v>17.299999</v>
      </c>
      <c r="T40" s="4">
        <v>0.1</v>
      </c>
      <c r="U40" s="2">
        <v>3.28</v>
      </c>
      <c r="V40">
        <v>2357.48999</v>
      </c>
      <c r="X40" s="6">
        <f t="shared" si="0"/>
        <v>5.453124999999992E-2</v>
      </c>
      <c r="Y40" s="6">
        <f t="shared" si="1"/>
        <v>-1.2434699062762178E-3</v>
      </c>
      <c r="Z40" s="6">
        <f t="shared" si="2"/>
        <v>2.2118165398932188E-3</v>
      </c>
      <c r="AA40" s="6">
        <f t="shared" si="3"/>
        <v>3.291127770124036E-2</v>
      </c>
      <c r="AB40" s="6">
        <f t="shared" si="4"/>
        <v>5.2048726467331052E-2</v>
      </c>
      <c r="AC40" s="6">
        <f t="shared" si="5"/>
        <v>2.0042785987963718E-3</v>
      </c>
      <c r="AD40" s="7">
        <f t="shared" si="6"/>
        <v>-7.6923076923076983E-2</v>
      </c>
      <c r="AE40" s="8">
        <f t="shared" si="7"/>
        <v>8.6614173228346303E-2</v>
      </c>
      <c r="AF40" s="10">
        <f t="shared" si="8"/>
        <v>1.4925373134328401E-2</v>
      </c>
      <c r="AG40" s="11">
        <f t="shared" si="9"/>
        <v>-8.2758620689655005E-2</v>
      </c>
      <c r="AH40" s="11">
        <f t="shared" si="10"/>
        <v>-5.2493438320210251E-3</v>
      </c>
      <c r="AI40" s="11">
        <f t="shared" si="11"/>
        <v>-3.2863849765258135E-2</v>
      </c>
      <c r="AJ40" s="11">
        <f t="shared" si="12"/>
        <v>8.4749163879598521E-2</v>
      </c>
      <c r="AK40" s="11">
        <f t="shared" si="13"/>
        <v>1.4617368873602654E-2</v>
      </c>
      <c r="AL40" s="11">
        <f t="shared" si="14"/>
        <v>3.8461538461538547E-2</v>
      </c>
      <c r="AM40" s="7">
        <f t="shared" si="15"/>
        <v>4.6339202965710591E-3</v>
      </c>
      <c r="AN40" s="10">
        <f t="shared" si="16"/>
        <v>1.754385964912264E-2</v>
      </c>
      <c r="AO40" s="11">
        <f t="shared" si="17"/>
        <v>2.8984927536230831E-3</v>
      </c>
      <c r="AP40" s="7">
        <f t="shared" si="18"/>
        <v>0.4285714285714286</v>
      </c>
      <c r="AQ40" s="8">
        <f t="shared" si="19"/>
        <v>-8.8888888888889017E-2</v>
      </c>
      <c r="AR40" s="6">
        <f t="shared" si="20"/>
        <v>1.9295093795217433E-3</v>
      </c>
      <c r="AT40" s="16" t="s">
        <v>21</v>
      </c>
      <c r="AU40" s="16">
        <v>1.8544435449193184E-2</v>
      </c>
      <c r="AV40" s="16">
        <v>8.7595303562846782E-2</v>
      </c>
      <c r="AW40" s="16">
        <v>5.0243701558342048E-2</v>
      </c>
      <c r="AX40" s="16">
        <v>1.6673928018727427E-2</v>
      </c>
      <c r="AY40" s="16">
        <v>-1.1212148015631342E-2</v>
      </c>
      <c r="AZ40" s="16">
        <v>4.3753816521810207E-2</v>
      </c>
      <c r="BA40" s="16">
        <v>-1.4337237467759058E-2</v>
      </c>
      <c r="BB40" s="16">
        <v>4.5216087281999495E-2</v>
      </c>
      <c r="BC40" s="16">
        <v>3.9764158878092308E-2</v>
      </c>
      <c r="BD40" s="16">
        <v>2.1980573590006255E-2</v>
      </c>
      <c r="BE40" s="16">
        <v>0.12001417799888821</v>
      </c>
      <c r="BF40" s="16">
        <v>-5.042304712120374E-2</v>
      </c>
      <c r="BG40" s="16">
        <v>6.6434232969600987E-3</v>
      </c>
      <c r="BH40" s="16">
        <v>1.1608100814381114E-2</v>
      </c>
      <c r="BI40" s="16">
        <v>0.11045650391604518</v>
      </c>
      <c r="BJ40" s="16">
        <v>5.5405409128367791E-2</v>
      </c>
      <c r="BK40" s="16">
        <v>1</v>
      </c>
      <c r="BL40" s="16"/>
      <c r="BM40" s="16"/>
      <c r="BN40" s="16"/>
      <c r="BO40" s="16"/>
      <c r="BQ40" s="16" t="s">
        <v>21</v>
      </c>
      <c r="BR40" s="16">
        <v>1.8544435449193184E-2</v>
      </c>
      <c r="BS40" s="16">
        <v>8.7595303562846782E-2</v>
      </c>
      <c r="BT40" s="16">
        <v>5.0243701558342048E-2</v>
      </c>
      <c r="BU40" s="16">
        <v>1.6673928018727427E-2</v>
      </c>
      <c r="BV40" s="16">
        <v>-1.1212148015631342E-2</v>
      </c>
      <c r="BW40" s="16">
        <v>4.3753816521810207E-2</v>
      </c>
      <c r="BX40" s="16">
        <v>-1.4337237467759058E-2</v>
      </c>
      <c r="BY40" s="16">
        <v>4.5216087281999495E-2</v>
      </c>
      <c r="BZ40" s="16">
        <v>3.9764158878092308E-2</v>
      </c>
      <c r="CA40" s="16">
        <v>2.1980573590006255E-2</v>
      </c>
      <c r="CB40" s="16">
        <v>0.12001417799888821</v>
      </c>
      <c r="CC40" s="16">
        <v>-5.042304712120374E-2</v>
      </c>
      <c r="CD40" s="16">
        <v>6.6434232969600987E-3</v>
      </c>
      <c r="CE40" s="16">
        <v>1.1608100814381114E-2</v>
      </c>
      <c r="CF40" s="16">
        <v>0.11045650391604518</v>
      </c>
      <c r="CG40" s="16">
        <v>5.5405409128367791E-2</v>
      </c>
      <c r="CH40" s="16">
        <v>1</v>
      </c>
      <c r="CI40" s="16"/>
      <c r="CJ40" s="16"/>
      <c r="CK40" s="16"/>
    </row>
    <row r="41" spans="1:89" x14ac:dyDescent="0.25">
      <c r="A41" s="1">
        <v>42832</v>
      </c>
      <c r="B41">
        <v>13.497999999999999</v>
      </c>
      <c r="C41">
        <v>80.448509000000001</v>
      </c>
      <c r="D41">
        <v>113.487289</v>
      </c>
      <c r="E41">
        <v>1.351648</v>
      </c>
      <c r="F41">
        <v>7.9600000000000001E-3</v>
      </c>
      <c r="G41">
        <v>1.437419</v>
      </c>
      <c r="H41" s="4">
        <v>0.70409999999999995</v>
      </c>
      <c r="I41" s="2">
        <v>4.0199999999999996</v>
      </c>
      <c r="J41">
        <v>16.690000999999999</v>
      </c>
      <c r="K41">
        <v>3.3</v>
      </c>
      <c r="L41">
        <v>3.75</v>
      </c>
      <c r="M41">
        <v>2.14</v>
      </c>
      <c r="N41">
        <v>2.7475999999999998</v>
      </c>
      <c r="O41">
        <v>1.3</v>
      </c>
      <c r="P41">
        <v>2.68</v>
      </c>
      <c r="Q41" s="4">
        <v>10.67</v>
      </c>
      <c r="R41">
        <v>11</v>
      </c>
      <c r="S41">
        <v>17.399999999999999</v>
      </c>
      <c r="T41" s="4">
        <v>9.5000000000000001E-2</v>
      </c>
      <c r="U41" s="2">
        <v>3.32</v>
      </c>
      <c r="V41">
        <v>2355.540039</v>
      </c>
      <c r="X41" s="6">
        <f t="shared" si="0"/>
        <v>0</v>
      </c>
      <c r="Y41" s="6">
        <f t="shared" si="1"/>
        <v>9.4621672855492722E-3</v>
      </c>
      <c r="Z41" s="6">
        <f t="shared" si="2"/>
        <v>1.527902656752067E-3</v>
      </c>
      <c r="AA41" s="6">
        <f t="shared" si="3"/>
        <v>4.9016582965009103E-3</v>
      </c>
      <c r="AB41" s="6">
        <f t="shared" si="4"/>
        <v>-0.16210526315789475</v>
      </c>
      <c r="AC41" s="6">
        <f t="shared" si="5"/>
        <v>-2.6667100035820734E-2</v>
      </c>
      <c r="AD41" s="7">
        <f t="shared" si="6"/>
        <v>-2.2083333333333344E-2</v>
      </c>
      <c r="AE41" s="8">
        <f t="shared" si="7"/>
        <v>-2.8985507246376829E-2</v>
      </c>
      <c r="AF41" s="10">
        <f t="shared" si="8"/>
        <v>-1.8235235294117746E-2</v>
      </c>
      <c r="AG41" s="11">
        <f t="shared" si="9"/>
        <v>-0.17293233082706772</v>
      </c>
      <c r="AH41" s="11">
        <f t="shared" si="10"/>
        <v>-1.0554089709762571E-2</v>
      </c>
      <c r="AI41" s="11">
        <f t="shared" si="11"/>
        <v>3.8834951456310662E-2</v>
      </c>
      <c r="AJ41" s="11">
        <f t="shared" si="12"/>
        <v>-0.15286427822655235</v>
      </c>
      <c r="AK41" s="11">
        <f t="shared" si="13"/>
        <v>0.10169491525423746</v>
      </c>
      <c r="AL41" s="11">
        <f t="shared" si="14"/>
        <v>-7.4074074074074181E-3</v>
      </c>
      <c r="AM41" s="7">
        <f t="shared" si="15"/>
        <v>-1.568265682656822E-2</v>
      </c>
      <c r="AN41" s="10">
        <f t="shared" si="16"/>
        <v>-5.1724137931034475E-2</v>
      </c>
      <c r="AO41" s="11">
        <f t="shared" si="17"/>
        <v>5.7804049584049277E-3</v>
      </c>
      <c r="AP41" s="7">
        <f t="shared" si="18"/>
        <v>-5.0000000000000044E-2</v>
      </c>
      <c r="AQ41" s="8">
        <f t="shared" si="19"/>
        <v>1.2195121951219523E-2</v>
      </c>
      <c r="AR41" s="6">
        <f t="shared" si="20"/>
        <v>-8.2713012919310991E-4</v>
      </c>
      <c r="AT41" s="16" t="s">
        <v>25</v>
      </c>
      <c r="AU41" s="16">
        <v>6.1416957506649501E-2</v>
      </c>
      <c r="AV41" s="16">
        <v>3.1882093588305421E-3</v>
      </c>
      <c r="AW41" s="16">
        <v>0.12769447526735761</v>
      </c>
      <c r="AX41" s="16">
        <v>0.1453104287795062</v>
      </c>
      <c r="AY41" s="16">
        <v>0.14684949423414184</v>
      </c>
      <c r="AZ41" s="16">
        <v>0.23551495610462567</v>
      </c>
      <c r="BA41" s="16">
        <v>0.16751527193335924</v>
      </c>
      <c r="BB41" s="16">
        <v>0.25588352734195041</v>
      </c>
      <c r="BC41" s="16">
        <v>0.22286499952949701</v>
      </c>
      <c r="BD41" s="16">
        <v>0.12598936376586256</v>
      </c>
      <c r="BE41" s="16">
        <v>0.28865831733679742</v>
      </c>
      <c r="BF41" s="16">
        <v>0.3072088934984073</v>
      </c>
      <c r="BG41" s="16">
        <v>0.17012119820467711</v>
      </c>
      <c r="BH41" s="16">
        <v>3.216345844501423E-3</v>
      </c>
      <c r="BI41" s="16">
        <v>0.13174160832922185</v>
      </c>
      <c r="BJ41" s="16">
        <v>0.14591831546678627</v>
      </c>
      <c r="BK41" s="16">
        <v>-9.3304542314358557E-2</v>
      </c>
      <c r="BL41" s="16">
        <v>1</v>
      </c>
      <c r="BM41" s="16"/>
      <c r="BN41" s="16"/>
      <c r="BO41" s="16"/>
      <c r="BQ41" s="16" t="s">
        <v>25</v>
      </c>
      <c r="BR41" s="16">
        <v>6.1416957506649501E-2</v>
      </c>
      <c r="BS41" s="16">
        <v>3.1882093588305421E-3</v>
      </c>
      <c r="BT41" s="16">
        <v>0.12769447526735761</v>
      </c>
      <c r="BU41" s="16">
        <v>0.1453104287795062</v>
      </c>
      <c r="BV41" s="16">
        <v>0.14684949423414184</v>
      </c>
      <c r="BW41" s="16">
        <v>0.23551495610462567</v>
      </c>
      <c r="BX41" s="16">
        <v>0.16751527193335924</v>
      </c>
      <c r="BY41" s="16">
        <v>0.25588352734195041</v>
      </c>
      <c r="BZ41" s="16">
        <v>0.22286499952949701</v>
      </c>
      <c r="CA41" s="16">
        <v>0.12598936376586256</v>
      </c>
      <c r="CB41" s="16">
        <v>0.28865831733679742</v>
      </c>
      <c r="CC41" s="42">
        <v>0.3072088934984073</v>
      </c>
      <c r="CD41" s="16">
        <v>0.17012119820467711</v>
      </c>
      <c r="CE41" s="16">
        <v>3.216345844501423E-3</v>
      </c>
      <c r="CF41" s="16">
        <v>0.13174160832922185</v>
      </c>
      <c r="CG41" s="16">
        <v>0.14591831546678627</v>
      </c>
      <c r="CH41" s="16">
        <v>-9.3304542314358557E-2</v>
      </c>
      <c r="CI41" s="16">
        <v>1</v>
      </c>
      <c r="CJ41" s="16"/>
      <c r="CK41" s="16"/>
    </row>
    <row r="42" spans="1:89" x14ac:dyDescent="0.25">
      <c r="A42" s="1">
        <v>42835</v>
      </c>
      <c r="B42">
        <v>13.497999999999999</v>
      </c>
      <c r="C42">
        <v>80.478271000000007</v>
      </c>
      <c r="D42">
        <v>112.62161999999999</v>
      </c>
      <c r="E42">
        <v>1.373626</v>
      </c>
      <c r="F42">
        <v>8.3000000000000001E-3</v>
      </c>
      <c r="G42">
        <v>1.4078839999999999</v>
      </c>
      <c r="H42" s="4">
        <v>0.77</v>
      </c>
      <c r="I42" s="2">
        <v>4.18</v>
      </c>
      <c r="J42">
        <v>16.989999999999998</v>
      </c>
      <c r="K42">
        <v>3.63</v>
      </c>
      <c r="L42">
        <v>3.77</v>
      </c>
      <c r="M42">
        <v>2.0699999999999998</v>
      </c>
      <c r="N42">
        <v>3.1480000000000001</v>
      </c>
      <c r="O42">
        <v>1.21</v>
      </c>
      <c r="P42">
        <v>2.5299999999999998</v>
      </c>
      <c r="Q42" s="4">
        <v>10.91</v>
      </c>
      <c r="R42">
        <v>10.6</v>
      </c>
      <c r="S42">
        <v>17.75</v>
      </c>
      <c r="T42" s="4">
        <v>9.6000000000000002E-2</v>
      </c>
      <c r="U42" s="2">
        <v>3.4</v>
      </c>
      <c r="V42">
        <v>2357.1599120000001</v>
      </c>
      <c r="X42" s="6">
        <f t="shared" si="0"/>
        <v>0</v>
      </c>
      <c r="Y42" s="6">
        <f t="shared" si="1"/>
        <v>3.6995092102953819E-4</v>
      </c>
      <c r="Z42" s="6">
        <f t="shared" si="2"/>
        <v>-7.6278939044883698E-3</v>
      </c>
      <c r="AA42" s="6">
        <f t="shared" si="3"/>
        <v>1.6260150571746568E-2</v>
      </c>
      <c r="AB42" s="6">
        <f t="shared" si="4"/>
        <v>4.2713567839195887E-2</v>
      </c>
      <c r="AC42" s="6">
        <f t="shared" si="5"/>
        <v>-2.0547244749095528E-2</v>
      </c>
      <c r="AD42" s="7">
        <f t="shared" si="6"/>
        <v>9.3594659849453254E-2</v>
      </c>
      <c r="AE42" s="8">
        <f t="shared" si="7"/>
        <v>3.9800995024875663E-2</v>
      </c>
      <c r="AF42" s="10">
        <f t="shared" si="8"/>
        <v>1.7974774237580871E-2</v>
      </c>
      <c r="AG42" s="11">
        <f t="shared" si="9"/>
        <v>0.10000000000000009</v>
      </c>
      <c r="AH42" s="11">
        <f t="shared" si="10"/>
        <v>5.3333333333334121E-3</v>
      </c>
      <c r="AI42" s="11">
        <f t="shared" si="11"/>
        <v>-3.2710280373831946E-2</v>
      </c>
      <c r="AJ42" s="11">
        <f t="shared" si="12"/>
        <v>0.14572718008443752</v>
      </c>
      <c r="AK42" s="11">
        <f t="shared" si="13"/>
        <v>-6.9230769230769318E-2</v>
      </c>
      <c r="AL42" s="11">
        <f t="shared" si="14"/>
        <v>-5.5970149253731449E-2</v>
      </c>
      <c r="AM42" s="7">
        <f t="shared" si="15"/>
        <v>2.2492970946579316E-2</v>
      </c>
      <c r="AN42" s="10">
        <f t="shared" si="16"/>
        <v>-3.6363636363636376E-2</v>
      </c>
      <c r="AO42" s="11">
        <f t="shared" si="17"/>
        <v>2.0114942528735691E-2</v>
      </c>
      <c r="AP42" s="7">
        <f t="shared" si="18"/>
        <v>1.0526315789473717E-2</v>
      </c>
      <c r="AQ42" s="8">
        <f t="shared" si="19"/>
        <v>2.4096385542168752E-2</v>
      </c>
      <c r="AR42" s="6">
        <f t="shared" si="20"/>
        <v>6.8768646390227062E-4</v>
      </c>
      <c r="AT42" s="16" t="s">
        <v>10</v>
      </c>
      <c r="AU42" s="16">
        <v>1.0050937339301243E-2</v>
      </c>
      <c r="AV42" s="16">
        <v>3.7315504282510628E-3</v>
      </c>
      <c r="AW42" s="16">
        <v>-2.7654342659596546E-2</v>
      </c>
      <c r="AX42" s="16">
        <v>-3.4515449407313643E-3</v>
      </c>
      <c r="AY42" s="16">
        <v>-6.646838006073405E-2</v>
      </c>
      <c r="AZ42" s="16">
        <v>-2.7896876499625835E-2</v>
      </c>
      <c r="BA42" s="16">
        <v>2.295966458163028E-2</v>
      </c>
      <c r="BB42" s="16">
        <v>-1.6162500476867489E-3</v>
      </c>
      <c r="BC42" s="16">
        <v>-4.8159036840224025E-2</v>
      </c>
      <c r="BD42" s="16">
        <v>-9.0977801255950674E-2</v>
      </c>
      <c r="BE42" s="16">
        <v>1.59847837973741E-2</v>
      </c>
      <c r="BF42" s="16">
        <v>-1.1472939788263145E-2</v>
      </c>
      <c r="BG42" s="16">
        <v>5.286170831494872E-2</v>
      </c>
      <c r="BH42" s="16">
        <v>-1.3067238361316642E-2</v>
      </c>
      <c r="BI42" s="16">
        <v>-2.1083766222754045E-2</v>
      </c>
      <c r="BJ42" s="16">
        <v>-3.7816013089899056E-2</v>
      </c>
      <c r="BK42" s="16">
        <v>1.2127749924631222E-2</v>
      </c>
      <c r="BL42" s="16">
        <v>-2.9895608225580676E-2</v>
      </c>
      <c r="BM42" s="16">
        <v>1</v>
      </c>
      <c r="BN42" s="16"/>
      <c r="BO42" s="16"/>
      <c r="BQ42" s="16" t="s">
        <v>10</v>
      </c>
      <c r="BR42" s="16">
        <v>1.0050937339301243E-2</v>
      </c>
      <c r="BS42" s="16">
        <v>3.7315504282510628E-3</v>
      </c>
      <c r="BT42" s="16">
        <v>-2.7654342659596546E-2</v>
      </c>
      <c r="BU42" s="16">
        <v>-3.4515449407313643E-3</v>
      </c>
      <c r="BV42" s="16">
        <v>-6.646838006073405E-2</v>
      </c>
      <c r="BW42" s="16">
        <v>-2.7896876499625835E-2</v>
      </c>
      <c r="BX42" s="16">
        <v>2.295966458163028E-2</v>
      </c>
      <c r="BY42" s="16">
        <v>-1.6162500476867489E-3</v>
      </c>
      <c r="BZ42" s="16">
        <v>-4.8159036840224025E-2</v>
      </c>
      <c r="CA42" s="16">
        <v>-9.0977801255950674E-2</v>
      </c>
      <c r="CB42" s="16">
        <v>1.59847837973741E-2</v>
      </c>
      <c r="CC42" s="16">
        <v>-1.1472939788263145E-2</v>
      </c>
      <c r="CD42" s="16">
        <v>5.286170831494872E-2</v>
      </c>
      <c r="CE42" s="16">
        <v>-1.3067238361316642E-2</v>
      </c>
      <c r="CF42" s="16">
        <v>-2.1083766222754045E-2</v>
      </c>
      <c r="CG42" s="16">
        <v>-3.7816013089899056E-2</v>
      </c>
      <c r="CH42" s="16">
        <v>1.2127749924631222E-2</v>
      </c>
      <c r="CI42" s="16">
        <v>-2.9895608225580676E-2</v>
      </c>
      <c r="CJ42" s="16">
        <v>1</v>
      </c>
      <c r="CK42" s="16"/>
    </row>
    <row r="43" spans="1:89" ht="15.75" thickBot="1" x14ac:dyDescent="0.3">
      <c r="A43" s="1">
        <v>42836</v>
      </c>
      <c r="B43">
        <v>13.497999999999999</v>
      </c>
      <c r="C43">
        <v>79.962317999999996</v>
      </c>
      <c r="D43">
        <v>112.602394</v>
      </c>
      <c r="E43">
        <v>1.384835</v>
      </c>
      <c r="F43">
        <v>7.1999999999999998E-3</v>
      </c>
      <c r="G43">
        <v>1.437419</v>
      </c>
      <c r="H43" s="4">
        <v>0.76</v>
      </c>
      <c r="I43" s="2">
        <v>4.13</v>
      </c>
      <c r="J43">
        <v>16.920000000000002</v>
      </c>
      <c r="K43">
        <v>3.63</v>
      </c>
      <c r="L43">
        <v>3.67</v>
      </c>
      <c r="M43">
        <v>2.08</v>
      </c>
      <c r="N43">
        <v>3.3235000000000001</v>
      </c>
      <c r="O43">
        <v>1.22</v>
      </c>
      <c r="P43">
        <v>2.63</v>
      </c>
      <c r="Q43" s="4">
        <v>11</v>
      </c>
      <c r="R43">
        <v>10.6</v>
      </c>
      <c r="S43">
        <v>18.100000000000001</v>
      </c>
      <c r="T43" s="4">
        <v>9.5000000000000001E-2</v>
      </c>
      <c r="U43" s="2">
        <v>3.36</v>
      </c>
      <c r="V43">
        <v>2353.780029</v>
      </c>
      <c r="X43" s="6">
        <f t="shared" si="0"/>
        <v>0</v>
      </c>
      <c r="Y43" s="6">
        <f t="shared" si="1"/>
        <v>-6.4110845522514781E-3</v>
      </c>
      <c r="Z43" s="6">
        <f t="shared" si="2"/>
        <v>-1.7071322540018752E-4</v>
      </c>
      <c r="AA43" s="6">
        <f t="shared" si="3"/>
        <v>8.1601542195619547E-3</v>
      </c>
      <c r="AB43" s="6">
        <f t="shared" si="4"/>
        <v>-0.13253012048192769</v>
      </c>
      <c r="AC43" s="6">
        <f t="shared" si="5"/>
        <v>2.0978290825096391E-2</v>
      </c>
      <c r="AD43" s="7">
        <f t="shared" si="6"/>
        <v>-1.2987012987012991E-2</v>
      </c>
      <c r="AE43" s="8">
        <f t="shared" si="7"/>
        <v>-1.1961722488038284E-2</v>
      </c>
      <c r="AF43" s="10">
        <f t="shared" si="8"/>
        <v>-4.1200706297820355E-3</v>
      </c>
      <c r="AG43" s="11">
        <f t="shared" si="9"/>
        <v>0</v>
      </c>
      <c r="AH43" s="11">
        <f t="shared" si="10"/>
        <v>-2.6525198938992078E-2</v>
      </c>
      <c r="AI43" s="11">
        <f t="shared" si="11"/>
        <v>4.8309178743961567E-3</v>
      </c>
      <c r="AJ43" s="11">
        <f t="shared" si="12"/>
        <v>5.5749682337992379E-2</v>
      </c>
      <c r="AK43" s="11">
        <f t="shared" si="13"/>
        <v>8.2644628099173278E-3</v>
      </c>
      <c r="AL43" s="11">
        <f t="shared" si="14"/>
        <v>3.9525691699604737E-2</v>
      </c>
      <c r="AM43" s="7">
        <f t="shared" si="15"/>
        <v>8.2493125572868919E-3</v>
      </c>
      <c r="AN43" s="10">
        <f t="shared" si="16"/>
        <v>0</v>
      </c>
      <c r="AO43" s="11">
        <f t="shared" si="17"/>
        <v>1.9718309859154903E-2</v>
      </c>
      <c r="AP43" s="7">
        <f t="shared" si="18"/>
        <v>-1.041666666666663E-2</v>
      </c>
      <c r="AQ43" s="8">
        <f t="shared" si="19"/>
        <v>-1.1764705882352899E-2</v>
      </c>
      <c r="AR43" s="6">
        <f t="shared" si="20"/>
        <v>-1.4338793828936325E-3</v>
      </c>
      <c r="AT43" s="16" t="s">
        <v>12</v>
      </c>
      <c r="AU43" s="16">
        <v>1.6899612122389558E-2</v>
      </c>
      <c r="AV43" s="16">
        <v>2.4100731193998919E-3</v>
      </c>
      <c r="AW43" s="16">
        <v>-5.1710074685486378E-2</v>
      </c>
      <c r="AX43" s="16">
        <v>7.7085573860158338E-2</v>
      </c>
      <c r="AY43" s="16">
        <v>5.0794997547753309E-2</v>
      </c>
      <c r="AZ43" s="16">
        <v>0.44125260598573801</v>
      </c>
      <c r="BA43" s="16">
        <v>0.15916180299021837</v>
      </c>
      <c r="BB43" s="16">
        <v>0.39286497940054171</v>
      </c>
      <c r="BC43" s="16">
        <v>-1.0011286494515236E-2</v>
      </c>
      <c r="BD43" s="16">
        <v>9.5319019201879546E-2</v>
      </c>
      <c r="BE43" s="16">
        <v>0.14437120824355526</v>
      </c>
      <c r="BF43" s="16">
        <v>0.19994982005810633</v>
      </c>
      <c r="BG43" s="16">
        <v>4.9962028855172071E-2</v>
      </c>
      <c r="BH43" s="16">
        <v>0.3371062686199543</v>
      </c>
      <c r="BI43" s="16">
        <v>0.25879516912323169</v>
      </c>
      <c r="BJ43" s="16">
        <v>6.638822357098402E-2</v>
      </c>
      <c r="BK43" s="16">
        <v>1.2977063839366058E-2</v>
      </c>
      <c r="BL43" s="16">
        <v>0.10013656578182441</v>
      </c>
      <c r="BM43" s="16">
        <v>3.7143080678908578E-3</v>
      </c>
      <c r="BN43" s="16">
        <v>1</v>
      </c>
      <c r="BO43" s="16"/>
      <c r="BQ43" s="17" t="s">
        <v>12</v>
      </c>
      <c r="BR43" s="17">
        <v>1.6899612122389558E-2</v>
      </c>
      <c r="BS43" s="17">
        <v>2.4100731193998919E-3</v>
      </c>
      <c r="BT43" s="17">
        <v>-5.1710074685486378E-2</v>
      </c>
      <c r="BU43" s="17">
        <v>7.7085573860158338E-2</v>
      </c>
      <c r="BV43" s="17">
        <v>5.0794997547753309E-2</v>
      </c>
      <c r="BW43" s="17">
        <v>0.44125260598573801</v>
      </c>
      <c r="BX43" s="17">
        <v>0.15916180299021837</v>
      </c>
      <c r="BY43" s="43">
        <v>0.39286497940054171</v>
      </c>
      <c r="BZ43" s="17">
        <v>-1.0011286494515236E-2</v>
      </c>
      <c r="CA43" s="17">
        <v>9.5319019201879546E-2</v>
      </c>
      <c r="CB43" s="17">
        <v>0.14437120824355526</v>
      </c>
      <c r="CC43" s="17">
        <v>0.19994982005810633</v>
      </c>
      <c r="CD43" s="17">
        <v>4.9962028855172071E-2</v>
      </c>
      <c r="CE43" s="43">
        <v>0.3371062686199543</v>
      </c>
      <c r="CF43" s="17">
        <v>0.25879516912323169</v>
      </c>
      <c r="CG43" s="17">
        <v>6.638822357098402E-2</v>
      </c>
      <c r="CH43" s="17">
        <v>1.2977063839366058E-2</v>
      </c>
      <c r="CI43" s="17">
        <v>0.10013656578182441</v>
      </c>
      <c r="CJ43" s="17">
        <v>3.7143080678908578E-3</v>
      </c>
      <c r="CK43" s="17">
        <v>1</v>
      </c>
    </row>
    <row r="44" spans="1:89" ht="15.75" thickBot="1" x14ac:dyDescent="0.3">
      <c r="A44" s="1">
        <v>42837</v>
      </c>
      <c r="B44">
        <v>13.497999999999999</v>
      </c>
      <c r="C44">
        <v>80.895004</v>
      </c>
      <c r="D44">
        <v>112.169563</v>
      </c>
      <c r="E44">
        <v>1.384725</v>
      </c>
      <c r="F44">
        <v>6.3E-3</v>
      </c>
      <c r="G44">
        <v>1.4571099999999999</v>
      </c>
      <c r="H44" s="4">
        <v>0.71560000000000001</v>
      </c>
      <c r="I44" s="2">
        <v>4.13</v>
      </c>
      <c r="J44">
        <v>17.299999</v>
      </c>
      <c r="K44">
        <v>3.63</v>
      </c>
      <c r="L44">
        <v>3.72</v>
      </c>
      <c r="M44">
        <v>1.94</v>
      </c>
      <c r="N44">
        <v>3.24</v>
      </c>
      <c r="O44">
        <v>1.19</v>
      </c>
      <c r="P44">
        <v>2.8</v>
      </c>
      <c r="Q44" s="4">
        <v>10.75</v>
      </c>
      <c r="R44">
        <v>10.45</v>
      </c>
      <c r="S44">
        <v>17.799999</v>
      </c>
      <c r="T44" s="4">
        <v>9.1999999999999998E-2</v>
      </c>
      <c r="U44" s="2">
        <v>3.36</v>
      </c>
      <c r="V44">
        <v>2344.929932</v>
      </c>
      <c r="X44" s="6">
        <f t="shared" si="0"/>
        <v>0</v>
      </c>
      <c r="Y44" s="6">
        <f t="shared" si="1"/>
        <v>1.1664069068132887E-2</v>
      </c>
      <c r="Z44" s="6">
        <f t="shared" si="2"/>
        <v>-3.8438880793245644E-3</v>
      </c>
      <c r="AA44" s="6">
        <f t="shared" si="3"/>
        <v>-7.9431845671162904E-5</v>
      </c>
      <c r="AB44" s="6">
        <f t="shared" si="4"/>
        <v>-0.125</v>
      </c>
      <c r="AC44" s="6">
        <f t="shared" si="5"/>
        <v>1.3698858857438267E-2</v>
      </c>
      <c r="AD44" s="7">
        <f t="shared" si="6"/>
        <v>-5.8421052631578929E-2</v>
      </c>
      <c r="AE44" s="8">
        <f t="shared" si="7"/>
        <v>0</v>
      </c>
      <c r="AF44" s="10">
        <f t="shared" si="8"/>
        <v>2.2458569739952638E-2</v>
      </c>
      <c r="AG44" s="11">
        <f t="shared" si="9"/>
        <v>0</v>
      </c>
      <c r="AH44" s="11">
        <f t="shared" si="10"/>
        <v>1.3623978201634968E-2</v>
      </c>
      <c r="AI44" s="11">
        <f t="shared" si="11"/>
        <v>-6.7307692307692402E-2</v>
      </c>
      <c r="AJ44" s="11">
        <f t="shared" si="12"/>
        <v>-2.5124116142620667E-2</v>
      </c>
      <c r="AK44" s="11">
        <f t="shared" si="13"/>
        <v>-2.4590163934426257E-2</v>
      </c>
      <c r="AL44" s="11">
        <f t="shared" si="14"/>
        <v>6.4638783269961975E-2</v>
      </c>
      <c r="AM44" s="7">
        <f t="shared" si="15"/>
        <v>-2.2727272727272707E-2</v>
      </c>
      <c r="AN44" s="10">
        <f t="shared" si="16"/>
        <v>-1.4150943396226467E-2</v>
      </c>
      <c r="AO44" s="11">
        <f t="shared" si="17"/>
        <v>-1.6574640883977976E-2</v>
      </c>
      <c r="AP44" s="7">
        <f t="shared" si="18"/>
        <v>-3.157894736842104E-2</v>
      </c>
      <c r="AQ44" s="8">
        <f t="shared" si="19"/>
        <v>0</v>
      </c>
      <c r="AR44" s="6">
        <f t="shared" si="20"/>
        <v>-3.7599507562140477E-3</v>
      </c>
      <c r="AT44" s="17" t="s">
        <v>46</v>
      </c>
      <c r="AU44" s="17">
        <v>3.9847411272869129E-2</v>
      </c>
      <c r="AV44" s="17">
        <v>0.21040687878682637</v>
      </c>
      <c r="AW44" s="43">
        <v>0.5212688428565444</v>
      </c>
      <c r="AX44" s="17">
        <v>0.16137375116740793</v>
      </c>
      <c r="AY44" s="17">
        <v>7.8892131314893116E-2</v>
      </c>
      <c r="AZ44" s="17">
        <v>0.13592449211585142</v>
      </c>
      <c r="BA44" s="17">
        <v>0.1135493896125981</v>
      </c>
      <c r="BB44" s="17">
        <v>0.14420756319969388</v>
      </c>
      <c r="BC44" s="43">
        <v>0.39008964531525775</v>
      </c>
      <c r="BD44" s="17">
        <v>-2.7442550211725713E-2</v>
      </c>
      <c r="BE44" s="17">
        <v>0.1000877194854454</v>
      </c>
      <c r="BF44" s="17">
        <v>0.1710863044394231</v>
      </c>
      <c r="BG44" s="17">
        <v>0.21492958483757635</v>
      </c>
      <c r="BH44" s="17">
        <v>5.7622498031336088E-2</v>
      </c>
      <c r="BI44" s="17">
        <v>8.8372596799131592E-2</v>
      </c>
      <c r="BJ44" s="17">
        <v>0.22888688389078149</v>
      </c>
      <c r="BK44" s="17">
        <v>0.12268595355816558</v>
      </c>
      <c r="BL44" s="17">
        <v>0.2712076915429632</v>
      </c>
      <c r="BM44" s="17">
        <v>1.8052727046244714E-2</v>
      </c>
      <c r="BN44" s="17">
        <v>5.2415713723909477E-2</v>
      </c>
      <c r="BO44" s="17">
        <v>1</v>
      </c>
    </row>
    <row r="45" spans="1:89" x14ac:dyDescent="0.25">
      <c r="A45" s="1">
        <v>42838</v>
      </c>
      <c r="B45">
        <v>13.497999999999999</v>
      </c>
      <c r="C45">
        <v>80.656875999999997</v>
      </c>
      <c r="D45">
        <v>111.448196</v>
      </c>
      <c r="E45">
        <v>1.318791</v>
      </c>
      <c r="F45">
        <v>5.4000000000000003E-3</v>
      </c>
      <c r="G45">
        <v>1.3783479999999999</v>
      </c>
      <c r="H45" s="4">
        <v>0.755</v>
      </c>
      <c r="I45" s="2">
        <v>4.0199999999999996</v>
      </c>
      <c r="J45">
        <v>16.920000000000002</v>
      </c>
      <c r="K45">
        <v>3.63</v>
      </c>
      <c r="L45">
        <v>3.73</v>
      </c>
      <c r="M45">
        <v>1.9</v>
      </c>
      <c r="N45">
        <v>3.28</v>
      </c>
      <c r="O45">
        <v>1.296</v>
      </c>
      <c r="P45">
        <v>2.61</v>
      </c>
      <c r="Q45" s="4">
        <v>10.62</v>
      </c>
      <c r="R45">
        <v>9.75</v>
      </c>
      <c r="S45">
        <v>17.799999</v>
      </c>
      <c r="T45" s="4">
        <v>7.8049999999999994E-2</v>
      </c>
      <c r="U45" s="2">
        <v>3.36</v>
      </c>
      <c r="V45">
        <v>2328.9499510000001</v>
      </c>
      <c r="X45" s="6">
        <f t="shared" si="0"/>
        <v>0</v>
      </c>
      <c r="Y45" s="6">
        <f t="shared" si="1"/>
        <v>-2.9436675718564898E-3</v>
      </c>
      <c r="Z45" s="6">
        <f t="shared" si="2"/>
        <v>-6.4310404775312913E-3</v>
      </c>
      <c r="AA45" s="6">
        <f t="shared" si="3"/>
        <v>-4.7615230460921754E-2</v>
      </c>
      <c r="AB45" s="6">
        <f t="shared" si="4"/>
        <v>-0.14285714285714279</v>
      </c>
      <c r="AC45" s="6">
        <f t="shared" si="5"/>
        <v>-5.4053571796226829E-2</v>
      </c>
      <c r="AD45" s="7">
        <f t="shared" si="6"/>
        <v>5.5058692006707544E-2</v>
      </c>
      <c r="AE45" s="8">
        <f t="shared" si="7"/>
        <v>-2.6634382566586012E-2</v>
      </c>
      <c r="AF45" s="10">
        <f t="shared" si="8"/>
        <v>-2.1965261385275103E-2</v>
      </c>
      <c r="AG45" s="11">
        <f t="shared" si="9"/>
        <v>0</v>
      </c>
      <c r="AH45" s="11">
        <f t="shared" si="10"/>
        <v>2.6881720430107503E-3</v>
      </c>
      <c r="AI45" s="11">
        <f t="shared" si="11"/>
        <v>-2.0618556701030966E-2</v>
      </c>
      <c r="AJ45" s="11">
        <f t="shared" si="12"/>
        <v>1.2345679012345512E-2</v>
      </c>
      <c r="AK45" s="11">
        <f t="shared" si="13"/>
        <v>8.9075630252100968E-2</v>
      </c>
      <c r="AL45" s="11">
        <f t="shared" si="14"/>
        <v>-6.7857142857142838E-2</v>
      </c>
      <c r="AM45" s="7">
        <f t="shared" si="15"/>
        <v>-1.2093023255814073E-2</v>
      </c>
      <c r="AN45" s="10">
        <f t="shared" si="16"/>
        <v>-6.698564593301426E-2</v>
      </c>
      <c r="AO45" s="11">
        <f t="shared" si="17"/>
        <v>0</v>
      </c>
      <c r="AP45" s="7">
        <f t="shared" si="18"/>
        <v>-0.15163043478260874</v>
      </c>
      <c r="AQ45" s="8">
        <f t="shared" si="19"/>
        <v>0</v>
      </c>
      <c r="AR45" s="6">
        <f t="shared" si="20"/>
        <v>-6.8146944528830744E-3</v>
      </c>
      <c r="AT45" s="22" t="s">
        <v>36</v>
      </c>
      <c r="AU45" s="23"/>
      <c r="AV45" s="23"/>
      <c r="AW45" s="24"/>
      <c r="AY45" s="20" t="s">
        <v>39</v>
      </c>
    </row>
    <row r="46" spans="1:89" x14ac:dyDescent="0.25">
      <c r="A46" s="1">
        <v>42842</v>
      </c>
      <c r="B46">
        <v>13.497999999999999</v>
      </c>
      <c r="C46">
        <v>81.520103000000006</v>
      </c>
      <c r="D46">
        <v>112.958275</v>
      </c>
      <c r="E46">
        <v>1.351648</v>
      </c>
      <c r="F46">
        <v>6.6E-3</v>
      </c>
      <c r="G46">
        <v>1.3685020000000001</v>
      </c>
      <c r="H46" s="4">
        <v>0.77900000000000003</v>
      </c>
      <c r="I46" s="2">
        <v>4.1500000000000004</v>
      </c>
      <c r="J46">
        <v>17.079999999999998</v>
      </c>
      <c r="K46">
        <v>3.63</v>
      </c>
      <c r="L46">
        <v>3.7</v>
      </c>
      <c r="M46">
        <v>1.88</v>
      </c>
      <c r="N46">
        <v>3.6549</v>
      </c>
      <c r="O46">
        <v>1.29</v>
      </c>
      <c r="P46">
        <v>2.56</v>
      </c>
      <c r="Q46" s="4">
        <v>10.67</v>
      </c>
      <c r="R46">
        <v>9.85</v>
      </c>
      <c r="S46">
        <v>17.600000000000001</v>
      </c>
      <c r="T46" s="4">
        <v>7.0000000000000007E-2</v>
      </c>
      <c r="U46" s="2">
        <v>3.32</v>
      </c>
      <c r="V46">
        <v>2349.01001</v>
      </c>
      <c r="X46" s="6">
        <f t="shared" si="0"/>
        <v>0</v>
      </c>
      <c r="Y46" s="6">
        <f t="shared" si="1"/>
        <v>1.0702460134955016E-2</v>
      </c>
      <c r="Z46" s="6">
        <f t="shared" si="2"/>
        <v>1.3549604697055795E-2</v>
      </c>
      <c r="AA46" s="6">
        <f t="shared" si="3"/>
        <v>2.4914486070954256E-2</v>
      </c>
      <c r="AB46" s="6">
        <f t="shared" si="4"/>
        <v>0.2222222222222221</v>
      </c>
      <c r="AC46" s="6">
        <f t="shared" si="5"/>
        <v>-7.1433339040647414E-3</v>
      </c>
      <c r="AD46" s="7">
        <f t="shared" si="6"/>
        <v>3.1788079470198793E-2</v>
      </c>
      <c r="AE46" s="8">
        <f t="shared" si="7"/>
        <v>3.2338308457711573E-2</v>
      </c>
      <c r="AF46" s="10">
        <f t="shared" si="8"/>
        <v>9.4562647754135032E-3</v>
      </c>
      <c r="AG46" s="11">
        <f t="shared" si="9"/>
        <v>0</v>
      </c>
      <c r="AH46" s="11">
        <f t="shared" si="10"/>
        <v>-8.0428954423591437E-3</v>
      </c>
      <c r="AI46" s="11">
        <f t="shared" si="11"/>
        <v>-1.0526315789473717E-2</v>
      </c>
      <c r="AJ46" s="11">
        <f t="shared" si="12"/>
        <v>0.11429878048780506</v>
      </c>
      <c r="AK46" s="11">
        <f t="shared" si="13"/>
        <v>-4.6296296296296502E-3</v>
      </c>
      <c r="AL46" s="11">
        <f t="shared" si="14"/>
        <v>-1.9157088122605304E-2</v>
      </c>
      <c r="AM46" s="7">
        <f t="shared" si="15"/>
        <v>4.7080979284370716E-3</v>
      </c>
      <c r="AN46" s="10">
        <f t="shared" si="16"/>
        <v>1.025641025641022E-2</v>
      </c>
      <c r="AO46" s="11">
        <f t="shared" si="17"/>
        <v>-1.1235899507634706E-2</v>
      </c>
      <c r="AP46" s="7">
        <f t="shared" si="18"/>
        <v>-0.10313901345291465</v>
      </c>
      <c r="AQ46" s="8">
        <f t="shared" si="19"/>
        <v>-1.1904761904761862E-2</v>
      </c>
      <c r="AR46" s="6">
        <f t="shared" si="20"/>
        <v>8.6133491152897701E-3</v>
      </c>
      <c r="AT46" s="9"/>
      <c r="AU46" s="3" t="s">
        <v>40</v>
      </c>
      <c r="AV46" s="3"/>
      <c r="AW46" s="4" t="s">
        <v>30</v>
      </c>
      <c r="AZ46" t="s">
        <v>40</v>
      </c>
    </row>
    <row r="47" spans="1:89" x14ac:dyDescent="0.25">
      <c r="A47" s="1">
        <v>42843</v>
      </c>
      <c r="B47">
        <v>13.497999999999999</v>
      </c>
      <c r="C47">
        <v>81.291884999999994</v>
      </c>
      <c r="D47">
        <v>112.631248</v>
      </c>
      <c r="E47">
        <v>1.3860440000000001</v>
      </c>
      <c r="F47">
        <v>5.9800000000000001E-3</v>
      </c>
      <c r="G47">
        <v>1.3094300000000001</v>
      </c>
      <c r="H47" s="4">
        <v>0.74</v>
      </c>
      <c r="I47" s="2">
        <v>3.93</v>
      </c>
      <c r="J47">
        <v>16.98</v>
      </c>
      <c r="K47">
        <v>3.62</v>
      </c>
      <c r="L47">
        <v>3.67</v>
      </c>
      <c r="M47">
        <v>1.96</v>
      </c>
      <c r="N47">
        <v>3.44</v>
      </c>
      <c r="O47">
        <v>1.19</v>
      </c>
      <c r="P47">
        <v>2.61</v>
      </c>
      <c r="Q47" s="4">
        <v>10.63</v>
      </c>
      <c r="R47">
        <v>10.199999999999999</v>
      </c>
      <c r="S47">
        <v>17.5</v>
      </c>
      <c r="T47" s="4">
        <v>7.0000000000000007E-2</v>
      </c>
      <c r="U47" s="2">
        <v>2.56</v>
      </c>
      <c r="V47">
        <v>2342.1899410000001</v>
      </c>
      <c r="X47" s="6">
        <f t="shared" si="0"/>
        <v>0</v>
      </c>
      <c r="Y47" s="6">
        <f t="shared" si="1"/>
        <v>-2.7995303195337273E-3</v>
      </c>
      <c r="Z47" s="6">
        <f t="shared" si="2"/>
        <v>-2.8951132619544628E-3</v>
      </c>
      <c r="AA47" s="6">
        <f t="shared" si="3"/>
        <v>2.5447453774947393E-2</v>
      </c>
      <c r="AB47" s="6">
        <f t="shared" si="4"/>
        <v>-9.3939393939393878E-2</v>
      </c>
      <c r="AC47" s="6">
        <f t="shared" si="5"/>
        <v>-4.3165446597812851E-2</v>
      </c>
      <c r="AD47" s="7">
        <f t="shared" si="6"/>
        <v>-5.0064184852374849E-2</v>
      </c>
      <c r="AE47" s="8">
        <f t="shared" si="7"/>
        <v>-5.3012048192771166E-2</v>
      </c>
      <c r="AF47" s="10">
        <f t="shared" si="8"/>
        <v>-5.8548009367680454E-3</v>
      </c>
      <c r="AG47" s="11">
        <f t="shared" si="9"/>
        <v>-2.7548209366390353E-3</v>
      </c>
      <c r="AH47" s="11">
        <f t="shared" si="10"/>
        <v>-8.1081081081081363E-3</v>
      </c>
      <c r="AI47" s="11">
        <f t="shared" si="11"/>
        <v>4.2553191489361764E-2</v>
      </c>
      <c r="AJ47" s="11">
        <f t="shared" si="12"/>
        <v>-5.8797778324988448E-2</v>
      </c>
      <c r="AK47" s="11">
        <f t="shared" si="13"/>
        <v>-7.7519379844961267E-2</v>
      </c>
      <c r="AL47" s="11">
        <f t="shared" si="14"/>
        <v>1.953125E-2</v>
      </c>
      <c r="AM47" s="7">
        <f t="shared" si="15"/>
        <v>-3.7488284910964786E-3</v>
      </c>
      <c r="AN47" s="10">
        <f t="shared" si="16"/>
        <v>3.5532994923857864E-2</v>
      </c>
      <c r="AO47" s="11">
        <f t="shared" si="17"/>
        <v>-5.6818181818182323E-3</v>
      </c>
      <c r="AP47" s="7">
        <f t="shared" si="18"/>
        <v>0</v>
      </c>
      <c r="AQ47" s="8">
        <f t="shared" si="19"/>
        <v>-0.22891566265060237</v>
      </c>
      <c r="AR47" s="6">
        <f t="shared" si="20"/>
        <v>-2.9033801350211164E-3</v>
      </c>
      <c r="AT47" s="9" t="s">
        <v>2</v>
      </c>
      <c r="AU47" s="3">
        <v>0.05</v>
      </c>
      <c r="AV47" s="3"/>
      <c r="AW47" s="4">
        <v>-3.5043567848906526E-3</v>
      </c>
      <c r="AY47" t="s">
        <v>2</v>
      </c>
      <c r="AZ47">
        <v>0</v>
      </c>
    </row>
    <row r="48" spans="1:89" x14ac:dyDescent="0.25">
      <c r="A48" s="1">
        <v>42844</v>
      </c>
      <c r="B48">
        <v>13.497999999999999</v>
      </c>
      <c r="C48">
        <v>81.579628</v>
      </c>
      <c r="D48">
        <v>112.698578</v>
      </c>
      <c r="E48">
        <v>1.379121</v>
      </c>
      <c r="F48">
        <v>5.7000000000000002E-3</v>
      </c>
      <c r="G48">
        <v>1.358657</v>
      </c>
      <c r="H48" s="4">
        <v>0.75900000000000001</v>
      </c>
      <c r="I48" s="2">
        <v>3.99</v>
      </c>
      <c r="J48">
        <v>17.200001</v>
      </c>
      <c r="K48">
        <v>3.62</v>
      </c>
      <c r="L48">
        <v>3.67</v>
      </c>
      <c r="M48">
        <v>1.97</v>
      </c>
      <c r="N48">
        <v>3.3944000000000001</v>
      </c>
      <c r="O48">
        <v>1.21</v>
      </c>
      <c r="P48">
        <v>2.69</v>
      </c>
      <c r="Q48" s="4">
        <v>10.61</v>
      </c>
      <c r="R48">
        <v>10.5</v>
      </c>
      <c r="S48">
        <v>17.450001</v>
      </c>
      <c r="T48" s="4">
        <v>6.4399999999999999E-2</v>
      </c>
      <c r="U48" s="2">
        <v>2.16</v>
      </c>
      <c r="V48">
        <v>2338.169922</v>
      </c>
      <c r="X48" s="6">
        <f t="shared" si="0"/>
        <v>0</v>
      </c>
      <c r="Y48" s="6">
        <f t="shared" si="1"/>
        <v>3.5396276024353135E-3</v>
      </c>
      <c r="Z48" s="6">
        <f t="shared" si="2"/>
        <v>5.9779147612748496E-4</v>
      </c>
      <c r="AA48" s="6">
        <f t="shared" si="3"/>
        <v>-4.9947909301580884E-3</v>
      </c>
      <c r="AB48" s="6">
        <f t="shared" si="4"/>
        <v>-4.6822742474916357E-2</v>
      </c>
      <c r="AC48" s="6">
        <f t="shared" si="5"/>
        <v>3.7594220385969379E-2</v>
      </c>
      <c r="AD48" s="7">
        <f t="shared" si="6"/>
        <v>2.5675675675675746E-2</v>
      </c>
      <c r="AE48" s="8">
        <f t="shared" si="7"/>
        <v>1.5267175572519109E-2</v>
      </c>
      <c r="AF48" s="10">
        <f t="shared" si="8"/>
        <v>1.2956478209658506E-2</v>
      </c>
      <c r="AG48" s="11">
        <f t="shared" si="9"/>
        <v>0</v>
      </c>
      <c r="AH48" s="11">
        <f t="shared" si="10"/>
        <v>0</v>
      </c>
      <c r="AI48" s="11">
        <f t="shared" si="11"/>
        <v>5.1020408163264808E-3</v>
      </c>
      <c r="AJ48" s="11">
        <f t="shared" si="12"/>
        <v>-1.3255813953488293E-2</v>
      </c>
      <c r="AK48" s="11">
        <f t="shared" si="13"/>
        <v>1.6806722689075571E-2</v>
      </c>
      <c r="AL48" s="11">
        <f t="shared" si="14"/>
        <v>3.0651340996168619E-2</v>
      </c>
      <c r="AM48" s="7">
        <f t="shared" si="15"/>
        <v>-1.8814675446849893E-3</v>
      </c>
      <c r="AN48" s="10">
        <f t="shared" si="16"/>
        <v>2.941176470588247E-2</v>
      </c>
      <c r="AO48" s="11">
        <f t="shared" si="17"/>
        <v>-2.8570857142856676E-3</v>
      </c>
      <c r="AP48" s="7">
        <f t="shared" si="18"/>
        <v>-8.0000000000000071E-2</v>
      </c>
      <c r="AQ48" s="8">
        <f t="shared" si="19"/>
        <v>-0.15625</v>
      </c>
      <c r="AR48" s="6">
        <f t="shared" si="20"/>
        <v>-1.7163505528009493E-3</v>
      </c>
      <c r="AT48" s="9" t="s">
        <v>24</v>
      </c>
      <c r="AU48" s="3">
        <v>0.05</v>
      </c>
      <c r="AV48" s="3"/>
      <c r="AW48" s="4">
        <v>1.4795931205279912E-3</v>
      </c>
      <c r="AY48" t="s">
        <v>24</v>
      </c>
      <c r="AZ48">
        <v>0</v>
      </c>
    </row>
    <row r="49" spans="1:52" x14ac:dyDescent="0.25">
      <c r="A49" s="1">
        <v>42845</v>
      </c>
      <c r="B49">
        <v>13.497999999999999</v>
      </c>
      <c r="C49">
        <v>82.353554000000003</v>
      </c>
      <c r="D49">
        <v>114.564545</v>
      </c>
      <c r="E49">
        <v>1.410989</v>
      </c>
      <c r="F49">
        <v>6.0000000000000001E-3</v>
      </c>
      <c r="G49">
        <v>1.3783479999999999</v>
      </c>
      <c r="H49" s="4">
        <v>0.72</v>
      </c>
      <c r="I49" s="2">
        <v>3.86</v>
      </c>
      <c r="J49">
        <v>17.709999</v>
      </c>
      <c r="K49">
        <v>3.35</v>
      </c>
      <c r="L49">
        <v>3.54</v>
      </c>
      <c r="M49">
        <v>2.06</v>
      </c>
      <c r="N49">
        <v>3.2292000000000001</v>
      </c>
      <c r="O49">
        <v>1.2390000000000001</v>
      </c>
      <c r="P49">
        <v>2.76</v>
      </c>
      <c r="Q49" s="4">
        <v>10.55</v>
      </c>
      <c r="R49">
        <v>10.65</v>
      </c>
      <c r="S49">
        <v>17.5</v>
      </c>
      <c r="T49" s="4">
        <v>6.4899999999999999E-2</v>
      </c>
      <c r="U49" s="2">
        <v>2.2799999999999998</v>
      </c>
      <c r="V49">
        <v>2355.8400879999999</v>
      </c>
      <c r="X49" s="6">
        <f t="shared" si="0"/>
        <v>0</v>
      </c>
      <c r="Y49" s="6">
        <f t="shared" si="1"/>
        <v>9.4867556885649407E-3</v>
      </c>
      <c r="Z49" s="6">
        <f t="shared" si="2"/>
        <v>1.6557147686459661E-2</v>
      </c>
      <c r="AA49" s="6">
        <f t="shared" si="3"/>
        <v>2.3107472078229607E-2</v>
      </c>
      <c r="AB49" s="6">
        <f t="shared" si="4"/>
        <v>5.2631578947368363E-2</v>
      </c>
      <c r="AC49" s="6">
        <f t="shared" si="5"/>
        <v>1.4492988296531006E-2</v>
      </c>
      <c r="AD49" s="7">
        <f t="shared" si="6"/>
        <v>-5.1383399209486202E-2</v>
      </c>
      <c r="AE49" s="8">
        <f t="shared" si="7"/>
        <v>-3.2581453634085267E-2</v>
      </c>
      <c r="AF49" s="10">
        <f t="shared" si="8"/>
        <v>2.9651044787729841E-2</v>
      </c>
      <c r="AG49" s="11">
        <f t="shared" si="9"/>
        <v>-7.4585635359115998E-2</v>
      </c>
      <c r="AH49" s="11">
        <f t="shared" si="10"/>
        <v>-3.5422343324250649E-2</v>
      </c>
      <c r="AI49" s="11">
        <f t="shared" si="11"/>
        <v>4.5685279187817285E-2</v>
      </c>
      <c r="AJ49" s="11">
        <f t="shared" si="12"/>
        <v>-4.8668395003535259E-2</v>
      </c>
      <c r="AK49" s="11">
        <f t="shared" si="13"/>
        <v>2.3966942148760495E-2</v>
      </c>
      <c r="AL49" s="11">
        <f t="shared" si="14"/>
        <v>2.6022304832713727E-2</v>
      </c>
      <c r="AM49" s="7">
        <f t="shared" si="15"/>
        <v>-5.655042412818001E-3</v>
      </c>
      <c r="AN49" s="10">
        <f t="shared" si="16"/>
        <v>1.4285714285714235E-2</v>
      </c>
      <c r="AO49" s="11">
        <f t="shared" si="17"/>
        <v>2.8652720421047384E-3</v>
      </c>
      <c r="AP49" s="7">
        <f t="shared" si="18"/>
        <v>7.763975155279601E-3</v>
      </c>
      <c r="AQ49" s="8">
        <f t="shared" si="19"/>
        <v>5.5555555555555358E-2</v>
      </c>
      <c r="AR49" s="6">
        <f t="shared" si="20"/>
        <v>7.5572634109009051E-3</v>
      </c>
      <c r="AT49" s="9" t="s">
        <v>23</v>
      </c>
      <c r="AU49" s="3">
        <v>0.05</v>
      </c>
      <c r="AV49" s="3"/>
      <c r="AW49" s="4">
        <v>1.3484905492155196E-3</v>
      </c>
      <c r="AY49" t="s">
        <v>23</v>
      </c>
      <c r="AZ49">
        <v>0</v>
      </c>
    </row>
    <row r="50" spans="1:52" x14ac:dyDescent="0.25">
      <c r="A50" s="1">
        <v>42846</v>
      </c>
      <c r="B50">
        <v>13.497999999999999</v>
      </c>
      <c r="C50">
        <v>82.343627999999995</v>
      </c>
      <c r="D50">
        <v>114.23751799999999</v>
      </c>
      <c r="E50">
        <v>1.39011</v>
      </c>
      <c r="F50">
        <v>8.6E-3</v>
      </c>
      <c r="G50">
        <v>1.358657</v>
      </c>
      <c r="H50" s="4">
        <v>0.71</v>
      </c>
      <c r="I50" s="2">
        <v>3.81</v>
      </c>
      <c r="J50">
        <v>17.489999999999998</v>
      </c>
      <c r="K50">
        <v>3.35</v>
      </c>
      <c r="L50">
        <v>3.57</v>
      </c>
      <c r="M50">
        <v>1.96</v>
      </c>
      <c r="N50">
        <v>3.137</v>
      </c>
      <c r="O50">
        <v>1.2</v>
      </c>
      <c r="P50">
        <v>2.82</v>
      </c>
      <c r="Q50" s="4">
        <v>10.119999999999999</v>
      </c>
      <c r="R50">
        <v>10.5</v>
      </c>
      <c r="S50">
        <v>17.299999</v>
      </c>
      <c r="T50" s="4">
        <v>5.1150000000000001E-2</v>
      </c>
      <c r="U50" s="2">
        <v>2.4</v>
      </c>
      <c r="V50">
        <v>2348.6899410000001</v>
      </c>
      <c r="X50" s="6">
        <f t="shared" si="0"/>
        <v>0</v>
      </c>
      <c r="Y50" s="6">
        <f t="shared" si="1"/>
        <v>-1.2052910309134912E-4</v>
      </c>
      <c r="Z50" s="6">
        <f t="shared" si="2"/>
        <v>-2.854521876728966E-3</v>
      </c>
      <c r="AA50" s="6">
        <f t="shared" si="3"/>
        <v>-1.4797422233624902E-2</v>
      </c>
      <c r="AB50" s="6">
        <f t="shared" si="4"/>
        <v>0.43333333333333335</v>
      </c>
      <c r="AC50" s="6">
        <f t="shared" si="5"/>
        <v>-1.4285942301944021E-2</v>
      </c>
      <c r="AD50" s="7">
        <f t="shared" si="6"/>
        <v>-1.3888888888888951E-2</v>
      </c>
      <c r="AE50" s="8">
        <f t="shared" si="7"/>
        <v>-1.2953367875647603E-2</v>
      </c>
      <c r="AF50" s="10">
        <f t="shared" si="8"/>
        <v>-1.2422304484602242E-2</v>
      </c>
      <c r="AG50" s="11">
        <f t="shared" si="9"/>
        <v>0</v>
      </c>
      <c r="AH50" s="11">
        <f t="shared" si="10"/>
        <v>8.4745762711864181E-3</v>
      </c>
      <c r="AI50" s="11">
        <f t="shared" si="11"/>
        <v>-4.8543689320388439E-2</v>
      </c>
      <c r="AJ50" s="11">
        <f t="shared" si="12"/>
        <v>-2.8551963334571995E-2</v>
      </c>
      <c r="AK50" s="11">
        <f t="shared" si="13"/>
        <v>-3.14769975786926E-2</v>
      </c>
      <c r="AL50" s="11">
        <f t="shared" si="14"/>
        <v>2.1739130434782705E-2</v>
      </c>
      <c r="AM50" s="7">
        <f t="shared" si="15"/>
        <v>-4.0758293838862647E-2</v>
      </c>
      <c r="AN50" s="10">
        <f t="shared" si="16"/>
        <v>-1.4084507042253502E-2</v>
      </c>
      <c r="AO50" s="11">
        <f t="shared" si="17"/>
        <v>-1.1428628571428567E-2</v>
      </c>
      <c r="AP50" s="7">
        <f t="shared" si="18"/>
        <v>-0.21186440677966101</v>
      </c>
      <c r="AQ50" s="8">
        <f t="shared" si="19"/>
        <v>5.2631578947368363E-2</v>
      </c>
      <c r="AR50" s="6">
        <f t="shared" si="20"/>
        <v>-3.0350731513657525E-3</v>
      </c>
      <c r="AT50" s="9" t="s">
        <v>3</v>
      </c>
      <c r="AU50" s="3">
        <v>0.05</v>
      </c>
      <c r="AV50" s="3"/>
      <c r="AW50" s="4">
        <v>1.3370155310239457E-2</v>
      </c>
      <c r="AY50" t="s">
        <v>3</v>
      </c>
      <c r="AZ50">
        <v>0</v>
      </c>
    </row>
    <row r="51" spans="1:52" x14ac:dyDescent="0.25">
      <c r="A51" s="1">
        <v>42849</v>
      </c>
      <c r="B51">
        <v>13.497999999999999</v>
      </c>
      <c r="C51">
        <v>83.187011999999996</v>
      </c>
      <c r="D51">
        <v>115.18974300000001</v>
      </c>
      <c r="E51">
        <v>1.400549</v>
      </c>
      <c r="F51">
        <v>9.2999999999999992E-3</v>
      </c>
      <c r="G51">
        <v>1.329121</v>
      </c>
      <c r="H51" s="4">
        <v>0.73</v>
      </c>
      <c r="I51" s="2">
        <v>3.85</v>
      </c>
      <c r="J51">
        <v>17.850000000000001</v>
      </c>
      <c r="K51">
        <v>3.35</v>
      </c>
      <c r="L51">
        <v>3.6</v>
      </c>
      <c r="M51">
        <v>1.9</v>
      </c>
      <c r="N51">
        <v>3.3371</v>
      </c>
      <c r="O51">
        <v>1.29</v>
      </c>
      <c r="P51">
        <v>2.9</v>
      </c>
      <c r="Q51" s="4">
        <v>10.11</v>
      </c>
      <c r="R51">
        <v>10.7</v>
      </c>
      <c r="S51">
        <v>17.5</v>
      </c>
      <c r="T51" s="4">
        <v>6.0999999999999999E-2</v>
      </c>
      <c r="U51" s="2">
        <v>2.4</v>
      </c>
      <c r="V51">
        <v>2374.1499020000001</v>
      </c>
      <c r="X51" s="6">
        <f t="shared" si="0"/>
        <v>0</v>
      </c>
      <c r="Y51" s="6">
        <f t="shared" si="1"/>
        <v>1.0242249709959239E-2</v>
      </c>
      <c r="Z51" s="6">
        <f t="shared" si="2"/>
        <v>8.3354839694609328E-3</v>
      </c>
      <c r="AA51" s="6">
        <f t="shared" si="3"/>
        <v>7.5094776672350871E-3</v>
      </c>
      <c r="AB51" s="6">
        <f t="shared" si="4"/>
        <v>8.1395348837209225E-2</v>
      </c>
      <c r="AC51" s="6">
        <f t="shared" si="5"/>
        <v>-2.1739114434327411E-2</v>
      </c>
      <c r="AD51" s="7">
        <f t="shared" si="6"/>
        <v>2.8169014084507005E-2</v>
      </c>
      <c r="AE51" s="8">
        <f t="shared" si="7"/>
        <v>1.049868766404205E-2</v>
      </c>
      <c r="AF51" s="10">
        <f t="shared" si="8"/>
        <v>2.0583190394511286E-2</v>
      </c>
      <c r="AG51" s="11">
        <f t="shared" si="9"/>
        <v>0</v>
      </c>
      <c r="AH51" s="11">
        <f t="shared" si="10"/>
        <v>8.4033613445377853E-3</v>
      </c>
      <c r="AI51" s="11">
        <f t="shared" si="11"/>
        <v>-3.0612244897959218E-2</v>
      </c>
      <c r="AJ51" s="11">
        <f t="shared" si="12"/>
        <v>6.3787057698438066E-2</v>
      </c>
      <c r="AK51" s="11">
        <f t="shared" si="13"/>
        <v>7.5000000000000178E-2</v>
      </c>
      <c r="AL51" s="11">
        <f t="shared" si="14"/>
        <v>2.8368794326241176E-2</v>
      </c>
      <c r="AM51" s="7">
        <f t="shared" si="15"/>
        <v>-9.8814229249011287E-4</v>
      </c>
      <c r="AN51" s="10">
        <f t="shared" si="16"/>
        <v>1.904761904761898E-2</v>
      </c>
      <c r="AO51" s="11">
        <f t="shared" si="17"/>
        <v>1.1560752113338291E-2</v>
      </c>
      <c r="AP51" s="7">
        <f t="shared" si="18"/>
        <v>0.19257086999022488</v>
      </c>
      <c r="AQ51" s="8">
        <f t="shared" si="19"/>
        <v>0</v>
      </c>
      <c r="AR51" s="6">
        <f t="shared" si="20"/>
        <v>1.0840068991465168E-2</v>
      </c>
      <c r="AT51" s="9" t="s">
        <v>22</v>
      </c>
      <c r="AU51" s="3">
        <v>0.05</v>
      </c>
      <c r="AV51" s="3"/>
      <c r="AW51" s="4">
        <v>1.4939525019563743E-2</v>
      </c>
      <c r="AY51" t="s">
        <v>22</v>
      </c>
      <c r="AZ51">
        <v>0</v>
      </c>
    </row>
    <row r="52" spans="1:52" x14ac:dyDescent="0.25">
      <c r="A52" s="1">
        <v>42850</v>
      </c>
      <c r="B52">
        <v>13.497999999999999</v>
      </c>
      <c r="C52">
        <v>83.504531999999998</v>
      </c>
      <c r="D52">
        <v>115.362869</v>
      </c>
      <c r="E52">
        <v>1.413187</v>
      </c>
      <c r="F52">
        <v>1.0999999999999999E-2</v>
      </c>
      <c r="G52">
        <v>1.3192759999999999</v>
      </c>
      <c r="H52" s="4">
        <v>0.72</v>
      </c>
      <c r="I52" s="2">
        <v>3.76</v>
      </c>
      <c r="J52">
        <v>18.219999000000001</v>
      </c>
      <c r="K52">
        <v>3.6</v>
      </c>
      <c r="L52">
        <v>3.59</v>
      </c>
      <c r="M52">
        <v>1.87</v>
      </c>
      <c r="N52">
        <v>3.5470000000000002</v>
      </c>
      <c r="O52">
        <v>1.3</v>
      </c>
      <c r="P52">
        <v>3.24</v>
      </c>
      <c r="Q52" s="4">
        <v>10.18</v>
      </c>
      <c r="R52">
        <v>10.6</v>
      </c>
      <c r="S52">
        <v>17.450001</v>
      </c>
      <c r="T52" s="4">
        <v>5.8099999999999999E-2</v>
      </c>
      <c r="U52" s="2">
        <v>2.44</v>
      </c>
      <c r="V52">
        <v>2388.610107</v>
      </c>
      <c r="X52" s="6">
        <f t="shared" si="0"/>
        <v>0</v>
      </c>
      <c r="Y52" s="6">
        <f t="shared" si="1"/>
        <v>3.8169420005131904E-3</v>
      </c>
      <c r="Z52" s="6">
        <f t="shared" si="2"/>
        <v>1.5029636796741741E-3</v>
      </c>
      <c r="AA52" s="6">
        <f t="shared" si="3"/>
        <v>9.0236043151650236E-3</v>
      </c>
      <c r="AB52" s="6">
        <f t="shared" si="4"/>
        <v>0.18279569892473124</v>
      </c>
      <c r="AC52" s="6">
        <f t="shared" si="5"/>
        <v>-7.4071510419292386E-3</v>
      </c>
      <c r="AD52" s="7">
        <f t="shared" si="6"/>
        <v>-1.3698630136986356E-2</v>
      </c>
      <c r="AE52" s="8">
        <f t="shared" si="7"/>
        <v>-2.3376623376623495E-2</v>
      </c>
      <c r="AF52" s="10">
        <f t="shared" si="8"/>
        <v>2.0728235294117603E-2</v>
      </c>
      <c r="AG52" s="11">
        <f t="shared" si="9"/>
        <v>7.4626865671641784E-2</v>
      </c>
      <c r="AH52" s="11">
        <f t="shared" si="10"/>
        <v>-2.7777777777778789E-3</v>
      </c>
      <c r="AI52" s="11">
        <f t="shared" si="11"/>
        <v>-1.5789473684210464E-2</v>
      </c>
      <c r="AJ52" s="11">
        <f t="shared" si="12"/>
        <v>6.2898924215636365E-2</v>
      </c>
      <c r="AK52" s="11">
        <f t="shared" si="13"/>
        <v>7.7519379844961378E-3</v>
      </c>
      <c r="AL52" s="11">
        <f t="shared" si="14"/>
        <v>0.11724137931034484</v>
      </c>
      <c r="AM52" s="7">
        <f t="shared" si="15"/>
        <v>6.923837784371889E-3</v>
      </c>
      <c r="AN52" s="10">
        <f t="shared" si="16"/>
        <v>-9.3457943925233655E-3</v>
      </c>
      <c r="AO52" s="11">
        <f t="shared" si="17"/>
        <v>-2.8570857142856676E-3</v>
      </c>
      <c r="AP52" s="7">
        <f t="shared" si="18"/>
        <v>-4.7540983606557341E-2</v>
      </c>
      <c r="AQ52" s="8">
        <f t="shared" si="19"/>
        <v>1.6666666666666607E-2</v>
      </c>
      <c r="AR52" s="6">
        <f t="shared" si="20"/>
        <v>6.090687444722187E-3</v>
      </c>
      <c r="AT52" s="9" t="s">
        <v>13</v>
      </c>
      <c r="AU52" s="3">
        <v>0.05</v>
      </c>
      <c r="AV52" s="3"/>
      <c r="AW52" s="4">
        <v>4.6779934898449694E-3</v>
      </c>
      <c r="AY52" t="s">
        <v>13</v>
      </c>
      <c r="AZ52">
        <v>0</v>
      </c>
    </row>
    <row r="53" spans="1:52" x14ac:dyDescent="0.25">
      <c r="A53" s="1">
        <v>42851</v>
      </c>
      <c r="B53">
        <v>13.497999999999999</v>
      </c>
      <c r="C53">
        <v>82.978645</v>
      </c>
      <c r="D53">
        <v>115.459045</v>
      </c>
      <c r="E53">
        <v>1.4725280000000001</v>
      </c>
      <c r="F53">
        <v>1.24E-2</v>
      </c>
      <c r="G53">
        <v>1.348811</v>
      </c>
      <c r="H53" s="4">
        <v>0.74370000000000003</v>
      </c>
      <c r="I53" s="2">
        <v>3.76</v>
      </c>
      <c r="J53">
        <v>18.079999999999998</v>
      </c>
      <c r="K53">
        <v>3.35</v>
      </c>
      <c r="L53">
        <v>3.6</v>
      </c>
      <c r="M53">
        <v>1.9</v>
      </c>
      <c r="N53">
        <v>3.4935999999999998</v>
      </c>
      <c r="O53">
        <v>1.25</v>
      </c>
      <c r="P53">
        <v>3.15</v>
      </c>
      <c r="Q53" s="4">
        <v>10.4</v>
      </c>
      <c r="R53">
        <v>10.8</v>
      </c>
      <c r="S53">
        <v>17.5</v>
      </c>
      <c r="T53" s="4">
        <v>5.2999999999999999E-2</v>
      </c>
      <c r="U53" s="2">
        <v>2.36</v>
      </c>
      <c r="V53">
        <v>2387.4499510000001</v>
      </c>
      <c r="X53" s="6">
        <f t="shared" si="0"/>
        <v>0</v>
      </c>
      <c r="Y53" s="6">
        <f t="shared" si="1"/>
        <v>-6.2977060933651074E-3</v>
      </c>
      <c r="Z53" s="6">
        <f t="shared" si="2"/>
        <v>8.3368245635440097E-4</v>
      </c>
      <c r="AA53" s="6">
        <f t="shared" si="3"/>
        <v>4.1990904246925531E-2</v>
      </c>
      <c r="AB53" s="6">
        <f t="shared" si="4"/>
        <v>0.1272727272727272</v>
      </c>
      <c r="AC53" s="6">
        <f t="shared" si="5"/>
        <v>2.2387279083376121E-2</v>
      </c>
      <c r="AD53" s="7">
        <f t="shared" si="6"/>
        <v>3.2916666666666705E-2</v>
      </c>
      <c r="AE53" s="8">
        <f t="shared" si="7"/>
        <v>0</v>
      </c>
      <c r="AF53" s="10">
        <f t="shared" si="8"/>
        <v>-7.6838094228217635E-3</v>
      </c>
      <c r="AG53" s="11">
        <f t="shared" si="9"/>
        <v>-6.944444444444442E-2</v>
      </c>
      <c r="AH53" s="11">
        <f t="shared" si="10"/>
        <v>2.7855153203342198E-3</v>
      </c>
      <c r="AI53" s="11">
        <f t="shared" si="11"/>
        <v>1.6042780748662944E-2</v>
      </c>
      <c r="AJ53" s="11">
        <f t="shared" si="12"/>
        <v>-1.5054976036086964E-2</v>
      </c>
      <c r="AK53" s="11">
        <f t="shared" si="13"/>
        <v>-3.8461538461538547E-2</v>
      </c>
      <c r="AL53" s="11">
        <f t="shared" si="14"/>
        <v>-2.7777777777777901E-2</v>
      </c>
      <c r="AM53" s="7">
        <f t="shared" si="15"/>
        <v>2.16110019646365E-2</v>
      </c>
      <c r="AN53" s="10">
        <f t="shared" si="16"/>
        <v>1.8867924528301883E-2</v>
      </c>
      <c r="AO53" s="11">
        <f t="shared" si="17"/>
        <v>2.8652720421047384E-3</v>
      </c>
      <c r="AP53" s="7">
        <f t="shared" si="18"/>
        <v>-8.7779690189328741E-2</v>
      </c>
      <c r="AQ53" s="8">
        <f t="shared" si="19"/>
        <v>-3.2786885245901676E-2</v>
      </c>
      <c r="AR53" s="6">
        <f t="shared" si="20"/>
        <v>-4.8570337896503002E-4</v>
      </c>
      <c r="AT53" s="9" t="s">
        <v>4</v>
      </c>
      <c r="AU53" s="3">
        <v>0.05</v>
      </c>
      <c r="AV53" s="3"/>
      <c r="AW53" s="4">
        <v>9.4901504917238848E-3</v>
      </c>
      <c r="AY53" t="s">
        <v>4</v>
      </c>
      <c r="AZ53">
        <v>0</v>
      </c>
    </row>
    <row r="54" spans="1:52" x14ac:dyDescent="0.25">
      <c r="A54" s="1">
        <v>42852</v>
      </c>
      <c r="B54">
        <v>13.497999999999999</v>
      </c>
      <c r="C54">
        <v>81.758232000000007</v>
      </c>
      <c r="D54">
        <v>110.726814</v>
      </c>
      <c r="E54">
        <v>1.56044</v>
      </c>
      <c r="F54">
        <v>1.0999999999999999E-2</v>
      </c>
      <c r="G54">
        <v>1.289739</v>
      </c>
      <c r="H54" s="4">
        <v>0.749</v>
      </c>
      <c r="I54" s="2">
        <v>3.72</v>
      </c>
      <c r="J54">
        <v>18.23</v>
      </c>
      <c r="K54">
        <v>3.35</v>
      </c>
      <c r="L54">
        <v>3.6</v>
      </c>
      <c r="M54">
        <v>1.94</v>
      </c>
      <c r="N54">
        <v>3.3287</v>
      </c>
      <c r="O54">
        <v>1.26</v>
      </c>
      <c r="P54">
        <v>3.24</v>
      </c>
      <c r="Q54" s="4">
        <v>10.57</v>
      </c>
      <c r="R54">
        <v>10.55</v>
      </c>
      <c r="S54">
        <v>17.450001</v>
      </c>
      <c r="T54" s="4">
        <v>4.7E-2</v>
      </c>
      <c r="U54" s="2">
        <v>2.36</v>
      </c>
      <c r="V54">
        <v>2388.7700199999999</v>
      </c>
      <c r="X54" s="6">
        <f t="shared" si="0"/>
        <v>0</v>
      </c>
      <c r="Y54" s="6">
        <f t="shared" si="1"/>
        <v>-1.4707555178805287E-2</v>
      </c>
      <c r="Z54" s="6">
        <f t="shared" si="2"/>
        <v>-4.0986230225618092E-2</v>
      </c>
      <c r="AA54" s="6">
        <f t="shared" si="3"/>
        <v>5.9701411450240771E-2</v>
      </c>
      <c r="AB54" s="6">
        <f t="shared" si="4"/>
        <v>-0.11290322580645162</v>
      </c>
      <c r="AC54" s="6">
        <f t="shared" si="5"/>
        <v>-4.3795609614690312E-2</v>
      </c>
      <c r="AD54" s="7">
        <f t="shared" si="6"/>
        <v>7.1265295145892527E-3</v>
      </c>
      <c r="AE54" s="8">
        <f t="shared" si="7"/>
        <v>-1.0638297872340274E-2</v>
      </c>
      <c r="AF54" s="10">
        <f t="shared" si="8"/>
        <v>8.2964601769912605E-3</v>
      </c>
      <c r="AG54" s="11">
        <f t="shared" si="9"/>
        <v>0</v>
      </c>
      <c r="AH54" s="11">
        <f t="shared" si="10"/>
        <v>0</v>
      </c>
      <c r="AI54" s="11">
        <f t="shared" si="11"/>
        <v>2.1052631578947434E-2</v>
      </c>
      <c r="AJ54" s="11">
        <f t="shared" si="12"/>
        <v>-4.7200595374398802E-2</v>
      </c>
      <c r="AK54" s="11">
        <f t="shared" si="13"/>
        <v>8.0000000000000071E-3</v>
      </c>
      <c r="AL54" s="11">
        <f t="shared" si="14"/>
        <v>2.8571428571428692E-2</v>
      </c>
      <c r="AM54" s="7">
        <f t="shared" si="15"/>
        <v>1.6346153846153788E-2</v>
      </c>
      <c r="AN54" s="10">
        <f t="shared" si="16"/>
        <v>-2.314814814814814E-2</v>
      </c>
      <c r="AO54" s="11">
        <f t="shared" si="17"/>
        <v>-2.8570857142856676E-3</v>
      </c>
      <c r="AP54" s="7">
        <f t="shared" si="18"/>
        <v>-0.1132075471698113</v>
      </c>
      <c r="AQ54" s="8">
        <f t="shared" si="19"/>
        <v>0</v>
      </c>
      <c r="AR54" s="6">
        <f t="shared" si="20"/>
        <v>5.5292007250118402E-4</v>
      </c>
      <c r="AT54" s="9" t="s">
        <v>19</v>
      </c>
      <c r="AU54" s="3">
        <v>0.05</v>
      </c>
      <c r="AV54" s="3"/>
      <c r="AW54" s="4">
        <v>9.8460345800443702E-3</v>
      </c>
      <c r="AY54" t="s">
        <v>19</v>
      </c>
      <c r="AZ54">
        <v>0</v>
      </c>
    </row>
    <row r="55" spans="1:52" x14ac:dyDescent="0.25">
      <c r="A55" s="1">
        <v>42853</v>
      </c>
      <c r="B55">
        <v>13.497999999999999</v>
      </c>
      <c r="C55">
        <v>81.768150000000006</v>
      </c>
      <c r="D55">
        <v>111.75598100000001</v>
      </c>
      <c r="E55">
        <v>1.5131870000000001</v>
      </c>
      <c r="F55">
        <v>1.0200000000000001E-2</v>
      </c>
      <c r="G55">
        <v>1.3094300000000001</v>
      </c>
      <c r="H55" s="4">
        <v>0.73</v>
      </c>
      <c r="I55" s="2">
        <v>3.65</v>
      </c>
      <c r="J55">
        <v>18.239999999999998</v>
      </c>
      <c r="K55">
        <v>3.35</v>
      </c>
      <c r="L55">
        <v>3.5750000000000002</v>
      </c>
      <c r="M55">
        <v>1.85</v>
      </c>
      <c r="N55">
        <v>3.2462</v>
      </c>
      <c r="O55">
        <v>1.2410000000000001</v>
      </c>
      <c r="P55">
        <v>2.99</v>
      </c>
      <c r="Q55" s="4">
        <v>10.41</v>
      </c>
      <c r="R55">
        <v>11</v>
      </c>
      <c r="S55">
        <v>17.350000000000001</v>
      </c>
      <c r="T55" s="4">
        <v>4.5499999999999999E-2</v>
      </c>
      <c r="U55" s="2">
        <v>2.16</v>
      </c>
      <c r="V55">
        <v>2384.1999510000001</v>
      </c>
      <c r="X55" s="6">
        <f t="shared" si="0"/>
        <v>0</v>
      </c>
      <c r="Y55" s="6">
        <f t="shared" si="1"/>
        <v>1.2130888544659157E-4</v>
      </c>
      <c r="Z55" s="6">
        <f t="shared" si="2"/>
        <v>9.2946501648643043E-3</v>
      </c>
      <c r="AA55" s="6">
        <f t="shared" si="3"/>
        <v>-3.0281843582579238E-2</v>
      </c>
      <c r="AB55" s="6">
        <f t="shared" si="4"/>
        <v>-7.272727272727264E-2</v>
      </c>
      <c r="AC55" s="6">
        <f t="shared" si="5"/>
        <v>1.5267430076938204E-2</v>
      </c>
      <c r="AD55" s="7">
        <f t="shared" si="6"/>
        <v>-2.5367156208277675E-2</v>
      </c>
      <c r="AE55" s="8">
        <f t="shared" si="7"/>
        <v>-1.8817204301075363E-2</v>
      </c>
      <c r="AF55" s="10">
        <f t="shared" si="8"/>
        <v>5.4854635216661229E-4</v>
      </c>
      <c r="AG55" s="11">
        <f t="shared" si="9"/>
        <v>0</v>
      </c>
      <c r="AH55" s="11">
        <f t="shared" si="10"/>
        <v>-6.9444444444444198E-3</v>
      </c>
      <c r="AI55" s="11">
        <f t="shared" si="11"/>
        <v>-4.6391752577319534E-2</v>
      </c>
      <c r="AJ55" s="11">
        <f t="shared" si="12"/>
        <v>-2.4784450386036605E-2</v>
      </c>
      <c r="AK55" s="11">
        <f t="shared" si="13"/>
        <v>-1.5079365079365026E-2</v>
      </c>
      <c r="AL55" s="11">
        <f t="shared" si="14"/>
        <v>-7.7160493827160503E-2</v>
      </c>
      <c r="AM55" s="7">
        <f t="shared" si="15"/>
        <v>-1.5137180700094621E-2</v>
      </c>
      <c r="AN55" s="10">
        <f t="shared" si="16"/>
        <v>4.2654028436018843E-2</v>
      </c>
      <c r="AO55" s="11">
        <f t="shared" si="17"/>
        <v>-5.7307160039703486E-3</v>
      </c>
      <c r="AP55" s="7">
        <f t="shared" si="18"/>
        <v>-3.1914893617021267E-2</v>
      </c>
      <c r="AQ55" s="8">
        <f t="shared" si="19"/>
        <v>-8.4745762711864292E-2</v>
      </c>
      <c r="AR55" s="6">
        <f t="shared" si="20"/>
        <v>-1.9131473359665918E-3</v>
      </c>
      <c r="AT55" s="9" t="s">
        <v>6</v>
      </c>
      <c r="AU55" s="3">
        <v>0.05</v>
      </c>
      <c r="AV55" s="3"/>
      <c r="AW55" s="4">
        <v>4.6802421960541307E-3</v>
      </c>
      <c r="AY55" t="s">
        <v>6</v>
      </c>
      <c r="AZ55">
        <v>0</v>
      </c>
    </row>
    <row r="56" spans="1:52" x14ac:dyDescent="0.25">
      <c r="A56" s="1">
        <v>42856</v>
      </c>
      <c r="B56">
        <v>13.497999999999999</v>
      </c>
      <c r="C56">
        <v>82.016204999999999</v>
      </c>
      <c r="D56">
        <v>112.188805</v>
      </c>
      <c r="E56">
        <v>1.697692</v>
      </c>
      <c r="F56">
        <v>1.0670000000000001E-2</v>
      </c>
      <c r="G56">
        <v>1.270049</v>
      </c>
      <c r="H56" s="4">
        <v>0.74</v>
      </c>
      <c r="I56" s="2">
        <v>3.66</v>
      </c>
      <c r="J56">
        <v>18.610001</v>
      </c>
      <c r="K56">
        <v>3.37</v>
      </c>
      <c r="L56">
        <v>3.61</v>
      </c>
      <c r="M56">
        <v>1.73</v>
      </c>
      <c r="N56">
        <v>3.4037999999999999</v>
      </c>
      <c r="O56">
        <v>1.22</v>
      </c>
      <c r="P56">
        <v>2.96</v>
      </c>
      <c r="Q56" s="4">
        <v>10.49</v>
      </c>
      <c r="R56">
        <v>11</v>
      </c>
      <c r="S56">
        <v>17.450001</v>
      </c>
      <c r="T56" s="4">
        <v>4.7E-2</v>
      </c>
      <c r="U56" s="2">
        <v>2.3199999999999998</v>
      </c>
      <c r="V56">
        <v>2388.330078</v>
      </c>
      <c r="X56" s="6">
        <f t="shared" si="0"/>
        <v>0</v>
      </c>
      <c r="Y56" s="6">
        <f t="shared" si="1"/>
        <v>3.0336384032167985E-3</v>
      </c>
      <c r="Z56" s="6">
        <f t="shared" si="2"/>
        <v>3.8729381293696186E-3</v>
      </c>
      <c r="AA56" s="6">
        <f t="shared" si="3"/>
        <v>0.12193139380658158</v>
      </c>
      <c r="AB56" s="6">
        <f t="shared" si="4"/>
        <v>4.6078431372549078E-2</v>
      </c>
      <c r="AC56" s="6">
        <f t="shared" si="5"/>
        <v>-3.0074918094132652E-2</v>
      </c>
      <c r="AD56" s="7">
        <f t="shared" si="6"/>
        <v>1.3698630136986356E-2</v>
      </c>
      <c r="AE56" s="8">
        <f t="shared" si="7"/>
        <v>2.73972602739736E-3</v>
      </c>
      <c r="AF56" s="10">
        <f t="shared" si="8"/>
        <v>2.0285142543859713E-2</v>
      </c>
      <c r="AG56" s="11">
        <f t="shared" si="9"/>
        <v>5.9701492537314049E-3</v>
      </c>
      <c r="AH56" s="11">
        <f t="shared" si="10"/>
        <v>9.7902097902096141E-3</v>
      </c>
      <c r="AI56" s="11">
        <f t="shared" si="11"/>
        <v>-6.4864864864864868E-2</v>
      </c>
      <c r="AJ56" s="11">
        <f t="shared" si="12"/>
        <v>4.8549072761998602E-2</v>
      </c>
      <c r="AK56" s="11">
        <f t="shared" si="13"/>
        <v>-1.6921837228041969E-2</v>
      </c>
      <c r="AL56" s="11">
        <f t="shared" si="14"/>
        <v>-1.0033444816053616E-2</v>
      </c>
      <c r="AM56" s="7">
        <f t="shared" si="15"/>
        <v>7.684918347742542E-3</v>
      </c>
      <c r="AN56" s="10">
        <f t="shared" si="16"/>
        <v>0</v>
      </c>
      <c r="AO56" s="11">
        <f t="shared" si="17"/>
        <v>5.7637463976945025E-3</v>
      </c>
      <c r="AP56" s="7">
        <f t="shared" si="18"/>
        <v>3.2967032967033072E-2</v>
      </c>
      <c r="AQ56" s="8">
        <f t="shared" si="19"/>
        <v>7.4074074074073959E-2</v>
      </c>
      <c r="AR56" s="6">
        <f t="shared" si="20"/>
        <v>1.7322905313656989E-3</v>
      </c>
      <c r="AT56" s="9" t="s">
        <v>7</v>
      </c>
      <c r="AU56" s="3">
        <v>0.05</v>
      </c>
      <c r="AV56" s="3"/>
      <c r="AW56" s="4">
        <v>3.4039838226898119E-3</v>
      </c>
      <c r="AY56" t="s">
        <v>7</v>
      </c>
      <c r="AZ56">
        <v>0</v>
      </c>
    </row>
    <row r="57" spans="1:52" x14ac:dyDescent="0.25">
      <c r="A57" s="1">
        <v>42857</v>
      </c>
      <c r="B57">
        <v>13.497999999999999</v>
      </c>
      <c r="C57">
        <v>82.333716999999993</v>
      </c>
      <c r="D57">
        <v>112.785149</v>
      </c>
      <c r="E57">
        <v>1.652747</v>
      </c>
      <c r="F57">
        <v>1.47E-2</v>
      </c>
      <c r="G57">
        <v>1.2602040000000001</v>
      </c>
      <c r="H57" s="4">
        <v>0.7399</v>
      </c>
      <c r="I57" s="2">
        <v>3.76</v>
      </c>
      <c r="J57">
        <v>18.809999000000001</v>
      </c>
      <c r="K57">
        <v>3.35</v>
      </c>
      <c r="L57">
        <v>3.64</v>
      </c>
      <c r="M57">
        <v>1.67</v>
      </c>
      <c r="N57">
        <v>3.1669999999999998</v>
      </c>
      <c r="O57">
        <v>1.24</v>
      </c>
      <c r="P57">
        <v>2.85</v>
      </c>
      <c r="Q57" s="4">
        <v>10.53</v>
      </c>
      <c r="R57">
        <v>10.55</v>
      </c>
      <c r="S57">
        <v>17.299999</v>
      </c>
      <c r="T57" s="4">
        <v>5.0999999999999997E-2</v>
      </c>
      <c r="U57" s="2">
        <v>2.16</v>
      </c>
      <c r="V57">
        <v>2391.169922</v>
      </c>
      <c r="X57" s="6">
        <f t="shared" si="0"/>
        <v>0</v>
      </c>
      <c r="Y57" s="6">
        <f t="shared" si="1"/>
        <v>3.8713325006929367E-3</v>
      </c>
      <c r="Z57" s="6">
        <f t="shared" si="2"/>
        <v>5.3155392821948588E-3</v>
      </c>
      <c r="AA57" s="6">
        <f t="shared" si="3"/>
        <v>-2.647417788385642E-2</v>
      </c>
      <c r="AB57" s="6">
        <f t="shared" si="4"/>
        <v>0.37769447047797544</v>
      </c>
      <c r="AC57" s="6">
        <f t="shared" si="5"/>
        <v>-7.7516694237780293E-3</v>
      </c>
      <c r="AD57" s="7">
        <f t="shared" si="6"/>
        <v>-1.3513513513507824E-4</v>
      </c>
      <c r="AE57" s="8">
        <f t="shared" si="7"/>
        <v>2.7322404371584508E-2</v>
      </c>
      <c r="AF57" s="10">
        <f t="shared" si="8"/>
        <v>1.0746802216722084E-2</v>
      </c>
      <c r="AG57" s="11">
        <f t="shared" si="9"/>
        <v>-5.9347181008901906E-3</v>
      </c>
      <c r="AH57" s="11">
        <f t="shared" si="10"/>
        <v>8.3102493074793671E-3</v>
      </c>
      <c r="AI57" s="11">
        <f t="shared" si="11"/>
        <v>-3.4682080924855474E-2</v>
      </c>
      <c r="AJ57" s="11">
        <f t="shared" si="12"/>
        <v>-6.9569304894529727E-2</v>
      </c>
      <c r="AK57" s="11">
        <f t="shared" si="13"/>
        <v>1.6393442622950838E-2</v>
      </c>
      <c r="AL57" s="11">
        <f t="shared" si="14"/>
        <v>-3.7162162162162171E-2</v>
      </c>
      <c r="AM57" s="7">
        <f t="shared" si="15"/>
        <v>3.8131553860818457E-3</v>
      </c>
      <c r="AN57" s="10">
        <f t="shared" si="16"/>
        <v>-4.0909090909090895E-2</v>
      </c>
      <c r="AO57" s="11">
        <f t="shared" si="17"/>
        <v>-8.5961026592491496E-3</v>
      </c>
      <c r="AP57" s="7">
        <f t="shared" si="18"/>
        <v>8.5106382978723305E-2</v>
      </c>
      <c r="AQ57" s="8">
        <f t="shared" si="19"/>
        <v>-6.8965517241379226E-2</v>
      </c>
      <c r="AR57" s="6">
        <f t="shared" si="20"/>
        <v>1.1890500505600254E-3</v>
      </c>
      <c r="AT57" s="9" t="s">
        <v>14</v>
      </c>
      <c r="AU57" s="3">
        <v>0.05</v>
      </c>
      <c r="AV57" s="3"/>
      <c r="AW57" s="4">
        <v>7.4188589189010746E-3</v>
      </c>
      <c r="AY57" t="s">
        <v>14</v>
      </c>
      <c r="AZ57">
        <v>0</v>
      </c>
    </row>
    <row r="58" spans="1:52" x14ac:dyDescent="0.25">
      <c r="A58" s="1">
        <v>42858</v>
      </c>
      <c r="B58">
        <v>13.497999999999999</v>
      </c>
      <c r="C58">
        <v>82.383315999999994</v>
      </c>
      <c r="D58">
        <v>113.525757</v>
      </c>
      <c r="E58">
        <v>1.8296699999999999</v>
      </c>
      <c r="F58">
        <v>1.2E-2</v>
      </c>
      <c r="G58">
        <v>1.2602040000000001</v>
      </c>
      <c r="H58" s="4">
        <v>0.73799999999999999</v>
      </c>
      <c r="I58" s="2">
        <v>3.75</v>
      </c>
      <c r="J58">
        <v>18.280000999999999</v>
      </c>
      <c r="K58">
        <v>3.35</v>
      </c>
      <c r="L58">
        <v>3.625</v>
      </c>
      <c r="M58">
        <v>1.58</v>
      </c>
      <c r="N58">
        <v>3.3025000000000002</v>
      </c>
      <c r="O58">
        <v>1.22</v>
      </c>
      <c r="P58">
        <v>2.87</v>
      </c>
      <c r="Q58" s="4">
        <v>10.14</v>
      </c>
      <c r="R58">
        <v>10.3</v>
      </c>
      <c r="S58">
        <v>17.049999</v>
      </c>
      <c r="T58" s="4">
        <v>4.5999999999999999E-2</v>
      </c>
      <c r="U58" s="2">
        <v>2.2799999999999998</v>
      </c>
      <c r="V58">
        <v>2388.1298830000001</v>
      </c>
      <c r="X58" s="6">
        <f t="shared" si="0"/>
        <v>0</v>
      </c>
      <c r="Y58" s="6">
        <f t="shared" si="1"/>
        <v>6.0241419684725628E-4</v>
      </c>
      <c r="Z58" s="6">
        <f t="shared" si="2"/>
        <v>6.5665382948600914E-3</v>
      </c>
      <c r="AA58" s="6">
        <f t="shared" si="3"/>
        <v>0.10704784216822061</v>
      </c>
      <c r="AB58" s="6">
        <f t="shared" si="4"/>
        <v>-0.18367346938775508</v>
      </c>
      <c r="AC58" s="6">
        <f t="shared" si="5"/>
        <v>0</v>
      </c>
      <c r="AD58" s="7">
        <f t="shared" si="6"/>
        <v>-2.5679145830518335E-3</v>
      </c>
      <c r="AE58" s="8">
        <f t="shared" si="7"/>
        <v>-2.6595744680850686E-3</v>
      </c>
      <c r="AF58" s="10">
        <f t="shared" si="8"/>
        <v>-2.8176397032238176E-2</v>
      </c>
      <c r="AG58" s="11">
        <f t="shared" si="9"/>
        <v>0</v>
      </c>
      <c r="AH58" s="11">
        <f t="shared" si="10"/>
        <v>-4.1208791208791062E-3</v>
      </c>
      <c r="AI58" s="11">
        <f t="shared" si="11"/>
        <v>-5.3892215568862145E-2</v>
      </c>
      <c r="AJ58" s="11">
        <f t="shared" si="12"/>
        <v>4.278497000315773E-2</v>
      </c>
      <c r="AK58" s="11">
        <f t="shared" si="13"/>
        <v>-1.6129032258064502E-2</v>
      </c>
      <c r="AL58" s="11">
        <f t="shared" si="14"/>
        <v>7.0175438596491446E-3</v>
      </c>
      <c r="AM58" s="7">
        <f t="shared" si="15"/>
        <v>-3.7037037037036979E-2</v>
      </c>
      <c r="AN58" s="10">
        <f t="shared" si="16"/>
        <v>-2.3696682464454999E-2</v>
      </c>
      <c r="AO58" s="11">
        <f t="shared" si="17"/>
        <v>-1.4450867887333407E-2</v>
      </c>
      <c r="AP58" s="7">
        <f t="shared" si="18"/>
        <v>-9.8039215686274495E-2</v>
      </c>
      <c r="AQ58" s="8">
        <f t="shared" si="19"/>
        <v>5.5555555555555358E-2</v>
      </c>
      <c r="AR58" s="6">
        <f t="shared" si="20"/>
        <v>-1.2713605051778432E-3</v>
      </c>
      <c r="AT58" s="9" t="s">
        <v>15</v>
      </c>
      <c r="AU58" s="3">
        <v>0.05</v>
      </c>
      <c r="AV58" s="3"/>
      <c r="AW58" s="4">
        <v>4.620891428927792E-3</v>
      </c>
      <c r="AY58" t="s">
        <v>15</v>
      </c>
      <c r="AZ58">
        <v>0</v>
      </c>
    </row>
    <row r="59" spans="1:52" x14ac:dyDescent="0.25">
      <c r="A59" s="1">
        <v>42859</v>
      </c>
      <c r="B59">
        <v>13.497999999999999</v>
      </c>
      <c r="C59">
        <v>82.333716999999993</v>
      </c>
      <c r="D59">
        <v>114.112488</v>
      </c>
      <c r="E59">
        <v>1.8681319999999999</v>
      </c>
      <c r="F59">
        <v>1.12E-2</v>
      </c>
      <c r="G59">
        <v>1.2602040000000001</v>
      </c>
      <c r="H59" s="4">
        <v>0.69</v>
      </c>
      <c r="I59" s="2">
        <v>3.71</v>
      </c>
      <c r="J59">
        <v>19.899999999999999</v>
      </c>
      <c r="K59">
        <v>3.35</v>
      </c>
      <c r="L59">
        <v>3.56</v>
      </c>
      <c r="M59">
        <v>1.65</v>
      </c>
      <c r="N59">
        <v>2.9958</v>
      </c>
      <c r="O59">
        <v>1.22</v>
      </c>
      <c r="P59">
        <v>2.9</v>
      </c>
      <c r="Q59" s="4">
        <v>10.1</v>
      </c>
      <c r="R59">
        <v>9.9499999999999993</v>
      </c>
      <c r="S59">
        <v>15.4</v>
      </c>
      <c r="T59" s="4">
        <v>4.8000000000000001E-2</v>
      </c>
      <c r="U59" s="2">
        <v>2.16</v>
      </c>
      <c r="V59">
        <v>2389.5200199999999</v>
      </c>
      <c r="X59" s="6">
        <f t="shared" si="0"/>
        <v>0</v>
      </c>
      <c r="Y59" s="6">
        <f t="shared" si="1"/>
        <v>-6.0205151246883748E-4</v>
      </c>
      <c r="Z59" s="6">
        <f t="shared" si="2"/>
        <v>5.1682632691010255E-3</v>
      </c>
      <c r="AA59" s="6">
        <f t="shared" si="3"/>
        <v>2.1021277060890853E-2</v>
      </c>
      <c r="AB59" s="6">
        <f t="shared" si="4"/>
        <v>-6.6666666666666652E-2</v>
      </c>
      <c r="AC59" s="6">
        <f t="shared" si="5"/>
        <v>0</v>
      </c>
      <c r="AD59" s="7">
        <f t="shared" si="6"/>
        <v>-6.5040650406504086E-2</v>
      </c>
      <c r="AE59" s="8">
        <f t="shared" si="7"/>
        <v>-1.0666666666666713E-2</v>
      </c>
      <c r="AF59" s="10">
        <f t="shared" si="8"/>
        <v>8.8621384648720714E-2</v>
      </c>
      <c r="AG59" s="11">
        <f t="shared" si="9"/>
        <v>0</v>
      </c>
      <c r="AH59" s="11">
        <f t="shared" si="10"/>
        <v>-1.7931034482758568E-2</v>
      </c>
      <c r="AI59" s="11">
        <f t="shared" si="11"/>
        <v>4.4303797468354222E-2</v>
      </c>
      <c r="AJ59" s="11">
        <f t="shared" si="12"/>
        <v>-9.2869038607115928E-2</v>
      </c>
      <c r="AK59" s="11">
        <f t="shared" si="13"/>
        <v>0</v>
      </c>
      <c r="AL59" s="11">
        <f t="shared" si="14"/>
        <v>1.0452961672473782E-2</v>
      </c>
      <c r="AM59" s="7">
        <f t="shared" si="15"/>
        <v>-3.9447731755425375E-3</v>
      </c>
      <c r="AN59" s="10">
        <f t="shared" si="16"/>
        <v>-3.3980582524271941E-2</v>
      </c>
      <c r="AO59" s="11">
        <f t="shared" si="17"/>
        <v>-9.677414057326339E-2</v>
      </c>
      <c r="AP59" s="7">
        <f t="shared" si="18"/>
        <v>4.3478260869565188E-2</v>
      </c>
      <c r="AQ59" s="8">
        <f t="shared" si="19"/>
        <v>-5.2631578947368252E-2</v>
      </c>
      <c r="AR59" s="6">
        <f t="shared" si="20"/>
        <v>5.8210276161929642E-4</v>
      </c>
      <c r="AT59" s="9" t="s">
        <v>16</v>
      </c>
      <c r="AU59" s="3">
        <v>0.05</v>
      </c>
      <c r="AV59" s="3"/>
      <c r="AW59" s="4">
        <v>9.6327730281798377E-3</v>
      </c>
      <c r="AY59" t="s">
        <v>16</v>
      </c>
      <c r="AZ59">
        <v>0</v>
      </c>
    </row>
    <row r="60" spans="1:52" x14ac:dyDescent="0.25">
      <c r="A60" s="1">
        <v>42860</v>
      </c>
      <c r="B60">
        <v>13.497999999999999</v>
      </c>
      <c r="C60">
        <v>83.107635000000002</v>
      </c>
      <c r="D60">
        <v>114.22790500000001</v>
      </c>
      <c r="E60">
        <v>2.0109889999999999</v>
      </c>
      <c r="F60">
        <v>1.09E-2</v>
      </c>
      <c r="G60">
        <v>1.2798940000000001</v>
      </c>
      <c r="H60" s="4">
        <v>0.69899999999999995</v>
      </c>
      <c r="I60" s="2">
        <v>3.76</v>
      </c>
      <c r="J60">
        <v>19.780000999999999</v>
      </c>
      <c r="K60">
        <v>3.36</v>
      </c>
      <c r="L60">
        <v>3.56</v>
      </c>
      <c r="M60">
        <v>1.72</v>
      </c>
      <c r="N60">
        <v>2.9681999999999999</v>
      </c>
      <c r="O60">
        <v>1.2</v>
      </c>
      <c r="P60">
        <v>2.99</v>
      </c>
      <c r="Q60" s="4">
        <v>11.15</v>
      </c>
      <c r="R60">
        <v>10.050000000000001</v>
      </c>
      <c r="S60">
        <v>15.5</v>
      </c>
      <c r="T60" s="4">
        <v>0.15</v>
      </c>
      <c r="U60" s="2">
        <v>2</v>
      </c>
      <c r="V60">
        <v>2399.290039</v>
      </c>
      <c r="X60" s="6">
        <f t="shared" si="0"/>
        <v>0</v>
      </c>
      <c r="Y60" s="6">
        <f t="shared" si="1"/>
        <v>9.3997699630152809E-3</v>
      </c>
      <c r="Z60" s="6">
        <f t="shared" si="2"/>
        <v>1.0114318075336026E-3</v>
      </c>
      <c r="AA60" s="6">
        <f t="shared" si="3"/>
        <v>7.6470506366787871E-2</v>
      </c>
      <c r="AB60" s="6">
        <f t="shared" si="4"/>
        <v>-2.6785714285714302E-2</v>
      </c>
      <c r="AC60" s="6">
        <f t="shared" si="5"/>
        <v>1.5624454453405878E-2</v>
      </c>
      <c r="AD60" s="7">
        <f t="shared" si="6"/>
        <v>1.304347826086949E-2</v>
      </c>
      <c r="AE60" s="8">
        <f t="shared" si="7"/>
        <v>1.3477088948786964E-2</v>
      </c>
      <c r="AF60" s="10">
        <f t="shared" si="8"/>
        <v>-6.0301005025125143E-3</v>
      </c>
      <c r="AG60" s="11">
        <f t="shared" si="9"/>
        <v>2.9850746268655914E-3</v>
      </c>
      <c r="AH60" s="11">
        <f t="shared" si="10"/>
        <v>0</v>
      </c>
      <c r="AI60" s="11">
        <f t="shared" si="11"/>
        <v>4.2424242424242475E-2</v>
      </c>
      <c r="AJ60" s="11">
        <f t="shared" si="12"/>
        <v>-9.2128980572802055E-3</v>
      </c>
      <c r="AK60" s="11">
        <f t="shared" si="13"/>
        <v>-1.6393442622950838E-2</v>
      </c>
      <c r="AL60" s="11">
        <f t="shared" si="14"/>
        <v>3.1034482758620863E-2</v>
      </c>
      <c r="AM60" s="7">
        <f t="shared" si="15"/>
        <v>0.10396039603960405</v>
      </c>
      <c r="AN60" s="10">
        <f t="shared" si="16"/>
        <v>1.0050251256281451E-2</v>
      </c>
      <c r="AO60" s="11">
        <f t="shared" si="17"/>
        <v>6.4935064935065512E-3</v>
      </c>
      <c r="AP60" s="7">
        <f t="shared" si="18"/>
        <v>2.125</v>
      </c>
      <c r="AQ60" s="8">
        <f t="shared" si="19"/>
        <v>-7.4074074074074181E-2</v>
      </c>
      <c r="AR60" s="6">
        <f t="shared" si="20"/>
        <v>4.0886951849017361E-3</v>
      </c>
      <c r="AT60" s="9" t="s">
        <v>18</v>
      </c>
      <c r="AU60" s="3">
        <v>0.05</v>
      </c>
      <c r="AV60" s="3"/>
      <c r="AW60" s="4">
        <v>1.3417884765801694E-3</v>
      </c>
      <c r="AY60" t="s">
        <v>18</v>
      </c>
      <c r="AZ60">
        <v>0</v>
      </c>
    </row>
    <row r="61" spans="1:52" x14ac:dyDescent="0.25">
      <c r="A61" s="1">
        <v>42863</v>
      </c>
      <c r="B61">
        <v>13.497999999999999</v>
      </c>
      <c r="C61">
        <v>81.619315999999998</v>
      </c>
      <c r="D61">
        <v>112.631248</v>
      </c>
      <c r="E61">
        <v>2.1978019999999998</v>
      </c>
      <c r="F61">
        <v>1.21E-2</v>
      </c>
      <c r="G61">
        <v>1.289739</v>
      </c>
      <c r="H61" s="4">
        <v>0.56000000000000005</v>
      </c>
      <c r="I61" s="2">
        <v>3.74</v>
      </c>
      <c r="J61">
        <v>19.559999000000001</v>
      </c>
      <c r="K61">
        <v>3.36</v>
      </c>
      <c r="L61">
        <v>3.67</v>
      </c>
      <c r="M61">
        <v>1.86</v>
      </c>
      <c r="N61">
        <v>3.0480999999999998</v>
      </c>
      <c r="O61">
        <v>1.2</v>
      </c>
      <c r="P61">
        <v>3.15</v>
      </c>
      <c r="Q61" s="4">
        <v>11.05</v>
      </c>
      <c r="R61">
        <v>10.55</v>
      </c>
      <c r="S61">
        <v>15.2</v>
      </c>
      <c r="T61" s="4">
        <v>0.15</v>
      </c>
      <c r="U61" s="2">
        <v>1.92</v>
      </c>
      <c r="V61">
        <v>2399.3798830000001</v>
      </c>
      <c r="X61" s="6">
        <f t="shared" si="0"/>
        <v>0</v>
      </c>
      <c r="Y61" s="6">
        <f t="shared" si="1"/>
        <v>-1.790833056433383E-2</v>
      </c>
      <c r="Z61" s="6">
        <f t="shared" si="2"/>
        <v>-1.3977819167741989E-2</v>
      </c>
      <c r="AA61" s="6">
        <f t="shared" si="3"/>
        <v>9.2896082474841934E-2</v>
      </c>
      <c r="AB61" s="6">
        <f t="shared" si="4"/>
        <v>0.11009174311926606</v>
      </c>
      <c r="AC61" s="6">
        <f t="shared" si="5"/>
        <v>7.6920432473313038E-3</v>
      </c>
      <c r="AD61" s="7">
        <f t="shared" si="6"/>
        <v>-0.19885550786838324</v>
      </c>
      <c r="AE61" s="8">
        <f t="shared" si="7"/>
        <v>-5.3191489361701372E-3</v>
      </c>
      <c r="AF61" s="10">
        <f t="shared" si="8"/>
        <v>-1.1122446353769022E-2</v>
      </c>
      <c r="AG61" s="11">
        <f t="shared" si="9"/>
        <v>0</v>
      </c>
      <c r="AH61" s="11">
        <f t="shared" si="10"/>
        <v>3.0898876404494402E-2</v>
      </c>
      <c r="AI61" s="11">
        <f t="shared" si="11"/>
        <v>8.1395348837209447E-2</v>
      </c>
      <c r="AJ61" s="11">
        <f t="shared" si="12"/>
        <v>2.691867124856806E-2</v>
      </c>
      <c r="AK61" s="11">
        <f t="shared" si="13"/>
        <v>0</v>
      </c>
      <c r="AL61" s="11">
        <f t="shared" si="14"/>
        <v>5.3511705685618693E-2</v>
      </c>
      <c r="AM61" s="7">
        <f t="shared" si="15"/>
        <v>-8.9686098654707669E-3</v>
      </c>
      <c r="AN61" s="10">
        <f t="shared" si="16"/>
        <v>4.9751243781094523E-2</v>
      </c>
      <c r="AO61" s="11">
        <f t="shared" si="17"/>
        <v>-1.9354838709677469E-2</v>
      </c>
      <c r="AP61" s="7">
        <f t="shared" si="18"/>
        <v>0</v>
      </c>
      <c r="AQ61" s="8">
        <f t="shared" si="19"/>
        <v>-4.0000000000000036E-2</v>
      </c>
      <c r="AR61" s="6">
        <f t="shared" si="20"/>
        <v>3.744607718947357E-5</v>
      </c>
      <c r="AT61" s="9" t="s">
        <v>17</v>
      </c>
      <c r="AU61" s="3">
        <v>0.05</v>
      </c>
      <c r="AV61" s="3"/>
      <c r="AW61" s="4">
        <v>4.7396745869866105E-3</v>
      </c>
      <c r="AY61" t="s">
        <v>17</v>
      </c>
      <c r="AZ61">
        <v>0</v>
      </c>
    </row>
    <row r="62" spans="1:52" x14ac:dyDescent="0.25">
      <c r="A62" s="1">
        <v>42864</v>
      </c>
      <c r="B62">
        <v>13.497999999999999</v>
      </c>
      <c r="C62">
        <v>84.328056000000004</v>
      </c>
      <c r="D62">
        <v>113.15065</v>
      </c>
      <c r="E62">
        <v>2.5604399999999998</v>
      </c>
      <c r="F62">
        <v>1.12E-2</v>
      </c>
      <c r="G62">
        <v>1.2503580000000001</v>
      </c>
      <c r="H62" s="4">
        <v>0.6</v>
      </c>
      <c r="I62" s="2">
        <v>3.79</v>
      </c>
      <c r="J62">
        <v>19.799999</v>
      </c>
      <c r="K62">
        <v>3.36</v>
      </c>
      <c r="L62">
        <v>3.72</v>
      </c>
      <c r="M62">
        <v>1.82</v>
      </c>
      <c r="N62">
        <v>3.129</v>
      </c>
      <c r="O62">
        <v>1.18</v>
      </c>
      <c r="P62">
        <v>3.1</v>
      </c>
      <c r="Q62" s="4">
        <v>12.13</v>
      </c>
      <c r="R62">
        <v>10.75</v>
      </c>
      <c r="S62">
        <v>15.2</v>
      </c>
      <c r="T62" s="4">
        <v>0.15</v>
      </c>
      <c r="U62" s="2">
        <v>1.68</v>
      </c>
      <c r="V62">
        <v>2396.919922</v>
      </c>
      <c r="X62" s="6">
        <f t="shared" si="0"/>
        <v>0</v>
      </c>
      <c r="Y62" s="6">
        <f t="shared" si="1"/>
        <v>3.3187487138461202E-2</v>
      </c>
      <c r="Z62" s="6">
        <f t="shared" si="2"/>
        <v>4.6115266342428018E-3</v>
      </c>
      <c r="AA62" s="6">
        <f t="shared" si="3"/>
        <v>0.16500030485002748</v>
      </c>
      <c r="AB62" s="6">
        <f t="shared" si="4"/>
        <v>-7.4380165289256173E-2</v>
      </c>
      <c r="AC62" s="6">
        <f t="shared" si="5"/>
        <v>-3.0534084803204298E-2</v>
      </c>
      <c r="AD62" s="7">
        <f t="shared" si="6"/>
        <v>7.1428571428571397E-2</v>
      </c>
      <c r="AE62" s="8">
        <f t="shared" si="7"/>
        <v>1.3368983957219305E-2</v>
      </c>
      <c r="AF62" s="10">
        <f t="shared" si="8"/>
        <v>1.2269939277604225E-2</v>
      </c>
      <c r="AG62" s="11">
        <f t="shared" si="9"/>
        <v>0</v>
      </c>
      <c r="AH62" s="11">
        <f t="shared" si="10"/>
        <v>1.3623978201634968E-2</v>
      </c>
      <c r="AI62" s="11">
        <f t="shared" si="11"/>
        <v>-2.1505376344086002E-2</v>
      </c>
      <c r="AJ62" s="11">
        <f t="shared" si="12"/>
        <v>2.6541123978872205E-2</v>
      </c>
      <c r="AK62" s="11">
        <f t="shared" si="13"/>
        <v>-1.6666666666666718E-2</v>
      </c>
      <c r="AL62" s="11">
        <f t="shared" si="14"/>
        <v>-1.5873015873015817E-2</v>
      </c>
      <c r="AM62" s="7">
        <f t="shared" si="15"/>
        <v>9.773755656108607E-2</v>
      </c>
      <c r="AN62" s="10">
        <f t="shared" si="16"/>
        <v>1.8957345971563955E-2</v>
      </c>
      <c r="AO62" s="11">
        <f t="shared" si="17"/>
        <v>0</v>
      </c>
      <c r="AP62" s="7">
        <f t="shared" si="18"/>
        <v>0</v>
      </c>
      <c r="AQ62" s="8">
        <f t="shared" si="19"/>
        <v>-0.125</v>
      </c>
      <c r="AR62" s="6">
        <f t="shared" si="20"/>
        <v>-1.0252486558836038E-3</v>
      </c>
      <c r="AT62" s="9" t="s">
        <v>8</v>
      </c>
      <c r="AU62" s="3">
        <v>0.05</v>
      </c>
      <c r="AV62" s="3"/>
      <c r="AW62" s="4">
        <v>2.4633062834909822E-3</v>
      </c>
      <c r="AY62" t="s">
        <v>8</v>
      </c>
      <c r="AZ62">
        <v>0</v>
      </c>
    </row>
    <row r="63" spans="1:52" x14ac:dyDescent="0.25">
      <c r="A63" s="1">
        <v>42865</v>
      </c>
      <c r="B63">
        <v>13.497999999999999</v>
      </c>
      <c r="C63">
        <v>84.179230000000004</v>
      </c>
      <c r="D63">
        <v>112.58316000000001</v>
      </c>
      <c r="E63">
        <v>2.417583</v>
      </c>
      <c r="F63">
        <v>9.4999999999999998E-3</v>
      </c>
      <c r="G63">
        <v>1.2602040000000001</v>
      </c>
      <c r="H63" s="4">
        <v>0.62</v>
      </c>
      <c r="I63" s="2">
        <v>3.65</v>
      </c>
      <c r="J63">
        <v>19.950001</v>
      </c>
      <c r="K63">
        <v>3.36</v>
      </c>
      <c r="L63">
        <v>3.63</v>
      </c>
      <c r="M63">
        <v>1.78</v>
      </c>
      <c r="N63">
        <v>2.94</v>
      </c>
      <c r="O63">
        <v>1.22</v>
      </c>
      <c r="P63">
        <v>2.97</v>
      </c>
      <c r="Q63" s="4">
        <v>12.44</v>
      </c>
      <c r="R63">
        <v>9.85</v>
      </c>
      <c r="S63">
        <v>15.7</v>
      </c>
      <c r="T63" s="4">
        <v>0.15</v>
      </c>
      <c r="U63" s="2">
        <v>1.6</v>
      </c>
      <c r="V63">
        <v>2399.6298830000001</v>
      </c>
      <c r="X63" s="6">
        <f t="shared" si="0"/>
        <v>0</v>
      </c>
      <c r="Y63" s="6">
        <f t="shared" si="1"/>
        <v>-1.7648456167422832E-3</v>
      </c>
      <c r="Z63" s="6">
        <f t="shared" si="2"/>
        <v>-5.0153490059491324E-3</v>
      </c>
      <c r="AA63" s="6">
        <f t="shared" si="3"/>
        <v>-5.5793926043961162E-2</v>
      </c>
      <c r="AB63" s="6">
        <f t="shared" si="4"/>
        <v>-0.1517857142857143</v>
      </c>
      <c r="AC63" s="6">
        <f t="shared" si="5"/>
        <v>7.8745447303891769E-3</v>
      </c>
      <c r="AD63" s="7">
        <f t="shared" si="6"/>
        <v>3.3333333333333437E-2</v>
      </c>
      <c r="AE63" s="8">
        <f t="shared" si="7"/>
        <v>-3.6939313984168942E-2</v>
      </c>
      <c r="AF63" s="10">
        <f t="shared" si="8"/>
        <v>7.5758589684777888E-3</v>
      </c>
      <c r="AG63" s="11">
        <f t="shared" si="9"/>
        <v>0</v>
      </c>
      <c r="AH63" s="11">
        <f t="shared" si="10"/>
        <v>-2.4193548387096864E-2</v>
      </c>
      <c r="AI63" s="11">
        <f t="shared" si="11"/>
        <v>-2.1978021978022011E-2</v>
      </c>
      <c r="AJ63" s="11">
        <f t="shared" si="12"/>
        <v>-6.0402684563758413E-2</v>
      </c>
      <c r="AK63" s="11">
        <f t="shared" si="13"/>
        <v>3.3898305084745894E-2</v>
      </c>
      <c r="AL63" s="11">
        <f t="shared" si="14"/>
        <v>-4.1935483870967682E-2</v>
      </c>
      <c r="AM63" s="7">
        <f t="shared" si="15"/>
        <v>2.5556471558120242E-2</v>
      </c>
      <c r="AN63" s="10">
        <f t="shared" si="16"/>
        <v>-8.3720930232558222E-2</v>
      </c>
      <c r="AO63" s="11">
        <f t="shared" si="17"/>
        <v>3.289473684210531E-2</v>
      </c>
      <c r="AP63" s="7">
        <f t="shared" si="18"/>
        <v>0</v>
      </c>
      <c r="AQ63" s="8">
        <f t="shared" si="19"/>
        <v>-4.7619047619047561E-2</v>
      </c>
      <c r="AR63" s="6">
        <f t="shared" si="20"/>
        <v>1.1306013918641611E-3</v>
      </c>
      <c r="AT63" s="9" t="s">
        <v>21</v>
      </c>
      <c r="AU63" s="3">
        <v>0.05</v>
      </c>
      <c r="AV63" s="3"/>
      <c r="AW63" s="4">
        <v>-5.8656956669758599E-4</v>
      </c>
      <c r="AY63" t="s">
        <v>21</v>
      </c>
      <c r="AZ63">
        <v>0</v>
      </c>
    </row>
    <row r="64" spans="1:52" x14ac:dyDescent="0.25">
      <c r="A64" s="1">
        <v>42866</v>
      </c>
      <c r="B64">
        <v>13.497999999999999</v>
      </c>
      <c r="C64">
        <v>83.702956999999998</v>
      </c>
      <c r="D64">
        <v>112.33307600000001</v>
      </c>
      <c r="E64">
        <v>2.351648</v>
      </c>
      <c r="F64">
        <v>1.0800000000000001E-2</v>
      </c>
      <c r="G64">
        <v>1.302638</v>
      </c>
      <c r="H64" s="4">
        <v>0.6</v>
      </c>
      <c r="I64" s="2">
        <v>3.54</v>
      </c>
      <c r="J64">
        <v>19.709999</v>
      </c>
      <c r="K64">
        <v>3.35</v>
      </c>
      <c r="L64">
        <v>3.66</v>
      </c>
      <c r="M64">
        <v>1.7</v>
      </c>
      <c r="N64">
        <v>2.9304999999999999</v>
      </c>
      <c r="O64">
        <v>1.21</v>
      </c>
      <c r="P64">
        <v>3.11</v>
      </c>
      <c r="Q64" s="4">
        <v>12.55</v>
      </c>
      <c r="R64">
        <v>9.9499999999999993</v>
      </c>
      <c r="S64">
        <v>15.55</v>
      </c>
      <c r="T64" s="4">
        <v>0.15</v>
      </c>
      <c r="U64" s="2">
        <v>1.52</v>
      </c>
      <c r="V64">
        <v>2394.4399410000001</v>
      </c>
      <c r="X64" s="6">
        <f t="shared" si="0"/>
        <v>0</v>
      </c>
      <c r="Y64" s="6">
        <f t="shared" si="1"/>
        <v>-5.657844577575788E-3</v>
      </c>
      <c r="Z64" s="6">
        <f t="shared" si="2"/>
        <v>-2.2213268840561851E-3</v>
      </c>
      <c r="AA64" s="6">
        <f t="shared" si="3"/>
        <v>-2.727310706602426E-2</v>
      </c>
      <c r="AB64" s="6">
        <f t="shared" si="4"/>
        <v>0.13684210526315788</v>
      </c>
      <c r="AC64" s="6">
        <f t="shared" si="5"/>
        <v>3.3672326067842873E-2</v>
      </c>
      <c r="AD64" s="7">
        <f t="shared" si="6"/>
        <v>-3.2258064516129115E-2</v>
      </c>
      <c r="AE64" s="8">
        <f t="shared" si="7"/>
        <v>-3.013698630136985E-2</v>
      </c>
      <c r="AF64" s="10">
        <f t="shared" si="8"/>
        <v>-1.2030174835580221E-2</v>
      </c>
      <c r="AG64" s="11">
        <f t="shared" si="9"/>
        <v>-2.9761904761904656E-3</v>
      </c>
      <c r="AH64" s="11">
        <f t="shared" si="10"/>
        <v>8.2644628099173278E-3</v>
      </c>
      <c r="AI64" s="11">
        <f t="shared" si="11"/>
        <v>-4.49438202247191E-2</v>
      </c>
      <c r="AJ64" s="11">
        <f t="shared" si="12"/>
        <v>-3.231292517006823E-3</v>
      </c>
      <c r="AK64" s="11">
        <f t="shared" si="13"/>
        <v>-8.1967213114754189E-3</v>
      </c>
      <c r="AL64" s="11">
        <f t="shared" si="14"/>
        <v>4.7138047138046923E-2</v>
      </c>
      <c r="AM64" s="7">
        <f t="shared" si="15"/>
        <v>8.8424437299037262E-3</v>
      </c>
      <c r="AN64" s="10">
        <f t="shared" si="16"/>
        <v>1.0152284263959421E-2</v>
      </c>
      <c r="AO64" s="11">
        <f t="shared" si="17"/>
        <v>-9.5541401273884219E-3</v>
      </c>
      <c r="AP64" s="7">
        <f t="shared" si="18"/>
        <v>0</v>
      </c>
      <c r="AQ64" s="8">
        <f t="shared" si="19"/>
        <v>-5.0000000000000044E-2</v>
      </c>
      <c r="AR64" s="6">
        <f t="shared" si="20"/>
        <v>-2.1628093718817354E-3</v>
      </c>
      <c r="AT64" s="9" t="s">
        <v>25</v>
      </c>
      <c r="AU64" s="3">
        <v>0.05</v>
      </c>
      <c r="AV64" s="3"/>
      <c r="AW64" s="4">
        <v>5.7383290441306673E-3</v>
      </c>
      <c r="AY64" t="s">
        <v>25</v>
      </c>
      <c r="AZ64">
        <v>0</v>
      </c>
    </row>
    <row r="65" spans="1:53" x14ac:dyDescent="0.25">
      <c r="A65" s="1">
        <v>42867</v>
      </c>
      <c r="B65">
        <v>13.497999999999999</v>
      </c>
      <c r="C65">
        <v>83.415222</v>
      </c>
      <c r="D65">
        <v>111.736732</v>
      </c>
      <c r="E65">
        <v>2.0659339999999999</v>
      </c>
      <c r="F65">
        <v>1.14E-2</v>
      </c>
      <c r="G65">
        <v>1.3618490000000001</v>
      </c>
      <c r="H65" s="4">
        <v>0.62</v>
      </c>
      <c r="I65" s="2">
        <v>3.62</v>
      </c>
      <c r="J65">
        <v>20.079999999999998</v>
      </c>
      <c r="K65">
        <v>3.7</v>
      </c>
      <c r="L65">
        <v>3.8</v>
      </c>
      <c r="M65">
        <v>1.77</v>
      </c>
      <c r="N65">
        <v>2.5701999999999998</v>
      </c>
      <c r="O65">
        <v>1.2150000000000001</v>
      </c>
      <c r="P65">
        <v>3.22</v>
      </c>
      <c r="Q65" s="4">
        <v>13.42</v>
      </c>
      <c r="R65">
        <v>9.85</v>
      </c>
      <c r="S65">
        <v>15.4</v>
      </c>
      <c r="T65" s="4">
        <v>0.15</v>
      </c>
      <c r="U65" s="2">
        <v>1.48</v>
      </c>
      <c r="V65">
        <v>2390.8999020000001</v>
      </c>
      <c r="X65" s="6">
        <f t="shared" si="0"/>
        <v>0</v>
      </c>
      <c r="Y65" s="6">
        <f t="shared" si="1"/>
        <v>-3.4375727012846413E-3</v>
      </c>
      <c r="Z65" s="6">
        <f t="shared" si="2"/>
        <v>-5.3087124579407341E-3</v>
      </c>
      <c r="AA65" s="6">
        <f t="shared" si="3"/>
        <v>-0.12149522377498678</v>
      </c>
      <c r="AB65" s="6">
        <f t="shared" si="4"/>
        <v>5.555555555555558E-2</v>
      </c>
      <c r="AC65" s="6">
        <f t="shared" si="5"/>
        <v>4.5454685031451669E-2</v>
      </c>
      <c r="AD65" s="7">
        <f t="shared" si="6"/>
        <v>3.3333333333333437E-2</v>
      </c>
      <c r="AE65" s="8">
        <f t="shared" si="7"/>
        <v>2.2598870056497189E-2</v>
      </c>
      <c r="AF65" s="10">
        <f t="shared" si="8"/>
        <v>1.8772248542478387E-2</v>
      </c>
      <c r="AG65" s="11">
        <f t="shared" si="9"/>
        <v>0.10447761194029859</v>
      </c>
      <c r="AH65" s="11">
        <f t="shared" si="10"/>
        <v>3.82513661202184E-2</v>
      </c>
      <c r="AI65" s="11">
        <f t="shared" si="11"/>
        <v>4.117647058823537E-2</v>
      </c>
      <c r="AJ65" s="11">
        <f t="shared" si="12"/>
        <v>-0.1229483023374851</v>
      </c>
      <c r="AK65" s="11">
        <f t="shared" si="13"/>
        <v>4.1322314049587749E-3</v>
      </c>
      <c r="AL65" s="11">
        <f t="shared" si="14"/>
        <v>3.5369774919614239E-2</v>
      </c>
      <c r="AM65" s="7">
        <f t="shared" si="15"/>
        <v>6.9322709163346596E-2</v>
      </c>
      <c r="AN65" s="10">
        <f t="shared" si="16"/>
        <v>-1.005025125628134E-2</v>
      </c>
      <c r="AO65" s="11">
        <f t="shared" si="17"/>
        <v>-9.6463022508038732E-3</v>
      </c>
      <c r="AP65" s="7">
        <f t="shared" si="18"/>
        <v>0</v>
      </c>
      <c r="AQ65" s="8">
        <f t="shared" si="19"/>
        <v>-2.6315789473684181E-2</v>
      </c>
      <c r="AR65" s="6">
        <f t="shared" si="20"/>
        <v>-1.4784413421209397E-3</v>
      </c>
      <c r="AT65" s="9" t="s">
        <v>10</v>
      </c>
      <c r="AU65" s="3">
        <v>0.05</v>
      </c>
      <c r="AV65" s="3"/>
      <c r="AW65" s="4">
        <v>0.32352440533258986</v>
      </c>
      <c r="AY65" t="s">
        <v>10</v>
      </c>
      <c r="AZ65">
        <v>1</v>
      </c>
    </row>
    <row r="66" spans="1:53" x14ac:dyDescent="0.25">
      <c r="A66" s="1">
        <v>42870</v>
      </c>
      <c r="B66">
        <v>13.497999999999999</v>
      </c>
      <c r="C66">
        <v>84.337975</v>
      </c>
      <c r="D66">
        <v>112.77552</v>
      </c>
      <c r="E66">
        <v>2.1978019999999998</v>
      </c>
      <c r="F66">
        <v>0.01</v>
      </c>
      <c r="G66">
        <v>1.4111910000000001</v>
      </c>
      <c r="H66" s="4">
        <v>0.61</v>
      </c>
      <c r="I66" s="2">
        <v>3.7</v>
      </c>
      <c r="J66">
        <v>20.25</v>
      </c>
      <c r="K66">
        <v>3.5</v>
      </c>
      <c r="L66">
        <v>3.8</v>
      </c>
      <c r="M66">
        <v>1.76</v>
      </c>
      <c r="N66">
        <v>2.9350000000000001</v>
      </c>
      <c r="O66">
        <v>1.19</v>
      </c>
      <c r="P66">
        <v>3.1</v>
      </c>
      <c r="Q66" s="4">
        <v>13.24</v>
      </c>
      <c r="R66">
        <v>9.8000000000000007</v>
      </c>
      <c r="S66">
        <v>15.05</v>
      </c>
      <c r="T66" s="4">
        <v>0.15</v>
      </c>
      <c r="U66" s="2">
        <v>1.52</v>
      </c>
      <c r="V66">
        <v>2402.320068</v>
      </c>
      <c r="X66" s="6">
        <f t="shared" si="0"/>
        <v>0</v>
      </c>
      <c r="Y66" s="6">
        <f t="shared" si="1"/>
        <v>1.106216560809492E-2</v>
      </c>
      <c r="Z66" s="6">
        <f t="shared" si="2"/>
        <v>9.296745854353361E-3</v>
      </c>
      <c r="AA66" s="6">
        <f t="shared" si="3"/>
        <v>6.3829725441374219E-2</v>
      </c>
      <c r="AB66" s="6">
        <f t="shared" si="4"/>
        <v>-0.1228070175438597</v>
      </c>
      <c r="AC66" s="6">
        <f t="shared" si="5"/>
        <v>3.6231623329752383E-2</v>
      </c>
      <c r="AD66" s="7">
        <f t="shared" si="6"/>
        <v>-1.6129032258064502E-2</v>
      </c>
      <c r="AE66" s="8">
        <f t="shared" si="7"/>
        <v>2.2099447513812098E-2</v>
      </c>
      <c r="AF66" s="10">
        <f t="shared" si="8"/>
        <v>8.4661354581674342E-3</v>
      </c>
      <c r="AG66" s="11">
        <f t="shared" si="9"/>
        <v>-5.4054054054054057E-2</v>
      </c>
      <c r="AH66" s="11">
        <f t="shared" si="10"/>
        <v>0</v>
      </c>
      <c r="AI66" s="11">
        <f t="shared" si="11"/>
        <v>-5.6497175141243527E-3</v>
      </c>
      <c r="AJ66" s="11">
        <f t="shared" si="12"/>
        <v>0.14193447980701901</v>
      </c>
      <c r="AK66" s="11">
        <f t="shared" si="13"/>
        <v>-2.0576131687242927E-2</v>
      </c>
      <c r="AL66" s="11">
        <f t="shared" si="14"/>
        <v>-3.7267080745341685E-2</v>
      </c>
      <c r="AM66" s="7">
        <f t="shared" si="15"/>
        <v>-1.3412816691505181E-2</v>
      </c>
      <c r="AN66" s="10">
        <f t="shared" si="16"/>
        <v>-5.0761421319795996E-3</v>
      </c>
      <c r="AO66" s="11">
        <f t="shared" si="17"/>
        <v>-2.2727272727272707E-2</v>
      </c>
      <c r="AP66" s="7">
        <f t="shared" si="18"/>
        <v>0</v>
      </c>
      <c r="AQ66" s="8">
        <f t="shared" si="19"/>
        <v>2.7027027027026973E-2</v>
      </c>
      <c r="AR66" s="6">
        <f t="shared" si="20"/>
        <v>4.7765136426025645E-3</v>
      </c>
      <c r="AT66" s="9" t="s">
        <v>12</v>
      </c>
      <c r="AU66" s="3">
        <v>0.05</v>
      </c>
      <c r="AV66" s="3"/>
      <c r="AW66" s="4">
        <v>6.8426484277812165E-3</v>
      </c>
      <c r="AY66" t="s">
        <v>12</v>
      </c>
      <c r="AZ66">
        <v>0</v>
      </c>
    </row>
    <row r="67" spans="1:53" x14ac:dyDescent="0.25">
      <c r="A67" s="1">
        <v>42871</v>
      </c>
      <c r="B67">
        <v>13.497999999999999</v>
      </c>
      <c r="C67">
        <v>83.276313999999999</v>
      </c>
      <c r="D67">
        <v>112.22727999999999</v>
      </c>
      <c r="E67">
        <v>2.2527469999999998</v>
      </c>
      <c r="F67">
        <v>8.0000000000000002E-3</v>
      </c>
      <c r="G67">
        <v>1.391454</v>
      </c>
      <c r="H67" s="4">
        <v>0.60099999999999998</v>
      </c>
      <c r="I67" s="2">
        <v>3.5</v>
      </c>
      <c r="J67">
        <v>20.34</v>
      </c>
      <c r="K67">
        <v>3</v>
      </c>
      <c r="L67">
        <v>3.67</v>
      </c>
      <c r="M67">
        <v>1.63</v>
      </c>
      <c r="N67">
        <v>2.6989999999999998</v>
      </c>
      <c r="O67">
        <v>1.19</v>
      </c>
      <c r="P67">
        <v>2.8</v>
      </c>
      <c r="Q67" s="4">
        <v>12.94</v>
      </c>
      <c r="R67">
        <v>9.75</v>
      </c>
      <c r="S67">
        <v>14.75</v>
      </c>
      <c r="T67" s="4">
        <v>0.15</v>
      </c>
      <c r="U67" s="2">
        <v>1.36</v>
      </c>
      <c r="V67">
        <v>2400.669922</v>
      </c>
      <c r="X67" s="6">
        <f t="shared" si="0"/>
        <v>0</v>
      </c>
      <c r="Y67" s="6">
        <f t="shared" si="1"/>
        <v>-1.2588172765589878E-2</v>
      </c>
      <c r="Z67" s="6">
        <f t="shared" si="2"/>
        <v>-4.8613387018743293E-3</v>
      </c>
      <c r="AA67" s="6">
        <f t="shared" si="3"/>
        <v>2.4999977249998029E-2</v>
      </c>
      <c r="AB67" s="6">
        <f t="shared" si="4"/>
        <v>-0.19999999999999996</v>
      </c>
      <c r="AC67" s="6">
        <f t="shared" si="5"/>
        <v>-1.398605858455737E-2</v>
      </c>
      <c r="AD67" s="7">
        <f t="shared" si="6"/>
        <v>-1.4754098360655776E-2</v>
      </c>
      <c r="AE67" s="8">
        <f t="shared" si="7"/>
        <v>-5.4054054054054057E-2</v>
      </c>
      <c r="AF67" s="10">
        <f t="shared" si="8"/>
        <v>4.4444444444444731E-3</v>
      </c>
      <c r="AG67" s="11">
        <f t="shared" si="9"/>
        <v>-0.1428571428571429</v>
      </c>
      <c r="AH67" s="11">
        <f t="shared" si="10"/>
        <v>-3.4210526315789469E-2</v>
      </c>
      <c r="AI67" s="11">
        <f t="shared" si="11"/>
        <v>-7.3863636363636465E-2</v>
      </c>
      <c r="AJ67" s="11">
        <f t="shared" si="12"/>
        <v>-8.0408858603066458E-2</v>
      </c>
      <c r="AK67" s="11">
        <f t="shared" si="13"/>
        <v>0</v>
      </c>
      <c r="AL67" s="11">
        <f t="shared" si="14"/>
        <v>-9.6774193548387233E-2</v>
      </c>
      <c r="AM67" s="7">
        <f t="shared" si="15"/>
        <v>-2.2658610271903412E-2</v>
      </c>
      <c r="AN67" s="10">
        <f t="shared" si="16"/>
        <v>-5.1020408163265918E-3</v>
      </c>
      <c r="AO67" s="11">
        <f t="shared" si="17"/>
        <v>-1.9933554817275767E-2</v>
      </c>
      <c r="AP67" s="7">
        <f t="shared" si="18"/>
        <v>0</v>
      </c>
      <c r="AQ67" s="8">
        <f t="shared" si="19"/>
        <v>-0.10526315789473684</v>
      </c>
      <c r="AR67" s="6">
        <f t="shared" si="20"/>
        <v>-6.8689681361810973E-4</v>
      </c>
      <c r="AT67" s="9"/>
      <c r="AU67" s="3"/>
      <c r="AV67" s="3"/>
      <c r="AW67" s="4"/>
      <c r="AZ67">
        <f>SUM(AZ47:AZ66)</f>
        <v>1</v>
      </c>
    </row>
    <row r="68" spans="1:53" x14ac:dyDescent="0.25">
      <c r="A68" s="1">
        <v>42872</v>
      </c>
      <c r="B68">
        <v>13.497999999999999</v>
      </c>
      <c r="C68">
        <v>83.494591</v>
      </c>
      <c r="D68">
        <v>110.726814</v>
      </c>
      <c r="E68">
        <v>2.324176</v>
      </c>
      <c r="F68">
        <v>9.1999999999999998E-3</v>
      </c>
      <c r="G68">
        <v>1.4111910000000001</v>
      </c>
      <c r="H68" s="4">
        <v>0.55000000000000004</v>
      </c>
      <c r="I68" s="2">
        <v>3.42</v>
      </c>
      <c r="J68">
        <v>19.559999000000001</v>
      </c>
      <c r="K68">
        <v>3.5</v>
      </c>
      <c r="L68">
        <v>3.63</v>
      </c>
      <c r="M68">
        <v>1.62</v>
      </c>
      <c r="N68">
        <v>2.294</v>
      </c>
      <c r="O68">
        <v>1.18</v>
      </c>
      <c r="P68">
        <v>2.7</v>
      </c>
      <c r="Q68" s="4">
        <v>12.29</v>
      </c>
      <c r="R68">
        <v>9.4</v>
      </c>
      <c r="S68">
        <v>14.15</v>
      </c>
      <c r="T68" s="4">
        <v>0.15</v>
      </c>
      <c r="U68" s="2">
        <v>1.24</v>
      </c>
      <c r="V68">
        <v>2357.030029</v>
      </c>
      <c r="X68" s="6">
        <f t="shared" si="0"/>
        <v>0</v>
      </c>
      <c r="Y68" s="6">
        <f t="shared" si="1"/>
        <v>2.6211174524366498E-3</v>
      </c>
      <c r="Z68" s="6">
        <f t="shared" si="2"/>
        <v>-1.3369886537390796E-2</v>
      </c>
      <c r="AA68" s="6">
        <f t="shared" si="3"/>
        <v>3.1707510874501299E-2</v>
      </c>
      <c r="AB68" s="6">
        <f t="shared" si="4"/>
        <v>0.14999999999999991</v>
      </c>
      <c r="AC68" s="6">
        <f t="shared" si="5"/>
        <v>1.4184443035845984E-2</v>
      </c>
      <c r="AD68" s="7">
        <f t="shared" si="6"/>
        <v>-8.4858569051580623E-2</v>
      </c>
      <c r="AE68" s="8">
        <f t="shared" si="7"/>
        <v>-2.2857142857142909E-2</v>
      </c>
      <c r="AF68" s="10">
        <f t="shared" si="8"/>
        <v>-3.8348131760078563E-2</v>
      </c>
      <c r="AG68" s="11">
        <f t="shared" si="9"/>
        <v>0.16666666666666674</v>
      </c>
      <c r="AH68" s="11">
        <f t="shared" si="10"/>
        <v>-1.0899182561307952E-2</v>
      </c>
      <c r="AI68" s="11">
        <f t="shared" si="11"/>
        <v>-6.1349693251532278E-3</v>
      </c>
      <c r="AJ68" s="11">
        <f t="shared" si="12"/>
        <v>-0.15005557613931075</v>
      </c>
      <c r="AK68" s="11">
        <f t="shared" si="13"/>
        <v>-8.4033613445377853E-3</v>
      </c>
      <c r="AL68" s="11">
        <f t="shared" si="14"/>
        <v>-3.5714285714285587E-2</v>
      </c>
      <c r="AM68" s="7">
        <f t="shared" si="15"/>
        <v>-5.0231839258114364E-2</v>
      </c>
      <c r="AN68" s="10">
        <f t="shared" si="16"/>
        <v>-3.5897435897435881E-2</v>
      </c>
      <c r="AO68" s="11">
        <f t="shared" si="17"/>
        <v>-4.067796610169494E-2</v>
      </c>
      <c r="AP68" s="7">
        <f t="shared" si="18"/>
        <v>0</v>
      </c>
      <c r="AQ68" s="8">
        <f t="shared" si="19"/>
        <v>-8.8235294117647078E-2</v>
      </c>
      <c r="AR68" s="6">
        <f t="shared" si="20"/>
        <v>-1.8178214589219199E-2</v>
      </c>
      <c r="AT68" s="38" t="s">
        <v>37</v>
      </c>
      <c r="AU68" s="39"/>
      <c r="AV68" s="25">
        <f t="array" ref="AV68">MMULT(TRANSPOSE(AU47:AU66),AW47:AW66)</f>
        <v>2.1273395887794196E-2</v>
      </c>
      <c r="AW68" s="4"/>
      <c r="AY68" s="36" t="s">
        <v>37</v>
      </c>
      <c r="AZ68" s="36"/>
      <c r="BA68" s="13">
        <f t="array" ref="BA68">MMULT(TRANSPOSE(AZ47:AZ66),AW47:AW66)</f>
        <v>0.32352440533258986</v>
      </c>
    </row>
    <row r="69" spans="1:53" x14ac:dyDescent="0.25">
      <c r="A69" s="1">
        <v>42873</v>
      </c>
      <c r="B69">
        <v>13.497999999999999</v>
      </c>
      <c r="C69">
        <v>83.752578999999997</v>
      </c>
      <c r="D69">
        <v>111.342384</v>
      </c>
      <c r="E69">
        <v>2.3626369999999999</v>
      </c>
      <c r="F69">
        <v>8.0000000000000002E-3</v>
      </c>
      <c r="G69">
        <v>1.4013230000000001</v>
      </c>
      <c r="H69" s="4">
        <v>0.59</v>
      </c>
      <c r="I69" s="2">
        <v>3.63</v>
      </c>
      <c r="J69">
        <v>19.68</v>
      </c>
      <c r="K69">
        <v>3.5</v>
      </c>
      <c r="L69">
        <v>3.6</v>
      </c>
      <c r="M69">
        <v>1.57</v>
      </c>
      <c r="N69">
        <v>2.2926000000000002</v>
      </c>
      <c r="O69">
        <v>1.177</v>
      </c>
      <c r="P69">
        <v>2.7</v>
      </c>
      <c r="Q69" s="4">
        <v>12.62</v>
      </c>
      <c r="R69">
        <v>9.1999999999999993</v>
      </c>
      <c r="S69">
        <v>14.55</v>
      </c>
      <c r="T69" s="4">
        <v>0.15</v>
      </c>
      <c r="U69" s="2">
        <v>1.2</v>
      </c>
      <c r="V69">
        <v>2365.719971</v>
      </c>
      <c r="X69" s="6">
        <f t="shared" ref="X69:X132" si="21">B69/B68-1</f>
        <v>0</v>
      </c>
      <c r="Y69" s="6">
        <f t="shared" ref="Y69:Y132" si="22">C69/C68-1</f>
        <v>3.0898768041154323E-3</v>
      </c>
      <c r="Z69" s="6">
        <f t="shared" ref="Z69:Z132" si="23">D69/D68-1</f>
        <v>5.559358006995474E-3</v>
      </c>
      <c r="AA69" s="6">
        <f t="shared" ref="AA69:AA132" si="24">E69/E68-1</f>
        <v>1.6548230426611354E-2</v>
      </c>
      <c r="AB69" s="6">
        <f t="shared" ref="AB69:AB132" si="25">F69/F68-1</f>
        <v>-0.13043478260869557</v>
      </c>
      <c r="AC69" s="6">
        <f t="shared" ref="AC69:AC132" si="26">G69/G68-1</f>
        <v>-6.9926749816290323E-3</v>
      </c>
      <c r="AD69" s="7">
        <f t="shared" ref="AD69:AD132" si="27">H69/H68-1</f>
        <v>7.2727272727272529E-2</v>
      </c>
      <c r="AE69" s="8">
        <f t="shared" ref="AE69:AE132" si="28">I69/I68-1</f>
        <v>6.1403508771929793E-2</v>
      </c>
      <c r="AF69" s="10">
        <f t="shared" ref="AF69:AF132" si="29">J69/J68-1</f>
        <v>6.1350207635491039E-3</v>
      </c>
      <c r="AG69" s="11">
        <f t="shared" ref="AG69:AG132" si="30">K69/K68-1</f>
        <v>0</v>
      </c>
      <c r="AH69" s="11">
        <f t="shared" ref="AH69:AH132" si="31">L69/L68-1</f>
        <v>-8.2644628099173278E-3</v>
      </c>
      <c r="AI69" s="11">
        <f t="shared" ref="AI69:AI132" si="32">M69/M68-1</f>
        <v>-3.0864197530864224E-2</v>
      </c>
      <c r="AJ69" s="11">
        <f t="shared" ref="AJ69:AJ132" si="33">N69/N68-1</f>
        <v>-6.1028770706184066E-4</v>
      </c>
      <c r="AK69" s="11">
        <f t="shared" ref="AK69:AK132" si="34">O69/O68-1</f>
        <v>-2.5423728813558366E-3</v>
      </c>
      <c r="AL69" s="11">
        <f t="shared" ref="AL69:AL132" si="35">P69/P68-1</f>
        <v>0</v>
      </c>
      <c r="AM69" s="7">
        <f t="shared" ref="AM69:AM132" si="36">Q69/Q68-1</f>
        <v>2.6851098454027778E-2</v>
      </c>
      <c r="AN69" s="10">
        <f t="shared" ref="AN69:AN132" si="37">R69/R68-1</f>
        <v>-2.1276595744680993E-2</v>
      </c>
      <c r="AO69" s="11">
        <f t="shared" ref="AO69:AO132" si="38">S69/S68-1</f>
        <v>2.8268551236749095E-2</v>
      </c>
      <c r="AP69" s="7">
        <f t="shared" ref="AP69:AP132" si="39">T69/T68-1</f>
        <v>0</v>
      </c>
      <c r="AQ69" s="8">
        <f t="shared" ref="AQ69:AQ132" si="40">U69/U68-1</f>
        <v>-3.2258064516129115E-2</v>
      </c>
      <c r="AR69" s="6">
        <f t="shared" ref="AR69:AR132" si="41">V69/V68-1</f>
        <v>3.6868185356495609E-3</v>
      </c>
      <c r="AT69" s="40" t="s">
        <v>38</v>
      </c>
      <c r="AU69" s="41"/>
      <c r="AV69" s="26">
        <f t="array" ref="AV69">SQRT(MMULT(MMULT(TRANSPOSE(AU47:AU66),BR2:CK21),AU47:AU66))</f>
        <v>0.11637393757996049</v>
      </c>
      <c r="AW69" s="27"/>
      <c r="AY69" s="36" t="s">
        <v>35</v>
      </c>
      <c r="AZ69" s="36"/>
      <c r="BA69" s="13">
        <f t="array" ref="BA69">SQRT(MMULT(MMULT(TRANSPOSE(AZ47:AZ66),BR2:CK21),AZ47:AZ66))</f>
        <v>2.2632104677495506</v>
      </c>
    </row>
    <row r="70" spans="1:53" x14ac:dyDescent="0.25">
      <c r="A70" s="1">
        <v>42874</v>
      </c>
      <c r="B70">
        <v>13.497999999999999</v>
      </c>
      <c r="C70">
        <v>84.377662999999998</v>
      </c>
      <c r="D70">
        <v>112.371559</v>
      </c>
      <c r="E70">
        <v>2.406593</v>
      </c>
      <c r="F70">
        <v>8.9999999999999993E-3</v>
      </c>
      <c r="G70">
        <v>1.4111910000000001</v>
      </c>
      <c r="H70" s="4">
        <v>0.61499999999999999</v>
      </c>
      <c r="I70" s="2">
        <v>3.63</v>
      </c>
      <c r="J70">
        <v>19.91</v>
      </c>
      <c r="K70">
        <v>4.5</v>
      </c>
      <c r="L70">
        <v>3.61</v>
      </c>
      <c r="M70">
        <v>1.6</v>
      </c>
      <c r="N70">
        <v>2.5023</v>
      </c>
      <c r="O70">
        <v>1.1950000000000001</v>
      </c>
      <c r="P70">
        <v>2.79</v>
      </c>
      <c r="Q70" s="4">
        <v>12.41</v>
      </c>
      <c r="R70">
        <v>9.9</v>
      </c>
      <c r="S70">
        <v>14.5</v>
      </c>
      <c r="T70" s="4">
        <v>0.15</v>
      </c>
      <c r="U70" s="2">
        <v>1.08</v>
      </c>
      <c r="V70">
        <v>2381.7299800000001</v>
      </c>
      <c r="X70" s="6">
        <f t="shared" si="21"/>
        <v>0</v>
      </c>
      <c r="Y70" s="6">
        <f t="shared" si="22"/>
        <v>7.4634597222373866E-3</v>
      </c>
      <c r="Z70" s="6">
        <f t="shared" si="23"/>
        <v>9.243335404063302E-3</v>
      </c>
      <c r="AA70" s="6">
        <f t="shared" si="24"/>
        <v>1.8604635413734805E-2</v>
      </c>
      <c r="AB70" s="6">
        <f t="shared" si="25"/>
        <v>0.125</v>
      </c>
      <c r="AC70" s="6">
        <f t="shared" si="26"/>
        <v>7.0419168171791391E-3</v>
      </c>
      <c r="AD70" s="7">
        <f t="shared" si="27"/>
        <v>4.2372881355932313E-2</v>
      </c>
      <c r="AE70" s="8">
        <f t="shared" si="28"/>
        <v>0</v>
      </c>
      <c r="AF70" s="10">
        <f t="shared" si="29"/>
        <v>1.1686991869918728E-2</v>
      </c>
      <c r="AG70" s="11">
        <f t="shared" si="30"/>
        <v>0.28571428571428581</v>
      </c>
      <c r="AH70" s="11">
        <f t="shared" si="31"/>
        <v>2.7777777777777679E-3</v>
      </c>
      <c r="AI70" s="11">
        <f t="shared" si="32"/>
        <v>1.9108280254777066E-2</v>
      </c>
      <c r="AJ70" s="11">
        <f t="shared" si="33"/>
        <v>9.1468202041350422E-2</v>
      </c>
      <c r="AK70" s="11">
        <f t="shared" si="34"/>
        <v>1.5293118096856517E-2</v>
      </c>
      <c r="AL70" s="11">
        <f t="shared" si="35"/>
        <v>3.3333333333333215E-2</v>
      </c>
      <c r="AM70" s="7">
        <f t="shared" si="36"/>
        <v>-1.6640253565768592E-2</v>
      </c>
      <c r="AN70" s="10">
        <f t="shared" si="37"/>
        <v>7.6086956521739246E-2</v>
      </c>
      <c r="AO70" s="11">
        <f t="shared" si="38"/>
        <v>-3.4364261168385868E-3</v>
      </c>
      <c r="AP70" s="7">
        <f t="shared" si="39"/>
        <v>0</v>
      </c>
      <c r="AQ70" s="8">
        <f t="shared" si="40"/>
        <v>-9.9999999999999867E-2</v>
      </c>
      <c r="AR70" s="6">
        <f t="shared" si="41"/>
        <v>6.767499617984285E-3</v>
      </c>
      <c r="AV70" s="6"/>
      <c r="AY70" s="36" t="s">
        <v>41</v>
      </c>
      <c r="AZ70" s="36"/>
      <c r="BA70">
        <f>(BA68-BA71)/BA69</f>
        <v>0.12969381748417733</v>
      </c>
    </row>
    <row r="71" spans="1:53" x14ac:dyDescent="0.25">
      <c r="A71" s="1">
        <v>42877</v>
      </c>
      <c r="B71">
        <v>13.497999999999999</v>
      </c>
      <c r="C71">
        <v>84.387596000000002</v>
      </c>
      <c r="D71">
        <v>112.448502</v>
      </c>
      <c r="E71">
        <v>2.648352</v>
      </c>
      <c r="F71">
        <v>1.2699999999999999E-2</v>
      </c>
      <c r="G71">
        <v>1.4013230000000001</v>
      </c>
      <c r="H71" s="4">
        <v>0.77</v>
      </c>
      <c r="I71" s="2">
        <v>3.65</v>
      </c>
      <c r="J71">
        <v>20.950001</v>
      </c>
      <c r="K71">
        <v>3.7</v>
      </c>
      <c r="L71">
        <v>3.65</v>
      </c>
      <c r="M71">
        <v>1.59</v>
      </c>
      <c r="N71">
        <v>2.4500000000000002</v>
      </c>
      <c r="O71">
        <v>0.98899999999999999</v>
      </c>
      <c r="P71">
        <v>2.86</v>
      </c>
      <c r="Q71" s="4">
        <v>12.7</v>
      </c>
      <c r="R71">
        <v>9.5</v>
      </c>
      <c r="S71">
        <v>14.75</v>
      </c>
      <c r="T71" s="4">
        <v>0.15</v>
      </c>
      <c r="U71" s="2">
        <v>0.72</v>
      </c>
      <c r="V71">
        <v>2394.0200199999999</v>
      </c>
      <c r="X71" s="6">
        <f t="shared" si="21"/>
        <v>0</v>
      </c>
      <c r="Y71" s="6">
        <f t="shared" si="22"/>
        <v>1.1772072900395614E-4</v>
      </c>
      <c r="Z71" s="6">
        <f t="shared" si="23"/>
        <v>6.8471952053283935E-4</v>
      </c>
      <c r="AA71" s="6">
        <f t="shared" si="24"/>
        <v>0.10045695304523861</v>
      </c>
      <c r="AB71" s="6">
        <f t="shared" si="25"/>
        <v>0.4111111111111112</v>
      </c>
      <c r="AC71" s="6">
        <f t="shared" si="26"/>
        <v>-6.9926749816290323E-3</v>
      </c>
      <c r="AD71" s="7">
        <f t="shared" si="27"/>
        <v>0.2520325203252034</v>
      </c>
      <c r="AE71" s="8">
        <f t="shared" si="28"/>
        <v>5.5096418732782926E-3</v>
      </c>
      <c r="AF71" s="10">
        <f t="shared" si="29"/>
        <v>5.2235107985936668E-2</v>
      </c>
      <c r="AG71" s="11">
        <f t="shared" si="30"/>
        <v>-0.1777777777777777</v>
      </c>
      <c r="AH71" s="11">
        <f t="shared" si="31"/>
        <v>1.1080332409972415E-2</v>
      </c>
      <c r="AI71" s="11">
        <f t="shared" si="32"/>
        <v>-6.2499999999999778E-3</v>
      </c>
      <c r="AJ71" s="11">
        <f t="shared" si="33"/>
        <v>-2.090077129041279E-2</v>
      </c>
      <c r="AK71" s="11">
        <f t="shared" si="34"/>
        <v>-0.1723849372384938</v>
      </c>
      <c r="AL71" s="11">
        <f t="shared" si="35"/>
        <v>2.5089605734766929E-2</v>
      </c>
      <c r="AM71" s="7">
        <f t="shared" si="36"/>
        <v>2.3368251410152974E-2</v>
      </c>
      <c r="AN71" s="10">
        <f t="shared" si="37"/>
        <v>-4.0404040404040442E-2</v>
      </c>
      <c r="AO71" s="11">
        <f t="shared" si="38"/>
        <v>1.7241379310344751E-2</v>
      </c>
      <c r="AP71" s="7">
        <f t="shared" si="39"/>
        <v>0</v>
      </c>
      <c r="AQ71" s="8">
        <f t="shared" si="40"/>
        <v>-0.33333333333333337</v>
      </c>
      <c r="AR71" s="6">
        <f t="shared" si="41"/>
        <v>5.1601315443825513E-3</v>
      </c>
      <c r="AY71" s="36" t="s">
        <v>42</v>
      </c>
      <c r="AZ71" s="36"/>
      <c r="BA71" s="12">
        <v>0.03</v>
      </c>
    </row>
    <row r="72" spans="1:53" x14ac:dyDescent="0.25">
      <c r="A72" s="1">
        <v>42878</v>
      </c>
      <c r="B72">
        <v>13.497999999999999</v>
      </c>
      <c r="C72">
        <v>85.062302000000003</v>
      </c>
      <c r="D72">
        <v>113.68926999999999</v>
      </c>
      <c r="E72">
        <v>3.230769</v>
      </c>
      <c r="F72">
        <v>1.09E-2</v>
      </c>
      <c r="G72">
        <v>1.4013230000000001</v>
      </c>
      <c r="H72" s="4">
        <v>0.73</v>
      </c>
      <c r="I72" s="2">
        <v>3.59</v>
      </c>
      <c r="J72">
        <v>21.639999</v>
      </c>
      <c r="K72">
        <v>3.7</v>
      </c>
      <c r="L72">
        <v>3.65</v>
      </c>
      <c r="M72">
        <v>1.55</v>
      </c>
      <c r="N72">
        <v>2.9780000000000002</v>
      </c>
      <c r="O72">
        <v>1.04</v>
      </c>
      <c r="P72">
        <v>2.91</v>
      </c>
      <c r="Q72" s="4">
        <v>12.53</v>
      </c>
      <c r="R72">
        <v>9.5500000000000007</v>
      </c>
      <c r="S72">
        <v>14.3</v>
      </c>
      <c r="T72" s="4">
        <v>0.15</v>
      </c>
      <c r="U72" s="2">
        <v>0.96</v>
      </c>
      <c r="V72">
        <v>2398.419922</v>
      </c>
      <c r="X72" s="6">
        <f t="shared" si="21"/>
        <v>0</v>
      </c>
      <c r="Y72" s="6">
        <f t="shared" si="22"/>
        <v>7.9953219665127584E-3</v>
      </c>
      <c r="Z72" s="6">
        <f t="shared" si="23"/>
        <v>1.103409985843995E-2</v>
      </c>
      <c r="AA72" s="6">
        <f t="shared" si="24"/>
        <v>0.21991676333055432</v>
      </c>
      <c r="AB72" s="6">
        <f t="shared" si="25"/>
        <v>-0.1417322834645669</v>
      </c>
      <c r="AC72" s="6">
        <f t="shared" si="26"/>
        <v>0</v>
      </c>
      <c r="AD72" s="7">
        <f t="shared" si="27"/>
        <v>-5.1948051948051965E-2</v>
      </c>
      <c r="AE72" s="8">
        <f t="shared" si="28"/>
        <v>-1.6438356164383605E-2</v>
      </c>
      <c r="AF72" s="10">
        <f t="shared" si="29"/>
        <v>3.2935463821696098E-2</v>
      </c>
      <c r="AG72" s="11">
        <f t="shared" si="30"/>
        <v>0</v>
      </c>
      <c r="AH72" s="11">
        <f t="shared" si="31"/>
        <v>0</v>
      </c>
      <c r="AI72" s="11">
        <f t="shared" si="32"/>
        <v>-2.515723270440251E-2</v>
      </c>
      <c r="AJ72" s="11">
        <f t="shared" si="33"/>
        <v>0.21551020408163257</v>
      </c>
      <c r="AK72" s="11">
        <f t="shared" si="34"/>
        <v>5.1567239635996076E-2</v>
      </c>
      <c r="AL72" s="11">
        <f t="shared" si="35"/>
        <v>1.7482517482517501E-2</v>
      </c>
      <c r="AM72" s="7">
        <f t="shared" si="36"/>
        <v>-1.3385826771653564E-2</v>
      </c>
      <c r="AN72" s="10">
        <f t="shared" si="37"/>
        <v>5.2631578947368585E-3</v>
      </c>
      <c r="AO72" s="11">
        <f t="shared" si="38"/>
        <v>-3.050847457627115E-2</v>
      </c>
      <c r="AP72" s="7">
        <f t="shared" si="39"/>
        <v>0</v>
      </c>
      <c r="AQ72" s="8">
        <f t="shared" si="40"/>
        <v>0.33333333333333326</v>
      </c>
      <c r="AR72" s="6">
        <f t="shared" si="41"/>
        <v>1.8378718487075396E-3</v>
      </c>
      <c r="AY72" s="20" t="s">
        <v>44</v>
      </c>
      <c r="BA72">
        <v>10</v>
      </c>
    </row>
    <row r="73" spans="1:53" x14ac:dyDescent="0.25">
      <c r="A73" s="1">
        <v>42879</v>
      </c>
      <c r="B73">
        <v>13.497999999999999</v>
      </c>
      <c r="C73">
        <v>85.359954999999999</v>
      </c>
      <c r="D73">
        <v>113.27568100000001</v>
      </c>
      <c r="E73">
        <v>4.5604399999999998</v>
      </c>
      <c r="F73">
        <v>1.35E-2</v>
      </c>
      <c r="G73">
        <v>1.4210590000000001</v>
      </c>
      <c r="H73" s="4">
        <v>0.7</v>
      </c>
      <c r="I73" s="2">
        <v>3.52</v>
      </c>
      <c r="J73">
        <v>21.92</v>
      </c>
      <c r="K73">
        <v>4.49</v>
      </c>
      <c r="L73">
        <v>3.65</v>
      </c>
      <c r="M73">
        <v>1.48</v>
      </c>
      <c r="N73">
        <v>3.4161000000000001</v>
      </c>
      <c r="O73">
        <v>1.05</v>
      </c>
      <c r="P73">
        <v>2.9</v>
      </c>
      <c r="Q73" s="4">
        <v>13.84</v>
      </c>
      <c r="R73">
        <v>9.85</v>
      </c>
      <c r="S73">
        <v>14.15</v>
      </c>
      <c r="T73" s="4">
        <v>0.15</v>
      </c>
      <c r="U73" s="2">
        <v>1.1200000000000001</v>
      </c>
      <c r="V73">
        <v>2404.389893</v>
      </c>
      <c r="X73" s="6">
        <f t="shared" si="21"/>
        <v>0</v>
      </c>
      <c r="Y73" s="6">
        <f t="shared" si="22"/>
        <v>3.4992351841123259E-3</v>
      </c>
      <c r="Z73" s="6">
        <f t="shared" si="23"/>
        <v>-3.6378894859645516E-3</v>
      </c>
      <c r="AA73" s="6">
        <f t="shared" si="24"/>
        <v>0.41156486273082349</v>
      </c>
      <c r="AB73" s="6">
        <f t="shared" si="25"/>
        <v>0.23853211009174302</v>
      </c>
      <c r="AC73" s="6">
        <f t="shared" si="26"/>
        <v>1.4083833634358278E-2</v>
      </c>
      <c r="AD73" s="7">
        <f t="shared" si="27"/>
        <v>-4.1095890410958957E-2</v>
      </c>
      <c r="AE73" s="8">
        <f t="shared" si="28"/>
        <v>-1.9498607242339761E-2</v>
      </c>
      <c r="AF73" s="10">
        <f t="shared" si="29"/>
        <v>1.2939048657072627E-2</v>
      </c>
      <c r="AG73" s="11">
        <f t="shared" si="30"/>
        <v>0.21351351351351355</v>
      </c>
      <c r="AH73" s="11">
        <f t="shared" si="31"/>
        <v>0</v>
      </c>
      <c r="AI73" s="11">
        <f t="shared" si="32"/>
        <v>-4.5161290322580649E-2</v>
      </c>
      <c r="AJ73" s="11">
        <f t="shared" si="33"/>
        <v>0.14711215580926784</v>
      </c>
      <c r="AK73" s="11">
        <f t="shared" si="34"/>
        <v>9.6153846153845812E-3</v>
      </c>
      <c r="AL73" s="11">
        <f t="shared" si="35"/>
        <v>-3.4364261168385868E-3</v>
      </c>
      <c r="AM73" s="7">
        <f t="shared" si="36"/>
        <v>0.10454908220271353</v>
      </c>
      <c r="AN73" s="10">
        <f t="shared" si="37"/>
        <v>3.1413612565444948E-2</v>
      </c>
      <c r="AO73" s="11">
        <f t="shared" si="38"/>
        <v>-1.0489510489510523E-2</v>
      </c>
      <c r="AP73" s="7">
        <f t="shared" si="39"/>
        <v>0</v>
      </c>
      <c r="AQ73" s="8">
        <f t="shared" si="40"/>
        <v>0.16666666666666674</v>
      </c>
      <c r="AR73" s="6">
        <f t="shared" si="41"/>
        <v>2.489126672622799E-3</v>
      </c>
      <c r="AY73" s="20"/>
      <c r="AZ73" s="20" t="s">
        <v>43</v>
      </c>
      <c r="BA73" s="15">
        <f>(BA68-BA71)/(BA72*BA69^2)</f>
        <v>5.7305239319231267E-3</v>
      </c>
    </row>
    <row r="74" spans="1:53" x14ac:dyDescent="0.25">
      <c r="A74" s="1">
        <v>42880</v>
      </c>
      <c r="B74">
        <v>13.497999999999999</v>
      </c>
      <c r="C74">
        <v>85.608008999999996</v>
      </c>
      <c r="D74">
        <v>113.564232</v>
      </c>
      <c r="E74">
        <v>5.2417579999999999</v>
      </c>
      <c r="F74">
        <v>1.214E-2</v>
      </c>
      <c r="G74">
        <v>1.4013230000000001</v>
      </c>
      <c r="H74" s="4">
        <v>1.04</v>
      </c>
      <c r="I74" s="2">
        <v>3.63</v>
      </c>
      <c r="J74">
        <v>22.33</v>
      </c>
      <c r="K74">
        <v>4.5</v>
      </c>
      <c r="L74">
        <v>3.6</v>
      </c>
      <c r="M74">
        <v>1.45</v>
      </c>
      <c r="N74">
        <v>3.7871999999999999</v>
      </c>
      <c r="O74">
        <v>1.1399999999999999</v>
      </c>
      <c r="P74">
        <v>2.9</v>
      </c>
      <c r="Q74" s="4">
        <v>13.45</v>
      </c>
      <c r="R74">
        <v>9.5500000000000007</v>
      </c>
      <c r="S74">
        <v>14.3</v>
      </c>
      <c r="T74" s="4">
        <v>0.15</v>
      </c>
      <c r="U74" s="2">
        <v>1</v>
      </c>
      <c r="V74">
        <v>2415.070068</v>
      </c>
      <c r="X74" s="6">
        <f t="shared" si="21"/>
        <v>0</v>
      </c>
      <c r="Y74" s="6">
        <f t="shared" si="22"/>
        <v>2.905976227377316E-3</v>
      </c>
      <c r="Z74" s="6">
        <f t="shared" si="23"/>
        <v>2.547334056636652E-3</v>
      </c>
      <c r="AA74" s="6">
        <f t="shared" si="24"/>
        <v>0.1493974265641036</v>
      </c>
      <c r="AB74" s="6">
        <f t="shared" si="25"/>
        <v>-0.1007407407407408</v>
      </c>
      <c r="AC74" s="6">
        <f t="shared" si="26"/>
        <v>-1.388823405643258E-2</v>
      </c>
      <c r="AD74" s="7">
        <f t="shared" si="27"/>
        <v>0.48571428571428577</v>
      </c>
      <c r="AE74" s="8">
        <f t="shared" si="28"/>
        <v>3.125E-2</v>
      </c>
      <c r="AF74" s="10">
        <f t="shared" si="29"/>
        <v>1.8704379562043627E-2</v>
      </c>
      <c r="AG74" s="11">
        <f t="shared" si="30"/>
        <v>2.2271714922048602E-3</v>
      </c>
      <c r="AH74" s="11">
        <f t="shared" si="31"/>
        <v>-1.3698630136986245E-2</v>
      </c>
      <c r="AI74" s="11">
        <f t="shared" si="32"/>
        <v>-2.0270270270270285E-2</v>
      </c>
      <c r="AJ74" s="11">
        <f t="shared" si="33"/>
        <v>0.1086326512689908</v>
      </c>
      <c r="AK74" s="11">
        <f t="shared" si="34"/>
        <v>8.5714285714285632E-2</v>
      </c>
      <c r="AL74" s="11">
        <f t="shared" si="35"/>
        <v>0</v>
      </c>
      <c r="AM74" s="7">
        <f t="shared" si="36"/>
        <v>-2.8179190751445149E-2</v>
      </c>
      <c r="AN74" s="10">
        <f t="shared" si="37"/>
        <v>-3.0456852791878042E-2</v>
      </c>
      <c r="AO74" s="11">
        <f t="shared" si="38"/>
        <v>1.0600706713780994E-2</v>
      </c>
      <c r="AP74" s="7">
        <f t="shared" si="39"/>
        <v>0</v>
      </c>
      <c r="AQ74" s="8">
        <f t="shared" si="40"/>
        <v>-0.10714285714285721</v>
      </c>
      <c r="AR74" s="6">
        <f t="shared" si="41"/>
        <v>4.4419480513928633E-3</v>
      </c>
    </row>
    <row r="75" spans="1:53" x14ac:dyDescent="0.25">
      <c r="A75" s="1">
        <v>42881</v>
      </c>
      <c r="B75">
        <v>13.497999999999999</v>
      </c>
      <c r="C75">
        <v>85.955284000000006</v>
      </c>
      <c r="D75">
        <v>113.47766900000001</v>
      </c>
      <c r="E75">
        <v>4.4505499999999998</v>
      </c>
      <c r="F75">
        <v>1.1299999999999999E-2</v>
      </c>
      <c r="G75">
        <v>1.4506650000000001</v>
      </c>
      <c r="H75" s="4">
        <v>0.91</v>
      </c>
      <c r="I75" s="2">
        <v>3.62</v>
      </c>
      <c r="J75">
        <v>22.33</v>
      </c>
      <c r="K75">
        <v>3.38</v>
      </c>
      <c r="L75">
        <v>3.55</v>
      </c>
      <c r="M75">
        <v>1.49</v>
      </c>
      <c r="N75">
        <v>3.5345</v>
      </c>
      <c r="O75">
        <v>1.085</v>
      </c>
      <c r="P75">
        <v>2.81</v>
      </c>
      <c r="Q75" s="4">
        <v>13.69</v>
      </c>
      <c r="R75">
        <v>9.6999999999999993</v>
      </c>
      <c r="S75">
        <v>14.4</v>
      </c>
      <c r="T75" s="4">
        <v>0.15</v>
      </c>
      <c r="U75" s="2">
        <v>1</v>
      </c>
      <c r="V75">
        <v>2415.820068</v>
      </c>
      <c r="X75" s="6">
        <f t="shared" si="21"/>
        <v>0</v>
      </c>
      <c r="Y75" s="6">
        <f t="shared" si="22"/>
        <v>4.0565713892495303E-3</v>
      </c>
      <c r="Z75" s="6">
        <f t="shared" si="23"/>
        <v>-7.6223823712384675E-4</v>
      </c>
      <c r="AA75" s="6">
        <f t="shared" si="24"/>
        <v>-0.15094325224476224</v>
      </c>
      <c r="AB75" s="6">
        <f t="shared" si="25"/>
        <v>-6.9192751235584882E-2</v>
      </c>
      <c r="AC75" s="6">
        <f t="shared" si="26"/>
        <v>3.5211011308599049E-2</v>
      </c>
      <c r="AD75" s="7">
        <f t="shared" si="27"/>
        <v>-0.125</v>
      </c>
      <c r="AE75" s="8">
        <f t="shared" si="28"/>
        <v>-2.7548209366390353E-3</v>
      </c>
      <c r="AF75" s="10">
        <f t="shared" si="29"/>
        <v>0</v>
      </c>
      <c r="AG75" s="11">
        <f t="shared" si="30"/>
        <v>-0.24888888888888894</v>
      </c>
      <c r="AH75" s="11">
        <f t="shared" si="31"/>
        <v>-1.3888888888888951E-2</v>
      </c>
      <c r="AI75" s="11">
        <f t="shared" si="32"/>
        <v>2.7586206896551779E-2</v>
      </c>
      <c r="AJ75" s="11">
        <f t="shared" si="33"/>
        <v>-6.6724757076468078E-2</v>
      </c>
      <c r="AK75" s="11">
        <f t="shared" si="34"/>
        <v>-4.8245614035087647E-2</v>
      </c>
      <c r="AL75" s="11">
        <f t="shared" si="35"/>
        <v>-3.1034482758620641E-2</v>
      </c>
      <c r="AM75" s="7">
        <f t="shared" si="36"/>
        <v>1.7843866171003642E-2</v>
      </c>
      <c r="AN75" s="10">
        <f t="shared" si="37"/>
        <v>1.5706806282722363E-2</v>
      </c>
      <c r="AO75" s="11">
        <f t="shared" si="38"/>
        <v>6.9930069930068672E-3</v>
      </c>
      <c r="AP75" s="7">
        <f t="shared" si="39"/>
        <v>0</v>
      </c>
      <c r="AQ75" s="8">
        <f t="shared" si="40"/>
        <v>0</v>
      </c>
      <c r="AR75" s="6">
        <f t="shared" si="41"/>
        <v>3.1054999601765054E-4</v>
      </c>
    </row>
    <row r="76" spans="1:53" x14ac:dyDescent="0.25">
      <c r="A76" s="1">
        <v>42885</v>
      </c>
      <c r="B76">
        <v>13.497999999999999</v>
      </c>
      <c r="C76">
        <v>85.975127999999998</v>
      </c>
      <c r="D76">
        <v>112.72743199999999</v>
      </c>
      <c r="E76">
        <v>4.6923069999999996</v>
      </c>
      <c r="F76">
        <v>1.0999999999999999E-2</v>
      </c>
      <c r="G76">
        <v>1.4605330000000001</v>
      </c>
      <c r="H76" s="4">
        <v>0.84770000000000001</v>
      </c>
      <c r="I76" s="2">
        <v>3.7050000000000001</v>
      </c>
      <c r="J76">
        <v>22.74</v>
      </c>
      <c r="K76">
        <v>3.6</v>
      </c>
      <c r="L76">
        <v>3.54</v>
      </c>
      <c r="M76">
        <v>1.39</v>
      </c>
      <c r="N76">
        <v>4.2229999999999999</v>
      </c>
      <c r="O76">
        <v>1.1200000000000001</v>
      </c>
      <c r="P76">
        <v>2.75</v>
      </c>
      <c r="Q76" s="4">
        <v>12.89</v>
      </c>
      <c r="R76">
        <v>9.4</v>
      </c>
      <c r="S76">
        <v>14.05</v>
      </c>
      <c r="T76" s="4">
        <v>0.15</v>
      </c>
      <c r="U76" s="2">
        <v>1</v>
      </c>
      <c r="V76">
        <v>2412.9099120000001</v>
      </c>
      <c r="X76" s="6">
        <f t="shared" si="21"/>
        <v>0</v>
      </c>
      <c r="Y76" s="6">
        <f t="shared" si="22"/>
        <v>2.3086422470530721E-4</v>
      </c>
      <c r="Z76" s="6">
        <f t="shared" si="23"/>
        <v>-6.6113183907576811E-3</v>
      </c>
      <c r="AA76" s="6">
        <f t="shared" si="24"/>
        <v>5.4320701935715698E-2</v>
      </c>
      <c r="AB76" s="6">
        <f t="shared" si="25"/>
        <v>-2.6548672566371723E-2</v>
      </c>
      <c r="AC76" s="6">
        <f t="shared" si="26"/>
        <v>6.8023975211368715E-3</v>
      </c>
      <c r="AD76" s="7">
        <f t="shared" si="27"/>
        <v>-6.8461538461538463E-2</v>
      </c>
      <c r="AE76" s="8">
        <f t="shared" si="28"/>
        <v>2.3480662983425438E-2</v>
      </c>
      <c r="AF76" s="10">
        <f t="shared" si="29"/>
        <v>1.8360949395432202E-2</v>
      </c>
      <c r="AG76" s="11">
        <f t="shared" si="30"/>
        <v>6.5088757396449815E-2</v>
      </c>
      <c r="AH76" s="11">
        <f t="shared" si="31"/>
        <v>-2.8169014084505895E-3</v>
      </c>
      <c r="AI76" s="11">
        <f t="shared" si="32"/>
        <v>-6.7114093959731558E-2</v>
      </c>
      <c r="AJ76" s="11">
        <f t="shared" si="33"/>
        <v>0.19479417173574753</v>
      </c>
      <c r="AK76" s="11">
        <f t="shared" si="34"/>
        <v>3.2258064516129226E-2</v>
      </c>
      <c r="AL76" s="11">
        <f t="shared" si="35"/>
        <v>-2.1352313167259829E-2</v>
      </c>
      <c r="AM76" s="7">
        <f t="shared" si="36"/>
        <v>-5.8436815193571912E-2</v>
      </c>
      <c r="AN76" s="10">
        <f t="shared" si="37"/>
        <v>-3.0927835051546282E-2</v>
      </c>
      <c r="AO76" s="11">
        <f t="shared" si="38"/>
        <v>-2.430555555555558E-2</v>
      </c>
      <c r="AP76" s="7">
        <f t="shared" si="39"/>
        <v>0</v>
      </c>
      <c r="AQ76" s="8">
        <f t="shared" si="40"/>
        <v>0</v>
      </c>
      <c r="AR76" s="6">
        <f t="shared" si="41"/>
        <v>-1.2046244828196606E-3</v>
      </c>
    </row>
    <row r="77" spans="1:53" x14ac:dyDescent="0.25">
      <c r="A77" s="1">
        <v>42886</v>
      </c>
      <c r="B77">
        <v>13.497999999999999</v>
      </c>
      <c r="C77">
        <v>85.945282000000006</v>
      </c>
      <c r="D77">
        <v>112.81399500000001</v>
      </c>
      <c r="E77">
        <v>5.3192310000000003</v>
      </c>
      <c r="F77">
        <v>1.0500000000000001E-2</v>
      </c>
      <c r="G77">
        <v>1.470402</v>
      </c>
      <c r="H77" s="4">
        <v>0.87</v>
      </c>
      <c r="I77" s="2">
        <v>3.89</v>
      </c>
      <c r="J77">
        <v>22.99</v>
      </c>
      <c r="K77">
        <v>4</v>
      </c>
      <c r="L77">
        <v>3.5</v>
      </c>
      <c r="M77">
        <v>1.3</v>
      </c>
      <c r="N77">
        <v>3.9567999999999999</v>
      </c>
      <c r="O77">
        <v>1.1599999999999999</v>
      </c>
      <c r="P77">
        <v>2.64</v>
      </c>
      <c r="Q77" s="4">
        <v>12.36</v>
      </c>
      <c r="R77">
        <v>9.25</v>
      </c>
      <c r="S77">
        <v>14.05</v>
      </c>
      <c r="T77" s="4">
        <v>0.15</v>
      </c>
      <c r="U77" s="2">
        <v>0.92</v>
      </c>
      <c r="V77">
        <v>2411.8000489999999</v>
      </c>
      <c r="X77" s="6">
        <f t="shared" si="21"/>
        <v>0</v>
      </c>
      <c r="Y77" s="6">
        <f t="shared" si="22"/>
        <v>-3.471469097433566E-4</v>
      </c>
      <c r="Z77" s="6">
        <f t="shared" si="23"/>
        <v>7.6789649568187457E-4</v>
      </c>
      <c r="AA77" s="6">
        <f t="shared" si="24"/>
        <v>0.13360677381083574</v>
      </c>
      <c r="AB77" s="6">
        <f t="shared" si="25"/>
        <v>-4.5454545454545303E-2</v>
      </c>
      <c r="AC77" s="6">
        <f t="shared" si="26"/>
        <v>6.7571222286657573E-3</v>
      </c>
      <c r="AD77" s="7">
        <f t="shared" si="27"/>
        <v>2.6306476347764507E-2</v>
      </c>
      <c r="AE77" s="8">
        <f t="shared" si="28"/>
        <v>4.9932523616734059E-2</v>
      </c>
      <c r="AF77" s="10">
        <f t="shared" si="29"/>
        <v>1.0993843447669294E-2</v>
      </c>
      <c r="AG77" s="11">
        <f t="shared" si="30"/>
        <v>0.11111111111111116</v>
      </c>
      <c r="AH77" s="11">
        <f t="shared" si="31"/>
        <v>-1.1299435028248594E-2</v>
      </c>
      <c r="AI77" s="11">
        <f t="shared" si="32"/>
        <v>-6.4748201438848851E-2</v>
      </c>
      <c r="AJ77" s="11">
        <f t="shared" si="33"/>
        <v>-6.3035756571157897E-2</v>
      </c>
      <c r="AK77" s="11">
        <f t="shared" si="34"/>
        <v>3.5714285714285587E-2</v>
      </c>
      <c r="AL77" s="11">
        <f t="shared" si="35"/>
        <v>-3.9999999999999925E-2</v>
      </c>
      <c r="AM77" s="7">
        <f t="shared" si="36"/>
        <v>-4.1117145073700678E-2</v>
      </c>
      <c r="AN77" s="10">
        <f t="shared" si="37"/>
        <v>-1.5957446808510634E-2</v>
      </c>
      <c r="AO77" s="11">
        <f t="shared" si="38"/>
        <v>0</v>
      </c>
      <c r="AP77" s="7">
        <f t="shared" si="39"/>
        <v>0</v>
      </c>
      <c r="AQ77" s="8">
        <f t="shared" si="40"/>
        <v>-7.999999999999996E-2</v>
      </c>
      <c r="AR77" s="6">
        <f t="shared" si="41"/>
        <v>-4.5996868531250623E-4</v>
      </c>
    </row>
    <row r="78" spans="1:53" x14ac:dyDescent="0.25">
      <c r="A78" s="1">
        <v>42887</v>
      </c>
      <c r="B78">
        <v>13.497999999999999</v>
      </c>
      <c r="C78">
        <v>86.393058999999994</v>
      </c>
      <c r="D78">
        <v>113.323776</v>
      </c>
      <c r="E78">
        <v>5.6236259999999998</v>
      </c>
      <c r="F78">
        <v>1.23E-2</v>
      </c>
      <c r="G78">
        <v>1.48027</v>
      </c>
      <c r="H78" s="4">
        <v>0.91</v>
      </c>
      <c r="I78" s="2">
        <v>3.8</v>
      </c>
      <c r="J78">
        <v>23.23</v>
      </c>
      <c r="K78">
        <v>3.71</v>
      </c>
      <c r="L78">
        <v>3.58</v>
      </c>
      <c r="M78">
        <v>1.28</v>
      </c>
      <c r="N78">
        <v>4.1185999999999998</v>
      </c>
      <c r="O78">
        <v>1.1000000000000001</v>
      </c>
      <c r="P78">
        <v>2.64</v>
      </c>
      <c r="Q78" s="4">
        <v>12.9</v>
      </c>
      <c r="R78">
        <v>10</v>
      </c>
      <c r="S78">
        <v>14.45</v>
      </c>
      <c r="T78" s="4">
        <v>0.15</v>
      </c>
      <c r="U78" s="2">
        <v>0.88</v>
      </c>
      <c r="V78">
        <v>2430.0600589999999</v>
      </c>
      <c r="X78" s="6">
        <f t="shared" si="21"/>
        <v>0</v>
      </c>
      <c r="Y78" s="6">
        <f t="shared" si="22"/>
        <v>5.2100242105201922E-3</v>
      </c>
      <c r="Z78" s="6">
        <f t="shared" si="23"/>
        <v>4.5187744658805595E-3</v>
      </c>
      <c r="AA78" s="6">
        <f t="shared" si="24"/>
        <v>5.7225377126881583E-2</v>
      </c>
      <c r="AB78" s="6">
        <f t="shared" si="25"/>
        <v>0.17142857142857126</v>
      </c>
      <c r="AC78" s="6">
        <f t="shared" si="26"/>
        <v>6.7110898924238604E-3</v>
      </c>
      <c r="AD78" s="7">
        <f t="shared" si="27"/>
        <v>4.5977011494252817E-2</v>
      </c>
      <c r="AE78" s="8">
        <f t="shared" si="28"/>
        <v>-2.3136246786632508E-2</v>
      </c>
      <c r="AF78" s="10">
        <f t="shared" si="29"/>
        <v>1.0439321444106309E-2</v>
      </c>
      <c r="AG78" s="11">
        <f t="shared" si="30"/>
        <v>-7.2500000000000009E-2</v>
      </c>
      <c r="AH78" s="11">
        <f t="shared" si="31"/>
        <v>2.2857142857142909E-2</v>
      </c>
      <c r="AI78" s="11">
        <f t="shared" si="32"/>
        <v>-1.5384615384615441E-2</v>
      </c>
      <c r="AJ78" s="11">
        <f t="shared" si="33"/>
        <v>4.0891629599676405E-2</v>
      </c>
      <c r="AK78" s="11">
        <f t="shared" si="34"/>
        <v>-5.1724137931034364E-2</v>
      </c>
      <c r="AL78" s="11">
        <f t="shared" si="35"/>
        <v>0</v>
      </c>
      <c r="AM78" s="7">
        <f t="shared" si="36"/>
        <v>4.3689320388349495E-2</v>
      </c>
      <c r="AN78" s="10">
        <f t="shared" si="37"/>
        <v>8.1081081081081141E-2</v>
      </c>
      <c r="AO78" s="11">
        <f t="shared" si="38"/>
        <v>2.8469750889679624E-2</v>
      </c>
      <c r="AP78" s="7">
        <f t="shared" si="39"/>
        <v>0</v>
      </c>
      <c r="AQ78" s="8">
        <f t="shared" si="40"/>
        <v>-4.3478260869565299E-2</v>
      </c>
      <c r="AR78" s="6">
        <f t="shared" si="41"/>
        <v>7.5711127079423068E-3</v>
      </c>
    </row>
    <row r="79" spans="1:53" x14ac:dyDescent="0.25">
      <c r="A79" s="1">
        <v>42888</v>
      </c>
      <c r="B79">
        <v>13.497999999999999</v>
      </c>
      <c r="C79">
        <v>86.323409999999996</v>
      </c>
      <c r="D79">
        <v>112.46775100000001</v>
      </c>
      <c r="E79">
        <v>5.4945050000000002</v>
      </c>
      <c r="F79">
        <v>2.5999999999999999E-2</v>
      </c>
      <c r="G79">
        <v>1.4901390000000001</v>
      </c>
      <c r="H79" s="4">
        <v>0.88500000000000001</v>
      </c>
      <c r="I79" s="2">
        <v>3.91</v>
      </c>
      <c r="J79">
        <v>23.200001</v>
      </c>
      <c r="K79">
        <v>3.7</v>
      </c>
      <c r="L79">
        <v>3.6</v>
      </c>
      <c r="M79">
        <v>1.23</v>
      </c>
      <c r="N79">
        <v>4.2573999999999996</v>
      </c>
      <c r="O79">
        <v>1.1359999999999999</v>
      </c>
      <c r="P79">
        <v>2.62</v>
      </c>
      <c r="Q79" s="4">
        <v>12.92</v>
      </c>
      <c r="R79">
        <v>9.9499999999999993</v>
      </c>
      <c r="S79">
        <v>14.4</v>
      </c>
      <c r="T79" s="4">
        <v>0.15</v>
      </c>
      <c r="U79" s="2">
        <v>1.08</v>
      </c>
      <c r="V79">
        <v>2439.070068</v>
      </c>
      <c r="X79" s="6">
        <f t="shared" si="21"/>
        <v>0</v>
      </c>
      <c r="Y79" s="6">
        <f t="shared" si="22"/>
        <v>-8.0618745077654097E-4</v>
      </c>
      <c r="Z79" s="6">
        <f t="shared" si="23"/>
        <v>-7.5537987721128186E-3</v>
      </c>
      <c r="AA79" s="6">
        <f t="shared" si="24"/>
        <v>-2.2960452917743734E-2</v>
      </c>
      <c r="AB79" s="6">
        <f t="shared" si="25"/>
        <v>1.1138211382113821</v>
      </c>
      <c r="AC79" s="6">
        <f t="shared" si="26"/>
        <v>6.6670269612976174E-3</v>
      </c>
      <c r="AD79" s="7">
        <f t="shared" si="27"/>
        <v>-2.7472527472527486E-2</v>
      </c>
      <c r="AE79" s="8">
        <f t="shared" si="28"/>
        <v>2.8947368421052611E-2</v>
      </c>
      <c r="AF79" s="10">
        <f t="shared" si="29"/>
        <v>-1.2913904433922152E-3</v>
      </c>
      <c r="AG79" s="11">
        <f t="shared" si="30"/>
        <v>-2.6954177897573484E-3</v>
      </c>
      <c r="AH79" s="11">
        <f t="shared" si="31"/>
        <v>5.5865921787709993E-3</v>
      </c>
      <c r="AI79" s="11">
        <f t="shared" si="32"/>
        <v>-3.90625E-2</v>
      </c>
      <c r="AJ79" s="11">
        <f t="shared" si="33"/>
        <v>3.37007721070266E-2</v>
      </c>
      <c r="AK79" s="11">
        <f t="shared" si="34"/>
        <v>3.2727272727272494E-2</v>
      </c>
      <c r="AL79" s="11">
        <f t="shared" si="35"/>
        <v>-7.575757575757569E-3</v>
      </c>
      <c r="AM79" s="7">
        <f t="shared" si="36"/>
        <v>1.5503875968991832E-3</v>
      </c>
      <c r="AN79" s="10">
        <f t="shared" si="37"/>
        <v>-5.0000000000001155E-3</v>
      </c>
      <c r="AO79" s="11">
        <f t="shared" si="38"/>
        <v>-3.4602076124566894E-3</v>
      </c>
      <c r="AP79" s="7">
        <f t="shared" si="39"/>
        <v>0</v>
      </c>
      <c r="AQ79" s="8">
        <f t="shared" si="40"/>
        <v>0.22727272727272729</v>
      </c>
      <c r="AR79" s="6">
        <f t="shared" si="41"/>
        <v>3.707730994808367E-3</v>
      </c>
    </row>
    <row r="80" spans="1:53" x14ac:dyDescent="0.25">
      <c r="A80" s="1">
        <v>42891</v>
      </c>
      <c r="B80">
        <v>13.497999999999999</v>
      </c>
      <c r="C80">
        <v>86.472672000000003</v>
      </c>
      <c r="D80">
        <v>113.679665</v>
      </c>
      <c r="E80">
        <v>5.6703299999999999</v>
      </c>
      <c r="F80">
        <v>5.3999999999999999E-2</v>
      </c>
      <c r="G80">
        <v>1.4901390000000001</v>
      </c>
      <c r="H80" s="4">
        <v>0.83</v>
      </c>
      <c r="I80" s="2">
        <v>3.95</v>
      </c>
      <c r="J80">
        <v>23.389999</v>
      </c>
      <c r="K80">
        <v>4</v>
      </c>
      <c r="L80">
        <v>3.59</v>
      </c>
      <c r="M80">
        <v>1.27</v>
      </c>
      <c r="N80">
        <v>4.8548999999999998</v>
      </c>
      <c r="O80">
        <v>1.145</v>
      </c>
      <c r="P80">
        <v>2.37</v>
      </c>
      <c r="Q80" s="4">
        <v>12.95</v>
      </c>
      <c r="R80">
        <v>9.9499999999999993</v>
      </c>
      <c r="S80">
        <v>14.55</v>
      </c>
      <c r="T80" s="4">
        <v>0.15</v>
      </c>
      <c r="U80" s="2">
        <v>0.88</v>
      </c>
      <c r="V80">
        <v>2436.1000979999999</v>
      </c>
      <c r="X80" s="6">
        <f t="shared" si="21"/>
        <v>0</v>
      </c>
      <c r="Y80" s="6">
        <f t="shared" si="22"/>
        <v>1.7291022215180085E-3</v>
      </c>
      <c r="Z80" s="6">
        <f t="shared" si="23"/>
        <v>1.0775657815012218E-2</v>
      </c>
      <c r="AA80" s="6">
        <f t="shared" si="24"/>
        <v>3.2000152880013788E-2</v>
      </c>
      <c r="AB80" s="6">
        <f t="shared" si="25"/>
        <v>1.0769230769230771</v>
      </c>
      <c r="AC80" s="6">
        <f t="shared" si="26"/>
        <v>0</v>
      </c>
      <c r="AD80" s="7">
        <f t="shared" si="27"/>
        <v>-6.2146892655367325E-2</v>
      </c>
      <c r="AE80" s="8">
        <f t="shared" si="28"/>
        <v>1.0230179028132946E-2</v>
      </c>
      <c r="AF80" s="10">
        <f t="shared" si="29"/>
        <v>8.1895686125186273E-3</v>
      </c>
      <c r="AG80" s="11">
        <f t="shared" si="30"/>
        <v>8.1081081081080919E-2</v>
      </c>
      <c r="AH80" s="11">
        <f t="shared" si="31"/>
        <v>-2.7777777777778789E-3</v>
      </c>
      <c r="AI80" s="11">
        <f t="shared" si="32"/>
        <v>3.2520325203251987E-2</v>
      </c>
      <c r="AJ80" s="11">
        <f t="shared" si="33"/>
        <v>0.14034387184666697</v>
      </c>
      <c r="AK80" s="11">
        <f t="shared" si="34"/>
        <v>7.9225352112677339E-3</v>
      </c>
      <c r="AL80" s="11">
        <f t="shared" si="35"/>
        <v>-9.5419847328244267E-2</v>
      </c>
      <c r="AM80" s="7">
        <f t="shared" si="36"/>
        <v>2.3219814241486336E-3</v>
      </c>
      <c r="AN80" s="10">
        <f t="shared" si="37"/>
        <v>0</v>
      </c>
      <c r="AO80" s="11">
        <f t="shared" si="38"/>
        <v>1.0416666666666741E-2</v>
      </c>
      <c r="AP80" s="7">
        <f t="shared" si="39"/>
        <v>0</v>
      </c>
      <c r="AQ80" s="8">
        <f t="shared" si="40"/>
        <v>-0.18518518518518523</v>
      </c>
      <c r="AR80" s="6">
        <f t="shared" si="41"/>
        <v>-1.2176648957179514E-3</v>
      </c>
    </row>
    <row r="81" spans="1:44" x14ac:dyDescent="0.25">
      <c r="A81" s="1">
        <v>42892</v>
      </c>
      <c r="B81">
        <v>13.497999999999999</v>
      </c>
      <c r="C81">
        <v>86.343306999999996</v>
      </c>
      <c r="D81">
        <v>112.746674</v>
      </c>
      <c r="E81">
        <v>6.0049450000000002</v>
      </c>
      <c r="F81">
        <v>5.5E-2</v>
      </c>
      <c r="G81">
        <v>1.5296129999999999</v>
      </c>
      <c r="H81" s="4">
        <v>0.88500000000000001</v>
      </c>
      <c r="I81" s="2">
        <v>3.93</v>
      </c>
      <c r="J81">
        <v>24.209999</v>
      </c>
      <c r="K81">
        <v>4</v>
      </c>
      <c r="L81">
        <v>3.51</v>
      </c>
      <c r="M81">
        <v>1.29</v>
      </c>
      <c r="N81">
        <v>4.9960000000000004</v>
      </c>
      <c r="O81">
        <v>1.1599999999999999</v>
      </c>
      <c r="P81">
        <v>2.2599999999999998</v>
      </c>
      <c r="Q81" s="4">
        <v>12.25</v>
      </c>
      <c r="R81">
        <v>9.9499999999999993</v>
      </c>
      <c r="S81">
        <v>14.45</v>
      </c>
      <c r="T81" s="4">
        <v>0.15</v>
      </c>
      <c r="U81" s="2">
        <v>0.92</v>
      </c>
      <c r="V81">
        <v>2429.330078</v>
      </c>
      <c r="X81" s="6">
        <f t="shared" si="21"/>
        <v>0</v>
      </c>
      <c r="Y81" s="6">
        <f t="shared" si="22"/>
        <v>-1.4960217720577651E-3</v>
      </c>
      <c r="Z81" s="6">
        <f t="shared" si="23"/>
        <v>-8.2071934325281815E-3</v>
      </c>
      <c r="AA81" s="6">
        <f t="shared" si="24"/>
        <v>5.9011556646614949E-2</v>
      </c>
      <c r="AB81" s="6">
        <f t="shared" si="25"/>
        <v>1.8518518518518601E-2</v>
      </c>
      <c r="AC81" s="6">
        <f t="shared" si="26"/>
        <v>2.6490146221258337E-2</v>
      </c>
      <c r="AD81" s="7">
        <f t="shared" si="27"/>
        <v>6.6265060240964013E-2</v>
      </c>
      <c r="AE81" s="8">
        <f t="shared" si="28"/>
        <v>-5.0632911392405333E-3</v>
      </c>
      <c r="AF81" s="10">
        <f t="shared" si="29"/>
        <v>3.505771847189898E-2</v>
      </c>
      <c r="AG81" s="11">
        <f t="shared" si="30"/>
        <v>0</v>
      </c>
      <c r="AH81" s="11">
        <f t="shared" si="31"/>
        <v>-2.2284122562674091E-2</v>
      </c>
      <c r="AI81" s="11">
        <f t="shared" si="32"/>
        <v>1.5748031496062964E-2</v>
      </c>
      <c r="AJ81" s="11">
        <f t="shared" si="33"/>
        <v>2.9063420461801659E-2</v>
      </c>
      <c r="AK81" s="11">
        <f t="shared" si="34"/>
        <v>1.3100436681222627E-2</v>
      </c>
      <c r="AL81" s="11">
        <f t="shared" si="35"/>
        <v>-4.6413502109704741E-2</v>
      </c>
      <c r="AM81" s="7">
        <f t="shared" si="36"/>
        <v>-5.4054054054054057E-2</v>
      </c>
      <c r="AN81" s="10">
        <f t="shared" si="37"/>
        <v>0</v>
      </c>
      <c r="AO81" s="11">
        <f t="shared" si="38"/>
        <v>-6.8728522336770626E-3</v>
      </c>
      <c r="AP81" s="7">
        <f t="shared" si="39"/>
        <v>0</v>
      </c>
      <c r="AQ81" s="8">
        <f t="shared" si="40"/>
        <v>4.5454545454545414E-2</v>
      </c>
      <c r="AR81" s="6">
        <f t="shared" si="41"/>
        <v>-2.7790401574869783E-3</v>
      </c>
    </row>
    <row r="82" spans="1:44" x14ac:dyDescent="0.25">
      <c r="A82" s="1">
        <v>42893</v>
      </c>
      <c r="B82">
        <v>13.497999999999999</v>
      </c>
      <c r="C82">
        <v>88.442924000000005</v>
      </c>
      <c r="D82">
        <v>115.503433</v>
      </c>
      <c r="E82">
        <v>5.8021979999999997</v>
      </c>
      <c r="F82">
        <v>3.9E-2</v>
      </c>
      <c r="G82">
        <v>1.509876</v>
      </c>
      <c r="H82" s="4">
        <v>1.1299999999999999</v>
      </c>
      <c r="I82" s="2">
        <v>3.95</v>
      </c>
      <c r="J82">
        <v>24.290001</v>
      </c>
      <c r="K82">
        <v>3.5</v>
      </c>
      <c r="L82">
        <v>3.45</v>
      </c>
      <c r="M82">
        <v>1.4410000000000001</v>
      </c>
      <c r="N82">
        <v>4.5248999999999997</v>
      </c>
      <c r="O82">
        <v>1.1200000000000001</v>
      </c>
      <c r="P82">
        <v>2.2400000000000002</v>
      </c>
      <c r="Q82" s="4">
        <v>12.26</v>
      </c>
      <c r="R82">
        <v>9.75</v>
      </c>
      <c r="S82">
        <v>14.55</v>
      </c>
      <c r="T82" s="4">
        <v>0.15</v>
      </c>
      <c r="U82" s="2">
        <v>0.92</v>
      </c>
      <c r="V82">
        <v>2433.139893</v>
      </c>
      <c r="X82" s="6">
        <f t="shared" si="21"/>
        <v>0</v>
      </c>
      <c r="Y82" s="6">
        <f t="shared" si="22"/>
        <v>2.4317078798012703E-2</v>
      </c>
      <c r="Z82" s="6">
        <f t="shared" si="23"/>
        <v>2.4450911962156985E-2</v>
      </c>
      <c r="AA82" s="6">
        <f t="shared" si="24"/>
        <v>-3.3763340047244461E-2</v>
      </c>
      <c r="AB82" s="6">
        <f t="shared" si="25"/>
        <v>-0.29090909090909089</v>
      </c>
      <c r="AC82" s="6">
        <f t="shared" si="26"/>
        <v>-1.2903263766717354E-2</v>
      </c>
      <c r="AD82" s="7">
        <f t="shared" si="27"/>
        <v>0.27683615819209018</v>
      </c>
      <c r="AE82" s="8">
        <f t="shared" si="28"/>
        <v>5.0890585241729624E-3</v>
      </c>
      <c r="AF82" s="10">
        <f t="shared" si="29"/>
        <v>3.3045024082818397E-3</v>
      </c>
      <c r="AG82" s="11">
        <f t="shared" si="30"/>
        <v>-0.125</v>
      </c>
      <c r="AH82" s="11">
        <f t="shared" si="31"/>
        <v>-1.7094017094017033E-2</v>
      </c>
      <c r="AI82" s="11">
        <f t="shared" si="32"/>
        <v>0.11705426356589155</v>
      </c>
      <c r="AJ82" s="11">
        <f t="shared" si="33"/>
        <v>-9.4295436349079442E-2</v>
      </c>
      <c r="AK82" s="11">
        <f t="shared" si="34"/>
        <v>-3.4482758620689502E-2</v>
      </c>
      <c r="AL82" s="11">
        <f t="shared" si="35"/>
        <v>-8.8495575221236855E-3</v>
      </c>
      <c r="AM82" s="7">
        <f t="shared" si="36"/>
        <v>8.1632653061225469E-4</v>
      </c>
      <c r="AN82" s="10">
        <f t="shared" si="37"/>
        <v>-2.010050251256279E-2</v>
      </c>
      <c r="AO82" s="11">
        <f t="shared" si="38"/>
        <v>6.9204152249136008E-3</v>
      </c>
      <c r="AP82" s="7">
        <f t="shared" si="39"/>
        <v>0</v>
      </c>
      <c r="AQ82" s="8">
        <f t="shared" si="40"/>
        <v>0</v>
      </c>
      <c r="AR82" s="6">
        <f t="shared" si="41"/>
        <v>1.5682574527444704E-3</v>
      </c>
    </row>
    <row r="83" spans="1:44" x14ac:dyDescent="0.25">
      <c r="A83" s="1">
        <v>42894</v>
      </c>
      <c r="B83">
        <v>13.497999999999999</v>
      </c>
      <c r="C83">
        <v>88.542441999999994</v>
      </c>
      <c r="D83">
        <v>118.289207</v>
      </c>
      <c r="E83">
        <v>5.3296700000000001</v>
      </c>
      <c r="F83">
        <v>3.7179999999999998E-2</v>
      </c>
      <c r="G83">
        <v>1.5029539999999999</v>
      </c>
      <c r="H83" s="4">
        <v>1.0389999999999999</v>
      </c>
      <c r="I83" s="2">
        <v>4.01</v>
      </c>
      <c r="J83">
        <v>24.780000999999999</v>
      </c>
      <c r="K83">
        <v>3.35</v>
      </c>
      <c r="L83">
        <v>3.32</v>
      </c>
      <c r="M83">
        <v>1.736</v>
      </c>
      <c r="N83">
        <v>4.2948000000000004</v>
      </c>
      <c r="O83">
        <v>1.1200000000000001</v>
      </c>
      <c r="P83">
        <v>2.2599999999999998</v>
      </c>
      <c r="Q83" s="4">
        <v>12.7</v>
      </c>
      <c r="R83">
        <v>10.1</v>
      </c>
      <c r="S83">
        <v>15.05</v>
      </c>
      <c r="T83" s="4">
        <v>0.15</v>
      </c>
      <c r="U83" s="2">
        <v>0.84</v>
      </c>
      <c r="V83">
        <v>2433.790039</v>
      </c>
      <c r="X83" s="6">
        <f t="shared" si="21"/>
        <v>0</v>
      </c>
      <c r="Y83" s="6">
        <f t="shared" si="22"/>
        <v>1.1252228612430581E-3</v>
      </c>
      <c r="Z83" s="6">
        <f t="shared" si="23"/>
        <v>2.4118538537291734E-2</v>
      </c>
      <c r="AA83" s="6">
        <f t="shared" si="24"/>
        <v>-8.1439482072138802E-2</v>
      </c>
      <c r="AB83" s="6">
        <f t="shared" si="25"/>
        <v>-4.6666666666666745E-2</v>
      </c>
      <c r="AC83" s="6">
        <f t="shared" si="26"/>
        <v>-4.5844824343191926E-3</v>
      </c>
      <c r="AD83" s="7">
        <f t="shared" si="27"/>
        <v>-8.0530973451327426E-2</v>
      </c>
      <c r="AE83" s="8">
        <f t="shared" si="28"/>
        <v>1.5189873417721378E-2</v>
      </c>
      <c r="AF83" s="10">
        <f t="shared" si="29"/>
        <v>2.0172909832321562E-2</v>
      </c>
      <c r="AG83" s="11">
        <f t="shared" si="30"/>
        <v>-4.2857142857142816E-2</v>
      </c>
      <c r="AH83" s="11">
        <f t="shared" si="31"/>
        <v>-3.7681159420289934E-2</v>
      </c>
      <c r="AI83" s="11">
        <f t="shared" si="32"/>
        <v>0.20471894517696043</v>
      </c>
      <c r="AJ83" s="11">
        <f t="shared" si="33"/>
        <v>-5.0851952529337496E-2</v>
      </c>
      <c r="AK83" s="11">
        <f t="shared" si="34"/>
        <v>0</v>
      </c>
      <c r="AL83" s="11">
        <f t="shared" si="35"/>
        <v>8.9285714285711748E-3</v>
      </c>
      <c r="AM83" s="7">
        <f t="shared" si="36"/>
        <v>3.5889070146818858E-2</v>
      </c>
      <c r="AN83" s="10">
        <f t="shared" si="37"/>
        <v>3.589743589743577E-2</v>
      </c>
      <c r="AO83" s="11">
        <f t="shared" si="38"/>
        <v>3.436426116838498E-2</v>
      </c>
      <c r="AP83" s="7">
        <f t="shared" si="39"/>
        <v>0</v>
      </c>
      <c r="AQ83" s="8">
        <f t="shared" si="40"/>
        <v>-8.6956521739130488E-2</v>
      </c>
      <c r="AR83" s="6">
        <f t="shared" si="41"/>
        <v>2.6720452936990213E-4</v>
      </c>
    </row>
    <row r="84" spans="1:44" x14ac:dyDescent="0.25">
      <c r="A84" s="1">
        <v>42895</v>
      </c>
      <c r="B84">
        <v>13.497999999999999</v>
      </c>
      <c r="C84">
        <v>89.308655000000002</v>
      </c>
      <c r="D84">
        <v>120.320511</v>
      </c>
      <c r="E84">
        <v>5</v>
      </c>
      <c r="F84">
        <v>3.7900000000000003E-2</v>
      </c>
      <c r="G84">
        <v>1.4930669999999999</v>
      </c>
      <c r="H84" s="4">
        <v>1.03</v>
      </c>
      <c r="I84" s="2">
        <v>4</v>
      </c>
      <c r="J84">
        <v>23.030000999999999</v>
      </c>
      <c r="K84">
        <v>3.35</v>
      </c>
      <c r="L84">
        <v>3.31</v>
      </c>
      <c r="M84">
        <v>1.431</v>
      </c>
      <c r="N84">
        <v>4.2762000000000002</v>
      </c>
      <c r="O84">
        <v>1.1120000000000001</v>
      </c>
      <c r="P84">
        <v>2.31</v>
      </c>
      <c r="Q84" s="4">
        <v>11.96</v>
      </c>
      <c r="R84">
        <v>10.050000000000001</v>
      </c>
      <c r="S84">
        <v>14.85</v>
      </c>
      <c r="T84" s="4">
        <v>0.15</v>
      </c>
      <c r="U84" s="2">
        <v>0.8</v>
      </c>
      <c r="V84">
        <v>2431.7700199999999</v>
      </c>
      <c r="X84" s="6">
        <f t="shared" si="21"/>
        <v>0</v>
      </c>
      <c r="Y84" s="6">
        <f t="shared" si="22"/>
        <v>8.6536239874659415E-3</v>
      </c>
      <c r="Z84" s="6">
        <f t="shared" si="23"/>
        <v>1.7172352841962946E-2</v>
      </c>
      <c r="AA84" s="6">
        <f t="shared" si="24"/>
        <v>-6.1855612073543065E-2</v>
      </c>
      <c r="AB84" s="6">
        <f t="shared" si="25"/>
        <v>1.9365250134480982E-2</v>
      </c>
      <c r="AC84" s="6">
        <f t="shared" si="26"/>
        <v>-6.5783783136409424E-3</v>
      </c>
      <c r="AD84" s="7">
        <f t="shared" si="27"/>
        <v>-8.6621751684310411E-3</v>
      </c>
      <c r="AE84" s="8">
        <f t="shared" si="28"/>
        <v>-2.4937655860348684E-3</v>
      </c>
      <c r="AF84" s="10">
        <f t="shared" si="29"/>
        <v>-7.0621466076615569E-2</v>
      </c>
      <c r="AG84" s="11">
        <f t="shared" si="30"/>
        <v>0</v>
      </c>
      <c r="AH84" s="11">
        <f t="shared" si="31"/>
        <v>-3.0120481927710108E-3</v>
      </c>
      <c r="AI84" s="11">
        <f t="shared" si="32"/>
        <v>-0.17569124423963134</v>
      </c>
      <c r="AJ84" s="11">
        <f t="shared" si="33"/>
        <v>-4.3308186644314128E-3</v>
      </c>
      <c r="AK84" s="11">
        <f t="shared" si="34"/>
        <v>-7.1428571428571175E-3</v>
      </c>
      <c r="AL84" s="11">
        <f t="shared" si="35"/>
        <v>2.212389380530988E-2</v>
      </c>
      <c r="AM84" s="7">
        <f t="shared" si="36"/>
        <v>-5.8267716535432945E-2</v>
      </c>
      <c r="AN84" s="10">
        <f t="shared" si="37"/>
        <v>-4.9504950495048439E-3</v>
      </c>
      <c r="AO84" s="11">
        <f t="shared" si="38"/>
        <v>-1.3289036544850585E-2</v>
      </c>
      <c r="AP84" s="7">
        <f t="shared" si="39"/>
        <v>0</v>
      </c>
      <c r="AQ84" s="8">
        <f t="shared" si="40"/>
        <v>-4.7619047619047561E-2</v>
      </c>
      <c r="AR84" s="6">
        <f t="shared" si="41"/>
        <v>-8.2998901615605192E-4</v>
      </c>
    </row>
    <row r="85" spans="1:44" x14ac:dyDescent="0.25">
      <c r="A85" s="1">
        <v>42898</v>
      </c>
      <c r="B85">
        <v>13.497999999999999</v>
      </c>
      <c r="C85">
        <v>89.318603999999993</v>
      </c>
      <c r="D85">
        <v>121.481239</v>
      </c>
      <c r="E85">
        <v>4.2506589999999997</v>
      </c>
      <c r="F85">
        <v>3.4000000000000002E-2</v>
      </c>
      <c r="G85">
        <v>1.512842</v>
      </c>
      <c r="H85" s="4">
        <v>1.05</v>
      </c>
      <c r="I85" s="2">
        <v>3.98</v>
      </c>
      <c r="J85">
        <v>23.6</v>
      </c>
      <c r="K85">
        <v>3.35</v>
      </c>
      <c r="L85">
        <v>3.39</v>
      </c>
      <c r="M85">
        <v>1.4</v>
      </c>
      <c r="N85">
        <v>4.0953999999999997</v>
      </c>
      <c r="O85">
        <v>1.095</v>
      </c>
      <c r="P85">
        <v>2.5099999999999998</v>
      </c>
      <c r="Q85" s="4">
        <v>12.08</v>
      </c>
      <c r="R85">
        <v>9.85</v>
      </c>
      <c r="S85">
        <v>15.05</v>
      </c>
      <c r="T85" s="4">
        <v>0.15</v>
      </c>
      <c r="U85" s="2">
        <v>0.8</v>
      </c>
      <c r="V85">
        <v>2429.389893</v>
      </c>
      <c r="X85" s="6">
        <f t="shared" si="21"/>
        <v>0</v>
      </c>
      <c r="Y85" s="6">
        <f t="shared" si="22"/>
        <v>1.1140017728394902E-4</v>
      </c>
      <c r="Z85" s="6">
        <f t="shared" si="23"/>
        <v>9.6469670079775138E-3</v>
      </c>
      <c r="AA85" s="6">
        <f t="shared" si="24"/>
        <v>-0.14986820000000001</v>
      </c>
      <c r="AB85" s="6">
        <f t="shared" si="25"/>
        <v>-0.1029023746701847</v>
      </c>
      <c r="AC85" s="6">
        <f t="shared" si="26"/>
        <v>1.3244549641777681E-2</v>
      </c>
      <c r="AD85" s="7">
        <f t="shared" si="27"/>
        <v>1.9417475728155331E-2</v>
      </c>
      <c r="AE85" s="8">
        <f t="shared" si="28"/>
        <v>-5.0000000000000044E-3</v>
      </c>
      <c r="AF85" s="10">
        <f t="shared" si="29"/>
        <v>2.4750281165858423E-2</v>
      </c>
      <c r="AG85" s="11">
        <f t="shared" si="30"/>
        <v>0</v>
      </c>
      <c r="AH85" s="11">
        <f t="shared" si="31"/>
        <v>2.4169184290030232E-2</v>
      </c>
      <c r="AI85" s="11">
        <f t="shared" si="32"/>
        <v>-2.1663172606568915E-2</v>
      </c>
      <c r="AJ85" s="11">
        <f t="shared" si="33"/>
        <v>-4.2280529442028092E-2</v>
      </c>
      <c r="AK85" s="11">
        <f t="shared" si="34"/>
        <v>-1.5287769784172789E-2</v>
      </c>
      <c r="AL85" s="11">
        <f t="shared" si="35"/>
        <v>8.6580086580086535E-2</v>
      </c>
      <c r="AM85" s="7">
        <f t="shared" si="36"/>
        <v>1.0033444816053505E-2</v>
      </c>
      <c r="AN85" s="10">
        <f t="shared" si="37"/>
        <v>-1.9900497512437942E-2</v>
      </c>
      <c r="AO85" s="11">
        <f t="shared" si="38"/>
        <v>1.3468013468013629E-2</v>
      </c>
      <c r="AP85" s="7">
        <f t="shared" si="39"/>
        <v>0</v>
      </c>
      <c r="AQ85" s="8">
        <f t="shared" si="40"/>
        <v>0</v>
      </c>
      <c r="AR85" s="6">
        <f t="shared" si="41"/>
        <v>-9.7876319735201722E-4</v>
      </c>
    </row>
    <row r="86" spans="1:44" x14ac:dyDescent="0.25">
      <c r="A86" s="1">
        <v>42899</v>
      </c>
      <c r="B86">
        <v>13.34</v>
      </c>
      <c r="C86">
        <v>89.487769999999998</v>
      </c>
      <c r="D86">
        <v>121.94554100000001</v>
      </c>
      <c r="E86">
        <v>4.3763740000000002</v>
      </c>
      <c r="F86">
        <v>2.5399999999999999E-2</v>
      </c>
      <c r="G86">
        <v>1.4831780000000001</v>
      </c>
      <c r="H86" s="4">
        <v>0.98</v>
      </c>
      <c r="I86" s="2">
        <v>4.0199999999999996</v>
      </c>
      <c r="J86">
        <v>23.48</v>
      </c>
      <c r="K86">
        <v>3.35</v>
      </c>
      <c r="L86">
        <v>3.45</v>
      </c>
      <c r="M86">
        <v>1.49</v>
      </c>
      <c r="N86">
        <v>4.1207000000000003</v>
      </c>
      <c r="O86">
        <v>1.1000000000000001</v>
      </c>
      <c r="P86">
        <v>2.37</v>
      </c>
      <c r="Q86" s="4">
        <v>13.38</v>
      </c>
      <c r="R86">
        <v>9.4499999999999993</v>
      </c>
      <c r="S86">
        <v>15.4</v>
      </c>
      <c r="T86" s="4">
        <v>0.15</v>
      </c>
      <c r="U86" s="2">
        <v>0.8</v>
      </c>
      <c r="V86">
        <v>2440.3500979999999</v>
      </c>
      <c r="X86" s="6">
        <f t="shared" si="21"/>
        <v>-1.1705437842643329E-2</v>
      </c>
      <c r="Y86" s="6">
        <f t="shared" si="22"/>
        <v>1.8939615312394409E-3</v>
      </c>
      <c r="Z86" s="6">
        <f t="shared" si="23"/>
        <v>3.8220057995952406E-3</v>
      </c>
      <c r="AA86" s="6">
        <f t="shared" si="24"/>
        <v>2.9575414071088879E-2</v>
      </c>
      <c r="AB86" s="6">
        <f t="shared" si="25"/>
        <v>-0.25294117647058834</v>
      </c>
      <c r="AC86" s="6">
        <f t="shared" si="26"/>
        <v>-1.9608128277771142E-2</v>
      </c>
      <c r="AD86" s="7">
        <f t="shared" si="27"/>
        <v>-6.6666666666666763E-2</v>
      </c>
      <c r="AE86" s="8">
        <f t="shared" si="28"/>
        <v>1.0050251256281229E-2</v>
      </c>
      <c r="AF86" s="10">
        <f t="shared" si="29"/>
        <v>-5.0847457627118953E-3</v>
      </c>
      <c r="AG86" s="11">
        <f t="shared" si="30"/>
        <v>0</v>
      </c>
      <c r="AH86" s="11">
        <f t="shared" si="31"/>
        <v>1.7699115044247815E-2</v>
      </c>
      <c r="AI86" s="11">
        <f t="shared" si="32"/>
        <v>6.4285714285714279E-2</v>
      </c>
      <c r="AJ86" s="11">
        <f t="shared" si="33"/>
        <v>6.1776627435661258E-3</v>
      </c>
      <c r="AK86" s="11">
        <f t="shared" si="34"/>
        <v>4.5662100456622667E-3</v>
      </c>
      <c r="AL86" s="11">
        <f t="shared" si="35"/>
        <v>-5.5776892430278724E-2</v>
      </c>
      <c r="AM86" s="7">
        <f t="shared" si="36"/>
        <v>0.10761589403973515</v>
      </c>
      <c r="AN86" s="10">
        <f t="shared" si="37"/>
        <v>-4.0609137055837574E-2</v>
      </c>
      <c r="AO86" s="11">
        <f t="shared" si="38"/>
        <v>2.3255813953488413E-2</v>
      </c>
      <c r="AP86" s="7">
        <f t="shared" si="39"/>
        <v>0</v>
      </c>
      <c r="AQ86" s="8">
        <f t="shared" si="40"/>
        <v>0</v>
      </c>
      <c r="AR86" s="6">
        <f t="shared" si="41"/>
        <v>4.5115051443904708E-3</v>
      </c>
    </row>
    <row r="87" spans="1:44" x14ac:dyDescent="0.25">
      <c r="A87" s="1">
        <v>42900</v>
      </c>
      <c r="B87">
        <v>13.34</v>
      </c>
      <c r="C87">
        <v>89.557418999999996</v>
      </c>
      <c r="D87">
        <v>123.15465500000001</v>
      </c>
      <c r="E87">
        <v>3.8461539999999999</v>
      </c>
      <c r="F87">
        <v>2.5999999999999999E-2</v>
      </c>
      <c r="G87">
        <v>1.4930669999999999</v>
      </c>
      <c r="H87" s="4">
        <v>0.98</v>
      </c>
      <c r="I87" s="2">
        <v>3.93</v>
      </c>
      <c r="J87">
        <v>23.469999000000001</v>
      </c>
      <c r="K87">
        <v>3.35</v>
      </c>
      <c r="L87">
        <v>3.4</v>
      </c>
      <c r="M87">
        <v>1.37</v>
      </c>
      <c r="N87">
        <v>4.5037900000000004</v>
      </c>
      <c r="O87">
        <v>1.07</v>
      </c>
      <c r="P87">
        <v>2</v>
      </c>
      <c r="Q87" s="4">
        <v>12.87</v>
      </c>
      <c r="R87">
        <v>9.65</v>
      </c>
      <c r="S87">
        <v>15.25</v>
      </c>
      <c r="T87" s="4">
        <v>0.15</v>
      </c>
      <c r="U87" s="2">
        <v>0.72</v>
      </c>
      <c r="V87">
        <v>2437.919922</v>
      </c>
      <c r="X87" s="6">
        <f t="shared" si="21"/>
        <v>0</v>
      </c>
      <c r="Y87" s="6">
        <f t="shared" si="22"/>
        <v>7.7830747151264035E-4</v>
      </c>
      <c r="Z87" s="6">
        <f t="shared" si="23"/>
        <v>9.9151964892263411E-3</v>
      </c>
      <c r="AA87" s="6">
        <f t="shared" si="24"/>
        <v>-0.12115509323471907</v>
      </c>
      <c r="AB87" s="6">
        <f t="shared" si="25"/>
        <v>2.3622047244094446E-2</v>
      </c>
      <c r="AC87" s="6">
        <f t="shared" si="26"/>
        <v>6.6674397813342168E-3</v>
      </c>
      <c r="AD87" s="7">
        <f t="shared" si="27"/>
        <v>0</v>
      </c>
      <c r="AE87" s="8">
        <f t="shared" si="28"/>
        <v>-2.238805970149238E-2</v>
      </c>
      <c r="AF87" s="10">
        <f t="shared" si="29"/>
        <v>-4.2593696763193467E-4</v>
      </c>
      <c r="AG87" s="11">
        <f t="shared" si="30"/>
        <v>0</v>
      </c>
      <c r="AH87" s="11">
        <f t="shared" si="31"/>
        <v>-1.449275362318847E-2</v>
      </c>
      <c r="AI87" s="11">
        <f t="shared" si="32"/>
        <v>-8.0536912751677736E-2</v>
      </c>
      <c r="AJ87" s="11">
        <f t="shared" si="33"/>
        <v>9.2967214308248725E-2</v>
      </c>
      <c r="AK87" s="11">
        <f t="shared" si="34"/>
        <v>-2.7272727272727337E-2</v>
      </c>
      <c r="AL87" s="11">
        <f t="shared" si="35"/>
        <v>-0.1561181434599157</v>
      </c>
      <c r="AM87" s="7">
        <f t="shared" si="36"/>
        <v>-3.8116591928251231E-2</v>
      </c>
      <c r="AN87" s="10">
        <f t="shared" si="37"/>
        <v>2.1164021164021385E-2</v>
      </c>
      <c r="AO87" s="11">
        <f t="shared" si="38"/>
        <v>-9.7402597402597157E-3</v>
      </c>
      <c r="AP87" s="7">
        <f t="shared" si="39"/>
        <v>0</v>
      </c>
      <c r="AQ87" s="8">
        <f t="shared" si="40"/>
        <v>-0.10000000000000009</v>
      </c>
      <c r="AR87" s="6">
        <f t="shared" si="41"/>
        <v>-9.9583088590093904E-4</v>
      </c>
    </row>
    <row r="88" spans="1:44" x14ac:dyDescent="0.25">
      <c r="A88" s="1">
        <v>42901</v>
      </c>
      <c r="B88">
        <v>13.34</v>
      </c>
      <c r="C88">
        <v>89.099686000000005</v>
      </c>
      <c r="D88">
        <v>122.632317</v>
      </c>
      <c r="E88">
        <v>4.2032970000000001</v>
      </c>
      <c r="F88">
        <v>2.9899999999999999E-2</v>
      </c>
      <c r="G88">
        <v>1.4831780000000001</v>
      </c>
      <c r="H88" s="4">
        <v>0.96</v>
      </c>
      <c r="I88" s="2">
        <v>4.03</v>
      </c>
      <c r="J88">
        <v>23.99</v>
      </c>
      <c r="K88">
        <v>3.41</v>
      </c>
      <c r="L88">
        <v>3.36</v>
      </c>
      <c r="M88">
        <v>1.35</v>
      </c>
      <c r="N88">
        <v>4.3669000000000002</v>
      </c>
      <c r="O88">
        <v>1.04</v>
      </c>
      <c r="P88">
        <v>2.04</v>
      </c>
      <c r="Q88" s="4">
        <v>12.67</v>
      </c>
      <c r="R88">
        <v>9.35</v>
      </c>
      <c r="S88">
        <v>15.25</v>
      </c>
      <c r="T88" s="4">
        <v>0.15</v>
      </c>
      <c r="U88" s="2">
        <v>0.64</v>
      </c>
      <c r="V88">
        <v>2432.459961</v>
      </c>
      <c r="X88" s="6">
        <f t="shared" si="21"/>
        <v>0</v>
      </c>
      <c r="Y88" s="6">
        <f t="shared" si="22"/>
        <v>-5.1110561817329092E-3</v>
      </c>
      <c r="Z88" s="6">
        <f t="shared" si="23"/>
        <v>-4.2413175531205161E-3</v>
      </c>
      <c r="AA88" s="6">
        <f t="shared" si="24"/>
        <v>9.2857176285713106E-2</v>
      </c>
      <c r="AB88" s="6">
        <f t="shared" si="25"/>
        <v>0.15000000000000013</v>
      </c>
      <c r="AC88" s="6">
        <f t="shared" si="26"/>
        <v>-6.6232794643508175E-3</v>
      </c>
      <c r="AD88" s="7">
        <f t="shared" si="27"/>
        <v>-2.0408163265306145E-2</v>
      </c>
      <c r="AE88" s="8">
        <f t="shared" si="28"/>
        <v>2.5445292620865256E-2</v>
      </c>
      <c r="AF88" s="10">
        <f t="shared" si="29"/>
        <v>2.2155987309586012E-2</v>
      </c>
      <c r="AG88" s="11">
        <f t="shared" si="30"/>
        <v>1.7910447761193993E-2</v>
      </c>
      <c r="AH88" s="11">
        <f t="shared" si="31"/>
        <v>-1.1764705882352899E-2</v>
      </c>
      <c r="AI88" s="11">
        <f t="shared" si="32"/>
        <v>-1.4598540145985384E-2</v>
      </c>
      <c r="AJ88" s="11">
        <f t="shared" si="33"/>
        <v>-3.0394401159911988E-2</v>
      </c>
      <c r="AK88" s="11">
        <f t="shared" si="34"/>
        <v>-2.8037383177570097E-2</v>
      </c>
      <c r="AL88" s="11">
        <f t="shared" si="35"/>
        <v>2.0000000000000018E-2</v>
      </c>
      <c r="AM88" s="7">
        <f t="shared" si="36"/>
        <v>-1.5540015540015495E-2</v>
      </c>
      <c r="AN88" s="10">
        <f t="shared" si="37"/>
        <v>-3.1088082901554515E-2</v>
      </c>
      <c r="AO88" s="11">
        <f t="shared" si="38"/>
        <v>0</v>
      </c>
      <c r="AP88" s="7">
        <f t="shared" si="39"/>
        <v>0</v>
      </c>
      <c r="AQ88" s="8">
        <f t="shared" si="40"/>
        <v>-0.11111111111111105</v>
      </c>
      <c r="AR88" s="6">
        <f t="shared" si="41"/>
        <v>-2.2395981716745172E-3</v>
      </c>
    </row>
    <row r="89" spans="1:44" x14ac:dyDescent="0.25">
      <c r="A89" s="1">
        <v>42902</v>
      </c>
      <c r="B89">
        <v>13.34</v>
      </c>
      <c r="C89">
        <v>88.134460000000004</v>
      </c>
      <c r="D89">
        <v>122.05194899999999</v>
      </c>
      <c r="E89">
        <v>4.3956049999999998</v>
      </c>
      <c r="F89">
        <v>2.9399999999999999E-2</v>
      </c>
      <c r="G89">
        <v>1.512842</v>
      </c>
      <c r="H89" s="4">
        <v>0.97</v>
      </c>
      <c r="I89" s="2">
        <v>3.59</v>
      </c>
      <c r="J89">
        <v>23.559999000000001</v>
      </c>
      <c r="K89">
        <v>3.35</v>
      </c>
      <c r="L89">
        <v>3.32</v>
      </c>
      <c r="M89">
        <v>1.35</v>
      </c>
      <c r="N89">
        <v>4.3472999999999997</v>
      </c>
      <c r="O89">
        <v>1.01</v>
      </c>
      <c r="P89">
        <v>2.1</v>
      </c>
      <c r="Q89" s="4">
        <v>13.16</v>
      </c>
      <c r="R89">
        <v>9.3000000000000007</v>
      </c>
      <c r="S89">
        <v>15.75</v>
      </c>
      <c r="T89" s="4">
        <v>0.15</v>
      </c>
      <c r="U89" s="2">
        <v>0.64</v>
      </c>
      <c r="V89">
        <v>2433.1499020000001</v>
      </c>
      <c r="X89" s="6">
        <f t="shared" si="21"/>
        <v>0</v>
      </c>
      <c r="Y89" s="6">
        <f t="shared" si="22"/>
        <v>-1.083310215032629E-2</v>
      </c>
      <c r="Z89" s="6">
        <f t="shared" si="23"/>
        <v>-4.7325861094185129E-3</v>
      </c>
      <c r="AA89" s="6">
        <f t="shared" si="24"/>
        <v>4.5751703960010381E-2</v>
      </c>
      <c r="AB89" s="6">
        <f t="shared" si="25"/>
        <v>-1.6722408026755842E-2</v>
      </c>
      <c r="AC89" s="6">
        <f t="shared" si="26"/>
        <v>2.0000296660279471E-2</v>
      </c>
      <c r="AD89" s="7">
        <f t="shared" si="27"/>
        <v>1.0416666666666741E-2</v>
      </c>
      <c r="AE89" s="8">
        <f t="shared" si="28"/>
        <v>-0.1091811414392061</v>
      </c>
      <c r="AF89" s="10">
        <f t="shared" si="29"/>
        <v>-1.7924176740308329E-2</v>
      </c>
      <c r="AG89" s="11">
        <f t="shared" si="30"/>
        <v>-1.7595307917888547E-2</v>
      </c>
      <c r="AH89" s="11">
        <f t="shared" si="31"/>
        <v>-1.1904761904761862E-2</v>
      </c>
      <c r="AI89" s="11">
        <f t="shared" si="32"/>
        <v>0</v>
      </c>
      <c r="AJ89" s="11">
        <f t="shared" si="33"/>
        <v>-4.4883097849733877E-3</v>
      </c>
      <c r="AK89" s="11">
        <f t="shared" si="34"/>
        <v>-2.8846153846153855E-2</v>
      </c>
      <c r="AL89" s="11">
        <f t="shared" si="35"/>
        <v>2.941176470588247E-2</v>
      </c>
      <c r="AM89" s="7">
        <f t="shared" si="36"/>
        <v>3.8674033149171283E-2</v>
      </c>
      <c r="AN89" s="10">
        <f t="shared" si="37"/>
        <v>-5.3475935828876109E-3</v>
      </c>
      <c r="AO89" s="11">
        <f t="shared" si="38"/>
        <v>3.2786885245901676E-2</v>
      </c>
      <c r="AP89" s="7">
        <f t="shared" si="39"/>
        <v>0</v>
      </c>
      <c r="AQ89" s="8">
        <f t="shared" si="40"/>
        <v>0</v>
      </c>
      <c r="AR89" s="6">
        <f t="shared" si="41"/>
        <v>2.8363920108120944E-4</v>
      </c>
    </row>
    <row r="90" spans="1:44" x14ac:dyDescent="0.25">
      <c r="A90" s="1">
        <v>42905</v>
      </c>
      <c r="B90">
        <v>13.34</v>
      </c>
      <c r="C90">
        <v>89.179291000000006</v>
      </c>
      <c r="D90">
        <v>123.270729</v>
      </c>
      <c r="E90">
        <v>4.6593410000000004</v>
      </c>
      <c r="F90">
        <v>3.4000000000000002E-2</v>
      </c>
      <c r="G90">
        <v>1.4831780000000001</v>
      </c>
      <c r="H90" s="4">
        <v>0.97</v>
      </c>
      <c r="I90" s="2">
        <v>4</v>
      </c>
      <c r="J90">
        <v>24.200001</v>
      </c>
      <c r="K90">
        <v>3.35</v>
      </c>
      <c r="L90">
        <v>3.39</v>
      </c>
      <c r="M90">
        <v>1.39</v>
      </c>
      <c r="N90">
        <v>4.2832999999999997</v>
      </c>
      <c r="O90">
        <v>1.0549999999999999</v>
      </c>
      <c r="P90">
        <v>1.93</v>
      </c>
      <c r="Q90" s="4">
        <v>13.29</v>
      </c>
      <c r="R90">
        <v>9.35</v>
      </c>
      <c r="S90">
        <v>16.399999999999999</v>
      </c>
      <c r="T90" s="4">
        <v>0.15</v>
      </c>
      <c r="U90" s="2">
        <v>0.64</v>
      </c>
      <c r="V90">
        <v>2453.459961</v>
      </c>
      <c r="X90" s="6">
        <f t="shared" si="21"/>
        <v>0</v>
      </c>
      <c r="Y90" s="6">
        <f t="shared" si="22"/>
        <v>1.1854965696731945E-2</v>
      </c>
      <c r="Z90" s="6">
        <f t="shared" si="23"/>
        <v>9.9857479539307015E-3</v>
      </c>
      <c r="AA90" s="6">
        <f t="shared" si="24"/>
        <v>5.9999931750009505E-2</v>
      </c>
      <c r="AB90" s="6">
        <f t="shared" si="25"/>
        <v>0.15646258503401378</v>
      </c>
      <c r="AC90" s="6">
        <f t="shared" si="26"/>
        <v>-1.9608128277771142E-2</v>
      </c>
      <c r="AD90" s="7">
        <f t="shared" si="27"/>
        <v>0</v>
      </c>
      <c r="AE90" s="8">
        <f t="shared" si="28"/>
        <v>0.11420612813370479</v>
      </c>
      <c r="AF90" s="10">
        <f t="shared" si="29"/>
        <v>2.7164771950966449E-2</v>
      </c>
      <c r="AG90" s="11">
        <f t="shared" si="30"/>
        <v>0</v>
      </c>
      <c r="AH90" s="11">
        <f t="shared" si="31"/>
        <v>2.108433734939763E-2</v>
      </c>
      <c r="AI90" s="11">
        <f t="shared" si="32"/>
        <v>2.962962962962945E-2</v>
      </c>
      <c r="AJ90" s="11">
        <f t="shared" si="33"/>
        <v>-1.4721781335541584E-2</v>
      </c>
      <c r="AK90" s="11">
        <f t="shared" si="34"/>
        <v>4.4554455445544594E-2</v>
      </c>
      <c r="AL90" s="11">
        <f t="shared" si="35"/>
        <v>-8.0952380952380998E-2</v>
      </c>
      <c r="AM90" s="7">
        <f t="shared" si="36"/>
        <v>9.8784194528873659E-3</v>
      </c>
      <c r="AN90" s="10">
        <f t="shared" si="37"/>
        <v>5.3763440860215006E-3</v>
      </c>
      <c r="AO90" s="11">
        <f t="shared" si="38"/>
        <v>4.1269841269841123E-2</v>
      </c>
      <c r="AP90" s="7">
        <f t="shared" si="39"/>
        <v>0</v>
      </c>
      <c r="AQ90" s="8">
        <f t="shared" si="40"/>
        <v>0</v>
      </c>
      <c r="AR90" s="6">
        <f t="shared" si="41"/>
        <v>8.3472288260191263E-3</v>
      </c>
    </row>
    <row r="91" spans="1:44" x14ac:dyDescent="0.25">
      <c r="A91" s="1">
        <v>42906</v>
      </c>
      <c r="B91">
        <v>13.34</v>
      </c>
      <c r="C91">
        <v>88.522537</v>
      </c>
      <c r="D91">
        <v>121.94554100000001</v>
      </c>
      <c r="E91">
        <v>5.0548349999999997</v>
      </c>
      <c r="F91">
        <v>3.5000000000000003E-2</v>
      </c>
      <c r="G91">
        <v>1.4535149999999999</v>
      </c>
      <c r="H91" s="4">
        <v>0.97</v>
      </c>
      <c r="I91" s="2">
        <v>4.01</v>
      </c>
      <c r="J91">
        <v>23.85</v>
      </c>
      <c r="K91">
        <v>3.46</v>
      </c>
      <c r="L91">
        <v>3.39</v>
      </c>
      <c r="M91">
        <v>1.38</v>
      </c>
      <c r="N91">
        <v>4.1798999999999999</v>
      </c>
      <c r="O91">
        <v>1.06</v>
      </c>
      <c r="P91">
        <v>1.97</v>
      </c>
      <c r="Q91" s="4">
        <v>13.17</v>
      </c>
      <c r="R91">
        <v>8.9499999999999993</v>
      </c>
      <c r="S91">
        <v>16.549999</v>
      </c>
      <c r="T91" s="4">
        <v>0.15</v>
      </c>
      <c r="U91" s="2">
        <v>0.6</v>
      </c>
      <c r="V91">
        <v>2437.030029</v>
      </c>
      <c r="X91" s="6">
        <f t="shared" si="21"/>
        <v>0</v>
      </c>
      <c r="Y91" s="6">
        <f t="shared" si="22"/>
        <v>-7.3644227559513942E-3</v>
      </c>
      <c r="Z91" s="6">
        <f t="shared" si="23"/>
        <v>-1.0750224410532971E-2</v>
      </c>
      <c r="AA91" s="6">
        <f t="shared" si="24"/>
        <v>8.4881960775139431E-2</v>
      </c>
      <c r="AB91" s="6">
        <f t="shared" si="25"/>
        <v>2.941176470588247E-2</v>
      </c>
      <c r="AC91" s="6">
        <f t="shared" si="26"/>
        <v>-1.9999622432371744E-2</v>
      </c>
      <c r="AD91" s="7">
        <f t="shared" si="27"/>
        <v>0</v>
      </c>
      <c r="AE91" s="8">
        <f t="shared" si="28"/>
        <v>2.4999999999999467E-3</v>
      </c>
      <c r="AF91" s="10">
        <f t="shared" si="29"/>
        <v>-1.44628506420309E-2</v>
      </c>
      <c r="AG91" s="11">
        <f t="shared" si="30"/>
        <v>3.2835820895522394E-2</v>
      </c>
      <c r="AH91" s="11">
        <f t="shared" si="31"/>
        <v>0</v>
      </c>
      <c r="AI91" s="11">
        <f t="shared" si="32"/>
        <v>-7.194244604316502E-3</v>
      </c>
      <c r="AJ91" s="11">
        <f t="shared" si="33"/>
        <v>-2.4140265683001316E-2</v>
      </c>
      <c r="AK91" s="11">
        <f t="shared" si="34"/>
        <v>4.7393364928911552E-3</v>
      </c>
      <c r="AL91" s="11">
        <f t="shared" si="35"/>
        <v>2.0725388601036343E-2</v>
      </c>
      <c r="AM91" s="7">
        <f t="shared" si="36"/>
        <v>-9.0293453724604733E-3</v>
      </c>
      <c r="AN91" s="10">
        <f t="shared" si="37"/>
        <v>-4.2780748663101664E-2</v>
      </c>
      <c r="AO91" s="11">
        <f t="shared" si="38"/>
        <v>9.1462804878048587E-3</v>
      </c>
      <c r="AP91" s="7">
        <f t="shared" si="39"/>
        <v>0</v>
      </c>
      <c r="AQ91" s="8">
        <f t="shared" si="40"/>
        <v>-6.25E-2</v>
      </c>
      <c r="AR91" s="6">
        <f t="shared" si="41"/>
        <v>-6.6966375083225005E-3</v>
      </c>
    </row>
    <row r="92" spans="1:44" x14ac:dyDescent="0.25">
      <c r="A92" s="1">
        <v>42907</v>
      </c>
      <c r="B92">
        <v>13.34</v>
      </c>
      <c r="C92">
        <v>88.383232000000007</v>
      </c>
      <c r="D92">
        <v>120.81382000000001</v>
      </c>
      <c r="E92">
        <v>4.7802199999999999</v>
      </c>
      <c r="F92">
        <v>2.8400000000000002E-2</v>
      </c>
      <c r="G92">
        <v>1.4831780000000001</v>
      </c>
      <c r="H92" s="4">
        <v>0.97499999999999998</v>
      </c>
      <c r="I92" s="2">
        <v>3.9009999999999998</v>
      </c>
      <c r="J92">
        <v>24.16</v>
      </c>
      <c r="K92">
        <v>3.3</v>
      </c>
      <c r="L92">
        <v>3.38</v>
      </c>
      <c r="M92">
        <v>1.3680000000000001</v>
      </c>
      <c r="N92">
        <v>3.7818999999999998</v>
      </c>
      <c r="O92">
        <v>1.04</v>
      </c>
      <c r="P92">
        <v>1.9850000000000001</v>
      </c>
      <c r="Q92" s="4">
        <v>13.52</v>
      </c>
      <c r="R92">
        <v>8.85</v>
      </c>
      <c r="S92">
        <v>16.450001</v>
      </c>
      <c r="T92" s="4">
        <v>0.15</v>
      </c>
      <c r="U92" s="2">
        <v>1.2</v>
      </c>
      <c r="V92">
        <v>2435.610107</v>
      </c>
      <c r="X92" s="6">
        <f t="shared" si="21"/>
        <v>0</v>
      </c>
      <c r="Y92" s="6">
        <f t="shared" si="22"/>
        <v>-1.5736670538486486E-3</v>
      </c>
      <c r="Z92" s="6">
        <f t="shared" si="23"/>
        <v>-9.2805443374104346E-3</v>
      </c>
      <c r="AA92" s="6">
        <f t="shared" si="24"/>
        <v>-5.4327193667053408E-2</v>
      </c>
      <c r="AB92" s="6">
        <f t="shared" si="25"/>
        <v>-0.18857142857142861</v>
      </c>
      <c r="AC92" s="6">
        <f t="shared" si="26"/>
        <v>2.0407770129651448E-2</v>
      </c>
      <c r="AD92" s="7">
        <f t="shared" si="27"/>
        <v>5.1546391752577136E-3</v>
      </c>
      <c r="AE92" s="8">
        <f t="shared" si="28"/>
        <v>-2.7182044887780532E-2</v>
      </c>
      <c r="AF92" s="10">
        <f t="shared" si="29"/>
        <v>1.2997903563941149E-2</v>
      </c>
      <c r="AG92" s="11">
        <f t="shared" si="30"/>
        <v>-4.6242774566474076E-2</v>
      </c>
      <c r="AH92" s="11">
        <f t="shared" si="31"/>
        <v>-2.9498525073746729E-3</v>
      </c>
      <c r="AI92" s="11">
        <f t="shared" si="32"/>
        <v>-8.6956521739128823E-3</v>
      </c>
      <c r="AJ92" s="11">
        <f t="shared" si="33"/>
        <v>-9.5217588937534403E-2</v>
      </c>
      <c r="AK92" s="11">
        <f t="shared" si="34"/>
        <v>-1.8867924528301883E-2</v>
      </c>
      <c r="AL92" s="11">
        <f t="shared" si="35"/>
        <v>7.6142131979695105E-3</v>
      </c>
      <c r="AM92" s="7">
        <f t="shared" si="36"/>
        <v>2.6575550493545874E-2</v>
      </c>
      <c r="AN92" s="10">
        <f t="shared" si="37"/>
        <v>-1.1173184357541888E-2</v>
      </c>
      <c r="AO92" s="11">
        <f t="shared" si="38"/>
        <v>-6.0421755916721942E-3</v>
      </c>
      <c r="AP92" s="7">
        <f t="shared" si="39"/>
        <v>0</v>
      </c>
      <c r="AQ92" s="8">
        <f t="shared" si="40"/>
        <v>1</v>
      </c>
      <c r="AR92" s="6">
        <f t="shared" si="41"/>
        <v>-5.8264444143207861E-4</v>
      </c>
    </row>
    <row r="93" spans="1:44" x14ac:dyDescent="0.25">
      <c r="A93" s="1">
        <v>42908</v>
      </c>
      <c r="B93">
        <v>13.34</v>
      </c>
      <c r="C93">
        <v>88.134460000000004</v>
      </c>
      <c r="D93">
        <v>120.00129699999999</v>
      </c>
      <c r="E93">
        <v>4.6608239999999999</v>
      </c>
      <c r="F93">
        <v>2.477E-2</v>
      </c>
      <c r="G93">
        <v>1.4930669999999999</v>
      </c>
      <c r="H93" s="4">
        <v>1.01</v>
      </c>
      <c r="I93" s="2">
        <v>3.94</v>
      </c>
      <c r="J93">
        <v>24.280000999999999</v>
      </c>
      <c r="K93">
        <v>3.3</v>
      </c>
      <c r="L93">
        <v>3.38</v>
      </c>
      <c r="M93">
        <v>1.36</v>
      </c>
      <c r="N93">
        <v>4.0305999999999997</v>
      </c>
      <c r="O93">
        <v>1.03</v>
      </c>
      <c r="P93">
        <v>1.91</v>
      </c>
      <c r="Q93" s="4">
        <v>13.51</v>
      </c>
      <c r="R93">
        <v>9</v>
      </c>
      <c r="S93">
        <v>16.450001</v>
      </c>
      <c r="T93" s="4">
        <v>0.15</v>
      </c>
      <c r="U93" s="2">
        <v>0.88</v>
      </c>
      <c r="V93">
        <v>2434.5</v>
      </c>
      <c r="X93" s="6">
        <f t="shared" si="21"/>
        <v>0</v>
      </c>
      <c r="Y93" s="6">
        <f t="shared" si="22"/>
        <v>-2.8146967967861425E-3</v>
      </c>
      <c r="Z93" s="6">
        <f t="shared" si="23"/>
        <v>-6.7254143607081707E-3</v>
      </c>
      <c r="AA93" s="6">
        <f t="shared" si="24"/>
        <v>-2.4977093104501469E-2</v>
      </c>
      <c r="AB93" s="6">
        <f t="shared" si="25"/>
        <v>-0.1278169014084507</v>
      </c>
      <c r="AC93" s="6">
        <f t="shared" si="26"/>
        <v>6.6674397813342168E-3</v>
      </c>
      <c r="AD93" s="7">
        <f t="shared" si="27"/>
        <v>3.5897435897435992E-2</v>
      </c>
      <c r="AE93" s="8">
        <f t="shared" si="28"/>
        <v>9.9974365547295108E-3</v>
      </c>
      <c r="AF93" s="10">
        <f t="shared" si="29"/>
        <v>4.9669288079470242E-3</v>
      </c>
      <c r="AG93" s="11">
        <f t="shared" si="30"/>
        <v>0</v>
      </c>
      <c r="AH93" s="11">
        <f t="shared" si="31"/>
        <v>0</v>
      </c>
      <c r="AI93" s="11">
        <f t="shared" si="32"/>
        <v>-5.8479532163743242E-3</v>
      </c>
      <c r="AJ93" s="11">
        <f t="shared" si="33"/>
        <v>6.5760596525555881E-2</v>
      </c>
      <c r="AK93" s="11">
        <f t="shared" si="34"/>
        <v>-9.6153846153845812E-3</v>
      </c>
      <c r="AL93" s="11">
        <f t="shared" si="35"/>
        <v>-3.7783375314861534E-2</v>
      </c>
      <c r="AM93" s="7">
        <f t="shared" si="36"/>
        <v>-7.3964497041423272E-4</v>
      </c>
      <c r="AN93" s="10">
        <f t="shared" si="37"/>
        <v>1.6949152542372836E-2</v>
      </c>
      <c r="AO93" s="11">
        <f t="shared" si="38"/>
        <v>0</v>
      </c>
      <c r="AP93" s="7">
        <f t="shared" si="39"/>
        <v>0</v>
      </c>
      <c r="AQ93" s="8">
        <f t="shared" si="40"/>
        <v>-0.26666666666666661</v>
      </c>
      <c r="AR93" s="6">
        <f t="shared" si="41"/>
        <v>-4.5578189908535016E-4</v>
      </c>
    </row>
    <row r="94" spans="1:44" x14ac:dyDescent="0.25">
      <c r="A94" s="1">
        <v>42909</v>
      </c>
      <c r="B94">
        <v>13.34</v>
      </c>
      <c r="C94">
        <v>88.333466000000001</v>
      </c>
      <c r="D94">
        <v>120.059349</v>
      </c>
      <c r="E94">
        <v>4.8164829999999998</v>
      </c>
      <c r="F94">
        <v>2.9899999999999999E-2</v>
      </c>
      <c r="G94">
        <v>1.4930669999999999</v>
      </c>
      <c r="H94" s="4">
        <v>1.0900000000000001</v>
      </c>
      <c r="I94" s="2">
        <v>3.94</v>
      </c>
      <c r="J94">
        <v>24.17</v>
      </c>
      <c r="K94">
        <v>3.3</v>
      </c>
      <c r="L94">
        <v>3.37</v>
      </c>
      <c r="M94">
        <v>1.397</v>
      </c>
      <c r="N94">
        <v>3.9394</v>
      </c>
      <c r="O94">
        <v>1.04</v>
      </c>
      <c r="P94">
        <v>1.86</v>
      </c>
      <c r="Q94" s="4">
        <v>13.88</v>
      </c>
      <c r="R94">
        <v>9.0500000000000007</v>
      </c>
      <c r="S94">
        <v>16.5</v>
      </c>
      <c r="T94" s="4">
        <v>0.15</v>
      </c>
      <c r="U94" s="2">
        <v>1.36</v>
      </c>
      <c r="V94">
        <v>2438.3000489999999</v>
      </c>
      <c r="X94" s="6">
        <f t="shared" si="21"/>
        <v>0</v>
      </c>
      <c r="Y94" s="6">
        <f t="shared" si="22"/>
        <v>2.2579817247418976E-3</v>
      </c>
      <c r="Z94" s="6">
        <f t="shared" si="23"/>
        <v>4.8376143801176497E-4</v>
      </c>
      <c r="AA94" s="6">
        <f t="shared" si="24"/>
        <v>3.3397313436422493E-2</v>
      </c>
      <c r="AB94" s="6">
        <f t="shared" si="25"/>
        <v>0.20710536939846591</v>
      </c>
      <c r="AC94" s="6">
        <f t="shared" si="26"/>
        <v>0</v>
      </c>
      <c r="AD94" s="7">
        <f t="shared" si="27"/>
        <v>7.9207920792079278E-2</v>
      </c>
      <c r="AE94" s="8">
        <f t="shared" si="28"/>
        <v>0</v>
      </c>
      <c r="AF94" s="10">
        <f t="shared" si="29"/>
        <v>-4.5305187590394258E-3</v>
      </c>
      <c r="AG94" s="11">
        <f t="shared" si="30"/>
        <v>0</v>
      </c>
      <c r="AH94" s="11">
        <f t="shared" si="31"/>
        <v>-2.9585798816567088E-3</v>
      </c>
      <c r="AI94" s="11">
        <f t="shared" si="32"/>
        <v>2.720588235294108E-2</v>
      </c>
      <c r="AJ94" s="11">
        <f t="shared" si="33"/>
        <v>-2.2626904182999952E-2</v>
      </c>
      <c r="AK94" s="11">
        <f t="shared" si="34"/>
        <v>9.7087378640776656E-3</v>
      </c>
      <c r="AL94" s="11">
        <f t="shared" si="35"/>
        <v>-2.617801047120405E-2</v>
      </c>
      <c r="AM94" s="7">
        <f t="shared" si="36"/>
        <v>2.738712065136939E-2</v>
      </c>
      <c r="AN94" s="10">
        <f t="shared" si="37"/>
        <v>5.5555555555555358E-3</v>
      </c>
      <c r="AO94" s="11">
        <f t="shared" si="38"/>
        <v>3.0394527027688412E-3</v>
      </c>
      <c r="AP94" s="7">
        <f t="shared" si="39"/>
        <v>0</v>
      </c>
      <c r="AQ94" s="8">
        <f t="shared" si="40"/>
        <v>0.54545454545454564</v>
      </c>
      <c r="AR94" s="6">
        <f t="shared" si="41"/>
        <v>1.5609155884164228E-3</v>
      </c>
    </row>
    <row r="95" spans="1:44" x14ac:dyDescent="0.25">
      <c r="A95" s="1">
        <v>42912</v>
      </c>
      <c r="B95">
        <v>12.87</v>
      </c>
      <c r="C95">
        <v>89.179291000000006</v>
      </c>
      <c r="D95">
        <v>119.604713</v>
      </c>
      <c r="E95">
        <v>4.3054940000000004</v>
      </c>
      <c r="F95">
        <v>2.5999999999999999E-2</v>
      </c>
      <c r="G95">
        <v>1.4930669999999999</v>
      </c>
      <c r="H95" s="4">
        <v>1.0900000000000001</v>
      </c>
      <c r="I95" s="2">
        <v>4.0090000000000003</v>
      </c>
      <c r="J95">
        <v>23.93</v>
      </c>
      <c r="K95">
        <v>3.02</v>
      </c>
      <c r="L95">
        <v>3.28</v>
      </c>
      <c r="M95">
        <v>1.38</v>
      </c>
      <c r="N95">
        <v>3.7006000000000001</v>
      </c>
      <c r="O95">
        <v>1.03</v>
      </c>
      <c r="P95">
        <v>1.77</v>
      </c>
      <c r="Q95" s="4">
        <v>13.63</v>
      </c>
      <c r="R95">
        <v>9.3000000000000007</v>
      </c>
      <c r="S95">
        <v>16.299999</v>
      </c>
      <c r="T95" s="4">
        <v>0.15</v>
      </c>
      <c r="U95" s="2">
        <v>2.04</v>
      </c>
      <c r="V95">
        <v>2439.070068</v>
      </c>
      <c r="X95" s="6">
        <f t="shared" si="21"/>
        <v>-3.5232383808096013E-2</v>
      </c>
      <c r="Y95" s="6">
        <f t="shared" si="22"/>
        <v>9.5753629773793758E-3</v>
      </c>
      <c r="Z95" s="6">
        <f t="shared" si="23"/>
        <v>-3.7867604962608103E-3</v>
      </c>
      <c r="AA95" s="6">
        <f t="shared" si="24"/>
        <v>-0.10609172709630643</v>
      </c>
      <c r="AB95" s="6">
        <f t="shared" si="25"/>
        <v>-0.13043478260869568</v>
      </c>
      <c r="AC95" s="6">
        <f t="shared" si="26"/>
        <v>0</v>
      </c>
      <c r="AD95" s="7">
        <f t="shared" si="27"/>
        <v>0</v>
      </c>
      <c r="AE95" s="8">
        <f t="shared" si="28"/>
        <v>1.7512690355329985E-2</v>
      </c>
      <c r="AF95" s="10">
        <f t="shared" si="29"/>
        <v>-9.9296648738106397E-3</v>
      </c>
      <c r="AG95" s="11">
        <f t="shared" si="30"/>
        <v>-8.484848484848484E-2</v>
      </c>
      <c r="AH95" s="11">
        <f t="shared" si="31"/>
        <v>-2.6706231454005969E-2</v>
      </c>
      <c r="AI95" s="11">
        <f t="shared" si="32"/>
        <v>-1.2168933428776008E-2</v>
      </c>
      <c r="AJ95" s="11">
        <f t="shared" si="33"/>
        <v>-6.0618368279433343E-2</v>
      </c>
      <c r="AK95" s="11">
        <f t="shared" si="34"/>
        <v>-9.6153846153845812E-3</v>
      </c>
      <c r="AL95" s="11">
        <f t="shared" si="35"/>
        <v>-4.8387096774193616E-2</v>
      </c>
      <c r="AM95" s="7">
        <f t="shared" si="36"/>
        <v>-1.8011527377521652E-2</v>
      </c>
      <c r="AN95" s="10">
        <f t="shared" si="37"/>
        <v>2.7624309392265234E-2</v>
      </c>
      <c r="AO95" s="11">
        <f t="shared" si="38"/>
        <v>-1.2121272727272703E-2</v>
      </c>
      <c r="AP95" s="7">
        <f t="shared" si="39"/>
        <v>0</v>
      </c>
      <c r="AQ95" s="8">
        <f t="shared" si="40"/>
        <v>0.5</v>
      </c>
      <c r="AR95" s="6">
        <f t="shared" si="41"/>
        <v>3.1580157672395082E-4</v>
      </c>
    </row>
    <row r="96" spans="1:44" x14ac:dyDescent="0.25">
      <c r="A96" s="1">
        <v>42913</v>
      </c>
      <c r="B96">
        <v>12.87</v>
      </c>
      <c r="C96">
        <v>89.567374999999998</v>
      </c>
      <c r="D96">
        <v>120.542984</v>
      </c>
      <c r="E96">
        <v>4.35989</v>
      </c>
      <c r="F96">
        <v>2.3099999999999999E-2</v>
      </c>
      <c r="G96">
        <v>1.512842</v>
      </c>
      <c r="H96" s="4">
        <v>1.08</v>
      </c>
      <c r="I96" s="2">
        <v>4</v>
      </c>
      <c r="J96">
        <v>23.32</v>
      </c>
      <c r="K96">
        <v>3.2</v>
      </c>
      <c r="L96">
        <v>3.24</v>
      </c>
      <c r="M96">
        <v>1.38</v>
      </c>
      <c r="N96">
        <v>3.44</v>
      </c>
      <c r="O96">
        <v>1.03</v>
      </c>
      <c r="P96">
        <v>1.72</v>
      </c>
      <c r="Q96" s="4">
        <v>13.27</v>
      </c>
      <c r="R96">
        <v>9.0500000000000007</v>
      </c>
      <c r="S96">
        <v>16.100000000000001</v>
      </c>
      <c r="T96" s="4">
        <v>0.15</v>
      </c>
      <c r="U96" s="2">
        <v>1.84</v>
      </c>
      <c r="V96">
        <v>2419.3798830000001</v>
      </c>
      <c r="X96" s="6">
        <f t="shared" si="21"/>
        <v>0</v>
      </c>
      <c r="Y96" s="6">
        <f t="shared" si="22"/>
        <v>4.3517278019176153E-3</v>
      </c>
      <c r="Z96" s="6">
        <f t="shared" si="23"/>
        <v>7.8447661172014183E-3</v>
      </c>
      <c r="AA96" s="6">
        <f t="shared" si="24"/>
        <v>1.2634090304155521E-2</v>
      </c>
      <c r="AB96" s="6">
        <f t="shared" si="25"/>
        <v>-0.11153846153846159</v>
      </c>
      <c r="AC96" s="6">
        <f t="shared" si="26"/>
        <v>1.3244549641777681E-2</v>
      </c>
      <c r="AD96" s="7">
        <f t="shared" si="27"/>
        <v>-9.1743119266055606E-3</v>
      </c>
      <c r="AE96" s="8">
        <f t="shared" si="28"/>
        <v>-2.2449488650536642E-3</v>
      </c>
      <c r="AF96" s="10">
        <f t="shared" si="29"/>
        <v>-2.5491015461763467E-2</v>
      </c>
      <c r="AG96" s="11">
        <f t="shared" si="30"/>
        <v>5.9602649006622599E-2</v>
      </c>
      <c r="AH96" s="11">
        <f t="shared" si="31"/>
        <v>-1.2195121951219412E-2</v>
      </c>
      <c r="AI96" s="11">
        <f t="shared" si="32"/>
        <v>0</v>
      </c>
      <c r="AJ96" s="11">
        <f t="shared" si="33"/>
        <v>-7.0421012808733807E-2</v>
      </c>
      <c r="AK96" s="11">
        <f t="shared" si="34"/>
        <v>0</v>
      </c>
      <c r="AL96" s="11">
        <f t="shared" si="35"/>
        <v>-2.8248587570621542E-2</v>
      </c>
      <c r="AM96" s="7">
        <f t="shared" si="36"/>
        <v>-2.6412325752017685E-2</v>
      </c>
      <c r="AN96" s="10">
        <f t="shared" si="37"/>
        <v>-2.6881720430107503E-2</v>
      </c>
      <c r="AO96" s="11">
        <f t="shared" si="38"/>
        <v>-1.2269878053366656E-2</v>
      </c>
      <c r="AP96" s="7">
        <f t="shared" si="39"/>
        <v>0</v>
      </c>
      <c r="AQ96" s="8">
        <f t="shared" si="40"/>
        <v>-9.8039215686274495E-2</v>
      </c>
      <c r="AR96" s="6">
        <f t="shared" si="41"/>
        <v>-8.0728246631084355E-3</v>
      </c>
    </row>
    <row r="97" spans="1:44" x14ac:dyDescent="0.25">
      <c r="A97" s="1">
        <v>42914</v>
      </c>
      <c r="B97">
        <v>12.87</v>
      </c>
      <c r="C97">
        <v>90.104720999999998</v>
      </c>
      <c r="D97">
        <v>122.62264999999999</v>
      </c>
      <c r="E97">
        <v>4.5274720000000004</v>
      </c>
      <c r="F97">
        <v>2.5100000000000001E-2</v>
      </c>
      <c r="G97">
        <v>1.5029539999999999</v>
      </c>
      <c r="H97" s="4">
        <v>1.38</v>
      </c>
      <c r="I97" s="2">
        <v>3.99</v>
      </c>
      <c r="J97">
        <v>24.299999</v>
      </c>
      <c r="K97">
        <v>3.3</v>
      </c>
      <c r="L97">
        <v>3.27</v>
      </c>
      <c r="M97">
        <v>1.28</v>
      </c>
      <c r="N97">
        <v>3.3492000000000002</v>
      </c>
      <c r="O97">
        <v>1.1299999999999999</v>
      </c>
      <c r="P97">
        <v>1.79</v>
      </c>
      <c r="Q97" s="4">
        <v>13.5</v>
      </c>
      <c r="R97">
        <v>9.35</v>
      </c>
      <c r="S97">
        <v>16.350000000000001</v>
      </c>
      <c r="T97" s="4">
        <v>0.15</v>
      </c>
      <c r="U97" s="2">
        <v>1.52</v>
      </c>
      <c r="V97">
        <v>2440.6899410000001</v>
      </c>
      <c r="X97" s="6">
        <f t="shared" si="21"/>
        <v>0</v>
      </c>
      <c r="Y97" s="6">
        <f t="shared" si="22"/>
        <v>5.9993496515891032E-3</v>
      </c>
      <c r="Z97" s="6">
        <f t="shared" si="23"/>
        <v>1.725248480658137E-2</v>
      </c>
      <c r="AA97" s="6">
        <f t="shared" si="24"/>
        <v>3.8437208278190527E-2</v>
      </c>
      <c r="AB97" s="6">
        <f t="shared" si="25"/>
        <v>8.6580086580086757E-2</v>
      </c>
      <c r="AC97" s="6">
        <f t="shared" si="26"/>
        <v>-6.5360427592571213E-3</v>
      </c>
      <c r="AD97" s="7">
        <f t="shared" si="27"/>
        <v>0.27777777777777768</v>
      </c>
      <c r="AE97" s="8">
        <f t="shared" si="28"/>
        <v>-2.4999999999999467E-3</v>
      </c>
      <c r="AF97" s="10">
        <f t="shared" si="29"/>
        <v>4.2023970840480152E-2</v>
      </c>
      <c r="AG97" s="11">
        <f t="shared" si="30"/>
        <v>3.1249999999999778E-2</v>
      </c>
      <c r="AH97" s="11">
        <f t="shared" si="31"/>
        <v>9.2592592592593004E-3</v>
      </c>
      <c r="AI97" s="11">
        <f t="shared" si="32"/>
        <v>-7.2463768115941907E-2</v>
      </c>
      <c r="AJ97" s="11">
        <f t="shared" si="33"/>
        <v>-2.6395348837209287E-2</v>
      </c>
      <c r="AK97" s="11">
        <f t="shared" si="34"/>
        <v>9.7087378640776656E-2</v>
      </c>
      <c r="AL97" s="11">
        <f t="shared" si="35"/>
        <v>4.0697674418604723E-2</v>
      </c>
      <c r="AM97" s="7">
        <f t="shared" si="36"/>
        <v>1.7332328560663246E-2</v>
      </c>
      <c r="AN97" s="10">
        <f t="shared" si="37"/>
        <v>3.3149171270718147E-2</v>
      </c>
      <c r="AO97" s="11">
        <f t="shared" si="38"/>
        <v>1.552795031055898E-2</v>
      </c>
      <c r="AP97" s="7">
        <f t="shared" si="39"/>
        <v>0</v>
      </c>
      <c r="AQ97" s="8">
        <f t="shared" si="40"/>
        <v>-0.17391304347826086</v>
      </c>
      <c r="AR97" s="6">
        <f t="shared" si="41"/>
        <v>8.8080661287370798E-3</v>
      </c>
    </row>
    <row r="98" spans="1:44" x14ac:dyDescent="0.25">
      <c r="A98" s="1">
        <v>42915</v>
      </c>
      <c r="B98">
        <v>12.87</v>
      </c>
      <c r="C98">
        <v>90.552504999999996</v>
      </c>
      <c r="D98">
        <v>120.949242</v>
      </c>
      <c r="E98">
        <v>4.3956049999999998</v>
      </c>
      <c r="F98">
        <v>2.1999999999999999E-2</v>
      </c>
      <c r="G98">
        <v>1.512842</v>
      </c>
      <c r="H98" s="4">
        <v>1.37</v>
      </c>
      <c r="I98" s="2">
        <v>3.99</v>
      </c>
      <c r="J98">
        <v>23.4</v>
      </c>
      <c r="K98">
        <v>3.03</v>
      </c>
      <c r="L98">
        <v>3.24</v>
      </c>
      <c r="M98">
        <v>1.22</v>
      </c>
      <c r="N98">
        <v>3.8039000000000001</v>
      </c>
      <c r="O98">
        <v>1.08</v>
      </c>
      <c r="P98">
        <v>1.78</v>
      </c>
      <c r="Q98" s="4">
        <v>12.98</v>
      </c>
      <c r="R98">
        <v>9.1999999999999993</v>
      </c>
      <c r="S98">
        <v>16.25</v>
      </c>
      <c r="T98" s="4">
        <v>0.15</v>
      </c>
      <c r="U98" s="2">
        <v>1.64</v>
      </c>
      <c r="V98">
        <v>2419.6999510000001</v>
      </c>
      <c r="X98" s="6">
        <f t="shared" si="21"/>
        <v>0</v>
      </c>
      <c r="Y98" s="6">
        <f t="shared" si="22"/>
        <v>4.9695953223138911E-3</v>
      </c>
      <c r="Z98" s="6">
        <f t="shared" si="23"/>
        <v>-1.3646809949059091E-2</v>
      </c>
      <c r="AA98" s="6">
        <f t="shared" si="24"/>
        <v>-2.9125966985549701E-2</v>
      </c>
      <c r="AB98" s="6">
        <f t="shared" si="25"/>
        <v>-0.12350597609561764</v>
      </c>
      <c r="AC98" s="6">
        <f t="shared" si="26"/>
        <v>6.5790436699992849E-3</v>
      </c>
      <c r="AD98" s="7">
        <f t="shared" si="27"/>
        <v>-7.246376811594013E-3</v>
      </c>
      <c r="AE98" s="8">
        <f t="shared" si="28"/>
        <v>0</v>
      </c>
      <c r="AF98" s="10">
        <f t="shared" si="29"/>
        <v>-3.7036997408929961E-2</v>
      </c>
      <c r="AG98" s="11">
        <f t="shared" si="30"/>
        <v>-8.181818181818179E-2</v>
      </c>
      <c r="AH98" s="11">
        <f t="shared" si="31"/>
        <v>-9.1743119266054496E-3</v>
      </c>
      <c r="AI98" s="11">
        <f t="shared" si="32"/>
        <v>-4.6875E-2</v>
      </c>
      <c r="AJ98" s="11">
        <f t="shared" si="33"/>
        <v>0.13576376448107008</v>
      </c>
      <c r="AK98" s="11">
        <f t="shared" si="34"/>
        <v>-4.4247787610619316E-2</v>
      </c>
      <c r="AL98" s="11">
        <f t="shared" si="35"/>
        <v>-5.5865921787709993E-3</v>
      </c>
      <c r="AM98" s="7">
        <f t="shared" si="36"/>
        <v>-3.8518518518518507E-2</v>
      </c>
      <c r="AN98" s="10">
        <f t="shared" si="37"/>
        <v>-1.6042780748663166E-2</v>
      </c>
      <c r="AO98" s="11">
        <f t="shared" si="38"/>
        <v>-6.1162079510703737E-3</v>
      </c>
      <c r="AP98" s="7">
        <f t="shared" si="39"/>
        <v>0</v>
      </c>
      <c r="AQ98" s="8">
        <f t="shared" si="40"/>
        <v>7.8947368421052655E-2</v>
      </c>
      <c r="AR98" s="6">
        <f t="shared" si="41"/>
        <v>-8.6000231522239678E-3</v>
      </c>
    </row>
    <row r="99" spans="1:44" x14ac:dyDescent="0.25">
      <c r="A99" s="1">
        <v>42916</v>
      </c>
      <c r="B99">
        <v>12.87</v>
      </c>
      <c r="C99">
        <v>90.950546000000003</v>
      </c>
      <c r="D99">
        <v>121.1427</v>
      </c>
      <c r="E99">
        <v>4.2857139999999996</v>
      </c>
      <c r="F99">
        <v>2.1299999999999999E-2</v>
      </c>
      <c r="G99">
        <v>1.5029539999999999</v>
      </c>
      <c r="H99" s="4">
        <v>1.37</v>
      </c>
      <c r="I99" s="2">
        <v>4.08</v>
      </c>
      <c r="J99">
        <v>23.459999</v>
      </c>
      <c r="K99">
        <v>3.02</v>
      </c>
      <c r="L99">
        <v>3.24</v>
      </c>
      <c r="M99">
        <v>1.24</v>
      </c>
      <c r="N99">
        <v>3.8662999999999998</v>
      </c>
      <c r="O99">
        <v>1.08</v>
      </c>
      <c r="P99">
        <v>1.77</v>
      </c>
      <c r="Q99" s="4">
        <v>12.88</v>
      </c>
      <c r="R99">
        <v>9.1</v>
      </c>
      <c r="S99">
        <v>16.299999</v>
      </c>
      <c r="T99" s="4">
        <v>0.15</v>
      </c>
      <c r="U99" s="2">
        <v>1.52</v>
      </c>
      <c r="V99">
        <v>2423.4099120000001</v>
      </c>
      <c r="X99" s="6">
        <f t="shared" si="21"/>
        <v>0</v>
      </c>
      <c r="Y99" s="6">
        <f t="shared" si="22"/>
        <v>4.3956928634940606E-3</v>
      </c>
      <c r="Z99" s="6">
        <f t="shared" si="23"/>
        <v>1.5994974156183783E-3</v>
      </c>
      <c r="AA99" s="6">
        <f t="shared" si="24"/>
        <v>-2.5000199062472639E-2</v>
      </c>
      <c r="AB99" s="6">
        <f t="shared" si="25"/>
        <v>-3.1818181818181746E-2</v>
      </c>
      <c r="AC99" s="6">
        <f t="shared" si="26"/>
        <v>-6.5360427592571213E-3</v>
      </c>
      <c r="AD99" s="7">
        <f t="shared" si="27"/>
        <v>0</v>
      </c>
      <c r="AE99" s="8">
        <f t="shared" si="28"/>
        <v>2.2556390977443552E-2</v>
      </c>
      <c r="AF99" s="10">
        <f t="shared" si="29"/>
        <v>2.5640598290599392E-3</v>
      </c>
      <c r="AG99" s="11">
        <f t="shared" si="30"/>
        <v>-3.3003300330032292E-3</v>
      </c>
      <c r="AH99" s="11">
        <f t="shared" si="31"/>
        <v>0</v>
      </c>
      <c r="AI99" s="11">
        <f t="shared" si="32"/>
        <v>1.6393442622950838E-2</v>
      </c>
      <c r="AJ99" s="11">
        <f t="shared" si="33"/>
        <v>1.6404216724940079E-2</v>
      </c>
      <c r="AK99" s="11">
        <f t="shared" si="34"/>
        <v>0</v>
      </c>
      <c r="AL99" s="11">
        <f t="shared" si="35"/>
        <v>-5.6179775280899014E-3</v>
      </c>
      <c r="AM99" s="7">
        <f t="shared" si="36"/>
        <v>-7.7041602465330872E-3</v>
      </c>
      <c r="AN99" s="10">
        <f t="shared" si="37"/>
        <v>-1.0869565217391242E-2</v>
      </c>
      <c r="AO99" s="11">
        <f t="shared" si="38"/>
        <v>3.0768615384615394E-3</v>
      </c>
      <c r="AP99" s="7">
        <f t="shared" si="39"/>
        <v>0</v>
      </c>
      <c r="AQ99" s="8">
        <f t="shared" si="40"/>
        <v>-7.3170731707317027E-2</v>
      </c>
      <c r="AR99" s="6">
        <f t="shared" si="41"/>
        <v>1.5332318366443332E-3</v>
      </c>
    </row>
    <row r="100" spans="1:44" x14ac:dyDescent="0.25">
      <c r="A100" s="1">
        <v>42919</v>
      </c>
      <c r="B100">
        <v>12.87</v>
      </c>
      <c r="C100">
        <v>91.458038000000002</v>
      </c>
      <c r="D100">
        <v>122.16802199999999</v>
      </c>
      <c r="E100">
        <v>4.4395600000000002</v>
      </c>
      <c r="F100">
        <v>2.1999999999999999E-2</v>
      </c>
      <c r="G100">
        <v>1.4930669999999999</v>
      </c>
      <c r="H100" s="4">
        <v>1.4</v>
      </c>
      <c r="I100" s="2">
        <v>3.87</v>
      </c>
      <c r="J100">
        <v>22.83</v>
      </c>
      <c r="K100">
        <v>3.02</v>
      </c>
      <c r="L100">
        <v>3.23</v>
      </c>
      <c r="M100">
        <v>1.23</v>
      </c>
      <c r="N100">
        <v>3.8</v>
      </c>
      <c r="O100">
        <v>1.06</v>
      </c>
      <c r="P100">
        <v>1.78</v>
      </c>
      <c r="Q100" s="4">
        <v>12.68</v>
      </c>
      <c r="R100">
        <v>9.4</v>
      </c>
      <c r="S100">
        <v>16.299999</v>
      </c>
      <c r="T100" s="4">
        <v>0.15</v>
      </c>
      <c r="U100" s="2">
        <v>1.48</v>
      </c>
      <c r="V100">
        <v>2429.01001</v>
      </c>
      <c r="X100" s="6">
        <f t="shared" si="21"/>
        <v>0</v>
      </c>
      <c r="Y100" s="6">
        <f t="shared" si="22"/>
        <v>5.5798675469194148E-3</v>
      </c>
      <c r="Z100" s="6">
        <f t="shared" si="23"/>
        <v>8.4637539034542186E-3</v>
      </c>
      <c r="AA100" s="6">
        <f t="shared" si="24"/>
        <v>3.5897402393160194E-2</v>
      </c>
      <c r="AB100" s="6">
        <f t="shared" si="25"/>
        <v>3.2863849765258246E-2</v>
      </c>
      <c r="AC100" s="6">
        <f t="shared" si="26"/>
        <v>-6.5783783136409424E-3</v>
      </c>
      <c r="AD100" s="7">
        <f t="shared" si="27"/>
        <v>2.1897810218977964E-2</v>
      </c>
      <c r="AE100" s="8">
        <f t="shared" si="28"/>
        <v>-5.1470588235294157E-2</v>
      </c>
      <c r="AF100" s="10">
        <f t="shared" si="29"/>
        <v>-2.6854178467782597E-2</v>
      </c>
      <c r="AG100" s="11">
        <f t="shared" si="30"/>
        <v>0</v>
      </c>
      <c r="AH100" s="11">
        <f t="shared" si="31"/>
        <v>-3.0864197530865445E-3</v>
      </c>
      <c r="AI100" s="11">
        <f t="shared" si="32"/>
        <v>-8.0645161290322509E-3</v>
      </c>
      <c r="AJ100" s="11">
        <f t="shared" si="33"/>
        <v>-1.7148177844450774E-2</v>
      </c>
      <c r="AK100" s="11">
        <f t="shared" si="34"/>
        <v>-1.851851851851849E-2</v>
      </c>
      <c r="AL100" s="11">
        <f t="shared" si="35"/>
        <v>5.6497175141243527E-3</v>
      </c>
      <c r="AM100" s="7">
        <f t="shared" si="36"/>
        <v>-1.5527950310559091E-2</v>
      </c>
      <c r="AN100" s="10">
        <f t="shared" si="37"/>
        <v>3.2967032967033072E-2</v>
      </c>
      <c r="AO100" s="11">
        <f t="shared" si="38"/>
        <v>0</v>
      </c>
      <c r="AP100" s="7">
        <f t="shared" si="39"/>
        <v>0</v>
      </c>
      <c r="AQ100" s="8">
        <f t="shared" si="40"/>
        <v>-2.6315789473684181E-2</v>
      </c>
      <c r="AR100" s="6">
        <f t="shared" si="41"/>
        <v>2.3108339915050014E-3</v>
      </c>
    </row>
    <row r="101" spans="1:44" x14ac:dyDescent="0.25">
      <c r="A101" s="1">
        <v>42921</v>
      </c>
      <c r="B101">
        <v>12.87</v>
      </c>
      <c r="C101">
        <v>92.572524999999999</v>
      </c>
      <c r="D101">
        <v>121.829475</v>
      </c>
      <c r="E101">
        <v>4.4763739999999999</v>
      </c>
      <c r="F101">
        <v>2.0299999999999999E-2</v>
      </c>
      <c r="G101">
        <v>1.4930669999999999</v>
      </c>
      <c r="H101" s="4">
        <v>1.32</v>
      </c>
      <c r="I101" s="2">
        <v>3.92</v>
      </c>
      <c r="J101">
        <v>23.76</v>
      </c>
      <c r="K101">
        <v>3.25</v>
      </c>
      <c r="L101">
        <v>3.26</v>
      </c>
      <c r="M101">
        <v>1.3</v>
      </c>
      <c r="N101">
        <v>4.0522900000000002</v>
      </c>
      <c r="O101">
        <v>1.03</v>
      </c>
      <c r="P101">
        <v>1.74</v>
      </c>
      <c r="Q101" s="4">
        <v>12.59</v>
      </c>
      <c r="R101">
        <v>9.1</v>
      </c>
      <c r="S101">
        <v>16.149999999999999</v>
      </c>
      <c r="T101" s="4">
        <v>0.15</v>
      </c>
      <c r="U101" s="2">
        <v>1.36</v>
      </c>
      <c r="V101">
        <v>2432.540039</v>
      </c>
      <c r="X101" s="6">
        <f t="shared" si="21"/>
        <v>0</v>
      </c>
      <c r="Y101" s="6">
        <f t="shared" si="22"/>
        <v>1.2185774201716404E-2</v>
      </c>
      <c r="Z101" s="6">
        <f t="shared" si="23"/>
        <v>-2.7711588880434679E-3</v>
      </c>
      <c r="AA101" s="6">
        <f t="shared" si="24"/>
        <v>8.2922631972537353E-3</v>
      </c>
      <c r="AB101" s="6">
        <f t="shared" si="25"/>
        <v>-7.7272727272727271E-2</v>
      </c>
      <c r="AC101" s="6">
        <f t="shared" si="26"/>
        <v>0</v>
      </c>
      <c r="AD101" s="7">
        <f t="shared" si="27"/>
        <v>-5.7142857142857051E-2</v>
      </c>
      <c r="AE101" s="8">
        <f t="shared" si="28"/>
        <v>1.2919896640826822E-2</v>
      </c>
      <c r="AF101" s="10">
        <f t="shared" si="29"/>
        <v>4.0735873850197279E-2</v>
      </c>
      <c r="AG101" s="11">
        <f t="shared" si="30"/>
        <v>7.6158940397351049E-2</v>
      </c>
      <c r="AH101" s="11">
        <f t="shared" si="31"/>
        <v>9.2879256965943124E-3</v>
      </c>
      <c r="AI101" s="11">
        <f t="shared" si="32"/>
        <v>5.6910569105691033E-2</v>
      </c>
      <c r="AJ101" s="11">
        <f t="shared" si="33"/>
        <v>6.6392105263157974E-2</v>
      </c>
      <c r="AK101" s="11">
        <f t="shared" si="34"/>
        <v>-2.8301886792452824E-2</v>
      </c>
      <c r="AL101" s="11">
        <f t="shared" si="35"/>
        <v>-2.2471910112359605E-2</v>
      </c>
      <c r="AM101" s="7">
        <f t="shared" si="36"/>
        <v>-7.0977917981072114E-3</v>
      </c>
      <c r="AN101" s="10">
        <f t="shared" si="37"/>
        <v>-3.1914893617021378E-2</v>
      </c>
      <c r="AO101" s="11">
        <f t="shared" si="38"/>
        <v>-9.2023932026008559E-3</v>
      </c>
      <c r="AP101" s="7">
        <f t="shared" si="39"/>
        <v>0</v>
      </c>
      <c r="AQ101" s="8">
        <f t="shared" si="40"/>
        <v>-8.108108108108103E-2</v>
      </c>
      <c r="AR101" s="6">
        <f t="shared" si="41"/>
        <v>1.4532789018848469E-3</v>
      </c>
    </row>
    <row r="102" spans="1:44" x14ac:dyDescent="0.25">
      <c r="A102" s="1">
        <v>42922</v>
      </c>
      <c r="B102">
        <v>12.87</v>
      </c>
      <c r="C102">
        <v>91.726707000000005</v>
      </c>
      <c r="D102">
        <v>119.64341</v>
      </c>
      <c r="E102">
        <v>4.3956049999999998</v>
      </c>
      <c r="F102">
        <v>1.7000000000000001E-2</v>
      </c>
      <c r="G102">
        <v>1.512842</v>
      </c>
      <c r="H102" s="4">
        <v>1.33</v>
      </c>
      <c r="I102" s="2">
        <v>3.9</v>
      </c>
      <c r="J102">
        <v>23.219999000000001</v>
      </c>
      <c r="K102">
        <v>3</v>
      </c>
      <c r="L102">
        <v>3.27</v>
      </c>
      <c r="M102">
        <v>1.19</v>
      </c>
      <c r="N102">
        <v>3.806</v>
      </c>
      <c r="O102">
        <v>1.02</v>
      </c>
      <c r="P102">
        <v>1.78</v>
      </c>
      <c r="Q102" s="4">
        <v>12.55</v>
      </c>
      <c r="R102">
        <v>8.8000000000000007</v>
      </c>
      <c r="S102">
        <v>15.85</v>
      </c>
      <c r="T102" s="4">
        <v>0.15</v>
      </c>
      <c r="U102" s="2">
        <v>1.64</v>
      </c>
      <c r="V102">
        <v>2409.75</v>
      </c>
      <c r="X102" s="6">
        <f t="shared" si="21"/>
        <v>0</v>
      </c>
      <c r="Y102" s="6">
        <f t="shared" si="22"/>
        <v>-9.1368146218329116E-3</v>
      </c>
      <c r="Z102" s="6">
        <f t="shared" si="23"/>
        <v>-1.7943646231751376E-2</v>
      </c>
      <c r="AA102" s="6">
        <f t="shared" si="24"/>
        <v>-1.8043398518533094E-2</v>
      </c>
      <c r="AB102" s="6">
        <f t="shared" si="25"/>
        <v>-0.16256157635467972</v>
      </c>
      <c r="AC102" s="6">
        <f t="shared" si="26"/>
        <v>1.3244549641777681E-2</v>
      </c>
      <c r="AD102" s="7">
        <f t="shared" si="27"/>
        <v>7.575757575757569E-3</v>
      </c>
      <c r="AE102" s="8">
        <f t="shared" si="28"/>
        <v>-5.1020408163264808E-3</v>
      </c>
      <c r="AF102" s="10">
        <f t="shared" si="29"/>
        <v>-2.2727314814814825E-2</v>
      </c>
      <c r="AG102" s="11">
        <f t="shared" si="30"/>
        <v>-7.6923076923076872E-2</v>
      </c>
      <c r="AH102" s="11">
        <f t="shared" si="31"/>
        <v>3.0674846625766694E-3</v>
      </c>
      <c r="AI102" s="11">
        <f t="shared" si="32"/>
        <v>-8.4615384615384648E-2</v>
      </c>
      <c r="AJ102" s="11">
        <f t="shared" si="33"/>
        <v>-6.0777979858302356E-2</v>
      </c>
      <c r="AK102" s="11">
        <f t="shared" si="34"/>
        <v>-9.7087378640776656E-3</v>
      </c>
      <c r="AL102" s="11">
        <f t="shared" si="35"/>
        <v>2.2988505747126409E-2</v>
      </c>
      <c r="AM102" s="7">
        <f t="shared" si="36"/>
        <v>-3.1771247021444848E-3</v>
      </c>
      <c r="AN102" s="10">
        <f t="shared" si="37"/>
        <v>-3.296703296703285E-2</v>
      </c>
      <c r="AO102" s="11">
        <f t="shared" si="38"/>
        <v>-1.8575851393188736E-2</v>
      </c>
      <c r="AP102" s="7">
        <f t="shared" si="39"/>
        <v>0</v>
      </c>
      <c r="AQ102" s="8">
        <f t="shared" si="40"/>
        <v>0.20588235294117641</v>
      </c>
      <c r="AR102" s="6">
        <f t="shared" si="41"/>
        <v>-9.3688237951342623E-3</v>
      </c>
    </row>
    <row r="103" spans="1:44" x14ac:dyDescent="0.25">
      <c r="A103" s="1">
        <v>42923</v>
      </c>
      <c r="B103">
        <v>12.87</v>
      </c>
      <c r="C103">
        <v>92.522766000000004</v>
      </c>
      <c r="D103">
        <v>120.746117</v>
      </c>
      <c r="E103">
        <v>4.318791</v>
      </c>
      <c r="F103">
        <v>1.46E-2</v>
      </c>
      <c r="G103">
        <v>1.463403</v>
      </c>
      <c r="H103" s="4">
        <v>1.19</v>
      </c>
      <c r="I103" s="2">
        <v>3.96</v>
      </c>
      <c r="J103">
        <v>23.59</v>
      </c>
      <c r="K103">
        <v>3</v>
      </c>
      <c r="L103">
        <v>3.17</v>
      </c>
      <c r="M103">
        <v>1.19</v>
      </c>
      <c r="N103">
        <v>3.8570000000000002</v>
      </c>
      <c r="O103">
        <v>1.05</v>
      </c>
      <c r="P103">
        <v>1.8</v>
      </c>
      <c r="Q103" s="4">
        <v>12.77</v>
      </c>
      <c r="R103">
        <v>8.85</v>
      </c>
      <c r="S103">
        <v>16.299999</v>
      </c>
      <c r="T103" s="4">
        <v>0.15</v>
      </c>
      <c r="U103" s="2">
        <v>1.48</v>
      </c>
      <c r="V103">
        <v>2425.179932</v>
      </c>
      <c r="X103" s="6">
        <f t="shared" si="21"/>
        <v>0</v>
      </c>
      <c r="Y103" s="6">
        <f t="shared" si="22"/>
        <v>8.6785956460859737E-3</v>
      </c>
      <c r="Z103" s="6">
        <f t="shared" si="23"/>
        <v>9.2166129333826063E-3</v>
      </c>
      <c r="AA103" s="6">
        <f t="shared" si="24"/>
        <v>-1.7475182597162298E-2</v>
      </c>
      <c r="AB103" s="6">
        <f t="shared" si="25"/>
        <v>-0.14117647058823535</v>
      </c>
      <c r="AC103" s="6">
        <f t="shared" si="26"/>
        <v>-3.2679552788724808E-2</v>
      </c>
      <c r="AD103" s="7">
        <f t="shared" si="27"/>
        <v>-0.10526315789473695</v>
      </c>
      <c r="AE103" s="8">
        <f t="shared" si="28"/>
        <v>1.538461538461533E-2</v>
      </c>
      <c r="AF103" s="10">
        <f t="shared" si="29"/>
        <v>1.5934582942919162E-2</v>
      </c>
      <c r="AG103" s="11">
        <f t="shared" si="30"/>
        <v>0</v>
      </c>
      <c r="AH103" s="11">
        <f t="shared" si="31"/>
        <v>-3.0581039755351758E-2</v>
      </c>
      <c r="AI103" s="11">
        <f t="shared" si="32"/>
        <v>0</v>
      </c>
      <c r="AJ103" s="11">
        <f t="shared" si="33"/>
        <v>1.3399894902785148E-2</v>
      </c>
      <c r="AK103" s="11">
        <f t="shared" si="34"/>
        <v>2.941176470588247E-2</v>
      </c>
      <c r="AL103" s="11">
        <f t="shared" si="35"/>
        <v>1.1235955056179803E-2</v>
      </c>
      <c r="AM103" s="7">
        <f t="shared" si="36"/>
        <v>1.7529880478087456E-2</v>
      </c>
      <c r="AN103" s="10">
        <f t="shared" si="37"/>
        <v>5.6818181818181213E-3</v>
      </c>
      <c r="AO103" s="11">
        <f t="shared" si="38"/>
        <v>2.8391104100946363E-2</v>
      </c>
      <c r="AP103" s="7">
        <f t="shared" si="39"/>
        <v>0</v>
      </c>
      <c r="AQ103" s="8">
        <f t="shared" si="40"/>
        <v>-9.7560975609756073E-2</v>
      </c>
      <c r="AR103" s="6">
        <f t="shared" si="41"/>
        <v>6.4031256354393218E-3</v>
      </c>
    </row>
    <row r="104" spans="1:44" x14ac:dyDescent="0.25">
      <c r="A104" s="1">
        <v>42926</v>
      </c>
      <c r="B104">
        <v>12.87</v>
      </c>
      <c r="C104">
        <v>92.234200000000001</v>
      </c>
      <c r="D104">
        <v>120.049667</v>
      </c>
      <c r="E104">
        <v>4.2307689999999996</v>
      </c>
      <c r="F104">
        <v>1.46E-2</v>
      </c>
      <c r="G104">
        <v>1.443627</v>
      </c>
      <c r="H104" s="4">
        <v>1.03</v>
      </c>
      <c r="I104" s="2">
        <v>3.84</v>
      </c>
      <c r="J104">
        <v>23.940000999999999</v>
      </c>
      <c r="K104">
        <v>3.34</v>
      </c>
      <c r="L104">
        <v>3.15</v>
      </c>
      <c r="M104">
        <v>1.25</v>
      </c>
      <c r="N104">
        <v>4.0701000000000001</v>
      </c>
      <c r="O104">
        <v>1.07</v>
      </c>
      <c r="P104">
        <v>1.78</v>
      </c>
      <c r="Q104" s="4">
        <v>12.59</v>
      </c>
      <c r="R104">
        <v>9.1</v>
      </c>
      <c r="S104">
        <v>16</v>
      </c>
      <c r="T104" s="4">
        <v>0.15</v>
      </c>
      <c r="U104" s="2">
        <v>1.52</v>
      </c>
      <c r="V104">
        <v>2427.429932</v>
      </c>
      <c r="X104" s="6">
        <f t="shared" si="21"/>
        <v>0</v>
      </c>
      <c r="Y104" s="6">
        <f t="shared" si="22"/>
        <v>-3.1188648207944869E-3</v>
      </c>
      <c r="Z104" s="6">
        <f t="shared" si="23"/>
        <v>-5.7678873433254507E-3</v>
      </c>
      <c r="AA104" s="6">
        <f t="shared" si="24"/>
        <v>-2.038116685896596E-2</v>
      </c>
      <c r="AB104" s="6">
        <f t="shared" si="25"/>
        <v>0</v>
      </c>
      <c r="AC104" s="6">
        <f t="shared" si="26"/>
        <v>-1.3513707433974065E-2</v>
      </c>
      <c r="AD104" s="7">
        <f t="shared" si="27"/>
        <v>-0.13445378151260501</v>
      </c>
      <c r="AE104" s="8">
        <f t="shared" si="28"/>
        <v>-3.0303030303030276E-2</v>
      </c>
      <c r="AF104" s="10">
        <f t="shared" si="29"/>
        <v>1.4836837643068979E-2</v>
      </c>
      <c r="AG104" s="11">
        <f t="shared" si="30"/>
        <v>0.11333333333333329</v>
      </c>
      <c r="AH104" s="11">
        <f t="shared" si="31"/>
        <v>-6.3091482649841879E-3</v>
      </c>
      <c r="AI104" s="11">
        <f t="shared" si="32"/>
        <v>5.0420168067226934E-2</v>
      </c>
      <c r="AJ104" s="11">
        <f t="shared" si="33"/>
        <v>5.5250194451646362E-2</v>
      </c>
      <c r="AK104" s="11">
        <f t="shared" si="34"/>
        <v>1.904761904761898E-2</v>
      </c>
      <c r="AL104" s="11">
        <f t="shared" si="35"/>
        <v>-1.1111111111111072E-2</v>
      </c>
      <c r="AM104" s="7">
        <f t="shared" si="36"/>
        <v>-1.4095536413469056E-2</v>
      </c>
      <c r="AN104" s="10">
        <f t="shared" si="37"/>
        <v>2.8248587570621542E-2</v>
      </c>
      <c r="AO104" s="11">
        <f t="shared" si="38"/>
        <v>-1.840484775489859E-2</v>
      </c>
      <c r="AP104" s="7">
        <f t="shared" si="39"/>
        <v>0</v>
      </c>
      <c r="AQ104" s="8">
        <f t="shared" si="40"/>
        <v>2.7027027027026973E-2</v>
      </c>
      <c r="AR104" s="6">
        <f t="shared" si="41"/>
        <v>9.277662124411723E-4</v>
      </c>
    </row>
    <row r="105" spans="1:44" x14ac:dyDescent="0.25">
      <c r="A105" s="1">
        <v>42927</v>
      </c>
      <c r="B105">
        <v>12.87</v>
      </c>
      <c r="C105">
        <v>92.333702000000002</v>
      </c>
      <c r="D105">
        <v>119.130753</v>
      </c>
      <c r="E105">
        <v>4.1318679999999999</v>
      </c>
      <c r="F105">
        <v>1.21E-2</v>
      </c>
      <c r="G105">
        <v>1.4040760000000001</v>
      </c>
      <c r="H105" s="4">
        <v>1.1080000000000001</v>
      </c>
      <c r="I105" s="2">
        <v>3.75</v>
      </c>
      <c r="J105">
        <v>25.440000999999999</v>
      </c>
      <c r="K105">
        <v>3.34</v>
      </c>
      <c r="L105">
        <v>3.18</v>
      </c>
      <c r="M105">
        <v>1.21</v>
      </c>
      <c r="N105">
        <v>3.8995000000000002</v>
      </c>
      <c r="O105">
        <v>1.01</v>
      </c>
      <c r="P105">
        <v>1.75</v>
      </c>
      <c r="Q105" s="4">
        <v>12.93</v>
      </c>
      <c r="R105">
        <v>9.1999999999999993</v>
      </c>
      <c r="S105">
        <v>15.4</v>
      </c>
      <c r="T105" s="4">
        <v>0.15</v>
      </c>
      <c r="U105" s="2">
        <v>1.48</v>
      </c>
      <c r="V105">
        <v>2425.530029</v>
      </c>
      <c r="X105" s="6">
        <f t="shared" si="21"/>
        <v>0</v>
      </c>
      <c r="Y105" s="6">
        <f t="shared" si="22"/>
        <v>1.0787972357324538E-3</v>
      </c>
      <c r="Z105" s="6">
        <f t="shared" si="23"/>
        <v>-7.6544485541971685E-3</v>
      </c>
      <c r="AA105" s="6">
        <f t="shared" si="24"/>
        <v>-2.3376601275087228E-2</v>
      </c>
      <c r="AB105" s="6">
        <f t="shared" si="25"/>
        <v>-0.17123287671232879</v>
      </c>
      <c r="AC105" s="6">
        <f t="shared" si="26"/>
        <v>-2.7396966113822918E-2</v>
      </c>
      <c r="AD105" s="7">
        <f t="shared" si="27"/>
        <v>7.5728155339805925E-2</v>
      </c>
      <c r="AE105" s="8">
        <f t="shared" si="28"/>
        <v>-2.34375E-2</v>
      </c>
      <c r="AF105" s="10">
        <f t="shared" si="29"/>
        <v>6.2656638986773538E-2</v>
      </c>
      <c r="AG105" s="11">
        <f t="shared" si="30"/>
        <v>0</v>
      </c>
      <c r="AH105" s="11">
        <f t="shared" si="31"/>
        <v>9.523809523809712E-3</v>
      </c>
      <c r="AI105" s="11">
        <f t="shared" si="32"/>
        <v>-3.2000000000000028E-2</v>
      </c>
      <c r="AJ105" s="11">
        <f t="shared" si="33"/>
        <v>-4.1915432053266422E-2</v>
      </c>
      <c r="AK105" s="11">
        <f t="shared" si="34"/>
        <v>-5.6074766355140193E-2</v>
      </c>
      <c r="AL105" s="11">
        <f t="shared" si="35"/>
        <v>-1.6853932584269704E-2</v>
      </c>
      <c r="AM105" s="7">
        <f t="shared" si="36"/>
        <v>2.7005559968228843E-2</v>
      </c>
      <c r="AN105" s="10">
        <f t="shared" si="37"/>
        <v>1.098901098901095E-2</v>
      </c>
      <c r="AO105" s="11">
        <f t="shared" si="38"/>
        <v>-3.7499999999999978E-2</v>
      </c>
      <c r="AP105" s="7">
        <f t="shared" si="39"/>
        <v>0</v>
      </c>
      <c r="AQ105" s="8">
        <f t="shared" si="40"/>
        <v>-2.6315789473684181E-2</v>
      </c>
      <c r="AR105" s="6">
        <f t="shared" si="41"/>
        <v>-7.8268088192956498E-4</v>
      </c>
    </row>
    <row r="106" spans="1:44" x14ac:dyDescent="0.25">
      <c r="A106" s="1">
        <v>42928</v>
      </c>
      <c r="B106">
        <v>12.87</v>
      </c>
      <c r="C106">
        <v>91.487885000000006</v>
      </c>
      <c r="D106">
        <v>119.353218</v>
      </c>
      <c r="E106">
        <v>4.3946149999999999</v>
      </c>
      <c r="F106">
        <v>1.473E-2</v>
      </c>
      <c r="G106">
        <v>1.4040760000000001</v>
      </c>
      <c r="H106" s="4">
        <v>1.18</v>
      </c>
      <c r="I106" s="2">
        <v>3.65</v>
      </c>
      <c r="J106">
        <v>26.209999</v>
      </c>
      <c r="K106">
        <v>3.34</v>
      </c>
      <c r="L106">
        <v>3.22</v>
      </c>
      <c r="M106">
        <v>1.2490000000000001</v>
      </c>
      <c r="N106">
        <v>3.9765999999999999</v>
      </c>
      <c r="O106">
        <v>1.03</v>
      </c>
      <c r="P106">
        <v>1.75</v>
      </c>
      <c r="Q106" s="4">
        <v>13.18</v>
      </c>
      <c r="R106">
        <v>9.15</v>
      </c>
      <c r="S106">
        <v>15.75</v>
      </c>
      <c r="T106" s="4">
        <v>0.15</v>
      </c>
      <c r="U106" s="2">
        <v>1.4</v>
      </c>
      <c r="V106">
        <v>2443.25</v>
      </c>
      <c r="X106" s="6">
        <f t="shared" si="21"/>
        <v>0</v>
      </c>
      <c r="Y106" s="6">
        <f t="shared" si="22"/>
        <v>-9.1604363485826568E-3</v>
      </c>
      <c r="Z106" s="6">
        <f t="shared" si="23"/>
        <v>1.8674019461624169E-3</v>
      </c>
      <c r="AA106" s="6">
        <f t="shared" si="24"/>
        <v>6.3590366391181874E-2</v>
      </c>
      <c r="AB106" s="6">
        <f t="shared" si="25"/>
        <v>0.21735537190082654</v>
      </c>
      <c r="AC106" s="6">
        <f t="shared" si="26"/>
        <v>0</v>
      </c>
      <c r="AD106" s="7">
        <f t="shared" si="27"/>
        <v>6.4981949458483568E-2</v>
      </c>
      <c r="AE106" s="8">
        <f t="shared" si="28"/>
        <v>-2.6666666666666727E-2</v>
      </c>
      <c r="AF106" s="10">
        <f t="shared" si="29"/>
        <v>3.0267215791383029E-2</v>
      </c>
      <c r="AG106" s="11">
        <f t="shared" si="30"/>
        <v>0</v>
      </c>
      <c r="AH106" s="11">
        <f t="shared" si="31"/>
        <v>1.2578616352201255E-2</v>
      </c>
      <c r="AI106" s="11">
        <f t="shared" si="32"/>
        <v>3.2231404958677823E-2</v>
      </c>
      <c r="AJ106" s="11">
        <f t="shared" si="33"/>
        <v>1.9771765610975711E-2</v>
      </c>
      <c r="AK106" s="11">
        <f t="shared" si="34"/>
        <v>1.980198019801982E-2</v>
      </c>
      <c r="AL106" s="11">
        <f t="shared" si="35"/>
        <v>0</v>
      </c>
      <c r="AM106" s="7">
        <f t="shared" si="36"/>
        <v>1.9334880123743181E-2</v>
      </c>
      <c r="AN106" s="10">
        <f t="shared" si="37"/>
        <v>-5.4347826086955653E-3</v>
      </c>
      <c r="AO106" s="11">
        <f t="shared" si="38"/>
        <v>2.2727272727272707E-2</v>
      </c>
      <c r="AP106" s="7">
        <f t="shared" si="39"/>
        <v>0</v>
      </c>
      <c r="AQ106" s="8">
        <f t="shared" si="40"/>
        <v>-5.4054054054054057E-2</v>
      </c>
      <c r="AR106" s="6">
        <f t="shared" si="41"/>
        <v>7.3056077591855395E-3</v>
      </c>
    </row>
    <row r="107" spans="1:44" x14ac:dyDescent="0.25">
      <c r="A107" s="1">
        <v>42929</v>
      </c>
      <c r="B107">
        <v>12.87</v>
      </c>
      <c r="C107">
        <v>92.084937999999994</v>
      </c>
      <c r="D107">
        <v>119.353218</v>
      </c>
      <c r="E107">
        <v>4.3021979999999997</v>
      </c>
      <c r="F107">
        <v>1.37E-2</v>
      </c>
      <c r="G107">
        <v>1.4665010000000001</v>
      </c>
      <c r="H107" s="4">
        <v>1.1100000000000001</v>
      </c>
      <c r="I107" s="2">
        <v>3.83</v>
      </c>
      <c r="J107">
        <v>25.98</v>
      </c>
      <c r="K107">
        <v>3.34</v>
      </c>
      <c r="L107">
        <v>3.3050000000000002</v>
      </c>
      <c r="M107">
        <v>1.2</v>
      </c>
      <c r="N107">
        <v>3.8879999999999999</v>
      </c>
      <c r="O107">
        <v>1.03</v>
      </c>
      <c r="P107">
        <v>1.75</v>
      </c>
      <c r="Q107" s="4">
        <v>13.21</v>
      </c>
      <c r="R107">
        <v>9.15</v>
      </c>
      <c r="S107">
        <v>16.149999999999999</v>
      </c>
      <c r="T107" s="4">
        <v>0.15</v>
      </c>
      <c r="U107" s="2">
        <v>1.32</v>
      </c>
      <c r="V107">
        <v>2447.830078</v>
      </c>
      <c r="X107" s="6">
        <f t="shared" si="21"/>
        <v>0</v>
      </c>
      <c r="Y107" s="6">
        <f t="shared" si="22"/>
        <v>6.5260334742680559E-3</v>
      </c>
      <c r="Z107" s="6">
        <f t="shared" si="23"/>
        <v>0</v>
      </c>
      <c r="AA107" s="6">
        <f t="shared" si="24"/>
        <v>-2.1029601000315257E-2</v>
      </c>
      <c r="AB107" s="6">
        <f t="shared" si="25"/>
        <v>-6.9925322471147244E-2</v>
      </c>
      <c r="AC107" s="6">
        <f t="shared" si="26"/>
        <v>4.4459844054025588E-2</v>
      </c>
      <c r="AD107" s="7">
        <f t="shared" si="27"/>
        <v>-5.9322033898304927E-2</v>
      </c>
      <c r="AE107" s="8">
        <f t="shared" si="28"/>
        <v>4.9315068493150704E-2</v>
      </c>
      <c r="AF107" s="10">
        <f t="shared" si="29"/>
        <v>-8.7752387934085796E-3</v>
      </c>
      <c r="AG107" s="11">
        <f t="shared" si="30"/>
        <v>0</v>
      </c>
      <c r="AH107" s="11">
        <f t="shared" si="31"/>
        <v>2.6397515527950333E-2</v>
      </c>
      <c r="AI107" s="11">
        <f t="shared" si="32"/>
        <v>-3.9231385108086547E-2</v>
      </c>
      <c r="AJ107" s="11">
        <f t="shared" si="33"/>
        <v>-2.2280339988935305E-2</v>
      </c>
      <c r="AK107" s="11">
        <f t="shared" si="34"/>
        <v>0</v>
      </c>
      <c r="AL107" s="11">
        <f t="shared" si="35"/>
        <v>0</v>
      </c>
      <c r="AM107" s="7">
        <f t="shared" si="36"/>
        <v>2.2761760242793194E-3</v>
      </c>
      <c r="AN107" s="10">
        <f t="shared" si="37"/>
        <v>0</v>
      </c>
      <c r="AO107" s="11">
        <f t="shared" si="38"/>
        <v>2.5396825396825307E-2</v>
      </c>
      <c r="AP107" s="7">
        <f t="shared" si="39"/>
        <v>0</v>
      </c>
      <c r="AQ107" s="8">
        <f t="shared" si="40"/>
        <v>-5.7142857142857051E-2</v>
      </c>
      <c r="AR107" s="6">
        <f t="shared" si="41"/>
        <v>1.8745842627647669E-3</v>
      </c>
    </row>
    <row r="108" spans="1:44" x14ac:dyDescent="0.25">
      <c r="A108" s="1">
        <v>42930</v>
      </c>
      <c r="B108">
        <v>12.87</v>
      </c>
      <c r="C108">
        <v>91.527687</v>
      </c>
      <c r="D108">
        <v>116.62548099999999</v>
      </c>
      <c r="E108">
        <v>4.1208790000000004</v>
      </c>
      <c r="F108">
        <v>1.2800000000000001E-2</v>
      </c>
      <c r="G108">
        <v>1.4367749999999999</v>
      </c>
      <c r="H108" s="4">
        <v>1.0753999999999999</v>
      </c>
      <c r="I108" s="2">
        <v>3.91</v>
      </c>
      <c r="J108">
        <v>26.33</v>
      </c>
      <c r="K108">
        <v>3.03</v>
      </c>
      <c r="L108">
        <v>3.34</v>
      </c>
      <c r="M108">
        <v>1.2</v>
      </c>
      <c r="N108">
        <v>3.7</v>
      </c>
      <c r="O108">
        <v>1.06</v>
      </c>
      <c r="P108">
        <v>1.86</v>
      </c>
      <c r="Q108" s="4">
        <v>13.32</v>
      </c>
      <c r="R108">
        <v>9.25</v>
      </c>
      <c r="S108">
        <v>16.200001</v>
      </c>
      <c r="T108" s="4">
        <v>0.15</v>
      </c>
      <c r="U108" s="2">
        <v>1.28</v>
      </c>
      <c r="V108">
        <v>2459.2700199999999</v>
      </c>
      <c r="X108" s="6">
        <f t="shared" si="21"/>
        <v>0</v>
      </c>
      <c r="Y108" s="6">
        <f t="shared" si="22"/>
        <v>-6.0514891154077599E-3</v>
      </c>
      <c r="Z108" s="6">
        <f t="shared" si="23"/>
        <v>-2.2854323039702251E-2</v>
      </c>
      <c r="AA108" s="6">
        <f t="shared" si="24"/>
        <v>-4.2145666006073945E-2</v>
      </c>
      <c r="AB108" s="6">
        <f t="shared" si="25"/>
        <v>-6.5693430656934337E-2</v>
      </c>
      <c r="AC108" s="6">
        <f t="shared" si="26"/>
        <v>-2.027001686326857E-2</v>
      </c>
      <c r="AD108" s="7">
        <f t="shared" si="27"/>
        <v>-3.1171171171171297E-2</v>
      </c>
      <c r="AE108" s="8">
        <f t="shared" si="28"/>
        <v>2.088772845953013E-2</v>
      </c>
      <c r="AF108" s="10">
        <f t="shared" si="29"/>
        <v>1.3471901462663416E-2</v>
      </c>
      <c r="AG108" s="11">
        <f t="shared" si="30"/>
        <v>-9.281437125748504E-2</v>
      </c>
      <c r="AH108" s="11">
        <f t="shared" si="31"/>
        <v>1.0590015128592922E-2</v>
      </c>
      <c r="AI108" s="11">
        <f t="shared" si="32"/>
        <v>0</v>
      </c>
      <c r="AJ108" s="11">
        <f t="shared" si="33"/>
        <v>-4.8353909465020495E-2</v>
      </c>
      <c r="AK108" s="11">
        <f t="shared" si="34"/>
        <v>2.9126213592232997E-2</v>
      </c>
      <c r="AL108" s="11">
        <f t="shared" si="35"/>
        <v>6.2857142857142945E-2</v>
      </c>
      <c r="AM108" s="7">
        <f t="shared" si="36"/>
        <v>8.3270249810749597E-3</v>
      </c>
      <c r="AN108" s="10">
        <f t="shared" si="37"/>
        <v>1.0928961748633892E-2</v>
      </c>
      <c r="AO108" s="11">
        <f t="shared" si="38"/>
        <v>3.0960371517028129E-3</v>
      </c>
      <c r="AP108" s="7">
        <f t="shared" si="39"/>
        <v>0</v>
      </c>
      <c r="AQ108" s="8">
        <f t="shared" si="40"/>
        <v>-3.0303030303030276E-2</v>
      </c>
      <c r="AR108" s="6">
        <f t="shared" si="41"/>
        <v>4.673503321499739E-3</v>
      </c>
    </row>
    <row r="109" spans="1:44" x14ac:dyDescent="0.25">
      <c r="A109" s="1">
        <v>42933</v>
      </c>
      <c r="B109">
        <v>12.87</v>
      </c>
      <c r="C109">
        <v>91.567490000000006</v>
      </c>
      <c r="D109">
        <v>116.693192</v>
      </c>
      <c r="E109">
        <v>3.8021980000000002</v>
      </c>
      <c r="F109">
        <v>1.29E-2</v>
      </c>
      <c r="G109">
        <v>1.416957</v>
      </c>
      <c r="H109" s="4">
        <v>1.05</v>
      </c>
      <c r="I109" s="2">
        <v>4</v>
      </c>
      <c r="J109">
        <v>26.190000999999999</v>
      </c>
      <c r="K109">
        <v>3.05</v>
      </c>
      <c r="L109">
        <v>3.29</v>
      </c>
      <c r="M109">
        <v>1.25</v>
      </c>
      <c r="N109">
        <v>3.6585999999999999</v>
      </c>
      <c r="O109">
        <v>1.03</v>
      </c>
      <c r="P109">
        <v>1.9</v>
      </c>
      <c r="Q109" s="4">
        <v>14.38</v>
      </c>
      <c r="R109">
        <v>9.35</v>
      </c>
      <c r="S109">
        <v>16.100000000000001</v>
      </c>
      <c r="T109" s="4">
        <v>0.15</v>
      </c>
      <c r="U109" s="2">
        <v>1.2</v>
      </c>
      <c r="V109">
        <v>2459.139893</v>
      </c>
      <c r="X109" s="6">
        <f t="shared" si="21"/>
        <v>0</v>
      </c>
      <c r="Y109" s="6">
        <f t="shared" si="22"/>
        <v>4.3487387592344717E-4</v>
      </c>
      <c r="Z109" s="6">
        <f t="shared" si="23"/>
        <v>5.8058495810198174E-4</v>
      </c>
      <c r="AA109" s="6">
        <f t="shared" si="24"/>
        <v>-7.7333258268442284E-2</v>
      </c>
      <c r="AB109" s="6">
        <f t="shared" si="25"/>
        <v>7.8125E-3</v>
      </c>
      <c r="AC109" s="6">
        <f t="shared" si="26"/>
        <v>-1.3793391449600567E-2</v>
      </c>
      <c r="AD109" s="7">
        <f t="shared" si="27"/>
        <v>-2.3619118467546829E-2</v>
      </c>
      <c r="AE109" s="8">
        <f t="shared" si="28"/>
        <v>2.3017902813299296E-2</v>
      </c>
      <c r="AF109" s="10">
        <f t="shared" si="29"/>
        <v>-5.3170907709836346E-3</v>
      </c>
      <c r="AG109" s="11">
        <f t="shared" si="30"/>
        <v>6.6006600660066805E-3</v>
      </c>
      <c r="AH109" s="11">
        <f t="shared" si="31"/>
        <v>-1.4970059880239472E-2</v>
      </c>
      <c r="AI109" s="11">
        <f t="shared" si="32"/>
        <v>4.1666666666666741E-2</v>
      </c>
      <c r="AJ109" s="11">
        <f t="shared" si="33"/>
        <v>-1.1189189189189319E-2</v>
      </c>
      <c r="AK109" s="11">
        <f t="shared" si="34"/>
        <v>-2.8301886792452824E-2</v>
      </c>
      <c r="AL109" s="11">
        <f t="shared" si="35"/>
        <v>2.1505376344086002E-2</v>
      </c>
      <c r="AM109" s="7">
        <f t="shared" si="36"/>
        <v>7.9579579579579507E-2</v>
      </c>
      <c r="AN109" s="10">
        <f t="shared" si="37"/>
        <v>1.08108108108107E-2</v>
      </c>
      <c r="AO109" s="11">
        <f t="shared" si="38"/>
        <v>-6.172900853524621E-3</v>
      </c>
      <c r="AP109" s="7">
        <f t="shared" si="39"/>
        <v>0</v>
      </c>
      <c r="AQ109" s="8">
        <f t="shared" si="40"/>
        <v>-6.25E-2</v>
      </c>
      <c r="AR109" s="6">
        <f t="shared" si="41"/>
        <v>-5.2912855823761262E-5</v>
      </c>
    </row>
    <row r="110" spans="1:44" x14ac:dyDescent="0.25">
      <c r="A110" s="1">
        <v>42934</v>
      </c>
      <c r="B110">
        <v>12.87</v>
      </c>
      <c r="C110">
        <v>92.662086000000002</v>
      </c>
      <c r="D110">
        <v>116.615807</v>
      </c>
      <c r="E110">
        <v>4.1538459999999997</v>
      </c>
      <c r="F110">
        <v>1.6500000000000001E-2</v>
      </c>
      <c r="G110">
        <v>1.416957</v>
      </c>
      <c r="H110" s="4">
        <v>1.1000000000000001</v>
      </c>
      <c r="I110" s="2">
        <v>4.0199999999999996</v>
      </c>
      <c r="J110">
        <v>26.59</v>
      </c>
      <c r="K110">
        <v>3.05</v>
      </c>
      <c r="L110">
        <v>3.35</v>
      </c>
      <c r="M110">
        <v>1.34</v>
      </c>
      <c r="N110">
        <v>3.6427999999999998</v>
      </c>
      <c r="O110">
        <v>1.04</v>
      </c>
      <c r="P110">
        <v>1.86</v>
      </c>
      <c r="Q110" s="4">
        <v>14.28</v>
      </c>
      <c r="R110">
        <v>9.1999999999999993</v>
      </c>
      <c r="S110">
        <v>16.950001</v>
      </c>
      <c r="T110" s="4">
        <v>0.15</v>
      </c>
      <c r="U110" s="2">
        <v>1.1599999999999999</v>
      </c>
      <c r="V110">
        <v>2460.610107</v>
      </c>
      <c r="X110" s="6">
        <f t="shared" si="21"/>
        <v>0</v>
      </c>
      <c r="Y110" s="6">
        <f t="shared" si="22"/>
        <v>1.1953980610367232E-2</v>
      </c>
      <c r="Z110" s="6">
        <f t="shared" si="23"/>
        <v>-6.6314922639176821E-4</v>
      </c>
      <c r="AA110" s="6">
        <f t="shared" si="24"/>
        <v>9.2485451836016752E-2</v>
      </c>
      <c r="AB110" s="6">
        <f t="shared" si="25"/>
        <v>0.27906976744186052</v>
      </c>
      <c r="AC110" s="6">
        <f t="shared" si="26"/>
        <v>0</v>
      </c>
      <c r="AD110" s="7">
        <f t="shared" si="27"/>
        <v>4.7619047619047672E-2</v>
      </c>
      <c r="AE110" s="8">
        <f t="shared" si="28"/>
        <v>4.9999999999998934E-3</v>
      </c>
      <c r="AF110" s="10">
        <f t="shared" si="29"/>
        <v>1.5272966198053961E-2</v>
      </c>
      <c r="AG110" s="11">
        <f t="shared" si="30"/>
        <v>0</v>
      </c>
      <c r="AH110" s="11">
        <f t="shared" si="31"/>
        <v>1.8237082066869359E-2</v>
      </c>
      <c r="AI110" s="11">
        <f t="shared" si="32"/>
        <v>7.2000000000000064E-2</v>
      </c>
      <c r="AJ110" s="11">
        <f t="shared" si="33"/>
        <v>-4.3185918110753008E-3</v>
      </c>
      <c r="AK110" s="11">
        <f t="shared" si="34"/>
        <v>9.7087378640776656E-3</v>
      </c>
      <c r="AL110" s="11">
        <f t="shared" si="35"/>
        <v>-2.1052631578947323E-2</v>
      </c>
      <c r="AM110" s="7">
        <f t="shared" si="36"/>
        <v>-6.9541029207232929E-3</v>
      </c>
      <c r="AN110" s="10">
        <f t="shared" si="37"/>
        <v>-1.6042780748663166E-2</v>
      </c>
      <c r="AO110" s="11">
        <f t="shared" si="38"/>
        <v>5.2795093167701701E-2</v>
      </c>
      <c r="AP110" s="7">
        <f t="shared" si="39"/>
        <v>0</v>
      </c>
      <c r="AQ110" s="8">
        <f t="shared" si="40"/>
        <v>-3.3333333333333326E-2</v>
      </c>
      <c r="AR110" s="6">
        <f t="shared" si="41"/>
        <v>5.9785700040282386E-4</v>
      </c>
    </row>
    <row r="111" spans="1:44" x14ac:dyDescent="0.25">
      <c r="A111" s="1">
        <v>42935</v>
      </c>
      <c r="B111">
        <v>12.87</v>
      </c>
      <c r="C111">
        <v>92.453117000000006</v>
      </c>
      <c r="D111">
        <v>116.23857099999999</v>
      </c>
      <c r="E111">
        <v>3.9340660000000001</v>
      </c>
      <c r="F111">
        <v>1.8499999999999999E-2</v>
      </c>
      <c r="G111">
        <v>1.3773219999999999</v>
      </c>
      <c r="H111" s="4">
        <v>1.1200000000000001</v>
      </c>
      <c r="I111" s="2">
        <v>4.0199999999999996</v>
      </c>
      <c r="J111">
        <v>26.360001</v>
      </c>
      <c r="K111">
        <v>3.1</v>
      </c>
      <c r="L111">
        <v>3.54</v>
      </c>
      <c r="M111">
        <v>1.4</v>
      </c>
      <c r="N111">
        <v>3.5533000000000001</v>
      </c>
      <c r="O111">
        <v>1.0129999999999999</v>
      </c>
      <c r="P111">
        <v>1.9</v>
      </c>
      <c r="Q111" s="4">
        <v>13.18</v>
      </c>
      <c r="R111">
        <v>9.3000000000000007</v>
      </c>
      <c r="S111">
        <v>17.049999</v>
      </c>
      <c r="T111" s="4">
        <v>0.15</v>
      </c>
      <c r="U111" s="2">
        <v>1.2</v>
      </c>
      <c r="V111">
        <v>2473.830078</v>
      </c>
      <c r="X111" s="6">
        <f t="shared" si="21"/>
        <v>0</v>
      </c>
      <c r="Y111" s="6">
        <f t="shared" si="22"/>
        <v>-2.2551726279936846E-3</v>
      </c>
      <c r="Z111" s="6">
        <f t="shared" si="23"/>
        <v>-3.2348616341523195E-3</v>
      </c>
      <c r="AA111" s="6">
        <f t="shared" si="24"/>
        <v>-5.2910001959629582E-2</v>
      </c>
      <c r="AB111" s="6">
        <f t="shared" si="25"/>
        <v>0.1212121212121211</v>
      </c>
      <c r="AC111" s="6">
        <f t="shared" si="26"/>
        <v>-2.7971914461765612E-2</v>
      </c>
      <c r="AD111" s="7">
        <f t="shared" si="27"/>
        <v>1.8181818181818299E-2</v>
      </c>
      <c r="AE111" s="8">
        <f t="shared" si="28"/>
        <v>0</v>
      </c>
      <c r="AF111" s="10">
        <f t="shared" si="29"/>
        <v>-8.6498307634448324E-3</v>
      </c>
      <c r="AG111" s="11">
        <f t="shared" si="30"/>
        <v>1.6393442622950838E-2</v>
      </c>
      <c r="AH111" s="11">
        <f t="shared" si="31"/>
        <v>5.6716417910447792E-2</v>
      </c>
      <c r="AI111" s="11">
        <f t="shared" si="32"/>
        <v>4.4776119402984982E-2</v>
      </c>
      <c r="AJ111" s="11">
        <f t="shared" si="33"/>
        <v>-2.4569012847260319E-2</v>
      </c>
      <c r="AK111" s="11">
        <f t="shared" si="34"/>
        <v>-2.5961538461538591E-2</v>
      </c>
      <c r="AL111" s="11">
        <f t="shared" si="35"/>
        <v>2.1505376344086002E-2</v>
      </c>
      <c r="AM111" s="7">
        <f t="shared" si="36"/>
        <v>-7.703081232492992E-2</v>
      </c>
      <c r="AN111" s="10">
        <f t="shared" si="37"/>
        <v>1.0869565217391353E-2</v>
      </c>
      <c r="AO111" s="11">
        <f t="shared" si="38"/>
        <v>5.8995866725908286E-3</v>
      </c>
      <c r="AP111" s="7">
        <f t="shared" si="39"/>
        <v>0</v>
      </c>
      <c r="AQ111" s="8">
        <f t="shared" si="40"/>
        <v>3.4482758620689724E-2</v>
      </c>
      <c r="AR111" s="6">
        <f t="shared" si="41"/>
        <v>5.3726394776609787E-3</v>
      </c>
    </row>
    <row r="112" spans="1:44" x14ac:dyDescent="0.25">
      <c r="A112" s="1">
        <v>42936</v>
      </c>
      <c r="B112">
        <v>12.87</v>
      </c>
      <c r="C112">
        <v>92.691933000000006</v>
      </c>
      <c r="D112">
        <v>116.615807</v>
      </c>
      <c r="E112">
        <v>4.2862640000000001</v>
      </c>
      <c r="F112">
        <v>2.29E-2</v>
      </c>
      <c r="G112">
        <v>1.3773219999999999</v>
      </c>
      <c r="H112" s="4">
        <v>1.2450000000000001</v>
      </c>
      <c r="I112" s="2">
        <v>3.95</v>
      </c>
      <c r="J112">
        <v>26.389999</v>
      </c>
      <c r="K112">
        <v>3.1</v>
      </c>
      <c r="L112">
        <v>3.45</v>
      </c>
      <c r="M112">
        <v>1.54</v>
      </c>
      <c r="N112">
        <v>3.5910000000000002</v>
      </c>
      <c r="O112">
        <v>0.99</v>
      </c>
      <c r="P112">
        <v>2.1</v>
      </c>
      <c r="Q112" s="4">
        <v>12.52</v>
      </c>
      <c r="R112">
        <v>9.3000000000000007</v>
      </c>
      <c r="S112">
        <v>16.549999</v>
      </c>
      <c r="T112" s="4">
        <v>0.15</v>
      </c>
      <c r="U112" s="2">
        <v>1.1200000000000001</v>
      </c>
      <c r="V112">
        <v>2473.4499510000001</v>
      </c>
      <c r="X112" s="6">
        <f t="shared" si="21"/>
        <v>0</v>
      </c>
      <c r="Y112" s="6">
        <f t="shared" si="22"/>
        <v>2.5831038233139481E-3</v>
      </c>
      <c r="Z112" s="6">
        <f t="shared" si="23"/>
        <v>3.2453599244610665E-3</v>
      </c>
      <c r="AA112" s="6">
        <f t="shared" si="24"/>
        <v>8.9525188443711823E-2</v>
      </c>
      <c r="AB112" s="6">
        <f t="shared" si="25"/>
        <v>0.23783783783783785</v>
      </c>
      <c r="AC112" s="6">
        <f t="shared" si="26"/>
        <v>0</v>
      </c>
      <c r="AD112" s="7">
        <f t="shared" si="27"/>
        <v>0.11160714285714279</v>
      </c>
      <c r="AE112" s="8">
        <f t="shared" si="28"/>
        <v>-1.741293532338295E-2</v>
      </c>
      <c r="AF112" s="10">
        <f t="shared" si="29"/>
        <v>1.1380120964334939E-3</v>
      </c>
      <c r="AG112" s="11">
        <f t="shared" si="30"/>
        <v>0</v>
      </c>
      <c r="AH112" s="11">
        <f t="shared" si="31"/>
        <v>-2.5423728813559254E-2</v>
      </c>
      <c r="AI112" s="11">
        <f t="shared" si="32"/>
        <v>0.10000000000000009</v>
      </c>
      <c r="AJ112" s="11">
        <f t="shared" si="33"/>
        <v>1.0609855627163434E-2</v>
      </c>
      <c r="AK112" s="11">
        <f t="shared" si="34"/>
        <v>-2.2704837117472731E-2</v>
      </c>
      <c r="AL112" s="11">
        <f t="shared" si="35"/>
        <v>0.10526315789473695</v>
      </c>
      <c r="AM112" s="7">
        <f t="shared" si="36"/>
        <v>-5.0075872534142696E-2</v>
      </c>
      <c r="AN112" s="10">
        <f t="shared" si="37"/>
        <v>0</v>
      </c>
      <c r="AO112" s="11">
        <f t="shared" si="38"/>
        <v>-2.9325514916452522E-2</v>
      </c>
      <c r="AP112" s="7">
        <f t="shared" si="39"/>
        <v>0</v>
      </c>
      <c r="AQ112" s="8">
        <f t="shared" si="40"/>
        <v>-6.6666666666666541E-2</v>
      </c>
      <c r="AR112" s="6">
        <f t="shared" si="41"/>
        <v>-1.5365930076616241E-4</v>
      </c>
    </row>
    <row r="113" spans="1:44" x14ac:dyDescent="0.25">
      <c r="A113" s="1">
        <v>42937</v>
      </c>
      <c r="B113">
        <v>12.87</v>
      </c>
      <c r="C113">
        <v>93.478049999999996</v>
      </c>
      <c r="D113">
        <v>117.04141199999999</v>
      </c>
      <c r="E113">
        <v>4.351648</v>
      </c>
      <c r="F113">
        <v>2.3900000000000001E-2</v>
      </c>
      <c r="G113">
        <v>1.4070480000000001</v>
      </c>
      <c r="H113" s="4">
        <v>1.32</v>
      </c>
      <c r="I113" s="2">
        <v>3.86</v>
      </c>
      <c r="J113">
        <v>26.85</v>
      </c>
      <c r="K113">
        <v>3.1</v>
      </c>
      <c r="L113">
        <v>3.37</v>
      </c>
      <c r="M113">
        <v>1.43</v>
      </c>
      <c r="N113">
        <v>3.6753</v>
      </c>
      <c r="O113">
        <v>1</v>
      </c>
      <c r="P113">
        <v>2.0299999999999998</v>
      </c>
      <c r="Q113" s="4">
        <v>12.54</v>
      </c>
      <c r="R113">
        <v>9.5</v>
      </c>
      <c r="S113">
        <v>16.200001</v>
      </c>
      <c r="T113" s="4">
        <v>0.15</v>
      </c>
      <c r="U113" s="2">
        <v>1.04</v>
      </c>
      <c r="V113">
        <v>2472.540039</v>
      </c>
      <c r="X113" s="6">
        <f t="shared" si="21"/>
        <v>0</v>
      </c>
      <c r="Y113" s="6">
        <f t="shared" si="22"/>
        <v>8.4809645732599748E-3</v>
      </c>
      <c r="Z113" s="6">
        <f t="shared" si="23"/>
        <v>3.6496338785356741E-3</v>
      </c>
      <c r="AA113" s="6">
        <f t="shared" si="24"/>
        <v>1.5254310047164488E-2</v>
      </c>
      <c r="AB113" s="6">
        <f t="shared" si="25"/>
        <v>4.366812227074246E-2</v>
      </c>
      <c r="AC113" s="6">
        <f t="shared" si="26"/>
        <v>2.1582462198382224E-2</v>
      </c>
      <c r="AD113" s="7">
        <f t="shared" si="27"/>
        <v>6.0240963855421548E-2</v>
      </c>
      <c r="AE113" s="8">
        <f t="shared" si="28"/>
        <v>-2.27848101265824E-2</v>
      </c>
      <c r="AF113" s="10">
        <f t="shared" si="29"/>
        <v>1.7430883570704214E-2</v>
      </c>
      <c r="AG113" s="11">
        <f t="shared" si="30"/>
        <v>0</v>
      </c>
      <c r="AH113" s="11">
        <f t="shared" si="31"/>
        <v>-2.3188405797101463E-2</v>
      </c>
      <c r="AI113" s="11">
        <f t="shared" si="32"/>
        <v>-7.1428571428571508E-2</v>
      </c>
      <c r="AJ113" s="11">
        <f t="shared" si="33"/>
        <v>2.3475355054302316E-2</v>
      </c>
      <c r="AK113" s="11">
        <f t="shared" si="34"/>
        <v>1.0101010101010166E-2</v>
      </c>
      <c r="AL113" s="11">
        <f t="shared" si="35"/>
        <v>-3.3333333333333437E-2</v>
      </c>
      <c r="AM113" s="7">
        <f t="shared" si="36"/>
        <v>1.5974440894568342E-3</v>
      </c>
      <c r="AN113" s="10">
        <f t="shared" si="37"/>
        <v>2.1505376344086002E-2</v>
      </c>
      <c r="AO113" s="11">
        <f t="shared" si="38"/>
        <v>-2.1147916685674728E-2</v>
      </c>
      <c r="AP113" s="7">
        <f t="shared" si="39"/>
        <v>0</v>
      </c>
      <c r="AQ113" s="8">
        <f t="shared" si="40"/>
        <v>-7.1428571428571508E-2</v>
      </c>
      <c r="AR113" s="6">
        <f t="shared" si="41"/>
        <v>-3.6787160364093463E-4</v>
      </c>
    </row>
    <row r="114" spans="1:44" x14ac:dyDescent="0.25">
      <c r="A114" s="1">
        <v>42940</v>
      </c>
      <c r="B114">
        <v>12.87</v>
      </c>
      <c r="C114">
        <v>93.388496000000004</v>
      </c>
      <c r="D114">
        <v>116.480385</v>
      </c>
      <c r="E114">
        <v>4.593407</v>
      </c>
      <c r="F114">
        <v>2.1399999999999999E-2</v>
      </c>
      <c r="G114">
        <v>1.3773219999999999</v>
      </c>
      <c r="H114" s="4">
        <v>1.28</v>
      </c>
      <c r="I114" s="2">
        <v>3.91</v>
      </c>
      <c r="J114">
        <v>26.75</v>
      </c>
      <c r="K114">
        <v>3</v>
      </c>
      <c r="L114">
        <v>3.38</v>
      </c>
      <c r="M114">
        <v>1.43</v>
      </c>
      <c r="N114">
        <v>3.5</v>
      </c>
      <c r="O114">
        <v>0.99</v>
      </c>
      <c r="P114">
        <v>2.0099999999999998</v>
      </c>
      <c r="Q114" s="4">
        <v>13.04</v>
      </c>
      <c r="R114">
        <v>9.3000000000000007</v>
      </c>
      <c r="S114">
        <v>16.399999999999999</v>
      </c>
      <c r="T114" s="4">
        <v>0.15</v>
      </c>
      <c r="U114" s="2">
        <v>1.04</v>
      </c>
      <c r="V114">
        <v>2469.9099120000001</v>
      </c>
      <c r="X114" s="6">
        <f t="shared" si="21"/>
        <v>0</v>
      </c>
      <c r="Y114" s="6">
        <f t="shared" si="22"/>
        <v>-9.5802169600234244E-4</v>
      </c>
      <c r="Z114" s="6">
        <f t="shared" si="23"/>
        <v>-4.7934059442139576E-3</v>
      </c>
      <c r="AA114" s="6">
        <f t="shared" si="24"/>
        <v>5.555573428733207E-2</v>
      </c>
      <c r="AB114" s="6">
        <f t="shared" si="25"/>
        <v>-0.10460251046025115</v>
      </c>
      <c r="AC114" s="6">
        <f t="shared" si="26"/>
        <v>-2.112650030418306E-2</v>
      </c>
      <c r="AD114" s="7">
        <f t="shared" si="27"/>
        <v>-3.0303030303030276E-2</v>
      </c>
      <c r="AE114" s="8">
        <f t="shared" si="28"/>
        <v>1.2953367875647714E-2</v>
      </c>
      <c r="AF114" s="10">
        <f t="shared" si="29"/>
        <v>-3.7243947858474069E-3</v>
      </c>
      <c r="AG114" s="11">
        <f t="shared" si="30"/>
        <v>-3.2258064516129115E-2</v>
      </c>
      <c r="AH114" s="11">
        <f t="shared" si="31"/>
        <v>2.9673590504450953E-3</v>
      </c>
      <c r="AI114" s="11">
        <f t="shared" si="32"/>
        <v>0</v>
      </c>
      <c r="AJ114" s="11">
        <f t="shared" si="33"/>
        <v>-4.7696786656871604E-2</v>
      </c>
      <c r="AK114" s="11">
        <f t="shared" si="34"/>
        <v>-1.0000000000000009E-2</v>
      </c>
      <c r="AL114" s="11">
        <f t="shared" si="35"/>
        <v>-9.8522167487684609E-3</v>
      </c>
      <c r="AM114" s="7">
        <f t="shared" si="36"/>
        <v>3.9872408293460948E-2</v>
      </c>
      <c r="AN114" s="10">
        <f t="shared" si="37"/>
        <v>-2.1052631578947323E-2</v>
      </c>
      <c r="AO114" s="11">
        <f t="shared" si="38"/>
        <v>1.234561652187538E-2</v>
      </c>
      <c r="AP114" s="7">
        <f t="shared" si="39"/>
        <v>0</v>
      </c>
      <c r="AQ114" s="8">
        <f t="shared" si="40"/>
        <v>0</v>
      </c>
      <c r="AR114" s="6">
        <f t="shared" si="41"/>
        <v>-1.063734846964759E-3</v>
      </c>
    </row>
    <row r="115" spans="1:44" x14ac:dyDescent="0.25">
      <c r="A115" s="1">
        <v>42941</v>
      </c>
      <c r="B115">
        <v>12.87</v>
      </c>
      <c r="C115">
        <v>92.940703999999997</v>
      </c>
      <c r="D115">
        <v>117.902298</v>
      </c>
      <c r="E115">
        <v>4.4395600000000002</v>
      </c>
      <c r="F115">
        <v>1.9E-2</v>
      </c>
      <c r="G115">
        <v>1.3376870000000001</v>
      </c>
      <c r="H115" s="4">
        <v>1.1599999999999999</v>
      </c>
      <c r="I115" s="2">
        <v>3.81</v>
      </c>
      <c r="J115">
        <v>26.889999</v>
      </c>
      <c r="K115">
        <v>3</v>
      </c>
      <c r="L115">
        <v>3.44</v>
      </c>
      <c r="M115">
        <v>1.42</v>
      </c>
      <c r="N115">
        <v>3.6476000000000002</v>
      </c>
      <c r="O115">
        <v>0.97</v>
      </c>
      <c r="P115">
        <v>2.0099999999999998</v>
      </c>
      <c r="Q115" s="4">
        <v>13.95</v>
      </c>
      <c r="R115">
        <v>9.6</v>
      </c>
      <c r="S115">
        <v>16.450001</v>
      </c>
      <c r="T115" s="4">
        <v>0.15</v>
      </c>
      <c r="U115" s="2">
        <v>1.2</v>
      </c>
      <c r="V115">
        <v>2477.1298830000001</v>
      </c>
      <c r="X115" s="6">
        <f t="shared" si="21"/>
        <v>0</v>
      </c>
      <c r="Y115" s="6">
        <f t="shared" si="22"/>
        <v>-4.794937483520556E-3</v>
      </c>
      <c r="Z115" s="6">
        <f t="shared" si="23"/>
        <v>1.2207317137559182E-2</v>
      </c>
      <c r="AA115" s="6">
        <f t="shared" si="24"/>
        <v>-3.3493004212341693E-2</v>
      </c>
      <c r="AB115" s="6">
        <f t="shared" si="25"/>
        <v>-0.11214953271028039</v>
      </c>
      <c r="AC115" s="6">
        <f t="shared" si="26"/>
        <v>-2.8776858280053497E-2</v>
      </c>
      <c r="AD115" s="7">
        <f t="shared" si="27"/>
        <v>-9.3750000000000111E-2</v>
      </c>
      <c r="AE115" s="8">
        <f t="shared" si="28"/>
        <v>-2.5575447570332477E-2</v>
      </c>
      <c r="AF115" s="10">
        <f t="shared" si="29"/>
        <v>5.2336074766354823E-3</v>
      </c>
      <c r="AG115" s="11">
        <f t="shared" si="30"/>
        <v>0</v>
      </c>
      <c r="AH115" s="11">
        <f t="shared" si="31"/>
        <v>1.7751479289940919E-2</v>
      </c>
      <c r="AI115" s="11">
        <f t="shared" si="32"/>
        <v>-6.9930069930069783E-3</v>
      </c>
      <c r="AJ115" s="11">
        <f t="shared" si="33"/>
        <v>4.2171428571428526E-2</v>
      </c>
      <c r="AK115" s="11">
        <f t="shared" si="34"/>
        <v>-2.0202020202020221E-2</v>
      </c>
      <c r="AL115" s="11">
        <f t="shared" si="35"/>
        <v>0</v>
      </c>
      <c r="AM115" s="7">
        <f t="shared" si="36"/>
        <v>6.9785276073619729E-2</v>
      </c>
      <c r="AN115" s="10">
        <f t="shared" si="37"/>
        <v>3.2258064516129004E-2</v>
      </c>
      <c r="AO115" s="11">
        <f t="shared" si="38"/>
        <v>3.0488414634146643E-3</v>
      </c>
      <c r="AP115" s="7">
        <f t="shared" si="39"/>
        <v>0</v>
      </c>
      <c r="AQ115" s="8">
        <f t="shared" si="40"/>
        <v>0.15384615384615374</v>
      </c>
      <c r="AR115" s="6">
        <f t="shared" si="41"/>
        <v>2.9231717986644146E-3</v>
      </c>
    </row>
    <row r="116" spans="1:44" x14ac:dyDescent="0.25">
      <c r="A116" s="1">
        <v>42942</v>
      </c>
      <c r="B116">
        <v>13.59</v>
      </c>
      <c r="C116">
        <v>93.577560000000005</v>
      </c>
      <c r="D116">
        <v>117.844261</v>
      </c>
      <c r="E116">
        <v>4.4010990000000003</v>
      </c>
      <c r="F116">
        <v>1.6199999999999999E-2</v>
      </c>
      <c r="G116">
        <v>1.3376870000000001</v>
      </c>
      <c r="H116" s="4">
        <v>1.1399999999999999</v>
      </c>
      <c r="I116" s="2">
        <v>3.7</v>
      </c>
      <c r="J116">
        <v>27.309999000000001</v>
      </c>
      <c r="K116">
        <v>3.1</v>
      </c>
      <c r="L116">
        <v>3.49</v>
      </c>
      <c r="M116">
        <v>1.39</v>
      </c>
      <c r="N116">
        <v>3.681</v>
      </c>
      <c r="O116">
        <v>0.97</v>
      </c>
      <c r="P116">
        <v>2.0699999999999998</v>
      </c>
      <c r="Q116" s="4">
        <v>13.86</v>
      </c>
      <c r="R116">
        <v>9.6</v>
      </c>
      <c r="S116">
        <v>16.850000000000001</v>
      </c>
      <c r="T116" s="4">
        <v>0.15</v>
      </c>
      <c r="U116" s="2">
        <v>1.08</v>
      </c>
      <c r="V116">
        <v>2477.830078</v>
      </c>
      <c r="X116" s="6">
        <f t="shared" si="21"/>
        <v>5.5944055944056048E-2</v>
      </c>
      <c r="Y116" s="6">
        <f t="shared" si="22"/>
        <v>6.8522829351498338E-3</v>
      </c>
      <c r="Z116" s="6">
        <f t="shared" si="23"/>
        <v>-4.922465548551358E-4</v>
      </c>
      <c r="AA116" s="6">
        <f t="shared" si="24"/>
        <v>-8.6632459072519818E-3</v>
      </c>
      <c r="AB116" s="6">
        <f t="shared" si="25"/>
        <v>-0.14736842105263159</v>
      </c>
      <c r="AC116" s="6">
        <f t="shared" si="26"/>
        <v>0</v>
      </c>
      <c r="AD116" s="7">
        <f t="shared" si="27"/>
        <v>-1.7241379310344862E-2</v>
      </c>
      <c r="AE116" s="8">
        <f t="shared" si="28"/>
        <v>-2.8871391076115471E-2</v>
      </c>
      <c r="AF116" s="10">
        <f t="shared" si="29"/>
        <v>1.5619189870553774E-2</v>
      </c>
      <c r="AG116" s="11">
        <f t="shared" si="30"/>
        <v>3.3333333333333437E-2</v>
      </c>
      <c r="AH116" s="11">
        <f t="shared" si="31"/>
        <v>1.4534883720930258E-2</v>
      </c>
      <c r="AI116" s="11">
        <f t="shared" si="32"/>
        <v>-2.1126760563380254E-2</v>
      </c>
      <c r="AJ116" s="11">
        <f t="shared" si="33"/>
        <v>9.1567057791424045E-3</v>
      </c>
      <c r="AK116" s="11">
        <f t="shared" si="34"/>
        <v>0</v>
      </c>
      <c r="AL116" s="11">
        <f t="shared" si="35"/>
        <v>2.9850746268656803E-2</v>
      </c>
      <c r="AM116" s="7">
        <f t="shared" si="36"/>
        <v>-6.4516129032258229E-3</v>
      </c>
      <c r="AN116" s="10">
        <f t="shared" si="37"/>
        <v>0</v>
      </c>
      <c r="AO116" s="11">
        <f t="shared" si="38"/>
        <v>2.4316047154039788E-2</v>
      </c>
      <c r="AP116" s="7">
        <f t="shared" si="39"/>
        <v>0</v>
      </c>
      <c r="AQ116" s="8">
        <f t="shared" si="40"/>
        <v>-9.9999999999999867E-2</v>
      </c>
      <c r="AR116" s="6">
        <f t="shared" si="41"/>
        <v>2.8266382187114303E-4</v>
      </c>
    </row>
    <row r="117" spans="1:44" x14ac:dyDescent="0.25">
      <c r="A117" s="1">
        <v>42943</v>
      </c>
      <c r="B117">
        <v>13.82</v>
      </c>
      <c r="C117">
        <v>92.831244999999996</v>
      </c>
      <c r="D117">
        <v>117.389641</v>
      </c>
      <c r="E117">
        <v>4.4505499999999998</v>
      </c>
      <c r="F117">
        <v>1.9400000000000001E-2</v>
      </c>
      <c r="G117">
        <v>1.357504</v>
      </c>
      <c r="H117" s="4">
        <v>1.155</v>
      </c>
      <c r="I117" s="2">
        <v>3.62</v>
      </c>
      <c r="J117">
        <v>25.92</v>
      </c>
      <c r="K117">
        <v>3</v>
      </c>
      <c r="L117">
        <v>3.45</v>
      </c>
      <c r="M117">
        <v>1.44</v>
      </c>
      <c r="N117">
        <v>3.6974</v>
      </c>
      <c r="O117">
        <v>0.96</v>
      </c>
      <c r="P117">
        <v>2.17</v>
      </c>
      <c r="Q117" s="4">
        <v>13.67</v>
      </c>
      <c r="R117">
        <v>9.4499999999999993</v>
      </c>
      <c r="S117">
        <v>16.549999</v>
      </c>
      <c r="T117" s="4">
        <v>0.15</v>
      </c>
      <c r="U117" s="2">
        <v>1.04</v>
      </c>
      <c r="V117">
        <v>2475.419922</v>
      </c>
      <c r="X117" s="6">
        <f t="shared" si="21"/>
        <v>1.6924208977189048E-2</v>
      </c>
      <c r="Y117" s="6">
        <f t="shared" si="22"/>
        <v>-7.9753628968313173E-3</v>
      </c>
      <c r="Z117" s="6">
        <f t="shared" si="23"/>
        <v>-3.8578034784401138E-3</v>
      </c>
      <c r="AA117" s="6">
        <f t="shared" si="24"/>
        <v>1.123605717571885E-2</v>
      </c>
      <c r="AB117" s="6">
        <f t="shared" si="25"/>
        <v>0.19753086419753108</v>
      </c>
      <c r="AC117" s="6">
        <f t="shared" si="26"/>
        <v>1.4814377354343655E-2</v>
      </c>
      <c r="AD117" s="7">
        <f t="shared" si="27"/>
        <v>1.3157894736842257E-2</v>
      </c>
      <c r="AE117" s="8">
        <f t="shared" si="28"/>
        <v>-2.1621621621621623E-2</v>
      </c>
      <c r="AF117" s="10">
        <f t="shared" si="29"/>
        <v>-5.0897072533763188E-2</v>
      </c>
      <c r="AG117" s="11">
        <f t="shared" si="30"/>
        <v>-3.2258064516129115E-2</v>
      </c>
      <c r="AH117" s="11">
        <f t="shared" si="31"/>
        <v>-1.1461318051575908E-2</v>
      </c>
      <c r="AI117" s="11">
        <f t="shared" si="32"/>
        <v>3.5971223021582732E-2</v>
      </c>
      <c r="AJ117" s="11">
        <f t="shared" si="33"/>
        <v>4.4553110567779886E-3</v>
      </c>
      <c r="AK117" s="11">
        <f t="shared" si="34"/>
        <v>-1.0309278350515427E-2</v>
      </c>
      <c r="AL117" s="11">
        <f t="shared" si="35"/>
        <v>4.8309178743961345E-2</v>
      </c>
      <c r="AM117" s="7">
        <f t="shared" si="36"/>
        <v>-1.370851370851367E-2</v>
      </c>
      <c r="AN117" s="10">
        <f t="shared" si="37"/>
        <v>-1.5625E-2</v>
      </c>
      <c r="AO117" s="11">
        <f t="shared" si="38"/>
        <v>-1.7804213649851741E-2</v>
      </c>
      <c r="AP117" s="7">
        <f t="shared" si="39"/>
        <v>0</v>
      </c>
      <c r="AQ117" s="8">
        <f t="shared" si="40"/>
        <v>-3.703703703703709E-2</v>
      </c>
      <c r="AR117" s="6">
        <f t="shared" si="41"/>
        <v>-9.7268816832885019E-4</v>
      </c>
    </row>
    <row r="118" spans="1:44" x14ac:dyDescent="0.25">
      <c r="A118" s="1">
        <v>42944</v>
      </c>
      <c r="B118">
        <v>13.9</v>
      </c>
      <c r="C118">
        <v>93.030265999999997</v>
      </c>
      <c r="D118">
        <v>117.312256</v>
      </c>
      <c r="E118">
        <v>4.6153849999999998</v>
      </c>
      <c r="F118">
        <v>0.02</v>
      </c>
      <c r="G118">
        <v>1.357504</v>
      </c>
      <c r="H118" s="4">
        <v>1.1299999999999999</v>
      </c>
      <c r="I118" s="2">
        <v>3.77</v>
      </c>
      <c r="J118">
        <v>26.200001</v>
      </c>
      <c r="K118">
        <v>3.25</v>
      </c>
      <c r="L118">
        <v>3.35</v>
      </c>
      <c r="M118">
        <v>1.47</v>
      </c>
      <c r="N118">
        <v>3.65</v>
      </c>
      <c r="O118">
        <v>0.92</v>
      </c>
      <c r="P118">
        <v>2.12</v>
      </c>
      <c r="Q118" s="4">
        <v>13.69</v>
      </c>
      <c r="R118">
        <v>9.25</v>
      </c>
      <c r="S118">
        <v>16.700001</v>
      </c>
      <c r="T118" s="4">
        <v>0.15</v>
      </c>
      <c r="U118" s="2">
        <v>1.04</v>
      </c>
      <c r="V118">
        <v>2472.1000979999999</v>
      </c>
      <c r="X118" s="6">
        <f t="shared" si="21"/>
        <v>5.7887120115773794E-3</v>
      </c>
      <c r="Y118" s="6">
        <f t="shared" si="22"/>
        <v>2.1439010109149947E-3</v>
      </c>
      <c r="Z118" s="6">
        <f t="shared" si="23"/>
        <v>-6.5921489614229056E-4</v>
      </c>
      <c r="AA118" s="6">
        <f t="shared" si="24"/>
        <v>3.7036995427531361E-2</v>
      </c>
      <c r="AB118" s="6">
        <f t="shared" si="25"/>
        <v>3.0927835051546282E-2</v>
      </c>
      <c r="AC118" s="6">
        <f t="shared" si="26"/>
        <v>0</v>
      </c>
      <c r="AD118" s="7">
        <f t="shared" si="27"/>
        <v>-2.16450216450218E-2</v>
      </c>
      <c r="AE118" s="8">
        <f t="shared" si="28"/>
        <v>4.143646408839774E-2</v>
      </c>
      <c r="AF118" s="10">
        <f t="shared" si="29"/>
        <v>1.0802507716049403E-2</v>
      </c>
      <c r="AG118" s="11">
        <f t="shared" si="30"/>
        <v>8.3333333333333259E-2</v>
      </c>
      <c r="AH118" s="11">
        <f t="shared" si="31"/>
        <v>-2.8985507246376829E-2</v>
      </c>
      <c r="AI118" s="11">
        <f t="shared" si="32"/>
        <v>2.0833333333333259E-2</v>
      </c>
      <c r="AJ118" s="11">
        <f t="shared" si="33"/>
        <v>-1.2819819332503979E-2</v>
      </c>
      <c r="AK118" s="11">
        <f t="shared" si="34"/>
        <v>-4.166666666666663E-2</v>
      </c>
      <c r="AL118" s="11">
        <f t="shared" si="35"/>
        <v>-2.304147465437778E-2</v>
      </c>
      <c r="AM118" s="7">
        <f t="shared" si="36"/>
        <v>1.4630577907825959E-3</v>
      </c>
      <c r="AN118" s="10">
        <f t="shared" si="37"/>
        <v>-2.1164021164021052E-2</v>
      </c>
      <c r="AO118" s="11">
        <f t="shared" si="38"/>
        <v>9.0635655023303396E-3</v>
      </c>
      <c r="AP118" s="7">
        <f t="shared" si="39"/>
        <v>0</v>
      </c>
      <c r="AQ118" s="8">
        <f t="shared" si="40"/>
        <v>0</v>
      </c>
      <c r="AR118" s="6">
        <f t="shared" si="41"/>
        <v>-1.3411154893340216E-3</v>
      </c>
    </row>
    <row r="119" spans="1:44" x14ac:dyDescent="0.25">
      <c r="A119" s="1">
        <v>42947</v>
      </c>
      <c r="B119">
        <v>13.9</v>
      </c>
      <c r="C119">
        <v>94.065146999999996</v>
      </c>
      <c r="D119">
        <v>118.60842100000001</v>
      </c>
      <c r="E119">
        <v>4.6153849999999998</v>
      </c>
      <c r="F119">
        <v>1.77E-2</v>
      </c>
      <c r="G119">
        <v>1.357504</v>
      </c>
      <c r="H119" s="4">
        <v>1.1299999999999999</v>
      </c>
      <c r="I119" s="2">
        <v>3.74</v>
      </c>
      <c r="J119">
        <v>26.35</v>
      </c>
      <c r="K119">
        <v>3.25</v>
      </c>
      <c r="L119">
        <v>3.26</v>
      </c>
      <c r="M119">
        <v>1.44</v>
      </c>
      <c r="N119">
        <v>3.7057000000000002</v>
      </c>
      <c r="O119">
        <v>0.89</v>
      </c>
      <c r="P119">
        <v>2.04</v>
      </c>
      <c r="Q119" s="4">
        <v>13.4</v>
      </c>
      <c r="R119">
        <v>9.5</v>
      </c>
      <c r="S119">
        <v>16</v>
      </c>
      <c r="T119" s="4">
        <v>0.15</v>
      </c>
      <c r="U119" s="2">
        <v>1.24</v>
      </c>
      <c r="V119">
        <v>2470.3000489999999</v>
      </c>
      <c r="X119" s="6">
        <f t="shared" si="21"/>
        <v>0</v>
      </c>
      <c r="Y119" s="6">
        <f t="shared" si="22"/>
        <v>1.1124132440941237E-2</v>
      </c>
      <c r="Z119" s="6">
        <f t="shared" si="23"/>
        <v>1.104884556989516E-2</v>
      </c>
      <c r="AA119" s="6">
        <f t="shared" si="24"/>
        <v>0</v>
      </c>
      <c r="AB119" s="6">
        <f t="shared" si="25"/>
        <v>-0.11499999999999999</v>
      </c>
      <c r="AC119" s="6">
        <f t="shared" si="26"/>
        <v>0</v>
      </c>
      <c r="AD119" s="7">
        <f t="shared" si="27"/>
        <v>0</v>
      </c>
      <c r="AE119" s="8">
        <f t="shared" si="28"/>
        <v>-7.9575596816975347E-3</v>
      </c>
      <c r="AF119" s="10">
        <f t="shared" si="29"/>
        <v>5.7251524532384579E-3</v>
      </c>
      <c r="AG119" s="11">
        <f t="shared" si="30"/>
        <v>0</v>
      </c>
      <c r="AH119" s="11">
        <f t="shared" si="31"/>
        <v>-2.68656716417911E-2</v>
      </c>
      <c r="AI119" s="11">
        <f t="shared" si="32"/>
        <v>-2.0408163265306145E-2</v>
      </c>
      <c r="AJ119" s="11">
        <f t="shared" si="33"/>
        <v>1.5260273972602878E-2</v>
      </c>
      <c r="AK119" s="11">
        <f t="shared" si="34"/>
        <v>-3.2608695652173947E-2</v>
      </c>
      <c r="AL119" s="11">
        <f t="shared" si="35"/>
        <v>-3.7735849056603765E-2</v>
      </c>
      <c r="AM119" s="7">
        <f t="shared" si="36"/>
        <v>-2.118334550766976E-2</v>
      </c>
      <c r="AN119" s="10">
        <f t="shared" si="37"/>
        <v>2.7027027027026973E-2</v>
      </c>
      <c r="AO119" s="11">
        <f t="shared" si="38"/>
        <v>-4.1916225034956622E-2</v>
      </c>
      <c r="AP119" s="7">
        <f t="shared" si="39"/>
        <v>0</v>
      </c>
      <c r="AQ119" s="8">
        <f t="shared" si="40"/>
        <v>0.19230769230769229</v>
      </c>
      <c r="AR119" s="6">
        <f t="shared" si="41"/>
        <v>-7.2814567721435353E-4</v>
      </c>
    </row>
    <row r="120" spans="1:44" x14ac:dyDescent="0.25">
      <c r="A120" s="1">
        <v>42948</v>
      </c>
      <c r="B120">
        <v>13.9</v>
      </c>
      <c r="C120">
        <v>94.741805999999997</v>
      </c>
      <c r="D120">
        <v>119.740143</v>
      </c>
      <c r="E120">
        <v>4.6593410000000004</v>
      </c>
      <c r="F120">
        <v>1.84E-2</v>
      </c>
      <c r="G120">
        <v>1.357504</v>
      </c>
      <c r="H120" s="4">
        <v>1.19</v>
      </c>
      <c r="I120" s="2">
        <v>3.71</v>
      </c>
      <c r="J120">
        <v>26.809999000000001</v>
      </c>
      <c r="K120">
        <v>3</v>
      </c>
      <c r="L120">
        <v>3.22</v>
      </c>
      <c r="M120">
        <v>1.38</v>
      </c>
      <c r="N120">
        <v>3.548</v>
      </c>
      <c r="O120">
        <v>0.88</v>
      </c>
      <c r="P120">
        <v>2.0099999999999998</v>
      </c>
      <c r="Q120" s="4">
        <v>13.15</v>
      </c>
      <c r="R120">
        <v>9.4</v>
      </c>
      <c r="S120">
        <v>16.700001</v>
      </c>
      <c r="T120" s="4">
        <v>0.15</v>
      </c>
      <c r="U120" s="2">
        <v>1.1599999999999999</v>
      </c>
      <c r="V120">
        <v>2476.3500979999999</v>
      </c>
      <c r="X120" s="6">
        <f t="shared" si="21"/>
        <v>0</v>
      </c>
      <c r="Y120" s="6">
        <f t="shared" si="22"/>
        <v>7.1935145118096067E-3</v>
      </c>
      <c r="Z120" s="6">
        <f t="shared" si="23"/>
        <v>9.5416665229866027E-3</v>
      </c>
      <c r="AA120" s="6">
        <f t="shared" si="24"/>
        <v>9.5237992063501586E-3</v>
      </c>
      <c r="AB120" s="6">
        <f t="shared" si="25"/>
        <v>3.9548022598870025E-2</v>
      </c>
      <c r="AC120" s="6">
        <f t="shared" si="26"/>
        <v>0</v>
      </c>
      <c r="AD120" s="7">
        <f t="shared" si="27"/>
        <v>5.3097345132743445E-2</v>
      </c>
      <c r="AE120" s="8">
        <f t="shared" si="28"/>
        <v>-8.0213903743315829E-3</v>
      </c>
      <c r="AF120" s="10">
        <f t="shared" si="29"/>
        <v>1.7457267552182243E-2</v>
      </c>
      <c r="AG120" s="11">
        <f t="shared" si="30"/>
        <v>-7.6923076923076872E-2</v>
      </c>
      <c r="AH120" s="11">
        <f t="shared" si="31"/>
        <v>-1.2269938650306678E-2</v>
      </c>
      <c r="AI120" s="11">
        <f t="shared" si="32"/>
        <v>-4.1666666666666741E-2</v>
      </c>
      <c r="AJ120" s="11">
        <f t="shared" si="33"/>
        <v>-4.2556062282429807E-2</v>
      </c>
      <c r="AK120" s="11">
        <f t="shared" si="34"/>
        <v>-1.1235955056179803E-2</v>
      </c>
      <c r="AL120" s="11">
        <f t="shared" si="35"/>
        <v>-1.4705882352941346E-2</v>
      </c>
      <c r="AM120" s="7">
        <f t="shared" si="36"/>
        <v>-1.8656716417910446E-2</v>
      </c>
      <c r="AN120" s="10">
        <f t="shared" si="37"/>
        <v>-1.0526315789473606E-2</v>
      </c>
      <c r="AO120" s="11">
        <f t="shared" si="38"/>
        <v>4.375006250000002E-2</v>
      </c>
      <c r="AP120" s="7">
        <f t="shared" si="39"/>
        <v>0</v>
      </c>
      <c r="AQ120" s="8">
        <f t="shared" si="40"/>
        <v>-6.4516129032258118E-2</v>
      </c>
      <c r="AR120" s="6">
        <f t="shared" si="41"/>
        <v>2.4491150386565241E-3</v>
      </c>
    </row>
    <row r="121" spans="1:44" x14ac:dyDescent="0.25">
      <c r="A121" s="1">
        <v>42949</v>
      </c>
      <c r="B121">
        <v>13.9</v>
      </c>
      <c r="C121">
        <v>94.323868000000004</v>
      </c>
      <c r="D121">
        <v>120.098038</v>
      </c>
      <c r="E121">
        <v>4.8692310000000001</v>
      </c>
      <c r="F121">
        <v>1.77E-2</v>
      </c>
      <c r="G121">
        <v>1.2782340000000001</v>
      </c>
      <c r="H121" s="4">
        <v>1.1499999999999999</v>
      </c>
      <c r="I121" s="2">
        <v>3.69</v>
      </c>
      <c r="J121">
        <v>26.459999</v>
      </c>
      <c r="K121">
        <v>3.02</v>
      </c>
      <c r="L121">
        <v>3.21</v>
      </c>
      <c r="M121">
        <v>1.38</v>
      </c>
      <c r="N121">
        <v>3.6</v>
      </c>
      <c r="O121">
        <v>0.86</v>
      </c>
      <c r="P121">
        <v>1.91</v>
      </c>
      <c r="Q121" s="4">
        <v>12.77</v>
      </c>
      <c r="R121">
        <v>9.1999999999999993</v>
      </c>
      <c r="S121">
        <v>15.95</v>
      </c>
      <c r="T121" s="4">
        <v>0.15</v>
      </c>
      <c r="U121" s="2">
        <v>1.04</v>
      </c>
      <c r="V121">
        <v>2477.570068</v>
      </c>
      <c r="X121" s="6">
        <f t="shared" si="21"/>
        <v>0</v>
      </c>
      <c r="Y121" s="6">
        <f t="shared" si="22"/>
        <v>-4.411336638442287E-3</v>
      </c>
      <c r="Z121" s="6">
        <f t="shared" si="23"/>
        <v>2.988930788232036E-3</v>
      </c>
      <c r="AA121" s="6">
        <f t="shared" si="24"/>
        <v>4.5047142932873818E-2</v>
      </c>
      <c r="AB121" s="6">
        <f t="shared" si="25"/>
        <v>-3.8043478260869512E-2</v>
      </c>
      <c r="AC121" s="6">
        <f t="shared" si="26"/>
        <v>-5.8393934750836762E-2</v>
      </c>
      <c r="AD121" s="7">
        <f t="shared" si="27"/>
        <v>-3.3613445378151252E-2</v>
      </c>
      <c r="AE121" s="8">
        <f t="shared" si="28"/>
        <v>-5.3908355795148077E-3</v>
      </c>
      <c r="AF121" s="10">
        <f t="shared" si="29"/>
        <v>-1.3054830774145154E-2</v>
      </c>
      <c r="AG121" s="11">
        <f t="shared" si="30"/>
        <v>6.6666666666665986E-3</v>
      </c>
      <c r="AH121" s="11">
        <f t="shared" si="31"/>
        <v>-3.1055900621118626E-3</v>
      </c>
      <c r="AI121" s="11">
        <f t="shared" si="32"/>
        <v>0</v>
      </c>
      <c r="AJ121" s="11">
        <f t="shared" si="33"/>
        <v>1.4656144306651742E-2</v>
      </c>
      <c r="AK121" s="11">
        <f t="shared" si="34"/>
        <v>-2.2727272727272707E-2</v>
      </c>
      <c r="AL121" s="11">
        <f t="shared" si="35"/>
        <v>-4.9751243781094412E-2</v>
      </c>
      <c r="AM121" s="7">
        <f t="shared" si="36"/>
        <v>-2.8897338403041872E-2</v>
      </c>
      <c r="AN121" s="10">
        <f t="shared" si="37"/>
        <v>-2.1276595744680993E-2</v>
      </c>
      <c r="AO121" s="11">
        <f t="shared" si="38"/>
        <v>-4.4910236831722461E-2</v>
      </c>
      <c r="AP121" s="7">
        <f t="shared" si="39"/>
        <v>0</v>
      </c>
      <c r="AQ121" s="8">
        <f t="shared" si="40"/>
        <v>-0.10344827586206884</v>
      </c>
      <c r="AR121" s="6">
        <f t="shared" si="41"/>
        <v>4.9264843488217025E-4</v>
      </c>
    </row>
    <row r="122" spans="1:44" x14ac:dyDescent="0.25">
      <c r="A122" s="1">
        <v>42950</v>
      </c>
      <c r="B122">
        <v>13.9</v>
      </c>
      <c r="C122">
        <v>94.522880999999998</v>
      </c>
      <c r="D122">
        <v>120.900879</v>
      </c>
      <c r="E122">
        <v>5.1868129999999999</v>
      </c>
      <c r="F122">
        <v>1.7600000000000001E-2</v>
      </c>
      <c r="G122">
        <v>1.3376870000000001</v>
      </c>
      <c r="H122" s="4">
        <v>1.1499999999999999</v>
      </c>
      <c r="I122" s="2">
        <v>3.74</v>
      </c>
      <c r="J122">
        <v>25.219999000000001</v>
      </c>
      <c r="K122">
        <v>3.02</v>
      </c>
      <c r="L122">
        <v>3.19</v>
      </c>
      <c r="M122">
        <v>1.36</v>
      </c>
      <c r="N122">
        <v>3.5636000000000001</v>
      </c>
      <c r="O122">
        <v>0.98599999999999999</v>
      </c>
      <c r="P122">
        <v>1.91</v>
      </c>
      <c r="Q122" s="4">
        <v>12.55</v>
      </c>
      <c r="R122">
        <v>9.25</v>
      </c>
      <c r="S122">
        <v>16.450001</v>
      </c>
      <c r="T122" s="4">
        <v>0.08</v>
      </c>
      <c r="U122" s="2">
        <v>1.08</v>
      </c>
      <c r="V122">
        <v>2472.1599120000001</v>
      </c>
      <c r="X122" s="6">
        <f t="shared" si="21"/>
        <v>0</v>
      </c>
      <c r="Y122" s="6">
        <f t="shared" si="22"/>
        <v>2.1098901499669864E-3</v>
      </c>
      <c r="Z122" s="6">
        <f t="shared" si="23"/>
        <v>6.6848802309327215E-3</v>
      </c>
      <c r="AA122" s="6">
        <f t="shared" si="24"/>
        <v>6.5222208599263309E-2</v>
      </c>
      <c r="AB122" s="6">
        <f t="shared" si="25"/>
        <v>-5.6497175141242417E-3</v>
      </c>
      <c r="AC122" s="6">
        <f t="shared" si="26"/>
        <v>4.6511828037745895E-2</v>
      </c>
      <c r="AD122" s="7">
        <f t="shared" si="27"/>
        <v>0</v>
      </c>
      <c r="AE122" s="8">
        <f t="shared" si="28"/>
        <v>1.3550135501354976E-2</v>
      </c>
      <c r="AF122" s="10">
        <f t="shared" si="29"/>
        <v>-4.6863191491428147E-2</v>
      </c>
      <c r="AG122" s="11">
        <f t="shared" si="30"/>
        <v>0</v>
      </c>
      <c r="AH122" s="11">
        <f t="shared" si="31"/>
        <v>-6.230529595015577E-3</v>
      </c>
      <c r="AI122" s="11">
        <f t="shared" si="32"/>
        <v>-1.4492753623188248E-2</v>
      </c>
      <c r="AJ122" s="11">
        <f t="shared" si="33"/>
        <v>-1.0111111111111071E-2</v>
      </c>
      <c r="AK122" s="11">
        <f t="shared" si="34"/>
        <v>0.14651162790697669</v>
      </c>
      <c r="AL122" s="11">
        <f t="shared" si="35"/>
        <v>0</v>
      </c>
      <c r="AM122" s="7">
        <f t="shared" si="36"/>
        <v>-1.7227877838684291E-2</v>
      </c>
      <c r="AN122" s="10">
        <f t="shared" si="37"/>
        <v>5.4347826086957873E-3</v>
      </c>
      <c r="AO122" s="11">
        <f t="shared" si="38"/>
        <v>3.1348025078369979E-2</v>
      </c>
      <c r="AP122" s="7">
        <f t="shared" si="39"/>
        <v>-0.46666666666666667</v>
      </c>
      <c r="AQ122" s="8">
        <f t="shared" si="40"/>
        <v>3.8461538461538547E-2</v>
      </c>
      <c r="AR122" s="6">
        <f t="shared" si="41"/>
        <v>-2.1836540850557196E-3</v>
      </c>
    </row>
    <row r="123" spans="1:44" x14ac:dyDescent="0.25">
      <c r="A123" s="1">
        <v>42951</v>
      </c>
      <c r="B123">
        <v>13.9</v>
      </c>
      <c r="C123">
        <v>93.040215000000003</v>
      </c>
      <c r="D123">
        <v>121.713402</v>
      </c>
      <c r="E123">
        <v>5.2197800000000001</v>
      </c>
      <c r="F123">
        <v>1.9E-2</v>
      </c>
      <c r="G123">
        <v>1.3376870000000001</v>
      </c>
      <c r="H123" s="4">
        <v>1.1399999999999999</v>
      </c>
      <c r="I123" s="2">
        <v>3.83</v>
      </c>
      <c r="J123">
        <v>25.209999</v>
      </c>
      <c r="K123">
        <v>3.05</v>
      </c>
      <c r="L123">
        <v>3.27</v>
      </c>
      <c r="M123">
        <v>1.43</v>
      </c>
      <c r="N123">
        <v>3.54</v>
      </c>
      <c r="O123">
        <v>0.83099999999999996</v>
      </c>
      <c r="P123">
        <v>1.9</v>
      </c>
      <c r="Q123" s="4">
        <v>14.86</v>
      </c>
      <c r="R123">
        <v>9.1999999999999993</v>
      </c>
      <c r="S123">
        <v>17.549999</v>
      </c>
      <c r="T123" s="4">
        <v>8.3000000000000004E-2</v>
      </c>
      <c r="U123" s="2">
        <v>1.08</v>
      </c>
      <c r="V123">
        <v>2476.830078</v>
      </c>
      <c r="X123" s="6">
        <f t="shared" si="21"/>
        <v>0</v>
      </c>
      <c r="Y123" s="6">
        <f t="shared" si="22"/>
        <v>-1.568578934871856E-2</v>
      </c>
      <c r="Z123" s="6">
        <f t="shared" si="23"/>
        <v>6.7205714856712895E-3</v>
      </c>
      <c r="AA123" s="6">
        <f t="shared" si="24"/>
        <v>6.3559260763788039E-3</v>
      </c>
      <c r="AB123" s="6">
        <f t="shared" si="25"/>
        <v>7.9545454545454364E-2</v>
      </c>
      <c r="AC123" s="6">
        <f t="shared" si="26"/>
        <v>0</v>
      </c>
      <c r="AD123" s="7">
        <f t="shared" si="27"/>
        <v>-8.6956521739131043E-3</v>
      </c>
      <c r="AE123" s="8">
        <f t="shared" si="28"/>
        <v>2.4064171122994527E-2</v>
      </c>
      <c r="AF123" s="10">
        <f t="shared" si="29"/>
        <v>-3.9651072151114519E-4</v>
      </c>
      <c r="AG123" s="11">
        <f t="shared" si="30"/>
        <v>9.9337748344370258E-3</v>
      </c>
      <c r="AH123" s="11">
        <f t="shared" si="31"/>
        <v>2.5078369905956244E-2</v>
      </c>
      <c r="AI123" s="11">
        <f t="shared" si="32"/>
        <v>5.1470588235293935E-2</v>
      </c>
      <c r="AJ123" s="11">
        <f t="shared" si="33"/>
        <v>-6.6225165562914245E-3</v>
      </c>
      <c r="AK123" s="11">
        <f t="shared" si="34"/>
        <v>-0.15720081135902642</v>
      </c>
      <c r="AL123" s="11">
        <f t="shared" si="35"/>
        <v>-5.2356020942407877E-3</v>
      </c>
      <c r="AM123" s="7">
        <f t="shared" si="36"/>
        <v>0.18406374501992029</v>
      </c>
      <c r="AN123" s="10">
        <f t="shared" si="37"/>
        <v>-5.4054054054054612E-3</v>
      </c>
      <c r="AO123" s="11">
        <f t="shared" si="38"/>
        <v>6.6869175266311531E-2</v>
      </c>
      <c r="AP123" s="7">
        <f t="shared" si="39"/>
        <v>3.7500000000000089E-2</v>
      </c>
      <c r="AQ123" s="8">
        <f t="shared" si="40"/>
        <v>0</v>
      </c>
      <c r="AR123" s="6">
        <f t="shared" si="41"/>
        <v>1.8891035233321585E-3</v>
      </c>
    </row>
    <row r="124" spans="1:44" x14ac:dyDescent="0.25">
      <c r="A124" s="1">
        <v>42954</v>
      </c>
      <c r="B124">
        <v>13.9</v>
      </c>
      <c r="C124">
        <v>94.174605999999997</v>
      </c>
      <c r="D124">
        <v>120.88153800000001</v>
      </c>
      <c r="E124">
        <v>5.9230770000000001</v>
      </c>
      <c r="F124">
        <v>2.29E-2</v>
      </c>
      <c r="G124">
        <v>1.357504</v>
      </c>
      <c r="H124" s="4">
        <v>1.26</v>
      </c>
      <c r="I124" s="2">
        <v>3.9790000000000001</v>
      </c>
      <c r="J124">
        <v>25.68</v>
      </c>
      <c r="K124">
        <v>3</v>
      </c>
      <c r="L124">
        <v>3.64</v>
      </c>
      <c r="M124">
        <v>1.43</v>
      </c>
      <c r="N124">
        <v>3.8</v>
      </c>
      <c r="O124">
        <v>0.83899999999999997</v>
      </c>
      <c r="P124">
        <v>1.92</v>
      </c>
      <c r="Q124" s="4">
        <v>14.9</v>
      </c>
      <c r="R124">
        <v>9.3000000000000007</v>
      </c>
      <c r="S124">
        <v>17.68</v>
      </c>
      <c r="T124" s="4">
        <v>0.11799999999999999</v>
      </c>
      <c r="U124" s="2">
        <v>1.08</v>
      </c>
      <c r="V124">
        <v>2480.9099120000001</v>
      </c>
      <c r="X124" s="6">
        <f t="shared" si="21"/>
        <v>0</v>
      </c>
      <c r="Y124" s="6">
        <f t="shared" si="22"/>
        <v>1.2192480423653285E-2</v>
      </c>
      <c r="Z124" s="6">
        <f t="shared" si="23"/>
        <v>-6.8346130034225849E-3</v>
      </c>
      <c r="AA124" s="6">
        <f t="shared" si="24"/>
        <v>0.13473690462050136</v>
      </c>
      <c r="AB124" s="6">
        <f t="shared" si="25"/>
        <v>0.20526315789473681</v>
      </c>
      <c r="AC124" s="6">
        <f t="shared" si="26"/>
        <v>1.4814377354343655E-2</v>
      </c>
      <c r="AD124" s="7">
        <f t="shared" si="27"/>
        <v>0.10526315789473695</v>
      </c>
      <c r="AE124" s="8">
        <f t="shared" si="28"/>
        <v>3.8903394255874746E-2</v>
      </c>
      <c r="AF124" s="10">
        <f t="shared" si="29"/>
        <v>1.8643435884309278E-2</v>
      </c>
      <c r="AG124" s="11">
        <f t="shared" si="30"/>
        <v>-1.6393442622950727E-2</v>
      </c>
      <c r="AH124" s="11">
        <f t="shared" si="31"/>
        <v>0.11314984709480136</v>
      </c>
      <c r="AI124" s="11">
        <f t="shared" si="32"/>
        <v>0</v>
      </c>
      <c r="AJ124" s="11">
        <f t="shared" si="33"/>
        <v>7.3446327683615698E-2</v>
      </c>
      <c r="AK124" s="11">
        <f t="shared" si="34"/>
        <v>9.6269554753309894E-3</v>
      </c>
      <c r="AL124" s="11">
        <f t="shared" si="35"/>
        <v>1.0526315789473717E-2</v>
      </c>
      <c r="AM124" s="7">
        <f t="shared" si="36"/>
        <v>2.6917900403768957E-3</v>
      </c>
      <c r="AN124" s="10">
        <f t="shared" si="37"/>
        <v>1.0869565217391353E-2</v>
      </c>
      <c r="AO124" s="11">
        <f t="shared" si="38"/>
        <v>7.4074648095421303E-3</v>
      </c>
      <c r="AP124" s="7">
        <f t="shared" si="39"/>
        <v>0.42168674698795172</v>
      </c>
      <c r="AQ124" s="8">
        <f t="shared" si="40"/>
        <v>0</v>
      </c>
      <c r="AR124" s="6">
        <f t="shared" si="41"/>
        <v>1.647199796319665E-3</v>
      </c>
    </row>
    <row r="125" spans="1:44" x14ac:dyDescent="0.25">
      <c r="A125" s="1">
        <v>42955</v>
      </c>
      <c r="B125">
        <v>13.9</v>
      </c>
      <c r="C125">
        <v>94.990577999999999</v>
      </c>
      <c r="D125">
        <v>120.678406</v>
      </c>
      <c r="E125">
        <v>5.8131870000000001</v>
      </c>
      <c r="F125">
        <v>2.1499999999999998E-2</v>
      </c>
      <c r="G125">
        <v>1.347596</v>
      </c>
      <c r="H125" s="4">
        <v>1.35</v>
      </c>
      <c r="I125" s="2">
        <v>3.86</v>
      </c>
      <c r="J125">
        <v>26.02</v>
      </c>
      <c r="K125">
        <v>3</v>
      </c>
      <c r="L125">
        <v>3.79</v>
      </c>
      <c r="M125">
        <v>1.43</v>
      </c>
      <c r="N125">
        <v>3.43</v>
      </c>
      <c r="O125">
        <v>0.83</v>
      </c>
      <c r="P125">
        <v>1.9</v>
      </c>
      <c r="Q125" s="4">
        <v>14.78</v>
      </c>
      <c r="R125">
        <v>9.1999999999999993</v>
      </c>
      <c r="S125">
        <v>17.600000000000001</v>
      </c>
      <c r="T125" s="4">
        <v>9.7000000000000003E-2</v>
      </c>
      <c r="U125" s="2">
        <v>1.08</v>
      </c>
      <c r="V125">
        <v>2474.919922</v>
      </c>
      <c r="X125" s="6">
        <f t="shared" si="21"/>
        <v>0</v>
      </c>
      <c r="Y125" s="6">
        <f t="shared" si="22"/>
        <v>8.6644588669688716E-3</v>
      </c>
      <c r="Z125" s="6">
        <f t="shared" si="23"/>
        <v>-1.6804220343391574E-3</v>
      </c>
      <c r="AA125" s="6">
        <f t="shared" si="24"/>
        <v>-1.8552856901910997E-2</v>
      </c>
      <c r="AB125" s="6">
        <f t="shared" si="25"/>
        <v>-6.1135371179039333E-2</v>
      </c>
      <c r="AC125" s="6">
        <f t="shared" si="26"/>
        <v>-7.2986893592946744E-3</v>
      </c>
      <c r="AD125" s="7">
        <f t="shared" si="27"/>
        <v>7.1428571428571397E-2</v>
      </c>
      <c r="AE125" s="8">
        <f t="shared" si="28"/>
        <v>-2.9907011812013162E-2</v>
      </c>
      <c r="AF125" s="10">
        <f t="shared" si="29"/>
        <v>1.3239875389408073E-2</v>
      </c>
      <c r="AG125" s="11">
        <f t="shared" si="30"/>
        <v>0</v>
      </c>
      <c r="AH125" s="11">
        <f t="shared" si="31"/>
        <v>4.1208791208791284E-2</v>
      </c>
      <c r="AI125" s="11">
        <f t="shared" si="32"/>
        <v>0</v>
      </c>
      <c r="AJ125" s="11">
        <f t="shared" si="33"/>
        <v>-9.7368421052631549E-2</v>
      </c>
      <c r="AK125" s="11">
        <f t="shared" si="34"/>
        <v>-1.0727056019070313E-2</v>
      </c>
      <c r="AL125" s="11">
        <f t="shared" si="35"/>
        <v>-1.041666666666663E-2</v>
      </c>
      <c r="AM125" s="7">
        <f t="shared" si="36"/>
        <v>-8.0536912751678624E-3</v>
      </c>
      <c r="AN125" s="10">
        <f t="shared" si="37"/>
        <v>-1.0752688172043112E-2</v>
      </c>
      <c r="AO125" s="11">
        <f t="shared" si="38"/>
        <v>-4.5248868778279272E-3</v>
      </c>
      <c r="AP125" s="7">
        <f t="shared" si="39"/>
        <v>-0.17796610169491522</v>
      </c>
      <c r="AQ125" s="8">
        <f t="shared" si="40"/>
        <v>0</v>
      </c>
      <c r="AR125" s="6">
        <f t="shared" si="41"/>
        <v>-2.414432693031987E-3</v>
      </c>
    </row>
    <row r="126" spans="1:44" x14ac:dyDescent="0.25">
      <c r="A126" s="1">
        <v>42956</v>
      </c>
      <c r="B126">
        <v>13.9</v>
      </c>
      <c r="C126">
        <v>96.323989999999995</v>
      </c>
      <c r="D126">
        <v>122.061615</v>
      </c>
      <c r="E126">
        <v>5.7142860000000004</v>
      </c>
      <c r="F126">
        <v>2.06E-2</v>
      </c>
      <c r="G126">
        <v>1.3079609999999999</v>
      </c>
      <c r="H126" s="4">
        <v>1.29</v>
      </c>
      <c r="I126" s="2">
        <v>3.72</v>
      </c>
      <c r="J126">
        <v>25.59</v>
      </c>
      <c r="K126">
        <v>3</v>
      </c>
      <c r="L126">
        <v>3.58</v>
      </c>
      <c r="M126">
        <v>1.41</v>
      </c>
      <c r="N126">
        <v>3.3654999999999999</v>
      </c>
      <c r="O126">
        <v>0.91</v>
      </c>
      <c r="P126">
        <v>1.82</v>
      </c>
      <c r="Q126" s="4">
        <v>14.91</v>
      </c>
      <c r="R126">
        <v>9.1999999999999993</v>
      </c>
      <c r="S126">
        <v>18.25</v>
      </c>
      <c r="T126" s="4">
        <v>0.10299999999999999</v>
      </c>
      <c r="U126" s="2">
        <v>1.08</v>
      </c>
      <c r="V126">
        <v>2474.0200199999999</v>
      </c>
      <c r="X126" s="6">
        <f t="shared" si="21"/>
        <v>0</v>
      </c>
      <c r="Y126" s="6">
        <f t="shared" si="22"/>
        <v>1.4037307994904547E-2</v>
      </c>
      <c r="Z126" s="6">
        <f t="shared" si="23"/>
        <v>1.1461942909653633E-2</v>
      </c>
      <c r="AA126" s="6">
        <f t="shared" si="24"/>
        <v>-1.7013214954206601E-2</v>
      </c>
      <c r="AB126" s="6">
        <f t="shared" si="25"/>
        <v>-4.1860465116278944E-2</v>
      </c>
      <c r="AC126" s="6">
        <f t="shared" si="26"/>
        <v>-2.9411633753736344E-2</v>
      </c>
      <c r="AD126" s="7">
        <f t="shared" si="27"/>
        <v>-4.4444444444444509E-2</v>
      </c>
      <c r="AE126" s="8">
        <f t="shared" si="28"/>
        <v>-3.6269430051813378E-2</v>
      </c>
      <c r="AF126" s="10">
        <f t="shared" si="29"/>
        <v>-1.6525749423520364E-2</v>
      </c>
      <c r="AG126" s="11">
        <f t="shared" si="30"/>
        <v>0</v>
      </c>
      <c r="AH126" s="11">
        <f t="shared" si="31"/>
        <v>-5.5408970976253302E-2</v>
      </c>
      <c r="AI126" s="11">
        <f t="shared" si="32"/>
        <v>-1.3986013986013957E-2</v>
      </c>
      <c r="AJ126" s="11">
        <f t="shared" si="33"/>
        <v>-1.8804664723032105E-2</v>
      </c>
      <c r="AK126" s="11">
        <f t="shared" si="34"/>
        <v>9.6385542168674787E-2</v>
      </c>
      <c r="AL126" s="11">
        <f t="shared" si="35"/>
        <v>-4.2105263157894646E-2</v>
      </c>
      <c r="AM126" s="7">
        <f t="shared" si="36"/>
        <v>8.7956698240867492E-3</v>
      </c>
      <c r="AN126" s="10">
        <f t="shared" si="37"/>
        <v>0</v>
      </c>
      <c r="AO126" s="11">
        <f t="shared" si="38"/>
        <v>3.6931818181818121E-2</v>
      </c>
      <c r="AP126" s="7">
        <f t="shared" si="39"/>
        <v>6.1855670103092786E-2</v>
      </c>
      <c r="AQ126" s="8">
        <f t="shared" si="40"/>
        <v>0</v>
      </c>
      <c r="AR126" s="6">
        <f t="shared" si="41"/>
        <v>-3.6360853213901478E-4</v>
      </c>
    </row>
    <row r="127" spans="1:44" x14ac:dyDescent="0.25">
      <c r="A127" s="1">
        <v>42957</v>
      </c>
      <c r="B127">
        <v>13.9</v>
      </c>
      <c r="C127">
        <v>96.194626</v>
      </c>
      <c r="D127">
        <v>120.12705200000001</v>
      </c>
      <c r="E127">
        <v>6.1538459999999997</v>
      </c>
      <c r="F127">
        <v>2.3E-2</v>
      </c>
      <c r="G127">
        <v>1.3010090000000001</v>
      </c>
      <c r="H127" s="4">
        <v>1.24</v>
      </c>
      <c r="I127" s="2">
        <v>3.77</v>
      </c>
      <c r="J127">
        <v>24.65</v>
      </c>
      <c r="K127">
        <v>3</v>
      </c>
      <c r="L127">
        <v>3.47</v>
      </c>
      <c r="M127">
        <v>1.38</v>
      </c>
      <c r="N127">
        <v>3.0177</v>
      </c>
      <c r="O127">
        <v>0.92</v>
      </c>
      <c r="P127">
        <v>1.86</v>
      </c>
      <c r="Q127" s="4">
        <v>14.45</v>
      </c>
      <c r="R127">
        <v>8.25</v>
      </c>
      <c r="S127">
        <v>19.299999</v>
      </c>
      <c r="T127" s="4">
        <v>0.14299999999999999</v>
      </c>
      <c r="U127" s="2">
        <v>1</v>
      </c>
      <c r="V127">
        <v>2438.209961</v>
      </c>
      <c r="X127" s="6">
        <f t="shared" si="21"/>
        <v>0</v>
      </c>
      <c r="Y127" s="6">
        <f t="shared" si="22"/>
        <v>-1.3430091506798636E-3</v>
      </c>
      <c r="Z127" s="6">
        <f t="shared" si="23"/>
        <v>-1.5849069340922561E-2</v>
      </c>
      <c r="AA127" s="6">
        <f t="shared" si="24"/>
        <v>7.692299615385001E-2</v>
      </c>
      <c r="AB127" s="6">
        <f t="shared" si="25"/>
        <v>0.11650485436893199</v>
      </c>
      <c r="AC127" s="6">
        <f t="shared" si="26"/>
        <v>-5.3151431885199996E-3</v>
      </c>
      <c r="AD127" s="7">
        <f t="shared" si="27"/>
        <v>-3.8759689922480689E-2</v>
      </c>
      <c r="AE127" s="8">
        <f t="shared" si="28"/>
        <v>1.3440860215053752E-2</v>
      </c>
      <c r="AF127" s="10">
        <f t="shared" si="29"/>
        <v>-3.6733098866744918E-2</v>
      </c>
      <c r="AG127" s="11">
        <f t="shared" si="30"/>
        <v>0</v>
      </c>
      <c r="AH127" s="11">
        <f t="shared" si="31"/>
        <v>-3.0726256983240163E-2</v>
      </c>
      <c r="AI127" s="11">
        <f t="shared" si="32"/>
        <v>-2.1276595744680882E-2</v>
      </c>
      <c r="AJ127" s="11">
        <f t="shared" si="33"/>
        <v>-0.10334274253454168</v>
      </c>
      <c r="AK127" s="11">
        <f t="shared" si="34"/>
        <v>1.098901098901095E-2</v>
      </c>
      <c r="AL127" s="11">
        <f t="shared" si="35"/>
        <v>2.19780219780219E-2</v>
      </c>
      <c r="AM127" s="7">
        <f t="shared" si="36"/>
        <v>-3.0851777330650587E-2</v>
      </c>
      <c r="AN127" s="10">
        <f t="shared" si="37"/>
        <v>-0.10326086956521729</v>
      </c>
      <c r="AO127" s="11">
        <f t="shared" si="38"/>
        <v>5.7534191780821864E-2</v>
      </c>
      <c r="AP127" s="7">
        <f t="shared" si="39"/>
        <v>0.38834951456310685</v>
      </c>
      <c r="AQ127" s="8">
        <f t="shared" si="40"/>
        <v>-7.4074074074074181E-2</v>
      </c>
      <c r="AR127" s="6">
        <f t="shared" si="41"/>
        <v>-1.4474441884265721E-2</v>
      </c>
    </row>
    <row r="128" spans="1:44" x14ac:dyDescent="0.25">
      <c r="A128" s="1">
        <v>42958</v>
      </c>
      <c r="B128">
        <v>13.9</v>
      </c>
      <c r="C128">
        <v>95.756789999999995</v>
      </c>
      <c r="D128">
        <v>119.227478</v>
      </c>
      <c r="E128">
        <v>6.7752749999999997</v>
      </c>
      <c r="F128">
        <v>3.15E-2</v>
      </c>
      <c r="G128">
        <v>1.2712140000000001</v>
      </c>
      <c r="H128" s="4">
        <v>1.44</v>
      </c>
      <c r="I128" s="2">
        <v>3.68</v>
      </c>
      <c r="J128">
        <v>24.82</v>
      </c>
      <c r="K128">
        <v>3.02</v>
      </c>
      <c r="L128">
        <v>3.45</v>
      </c>
      <c r="M128">
        <v>1.41</v>
      </c>
      <c r="N128">
        <v>3.2206000000000001</v>
      </c>
      <c r="O128">
        <v>0.875</v>
      </c>
      <c r="P128">
        <v>1.87</v>
      </c>
      <c r="Q128" s="4">
        <v>14.57</v>
      </c>
      <c r="R128">
        <v>7.95</v>
      </c>
      <c r="S128">
        <v>19.5</v>
      </c>
      <c r="T128" s="4">
        <v>0.20499999999999999</v>
      </c>
      <c r="U128" s="2">
        <v>1</v>
      </c>
      <c r="V128">
        <v>2441.320068</v>
      </c>
      <c r="X128" s="6">
        <f t="shared" si="21"/>
        <v>0</v>
      </c>
      <c r="Y128" s="6">
        <f t="shared" si="22"/>
        <v>-4.5515640343568586E-3</v>
      </c>
      <c r="Z128" s="6">
        <f t="shared" si="23"/>
        <v>-7.4885214031557013E-3</v>
      </c>
      <c r="AA128" s="6">
        <f t="shared" si="24"/>
        <v>0.1009822150245554</v>
      </c>
      <c r="AB128" s="6">
        <f t="shared" si="25"/>
        <v>0.36956521739130443</v>
      </c>
      <c r="AC128" s="6">
        <f t="shared" si="26"/>
        <v>-2.2901455716294095E-2</v>
      </c>
      <c r="AD128" s="7">
        <f t="shared" si="27"/>
        <v>0.16129032258064502</v>
      </c>
      <c r="AE128" s="8">
        <f t="shared" si="28"/>
        <v>-2.3872679045092826E-2</v>
      </c>
      <c r="AF128" s="10">
        <f t="shared" si="29"/>
        <v>6.8965517241379448E-3</v>
      </c>
      <c r="AG128" s="11">
        <f t="shared" si="30"/>
        <v>6.6666666666665986E-3</v>
      </c>
      <c r="AH128" s="11">
        <f t="shared" si="31"/>
        <v>-5.7636887608069065E-3</v>
      </c>
      <c r="AI128" s="11">
        <f t="shared" si="32"/>
        <v>2.1739130434782705E-2</v>
      </c>
      <c r="AJ128" s="11">
        <f t="shared" si="33"/>
        <v>6.7236637174006741E-2</v>
      </c>
      <c r="AK128" s="11">
        <f t="shared" si="34"/>
        <v>-4.8913043478260865E-2</v>
      </c>
      <c r="AL128" s="11">
        <f t="shared" si="35"/>
        <v>5.3763440860215006E-3</v>
      </c>
      <c r="AM128" s="7">
        <f t="shared" si="36"/>
        <v>8.304498269896321E-3</v>
      </c>
      <c r="AN128" s="10">
        <f t="shared" si="37"/>
        <v>-3.6363636363636376E-2</v>
      </c>
      <c r="AO128" s="11">
        <f t="shared" si="38"/>
        <v>1.0362746650919519E-2</v>
      </c>
      <c r="AP128" s="7">
        <f t="shared" si="39"/>
        <v>0.43356643356643354</v>
      </c>
      <c r="AQ128" s="8">
        <f t="shared" si="40"/>
        <v>0</v>
      </c>
      <c r="AR128" s="6">
        <f t="shared" si="41"/>
        <v>1.2755698031536866E-3</v>
      </c>
    </row>
    <row r="129" spans="1:44" x14ac:dyDescent="0.25">
      <c r="A129" s="1">
        <v>42961</v>
      </c>
      <c r="B129">
        <v>13.9</v>
      </c>
      <c r="C129">
        <v>96.592658999999998</v>
      </c>
      <c r="D129">
        <v>120.60101299999999</v>
      </c>
      <c r="E129">
        <v>8.1318680000000008</v>
      </c>
      <c r="F129">
        <v>3.5700000000000003E-2</v>
      </c>
      <c r="G129">
        <v>1.330803</v>
      </c>
      <c r="H129" s="4">
        <v>1.915</v>
      </c>
      <c r="I129" s="2">
        <v>3.72</v>
      </c>
      <c r="J129">
        <v>25.200001</v>
      </c>
      <c r="K129">
        <v>3.02</v>
      </c>
      <c r="L129">
        <v>3.98</v>
      </c>
      <c r="M129">
        <v>1.48</v>
      </c>
      <c r="N129">
        <v>3.6722000000000001</v>
      </c>
      <c r="O129">
        <v>0.92</v>
      </c>
      <c r="P129">
        <v>1.61</v>
      </c>
      <c r="Q129" s="4">
        <v>14.53</v>
      </c>
      <c r="R129">
        <v>7.75</v>
      </c>
      <c r="S129">
        <v>19.100000000000001</v>
      </c>
      <c r="T129" s="4">
        <v>0.42099999999999999</v>
      </c>
      <c r="U129" s="2">
        <v>1.1200000000000001</v>
      </c>
      <c r="V129">
        <v>2465.8400879999999</v>
      </c>
      <c r="X129" s="6">
        <f t="shared" si="21"/>
        <v>0</v>
      </c>
      <c r="Y129" s="6">
        <f t="shared" si="22"/>
        <v>8.7290833370667897E-3</v>
      </c>
      <c r="Z129" s="6">
        <f t="shared" si="23"/>
        <v>1.1520288972312054E-2</v>
      </c>
      <c r="AA129" s="6">
        <f t="shared" si="24"/>
        <v>0.2002270018560135</v>
      </c>
      <c r="AB129" s="6">
        <f t="shared" si="25"/>
        <v>0.1333333333333333</v>
      </c>
      <c r="AC129" s="6">
        <f t="shared" si="26"/>
        <v>4.6875663735610029E-2</v>
      </c>
      <c r="AD129" s="7">
        <f t="shared" si="27"/>
        <v>0.32986111111111116</v>
      </c>
      <c r="AE129" s="8">
        <f t="shared" si="28"/>
        <v>1.0869565217391353E-2</v>
      </c>
      <c r="AF129" s="10">
        <f t="shared" si="29"/>
        <v>1.5310273972602761E-2</v>
      </c>
      <c r="AG129" s="11">
        <f t="shared" si="30"/>
        <v>0</v>
      </c>
      <c r="AH129" s="11">
        <f t="shared" si="31"/>
        <v>0.15362318840579703</v>
      </c>
      <c r="AI129" s="11">
        <f t="shared" si="32"/>
        <v>4.9645390070921946E-2</v>
      </c>
      <c r="AJ129" s="11">
        <f t="shared" si="33"/>
        <v>0.14022231882257974</v>
      </c>
      <c r="AK129" s="11">
        <f t="shared" si="34"/>
        <v>5.1428571428571379E-2</v>
      </c>
      <c r="AL129" s="11">
        <f t="shared" si="35"/>
        <v>-0.13903743315508021</v>
      </c>
      <c r="AM129" s="7">
        <f t="shared" si="36"/>
        <v>-2.7453671928621137E-3</v>
      </c>
      <c r="AN129" s="10">
        <f t="shared" si="37"/>
        <v>-2.515723270440251E-2</v>
      </c>
      <c r="AO129" s="11">
        <f t="shared" si="38"/>
        <v>-2.051282051282044E-2</v>
      </c>
      <c r="AP129" s="7">
        <f t="shared" si="39"/>
        <v>1.0536585365853659</v>
      </c>
      <c r="AQ129" s="8">
        <f t="shared" si="40"/>
        <v>0.12000000000000011</v>
      </c>
      <c r="AR129" s="6">
        <f t="shared" si="41"/>
        <v>1.0043754738020771E-2</v>
      </c>
    </row>
    <row r="130" spans="1:44" x14ac:dyDescent="0.25">
      <c r="A130" s="1">
        <v>42962</v>
      </c>
      <c r="B130">
        <v>13.9</v>
      </c>
      <c r="C130">
        <v>97.060349000000002</v>
      </c>
      <c r="D130">
        <v>121.80044599999999</v>
      </c>
      <c r="E130">
        <v>7.5275829999999999</v>
      </c>
      <c r="F130">
        <v>2.9499999999999998E-2</v>
      </c>
      <c r="G130">
        <v>1.2612829999999999</v>
      </c>
      <c r="H130" s="4">
        <v>1.65</v>
      </c>
      <c r="I130" s="2">
        <v>3.68</v>
      </c>
      <c r="J130">
        <v>24.83</v>
      </c>
      <c r="K130">
        <v>3</v>
      </c>
      <c r="L130">
        <v>4.04</v>
      </c>
      <c r="M130">
        <v>1.42</v>
      </c>
      <c r="N130">
        <v>3.35</v>
      </c>
      <c r="O130">
        <v>0.91700000000000004</v>
      </c>
      <c r="P130">
        <v>1.57</v>
      </c>
      <c r="Q130" s="4">
        <v>14.48</v>
      </c>
      <c r="R130">
        <v>7.5</v>
      </c>
      <c r="S130">
        <v>19</v>
      </c>
      <c r="T130" s="4">
        <v>0.28499999999999998</v>
      </c>
      <c r="U130" s="2">
        <v>1.04</v>
      </c>
      <c r="V130">
        <v>2464.610107</v>
      </c>
      <c r="X130" s="6">
        <f t="shared" si="21"/>
        <v>0</v>
      </c>
      <c r="Y130" s="6">
        <f t="shared" si="22"/>
        <v>4.8418793399196414E-3</v>
      </c>
      <c r="Z130" s="6">
        <f t="shared" si="23"/>
        <v>9.9454637250848688E-3</v>
      </c>
      <c r="AA130" s="6">
        <f t="shared" si="24"/>
        <v>-7.4310724178011878E-2</v>
      </c>
      <c r="AB130" s="6">
        <f t="shared" si="25"/>
        <v>-0.1736694677871149</v>
      </c>
      <c r="AC130" s="6">
        <f t="shared" si="26"/>
        <v>-5.2239136821903842E-2</v>
      </c>
      <c r="AD130" s="7">
        <f t="shared" si="27"/>
        <v>-0.13838120104438645</v>
      </c>
      <c r="AE130" s="8">
        <f t="shared" si="28"/>
        <v>-1.0752688172043001E-2</v>
      </c>
      <c r="AF130" s="10">
        <f t="shared" si="29"/>
        <v>-1.4682578782437394E-2</v>
      </c>
      <c r="AG130" s="11">
        <f t="shared" si="30"/>
        <v>-6.6225165562914245E-3</v>
      </c>
      <c r="AH130" s="11">
        <f t="shared" si="31"/>
        <v>1.5075376884422065E-2</v>
      </c>
      <c r="AI130" s="11">
        <f t="shared" si="32"/>
        <v>-4.0540540540540571E-2</v>
      </c>
      <c r="AJ130" s="11">
        <f t="shared" si="33"/>
        <v>-8.7740319154730129E-2</v>
      </c>
      <c r="AK130" s="11">
        <f t="shared" si="34"/>
        <v>-3.260869565217428E-3</v>
      </c>
      <c r="AL130" s="11">
        <f t="shared" si="35"/>
        <v>-2.4844720496894457E-2</v>
      </c>
      <c r="AM130" s="7">
        <f t="shared" si="36"/>
        <v>-3.4411562284927255E-3</v>
      </c>
      <c r="AN130" s="10">
        <f t="shared" si="37"/>
        <v>-3.2258064516129004E-2</v>
      </c>
      <c r="AO130" s="11">
        <f t="shared" si="38"/>
        <v>-5.2356020942408987E-3</v>
      </c>
      <c r="AP130" s="7">
        <f t="shared" si="39"/>
        <v>-0.32304038004750601</v>
      </c>
      <c r="AQ130" s="8">
        <f t="shared" si="40"/>
        <v>-7.1428571428571508E-2</v>
      </c>
      <c r="AR130" s="6">
        <f t="shared" si="41"/>
        <v>-4.9880809626934308E-4</v>
      </c>
    </row>
    <row r="131" spans="1:44" x14ac:dyDescent="0.25">
      <c r="A131" s="1">
        <v>42963</v>
      </c>
      <c r="B131">
        <v>13.9</v>
      </c>
      <c r="C131">
        <v>97.348922999999999</v>
      </c>
      <c r="D131">
        <v>122.090637</v>
      </c>
      <c r="E131">
        <v>8.054945</v>
      </c>
      <c r="F131">
        <v>3.2000000000000001E-2</v>
      </c>
      <c r="G131">
        <v>1.31094</v>
      </c>
      <c r="H131" s="4">
        <v>1.93</v>
      </c>
      <c r="I131" s="2">
        <v>3.65</v>
      </c>
      <c r="J131">
        <v>24.99</v>
      </c>
      <c r="K131">
        <v>3.25</v>
      </c>
      <c r="L131">
        <v>4.1399999999999997</v>
      </c>
      <c r="M131">
        <v>1.44</v>
      </c>
      <c r="N131">
        <v>3.4779</v>
      </c>
      <c r="O131">
        <v>0.82</v>
      </c>
      <c r="P131">
        <v>1.5801000000000001</v>
      </c>
      <c r="Q131" s="4">
        <v>15.12</v>
      </c>
      <c r="R131">
        <v>7.4</v>
      </c>
      <c r="S131">
        <v>18.5</v>
      </c>
      <c r="T131" s="4">
        <v>0.255</v>
      </c>
      <c r="U131" s="2">
        <v>1.04</v>
      </c>
      <c r="V131">
        <v>2468.110107</v>
      </c>
      <c r="X131" s="6">
        <f t="shared" si="21"/>
        <v>0</v>
      </c>
      <c r="Y131" s="6">
        <f t="shared" si="22"/>
        <v>2.9731399379162582E-3</v>
      </c>
      <c r="Z131" s="6">
        <f t="shared" si="23"/>
        <v>2.3825118013114377E-3</v>
      </c>
      <c r="AA131" s="6">
        <f t="shared" si="24"/>
        <v>7.00572813345266E-2</v>
      </c>
      <c r="AB131" s="6">
        <f t="shared" si="25"/>
        <v>8.4745762711864403E-2</v>
      </c>
      <c r="AC131" s="6">
        <f t="shared" si="26"/>
        <v>3.9370228568846199E-2</v>
      </c>
      <c r="AD131" s="7">
        <f t="shared" si="27"/>
        <v>0.16969696969696968</v>
      </c>
      <c r="AE131" s="8">
        <f t="shared" si="28"/>
        <v>-8.15217391304357E-3</v>
      </c>
      <c r="AF131" s="10">
        <f t="shared" si="29"/>
        <v>6.4438179621426617E-3</v>
      </c>
      <c r="AG131" s="11">
        <f t="shared" si="30"/>
        <v>8.3333333333333259E-2</v>
      </c>
      <c r="AH131" s="11">
        <f t="shared" si="31"/>
        <v>2.4752475247524774E-2</v>
      </c>
      <c r="AI131" s="11">
        <f t="shared" si="32"/>
        <v>1.4084507042253502E-2</v>
      </c>
      <c r="AJ131" s="11">
        <f t="shared" si="33"/>
        <v>3.8179104477611858E-2</v>
      </c>
      <c r="AK131" s="11">
        <f t="shared" si="34"/>
        <v>-0.10577971646673945</v>
      </c>
      <c r="AL131" s="11">
        <f t="shared" si="35"/>
        <v>6.4331210191082011E-3</v>
      </c>
      <c r="AM131" s="7">
        <f t="shared" si="36"/>
        <v>4.4198895027624197E-2</v>
      </c>
      <c r="AN131" s="10">
        <f t="shared" si="37"/>
        <v>-1.3333333333333308E-2</v>
      </c>
      <c r="AO131" s="11">
        <f t="shared" si="38"/>
        <v>-2.6315789473684181E-2</v>
      </c>
      <c r="AP131" s="7">
        <f t="shared" si="39"/>
        <v>-0.10526315789473673</v>
      </c>
      <c r="AQ131" s="8">
        <f t="shared" si="40"/>
        <v>0</v>
      </c>
      <c r="AR131" s="6">
        <f t="shared" si="41"/>
        <v>1.4201029160998413E-3</v>
      </c>
    </row>
    <row r="132" spans="1:44" x14ac:dyDescent="0.25">
      <c r="A132" s="1">
        <v>42964</v>
      </c>
      <c r="B132">
        <v>13.9</v>
      </c>
      <c r="C132">
        <v>96.712074000000001</v>
      </c>
      <c r="D132">
        <v>121.258774</v>
      </c>
      <c r="E132">
        <v>8.1648350000000001</v>
      </c>
      <c r="F132">
        <v>3.6999999999999998E-2</v>
      </c>
      <c r="G132">
        <v>1.2612829999999999</v>
      </c>
      <c r="H132" s="4">
        <v>2.39</v>
      </c>
      <c r="I132" s="2">
        <v>3.7</v>
      </c>
      <c r="J132">
        <v>24.540001</v>
      </c>
      <c r="K132">
        <v>3</v>
      </c>
      <c r="L132">
        <v>4.05</v>
      </c>
      <c r="M132">
        <v>1.4</v>
      </c>
      <c r="N132">
        <v>3.2740999999999998</v>
      </c>
      <c r="O132">
        <v>0.82</v>
      </c>
      <c r="P132">
        <v>1.46</v>
      </c>
      <c r="Q132" s="4">
        <v>15.11</v>
      </c>
      <c r="R132">
        <v>6.75</v>
      </c>
      <c r="S132">
        <v>19.100000000000001</v>
      </c>
      <c r="T132" s="4">
        <v>0.222</v>
      </c>
      <c r="U132" s="2">
        <v>1.04</v>
      </c>
      <c r="V132">
        <v>2430.01001</v>
      </c>
      <c r="X132" s="6">
        <f t="shared" si="21"/>
        <v>0</v>
      </c>
      <c r="Y132" s="6">
        <f t="shared" si="22"/>
        <v>-6.5419213728743486E-3</v>
      </c>
      <c r="Z132" s="6">
        <f t="shared" si="23"/>
        <v>-6.813487261926543E-3</v>
      </c>
      <c r="AA132" s="6">
        <f t="shared" si="24"/>
        <v>1.3642551252677659E-2</v>
      </c>
      <c r="AB132" s="6">
        <f t="shared" si="25"/>
        <v>0.15625</v>
      </c>
      <c r="AC132" s="6">
        <f t="shared" si="26"/>
        <v>-3.7878926571772942E-2</v>
      </c>
      <c r="AD132" s="7">
        <f t="shared" si="27"/>
        <v>0.23834196891191728</v>
      </c>
      <c r="AE132" s="8">
        <f t="shared" si="28"/>
        <v>1.3698630136986356E-2</v>
      </c>
      <c r="AF132" s="10">
        <f t="shared" si="29"/>
        <v>-1.8007162865146031E-2</v>
      </c>
      <c r="AG132" s="11">
        <f t="shared" si="30"/>
        <v>-7.6923076923076872E-2</v>
      </c>
      <c r="AH132" s="11">
        <f t="shared" si="31"/>
        <v>-2.1739130434782594E-2</v>
      </c>
      <c r="AI132" s="11">
        <f t="shared" si="32"/>
        <v>-2.777777777777779E-2</v>
      </c>
      <c r="AJ132" s="11">
        <f t="shared" si="33"/>
        <v>-5.8598579602633816E-2</v>
      </c>
      <c r="AK132" s="11">
        <f t="shared" si="34"/>
        <v>0</v>
      </c>
      <c r="AL132" s="11">
        <f t="shared" si="35"/>
        <v>-7.6007847604582013E-2</v>
      </c>
      <c r="AM132" s="7">
        <f t="shared" si="36"/>
        <v>-6.6137566137569603E-4</v>
      </c>
      <c r="AN132" s="10">
        <f t="shared" si="37"/>
        <v>-8.7837837837837829E-2</v>
      </c>
      <c r="AO132" s="11">
        <f t="shared" si="38"/>
        <v>3.2432432432432545E-2</v>
      </c>
      <c r="AP132" s="7">
        <f t="shared" si="39"/>
        <v>-0.12941176470588234</v>
      </c>
      <c r="AQ132" s="8">
        <f t="shared" si="40"/>
        <v>0</v>
      </c>
      <c r="AR132" s="6">
        <f t="shared" si="41"/>
        <v>-1.5436951897705553E-2</v>
      </c>
    </row>
    <row r="133" spans="1:44" x14ac:dyDescent="0.25">
      <c r="A133" s="1">
        <v>42965</v>
      </c>
      <c r="B133">
        <v>13.9</v>
      </c>
      <c r="C133">
        <v>95.826447000000002</v>
      </c>
      <c r="D133">
        <v>121.28778800000001</v>
      </c>
      <c r="E133">
        <v>7.7307689999999996</v>
      </c>
      <c r="F133">
        <v>3.5999999999999997E-2</v>
      </c>
      <c r="G133">
        <v>1.3208709999999999</v>
      </c>
      <c r="H133" s="4">
        <v>2.35</v>
      </c>
      <c r="I133" s="2">
        <v>3.62</v>
      </c>
      <c r="J133">
        <v>24.83</v>
      </c>
      <c r="K133">
        <v>3</v>
      </c>
      <c r="L133">
        <v>4.5999999999999996</v>
      </c>
      <c r="M133">
        <v>1.39</v>
      </c>
      <c r="N133">
        <v>3.2315999999999998</v>
      </c>
      <c r="O133">
        <v>0.82499999999999996</v>
      </c>
      <c r="P133">
        <v>1.5</v>
      </c>
      <c r="Q133" s="4">
        <v>15.75</v>
      </c>
      <c r="R133">
        <v>6.95</v>
      </c>
      <c r="S133">
        <v>19.549999</v>
      </c>
      <c r="T133" s="4">
        <v>0.245</v>
      </c>
      <c r="U133" s="2">
        <v>1.24</v>
      </c>
      <c r="V133">
        <v>2425.5500489999999</v>
      </c>
      <c r="X133" s="6">
        <f t="shared" ref="X133:X196" si="42">B133/B132-1</f>
        <v>0</v>
      </c>
      <c r="Y133" s="6">
        <f t="shared" ref="Y133:Y196" si="43">C133/C132-1</f>
        <v>-9.1573571258537489E-3</v>
      </c>
      <c r="Z133" s="6">
        <f t="shared" ref="Z133:Z196" si="44">D133/D132-1</f>
        <v>2.392734071350322E-4</v>
      </c>
      <c r="AA133" s="6">
        <f t="shared" ref="AA133:AA196" si="45">E133/E132-1</f>
        <v>-5.3162862446087478E-2</v>
      </c>
      <c r="AB133" s="6">
        <f t="shared" ref="AB133:AB196" si="46">F133/F132-1</f>
        <v>-2.7027027027027084E-2</v>
      </c>
      <c r="AC133" s="6">
        <f t="shared" ref="AC133:AC196" si="47">G133/G132-1</f>
        <v>4.7243957145224336E-2</v>
      </c>
      <c r="AD133" s="7">
        <f t="shared" ref="AD133:AD196" si="48">H133/H132-1</f>
        <v>-1.6736401673640211E-2</v>
      </c>
      <c r="AE133" s="8">
        <f t="shared" ref="AE133:AE196" si="49">I133/I132-1</f>
        <v>-2.1621621621621623E-2</v>
      </c>
      <c r="AF133" s="10">
        <f t="shared" ref="AF133:AF196" si="50">J133/J132-1</f>
        <v>1.1817399681442575E-2</v>
      </c>
      <c r="AG133" s="11">
        <f t="shared" ref="AG133:AG196" si="51">K133/K132-1</f>
        <v>0</v>
      </c>
      <c r="AH133" s="11">
        <f t="shared" ref="AH133:AH196" si="52">L133/L132-1</f>
        <v>0.13580246913580241</v>
      </c>
      <c r="AI133" s="11">
        <f t="shared" ref="AI133:AI196" si="53">M133/M132-1</f>
        <v>-7.1428571428571175E-3</v>
      </c>
      <c r="AJ133" s="11">
        <f t="shared" ref="AJ133:AJ196" si="54">N133/N132-1</f>
        <v>-1.2980666442686584E-2</v>
      </c>
      <c r="AK133" s="11">
        <f t="shared" ref="AK133:AK196" si="55">O133/O132-1</f>
        <v>6.0975609756097615E-3</v>
      </c>
      <c r="AL133" s="11">
        <f t="shared" ref="AL133:AL196" si="56">P133/P132-1</f>
        <v>2.7397260273972712E-2</v>
      </c>
      <c r="AM133" s="7">
        <f t="shared" ref="AM133:AM196" si="57">Q133/Q132-1</f>
        <v>4.2356055592323028E-2</v>
      </c>
      <c r="AN133" s="10">
        <f t="shared" ref="AN133:AN196" si="58">R133/R132-1</f>
        <v>2.9629629629629672E-2</v>
      </c>
      <c r="AO133" s="11">
        <f t="shared" ref="AO133:AO196" si="59">S133/S132-1</f>
        <v>2.3560157068062804E-2</v>
      </c>
      <c r="AP133" s="7">
        <f t="shared" ref="AP133:AP196" si="60">T133/T132-1</f>
        <v>0.10360360360360366</v>
      </c>
      <c r="AQ133" s="8">
        <f t="shared" ref="AQ133:AQ196" si="61">U133/U132-1</f>
        <v>0.19230769230769229</v>
      </c>
      <c r="AR133" s="6">
        <f t="shared" ref="AR133:AR196" si="62">V133/V132-1</f>
        <v>-1.8353673366143797E-3</v>
      </c>
    </row>
    <row r="134" spans="1:44" x14ac:dyDescent="0.25">
      <c r="A134" s="1">
        <v>42968</v>
      </c>
      <c r="B134">
        <v>13.9</v>
      </c>
      <c r="C134">
        <v>96.612555999999998</v>
      </c>
      <c r="D134">
        <v>121.181389</v>
      </c>
      <c r="E134">
        <v>7.6813190000000002</v>
      </c>
      <c r="F134">
        <v>3.3000000000000002E-2</v>
      </c>
      <c r="G134">
        <v>1.2612829999999999</v>
      </c>
      <c r="H134" s="4">
        <v>2.33</v>
      </c>
      <c r="I134" s="2">
        <v>3.51</v>
      </c>
      <c r="J134">
        <v>24.459999</v>
      </c>
      <c r="K134">
        <v>3</v>
      </c>
      <c r="L134">
        <v>4.3600000000000003</v>
      </c>
      <c r="M134">
        <v>1.23</v>
      </c>
      <c r="N134">
        <v>3.2269999999999999</v>
      </c>
      <c r="O134">
        <v>0.79</v>
      </c>
      <c r="P134">
        <v>1.45</v>
      </c>
      <c r="Q134" s="4">
        <v>15.48</v>
      </c>
      <c r="R134">
        <v>7.35</v>
      </c>
      <c r="S134">
        <v>19.450001</v>
      </c>
      <c r="T134" s="4">
        <v>0.22500000000000001</v>
      </c>
      <c r="U134" s="2">
        <v>1.1599999999999999</v>
      </c>
      <c r="V134">
        <v>2428.3701169999999</v>
      </c>
      <c r="X134" s="6">
        <f t="shared" si="42"/>
        <v>0</v>
      </c>
      <c r="Y134" s="6">
        <f t="shared" si="43"/>
        <v>8.203466001405646E-3</v>
      </c>
      <c r="Z134" s="6">
        <f t="shared" si="44"/>
        <v>-8.7724412947498553E-4</v>
      </c>
      <c r="AA134" s="6">
        <f t="shared" si="45"/>
        <v>-6.3965176038760507E-3</v>
      </c>
      <c r="AB134" s="6">
        <f t="shared" si="46"/>
        <v>-8.3333333333333259E-2</v>
      </c>
      <c r="AC134" s="6">
        <f t="shared" si="47"/>
        <v>-4.5112656724237254E-2</v>
      </c>
      <c r="AD134" s="7">
        <f t="shared" si="48"/>
        <v>-8.5106382978723527E-3</v>
      </c>
      <c r="AE134" s="8">
        <f t="shared" si="49"/>
        <v>-3.0386740331491802E-2</v>
      </c>
      <c r="AF134" s="10">
        <f t="shared" si="50"/>
        <v>-1.4901369311316914E-2</v>
      </c>
      <c r="AG134" s="11">
        <f t="shared" si="51"/>
        <v>0</v>
      </c>
      <c r="AH134" s="11">
        <f t="shared" si="52"/>
        <v>-5.2173913043478071E-2</v>
      </c>
      <c r="AI134" s="11">
        <f t="shared" si="53"/>
        <v>-0.1151079136690647</v>
      </c>
      <c r="AJ134" s="11">
        <f t="shared" si="54"/>
        <v>-1.4234434954820685E-3</v>
      </c>
      <c r="AK134" s="11">
        <f t="shared" si="55"/>
        <v>-4.2424242424242364E-2</v>
      </c>
      <c r="AL134" s="11">
        <f t="shared" si="56"/>
        <v>-3.3333333333333326E-2</v>
      </c>
      <c r="AM134" s="7">
        <f t="shared" si="57"/>
        <v>-1.7142857142857126E-2</v>
      </c>
      <c r="AN134" s="10">
        <f t="shared" si="58"/>
        <v>5.7553956834532238E-2</v>
      </c>
      <c r="AO134" s="11">
        <f t="shared" si="59"/>
        <v>-5.1149874739123691E-3</v>
      </c>
      <c r="AP134" s="7">
        <f t="shared" si="60"/>
        <v>-8.1632653061224469E-2</v>
      </c>
      <c r="AQ134" s="8">
        <f t="shared" si="61"/>
        <v>-6.4516129032258118E-2</v>
      </c>
      <c r="AR134" s="6">
        <f t="shared" si="62"/>
        <v>1.1626509216591252E-3</v>
      </c>
    </row>
    <row r="135" spans="1:44" x14ac:dyDescent="0.25">
      <c r="A135" s="1">
        <v>42969</v>
      </c>
      <c r="B135">
        <v>13.9</v>
      </c>
      <c r="C135">
        <v>98.622619999999998</v>
      </c>
      <c r="D135">
        <v>122.235733</v>
      </c>
      <c r="E135">
        <v>7.8873620000000004</v>
      </c>
      <c r="F135">
        <v>3.3799999999999997E-2</v>
      </c>
      <c r="G135">
        <v>1.2811459999999999</v>
      </c>
      <c r="H135" s="4">
        <v>2.2000000000000002</v>
      </c>
      <c r="I135" s="2">
        <v>3.55</v>
      </c>
      <c r="J135">
        <v>25.34</v>
      </c>
      <c r="K135">
        <v>3</v>
      </c>
      <c r="L135">
        <v>4.3499999999999996</v>
      </c>
      <c r="M135">
        <v>1.34</v>
      </c>
      <c r="N135">
        <v>3.3321000000000001</v>
      </c>
      <c r="O135">
        <v>0.76</v>
      </c>
      <c r="P135">
        <v>1.45</v>
      </c>
      <c r="Q135" s="4">
        <v>15.4</v>
      </c>
      <c r="R135">
        <v>7.3</v>
      </c>
      <c r="S135">
        <v>19.299999</v>
      </c>
      <c r="T135" s="4">
        <v>0.24199999999999999</v>
      </c>
      <c r="U135" s="2">
        <v>1.08</v>
      </c>
      <c r="V135">
        <v>2452.51001</v>
      </c>
      <c r="X135" s="6">
        <f t="shared" si="42"/>
        <v>0</v>
      </c>
      <c r="Y135" s="6">
        <f t="shared" si="43"/>
        <v>2.080541166926575E-2</v>
      </c>
      <c r="Z135" s="6">
        <f t="shared" si="44"/>
        <v>8.7005439424365782E-3</v>
      </c>
      <c r="AA135" s="6">
        <f t="shared" si="45"/>
        <v>2.682390875837859E-2</v>
      </c>
      <c r="AB135" s="6">
        <f t="shared" si="46"/>
        <v>2.4242424242424176E-2</v>
      </c>
      <c r="AC135" s="6">
        <f t="shared" si="47"/>
        <v>1.5748249996234032E-2</v>
      </c>
      <c r="AD135" s="7">
        <f t="shared" si="48"/>
        <v>-5.5793991416308919E-2</v>
      </c>
      <c r="AE135" s="8">
        <f t="shared" si="49"/>
        <v>1.139601139601143E-2</v>
      </c>
      <c r="AF135" s="10">
        <f t="shared" si="50"/>
        <v>3.5977147832262801E-2</v>
      </c>
      <c r="AG135" s="11">
        <f t="shared" si="51"/>
        <v>0</v>
      </c>
      <c r="AH135" s="11">
        <f t="shared" si="52"/>
        <v>-2.2935779816515289E-3</v>
      </c>
      <c r="AI135" s="11">
        <f t="shared" si="53"/>
        <v>8.9430894308943243E-2</v>
      </c>
      <c r="AJ135" s="11">
        <f t="shared" si="54"/>
        <v>3.2568949488689158E-2</v>
      </c>
      <c r="AK135" s="11">
        <f t="shared" si="55"/>
        <v>-3.7974683544303778E-2</v>
      </c>
      <c r="AL135" s="11">
        <f t="shared" si="56"/>
        <v>0</v>
      </c>
      <c r="AM135" s="7">
        <f t="shared" si="57"/>
        <v>-5.1679586563307955E-3</v>
      </c>
      <c r="AN135" s="10">
        <f t="shared" si="58"/>
        <v>-6.8027210884353817E-3</v>
      </c>
      <c r="AO135" s="11">
        <f t="shared" si="59"/>
        <v>-7.7121846934610216E-3</v>
      </c>
      <c r="AP135" s="7">
        <f t="shared" si="60"/>
        <v>7.5555555555555598E-2</v>
      </c>
      <c r="AQ135" s="8">
        <f t="shared" si="61"/>
        <v>-6.8965517241379226E-2</v>
      </c>
      <c r="AR135" s="6">
        <f t="shared" si="62"/>
        <v>9.9407799622499571E-3</v>
      </c>
    </row>
    <row r="136" spans="1:44" x14ac:dyDescent="0.25">
      <c r="A136" s="1">
        <v>42970</v>
      </c>
      <c r="B136">
        <v>13.9</v>
      </c>
      <c r="C136">
        <v>97.916122000000001</v>
      </c>
      <c r="D136">
        <v>121.829475</v>
      </c>
      <c r="E136">
        <v>8.0219780000000007</v>
      </c>
      <c r="F136">
        <v>3.32E-2</v>
      </c>
      <c r="G136">
        <v>1.2811459999999999</v>
      </c>
      <c r="H136" s="4">
        <v>2.5</v>
      </c>
      <c r="I136" s="2">
        <v>3.51</v>
      </c>
      <c r="J136">
        <v>25.48</v>
      </c>
      <c r="K136">
        <v>3</v>
      </c>
      <c r="L136">
        <v>4.3099999999999996</v>
      </c>
      <c r="M136">
        <v>1.34</v>
      </c>
      <c r="N136">
        <v>3.2021899999999999</v>
      </c>
      <c r="O136">
        <v>0.79</v>
      </c>
      <c r="P136">
        <v>1.5</v>
      </c>
      <c r="Q136" s="4">
        <v>15.62</v>
      </c>
      <c r="R136">
        <v>7.65</v>
      </c>
      <c r="S136">
        <v>19.450001</v>
      </c>
      <c r="T136" s="4">
        <v>0.2</v>
      </c>
      <c r="U136" s="2">
        <v>1.08</v>
      </c>
      <c r="V136">
        <v>2444.040039</v>
      </c>
      <c r="X136" s="6">
        <f t="shared" si="42"/>
        <v>0</v>
      </c>
      <c r="Y136" s="6">
        <f t="shared" si="43"/>
        <v>-7.1636506919000587E-3</v>
      </c>
      <c r="Z136" s="6">
        <f t="shared" si="44"/>
        <v>-3.3235616953349867E-3</v>
      </c>
      <c r="AA136" s="6">
        <f t="shared" si="45"/>
        <v>1.7067303364546982E-2</v>
      </c>
      <c r="AB136" s="6">
        <f t="shared" si="46"/>
        <v>-1.7751479289940697E-2</v>
      </c>
      <c r="AC136" s="6">
        <f t="shared" si="47"/>
        <v>0</v>
      </c>
      <c r="AD136" s="7">
        <f t="shared" si="48"/>
        <v>0.13636363636363624</v>
      </c>
      <c r="AE136" s="8">
        <f t="shared" si="49"/>
        <v>-1.1267605633802802E-2</v>
      </c>
      <c r="AF136" s="10">
        <f t="shared" si="50"/>
        <v>5.5248618784531356E-3</v>
      </c>
      <c r="AG136" s="11">
        <f t="shared" si="51"/>
        <v>0</v>
      </c>
      <c r="AH136" s="11">
        <f t="shared" si="52"/>
        <v>-9.1954022988506301E-3</v>
      </c>
      <c r="AI136" s="11">
        <f t="shared" si="53"/>
        <v>0</v>
      </c>
      <c r="AJ136" s="11">
        <f t="shared" si="54"/>
        <v>-3.8987425347378535E-2</v>
      </c>
      <c r="AK136" s="11">
        <f t="shared" si="55"/>
        <v>3.9473684210526327E-2</v>
      </c>
      <c r="AL136" s="11">
        <f t="shared" si="56"/>
        <v>3.4482758620689724E-2</v>
      </c>
      <c r="AM136" s="7">
        <f t="shared" si="57"/>
        <v>1.4285714285714235E-2</v>
      </c>
      <c r="AN136" s="10">
        <f t="shared" si="58"/>
        <v>4.7945205479452024E-2</v>
      </c>
      <c r="AO136" s="11">
        <f t="shared" si="59"/>
        <v>7.7721247550324168E-3</v>
      </c>
      <c r="AP136" s="7">
        <f t="shared" si="60"/>
        <v>-0.17355371900826444</v>
      </c>
      <c r="AQ136" s="8">
        <f t="shared" si="61"/>
        <v>0</v>
      </c>
      <c r="AR136" s="6">
        <f t="shared" si="62"/>
        <v>-3.453592835692465E-3</v>
      </c>
    </row>
    <row r="137" spans="1:44" x14ac:dyDescent="0.25">
      <c r="A137" s="1">
        <v>42971</v>
      </c>
      <c r="B137">
        <v>13.9</v>
      </c>
      <c r="C137">
        <v>97.975821999999994</v>
      </c>
      <c r="D137">
        <v>121.80044599999999</v>
      </c>
      <c r="E137">
        <v>8.2417580000000008</v>
      </c>
      <c r="F137">
        <v>2.8500000000000001E-2</v>
      </c>
      <c r="G137">
        <v>1.2612829999999999</v>
      </c>
      <c r="H137" s="4">
        <v>2.5299999999999998</v>
      </c>
      <c r="I137" s="2">
        <v>3.6</v>
      </c>
      <c r="J137">
        <v>25.66</v>
      </c>
      <c r="K137">
        <v>3</v>
      </c>
      <c r="L137">
        <v>4.46</v>
      </c>
      <c r="M137">
        <v>1.36</v>
      </c>
      <c r="N137">
        <v>3.29</v>
      </c>
      <c r="O137">
        <v>0.78100000000000003</v>
      </c>
      <c r="P137">
        <v>1.57</v>
      </c>
      <c r="Q137" s="4">
        <v>15.94</v>
      </c>
      <c r="R137">
        <v>7.25</v>
      </c>
      <c r="S137">
        <v>19.600000000000001</v>
      </c>
      <c r="T137" s="4">
        <v>0.158</v>
      </c>
      <c r="U137" s="2">
        <v>1.1200000000000001</v>
      </c>
      <c r="V137">
        <v>2438.969971</v>
      </c>
      <c r="X137" s="6">
        <f t="shared" si="42"/>
        <v>0</v>
      </c>
      <c r="Y137" s="6">
        <f t="shared" si="43"/>
        <v>6.09705519178938E-4</v>
      </c>
      <c r="Z137" s="6">
        <f t="shared" si="44"/>
        <v>-2.3827567179457443E-4</v>
      </c>
      <c r="AA137" s="6">
        <f t="shared" si="45"/>
        <v>2.739723295177332E-2</v>
      </c>
      <c r="AB137" s="6">
        <f t="shared" si="46"/>
        <v>-0.14156626506024095</v>
      </c>
      <c r="AC137" s="6">
        <f t="shared" si="47"/>
        <v>-1.5504087746439521E-2</v>
      </c>
      <c r="AD137" s="7">
        <f t="shared" si="48"/>
        <v>1.2000000000000011E-2</v>
      </c>
      <c r="AE137" s="8">
        <f t="shared" si="49"/>
        <v>2.5641025641025772E-2</v>
      </c>
      <c r="AF137" s="10">
        <f t="shared" si="50"/>
        <v>7.0643642072212298E-3</v>
      </c>
      <c r="AG137" s="11">
        <f t="shared" si="51"/>
        <v>0</v>
      </c>
      <c r="AH137" s="11">
        <f t="shared" si="52"/>
        <v>3.4802784222737859E-2</v>
      </c>
      <c r="AI137" s="11">
        <f t="shared" si="53"/>
        <v>1.4925373134328401E-2</v>
      </c>
      <c r="AJ137" s="11">
        <f t="shared" si="54"/>
        <v>2.7421858165817881E-2</v>
      </c>
      <c r="AK137" s="11">
        <f t="shared" si="55"/>
        <v>-1.13924050632912E-2</v>
      </c>
      <c r="AL137" s="11">
        <f t="shared" si="56"/>
        <v>4.6666666666666634E-2</v>
      </c>
      <c r="AM137" s="7">
        <f t="shared" si="57"/>
        <v>2.0486555697823317E-2</v>
      </c>
      <c r="AN137" s="10">
        <f t="shared" si="58"/>
        <v>-5.2287581699346442E-2</v>
      </c>
      <c r="AO137" s="11">
        <f t="shared" si="59"/>
        <v>7.7120304518236704E-3</v>
      </c>
      <c r="AP137" s="7">
        <f t="shared" si="60"/>
        <v>-0.21000000000000008</v>
      </c>
      <c r="AQ137" s="8">
        <f t="shared" si="61"/>
        <v>3.7037037037036979E-2</v>
      </c>
      <c r="AR137" s="6">
        <f t="shared" si="62"/>
        <v>-2.074461923330162E-3</v>
      </c>
    </row>
    <row r="138" spans="1:44" x14ac:dyDescent="0.25">
      <c r="A138" s="1">
        <v>42972</v>
      </c>
      <c r="B138">
        <v>13.9</v>
      </c>
      <c r="C138">
        <v>99.279381000000001</v>
      </c>
      <c r="D138">
        <v>122.941849</v>
      </c>
      <c r="E138">
        <v>8.2967030000000008</v>
      </c>
      <c r="F138">
        <v>3.0099999999999998E-2</v>
      </c>
      <c r="G138">
        <v>1.3208709999999999</v>
      </c>
      <c r="H138" s="4">
        <v>2.69</v>
      </c>
      <c r="I138" s="2">
        <v>3.48</v>
      </c>
      <c r="J138">
        <v>24.99</v>
      </c>
      <c r="K138">
        <v>3</v>
      </c>
      <c r="L138">
        <v>4.4000000000000004</v>
      </c>
      <c r="M138">
        <v>1.37</v>
      </c>
      <c r="N138">
        <v>3.37</v>
      </c>
      <c r="O138">
        <v>0.79</v>
      </c>
      <c r="P138">
        <v>1.59</v>
      </c>
      <c r="Q138" s="4">
        <v>16.139999</v>
      </c>
      <c r="R138">
        <v>7.4</v>
      </c>
      <c r="S138">
        <v>20.5</v>
      </c>
      <c r="T138" s="4">
        <v>0.17199999999999999</v>
      </c>
      <c r="U138" s="2">
        <v>1.1599999999999999</v>
      </c>
      <c r="V138">
        <v>2443.0500489999999</v>
      </c>
      <c r="X138" s="6">
        <f t="shared" si="42"/>
        <v>0</v>
      </c>
      <c r="Y138" s="6">
        <f t="shared" si="43"/>
        <v>1.3304904959103192E-2</v>
      </c>
      <c r="Z138" s="6">
        <f t="shared" si="44"/>
        <v>9.371090480243538E-3</v>
      </c>
      <c r="AA138" s="6">
        <f t="shared" si="45"/>
        <v>6.6666601955553961E-3</v>
      </c>
      <c r="AB138" s="6">
        <f t="shared" si="46"/>
        <v>5.6140350877192935E-2</v>
      </c>
      <c r="AC138" s="6">
        <f t="shared" si="47"/>
        <v>4.7243957145224336E-2</v>
      </c>
      <c r="AD138" s="7">
        <f t="shared" si="48"/>
        <v>6.3241106719367668E-2</v>
      </c>
      <c r="AE138" s="8">
        <f t="shared" si="49"/>
        <v>-3.3333333333333326E-2</v>
      </c>
      <c r="AF138" s="10">
        <f t="shared" si="50"/>
        <v>-2.611067809820744E-2</v>
      </c>
      <c r="AG138" s="11">
        <f t="shared" si="51"/>
        <v>0</v>
      </c>
      <c r="AH138" s="11">
        <f t="shared" si="52"/>
        <v>-1.3452914798206206E-2</v>
      </c>
      <c r="AI138" s="11">
        <f t="shared" si="53"/>
        <v>7.3529411764705621E-3</v>
      </c>
      <c r="AJ138" s="11">
        <f t="shared" si="54"/>
        <v>2.4316109422492405E-2</v>
      </c>
      <c r="AK138" s="11">
        <f t="shared" si="55"/>
        <v>1.1523687580025532E-2</v>
      </c>
      <c r="AL138" s="11">
        <f t="shared" si="56"/>
        <v>1.2738853503184711E-2</v>
      </c>
      <c r="AM138" s="7">
        <f t="shared" si="57"/>
        <v>1.2546988707653695E-2</v>
      </c>
      <c r="AN138" s="10">
        <f t="shared" si="58"/>
        <v>2.0689655172413834E-2</v>
      </c>
      <c r="AO138" s="11">
        <f t="shared" si="59"/>
        <v>4.5918367346938771E-2</v>
      </c>
      <c r="AP138" s="7">
        <f t="shared" si="60"/>
        <v>8.8607594936708667E-2</v>
      </c>
      <c r="AQ138" s="8">
        <f t="shared" si="61"/>
        <v>3.5714285714285587E-2</v>
      </c>
      <c r="AR138" s="6">
        <f t="shared" si="62"/>
        <v>1.6728693048759791E-3</v>
      </c>
    </row>
    <row r="139" spans="1:44" x14ac:dyDescent="0.25">
      <c r="A139" s="1">
        <v>42975</v>
      </c>
      <c r="B139">
        <v>13.9</v>
      </c>
      <c r="C139">
        <v>99.657516000000001</v>
      </c>
      <c r="D139">
        <v>122.777412</v>
      </c>
      <c r="E139">
        <v>8.4203299999999999</v>
      </c>
      <c r="F139">
        <v>2.53E-2</v>
      </c>
      <c r="G139">
        <v>1.330803</v>
      </c>
      <c r="H139" s="4">
        <v>2.9</v>
      </c>
      <c r="I139" s="2">
        <v>3.55</v>
      </c>
      <c r="J139">
        <v>24.91</v>
      </c>
      <c r="K139">
        <v>2.99</v>
      </c>
      <c r="L139">
        <v>4.26</v>
      </c>
      <c r="M139">
        <v>1.4</v>
      </c>
      <c r="N139">
        <v>3.2934999999999999</v>
      </c>
      <c r="O139">
        <v>0.78</v>
      </c>
      <c r="P139">
        <v>1.58</v>
      </c>
      <c r="Q139" s="4">
        <v>16.030000999999999</v>
      </c>
      <c r="R139">
        <v>7.25</v>
      </c>
      <c r="S139">
        <v>21</v>
      </c>
      <c r="T139" s="4">
        <v>0.125</v>
      </c>
      <c r="U139" s="2">
        <v>1.32</v>
      </c>
      <c r="V139">
        <v>2444.23999</v>
      </c>
      <c r="X139" s="6">
        <f t="shared" si="42"/>
        <v>0</v>
      </c>
      <c r="Y139" s="6">
        <f t="shared" si="43"/>
        <v>3.8087969142353018E-3</v>
      </c>
      <c r="Z139" s="6">
        <f t="shared" si="44"/>
        <v>-1.3375185206463414E-3</v>
      </c>
      <c r="AA139" s="6">
        <f t="shared" si="45"/>
        <v>1.4900738281218295E-2</v>
      </c>
      <c r="AB139" s="6">
        <f t="shared" si="46"/>
        <v>-0.15946843853820591</v>
      </c>
      <c r="AC139" s="6">
        <f t="shared" si="47"/>
        <v>7.5192808381743248E-3</v>
      </c>
      <c r="AD139" s="7">
        <f t="shared" si="48"/>
        <v>7.8066914498141182E-2</v>
      </c>
      <c r="AE139" s="8">
        <f t="shared" si="49"/>
        <v>2.0114942528735691E-2</v>
      </c>
      <c r="AF139" s="10">
        <f t="shared" si="50"/>
        <v>-3.2012805122048071E-3</v>
      </c>
      <c r="AG139" s="11">
        <f t="shared" si="51"/>
        <v>-3.3333333333332993E-3</v>
      </c>
      <c r="AH139" s="11">
        <f t="shared" si="52"/>
        <v>-3.1818181818181968E-2</v>
      </c>
      <c r="AI139" s="11">
        <f t="shared" si="53"/>
        <v>2.1897810218977964E-2</v>
      </c>
      <c r="AJ139" s="11">
        <f t="shared" si="54"/>
        <v>-2.2700296735905123E-2</v>
      </c>
      <c r="AK139" s="11">
        <f t="shared" si="55"/>
        <v>-1.2658227848101222E-2</v>
      </c>
      <c r="AL139" s="11">
        <f t="shared" si="56"/>
        <v>-6.2893081761006275E-3</v>
      </c>
      <c r="AM139" s="7">
        <f t="shared" si="57"/>
        <v>-6.8152420579457029E-3</v>
      </c>
      <c r="AN139" s="10">
        <f t="shared" si="58"/>
        <v>-2.0270270270270285E-2</v>
      </c>
      <c r="AO139" s="11">
        <f t="shared" si="59"/>
        <v>2.4390243902439046E-2</v>
      </c>
      <c r="AP139" s="7">
        <f t="shared" si="60"/>
        <v>-0.2732558139534883</v>
      </c>
      <c r="AQ139" s="8">
        <f t="shared" si="61"/>
        <v>0.13793103448275867</v>
      </c>
      <c r="AR139" s="6">
        <f t="shared" si="62"/>
        <v>4.8707188806340618E-4</v>
      </c>
    </row>
    <row r="140" spans="1:44" x14ac:dyDescent="0.25">
      <c r="A140" s="1">
        <v>42976</v>
      </c>
      <c r="B140">
        <v>14.21</v>
      </c>
      <c r="C140">
        <v>99.846573000000006</v>
      </c>
      <c r="D140">
        <v>122.24539900000001</v>
      </c>
      <c r="E140">
        <v>9.1537360000000003</v>
      </c>
      <c r="F140">
        <v>3.09E-2</v>
      </c>
      <c r="G140">
        <v>1.3605970000000001</v>
      </c>
      <c r="H140" s="4">
        <v>3.44</v>
      </c>
      <c r="I140" s="2">
        <v>3.62</v>
      </c>
      <c r="J140">
        <v>25.040001</v>
      </c>
      <c r="K140">
        <v>2.99</v>
      </c>
      <c r="L140">
        <v>4.32</v>
      </c>
      <c r="M140">
        <v>1.38</v>
      </c>
      <c r="N140">
        <v>3.2465999999999999</v>
      </c>
      <c r="O140">
        <v>0.81</v>
      </c>
      <c r="P140">
        <v>1.52</v>
      </c>
      <c r="Q140" s="4">
        <v>16.329999999999998</v>
      </c>
      <c r="R140">
        <v>7.5</v>
      </c>
      <c r="S140">
        <v>21.4</v>
      </c>
      <c r="T140" s="4">
        <v>0.16500000000000001</v>
      </c>
      <c r="U140" s="2">
        <v>1.52</v>
      </c>
      <c r="V140">
        <v>2446.3000489999999</v>
      </c>
      <c r="X140" s="6">
        <f t="shared" si="42"/>
        <v>2.2302158273381334E-2</v>
      </c>
      <c r="Y140" s="6">
        <f t="shared" si="43"/>
        <v>1.8970671514630943E-3</v>
      </c>
      <c r="Z140" s="6">
        <f t="shared" si="44"/>
        <v>-4.3331504658201681E-3</v>
      </c>
      <c r="AA140" s="6">
        <f t="shared" si="45"/>
        <v>8.7099436720413648E-2</v>
      </c>
      <c r="AB140" s="6">
        <f t="shared" si="46"/>
        <v>0.22134387351778662</v>
      </c>
      <c r="AC140" s="6">
        <f t="shared" si="47"/>
        <v>2.2387986801953419E-2</v>
      </c>
      <c r="AD140" s="7">
        <f t="shared" si="48"/>
        <v>0.18620689655172407</v>
      </c>
      <c r="AE140" s="8">
        <f t="shared" si="49"/>
        <v>1.9718309859154903E-2</v>
      </c>
      <c r="AF140" s="10">
        <f t="shared" si="50"/>
        <v>5.2188277800080396E-3</v>
      </c>
      <c r="AG140" s="11">
        <f t="shared" si="51"/>
        <v>0</v>
      </c>
      <c r="AH140" s="11">
        <f t="shared" si="52"/>
        <v>1.4084507042253724E-2</v>
      </c>
      <c r="AI140" s="11">
        <f t="shared" si="53"/>
        <v>-1.4285714285714346E-2</v>
      </c>
      <c r="AJ140" s="11">
        <f t="shared" si="54"/>
        <v>-1.4240170031880939E-2</v>
      </c>
      <c r="AK140" s="11">
        <f t="shared" si="55"/>
        <v>3.8461538461538547E-2</v>
      </c>
      <c r="AL140" s="11">
        <f t="shared" si="56"/>
        <v>-3.7974683544303778E-2</v>
      </c>
      <c r="AM140" s="7">
        <f t="shared" si="57"/>
        <v>1.8714845994083129E-2</v>
      </c>
      <c r="AN140" s="10">
        <f t="shared" si="58"/>
        <v>3.4482758620689724E-2</v>
      </c>
      <c r="AO140" s="11">
        <f t="shared" si="59"/>
        <v>1.904761904761898E-2</v>
      </c>
      <c r="AP140" s="7">
        <f t="shared" si="60"/>
        <v>0.32000000000000006</v>
      </c>
      <c r="AQ140" s="8">
        <f t="shared" si="61"/>
        <v>0.15151515151515138</v>
      </c>
      <c r="AR140" s="6">
        <f t="shared" si="62"/>
        <v>8.428219030980344E-4</v>
      </c>
    </row>
    <row r="141" spans="1:44" x14ac:dyDescent="0.25">
      <c r="A141" s="1">
        <v>42977</v>
      </c>
      <c r="B141">
        <v>14.21</v>
      </c>
      <c r="C141">
        <v>100.046127</v>
      </c>
      <c r="D141">
        <v>121.935875</v>
      </c>
      <c r="E141">
        <v>10.186813000000001</v>
      </c>
      <c r="F141">
        <v>2.75E-2</v>
      </c>
      <c r="G141">
        <v>1.350665</v>
      </c>
      <c r="H141" s="4">
        <v>3.95</v>
      </c>
      <c r="I141" s="2">
        <v>3.61</v>
      </c>
      <c r="J141">
        <v>25.76</v>
      </c>
      <c r="K141">
        <v>2.99</v>
      </c>
      <c r="L141">
        <v>4.32</v>
      </c>
      <c r="M141">
        <v>1.34</v>
      </c>
      <c r="N141">
        <v>3.22</v>
      </c>
      <c r="O141">
        <v>0.81</v>
      </c>
      <c r="P141">
        <v>1.55</v>
      </c>
      <c r="Q141" s="4">
        <v>16.489999999999998</v>
      </c>
      <c r="R141">
        <v>7.5</v>
      </c>
      <c r="S141">
        <v>21.85</v>
      </c>
      <c r="T141" s="4">
        <v>0.158</v>
      </c>
      <c r="U141" s="2">
        <v>1.48</v>
      </c>
      <c r="V141">
        <v>2457.5900879999999</v>
      </c>
      <c r="X141" s="6">
        <f t="shared" si="42"/>
        <v>0</v>
      </c>
      <c r="Y141" s="6">
        <f t="shared" si="43"/>
        <v>1.9986064018440164E-3</v>
      </c>
      <c r="Z141" s="6">
        <f t="shared" si="44"/>
        <v>-2.531988954447395E-3</v>
      </c>
      <c r="AA141" s="6">
        <f t="shared" si="45"/>
        <v>0.1128585093561798</v>
      </c>
      <c r="AB141" s="6">
        <f t="shared" si="46"/>
        <v>-0.11003236245954695</v>
      </c>
      <c r="AC141" s="6">
        <f t="shared" si="47"/>
        <v>-7.2997368067105883E-3</v>
      </c>
      <c r="AD141" s="7">
        <f t="shared" si="48"/>
        <v>0.14825581395348841</v>
      </c>
      <c r="AE141" s="8">
        <f t="shared" si="49"/>
        <v>-2.7624309392265678E-3</v>
      </c>
      <c r="AF141" s="10">
        <f t="shared" si="50"/>
        <v>2.8753952525800708E-2</v>
      </c>
      <c r="AG141" s="11">
        <f t="shared" si="51"/>
        <v>0</v>
      </c>
      <c r="AH141" s="11">
        <f t="shared" si="52"/>
        <v>0</v>
      </c>
      <c r="AI141" s="11">
        <f t="shared" si="53"/>
        <v>-2.8985507246376718E-2</v>
      </c>
      <c r="AJ141" s="11">
        <f t="shared" si="54"/>
        <v>-8.1931867184130702E-3</v>
      </c>
      <c r="AK141" s="11">
        <f t="shared" si="55"/>
        <v>0</v>
      </c>
      <c r="AL141" s="11">
        <f t="shared" si="56"/>
        <v>1.9736842105263275E-2</v>
      </c>
      <c r="AM141" s="7">
        <f t="shared" si="57"/>
        <v>9.7979179424372287E-3</v>
      </c>
      <c r="AN141" s="10">
        <f t="shared" si="58"/>
        <v>0</v>
      </c>
      <c r="AO141" s="11">
        <f t="shared" si="59"/>
        <v>2.1028037383177711E-2</v>
      </c>
      <c r="AP141" s="7">
        <f t="shared" si="60"/>
        <v>-4.2424242424242475E-2</v>
      </c>
      <c r="AQ141" s="8">
        <f t="shared" si="61"/>
        <v>-2.6315789473684181E-2</v>
      </c>
      <c r="AR141" s="6">
        <f t="shared" si="62"/>
        <v>4.6151489080887842E-3</v>
      </c>
    </row>
    <row r="142" spans="1:44" x14ac:dyDescent="0.25">
      <c r="A142" s="1">
        <v>42978</v>
      </c>
      <c r="B142">
        <v>13.76</v>
      </c>
      <c r="C142">
        <v>100.664742</v>
      </c>
      <c r="D142">
        <v>121.68438</v>
      </c>
      <c r="E142">
        <v>11.043956</v>
      </c>
      <c r="F142">
        <v>2.5350000000000001E-2</v>
      </c>
      <c r="G142">
        <v>1.3208709999999999</v>
      </c>
      <c r="H142" s="4">
        <v>3.14</v>
      </c>
      <c r="I142" s="2">
        <v>3.96</v>
      </c>
      <c r="J142">
        <v>26.110001</v>
      </c>
      <c r="K142">
        <v>3</v>
      </c>
      <c r="L142">
        <v>4.24</v>
      </c>
      <c r="M142">
        <v>1.34</v>
      </c>
      <c r="N142">
        <v>3.0642999999999998</v>
      </c>
      <c r="O142">
        <v>0.80300000000000005</v>
      </c>
      <c r="P142">
        <v>1.45</v>
      </c>
      <c r="Q142" s="4">
        <v>16.989999999999998</v>
      </c>
      <c r="R142">
        <v>7.75</v>
      </c>
      <c r="S142">
        <v>21.950001</v>
      </c>
      <c r="T142" s="4">
        <v>0.17299999999999999</v>
      </c>
      <c r="U142" s="2">
        <v>1.76</v>
      </c>
      <c r="V142">
        <v>2471.6499020000001</v>
      </c>
      <c r="X142" s="6">
        <f t="shared" si="42"/>
        <v>-3.1667839549613053E-2</v>
      </c>
      <c r="Y142" s="6">
        <f t="shared" si="43"/>
        <v>6.1832978302098773E-3</v>
      </c>
      <c r="Z142" s="6">
        <f t="shared" si="44"/>
        <v>-2.0625185163922755E-3</v>
      </c>
      <c r="AA142" s="6">
        <f t="shared" si="45"/>
        <v>8.4142410388803546E-2</v>
      </c>
      <c r="AB142" s="6">
        <f t="shared" si="46"/>
        <v>-7.818181818181813E-2</v>
      </c>
      <c r="AC142" s="6">
        <f t="shared" si="47"/>
        <v>-2.2058763646055857E-2</v>
      </c>
      <c r="AD142" s="7">
        <f t="shared" si="48"/>
        <v>-0.20506329113924049</v>
      </c>
      <c r="AE142" s="8">
        <f t="shared" si="49"/>
        <v>9.695290858725758E-2</v>
      </c>
      <c r="AF142" s="10">
        <f t="shared" si="50"/>
        <v>1.3586995341614783E-2</v>
      </c>
      <c r="AG142" s="11">
        <f t="shared" si="51"/>
        <v>3.3444816053511683E-3</v>
      </c>
      <c r="AH142" s="11">
        <f t="shared" si="52"/>
        <v>-1.851851851851849E-2</v>
      </c>
      <c r="AI142" s="11">
        <f t="shared" si="53"/>
        <v>0</v>
      </c>
      <c r="AJ142" s="11">
        <f t="shared" si="54"/>
        <v>-4.8354037267080874E-2</v>
      </c>
      <c r="AK142" s="11">
        <f t="shared" si="55"/>
        <v>-8.6419753086419693E-3</v>
      </c>
      <c r="AL142" s="11">
        <f t="shared" si="56"/>
        <v>-6.4516129032258118E-2</v>
      </c>
      <c r="AM142" s="7">
        <f t="shared" si="57"/>
        <v>3.0321406913280669E-2</v>
      </c>
      <c r="AN142" s="10">
        <f t="shared" si="58"/>
        <v>3.3333333333333437E-2</v>
      </c>
      <c r="AO142" s="11">
        <f t="shared" si="59"/>
        <v>4.5767048054918824E-3</v>
      </c>
      <c r="AP142" s="7">
        <f t="shared" si="60"/>
        <v>9.4936708860759333E-2</v>
      </c>
      <c r="AQ142" s="8">
        <f t="shared" si="61"/>
        <v>0.18918918918918926</v>
      </c>
      <c r="AR142" s="6">
        <f t="shared" si="62"/>
        <v>5.7209760360981132E-3</v>
      </c>
    </row>
    <row r="143" spans="1:44" x14ac:dyDescent="0.25">
      <c r="A143" s="1">
        <v>42979</v>
      </c>
      <c r="B143">
        <v>13.76</v>
      </c>
      <c r="C143">
        <v>100.71463799999999</v>
      </c>
      <c r="D143">
        <v>122.119659</v>
      </c>
      <c r="E143">
        <v>8.7912090000000003</v>
      </c>
      <c r="F143">
        <v>2.504E-2</v>
      </c>
      <c r="G143">
        <v>1.3407340000000001</v>
      </c>
      <c r="H143" s="4">
        <v>3.19</v>
      </c>
      <c r="I143" s="2">
        <v>3.85</v>
      </c>
      <c r="J143">
        <v>25.93</v>
      </c>
      <c r="K143">
        <v>3</v>
      </c>
      <c r="L143">
        <v>4.3</v>
      </c>
      <c r="M143">
        <v>1.35</v>
      </c>
      <c r="N143">
        <v>3.55</v>
      </c>
      <c r="O143">
        <v>0.83</v>
      </c>
      <c r="P143">
        <v>1.5</v>
      </c>
      <c r="Q143" s="4">
        <v>17.280000999999999</v>
      </c>
      <c r="R143">
        <v>7.8</v>
      </c>
      <c r="S143">
        <v>24.6</v>
      </c>
      <c r="T143" s="4">
        <v>0.16200000000000001</v>
      </c>
      <c r="U143" s="2">
        <v>1.64</v>
      </c>
      <c r="V143">
        <v>2476.5500489999999</v>
      </c>
      <c r="X143" s="6">
        <f t="shared" si="42"/>
        <v>0</v>
      </c>
      <c r="Y143" s="6">
        <f t="shared" si="43"/>
        <v>4.9566510586185331E-4</v>
      </c>
      <c r="Z143" s="6">
        <f t="shared" si="44"/>
        <v>3.5771148277206066E-3</v>
      </c>
      <c r="AA143" s="6">
        <f t="shared" si="45"/>
        <v>-0.20398007742877633</v>
      </c>
      <c r="AB143" s="6">
        <f t="shared" si="46"/>
        <v>-1.2228796844181544E-2</v>
      </c>
      <c r="AC143" s="6">
        <f t="shared" si="47"/>
        <v>1.5037804600146476E-2</v>
      </c>
      <c r="AD143" s="7">
        <f t="shared" si="48"/>
        <v>1.5923566878980777E-2</v>
      </c>
      <c r="AE143" s="8">
        <f t="shared" si="49"/>
        <v>-2.777777777777779E-2</v>
      </c>
      <c r="AF143" s="10">
        <f t="shared" si="50"/>
        <v>-6.8939484146324226E-3</v>
      </c>
      <c r="AG143" s="11">
        <f t="shared" si="51"/>
        <v>0</v>
      </c>
      <c r="AH143" s="11">
        <f t="shared" si="52"/>
        <v>1.4150943396226356E-2</v>
      </c>
      <c r="AI143" s="11">
        <f t="shared" si="53"/>
        <v>7.4626865671640896E-3</v>
      </c>
      <c r="AJ143" s="11">
        <f t="shared" si="54"/>
        <v>0.15850275756290189</v>
      </c>
      <c r="AK143" s="11">
        <f t="shared" si="55"/>
        <v>3.3623910336239016E-2</v>
      </c>
      <c r="AL143" s="11">
        <f t="shared" si="56"/>
        <v>3.4482758620689724E-2</v>
      </c>
      <c r="AM143" s="7">
        <f t="shared" si="57"/>
        <v>1.7068922895821181E-2</v>
      </c>
      <c r="AN143" s="10">
        <f t="shared" si="58"/>
        <v>6.4516129032257119E-3</v>
      </c>
      <c r="AO143" s="11">
        <f t="shared" si="59"/>
        <v>0.12072887832670265</v>
      </c>
      <c r="AP143" s="7">
        <f t="shared" si="60"/>
        <v>-6.3583815028901647E-2</v>
      </c>
      <c r="AQ143" s="8">
        <f t="shared" si="61"/>
        <v>-6.8181818181818232E-2</v>
      </c>
      <c r="AR143" s="6">
        <f t="shared" si="62"/>
        <v>1.9825408914242448E-3</v>
      </c>
    </row>
    <row r="144" spans="1:44" x14ac:dyDescent="0.25">
      <c r="A144" s="1">
        <v>42983</v>
      </c>
      <c r="B144">
        <v>13.76</v>
      </c>
      <c r="C144">
        <v>101.971817</v>
      </c>
      <c r="D144">
        <v>121.355507</v>
      </c>
      <c r="E144">
        <v>8.5164829999999991</v>
      </c>
      <c r="F144">
        <v>2.3E-2</v>
      </c>
      <c r="G144">
        <v>1.350665</v>
      </c>
      <c r="H144" s="4">
        <v>2.9</v>
      </c>
      <c r="I144" s="2">
        <v>3.92</v>
      </c>
      <c r="J144">
        <v>25.77</v>
      </c>
      <c r="K144">
        <v>3</v>
      </c>
      <c r="L144">
        <v>4.32</v>
      </c>
      <c r="M144">
        <v>1.34</v>
      </c>
      <c r="N144">
        <v>2.8224</v>
      </c>
      <c r="O144">
        <v>0.79800000000000004</v>
      </c>
      <c r="P144">
        <v>1.47</v>
      </c>
      <c r="Q144" s="4">
        <v>17.290001</v>
      </c>
      <c r="R144">
        <v>7.6</v>
      </c>
      <c r="S144">
        <v>23.799999</v>
      </c>
      <c r="T144" s="4">
        <v>0.13600000000000001</v>
      </c>
      <c r="U144" s="2">
        <v>1.56</v>
      </c>
      <c r="V144">
        <v>2457.8500979999999</v>
      </c>
      <c r="X144" s="6">
        <f t="shared" si="42"/>
        <v>0</v>
      </c>
      <c r="Y144" s="6">
        <f t="shared" si="43"/>
        <v>1.2482584706306588E-2</v>
      </c>
      <c r="Z144" s="6">
        <f t="shared" si="44"/>
        <v>-6.2574036503000308E-3</v>
      </c>
      <c r="AA144" s="6">
        <f t="shared" si="45"/>
        <v>-3.1250081757810633E-2</v>
      </c>
      <c r="AB144" s="6">
        <f t="shared" si="46"/>
        <v>-8.1469648562300323E-2</v>
      </c>
      <c r="AC144" s="6">
        <f t="shared" si="47"/>
        <v>7.4071366878141198E-3</v>
      </c>
      <c r="AD144" s="7">
        <f t="shared" si="48"/>
        <v>-9.0909090909090939E-2</v>
      </c>
      <c r="AE144" s="8">
        <f t="shared" si="49"/>
        <v>1.8181818181818077E-2</v>
      </c>
      <c r="AF144" s="10">
        <f t="shared" si="50"/>
        <v>-6.1704589278828159E-3</v>
      </c>
      <c r="AG144" s="11">
        <f t="shared" si="51"/>
        <v>0</v>
      </c>
      <c r="AH144" s="11">
        <f t="shared" si="52"/>
        <v>4.6511627906977715E-3</v>
      </c>
      <c r="AI144" s="11">
        <f t="shared" si="53"/>
        <v>-7.4074074074074181E-3</v>
      </c>
      <c r="AJ144" s="11">
        <f t="shared" si="54"/>
        <v>-0.20495774647887322</v>
      </c>
      <c r="AK144" s="11">
        <f t="shared" si="55"/>
        <v>-3.8554216867469737E-2</v>
      </c>
      <c r="AL144" s="11">
        <f t="shared" si="56"/>
        <v>-2.0000000000000018E-2</v>
      </c>
      <c r="AM144" s="7">
        <f t="shared" si="57"/>
        <v>5.7870367021406466E-4</v>
      </c>
      <c r="AN144" s="10">
        <f t="shared" si="58"/>
        <v>-2.5641025641025661E-2</v>
      </c>
      <c r="AO144" s="11">
        <f t="shared" si="59"/>
        <v>-3.2520365853658584E-2</v>
      </c>
      <c r="AP144" s="7">
        <f t="shared" si="60"/>
        <v>-0.16049382716049376</v>
      </c>
      <c r="AQ144" s="8">
        <f t="shared" si="61"/>
        <v>-4.8780487804877981E-2</v>
      </c>
      <c r="AR144" s="6">
        <f t="shared" si="62"/>
        <v>-7.5508068199755529E-3</v>
      </c>
    </row>
    <row r="145" spans="1:44" x14ac:dyDescent="0.25">
      <c r="A145" s="1">
        <v>42984</v>
      </c>
      <c r="B145">
        <v>13.76</v>
      </c>
      <c r="C145">
        <v>103.49840500000001</v>
      </c>
      <c r="D145">
        <v>124.218666</v>
      </c>
      <c r="E145">
        <v>9.1236270000000008</v>
      </c>
      <c r="F145">
        <v>2.1270000000000001E-2</v>
      </c>
      <c r="G145">
        <v>1.3407340000000001</v>
      </c>
      <c r="H145" s="4">
        <v>3.06</v>
      </c>
      <c r="I145" s="2">
        <v>3.96</v>
      </c>
      <c r="J145">
        <v>26.049999</v>
      </c>
      <c r="K145">
        <v>3.3</v>
      </c>
      <c r="L145">
        <v>4.33</v>
      </c>
      <c r="M145">
        <v>1.35</v>
      </c>
      <c r="N145">
        <v>3.0756999999999999</v>
      </c>
      <c r="O145">
        <v>0.8</v>
      </c>
      <c r="P145">
        <v>1.52</v>
      </c>
      <c r="Q145" s="4">
        <v>17.360001</v>
      </c>
      <c r="R145">
        <v>7.6</v>
      </c>
      <c r="S145">
        <v>24.25</v>
      </c>
      <c r="T145" s="4">
        <v>0.124</v>
      </c>
      <c r="U145" s="2">
        <v>1.68</v>
      </c>
      <c r="V145">
        <v>2465.540039</v>
      </c>
      <c r="X145" s="6">
        <f t="shared" si="42"/>
        <v>0</v>
      </c>
      <c r="Y145" s="6">
        <f t="shared" si="43"/>
        <v>1.4970685478714163E-2</v>
      </c>
      <c r="Z145" s="6">
        <f t="shared" si="44"/>
        <v>2.3593152637069847E-2</v>
      </c>
      <c r="AA145" s="6">
        <f t="shared" si="45"/>
        <v>7.1290461097615276E-2</v>
      </c>
      <c r="AB145" s="6">
        <f t="shared" si="46"/>
        <v>-7.5217391304347792E-2</v>
      </c>
      <c r="AC145" s="6">
        <f t="shared" si="47"/>
        <v>-7.3526744233395336E-3</v>
      </c>
      <c r="AD145" s="7">
        <f t="shared" si="48"/>
        <v>5.5172413793103559E-2</v>
      </c>
      <c r="AE145" s="8">
        <f t="shared" si="49"/>
        <v>1.0204081632652962E-2</v>
      </c>
      <c r="AF145" s="10">
        <f t="shared" si="50"/>
        <v>1.0865308498253734E-2</v>
      </c>
      <c r="AG145" s="11">
        <f t="shared" si="51"/>
        <v>9.9999999999999867E-2</v>
      </c>
      <c r="AH145" s="11">
        <f t="shared" si="52"/>
        <v>2.3148148148146586E-3</v>
      </c>
      <c r="AI145" s="11">
        <f t="shared" si="53"/>
        <v>7.4626865671640896E-3</v>
      </c>
      <c r="AJ145" s="11">
        <f t="shared" si="54"/>
        <v>8.9746315192743786E-2</v>
      </c>
      <c r="AK145" s="11">
        <f t="shared" si="55"/>
        <v>2.5062656641603454E-3</v>
      </c>
      <c r="AL145" s="11">
        <f t="shared" si="56"/>
        <v>3.4013605442176909E-2</v>
      </c>
      <c r="AM145" s="7">
        <f t="shared" si="57"/>
        <v>4.048582761793984E-3</v>
      </c>
      <c r="AN145" s="10">
        <f t="shared" si="58"/>
        <v>0</v>
      </c>
      <c r="AO145" s="11">
        <f t="shared" si="59"/>
        <v>1.8907605836454122E-2</v>
      </c>
      <c r="AP145" s="7">
        <f t="shared" si="60"/>
        <v>-8.8235294117647078E-2</v>
      </c>
      <c r="AQ145" s="8">
        <f t="shared" si="61"/>
        <v>7.6923076923076872E-2</v>
      </c>
      <c r="AR145" s="6">
        <f t="shared" si="62"/>
        <v>3.1287266079642606E-3</v>
      </c>
    </row>
    <row r="146" spans="1:44" x14ac:dyDescent="0.25">
      <c r="A146" s="1">
        <v>42985</v>
      </c>
      <c r="B146">
        <v>13.76</v>
      </c>
      <c r="C146">
        <v>103.448517</v>
      </c>
      <c r="D146">
        <v>122.254654</v>
      </c>
      <c r="E146">
        <v>8.6813179999999992</v>
      </c>
      <c r="F146">
        <v>2.18E-2</v>
      </c>
      <c r="G146">
        <v>1.3407340000000001</v>
      </c>
      <c r="H146" s="4">
        <v>3.09</v>
      </c>
      <c r="I146" s="2">
        <v>3.9</v>
      </c>
      <c r="J146">
        <v>26.299999</v>
      </c>
      <c r="K146">
        <v>3.1</v>
      </c>
      <c r="L146">
        <v>4.41</v>
      </c>
      <c r="M146">
        <v>1.39</v>
      </c>
      <c r="N146">
        <v>3.1</v>
      </c>
      <c r="O146">
        <v>0.78500000000000003</v>
      </c>
      <c r="P146">
        <v>1.51</v>
      </c>
      <c r="Q146" s="4">
        <v>17.239999999999998</v>
      </c>
      <c r="R146">
        <v>7.6</v>
      </c>
      <c r="S146">
        <v>24.25</v>
      </c>
      <c r="T146" s="4">
        <v>0.111</v>
      </c>
      <c r="U146" s="2">
        <v>1.64</v>
      </c>
      <c r="V146">
        <v>2465.1000979999999</v>
      </c>
      <c r="X146" s="6">
        <f t="shared" si="42"/>
        <v>0</v>
      </c>
      <c r="Y146" s="6">
        <f t="shared" si="43"/>
        <v>-4.820170900219356E-4</v>
      </c>
      <c r="Z146" s="6">
        <f t="shared" si="44"/>
        <v>-1.5810924905601542E-2</v>
      </c>
      <c r="AA146" s="6">
        <f t="shared" si="45"/>
        <v>-4.8479513684634545E-2</v>
      </c>
      <c r="AB146" s="6">
        <f t="shared" si="46"/>
        <v>2.4917724494593285E-2</v>
      </c>
      <c r="AC146" s="6">
        <f t="shared" si="47"/>
        <v>0</v>
      </c>
      <c r="AD146" s="7">
        <f t="shared" si="48"/>
        <v>9.8039215686274161E-3</v>
      </c>
      <c r="AE146" s="8">
        <f t="shared" si="49"/>
        <v>-1.5151515151515138E-2</v>
      </c>
      <c r="AF146" s="10">
        <f t="shared" si="50"/>
        <v>9.5969293511297682E-3</v>
      </c>
      <c r="AG146" s="11">
        <f t="shared" si="51"/>
        <v>-6.0606060606060552E-2</v>
      </c>
      <c r="AH146" s="11">
        <f t="shared" si="52"/>
        <v>1.8475750577367167E-2</v>
      </c>
      <c r="AI146" s="11">
        <f t="shared" si="53"/>
        <v>2.962962962962945E-2</v>
      </c>
      <c r="AJ146" s="11">
        <f t="shared" si="54"/>
        <v>7.9006405046007089E-3</v>
      </c>
      <c r="AK146" s="11">
        <f t="shared" si="55"/>
        <v>-1.8750000000000044E-2</v>
      </c>
      <c r="AL146" s="11">
        <f t="shared" si="56"/>
        <v>-6.5789473684210176E-3</v>
      </c>
      <c r="AM146" s="7">
        <f t="shared" si="57"/>
        <v>-6.9124996018146145E-3</v>
      </c>
      <c r="AN146" s="10">
        <f t="shared" si="58"/>
        <v>0</v>
      </c>
      <c r="AO146" s="11">
        <f t="shared" si="59"/>
        <v>0</v>
      </c>
      <c r="AP146" s="7">
        <f t="shared" si="60"/>
        <v>-0.10483870967741937</v>
      </c>
      <c r="AQ146" s="8">
        <f t="shared" si="61"/>
        <v>-2.3809523809523836E-2</v>
      </c>
      <c r="AR146" s="6">
        <f t="shared" si="62"/>
        <v>-1.7843595846800397E-4</v>
      </c>
    </row>
    <row r="147" spans="1:44" x14ac:dyDescent="0.25">
      <c r="A147" s="1">
        <v>42986</v>
      </c>
      <c r="B147">
        <v>13.76</v>
      </c>
      <c r="C147">
        <v>104.50614899999999</v>
      </c>
      <c r="D147">
        <v>124.490898</v>
      </c>
      <c r="E147">
        <v>7.901319</v>
      </c>
      <c r="F147">
        <v>2.0039999999999999E-2</v>
      </c>
      <c r="G147">
        <v>1.34372</v>
      </c>
      <c r="H147" s="4">
        <v>2.66</v>
      </c>
      <c r="I147" s="2">
        <v>3.97</v>
      </c>
      <c r="J147">
        <v>26.530000999999999</v>
      </c>
      <c r="K147">
        <v>3.1</v>
      </c>
      <c r="L147">
        <v>4.5999999999999996</v>
      </c>
      <c r="M147">
        <v>1.284</v>
      </c>
      <c r="N147">
        <v>3.0055000000000001</v>
      </c>
      <c r="O147">
        <v>0.79400000000000004</v>
      </c>
      <c r="P147">
        <v>1.47</v>
      </c>
      <c r="Q147" s="4">
        <v>16.790001</v>
      </c>
      <c r="R147">
        <v>7.3</v>
      </c>
      <c r="S147">
        <v>23.85</v>
      </c>
      <c r="T147" s="4">
        <v>9.8000000000000004E-2</v>
      </c>
      <c r="U147" s="2">
        <v>1.76</v>
      </c>
      <c r="V147">
        <v>2461.429932</v>
      </c>
      <c r="X147" s="6">
        <f t="shared" si="42"/>
        <v>0</v>
      </c>
      <c r="Y147" s="6">
        <f t="shared" si="43"/>
        <v>1.0223752168433631E-2</v>
      </c>
      <c r="Z147" s="6">
        <f t="shared" si="44"/>
        <v>1.8291688102115122E-2</v>
      </c>
      <c r="AA147" s="6">
        <f t="shared" si="45"/>
        <v>-8.9847993127310732E-2</v>
      </c>
      <c r="AB147" s="6">
        <f t="shared" si="46"/>
        <v>-8.0733944954128445E-2</v>
      </c>
      <c r="AC147" s="6">
        <f t="shared" si="47"/>
        <v>2.2271382690377539E-3</v>
      </c>
      <c r="AD147" s="7">
        <f t="shared" si="48"/>
        <v>-0.13915857605177984</v>
      </c>
      <c r="AE147" s="8">
        <f t="shared" si="49"/>
        <v>1.7948717948718107E-2</v>
      </c>
      <c r="AF147" s="10">
        <f t="shared" si="50"/>
        <v>8.7453235264380869E-3</v>
      </c>
      <c r="AG147" s="11">
        <f t="shared" si="51"/>
        <v>0</v>
      </c>
      <c r="AH147" s="11">
        <f t="shared" si="52"/>
        <v>4.3083900226757343E-2</v>
      </c>
      <c r="AI147" s="11">
        <f t="shared" si="53"/>
        <v>-7.6258992805755321E-2</v>
      </c>
      <c r="AJ147" s="11">
        <f t="shared" si="54"/>
        <v>-3.0483870967741966E-2</v>
      </c>
      <c r="AK147" s="11">
        <f t="shared" si="55"/>
        <v>1.1464968152866239E-2</v>
      </c>
      <c r="AL147" s="11">
        <f t="shared" si="56"/>
        <v>-2.6490066225165587E-2</v>
      </c>
      <c r="AM147" s="7">
        <f t="shared" si="57"/>
        <v>-2.6102030162412859E-2</v>
      </c>
      <c r="AN147" s="10">
        <f t="shared" si="58"/>
        <v>-3.9473684210526327E-2</v>
      </c>
      <c r="AO147" s="11">
        <f t="shared" si="59"/>
        <v>-1.6494845360824684E-2</v>
      </c>
      <c r="AP147" s="7">
        <f t="shared" si="60"/>
        <v>-0.11711711711711714</v>
      </c>
      <c r="AQ147" s="8">
        <f t="shared" si="61"/>
        <v>7.3170731707317138E-2</v>
      </c>
      <c r="AR147" s="6">
        <f t="shared" si="62"/>
        <v>-1.4888506973723681E-3</v>
      </c>
    </row>
    <row r="148" spans="1:44" x14ac:dyDescent="0.25">
      <c r="A148" s="1">
        <v>42989</v>
      </c>
      <c r="B148">
        <v>13.76</v>
      </c>
      <c r="C148">
        <v>104.14695</v>
      </c>
      <c r="D148">
        <v>125.229843</v>
      </c>
      <c r="E148">
        <v>7.5824170000000004</v>
      </c>
      <c r="F148">
        <v>1.83E-2</v>
      </c>
      <c r="G148">
        <v>1.3337669999999999</v>
      </c>
      <c r="H148" s="4">
        <v>2.14</v>
      </c>
      <c r="I148" s="2">
        <v>3.8</v>
      </c>
      <c r="J148">
        <v>27.57</v>
      </c>
      <c r="K148">
        <v>3.45</v>
      </c>
      <c r="L148">
        <v>4.76</v>
      </c>
      <c r="M148">
        <v>1.35</v>
      </c>
      <c r="N148">
        <v>3.0737000000000001</v>
      </c>
      <c r="O148">
        <v>0.87</v>
      </c>
      <c r="P148">
        <v>1.47</v>
      </c>
      <c r="Q148" s="4">
        <v>17.25</v>
      </c>
      <c r="R148">
        <v>7.3</v>
      </c>
      <c r="S148">
        <v>24.35</v>
      </c>
      <c r="T148" s="4">
        <v>0.105</v>
      </c>
      <c r="U148" s="2">
        <v>1.56</v>
      </c>
      <c r="V148">
        <v>2488.110107</v>
      </c>
      <c r="X148" s="6">
        <f t="shared" si="42"/>
        <v>0</v>
      </c>
      <c r="Y148" s="6">
        <f t="shared" si="43"/>
        <v>-3.4371087580692405E-3</v>
      </c>
      <c r="Z148" s="6">
        <f t="shared" si="44"/>
        <v>5.9357351571196482E-3</v>
      </c>
      <c r="AA148" s="6">
        <f t="shared" si="45"/>
        <v>-4.036060308411793E-2</v>
      </c>
      <c r="AB148" s="6">
        <f t="shared" si="46"/>
        <v>-8.6826347305389184E-2</v>
      </c>
      <c r="AC148" s="6">
        <f t="shared" si="47"/>
        <v>-7.4070490876075867E-3</v>
      </c>
      <c r="AD148" s="7">
        <f t="shared" si="48"/>
        <v>-0.19548872180451127</v>
      </c>
      <c r="AE148" s="8">
        <f t="shared" si="49"/>
        <v>-4.2821158690176442E-2</v>
      </c>
      <c r="AF148" s="10">
        <f t="shared" si="50"/>
        <v>3.9200865465478296E-2</v>
      </c>
      <c r="AG148" s="11">
        <f t="shared" si="51"/>
        <v>0.11290322580645173</v>
      </c>
      <c r="AH148" s="11">
        <f t="shared" si="52"/>
        <v>3.4782608695652195E-2</v>
      </c>
      <c r="AI148" s="11">
        <f t="shared" si="53"/>
        <v>5.1401869158878455E-2</v>
      </c>
      <c r="AJ148" s="11">
        <f t="shared" si="54"/>
        <v>2.2691731824987516E-2</v>
      </c>
      <c r="AK148" s="11">
        <f t="shared" si="55"/>
        <v>9.5717884130982256E-2</v>
      </c>
      <c r="AL148" s="11">
        <f t="shared" si="56"/>
        <v>0</v>
      </c>
      <c r="AM148" s="7">
        <f t="shared" si="57"/>
        <v>2.7397199082954238E-2</v>
      </c>
      <c r="AN148" s="10">
        <f t="shared" si="58"/>
        <v>0</v>
      </c>
      <c r="AO148" s="11">
        <f t="shared" si="59"/>
        <v>2.0964360587002018E-2</v>
      </c>
      <c r="AP148" s="7">
        <f t="shared" si="60"/>
        <v>7.1428571428571397E-2</v>
      </c>
      <c r="AQ148" s="8">
        <f t="shared" si="61"/>
        <v>-0.11363636363636365</v>
      </c>
      <c r="AR148" s="6">
        <f t="shared" si="62"/>
        <v>1.0839298999797853E-2</v>
      </c>
    </row>
    <row r="149" spans="1:44" x14ac:dyDescent="0.25">
      <c r="A149" s="1">
        <v>42990</v>
      </c>
      <c r="B149">
        <v>13.76</v>
      </c>
      <c r="C149">
        <v>104.496178</v>
      </c>
      <c r="D149">
        <v>126.45491</v>
      </c>
      <c r="E149">
        <v>7.6373620000000004</v>
      </c>
      <c r="F149">
        <v>1.83E-2</v>
      </c>
      <c r="G149">
        <v>1.4034409999999999</v>
      </c>
      <c r="H149" s="4">
        <v>2.2490000000000001</v>
      </c>
      <c r="I149" s="2">
        <v>3.97</v>
      </c>
      <c r="J149">
        <v>27.27</v>
      </c>
      <c r="K149">
        <v>3.45</v>
      </c>
      <c r="L149">
        <v>4.7</v>
      </c>
      <c r="M149">
        <v>1.38</v>
      </c>
      <c r="N149">
        <v>2.9131999999999998</v>
      </c>
      <c r="O149">
        <v>0.85</v>
      </c>
      <c r="P149">
        <v>1.45</v>
      </c>
      <c r="Q149" s="4">
        <v>16.25</v>
      </c>
      <c r="R149">
        <v>7.5</v>
      </c>
      <c r="S149">
        <v>24.200001</v>
      </c>
      <c r="T149" s="4">
        <v>0.107</v>
      </c>
      <c r="U149" s="2">
        <v>1.48</v>
      </c>
      <c r="V149">
        <v>2496.4799800000001</v>
      </c>
      <c r="X149" s="6">
        <f t="shared" si="42"/>
        <v>0</v>
      </c>
      <c r="Y149" s="6">
        <f t="shared" si="43"/>
        <v>3.3532234981437092E-3</v>
      </c>
      <c r="Z149" s="6">
        <f t="shared" si="44"/>
        <v>9.7825483978286609E-3</v>
      </c>
      <c r="AA149" s="6">
        <f t="shared" si="45"/>
        <v>7.2463701218226095E-3</v>
      </c>
      <c r="AB149" s="6">
        <f t="shared" si="46"/>
        <v>0</v>
      </c>
      <c r="AC149" s="6">
        <f t="shared" si="47"/>
        <v>5.2238509424809676E-2</v>
      </c>
      <c r="AD149" s="7">
        <f t="shared" si="48"/>
        <v>5.0934579439252392E-2</v>
      </c>
      <c r="AE149" s="8">
        <f t="shared" si="49"/>
        <v>4.4736842105263186E-2</v>
      </c>
      <c r="AF149" s="10">
        <f t="shared" si="50"/>
        <v>-1.0881392818280711E-2</v>
      </c>
      <c r="AG149" s="11">
        <f t="shared" si="51"/>
        <v>0</v>
      </c>
      <c r="AH149" s="11">
        <f t="shared" si="52"/>
        <v>-1.2605042016806678E-2</v>
      </c>
      <c r="AI149" s="11">
        <f t="shared" si="53"/>
        <v>2.2222222222222143E-2</v>
      </c>
      <c r="AJ149" s="11">
        <f t="shared" si="54"/>
        <v>-5.2217197514396463E-2</v>
      </c>
      <c r="AK149" s="11">
        <f t="shared" si="55"/>
        <v>-2.2988505747126409E-2</v>
      </c>
      <c r="AL149" s="11">
        <f t="shared" si="56"/>
        <v>-1.3605442176870763E-2</v>
      </c>
      <c r="AM149" s="7">
        <f t="shared" si="57"/>
        <v>-5.7971014492753659E-2</v>
      </c>
      <c r="AN149" s="10">
        <f t="shared" si="58"/>
        <v>2.7397260273972712E-2</v>
      </c>
      <c r="AO149" s="11">
        <f t="shared" si="59"/>
        <v>-6.1601232032855169E-3</v>
      </c>
      <c r="AP149" s="7">
        <f t="shared" si="60"/>
        <v>1.904761904761898E-2</v>
      </c>
      <c r="AQ149" s="8">
        <f t="shared" si="61"/>
        <v>-5.1282051282051322E-2</v>
      </c>
      <c r="AR149" s="6">
        <f t="shared" si="62"/>
        <v>3.3639479926761418E-3</v>
      </c>
    </row>
    <row r="150" spans="1:44" x14ac:dyDescent="0.25">
      <c r="A150" s="1">
        <v>42991</v>
      </c>
      <c r="B150">
        <v>13.76</v>
      </c>
      <c r="C150">
        <v>105.134743</v>
      </c>
      <c r="D150">
        <v>127.242462</v>
      </c>
      <c r="E150">
        <v>6.2197800000000001</v>
      </c>
      <c r="F150">
        <v>1.4E-2</v>
      </c>
      <c r="G150">
        <v>1.353674</v>
      </c>
      <c r="H150" s="4">
        <v>1.98</v>
      </c>
      <c r="I150" s="2">
        <v>4.13</v>
      </c>
      <c r="J150">
        <v>27.49</v>
      </c>
      <c r="K150">
        <v>3.1</v>
      </c>
      <c r="L150">
        <v>4.6100000000000003</v>
      </c>
      <c r="M150">
        <v>1.36</v>
      </c>
      <c r="N150">
        <v>2.75</v>
      </c>
      <c r="O150">
        <v>0.88</v>
      </c>
      <c r="P150">
        <v>1.39</v>
      </c>
      <c r="Q150" s="4">
        <v>16.75</v>
      </c>
      <c r="R150">
        <v>7.8</v>
      </c>
      <c r="S150">
        <v>25.1</v>
      </c>
      <c r="T150" s="4">
        <v>9.5000000000000001E-2</v>
      </c>
      <c r="U150" s="2">
        <v>1.44</v>
      </c>
      <c r="V150">
        <v>2498.3701169999999</v>
      </c>
      <c r="X150" s="6">
        <f t="shared" si="42"/>
        <v>0</v>
      </c>
      <c r="Y150" s="6">
        <f t="shared" si="43"/>
        <v>6.1108933572671109E-3</v>
      </c>
      <c r="Z150" s="6">
        <f t="shared" si="44"/>
        <v>6.2279274090661918E-3</v>
      </c>
      <c r="AA150" s="6">
        <f t="shared" si="45"/>
        <v>-0.18561147160498614</v>
      </c>
      <c r="AB150" s="6">
        <f t="shared" si="46"/>
        <v>-0.23497267759562845</v>
      </c>
      <c r="AC150" s="6">
        <f t="shared" si="47"/>
        <v>-3.546069980854194E-2</v>
      </c>
      <c r="AD150" s="7">
        <f t="shared" si="48"/>
        <v>-0.11960871498443759</v>
      </c>
      <c r="AE150" s="8">
        <f t="shared" si="49"/>
        <v>4.0302267002518821E-2</v>
      </c>
      <c r="AF150" s="10">
        <f t="shared" si="50"/>
        <v>8.0674734140080417E-3</v>
      </c>
      <c r="AG150" s="11">
        <f t="shared" si="51"/>
        <v>-0.10144927536231885</v>
      </c>
      <c r="AH150" s="11">
        <f t="shared" si="52"/>
        <v>-1.9148936170212738E-2</v>
      </c>
      <c r="AI150" s="11">
        <f t="shared" si="53"/>
        <v>-1.4492753623188248E-2</v>
      </c>
      <c r="AJ150" s="11">
        <f t="shared" si="54"/>
        <v>-5.6020870520389843E-2</v>
      </c>
      <c r="AK150" s="11">
        <f t="shared" si="55"/>
        <v>3.529411764705892E-2</v>
      </c>
      <c r="AL150" s="11">
        <f t="shared" si="56"/>
        <v>-4.1379310344827669E-2</v>
      </c>
      <c r="AM150" s="7">
        <f t="shared" si="57"/>
        <v>3.076923076923066E-2</v>
      </c>
      <c r="AN150" s="10">
        <f t="shared" si="58"/>
        <v>4.0000000000000036E-2</v>
      </c>
      <c r="AO150" s="11">
        <f t="shared" si="59"/>
        <v>3.7190039785535589E-2</v>
      </c>
      <c r="AP150" s="7">
        <f t="shared" si="60"/>
        <v>-0.11214953271028039</v>
      </c>
      <c r="AQ150" s="8">
        <f t="shared" si="61"/>
        <v>-2.7027027027027084E-2</v>
      </c>
      <c r="AR150" s="6">
        <f t="shared" si="62"/>
        <v>7.5712083218859583E-4</v>
      </c>
    </row>
    <row r="151" spans="1:44" x14ac:dyDescent="0.25">
      <c r="A151" s="1">
        <v>42992</v>
      </c>
      <c r="B151">
        <v>13.76</v>
      </c>
      <c r="C151">
        <v>105.61367</v>
      </c>
      <c r="D151">
        <v>128.457809</v>
      </c>
      <c r="E151">
        <v>5.6964839999999999</v>
      </c>
      <c r="F151">
        <v>1.34E-2</v>
      </c>
      <c r="G151">
        <v>1.5029760000000001</v>
      </c>
      <c r="H151" s="4">
        <v>1.83</v>
      </c>
      <c r="I151" s="2">
        <v>4.08</v>
      </c>
      <c r="J151">
        <v>28.639999</v>
      </c>
      <c r="K151">
        <v>3.18</v>
      </c>
      <c r="L151">
        <v>4.78</v>
      </c>
      <c r="M151">
        <v>1.33</v>
      </c>
      <c r="N151">
        <v>2.4937999999999998</v>
      </c>
      <c r="O151">
        <v>0.95</v>
      </c>
      <c r="P151">
        <v>1.4</v>
      </c>
      <c r="Q151" s="4">
        <v>16.450001</v>
      </c>
      <c r="R151">
        <v>7.7</v>
      </c>
      <c r="S151">
        <v>24.65</v>
      </c>
      <c r="T151" s="4">
        <v>8.4000000000000005E-2</v>
      </c>
      <c r="U151" s="2">
        <v>1.52</v>
      </c>
      <c r="V151">
        <v>2495.6201169999999</v>
      </c>
      <c r="X151" s="6">
        <f t="shared" si="42"/>
        <v>0</v>
      </c>
      <c r="Y151" s="6">
        <f t="shared" si="43"/>
        <v>4.5553637773194655E-3</v>
      </c>
      <c r="Z151" s="6">
        <f t="shared" si="44"/>
        <v>9.5514263155329626E-3</v>
      </c>
      <c r="AA151" s="6">
        <f t="shared" si="45"/>
        <v>-8.4134165517108395E-2</v>
      </c>
      <c r="AB151" s="6">
        <f t="shared" si="46"/>
        <v>-4.2857142857142816E-2</v>
      </c>
      <c r="AC151" s="6">
        <f t="shared" si="47"/>
        <v>0.11029391123712218</v>
      </c>
      <c r="AD151" s="7">
        <f t="shared" si="48"/>
        <v>-7.575757575757569E-2</v>
      </c>
      <c r="AE151" s="8">
        <f t="shared" si="49"/>
        <v>-1.2106537530266248E-2</v>
      </c>
      <c r="AF151" s="10">
        <f t="shared" si="50"/>
        <v>4.1833357584576181E-2</v>
      </c>
      <c r="AG151" s="11">
        <f t="shared" si="51"/>
        <v>2.5806451612903292E-2</v>
      </c>
      <c r="AH151" s="11">
        <f t="shared" si="52"/>
        <v>3.6876355748373113E-2</v>
      </c>
      <c r="AI151" s="11">
        <f t="shared" si="53"/>
        <v>-2.2058823529411797E-2</v>
      </c>
      <c r="AJ151" s="11">
        <f t="shared" si="54"/>
        <v>-9.3163636363636448E-2</v>
      </c>
      <c r="AK151" s="11">
        <f t="shared" si="55"/>
        <v>7.9545454545454586E-2</v>
      </c>
      <c r="AL151" s="11">
        <f t="shared" si="56"/>
        <v>7.194244604316502E-3</v>
      </c>
      <c r="AM151" s="7">
        <f t="shared" si="57"/>
        <v>-1.7910388059701465E-2</v>
      </c>
      <c r="AN151" s="10">
        <f t="shared" si="58"/>
        <v>-1.2820512820512775E-2</v>
      </c>
      <c r="AO151" s="11">
        <f t="shared" si="59"/>
        <v>-1.7928286852589737E-2</v>
      </c>
      <c r="AP151" s="7">
        <f t="shared" si="60"/>
        <v>-0.11578947368421044</v>
      </c>
      <c r="AQ151" s="8">
        <f t="shared" si="61"/>
        <v>5.555555555555558E-2</v>
      </c>
      <c r="AR151" s="6">
        <f t="shared" si="62"/>
        <v>-1.1007176163723154E-3</v>
      </c>
    </row>
    <row r="152" spans="1:44" x14ac:dyDescent="0.25">
      <c r="A152" s="1">
        <v>42993</v>
      </c>
      <c r="B152">
        <v>13.76</v>
      </c>
      <c r="C152">
        <v>104.436302</v>
      </c>
      <c r="D152">
        <v>127.650818</v>
      </c>
      <c r="E152">
        <v>6.9231319999999998</v>
      </c>
      <c r="F152">
        <v>1.6500000000000001E-2</v>
      </c>
      <c r="G152">
        <v>1.741859</v>
      </c>
      <c r="H152" s="4">
        <v>2.2400000000000002</v>
      </c>
      <c r="I152" s="2">
        <v>4.25</v>
      </c>
      <c r="J152">
        <v>28.5</v>
      </c>
      <c r="K152">
        <v>3.38</v>
      </c>
      <c r="L152">
        <v>4.7300000000000004</v>
      </c>
      <c r="M152">
        <v>1.3</v>
      </c>
      <c r="N152">
        <v>2.5236999999999998</v>
      </c>
      <c r="O152">
        <v>0.9</v>
      </c>
      <c r="P152">
        <v>1.41</v>
      </c>
      <c r="Q152" s="4">
        <v>16.690000999999999</v>
      </c>
      <c r="R152">
        <v>8.4499999999999993</v>
      </c>
      <c r="S152">
        <v>24.75</v>
      </c>
      <c r="T152" s="4">
        <v>0.11</v>
      </c>
      <c r="U152" s="2">
        <v>1.48</v>
      </c>
      <c r="V152">
        <v>2500.2299800000001</v>
      </c>
      <c r="X152" s="6">
        <f t="shared" si="42"/>
        <v>0</v>
      </c>
      <c r="Y152" s="6">
        <f t="shared" si="43"/>
        <v>-1.1147875080943614E-2</v>
      </c>
      <c r="Z152" s="6">
        <f t="shared" si="44"/>
        <v>-6.2821482499362258E-3</v>
      </c>
      <c r="AA152" s="6">
        <f t="shared" si="45"/>
        <v>0.21533423072899005</v>
      </c>
      <c r="AB152" s="6">
        <f t="shared" si="46"/>
        <v>0.23134328358208966</v>
      </c>
      <c r="AC152" s="6">
        <f t="shared" si="47"/>
        <v>0.15893999638051426</v>
      </c>
      <c r="AD152" s="7">
        <f t="shared" si="48"/>
        <v>0.22404371584699456</v>
      </c>
      <c r="AE152" s="8">
        <f t="shared" si="49"/>
        <v>4.1666666666666741E-2</v>
      </c>
      <c r="AF152" s="10">
        <f t="shared" si="50"/>
        <v>-4.8882334109019432E-3</v>
      </c>
      <c r="AG152" s="11">
        <f t="shared" si="51"/>
        <v>6.2893081761006275E-2</v>
      </c>
      <c r="AH152" s="11">
        <f t="shared" si="52"/>
        <v>-1.0460251046025104E-2</v>
      </c>
      <c r="AI152" s="11">
        <f t="shared" si="53"/>
        <v>-2.2556390977443663E-2</v>
      </c>
      <c r="AJ152" s="11">
        <f t="shared" si="54"/>
        <v>1.1989734541663299E-2</v>
      </c>
      <c r="AK152" s="11">
        <f t="shared" si="55"/>
        <v>-5.2631578947368363E-2</v>
      </c>
      <c r="AL152" s="11">
        <f t="shared" si="56"/>
        <v>7.1428571428571175E-3</v>
      </c>
      <c r="AM152" s="7">
        <f t="shared" si="57"/>
        <v>1.4589664766585742E-2</v>
      </c>
      <c r="AN152" s="10">
        <f t="shared" si="58"/>
        <v>9.740259740259738E-2</v>
      </c>
      <c r="AO152" s="11">
        <f t="shared" si="59"/>
        <v>4.0567951318459805E-3</v>
      </c>
      <c r="AP152" s="7">
        <f t="shared" si="60"/>
        <v>0.30952380952380953</v>
      </c>
      <c r="AQ152" s="8">
        <f t="shared" si="61"/>
        <v>-2.6315789473684181E-2</v>
      </c>
      <c r="AR152" s="6">
        <f t="shared" si="62"/>
        <v>1.8471813753215827E-3</v>
      </c>
    </row>
    <row r="153" spans="1:44" x14ac:dyDescent="0.25">
      <c r="A153" s="1">
        <v>42996</v>
      </c>
      <c r="B153">
        <v>13.76</v>
      </c>
      <c r="C153">
        <v>105.254471</v>
      </c>
      <c r="D153">
        <v>127.660545</v>
      </c>
      <c r="E153">
        <v>8.1865930000000002</v>
      </c>
      <c r="F153">
        <v>1.66E-2</v>
      </c>
      <c r="G153">
        <v>1.8712549999999999</v>
      </c>
      <c r="H153" s="4">
        <v>2.7</v>
      </c>
      <c r="I153" s="2">
        <v>4.3</v>
      </c>
      <c r="J153">
        <v>28.690000999999999</v>
      </c>
      <c r="K153">
        <v>3.4</v>
      </c>
      <c r="L153">
        <v>4.6900000000000004</v>
      </c>
      <c r="M153">
        <v>1.25</v>
      </c>
      <c r="N153">
        <v>2.6474000000000002</v>
      </c>
      <c r="O153">
        <v>0.93500000000000005</v>
      </c>
      <c r="P153">
        <v>1.38</v>
      </c>
      <c r="Q153" s="4">
        <v>17.09</v>
      </c>
      <c r="R153">
        <v>8.15</v>
      </c>
      <c r="S153">
        <v>24.65</v>
      </c>
      <c r="T153" s="4">
        <v>0.13900000000000001</v>
      </c>
      <c r="U153" s="2">
        <v>1.44</v>
      </c>
      <c r="V153">
        <v>2503.8701169999999</v>
      </c>
      <c r="X153" s="6">
        <f t="shared" si="42"/>
        <v>0</v>
      </c>
      <c r="Y153" s="6">
        <f t="shared" si="43"/>
        <v>7.8341437252344992E-3</v>
      </c>
      <c r="Z153" s="6">
        <f t="shared" si="44"/>
        <v>7.6200060073139397E-5</v>
      </c>
      <c r="AA153" s="6">
        <f t="shared" si="45"/>
        <v>0.18249847034550259</v>
      </c>
      <c r="AB153" s="6">
        <f t="shared" si="46"/>
        <v>6.0606060606060996E-3</v>
      </c>
      <c r="AC153" s="6">
        <f t="shared" si="47"/>
        <v>7.4286150601168055E-2</v>
      </c>
      <c r="AD153" s="7">
        <f t="shared" si="48"/>
        <v>0.20535714285714279</v>
      </c>
      <c r="AE153" s="8">
        <f t="shared" si="49"/>
        <v>1.1764705882352899E-2</v>
      </c>
      <c r="AF153" s="10">
        <f t="shared" si="50"/>
        <v>6.6667017543859952E-3</v>
      </c>
      <c r="AG153" s="11">
        <f t="shared" si="51"/>
        <v>5.9171597633136397E-3</v>
      </c>
      <c r="AH153" s="11">
        <f t="shared" si="52"/>
        <v>-8.4566596194503019E-3</v>
      </c>
      <c r="AI153" s="11">
        <f t="shared" si="53"/>
        <v>-3.8461538461538547E-2</v>
      </c>
      <c r="AJ153" s="11">
        <f t="shared" si="54"/>
        <v>4.9015334627729334E-2</v>
      </c>
      <c r="AK153" s="11">
        <f t="shared" si="55"/>
        <v>3.8888888888888973E-2</v>
      </c>
      <c r="AL153" s="11">
        <f t="shared" si="56"/>
        <v>-2.1276595744680882E-2</v>
      </c>
      <c r="AM153" s="7">
        <f t="shared" si="57"/>
        <v>2.3966385622145925E-2</v>
      </c>
      <c r="AN153" s="10">
        <f t="shared" si="58"/>
        <v>-3.5502958579881505E-2</v>
      </c>
      <c r="AO153" s="11">
        <f t="shared" si="59"/>
        <v>-4.0404040404040664E-3</v>
      </c>
      <c r="AP153" s="7">
        <f t="shared" si="60"/>
        <v>0.26363636363636367</v>
      </c>
      <c r="AQ153" s="8">
        <f t="shared" si="61"/>
        <v>-2.7027027027027084E-2</v>
      </c>
      <c r="AR153" s="6">
        <f t="shared" si="62"/>
        <v>1.4559208669275847E-3</v>
      </c>
    </row>
    <row r="154" spans="1:44" x14ac:dyDescent="0.25">
      <c r="A154" s="1">
        <v>42997</v>
      </c>
      <c r="B154">
        <v>13.76</v>
      </c>
      <c r="C154">
        <v>105.19461099999999</v>
      </c>
      <c r="D154">
        <v>128.15640300000001</v>
      </c>
      <c r="E154">
        <v>7.7472529999999997</v>
      </c>
      <c r="F154">
        <v>1.6E-2</v>
      </c>
      <c r="G154">
        <v>2.0504169999999999</v>
      </c>
      <c r="H154" s="4">
        <v>2.57</v>
      </c>
      <c r="I154" s="2">
        <v>4.5999999999999996</v>
      </c>
      <c r="J154">
        <v>28.559999000000001</v>
      </c>
      <c r="K154">
        <v>3.4</v>
      </c>
      <c r="L154">
        <v>4.63</v>
      </c>
      <c r="M154">
        <v>1.25</v>
      </c>
      <c r="N154">
        <v>2.4933999999999998</v>
      </c>
      <c r="O154">
        <v>0.92</v>
      </c>
      <c r="P154">
        <v>1.4</v>
      </c>
      <c r="Q154" s="4">
        <v>16.809999000000001</v>
      </c>
      <c r="R154">
        <v>8</v>
      </c>
      <c r="S154">
        <v>24.549999</v>
      </c>
      <c r="T154" s="4">
        <v>0.125</v>
      </c>
      <c r="U154" s="2">
        <v>1.36</v>
      </c>
      <c r="V154">
        <v>2506.6499020000001</v>
      </c>
      <c r="X154" s="6">
        <f t="shared" si="42"/>
        <v>0</v>
      </c>
      <c r="Y154" s="6">
        <f t="shared" si="43"/>
        <v>-5.6871693364934917E-4</v>
      </c>
      <c r="Z154" s="6">
        <f t="shared" si="44"/>
        <v>3.8841914704343949E-3</v>
      </c>
      <c r="AA154" s="6">
        <f t="shared" si="45"/>
        <v>-5.3665792350981678E-2</v>
      </c>
      <c r="AB154" s="6">
        <f t="shared" si="46"/>
        <v>-3.6144578313253017E-2</v>
      </c>
      <c r="AC154" s="6">
        <f t="shared" si="47"/>
        <v>9.5744299948430367E-2</v>
      </c>
      <c r="AD154" s="7">
        <f t="shared" si="48"/>
        <v>-4.8148148148148273E-2</v>
      </c>
      <c r="AE154" s="8">
        <f t="shared" si="49"/>
        <v>6.9767441860465018E-2</v>
      </c>
      <c r="AF154" s="10">
        <f t="shared" si="50"/>
        <v>-4.5312650912768815E-3</v>
      </c>
      <c r="AG154" s="11">
        <f t="shared" si="51"/>
        <v>0</v>
      </c>
      <c r="AH154" s="11">
        <f t="shared" si="52"/>
        <v>-1.279317697228155E-2</v>
      </c>
      <c r="AI154" s="11">
        <f t="shared" si="53"/>
        <v>0</v>
      </c>
      <c r="AJ154" s="11">
        <f t="shared" si="54"/>
        <v>-5.8170280274986941E-2</v>
      </c>
      <c r="AK154" s="11">
        <f t="shared" si="55"/>
        <v>-1.6042780748663166E-2</v>
      </c>
      <c r="AL154" s="11">
        <f t="shared" si="56"/>
        <v>1.449275362318847E-2</v>
      </c>
      <c r="AM154" s="7">
        <f t="shared" si="57"/>
        <v>-1.6383908718548779E-2</v>
      </c>
      <c r="AN154" s="10">
        <f t="shared" si="58"/>
        <v>-1.8404907975460127E-2</v>
      </c>
      <c r="AO154" s="11">
        <f t="shared" si="59"/>
        <v>-4.05683569979709E-3</v>
      </c>
      <c r="AP154" s="7">
        <f t="shared" si="60"/>
        <v>-0.10071942446043169</v>
      </c>
      <c r="AQ154" s="8">
        <f t="shared" si="61"/>
        <v>-5.5555555555555469E-2</v>
      </c>
      <c r="AR154" s="6">
        <f t="shared" si="62"/>
        <v>1.1101953656169616E-3</v>
      </c>
    </row>
    <row r="155" spans="1:44" x14ac:dyDescent="0.25">
      <c r="A155" s="1">
        <v>42998</v>
      </c>
      <c r="B155">
        <v>13.76</v>
      </c>
      <c r="C155">
        <v>106.16244500000001</v>
      </c>
      <c r="D155">
        <v>130.09124800000001</v>
      </c>
      <c r="E155">
        <v>7.8021979999999997</v>
      </c>
      <c r="F155">
        <v>1.5599999999999999E-2</v>
      </c>
      <c r="G155">
        <v>2.1798129999999998</v>
      </c>
      <c r="H155" s="4">
        <v>2.64</v>
      </c>
      <c r="I155" s="2">
        <v>4.4000000000000004</v>
      </c>
      <c r="J155">
        <v>28.469999000000001</v>
      </c>
      <c r="K155">
        <v>3.1</v>
      </c>
      <c r="L155">
        <v>4.5999999999999996</v>
      </c>
      <c r="M155">
        <v>1.21</v>
      </c>
      <c r="N155">
        <v>2.4973999999999998</v>
      </c>
      <c r="O155">
        <v>0.90200000000000002</v>
      </c>
      <c r="P155">
        <v>1.57</v>
      </c>
      <c r="Q155" s="4">
        <v>16.93</v>
      </c>
      <c r="R155">
        <v>8</v>
      </c>
      <c r="S155">
        <v>24.4</v>
      </c>
      <c r="T155" s="4">
        <v>0.129</v>
      </c>
      <c r="U155" s="2">
        <v>1.52</v>
      </c>
      <c r="V155">
        <v>2508.23999</v>
      </c>
      <c r="X155" s="6">
        <f t="shared" si="42"/>
        <v>0</v>
      </c>
      <c r="Y155" s="6">
        <f t="shared" si="43"/>
        <v>9.2004142683697054E-3</v>
      </c>
      <c r="Z155" s="6">
        <f t="shared" si="44"/>
        <v>1.5097528915507974E-2</v>
      </c>
      <c r="AA155" s="6">
        <f t="shared" si="45"/>
        <v>7.0921912579853252E-3</v>
      </c>
      <c r="AB155" s="6">
        <f t="shared" si="46"/>
        <v>-2.5000000000000022E-2</v>
      </c>
      <c r="AC155" s="6">
        <f t="shared" si="47"/>
        <v>6.3107163079510142E-2</v>
      </c>
      <c r="AD155" s="7">
        <f t="shared" si="48"/>
        <v>2.7237354085603238E-2</v>
      </c>
      <c r="AE155" s="8">
        <f t="shared" si="49"/>
        <v>-4.3478260869565077E-2</v>
      </c>
      <c r="AF155" s="10">
        <f t="shared" si="50"/>
        <v>-3.1512606145399635E-3</v>
      </c>
      <c r="AG155" s="11">
        <f t="shared" si="51"/>
        <v>-8.8235294117646967E-2</v>
      </c>
      <c r="AH155" s="11">
        <f t="shared" si="52"/>
        <v>-6.4794816414687206E-3</v>
      </c>
      <c r="AI155" s="11">
        <f t="shared" si="53"/>
        <v>-3.2000000000000028E-2</v>
      </c>
      <c r="AJ155" s="11">
        <f t="shared" si="54"/>
        <v>1.6042351808776001E-3</v>
      </c>
      <c r="AK155" s="11">
        <f t="shared" si="55"/>
        <v>-1.9565217391304346E-2</v>
      </c>
      <c r="AL155" s="11">
        <f t="shared" si="56"/>
        <v>0.12142857142857144</v>
      </c>
      <c r="AM155" s="7">
        <f t="shared" si="57"/>
        <v>7.1386678845131168E-3</v>
      </c>
      <c r="AN155" s="10">
        <f t="shared" si="58"/>
        <v>0</v>
      </c>
      <c r="AO155" s="11">
        <f t="shared" si="59"/>
        <v>-6.1099391490810895E-3</v>
      </c>
      <c r="AP155" s="7">
        <f t="shared" si="60"/>
        <v>3.2000000000000028E-2</v>
      </c>
      <c r="AQ155" s="8">
        <f t="shared" si="61"/>
        <v>0.11764705882352944</v>
      </c>
      <c r="AR155" s="6">
        <f t="shared" si="62"/>
        <v>6.3434785956006934E-4</v>
      </c>
    </row>
    <row r="156" spans="1:44" x14ac:dyDescent="0.25">
      <c r="A156" s="1">
        <v>42999</v>
      </c>
      <c r="B156">
        <v>13.76</v>
      </c>
      <c r="C156">
        <v>106.022758</v>
      </c>
      <c r="D156">
        <v>130.09124800000001</v>
      </c>
      <c r="E156">
        <v>7.1979119999999996</v>
      </c>
      <c r="F156">
        <v>1.4500000000000001E-2</v>
      </c>
      <c r="G156">
        <v>2.1698590000000002</v>
      </c>
      <c r="H156" s="4">
        <v>2.41</v>
      </c>
      <c r="I156" s="2">
        <v>4.29</v>
      </c>
      <c r="J156">
        <v>28.4</v>
      </c>
      <c r="K156">
        <v>3</v>
      </c>
      <c r="L156">
        <v>4.58</v>
      </c>
      <c r="M156">
        <v>1.43</v>
      </c>
      <c r="N156">
        <v>2.8412999999999999</v>
      </c>
      <c r="O156">
        <v>0.90500000000000003</v>
      </c>
      <c r="P156">
        <v>1.74</v>
      </c>
      <c r="Q156" s="4">
        <v>17.040001</v>
      </c>
      <c r="R156">
        <v>7.65</v>
      </c>
      <c r="S156">
        <v>24.299999</v>
      </c>
      <c r="T156" s="4">
        <v>0.114</v>
      </c>
      <c r="U156" s="2">
        <v>1.56</v>
      </c>
      <c r="V156">
        <v>2500.6000979999999</v>
      </c>
      <c r="X156" s="6">
        <f t="shared" si="42"/>
        <v>0</v>
      </c>
      <c r="Y156" s="6">
        <f t="shared" si="43"/>
        <v>-1.315785445597184E-3</v>
      </c>
      <c r="Z156" s="6">
        <f t="shared" si="44"/>
        <v>0</v>
      </c>
      <c r="AA156" s="6">
        <f t="shared" si="45"/>
        <v>-7.7450738881530534E-2</v>
      </c>
      <c r="AB156" s="6">
        <f t="shared" si="46"/>
        <v>-7.0512820512820373E-2</v>
      </c>
      <c r="AC156" s="6">
        <f t="shared" si="47"/>
        <v>-4.5664467548360843E-3</v>
      </c>
      <c r="AD156" s="7">
        <f t="shared" si="48"/>
        <v>-8.7121212121212155E-2</v>
      </c>
      <c r="AE156" s="8">
        <f t="shared" si="49"/>
        <v>-2.5000000000000022E-2</v>
      </c>
      <c r="AF156" s="10">
        <f t="shared" si="50"/>
        <v>-2.4586934477940359E-3</v>
      </c>
      <c r="AG156" s="11">
        <f t="shared" si="51"/>
        <v>-3.2258064516129115E-2</v>
      </c>
      <c r="AH156" s="11">
        <f t="shared" si="52"/>
        <v>-4.3478260869563856E-3</v>
      </c>
      <c r="AI156" s="11">
        <f t="shared" si="53"/>
        <v>0.18181818181818188</v>
      </c>
      <c r="AJ156" s="11">
        <f t="shared" si="54"/>
        <v>0.13770321133979335</v>
      </c>
      <c r="AK156" s="11">
        <f t="shared" si="55"/>
        <v>3.3259423503326779E-3</v>
      </c>
      <c r="AL156" s="11">
        <f t="shared" si="56"/>
        <v>0.10828025477707004</v>
      </c>
      <c r="AM156" s="7">
        <f t="shared" si="57"/>
        <v>6.4974010632015133E-3</v>
      </c>
      <c r="AN156" s="10">
        <f t="shared" si="58"/>
        <v>-4.3749999999999956E-2</v>
      </c>
      <c r="AO156" s="11">
        <f t="shared" si="59"/>
        <v>-4.0984016393441625E-3</v>
      </c>
      <c r="AP156" s="7">
        <f t="shared" si="60"/>
        <v>-0.11627906976744184</v>
      </c>
      <c r="AQ156" s="8">
        <f t="shared" si="61"/>
        <v>2.6315789473684292E-2</v>
      </c>
      <c r="AR156" s="6">
        <f t="shared" si="62"/>
        <v>-3.0459174682084811E-3</v>
      </c>
    </row>
    <row r="157" spans="1:44" x14ac:dyDescent="0.25">
      <c r="A157" s="1">
        <v>43000</v>
      </c>
      <c r="B157">
        <v>13.76</v>
      </c>
      <c r="C157">
        <v>106.36199999999999</v>
      </c>
      <c r="D157">
        <v>130.45098899999999</v>
      </c>
      <c r="E157">
        <v>7.2857139999999996</v>
      </c>
      <c r="F157">
        <v>1.3599999999999999E-2</v>
      </c>
      <c r="G157">
        <v>2.03051</v>
      </c>
      <c r="H157" s="4">
        <v>2.48</v>
      </c>
      <c r="I157" s="2">
        <v>4.2699999999999996</v>
      </c>
      <c r="J157">
        <v>28.75</v>
      </c>
      <c r="K157">
        <v>3.39</v>
      </c>
      <c r="L157">
        <v>4.63</v>
      </c>
      <c r="M157">
        <v>1.63</v>
      </c>
      <c r="N157">
        <v>2.7097000000000002</v>
      </c>
      <c r="O157">
        <v>0.91</v>
      </c>
      <c r="P157">
        <v>2.21</v>
      </c>
      <c r="Q157" s="4">
        <v>16.969999000000001</v>
      </c>
      <c r="R157">
        <v>7.75</v>
      </c>
      <c r="S157">
        <v>24.200001</v>
      </c>
      <c r="T157" s="4">
        <v>0.111</v>
      </c>
      <c r="U157" s="2">
        <v>1.6</v>
      </c>
      <c r="V157">
        <v>2502.219971</v>
      </c>
      <c r="X157" s="6">
        <f t="shared" si="42"/>
        <v>0</v>
      </c>
      <c r="Y157" s="6">
        <f t="shared" si="43"/>
        <v>3.1997092548752271E-3</v>
      </c>
      <c r="Z157" s="6">
        <f t="shared" si="44"/>
        <v>2.7652974779670547E-3</v>
      </c>
      <c r="AA157" s="6">
        <f t="shared" si="45"/>
        <v>1.2198259717540294E-2</v>
      </c>
      <c r="AB157" s="6">
        <f t="shared" si="46"/>
        <v>-6.2068965517241503E-2</v>
      </c>
      <c r="AC157" s="6">
        <f t="shared" si="47"/>
        <v>-6.4220301872149332E-2</v>
      </c>
      <c r="AD157" s="7">
        <f t="shared" si="48"/>
        <v>2.9045643153526868E-2</v>
      </c>
      <c r="AE157" s="8">
        <f t="shared" si="49"/>
        <v>-4.6620046620047262E-3</v>
      </c>
      <c r="AF157" s="10">
        <f t="shared" si="50"/>
        <v>1.2323943661971981E-2</v>
      </c>
      <c r="AG157" s="11">
        <f t="shared" si="51"/>
        <v>0.13000000000000012</v>
      </c>
      <c r="AH157" s="11">
        <f t="shared" si="52"/>
        <v>1.0917030567685559E-2</v>
      </c>
      <c r="AI157" s="11">
        <f t="shared" si="53"/>
        <v>0.13986013986013979</v>
      </c>
      <c r="AJ157" s="11">
        <f t="shared" si="54"/>
        <v>-4.6316826804631561E-2</v>
      </c>
      <c r="AK157" s="11">
        <f t="shared" si="55"/>
        <v>5.5248618784531356E-3</v>
      </c>
      <c r="AL157" s="11">
        <f t="shared" si="56"/>
        <v>0.27011494252873569</v>
      </c>
      <c r="AM157" s="7">
        <f t="shared" si="57"/>
        <v>-4.1080983504636626E-3</v>
      </c>
      <c r="AN157" s="10">
        <f t="shared" si="58"/>
        <v>1.3071895424836555E-2</v>
      </c>
      <c r="AO157" s="11">
        <f t="shared" si="59"/>
        <v>-4.1151442022693274E-3</v>
      </c>
      <c r="AP157" s="7">
        <f t="shared" si="60"/>
        <v>-2.6315789473684181E-2</v>
      </c>
      <c r="AQ157" s="8">
        <f t="shared" si="61"/>
        <v>2.5641025641025772E-2</v>
      </c>
      <c r="AR157" s="6">
        <f t="shared" si="62"/>
        <v>6.4779370411760517E-4</v>
      </c>
    </row>
    <row r="158" spans="1:44" x14ac:dyDescent="0.25">
      <c r="A158" s="1">
        <v>43003</v>
      </c>
      <c r="B158">
        <v>13.76</v>
      </c>
      <c r="C158">
        <v>106.072639</v>
      </c>
      <c r="D158">
        <v>130.577393</v>
      </c>
      <c r="E158">
        <v>7.5835169999999996</v>
      </c>
      <c r="F158">
        <v>1.55E-2</v>
      </c>
      <c r="G158">
        <v>1.921022</v>
      </c>
      <c r="H158" s="4">
        <v>2.54</v>
      </c>
      <c r="I158" s="2">
        <v>4.1100000000000003</v>
      </c>
      <c r="J158">
        <v>27.450001</v>
      </c>
      <c r="K158">
        <v>3.39</v>
      </c>
      <c r="L158">
        <v>4.3499999999999996</v>
      </c>
      <c r="M158">
        <v>2.4500000000000002</v>
      </c>
      <c r="N158">
        <v>2.5768</v>
      </c>
      <c r="O158">
        <v>0.88400000000000001</v>
      </c>
      <c r="P158">
        <v>2.0499999999999998</v>
      </c>
      <c r="Q158" s="4">
        <v>16.889999</v>
      </c>
      <c r="R158">
        <v>7.45</v>
      </c>
      <c r="S158">
        <v>23.65</v>
      </c>
      <c r="T158" s="4">
        <v>0.113</v>
      </c>
      <c r="U158" s="2">
        <v>1.56</v>
      </c>
      <c r="V158">
        <v>2496.6599120000001</v>
      </c>
      <c r="X158" s="6">
        <f t="shared" si="42"/>
        <v>0</v>
      </c>
      <c r="Y158" s="6">
        <f t="shared" si="43"/>
        <v>-2.7205298884940277E-3</v>
      </c>
      <c r="Z158" s="6">
        <f t="shared" si="44"/>
        <v>9.689769389176206E-4</v>
      </c>
      <c r="AA158" s="6">
        <f t="shared" si="45"/>
        <v>4.0874923171565714E-2</v>
      </c>
      <c r="AB158" s="6">
        <f t="shared" si="46"/>
        <v>0.13970588235294112</v>
      </c>
      <c r="AC158" s="6">
        <f t="shared" si="47"/>
        <v>-5.3921428606606203E-2</v>
      </c>
      <c r="AD158" s="7">
        <f t="shared" si="48"/>
        <v>2.4193548387096753E-2</v>
      </c>
      <c r="AE158" s="8">
        <f t="shared" si="49"/>
        <v>-3.7470725995315979E-2</v>
      </c>
      <c r="AF158" s="10">
        <f t="shared" si="50"/>
        <v>-4.5217356521739083E-2</v>
      </c>
      <c r="AG158" s="11">
        <f t="shared" si="51"/>
        <v>0</v>
      </c>
      <c r="AH158" s="11">
        <f t="shared" si="52"/>
        <v>-6.0475161987041059E-2</v>
      </c>
      <c r="AI158" s="11">
        <f t="shared" si="53"/>
        <v>0.50306748466257689</v>
      </c>
      <c r="AJ158" s="11">
        <f t="shared" si="54"/>
        <v>-4.9046019854596556E-2</v>
      </c>
      <c r="AK158" s="11">
        <f t="shared" si="55"/>
        <v>-2.8571428571428581E-2</v>
      </c>
      <c r="AL158" s="11">
        <f t="shared" si="56"/>
        <v>-7.2398190045248945E-2</v>
      </c>
      <c r="AM158" s="7">
        <f t="shared" si="57"/>
        <v>-4.7142018099117777E-3</v>
      </c>
      <c r="AN158" s="10">
        <f t="shared" si="58"/>
        <v>-3.8709677419354827E-2</v>
      </c>
      <c r="AO158" s="11">
        <f t="shared" si="59"/>
        <v>-2.2727313110441627E-2</v>
      </c>
      <c r="AP158" s="7">
        <f t="shared" si="60"/>
        <v>1.8018018018018056E-2</v>
      </c>
      <c r="AQ158" s="8">
        <f t="shared" si="61"/>
        <v>-2.5000000000000022E-2</v>
      </c>
      <c r="AR158" s="6">
        <f t="shared" si="62"/>
        <v>-2.2220504449805834E-3</v>
      </c>
    </row>
    <row r="159" spans="1:44" x14ac:dyDescent="0.25">
      <c r="A159" s="1">
        <v>43004</v>
      </c>
      <c r="B159">
        <v>13.76</v>
      </c>
      <c r="C159">
        <v>104.476219</v>
      </c>
      <c r="D159">
        <v>129.400925</v>
      </c>
      <c r="E159">
        <v>7.60989</v>
      </c>
      <c r="F159">
        <v>1.3610000000000001E-2</v>
      </c>
      <c r="G159">
        <v>1.921022</v>
      </c>
      <c r="H159" s="4">
        <v>2.4700000000000002</v>
      </c>
      <c r="I159" s="2">
        <v>4.3</v>
      </c>
      <c r="J159">
        <v>27.610001</v>
      </c>
      <c r="K159">
        <v>3.2</v>
      </c>
      <c r="L159">
        <v>4.46</v>
      </c>
      <c r="M159">
        <v>2.2799999999999998</v>
      </c>
      <c r="N159">
        <v>2.7852999999999999</v>
      </c>
      <c r="O159">
        <v>0.91300000000000003</v>
      </c>
      <c r="P159">
        <v>2.64</v>
      </c>
      <c r="Q159" s="4">
        <v>16.82</v>
      </c>
      <c r="R159">
        <v>7.7</v>
      </c>
      <c r="S159">
        <v>23.450001</v>
      </c>
      <c r="T159" s="4">
        <v>0.11799999999999999</v>
      </c>
      <c r="U159" s="2">
        <v>1.92</v>
      </c>
      <c r="V159">
        <v>2496.8400879999999</v>
      </c>
      <c r="X159" s="6">
        <f t="shared" si="42"/>
        <v>0</v>
      </c>
      <c r="Y159" s="6">
        <f t="shared" si="43"/>
        <v>-1.5050252497253225E-2</v>
      </c>
      <c r="Z159" s="6">
        <f t="shared" si="44"/>
        <v>-9.0097372368278528E-3</v>
      </c>
      <c r="AA159" s="6">
        <f t="shared" si="45"/>
        <v>3.4776740132580475E-3</v>
      </c>
      <c r="AB159" s="6">
        <f t="shared" si="46"/>
        <v>-0.12193548387096775</v>
      </c>
      <c r="AC159" s="6">
        <f t="shared" si="47"/>
        <v>0</v>
      </c>
      <c r="AD159" s="7">
        <f t="shared" si="48"/>
        <v>-2.7559055118110187E-2</v>
      </c>
      <c r="AE159" s="8">
        <f t="shared" si="49"/>
        <v>4.6228710462286937E-2</v>
      </c>
      <c r="AF159" s="10">
        <f t="shared" si="50"/>
        <v>5.8287793869298277E-3</v>
      </c>
      <c r="AG159" s="11">
        <f t="shared" si="51"/>
        <v>-5.6047197640118007E-2</v>
      </c>
      <c r="AH159" s="11">
        <f t="shared" si="52"/>
        <v>2.5287356321839205E-2</v>
      </c>
      <c r="AI159" s="11">
        <f t="shared" si="53"/>
        <v>-6.9387755102040982E-2</v>
      </c>
      <c r="AJ159" s="11">
        <f t="shared" si="54"/>
        <v>8.0914312325364834E-2</v>
      </c>
      <c r="AK159" s="11">
        <f t="shared" si="55"/>
        <v>3.2805429864253499E-2</v>
      </c>
      <c r="AL159" s="11">
        <f t="shared" si="56"/>
        <v>0.28780487804878074</v>
      </c>
      <c r="AM159" s="7">
        <f t="shared" si="57"/>
        <v>-4.1444052187332714E-3</v>
      </c>
      <c r="AN159" s="10">
        <f t="shared" si="58"/>
        <v>3.3557046979865834E-2</v>
      </c>
      <c r="AO159" s="11">
        <f t="shared" si="59"/>
        <v>-8.4566173361521058E-3</v>
      </c>
      <c r="AP159" s="7">
        <f t="shared" si="60"/>
        <v>4.4247787610619316E-2</v>
      </c>
      <c r="AQ159" s="8">
        <f t="shared" si="61"/>
        <v>0.23076923076923062</v>
      </c>
      <c r="AR159" s="6">
        <f t="shared" si="62"/>
        <v>7.2166817408181316E-5</v>
      </c>
    </row>
    <row r="160" spans="1:44" x14ac:dyDescent="0.25">
      <c r="A160" s="1">
        <v>43005</v>
      </c>
      <c r="B160">
        <v>13.76</v>
      </c>
      <c r="C160">
        <v>106.461769</v>
      </c>
      <c r="D160">
        <v>130.80100999999999</v>
      </c>
      <c r="E160">
        <v>8.1263729999999992</v>
      </c>
      <c r="F160">
        <v>1.43E-2</v>
      </c>
      <c r="G160">
        <v>2.0703239999999998</v>
      </c>
      <c r="H160" s="4">
        <v>2.84</v>
      </c>
      <c r="I160" s="2">
        <v>4.5</v>
      </c>
      <c r="J160">
        <v>28.07</v>
      </c>
      <c r="K160">
        <v>3.05</v>
      </c>
      <c r="L160">
        <v>4.37</v>
      </c>
      <c r="M160">
        <v>2.19</v>
      </c>
      <c r="N160">
        <v>3.1044999999999998</v>
      </c>
      <c r="O160">
        <v>0.91</v>
      </c>
      <c r="P160">
        <v>2.5329999999999999</v>
      </c>
      <c r="Q160" s="4">
        <v>16.860001</v>
      </c>
      <c r="R160">
        <v>7.8</v>
      </c>
      <c r="S160">
        <v>28.950001</v>
      </c>
      <c r="T160" s="4">
        <v>0.13</v>
      </c>
      <c r="U160" s="2">
        <v>2.04</v>
      </c>
      <c r="V160">
        <v>2507.040039</v>
      </c>
      <c r="X160" s="6">
        <f t="shared" si="42"/>
        <v>0</v>
      </c>
      <c r="Y160" s="6">
        <f t="shared" si="43"/>
        <v>1.900480338018351E-2</v>
      </c>
      <c r="Z160" s="6">
        <f t="shared" si="44"/>
        <v>1.0819744912951679E-2</v>
      </c>
      <c r="AA160" s="6">
        <f t="shared" si="45"/>
        <v>6.7869969211118653E-2</v>
      </c>
      <c r="AB160" s="6">
        <f t="shared" si="46"/>
        <v>5.0698016164584914E-2</v>
      </c>
      <c r="AC160" s="6">
        <f t="shared" si="47"/>
        <v>7.7720088577850621E-2</v>
      </c>
      <c r="AD160" s="7">
        <f t="shared" si="48"/>
        <v>0.14979757085020218</v>
      </c>
      <c r="AE160" s="8">
        <f t="shared" si="49"/>
        <v>4.6511627906976827E-2</v>
      </c>
      <c r="AF160" s="10">
        <f t="shared" si="50"/>
        <v>1.6660593384259625E-2</v>
      </c>
      <c r="AG160" s="11">
        <f t="shared" si="51"/>
        <v>-4.6875000000000111E-2</v>
      </c>
      <c r="AH160" s="11">
        <f t="shared" si="52"/>
        <v>-2.0179372197309364E-2</v>
      </c>
      <c r="AI160" s="11">
        <f t="shared" si="53"/>
        <v>-3.9473684210526216E-2</v>
      </c>
      <c r="AJ160" s="11">
        <f t="shared" si="54"/>
        <v>0.11460165870821815</v>
      </c>
      <c r="AK160" s="11">
        <f t="shared" si="55"/>
        <v>-3.2858707557502642E-3</v>
      </c>
      <c r="AL160" s="11">
        <f t="shared" si="56"/>
        <v>-4.0530303030303139E-2</v>
      </c>
      <c r="AM160" s="7">
        <f t="shared" si="57"/>
        <v>2.3781807372176278E-3</v>
      </c>
      <c r="AN160" s="10">
        <f t="shared" si="58"/>
        <v>1.298701298701288E-2</v>
      </c>
      <c r="AO160" s="11">
        <f t="shared" si="59"/>
        <v>0.23454156782338731</v>
      </c>
      <c r="AP160" s="7">
        <f t="shared" si="60"/>
        <v>0.10169491525423746</v>
      </c>
      <c r="AQ160" s="8">
        <f t="shared" si="61"/>
        <v>6.25E-2</v>
      </c>
      <c r="AR160" s="6">
        <f t="shared" si="62"/>
        <v>4.0851438780649119E-3</v>
      </c>
    </row>
    <row r="161" spans="1:44" x14ac:dyDescent="0.25">
      <c r="A161" s="1">
        <v>43006</v>
      </c>
      <c r="B161">
        <v>13.76</v>
      </c>
      <c r="C161">
        <v>107.08039100000001</v>
      </c>
      <c r="D161">
        <v>132.09414699999999</v>
      </c>
      <c r="E161">
        <v>7.8626379999999996</v>
      </c>
      <c r="F161">
        <v>1.46E-2</v>
      </c>
      <c r="G161">
        <v>2.209673</v>
      </c>
      <c r="H161" s="4">
        <v>2.82</v>
      </c>
      <c r="I161" s="2">
        <v>4.9800000000000004</v>
      </c>
      <c r="J161">
        <v>28.49</v>
      </c>
      <c r="K161">
        <v>3</v>
      </c>
      <c r="L161">
        <v>4.28</v>
      </c>
      <c r="M161">
        <v>1.9</v>
      </c>
      <c r="N161">
        <v>3.8</v>
      </c>
      <c r="O161">
        <v>0.89900000000000002</v>
      </c>
      <c r="P161">
        <v>2.67</v>
      </c>
      <c r="Q161" s="4">
        <v>16.950001</v>
      </c>
      <c r="R161">
        <v>7.45</v>
      </c>
      <c r="S161">
        <v>29.1</v>
      </c>
      <c r="T161" s="4">
        <v>0.125</v>
      </c>
      <c r="U161" s="2">
        <v>1.88</v>
      </c>
      <c r="V161">
        <v>2510.0600589999999</v>
      </c>
      <c r="X161" s="6">
        <f t="shared" si="42"/>
        <v>0</v>
      </c>
      <c r="Y161" s="6">
        <f t="shared" si="43"/>
        <v>5.810743197400825E-3</v>
      </c>
      <c r="Z161" s="6">
        <f t="shared" si="44"/>
        <v>9.8862921624229827E-3</v>
      </c>
      <c r="AA161" s="6">
        <f t="shared" si="45"/>
        <v>-3.2454208045827992E-2</v>
      </c>
      <c r="AB161" s="6">
        <f t="shared" si="46"/>
        <v>2.0979020979021046E-2</v>
      </c>
      <c r="AC161" s="6">
        <f t="shared" si="47"/>
        <v>6.730782235051147E-2</v>
      </c>
      <c r="AD161" s="7">
        <f t="shared" si="48"/>
        <v>-7.0422535211267512E-3</v>
      </c>
      <c r="AE161" s="8">
        <f t="shared" si="49"/>
        <v>0.10666666666666669</v>
      </c>
      <c r="AF161" s="10">
        <f t="shared" si="50"/>
        <v>1.4962593516209433E-2</v>
      </c>
      <c r="AG161" s="11">
        <f t="shared" si="51"/>
        <v>-1.6393442622950727E-2</v>
      </c>
      <c r="AH161" s="11">
        <f t="shared" si="52"/>
        <v>-2.0594965675057142E-2</v>
      </c>
      <c r="AI161" s="11">
        <f t="shared" si="53"/>
        <v>-0.13242009132420096</v>
      </c>
      <c r="AJ161" s="11">
        <f t="shared" si="54"/>
        <v>0.224029634401675</v>
      </c>
      <c r="AK161" s="11">
        <f t="shared" si="55"/>
        <v>-1.2087912087912045E-2</v>
      </c>
      <c r="AL161" s="11">
        <f t="shared" si="56"/>
        <v>5.4086063955783636E-2</v>
      </c>
      <c r="AM161" s="7">
        <f t="shared" si="57"/>
        <v>5.3380779752030261E-3</v>
      </c>
      <c r="AN161" s="10">
        <f t="shared" si="58"/>
        <v>-4.4871794871794823E-2</v>
      </c>
      <c r="AO161" s="11">
        <f t="shared" si="59"/>
        <v>5.1813124289703527E-3</v>
      </c>
      <c r="AP161" s="7">
        <f t="shared" si="60"/>
        <v>-3.8461538461538547E-2</v>
      </c>
      <c r="AQ161" s="8">
        <f t="shared" si="61"/>
        <v>-7.8431372549019662E-2</v>
      </c>
      <c r="AR161" s="6">
        <f t="shared" si="62"/>
        <v>1.2046157831626658E-3</v>
      </c>
    </row>
    <row r="162" spans="1:44" x14ac:dyDescent="0.25">
      <c r="A162" s="1">
        <v>43007</v>
      </c>
      <c r="B162">
        <v>13.76</v>
      </c>
      <c r="C162">
        <v>107.38969400000001</v>
      </c>
      <c r="D162">
        <v>131.919128</v>
      </c>
      <c r="E162">
        <v>7.7142860000000004</v>
      </c>
      <c r="F162">
        <v>1.4999999999999999E-2</v>
      </c>
      <c r="G162">
        <v>2.1200920000000001</v>
      </c>
      <c r="H162" s="4">
        <v>2.8</v>
      </c>
      <c r="I162" s="2">
        <v>5.16</v>
      </c>
      <c r="J162">
        <v>28.809999000000001</v>
      </c>
      <c r="K162">
        <v>3</v>
      </c>
      <c r="L162">
        <v>4.25</v>
      </c>
      <c r="M162">
        <v>2.5</v>
      </c>
      <c r="N162">
        <v>3.4466000000000001</v>
      </c>
      <c r="O162">
        <v>0.89</v>
      </c>
      <c r="P162">
        <v>2.65</v>
      </c>
      <c r="Q162" s="4">
        <v>16.950001</v>
      </c>
      <c r="R162">
        <v>7.35</v>
      </c>
      <c r="S162">
        <v>29.700001</v>
      </c>
      <c r="T162" s="4">
        <v>0.124</v>
      </c>
      <c r="U162" s="2">
        <v>1.72</v>
      </c>
      <c r="V162">
        <v>2519.360107</v>
      </c>
      <c r="X162" s="6">
        <f t="shared" si="42"/>
        <v>0</v>
      </c>
      <c r="Y162" s="6">
        <f t="shared" si="43"/>
        <v>2.8885120525941055E-3</v>
      </c>
      <c r="Z162" s="6">
        <f t="shared" si="44"/>
        <v>-1.3249565099957561E-3</v>
      </c>
      <c r="AA162" s="6">
        <f t="shared" si="45"/>
        <v>-1.88679677227922E-2</v>
      </c>
      <c r="AB162" s="6">
        <f t="shared" si="46"/>
        <v>2.739726027397249E-2</v>
      </c>
      <c r="AC162" s="6">
        <f t="shared" si="47"/>
        <v>-4.0540387650118359E-2</v>
      </c>
      <c r="AD162" s="7">
        <f t="shared" si="48"/>
        <v>-7.0921985815602939E-3</v>
      </c>
      <c r="AE162" s="8">
        <f t="shared" si="49"/>
        <v>3.6144578313253017E-2</v>
      </c>
      <c r="AF162" s="10">
        <f t="shared" si="50"/>
        <v>1.1231976131976129E-2</v>
      </c>
      <c r="AG162" s="11">
        <f t="shared" si="51"/>
        <v>0</v>
      </c>
      <c r="AH162" s="11">
        <f t="shared" si="52"/>
        <v>-7.0093457943926074E-3</v>
      </c>
      <c r="AI162" s="11">
        <f t="shared" si="53"/>
        <v>0.31578947368421062</v>
      </c>
      <c r="AJ162" s="11">
        <f t="shared" si="54"/>
        <v>-9.2999999999999972E-2</v>
      </c>
      <c r="AK162" s="11">
        <f t="shared" si="55"/>
        <v>-1.0011123470522798E-2</v>
      </c>
      <c r="AL162" s="11">
        <f t="shared" si="56"/>
        <v>-7.4906367041198685E-3</v>
      </c>
      <c r="AM162" s="7">
        <f t="shared" si="57"/>
        <v>0</v>
      </c>
      <c r="AN162" s="10">
        <f t="shared" si="58"/>
        <v>-1.34228187919464E-2</v>
      </c>
      <c r="AO162" s="11">
        <f t="shared" si="59"/>
        <v>2.0618591065292069E-2</v>
      </c>
      <c r="AP162" s="7">
        <f t="shared" si="60"/>
        <v>-8.0000000000000071E-3</v>
      </c>
      <c r="AQ162" s="8">
        <f t="shared" si="61"/>
        <v>-8.5106382978723416E-2</v>
      </c>
      <c r="AR162" s="6">
        <f t="shared" si="62"/>
        <v>3.7051097509217534E-3</v>
      </c>
    </row>
    <row r="163" spans="1:44" x14ac:dyDescent="0.25">
      <c r="A163" s="1">
        <v>43010</v>
      </c>
      <c r="B163">
        <v>13.76</v>
      </c>
      <c r="C163">
        <v>107.938469</v>
      </c>
      <c r="D163">
        <v>132.61917099999999</v>
      </c>
      <c r="E163">
        <v>7.8078019999999997</v>
      </c>
      <c r="F163">
        <v>1.49E-2</v>
      </c>
      <c r="G163">
        <v>2.1698590000000002</v>
      </c>
      <c r="H163" s="4">
        <v>2.84</v>
      </c>
      <c r="I163" s="2">
        <v>6.4450000000000003</v>
      </c>
      <c r="J163">
        <v>29.389999</v>
      </c>
      <c r="K163">
        <v>2.85</v>
      </c>
      <c r="L163">
        <v>4.2699999999999996</v>
      </c>
      <c r="M163">
        <v>2.89</v>
      </c>
      <c r="N163">
        <v>3.6705999999999999</v>
      </c>
      <c r="O163">
        <v>0.878</v>
      </c>
      <c r="P163">
        <v>2.5499999999999998</v>
      </c>
      <c r="Q163" s="4">
        <v>16.950001</v>
      </c>
      <c r="R163">
        <v>7.1</v>
      </c>
      <c r="S163">
        <v>30.35</v>
      </c>
      <c r="T163" s="4">
        <v>0.127</v>
      </c>
      <c r="U163" s="2">
        <v>1.8</v>
      </c>
      <c r="V163">
        <v>2529.1201169999999</v>
      </c>
      <c r="X163" s="6">
        <f t="shared" si="42"/>
        <v>0</v>
      </c>
      <c r="Y163" s="6">
        <f t="shared" si="43"/>
        <v>5.1101272343694326E-3</v>
      </c>
      <c r="Z163" s="6">
        <f t="shared" si="44"/>
        <v>5.3066072419762911E-3</v>
      </c>
      <c r="AA163" s="6">
        <f t="shared" si="45"/>
        <v>1.2122443995465026E-2</v>
      </c>
      <c r="AB163" s="6">
        <f t="shared" si="46"/>
        <v>-6.6666666666665986E-3</v>
      </c>
      <c r="AC163" s="6">
        <f t="shared" si="47"/>
        <v>2.3473981317791992E-2</v>
      </c>
      <c r="AD163" s="7">
        <f t="shared" si="48"/>
        <v>1.4285714285714235E-2</v>
      </c>
      <c r="AE163" s="8">
        <f t="shared" si="49"/>
        <v>0.24903100775193798</v>
      </c>
      <c r="AF163" s="10">
        <f t="shared" si="50"/>
        <v>2.0131899345084969E-2</v>
      </c>
      <c r="AG163" s="11">
        <f t="shared" si="51"/>
        <v>-4.9999999999999933E-2</v>
      </c>
      <c r="AH163" s="11">
        <f t="shared" si="52"/>
        <v>4.7058823529411153E-3</v>
      </c>
      <c r="AI163" s="11">
        <f t="shared" si="53"/>
        <v>0.15600000000000014</v>
      </c>
      <c r="AJ163" s="11">
        <f t="shared" si="54"/>
        <v>6.4991585910752603E-2</v>
      </c>
      <c r="AK163" s="11">
        <f t="shared" si="55"/>
        <v>-1.3483146067415741E-2</v>
      </c>
      <c r="AL163" s="11">
        <f t="shared" si="56"/>
        <v>-3.7735849056603765E-2</v>
      </c>
      <c r="AM163" s="7">
        <f t="shared" si="57"/>
        <v>0</v>
      </c>
      <c r="AN163" s="10">
        <f t="shared" si="58"/>
        <v>-3.4013605442176909E-2</v>
      </c>
      <c r="AO163" s="11">
        <f t="shared" si="59"/>
        <v>2.1885487478603194E-2</v>
      </c>
      <c r="AP163" s="7">
        <f t="shared" si="60"/>
        <v>2.4193548387096753E-2</v>
      </c>
      <c r="AQ163" s="8">
        <f t="shared" si="61"/>
        <v>4.6511627906976827E-2</v>
      </c>
      <c r="AR163" s="6">
        <f t="shared" si="62"/>
        <v>3.8740035506961146E-3</v>
      </c>
    </row>
    <row r="164" spans="1:44" x14ac:dyDescent="0.25">
      <c r="A164" s="1">
        <v>43011</v>
      </c>
      <c r="B164">
        <v>13.76</v>
      </c>
      <c r="C164">
        <v>108.82648500000001</v>
      </c>
      <c r="D164">
        <v>133.52340699999999</v>
      </c>
      <c r="E164">
        <v>7.538462</v>
      </c>
      <c r="F164">
        <v>1.32E-2</v>
      </c>
      <c r="G164">
        <v>2.2295799999999999</v>
      </c>
      <c r="H164" s="4">
        <v>2.69</v>
      </c>
      <c r="I164" s="2">
        <v>8.09</v>
      </c>
      <c r="J164">
        <v>29.940000999999999</v>
      </c>
      <c r="K164">
        <v>3</v>
      </c>
      <c r="L164">
        <v>4.4000000000000004</v>
      </c>
      <c r="M164">
        <v>2.82</v>
      </c>
      <c r="N164">
        <v>3.6404999999999998</v>
      </c>
      <c r="O164">
        <v>0.875</v>
      </c>
      <c r="P164">
        <v>2.29</v>
      </c>
      <c r="Q164" s="4">
        <v>17</v>
      </c>
      <c r="R164">
        <v>7</v>
      </c>
      <c r="S164">
        <v>30.950001</v>
      </c>
      <c r="T164" s="4">
        <v>0.11700000000000001</v>
      </c>
      <c r="U164" s="2">
        <v>1.8</v>
      </c>
      <c r="V164">
        <v>2534.580078</v>
      </c>
      <c r="X164" s="6">
        <f t="shared" si="42"/>
        <v>0</v>
      </c>
      <c r="Y164" s="6">
        <f t="shared" si="43"/>
        <v>8.2270575840761584E-3</v>
      </c>
      <c r="Z164" s="6">
        <f t="shared" si="44"/>
        <v>6.818290245533154E-3</v>
      </c>
      <c r="AA164" s="6">
        <f t="shared" si="45"/>
        <v>-3.4496264121451792E-2</v>
      </c>
      <c r="AB164" s="6">
        <f t="shared" si="46"/>
        <v>-0.11409395973154368</v>
      </c>
      <c r="AC164" s="6">
        <f t="shared" si="47"/>
        <v>2.7522986516635317E-2</v>
      </c>
      <c r="AD164" s="7">
        <f t="shared" si="48"/>
        <v>-5.2816901408450634E-2</v>
      </c>
      <c r="AE164" s="8">
        <f t="shared" si="49"/>
        <v>0.25523661753297122</v>
      </c>
      <c r="AF164" s="10">
        <f t="shared" si="50"/>
        <v>1.8713916934804953E-2</v>
      </c>
      <c r="AG164" s="11">
        <f t="shared" si="51"/>
        <v>5.2631578947368363E-2</v>
      </c>
      <c r="AH164" s="11">
        <f t="shared" si="52"/>
        <v>3.0444964871194635E-2</v>
      </c>
      <c r="AI164" s="11">
        <f t="shared" si="53"/>
        <v>-2.4221453287197381E-2</v>
      </c>
      <c r="AJ164" s="11">
        <f t="shared" si="54"/>
        <v>-8.200294229826155E-3</v>
      </c>
      <c r="AK164" s="11">
        <f t="shared" si="55"/>
        <v>-3.4168564920273869E-3</v>
      </c>
      <c r="AL164" s="11">
        <f t="shared" si="56"/>
        <v>-0.10196078431372546</v>
      </c>
      <c r="AM164" s="7">
        <f t="shared" si="57"/>
        <v>2.9497933362954143E-3</v>
      </c>
      <c r="AN164" s="10">
        <f t="shared" si="58"/>
        <v>-1.4084507042253502E-2</v>
      </c>
      <c r="AO164" s="11">
        <f t="shared" si="59"/>
        <v>1.9769390444810409E-2</v>
      </c>
      <c r="AP164" s="7">
        <f t="shared" si="60"/>
        <v>-7.8740157480314932E-2</v>
      </c>
      <c r="AQ164" s="8">
        <f t="shared" si="61"/>
        <v>0</v>
      </c>
      <c r="AR164" s="6">
        <f t="shared" si="62"/>
        <v>2.1588381521699951E-3</v>
      </c>
    </row>
    <row r="165" spans="1:44" x14ac:dyDescent="0.25">
      <c r="A165" s="1">
        <v>43012</v>
      </c>
      <c r="B165">
        <v>13.76</v>
      </c>
      <c r="C165">
        <v>109.095879</v>
      </c>
      <c r="D165">
        <v>133.08587600000001</v>
      </c>
      <c r="E165">
        <v>7.523352</v>
      </c>
      <c r="F165">
        <v>1.2500000000000001E-2</v>
      </c>
      <c r="G165">
        <v>2.0802770000000002</v>
      </c>
      <c r="H165" s="4">
        <v>2.36</v>
      </c>
      <c r="I165" s="2">
        <v>8.18</v>
      </c>
      <c r="J165">
        <v>30.15</v>
      </c>
      <c r="K165">
        <v>2.85</v>
      </c>
      <c r="L165">
        <v>4.42</v>
      </c>
      <c r="M165">
        <v>2.57</v>
      </c>
      <c r="N165">
        <v>3.5684999999999998</v>
      </c>
      <c r="O165">
        <v>0.84</v>
      </c>
      <c r="P165">
        <v>2.2999999999999998</v>
      </c>
      <c r="Q165" s="4">
        <v>16.870000999999998</v>
      </c>
      <c r="R165">
        <v>7</v>
      </c>
      <c r="S165">
        <v>29.549999</v>
      </c>
      <c r="T165" s="4">
        <v>0.113</v>
      </c>
      <c r="U165" s="2">
        <v>1.76</v>
      </c>
      <c r="V165">
        <v>2537.73999</v>
      </c>
      <c r="X165" s="6">
        <f t="shared" si="42"/>
        <v>0</v>
      </c>
      <c r="Y165" s="6">
        <f t="shared" si="43"/>
        <v>2.4754452006787719E-3</v>
      </c>
      <c r="Z165" s="6">
        <f t="shared" si="44"/>
        <v>-3.2768112335538335E-3</v>
      </c>
      <c r="AA165" s="6">
        <f t="shared" si="45"/>
        <v>-2.004387632384419E-3</v>
      </c>
      <c r="AB165" s="6">
        <f t="shared" si="46"/>
        <v>-5.3030303030302983E-2</v>
      </c>
      <c r="AC165" s="6">
        <f t="shared" si="47"/>
        <v>-6.6964630109706658E-2</v>
      </c>
      <c r="AD165" s="7">
        <f t="shared" si="48"/>
        <v>-0.12267657992565062</v>
      </c>
      <c r="AE165" s="8">
        <f t="shared" si="49"/>
        <v>1.1124845488257096E-2</v>
      </c>
      <c r="AF165" s="10">
        <f t="shared" si="50"/>
        <v>7.0139944217102457E-3</v>
      </c>
      <c r="AG165" s="11">
        <f t="shared" si="51"/>
        <v>-4.9999999999999933E-2</v>
      </c>
      <c r="AH165" s="11">
        <f t="shared" si="52"/>
        <v>4.5454545454544082E-3</v>
      </c>
      <c r="AI165" s="11">
        <f t="shared" si="53"/>
        <v>-8.8652482269503508E-2</v>
      </c>
      <c r="AJ165" s="11">
        <f t="shared" si="54"/>
        <v>-1.9777503090234849E-2</v>
      </c>
      <c r="AK165" s="11">
        <f t="shared" si="55"/>
        <v>-4.0000000000000036E-2</v>
      </c>
      <c r="AL165" s="11">
        <f t="shared" si="56"/>
        <v>4.366812227074135E-3</v>
      </c>
      <c r="AM165" s="7">
        <f t="shared" si="57"/>
        <v>-7.6470000000000704E-3</v>
      </c>
      <c r="AN165" s="10">
        <f t="shared" si="58"/>
        <v>0</v>
      </c>
      <c r="AO165" s="11">
        <f t="shared" si="59"/>
        <v>-4.5234311947195072E-2</v>
      </c>
      <c r="AP165" s="7">
        <f t="shared" si="60"/>
        <v>-3.4188034188034178E-2</v>
      </c>
      <c r="AQ165" s="8">
        <f t="shared" si="61"/>
        <v>-2.2222222222222254E-2</v>
      </c>
      <c r="AR165" s="6">
        <f t="shared" si="62"/>
        <v>1.2467201282879703E-3</v>
      </c>
    </row>
    <row r="166" spans="1:44" x14ac:dyDescent="0.25">
      <c r="A166" s="1">
        <v>43013</v>
      </c>
      <c r="B166">
        <v>13.76</v>
      </c>
      <c r="C166">
        <v>108.187912</v>
      </c>
      <c r="D166">
        <v>134.194275</v>
      </c>
      <c r="E166">
        <v>7.648352</v>
      </c>
      <c r="F166">
        <v>1.35E-2</v>
      </c>
      <c r="G166">
        <v>2.0404640000000001</v>
      </c>
      <c r="H166" s="4">
        <v>2.4900000000000002</v>
      </c>
      <c r="I166" s="2">
        <v>7.3</v>
      </c>
      <c r="J166">
        <v>30.76</v>
      </c>
      <c r="K166">
        <v>3.2</v>
      </c>
      <c r="L166">
        <v>4.37</v>
      </c>
      <c r="M166">
        <v>2.4900000000000002</v>
      </c>
      <c r="N166">
        <v>3.3744999999999998</v>
      </c>
      <c r="O166">
        <v>0.82199999999999995</v>
      </c>
      <c r="P166">
        <v>2.29</v>
      </c>
      <c r="Q166" s="4">
        <v>16.899999999999999</v>
      </c>
      <c r="R166">
        <v>7.05</v>
      </c>
      <c r="S166">
        <v>28.65</v>
      </c>
      <c r="T166" s="4">
        <v>0.11600000000000001</v>
      </c>
      <c r="U166" s="2">
        <v>1.68</v>
      </c>
      <c r="V166">
        <v>2552.070068</v>
      </c>
      <c r="X166" s="6">
        <f t="shared" si="42"/>
        <v>0</v>
      </c>
      <c r="Y166" s="6">
        <f t="shared" si="43"/>
        <v>-8.3226516741297107E-3</v>
      </c>
      <c r="Z166" s="6">
        <f t="shared" si="44"/>
        <v>8.3284495193163277E-3</v>
      </c>
      <c r="AA166" s="6">
        <f t="shared" si="45"/>
        <v>1.6614934406897319E-2</v>
      </c>
      <c r="AB166" s="6">
        <f t="shared" si="46"/>
        <v>7.9999999999999849E-2</v>
      </c>
      <c r="AC166" s="6">
        <f t="shared" si="47"/>
        <v>-1.9138316676096556E-2</v>
      </c>
      <c r="AD166" s="7">
        <f t="shared" si="48"/>
        <v>5.508474576271194E-2</v>
      </c>
      <c r="AE166" s="8">
        <f t="shared" si="49"/>
        <v>-0.10757946210268943</v>
      </c>
      <c r="AF166" s="10">
        <f t="shared" si="50"/>
        <v>2.0232172470978638E-2</v>
      </c>
      <c r="AG166" s="11">
        <f t="shared" si="51"/>
        <v>0.12280701754385959</v>
      </c>
      <c r="AH166" s="11">
        <f t="shared" si="52"/>
        <v>-1.1312217194570096E-2</v>
      </c>
      <c r="AI166" s="11">
        <f t="shared" si="53"/>
        <v>-3.112840466926059E-2</v>
      </c>
      <c r="AJ166" s="11">
        <f t="shared" si="54"/>
        <v>-5.4364578954742893E-2</v>
      </c>
      <c r="AK166" s="11">
        <f t="shared" si="55"/>
        <v>-2.1428571428571463E-2</v>
      </c>
      <c r="AL166" s="11">
        <f t="shared" si="56"/>
        <v>-4.3478260869563856E-3</v>
      </c>
      <c r="AM166" s="7">
        <f t="shared" si="57"/>
        <v>1.7782453006374155E-3</v>
      </c>
      <c r="AN166" s="10">
        <f t="shared" si="58"/>
        <v>7.1428571428571175E-3</v>
      </c>
      <c r="AO166" s="11">
        <f t="shared" si="59"/>
        <v>-3.045681998161831E-2</v>
      </c>
      <c r="AP166" s="7">
        <f t="shared" si="60"/>
        <v>2.6548672566371723E-2</v>
      </c>
      <c r="AQ166" s="8">
        <f t="shared" si="61"/>
        <v>-4.5454545454545525E-2</v>
      </c>
      <c r="AR166" s="6">
        <f t="shared" si="62"/>
        <v>5.6467873211865083E-3</v>
      </c>
    </row>
    <row r="167" spans="1:44" x14ac:dyDescent="0.25">
      <c r="A167" s="1">
        <v>43014</v>
      </c>
      <c r="B167">
        <v>13.76</v>
      </c>
      <c r="C167">
        <v>107.92849</v>
      </c>
      <c r="D167">
        <v>133.39698799999999</v>
      </c>
      <c r="E167">
        <v>7.5604399999999998</v>
      </c>
      <c r="F167">
        <v>1.2999999999999999E-2</v>
      </c>
      <c r="G167">
        <v>2.0504169999999999</v>
      </c>
      <c r="H167" s="4">
        <v>2.4500000000000002</v>
      </c>
      <c r="I167" s="2">
        <v>7.4</v>
      </c>
      <c r="J167">
        <v>30.76</v>
      </c>
      <c r="K167">
        <v>3.14</v>
      </c>
      <c r="L167">
        <v>4.32</v>
      </c>
      <c r="M167">
        <v>2.37</v>
      </c>
      <c r="N167">
        <v>3.2761999999999998</v>
      </c>
      <c r="O167">
        <v>0.79500000000000004</v>
      </c>
      <c r="P167">
        <v>2.12</v>
      </c>
      <c r="Q167" s="4">
        <v>16.790001</v>
      </c>
      <c r="R167">
        <v>7.15</v>
      </c>
      <c r="S167">
        <v>30</v>
      </c>
      <c r="T167" s="4">
        <v>0.11899999999999999</v>
      </c>
      <c r="U167" s="2">
        <v>1.64</v>
      </c>
      <c r="V167">
        <v>2549.330078</v>
      </c>
      <c r="X167" s="6">
        <f t="shared" si="42"/>
        <v>0</v>
      </c>
      <c r="Y167" s="6">
        <f t="shared" si="43"/>
        <v>-2.3978834160326423E-3</v>
      </c>
      <c r="Z167" s="6">
        <f t="shared" si="44"/>
        <v>-5.9412892241491599E-3</v>
      </c>
      <c r="AA167" s="6">
        <f t="shared" si="45"/>
        <v>-1.1494240850839499E-2</v>
      </c>
      <c r="AB167" s="6">
        <f t="shared" si="46"/>
        <v>-3.703703703703709E-2</v>
      </c>
      <c r="AC167" s="6">
        <f t="shared" si="47"/>
        <v>4.8778121054817714E-3</v>
      </c>
      <c r="AD167" s="7">
        <f t="shared" si="48"/>
        <v>-1.6064257028112428E-2</v>
      </c>
      <c r="AE167" s="8">
        <f t="shared" si="49"/>
        <v>1.3698630136986356E-2</v>
      </c>
      <c r="AF167" s="10">
        <f t="shared" si="50"/>
        <v>0</v>
      </c>
      <c r="AG167" s="11">
        <f t="shared" si="51"/>
        <v>-1.8750000000000044E-2</v>
      </c>
      <c r="AH167" s="11">
        <f t="shared" si="52"/>
        <v>-1.1441647597253968E-2</v>
      </c>
      <c r="AI167" s="11">
        <f t="shared" si="53"/>
        <v>-4.8192771084337394E-2</v>
      </c>
      <c r="AJ167" s="11">
        <f t="shared" si="54"/>
        <v>-2.9130241517261846E-2</v>
      </c>
      <c r="AK167" s="11">
        <f t="shared" si="55"/>
        <v>-3.2846715328467058E-2</v>
      </c>
      <c r="AL167" s="11">
        <f t="shared" si="56"/>
        <v>-7.423580786026196E-2</v>
      </c>
      <c r="AM167" s="7">
        <f t="shared" si="57"/>
        <v>-6.5088165680472487E-3</v>
      </c>
      <c r="AN167" s="10">
        <f t="shared" si="58"/>
        <v>1.4184397163120588E-2</v>
      </c>
      <c r="AO167" s="11">
        <f t="shared" si="59"/>
        <v>4.7120418848167533E-2</v>
      </c>
      <c r="AP167" s="7">
        <f t="shared" si="60"/>
        <v>2.5862068965517127E-2</v>
      </c>
      <c r="AQ167" s="8">
        <f t="shared" si="61"/>
        <v>-2.3809523809523836E-2</v>
      </c>
      <c r="AR167" s="6">
        <f t="shared" si="62"/>
        <v>-1.0736343152785155E-3</v>
      </c>
    </row>
    <row r="168" spans="1:44" x14ac:dyDescent="0.25">
      <c r="A168" s="1">
        <v>43017</v>
      </c>
      <c r="B168">
        <v>13.76</v>
      </c>
      <c r="C168">
        <v>108.976151</v>
      </c>
      <c r="D168">
        <v>134.16511499999999</v>
      </c>
      <c r="E168">
        <v>7.6675829999999996</v>
      </c>
      <c r="F168">
        <v>1.26E-2</v>
      </c>
      <c r="G168">
        <v>2.0902310000000002</v>
      </c>
      <c r="H168" s="4">
        <v>2.57</v>
      </c>
      <c r="I168" s="2">
        <v>8.74</v>
      </c>
      <c r="J168">
        <v>31.07</v>
      </c>
      <c r="K168">
        <v>3.2</v>
      </c>
      <c r="L168">
        <v>4.29</v>
      </c>
      <c r="M168">
        <v>3.28</v>
      </c>
      <c r="N168">
        <v>3.39</v>
      </c>
      <c r="O168">
        <v>0.81</v>
      </c>
      <c r="P168">
        <v>2.14</v>
      </c>
      <c r="Q168" s="4">
        <v>16.59</v>
      </c>
      <c r="R168">
        <v>6.95</v>
      </c>
      <c r="S168">
        <v>30.65</v>
      </c>
      <c r="T168" s="4">
        <v>0.11799999999999999</v>
      </c>
      <c r="U168" s="2">
        <v>1.56</v>
      </c>
      <c r="V168">
        <v>2544.7299800000001</v>
      </c>
      <c r="X168" s="6">
        <f t="shared" si="42"/>
        <v>0</v>
      </c>
      <c r="Y168" s="6">
        <f t="shared" si="43"/>
        <v>9.7069921019001804E-3</v>
      </c>
      <c r="Z168" s="6">
        <f t="shared" si="44"/>
        <v>5.7582034760783607E-3</v>
      </c>
      <c r="AA168" s="6">
        <f t="shared" si="45"/>
        <v>1.4171529699329666E-2</v>
      </c>
      <c r="AB168" s="6">
        <f t="shared" si="46"/>
        <v>-3.0769230769230771E-2</v>
      </c>
      <c r="AC168" s="6">
        <f t="shared" si="47"/>
        <v>1.9417513608207537E-2</v>
      </c>
      <c r="AD168" s="7">
        <f t="shared" si="48"/>
        <v>4.8979591836734615E-2</v>
      </c>
      <c r="AE168" s="8">
        <f t="shared" si="49"/>
        <v>0.18108108108108101</v>
      </c>
      <c r="AF168" s="10">
        <f t="shared" si="50"/>
        <v>1.007802340702213E-2</v>
      </c>
      <c r="AG168" s="11">
        <f t="shared" si="51"/>
        <v>1.9108280254777066E-2</v>
      </c>
      <c r="AH168" s="11">
        <f t="shared" si="52"/>
        <v>-6.9444444444445308E-3</v>
      </c>
      <c r="AI168" s="11">
        <f t="shared" si="53"/>
        <v>0.38396624472573815</v>
      </c>
      <c r="AJ168" s="11">
        <f t="shared" si="54"/>
        <v>3.4735364141383451E-2</v>
      </c>
      <c r="AK168" s="11">
        <f t="shared" si="55"/>
        <v>1.8867924528301883E-2</v>
      </c>
      <c r="AL168" s="11">
        <f t="shared" si="56"/>
        <v>9.4339622641510523E-3</v>
      </c>
      <c r="AM168" s="7">
        <f t="shared" si="57"/>
        <v>-1.1911911142828413E-2</v>
      </c>
      <c r="AN168" s="10">
        <f t="shared" si="58"/>
        <v>-2.7972027972028024E-2</v>
      </c>
      <c r="AO168" s="11">
        <f t="shared" si="59"/>
        <v>2.1666666666666723E-2</v>
      </c>
      <c r="AP168" s="7">
        <f t="shared" si="60"/>
        <v>-8.4033613445377853E-3</v>
      </c>
      <c r="AQ168" s="8">
        <f t="shared" si="61"/>
        <v>-4.8780487804877981E-2</v>
      </c>
      <c r="AR168" s="6">
        <f t="shared" si="62"/>
        <v>-1.8044340510071644E-3</v>
      </c>
    </row>
    <row r="169" spans="1:44" x14ac:dyDescent="0.25">
      <c r="A169" s="1">
        <v>43018</v>
      </c>
      <c r="B169">
        <v>13.76</v>
      </c>
      <c r="C169">
        <v>108.187912</v>
      </c>
      <c r="D169">
        <v>133.426163</v>
      </c>
      <c r="E169">
        <v>7.3563739999999997</v>
      </c>
      <c r="F169">
        <v>1.12E-2</v>
      </c>
      <c r="G169">
        <v>2.1897660000000001</v>
      </c>
      <c r="H169" s="4">
        <v>2.5299999999999998</v>
      </c>
      <c r="I169" s="2">
        <v>8.75</v>
      </c>
      <c r="J169">
        <v>31.32</v>
      </c>
      <c r="K169">
        <v>3.06</v>
      </c>
      <c r="L169">
        <v>4.28</v>
      </c>
      <c r="M169">
        <v>2.94</v>
      </c>
      <c r="N169">
        <v>3.3671000000000002</v>
      </c>
      <c r="O169">
        <v>0.83499999999999996</v>
      </c>
      <c r="P169">
        <v>2.41</v>
      </c>
      <c r="Q169" s="4">
        <v>16.309999000000001</v>
      </c>
      <c r="R169">
        <v>7</v>
      </c>
      <c r="S169">
        <v>28.1</v>
      </c>
      <c r="T169" s="4">
        <v>0.11600000000000001</v>
      </c>
      <c r="U169" s="2">
        <v>1.64</v>
      </c>
      <c r="V169">
        <v>2550.639893</v>
      </c>
      <c r="X169" s="6">
        <f t="shared" si="42"/>
        <v>0</v>
      </c>
      <c r="Y169" s="6">
        <f t="shared" si="43"/>
        <v>-7.233133054956209E-3</v>
      </c>
      <c r="Z169" s="6">
        <f t="shared" si="44"/>
        <v>-5.507780468864687E-3</v>
      </c>
      <c r="AA169" s="6">
        <f t="shared" si="45"/>
        <v>-4.0587627157084527E-2</v>
      </c>
      <c r="AB169" s="6">
        <f t="shared" si="46"/>
        <v>-0.11111111111111116</v>
      </c>
      <c r="AC169" s="6">
        <f t="shared" si="47"/>
        <v>4.761913874590884E-2</v>
      </c>
      <c r="AD169" s="7">
        <f t="shared" si="48"/>
        <v>-1.5564202334630406E-2</v>
      </c>
      <c r="AE169" s="8">
        <f t="shared" si="49"/>
        <v>1.1441647597254523E-3</v>
      </c>
      <c r="AF169" s="10">
        <f t="shared" si="50"/>
        <v>8.0463469584808323E-3</v>
      </c>
      <c r="AG169" s="11">
        <f t="shared" si="51"/>
        <v>-4.3750000000000067E-2</v>
      </c>
      <c r="AH169" s="11">
        <f t="shared" si="52"/>
        <v>-2.3310023310022521E-3</v>
      </c>
      <c r="AI169" s="11">
        <f t="shared" si="53"/>
        <v>-0.10365853658536583</v>
      </c>
      <c r="AJ169" s="11">
        <f t="shared" si="54"/>
        <v>-6.7551622418878798E-3</v>
      </c>
      <c r="AK169" s="11">
        <f t="shared" si="55"/>
        <v>3.0864197530864113E-2</v>
      </c>
      <c r="AL169" s="11">
        <f t="shared" si="56"/>
        <v>0.12616822429906538</v>
      </c>
      <c r="AM169" s="7">
        <f t="shared" si="57"/>
        <v>-1.6877697408077097E-2</v>
      </c>
      <c r="AN169" s="10">
        <f t="shared" si="58"/>
        <v>7.194244604316502E-3</v>
      </c>
      <c r="AO169" s="11">
        <f t="shared" si="59"/>
        <v>-8.3197389885807382E-2</v>
      </c>
      <c r="AP169" s="7">
        <f t="shared" si="60"/>
        <v>-1.6949152542372725E-2</v>
      </c>
      <c r="AQ169" s="8">
        <f t="shared" si="61"/>
        <v>5.12820512820511E-2</v>
      </c>
      <c r="AR169" s="6">
        <f t="shared" si="62"/>
        <v>2.3224126121230704E-3</v>
      </c>
    </row>
    <row r="170" spans="1:44" x14ac:dyDescent="0.25">
      <c r="A170" s="1">
        <v>43019</v>
      </c>
      <c r="B170">
        <v>13.76</v>
      </c>
      <c r="C170">
        <v>108.856415</v>
      </c>
      <c r="D170">
        <v>133.387283</v>
      </c>
      <c r="E170">
        <v>6.8683509999999997</v>
      </c>
      <c r="F170">
        <v>1.23E-2</v>
      </c>
      <c r="G170">
        <v>2.1798129999999998</v>
      </c>
      <c r="H170" s="4">
        <v>2.36</v>
      </c>
      <c r="I170" s="2">
        <v>9.24</v>
      </c>
      <c r="J170">
        <v>32</v>
      </c>
      <c r="K170">
        <v>3</v>
      </c>
      <c r="L170">
        <v>4.33</v>
      </c>
      <c r="M170">
        <v>3.05</v>
      </c>
      <c r="N170">
        <v>3.0453999999999999</v>
      </c>
      <c r="O170">
        <v>0.85199999999999998</v>
      </c>
      <c r="P170">
        <v>2.41</v>
      </c>
      <c r="Q170" s="4">
        <v>16.610001</v>
      </c>
      <c r="R170">
        <v>6.9</v>
      </c>
      <c r="S170">
        <v>28.799999</v>
      </c>
      <c r="T170" s="4">
        <v>0.11600000000000001</v>
      </c>
      <c r="U170" s="2">
        <v>1.6</v>
      </c>
      <c r="V170">
        <v>2555.23999</v>
      </c>
      <c r="X170" s="6">
        <f t="shared" si="42"/>
        <v>0</v>
      </c>
      <c r="Y170" s="6">
        <f t="shared" si="43"/>
        <v>6.1790914312127576E-3</v>
      </c>
      <c r="Z170" s="6">
        <f t="shared" si="44"/>
        <v>-2.9139712276671226E-4</v>
      </c>
      <c r="AA170" s="6">
        <f t="shared" si="45"/>
        <v>-6.63401561693302E-2</v>
      </c>
      <c r="AB170" s="6">
        <f t="shared" si="46"/>
        <v>9.8214285714285809E-2</v>
      </c>
      <c r="AC170" s="6">
        <f t="shared" si="47"/>
        <v>-4.5452345136421934E-3</v>
      </c>
      <c r="AD170" s="7">
        <f t="shared" si="48"/>
        <v>-6.7193675889328008E-2</v>
      </c>
      <c r="AE170" s="8">
        <f t="shared" si="49"/>
        <v>5.600000000000005E-2</v>
      </c>
      <c r="AF170" s="10">
        <f t="shared" si="50"/>
        <v>2.1711366538952781E-2</v>
      </c>
      <c r="AG170" s="11">
        <f t="shared" si="51"/>
        <v>-1.9607843137254943E-2</v>
      </c>
      <c r="AH170" s="11">
        <f t="shared" si="52"/>
        <v>1.1682242990654235E-2</v>
      </c>
      <c r="AI170" s="11">
        <f t="shared" si="53"/>
        <v>3.7414965986394488E-2</v>
      </c>
      <c r="AJ170" s="11">
        <f t="shared" si="54"/>
        <v>-9.5542157940067263E-2</v>
      </c>
      <c r="AK170" s="11">
        <f t="shared" si="55"/>
        <v>2.0359281437125842E-2</v>
      </c>
      <c r="AL170" s="11">
        <f t="shared" si="56"/>
        <v>0</v>
      </c>
      <c r="AM170" s="7">
        <f t="shared" si="57"/>
        <v>1.8393747295753826E-2</v>
      </c>
      <c r="AN170" s="10">
        <f t="shared" si="58"/>
        <v>-1.4285714285714235E-2</v>
      </c>
      <c r="AO170" s="11">
        <f t="shared" si="59"/>
        <v>2.491099644128103E-2</v>
      </c>
      <c r="AP170" s="7">
        <f t="shared" si="60"/>
        <v>0</v>
      </c>
      <c r="AQ170" s="8">
        <f t="shared" si="61"/>
        <v>-2.4390243902438935E-2</v>
      </c>
      <c r="AR170" s="6">
        <f t="shared" si="62"/>
        <v>1.8035070386159813E-3</v>
      </c>
    </row>
    <row r="171" spans="1:44" x14ac:dyDescent="0.25">
      <c r="A171" s="1">
        <v>43020</v>
      </c>
      <c r="B171">
        <v>13.76</v>
      </c>
      <c r="C171">
        <v>109.774361</v>
      </c>
      <c r="D171">
        <v>133.89286799999999</v>
      </c>
      <c r="E171">
        <v>7.4574720000000001</v>
      </c>
      <c r="F171">
        <v>2.01E-2</v>
      </c>
      <c r="G171">
        <v>2.3191609999999998</v>
      </c>
      <c r="H171" s="4">
        <v>2.72</v>
      </c>
      <c r="I171" s="2">
        <v>8.1999999999999993</v>
      </c>
      <c r="J171">
        <v>32.810001</v>
      </c>
      <c r="K171">
        <v>3.2</v>
      </c>
      <c r="L171">
        <v>4.3099999999999996</v>
      </c>
      <c r="M171">
        <v>3.14</v>
      </c>
      <c r="N171">
        <v>3.4340000000000002</v>
      </c>
      <c r="O171">
        <v>0.85</v>
      </c>
      <c r="P171">
        <v>2.37</v>
      </c>
      <c r="Q171" s="4">
        <v>16.610001</v>
      </c>
      <c r="R171">
        <v>6.75</v>
      </c>
      <c r="S171">
        <v>30</v>
      </c>
      <c r="T171" s="4">
        <v>0.17699999999999999</v>
      </c>
      <c r="U171" s="2">
        <v>1.6</v>
      </c>
      <c r="V171">
        <v>2550.929932</v>
      </c>
      <c r="X171" s="6">
        <f t="shared" si="42"/>
        <v>0</v>
      </c>
      <c r="Y171" s="6">
        <f t="shared" si="43"/>
        <v>8.4326311866875781E-3</v>
      </c>
      <c r="Z171" s="6">
        <f t="shared" si="44"/>
        <v>3.7903538375543278E-3</v>
      </c>
      <c r="AA171" s="6">
        <f t="shared" si="45"/>
        <v>8.5773280952007314E-2</v>
      </c>
      <c r="AB171" s="6">
        <f t="shared" si="46"/>
        <v>0.63414634146341453</v>
      </c>
      <c r="AC171" s="6">
        <f t="shared" si="47"/>
        <v>6.3926584528122277E-2</v>
      </c>
      <c r="AD171" s="7">
        <f t="shared" si="48"/>
        <v>0.15254237288135597</v>
      </c>
      <c r="AE171" s="8">
        <f t="shared" si="49"/>
        <v>-0.11255411255411263</v>
      </c>
      <c r="AF171" s="10">
        <f t="shared" si="50"/>
        <v>2.5312531249999992E-2</v>
      </c>
      <c r="AG171" s="11">
        <f t="shared" si="51"/>
        <v>6.6666666666666652E-2</v>
      </c>
      <c r="AH171" s="11">
        <f t="shared" si="52"/>
        <v>-4.6189376443419583E-3</v>
      </c>
      <c r="AI171" s="11">
        <f t="shared" si="53"/>
        <v>2.9508196721311553E-2</v>
      </c>
      <c r="AJ171" s="11">
        <f t="shared" si="54"/>
        <v>0.12760228541406726</v>
      </c>
      <c r="AK171" s="11">
        <f t="shared" si="55"/>
        <v>-2.3474178403756207E-3</v>
      </c>
      <c r="AL171" s="11">
        <f t="shared" si="56"/>
        <v>-1.6597510373444035E-2</v>
      </c>
      <c r="AM171" s="7">
        <f t="shared" si="57"/>
        <v>0</v>
      </c>
      <c r="AN171" s="10">
        <f t="shared" si="58"/>
        <v>-2.1739130434782705E-2</v>
      </c>
      <c r="AO171" s="11">
        <f t="shared" si="59"/>
        <v>4.1666702835649438E-2</v>
      </c>
      <c r="AP171" s="7">
        <f t="shared" si="60"/>
        <v>0.52586206896551713</v>
      </c>
      <c r="AQ171" s="8">
        <f t="shared" si="61"/>
        <v>0</v>
      </c>
      <c r="AR171" s="6">
        <f t="shared" si="62"/>
        <v>-1.686752718675133E-3</v>
      </c>
    </row>
    <row r="172" spans="1:44" x14ac:dyDescent="0.25">
      <c r="A172" s="1">
        <v>43021</v>
      </c>
      <c r="B172">
        <v>13.76</v>
      </c>
      <c r="C172">
        <v>110.253288</v>
      </c>
      <c r="D172">
        <v>133.503952</v>
      </c>
      <c r="E172">
        <v>7.4428570000000001</v>
      </c>
      <c r="F172">
        <v>1.7500000000000002E-2</v>
      </c>
      <c r="G172">
        <v>2.431781</v>
      </c>
      <c r="H172" s="4">
        <v>2.5249999999999999</v>
      </c>
      <c r="I172" s="2">
        <v>7.9</v>
      </c>
      <c r="J172">
        <v>32.810001</v>
      </c>
      <c r="K172">
        <v>3.3</v>
      </c>
      <c r="L172">
        <v>4.3899999999999997</v>
      </c>
      <c r="M172">
        <v>3.06</v>
      </c>
      <c r="N172">
        <v>4.01</v>
      </c>
      <c r="O172">
        <v>0.80500000000000005</v>
      </c>
      <c r="P172">
        <v>2.4</v>
      </c>
      <c r="Q172" s="4">
        <v>16.600000000000001</v>
      </c>
      <c r="R172">
        <v>6.65</v>
      </c>
      <c r="S172">
        <v>29.200001</v>
      </c>
      <c r="T172" s="4">
        <v>0.17299999999999999</v>
      </c>
      <c r="U172" s="2">
        <v>1.6</v>
      </c>
      <c r="V172">
        <v>2553.169922</v>
      </c>
      <c r="X172" s="6">
        <f t="shared" si="42"/>
        <v>0</v>
      </c>
      <c r="Y172" s="6">
        <f t="shared" si="43"/>
        <v>4.3628311350407678E-3</v>
      </c>
      <c r="Z172" s="6">
        <f t="shared" si="44"/>
        <v>-2.9046804793216863E-3</v>
      </c>
      <c r="AA172" s="6">
        <f t="shared" si="45"/>
        <v>-1.9597793997752078E-3</v>
      </c>
      <c r="AB172" s="6">
        <f t="shared" si="46"/>
        <v>-0.12935323383084563</v>
      </c>
      <c r="AC172" s="6">
        <f t="shared" si="47"/>
        <v>4.856066482663346E-2</v>
      </c>
      <c r="AD172" s="7">
        <f t="shared" si="48"/>
        <v>-7.1691176470588314E-2</v>
      </c>
      <c r="AE172" s="8">
        <f t="shared" si="49"/>
        <v>-3.6585365853658458E-2</v>
      </c>
      <c r="AF172" s="10">
        <f t="shared" si="50"/>
        <v>0</v>
      </c>
      <c r="AG172" s="11">
        <f t="shared" si="51"/>
        <v>3.1249999999999778E-2</v>
      </c>
      <c r="AH172" s="11">
        <f t="shared" si="52"/>
        <v>1.8561484918793614E-2</v>
      </c>
      <c r="AI172" s="11">
        <f t="shared" si="53"/>
        <v>-2.5477707006369421E-2</v>
      </c>
      <c r="AJ172" s="11">
        <f t="shared" si="54"/>
        <v>0.1677344205008735</v>
      </c>
      <c r="AK172" s="11">
        <f t="shared" si="55"/>
        <v>-5.2941176470588158E-2</v>
      </c>
      <c r="AL172" s="11">
        <f t="shared" si="56"/>
        <v>1.2658227848101111E-2</v>
      </c>
      <c r="AM172" s="7">
        <f t="shared" si="57"/>
        <v>-6.0210712810904177E-4</v>
      </c>
      <c r="AN172" s="10">
        <f t="shared" si="58"/>
        <v>-1.4814814814814725E-2</v>
      </c>
      <c r="AO172" s="11">
        <f t="shared" si="59"/>
        <v>-2.6666633333333301E-2</v>
      </c>
      <c r="AP172" s="7">
        <f t="shared" si="60"/>
        <v>-2.2598870056497189E-2</v>
      </c>
      <c r="AQ172" s="8">
        <f t="shared" si="61"/>
        <v>0</v>
      </c>
      <c r="AR172" s="6">
        <f t="shared" si="62"/>
        <v>8.7810722352688053E-4</v>
      </c>
    </row>
    <row r="173" spans="1:44" x14ac:dyDescent="0.25">
      <c r="A173" s="1">
        <v>43024</v>
      </c>
      <c r="B173">
        <v>13.76</v>
      </c>
      <c r="C173">
        <v>109.45507000000001</v>
      </c>
      <c r="D173">
        <v>133.708145</v>
      </c>
      <c r="E173">
        <v>7.2087909999999997</v>
      </c>
      <c r="F173">
        <v>1.78E-2</v>
      </c>
      <c r="G173">
        <v>2.3022179999999999</v>
      </c>
      <c r="H173" s="4">
        <v>2.4300000000000002</v>
      </c>
      <c r="I173" s="2">
        <v>7.55</v>
      </c>
      <c r="J173">
        <v>33.220001000000003</v>
      </c>
      <c r="K173">
        <v>3.29</v>
      </c>
      <c r="L173">
        <v>4.79</v>
      </c>
      <c r="M173">
        <v>2.87</v>
      </c>
      <c r="N173">
        <v>3.9550000000000001</v>
      </c>
      <c r="O173">
        <v>0.79900000000000004</v>
      </c>
      <c r="P173">
        <v>2.33</v>
      </c>
      <c r="Q173" s="4">
        <v>16.959999</v>
      </c>
      <c r="R173">
        <v>6.55</v>
      </c>
      <c r="S173">
        <v>30.299999</v>
      </c>
      <c r="T173" s="4">
        <v>0.16</v>
      </c>
      <c r="U173" s="2">
        <v>1.64</v>
      </c>
      <c r="V173">
        <v>2557.639893</v>
      </c>
      <c r="X173" s="6">
        <f t="shared" si="42"/>
        <v>0</v>
      </c>
      <c r="Y173" s="6">
        <f t="shared" si="43"/>
        <v>-7.2398566471776338E-3</v>
      </c>
      <c r="Z173" s="6">
        <f t="shared" si="44"/>
        <v>1.5294903030287355E-3</v>
      </c>
      <c r="AA173" s="6">
        <f t="shared" si="45"/>
        <v>-3.1448407513405163E-2</v>
      </c>
      <c r="AB173" s="6">
        <f t="shared" si="46"/>
        <v>1.7142857142857126E-2</v>
      </c>
      <c r="AC173" s="6">
        <f t="shared" si="47"/>
        <v>-5.3279057612507064E-2</v>
      </c>
      <c r="AD173" s="7">
        <f t="shared" si="48"/>
        <v>-3.7623762376237546E-2</v>
      </c>
      <c r="AE173" s="8">
        <f t="shared" si="49"/>
        <v>-4.4303797468354444E-2</v>
      </c>
      <c r="AF173" s="10">
        <f t="shared" si="50"/>
        <v>1.2496189805053737E-2</v>
      </c>
      <c r="AG173" s="11">
        <f t="shared" si="51"/>
        <v>-3.0303030303029388E-3</v>
      </c>
      <c r="AH173" s="11">
        <f t="shared" si="52"/>
        <v>9.111617312072906E-2</v>
      </c>
      <c r="AI173" s="11">
        <f t="shared" si="53"/>
        <v>-6.2091503267973858E-2</v>
      </c>
      <c r="AJ173" s="11">
        <f t="shared" si="54"/>
        <v>-1.3715710723191998E-2</v>
      </c>
      <c r="AK173" s="11">
        <f t="shared" si="55"/>
        <v>-7.4534161490683593E-3</v>
      </c>
      <c r="AL173" s="11">
        <f t="shared" si="56"/>
        <v>-2.9166666666666563E-2</v>
      </c>
      <c r="AM173" s="7">
        <f t="shared" si="57"/>
        <v>2.1686686746987816E-2</v>
      </c>
      <c r="AN173" s="10">
        <f t="shared" si="58"/>
        <v>-1.5037593984962516E-2</v>
      </c>
      <c r="AO173" s="11">
        <f t="shared" si="59"/>
        <v>3.7671163093453197E-2</v>
      </c>
      <c r="AP173" s="7">
        <f t="shared" si="60"/>
        <v>-7.5144508670520138E-2</v>
      </c>
      <c r="AQ173" s="8">
        <f t="shared" si="61"/>
        <v>2.4999999999999911E-2</v>
      </c>
      <c r="AR173" s="6">
        <f t="shared" si="62"/>
        <v>1.7507534306602235E-3</v>
      </c>
    </row>
    <row r="174" spans="1:44" x14ac:dyDescent="0.25">
      <c r="A174" s="1">
        <v>43025</v>
      </c>
      <c r="B174">
        <v>13.76</v>
      </c>
      <c r="C174">
        <v>109.285454</v>
      </c>
      <c r="D174">
        <v>132.41499300000001</v>
      </c>
      <c r="E174">
        <v>7.3835160000000002</v>
      </c>
      <c r="F174">
        <v>1.67E-2</v>
      </c>
      <c r="G174">
        <v>2.3520500000000002</v>
      </c>
      <c r="H174" s="4">
        <v>2.34</v>
      </c>
      <c r="I174" s="2">
        <v>8.1300000000000008</v>
      </c>
      <c r="J174">
        <v>32.689999</v>
      </c>
      <c r="K174">
        <v>3.29</v>
      </c>
      <c r="L174">
        <v>5.25</v>
      </c>
      <c r="M174">
        <v>4.9000000000000004</v>
      </c>
      <c r="N174">
        <v>3.8052999999999999</v>
      </c>
      <c r="O174">
        <v>0.8</v>
      </c>
      <c r="P174">
        <v>2.2799999999999998</v>
      </c>
      <c r="Q174" s="4">
        <v>16.100000000000001</v>
      </c>
      <c r="R174">
        <v>6.5</v>
      </c>
      <c r="S174">
        <v>33.799999</v>
      </c>
      <c r="T174" s="4">
        <v>0.153</v>
      </c>
      <c r="U174" s="2">
        <v>1.6</v>
      </c>
      <c r="V174">
        <v>2559.360107</v>
      </c>
      <c r="X174" s="6">
        <f t="shared" si="42"/>
        <v>0</v>
      </c>
      <c r="Y174" s="6">
        <f t="shared" si="43"/>
        <v>-1.5496404140987741E-3</v>
      </c>
      <c r="Z174" s="6">
        <f t="shared" si="44"/>
        <v>-9.6714527002075279E-3</v>
      </c>
      <c r="AA174" s="6">
        <f t="shared" si="45"/>
        <v>2.4237767470301153E-2</v>
      </c>
      <c r="AB174" s="6">
        <f t="shared" si="46"/>
        <v>-6.1797752808988804E-2</v>
      </c>
      <c r="AC174" s="6">
        <f t="shared" si="47"/>
        <v>2.1645213441993993E-2</v>
      </c>
      <c r="AD174" s="7">
        <f t="shared" si="48"/>
        <v>-3.7037037037037202E-2</v>
      </c>
      <c r="AE174" s="8">
        <f t="shared" si="49"/>
        <v>7.6821192052980214E-2</v>
      </c>
      <c r="AF174" s="10">
        <f t="shared" si="50"/>
        <v>-1.5954304155499699E-2</v>
      </c>
      <c r="AG174" s="11">
        <f t="shared" si="51"/>
        <v>0</v>
      </c>
      <c r="AH174" s="11">
        <f t="shared" si="52"/>
        <v>9.603340292275564E-2</v>
      </c>
      <c r="AI174" s="11">
        <f t="shared" si="53"/>
        <v>0.70731707317073167</v>
      </c>
      <c r="AJ174" s="11">
        <f t="shared" si="54"/>
        <v>-3.7850821744627061E-2</v>
      </c>
      <c r="AK174" s="11">
        <f t="shared" si="55"/>
        <v>1.2515644555695093E-3</v>
      </c>
      <c r="AL174" s="11">
        <f t="shared" si="56"/>
        <v>-2.1459227467811259E-2</v>
      </c>
      <c r="AM174" s="7">
        <f t="shared" si="57"/>
        <v>-5.0707491197375609E-2</v>
      </c>
      <c r="AN174" s="10">
        <f t="shared" si="58"/>
        <v>-7.6335877862595547E-3</v>
      </c>
      <c r="AO174" s="11">
        <f t="shared" si="59"/>
        <v>0.11551155496737797</v>
      </c>
      <c r="AP174" s="7">
        <f t="shared" si="60"/>
        <v>-4.3750000000000067E-2</v>
      </c>
      <c r="AQ174" s="8">
        <f t="shared" si="61"/>
        <v>-2.4390243902438935E-2</v>
      </c>
      <c r="AR174" s="6">
        <f t="shared" si="62"/>
        <v>6.725786553094526E-4</v>
      </c>
    </row>
    <row r="175" spans="1:44" x14ac:dyDescent="0.25">
      <c r="A175" s="1">
        <v>43026</v>
      </c>
      <c r="B175">
        <v>13.76</v>
      </c>
      <c r="C175">
        <v>109.345322</v>
      </c>
      <c r="D175">
        <v>132.58999600000001</v>
      </c>
      <c r="E175">
        <v>7.3204390000000004</v>
      </c>
      <c r="F175">
        <v>1.52E-2</v>
      </c>
      <c r="G175">
        <v>2.2224879999999998</v>
      </c>
      <c r="H175" s="4">
        <v>2.1949999999999998</v>
      </c>
      <c r="I175" s="2">
        <v>7.67</v>
      </c>
      <c r="J175">
        <v>32.520000000000003</v>
      </c>
      <c r="K175">
        <v>3.2</v>
      </c>
      <c r="L175">
        <v>5.01</v>
      </c>
      <c r="M175">
        <v>3.6509999999999998</v>
      </c>
      <c r="N175">
        <v>3.903</v>
      </c>
      <c r="O175">
        <v>0.8</v>
      </c>
      <c r="P175">
        <v>2.2999999999999998</v>
      </c>
      <c r="Q175" s="4">
        <v>16.32</v>
      </c>
      <c r="R175">
        <v>6.3</v>
      </c>
      <c r="S175">
        <v>33.799999</v>
      </c>
      <c r="T175" s="4">
        <v>0.13400000000000001</v>
      </c>
      <c r="U175" s="2">
        <v>1.52</v>
      </c>
      <c r="V175">
        <v>2561.26001</v>
      </c>
      <c r="X175" s="6">
        <f t="shared" si="42"/>
        <v>0</v>
      </c>
      <c r="Y175" s="6">
        <f t="shared" si="43"/>
        <v>5.4781306943185726E-4</v>
      </c>
      <c r="Z175" s="6">
        <f t="shared" si="44"/>
        <v>1.3216252633869718E-3</v>
      </c>
      <c r="AA175" s="6">
        <f t="shared" si="45"/>
        <v>-8.5429489148529658E-3</v>
      </c>
      <c r="AB175" s="6">
        <f t="shared" si="46"/>
        <v>-8.9820359281437057E-2</v>
      </c>
      <c r="AC175" s="6">
        <f t="shared" si="47"/>
        <v>-5.5084713335175839E-2</v>
      </c>
      <c r="AD175" s="7">
        <f t="shared" si="48"/>
        <v>-6.1965811965811968E-2</v>
      </c>
      <c r="AE175" s="8">
        <f t="shared" si="49"/>
        <v>-5.6580565805658178E-2</v>
      </c>
      <c r="AF175" s="10">
        <f t="shared" si="50"/>
        <v>-5.2003366534210116E-3</v>
      </c>
      <c r="AG175" s="11">
        <f t="shared" si="51"/>
        <v>-2.7355623100303927E-2</v>
      </c>
      <c r="AH175" s="11">
        <f t="shared" si="52"/>
        <v>-4.5714285714285707E-2</v>
      </c>
      <c r="AI175" s="11">
        <f t="shared" si="53"/>
        <v>-0.25489795918367353</v>
      </c>
      <c r="AJ175" s="11">
        <f t="shared" si="54"/>
        <v>2.5674716842298828E-2</v>
      </c>
      <c r="AK175" s="11">
        <f t="shared" si="55"/>
        <v>0</v>
      </c>
      <c r="AL175" s="11">
        <f t="shared" si="56"/>
        <v>8.7719298245614308E-3</v>
      </c>
      <c r="AM175" s="7">
        <f t="shared" si="57"/>
        <v>1.3664596273291751E-2</v>
      </c>
      <c r="AN175" s="10">
        <f t="shared" si="58"/>
        <v>-3.0769230769230771E-2</v>
      </c>
      <c r="AO175" s="11">
        <f t="shared" si="59"/>
        <v>0</v>
      </c>
      <c r="AP175" s="7">
        <f t="shared" si="60"/>
        <v>-0.1241830065359476</v>
      </c>
      <c r="AQ175" s="8">
        <f t="shared" si="61"/>
        <v>-5.0000000000000044E-2</v>
      </c>
      <c r="AR175" s="6">
        <f t="shared" si="62"/>
        <v>7.4233516213828565E-4</v>
      </c>
    </row>
    <row r="176" spans="1:44" x14ac:dyDescent="0.25">
      <c r="A176" s="1">
        <v>43027</v>
      </c>
      <c r="B176">
        <v>13.76</v>
      </c>
      <c r="C176">
        <v>108.686798</v>
      </c>
      <c r="D176">
        <v>131.20936599999999</v>
      </c>
      <c r="E176">
        <v>7.4294510000000002</v>
      </c>
      <c r="F176">
        <v>1.6500000000000001E-2</v>
      </c>
      <c r="G176">
        <v>2.0630269999999999</v>
      </c>
      <c r="H176" s="4">
        <v>2.25</v>
      </c>
      <c r="I176" s="2">
        <v>7.7889999999999997</v>
      </c>
      <c r="J176">
        <v>32.119999</v>
      </c>
      <c r="K176">
        <v>3.2</v>
      </c>
      <c r="L176">
        <v>5.25</v>
      </c>
      <c r="M176">
        <v>3.66</v>
      </c>
      <c r="N176">
        <v>3.6667999999999998</v>
      </c>
      <c r="O176">
        <v>0.77</v>
      </c>
      <c r="P176">
        <v>2.2200000000000002</v>
      </c>
      <c r="Q176" s="4">
        <v>15.99</v>
      </c>
      <c r="R176">
        <v>6.3</v>
      </c>
      <c r="S176">
        <v>34.900002000000001</v>
      </c>
      <c r="T176" s="4">
        <v>0.14899999999999999</v>
      </c>
      <c r="U176" s="2">
        <v>1.48</v>
      </c>
      <c r="V176">
        <v>2562.1000979999999</v>
      </c>
      <c r="X176" s="6">
        <f t="shared" si="42"/>
        <v>0</v>
      </c>
      <c r="Y176" s="6">
        <f t="shared" si="43"/>
        <v>-6.0224249922644635E-3</v>
      </c>
      <c r="Z176" s="6">
        <f t="shared" si="44"/>
        <v>-1.0412776541602886E-2</v>
      </c>
      <c r="AA176" s="6">
        <f t="shared" si="45"/>
        <v>1.489145664624747E-2</v>
      </c>
      <c r="AB176" s="6">
        <f t="shared" si="46"/>
        <v>8.5526315789473673E-2</v>
      </c>
      <c r="AC176" s="6">
        <f t="shared" si="47"/>
        <v>-7.1748868835287194E-2</v>
      </c>
      <c r="AD176" s="7">
        <f t="shared" si="48"/>
        <v>2.5056947608200542E-2</v>
      </c>
      <c r="AE176" s="8">
        <f t="shared" si="49"/>
        <v>1.5514993481095196E-2</v>
      </c>
      <c r="AF176" s="10">
        <f t="shared" si="50"/>
        <v>-1.230015375153759E-2</v>
      </c>
      <c r="AG176" s="11">
        <f t="shared" si="51"/>
        <v>0</v>
      </c>
      <c r="AH176" s="11">
        <f t="shared" si="52"/>
        <v>4.7904191616766401E-2</v>
      </c>
      <c r="AI176" s="11">
        <f t="shared" si="53"/>
        <v>2.4650780608053147E-3</v>
      </c>
      <c r="AJ176" s="11">
        <f t="shared" si="54"/>
        <v>-6.0517550602100956E-2</v>
      </c>
      <c r="AK176" s="11">
        <f t="shared" si="55"/>
        <v>-3.7499999999999978E-2</v>
      </c>
      <c r="AL176" s="11">
        <f t="shared" si="56"/>
        <v>-3.4782608695651973E-2</v>
      </c>
      <c r="AM176" s="7">
        <f t="shared" si="57"/>
        <v>-2.0220588235294157E-2</v>
      </c>
      <c r="AN176" s="10">
        <f t="shared" si="58"/>
        <v>0</v>
      </c>
      <c r="AO176" s="11">
        <f t="shared" si="59"/>
        <v>3.254446841847547E-2</v>
      </c>
      <c r="AP176" s="7">
        <f t="shared" si="60"/>
        <v>0.11194029850746268</v>
      </c>
      <c r="AQ176" s="8">
        <f t="shared" si="61"/>
        <v>-2.6315789473684181E-2</v>
      </c>
      <c r="AR176" s="6">
        <f t="shared" si="62"/>
        <v>3.279979372339259E-4</v>
      </c>
    </row>
    <row r="177" spans="1:44" x14ac:dyDescent="0.25">
      <c r="A177" s="1">
        <v>43028</v>
      </c>
      <c r="B177">
        <v>13.76</v>
      </c>
      <c r="C177">
        <v>109.744423</v>
      </c>
      <c r="D177">
        <v>131.384399</v>
      </c>
      <c r="E177">
        <v>7.7198900000000004</v>
      </c>
      <c r="F177">
        <v>1.8800000000000001E-2</v>
      </c>
      <c r="G177">
        <v>2.1726570000000001</v>
      </c>
      <c r="H177" s="4">
        <v>2.29</v>
      </c>
      <c r="I177" s="2">
        <v>8.49</v>
      </c>
      <c r="J177">
        <v>32.5</v>
      </c>
      <c r="K177">
        <v>3.2</v>
      </c>
      <c r="L177">
        <v>6.58</v>
      </c>
      <c r="M177">
        <v>4.4800000000000004</v>
      </c>
      <c r="N177">
        <v>3.9952999999999999</v>
      </c>
      <c r="O177">
        <v>0.77</v>
      </c>
      <c r="P177">
        <v>2.1800000000000002</v>
      </c>
      <c r="Q177" s="4">
        <v>16.260000000000002</v>
      </c>
      <c r="R177">
        <v>6.4</v>
      </c>
      <c r="S177">
        <v>38</v>
      </c>
      <c r="T177" s="4">
        <v>0.16600000000000001</v>
      </c>
      <c r="U177" s="2">
        <v>1.52</v>
      </c>
      <c r="V177">
        <v>2575.209961</v>
      </c>
      <c r="X177" s="6">
        <f t="shared" si="42"/>
        <v>0</v>
      </c>
      <c r="Y177" s="6">
        <f t="shared" si="43"/>
        <v>9.730942667020237E-3</v>
      </c>
      <c r="Z177" s="6">
        <f t="shared" si="44"/>
        <v>1.3339977574466921E-3</v>
      </c>
      <c r="AA177" s="6">
        <f t="shared" si="45"/>
        <v>3.909292893916394E-2</v>
      </c>
      <c r="AB177" s="6">
        <f t="shared" si="46"/>
        <v>0.1393939393939394</v>
      </c>
      <c r="AC177" s="6">
        <f t="shared" si="47"/>
        <v>5.314036122648913E-2</v>
      </c>
      <c r="AD177" s="7">
        <f t="shared" si="48"/>
        <v>1.7777777777777892E-2</v>
      </c>
      <c r="AE177" s="8">
        <f t="shared" si="49"/>
        <v>8.9998716138143697E-2</v>
      </c>
      <c r="AF177" s="10">
        <f t="shared" si="50"/>
        <v>1.1830666619883745E-2</v>
      </c>
      <c r="AG177" s="11">
        <f t="shared" si="51"/>
        <v>0</v>
      </c>
      <c r="AH177" s="11">
        <f t="shared" si="52"/>
        <v>0.25333333333333341</v>
      </c>
      <c r="AI177" s="11">
        <f t="shared" si="53"/>
        <v>0.22404371584699456</v>
      </c>
      <c r="AJ177" s="11">
        <f t="shared" si="54"/>
        <v>8.9587651358132403E-2</v>
      </c>
      <c r="AK177" s="11">
        <f t="shared" si="55"/>
        <v>0</v>
      </c>
      <c r="AL177" s="11">
        <f t="shared" si="56"/>
        <v>-1.8018018018018056E-2</v>
      </c>
      <c r="AM177" s="7">
        <f t="shared" si="57"/>
        <v>1.6885553470919357E-2</v>
      </c>
      <c r="AN177" s="10">
        <f t="shared" si="58"/>
        <v>1.5873015873016039E-2</v>
      </c>
      <c r="AO177" s="11">
        <f t="shared" si="59"/>
        <v>8.8825152502856497E-2</v>
      </c>
      <c r="AP177" s="7">
        <f t="shared" si="60"/>
        <v>0.11409395973154379</v>
      </c>
      <c r="AQ177" s="8">
        <f t="shared" si="61"/>
        <v>2.7027027027026973E-2</v>
      </c>
      <c r="AR177" s="6">
        <f t="shared" si="62"/>
        <v>5.1168426285272961E-3</v>
      </c>
    </row>
    <row r="178" spans="1:44" x14ac:dyDescent="0.25">
      <c r="A178" s="1">
        <v>43031</v>
      </c>
      <c r="B178">
        <v>13.76</v>
      </c>
      <c r="C178">
        <v>110.442871</v>
      </c>
      <c r="D178">
        <v>130.87879899999999</v>
      </c>
      <c r="E178">
        <v>7.5604399999999998</v>
      </c>
      <c r="F178">
        <v>1.7100000000000001E-2</v>
      </c>
      <c r="G178">
        <v>2.4218150000000001</v>
      </c>
      <c r="H178" s="4">
        <v>2.08</v>
      </c>
      <c r="I178" s="2">
        <v>8.75</v>
      </c>
      <c r="J178">
        <v>32.529998999999997</v>
      </c>
      <c r="K178">
        <v>3.2</v>
      </c>
      <c r="L178">
        <v>6.11</v>
      </c>
      <c r="M178">
        <v>3.8</v>
      </c>
      <c r="N178">
        <v>3.9251</v>
      </c>
      <c r="O178">
        <v>0.74299999999999999</v>
      </c>
      <c r="P178">
        <v>2.2713999999999999</v>
      </c>
      <c r="Q178" s="4">
        <v>16.149999999999999</v>
      </c>
      <c r="R178">
        <v>6.25</v>
      </c>
      <c r="S178">
        <v>35.150002000000001</v>
      </c>
      <c r="T178" s="4">
        <v>0.152</v>
      </c>
      <c r="U178" s="2">
        <v>1.48</v>
      </c>
      <c r="V178">
        <v>2564.9799800000001</v>
      </c>
      <c r="X178" s="6">
        <f t="shared" si="42"/>
        <v>0</v>
      </c>
      <c r="Y178" s="6">
        <f t="shared" si="43"/>
        <v>6.3643142941305353E-3</v>
      </c>
      <c r="Z178" s="6">
        <f t="shared" si="44"/>
        <v>-3.8482498976154522E-3</v>
      </c>
      <c r="AA178" s="6">
        <f t="shared" si="45"/>
        <v>-2.0654439376726952E-2</v>
      </c>
      <c r="AB178" s="6">
        <f t="shared" si="46"/>
        <v>-9.0425531914893664E-2</v>
      </c>
      <c r="AC178" s="6">
        <f t="shared" si="47"/>
        <v>0.11467893919748962</v>
      </c>
      <c r="AD178" s="7">
        <f t="shared" si="48"/>
        <v>-9.1703056768558944E-2</v>
      </c>
      <c r="AE178" s="8">
        <f t="shared" si="49"/>
        <v>3.0624263839811539E-2</v>
      </c>
      <c r="AF178" s="10">
        <f t="shared" si="50"/>
        <v>9.2304615384608546E-4</v>
      </c>
      <c r="AG178" s="11">
        <f t="shared" si="51"/>
        <v>0</v>
      </c>
      <c r="AH178" s="11">
        <f t="shared" si="52"/>
        <v>-7.1428571428571397E-2</v>
      </c>
      <c r="AI178" s="11">
        <f t="shared" si="53"/>
        <v>-0.15178571428571441</v>
      </c>
      <c r="AJ178" s="11">
        <f t="shared" si="54"/>
        <v>-1.7570645508472427E-2</v>
      </c>
      <c r="AK178" s="11">
        <f t="shared" si="55"/>
        <v>-3.5064935064935132E-2</v>
      </c>
      <c r="AL178" s="11">
        <f t="shared" si="56"/>
        <v>4.1926605504587044E-2</v>
      </c>
      <c r="AM178" s="7">
        <f t="shared" si="57"/>
        <v>-6.7650676506766372E-3</v>
      </c>
      <c r="AN178" s="10">
        <f t="shared" si="58"/>
        <v>-2.34375E-2</v>
      </c>
      <c r="AO178" s="11">
        <f t="shared" si="59"/>
        <v>-7.4999947368421083E-2</v>
      </c>
      <c r="AP178" s="7">
        <f t="shared" si="60"/>
        <v>-8.4337349397590411E-2</v>
      </c>
      <c r="AQ178" s="8">
        <f t="shared" si="61"/>
        <v>-2.6315789473684181E-2</v>
      </c>
      <c r="AR178" s="6">
        <f t="shared" si="62"/>
        <v>-3.9724842459165632E-3</v>
      </c>
    </row>
    <row r="179" spans="1:44" x14ac:dyDescent="0.25">
      <c r="A179" s="1">
        <v>43032</v>
      </c>
      <c r="B179">
        <v>15.77</v>
      </c>
      <c r="C179">
        <v>110.003845</v>
      </c>
      <c r="D179">
        <v>130.35377500000001</v>
      </c>
      <c r="E179">
        <v>7.4725279999999996</v>
      </c>
      <c r="F179">
        <v>1.54E-2</v>
      </c>
      <c r="G179">
        <v>2.511511</v>
      </c>
      <c r="H179" s="4">
        <v>1.9422999999999999</v>
      </c>
      <c r="I179" s="2">
        <v>7.9</v>
      </c>
      <c r="J179">
        <v>32.709999000000003</v>
      </c>
      <c r="K179">
        <v>3</v>
      </c>
      <c r="L179">
        <v>6.83</v>
      </c>
      <c r="M179">
        <v>4.1900000000000004</v>
      </c>
      <c r="N179">
        <v>3.85</v>
      </c>
      <c r="O179">
        <v>0.7</v>
      </c>
      <c r="P179">
        <v>2.21</v>
      </c>
      <c r="Q179" s="4">
        <v>16.18</v>
      </c>
      <c r="R179">
        <v>6.25</v>
      </c>
      <c r="S179">
        <v>38.599997999999999</v>
      </c>
      <c r="T179" s="4">
        <v>0.14099999999999999</v>
      </c>
      <c r="U179" s="2">
        <v>1.48</v>
      </c>
      <c r="V179">
        <v>2569.1298830000001</v>
      </c>
      <c r="X179" s="6">
        <f t="shared" si="42"/>
        <v>0.14607558139534893</v>
      </c>
      <c r="Y179" s="6">
        <f t="shared" si="43"/>
        <v>-3.9751411388064817E-3</v>
      </c>
      <c r="Z179" s="6">
        <f t="shared" si="44"/>
        <v>-4.0115282537087626E-3</v>
      </c>
      <c r="AA179" s="6">
        <f t="shared" si="45"/>
        <v>-1.1627894672796901E-2</v>
      </c>
      <c r="AB179" s="6">
        <f t="shared" si="46"/>
        <v>-9.9415204678362623E-2</v>
      </c>
      <c r="AC179" s="6">
        <f t="shared" si="47"/>
        <v>3.7036685295945393E-2</v>
      </c>
      <c r="AD179" s="7">
        <f t="shared" si="48"/>
        <v>-6.6201923076923186E-2</v>
      </c>
      <c r="AE179" s="8">
        <f t="shared" si="49"/>
        <v>-9.7142857142857086E-2</v>
      </c>
      <c r="AF179" s="10">
        <f t="shared" si="50"/>
        <v>5.5333539973365653E-3</v>
      </c>
      <c r="AG179" s="11">
        <f t="shared" si="51"/>
        <v>-6.25E-2</v>
      </c>
      <c r="AH179" s="11">
        <f t="shared" si="52"/>
        <v>0.11783960720130926</v>
      </c>
      <c r="AI179" s="11">
        <f t="shared" si="53"/>
        <v>0.10263157894736863</v>
      </c>
      <c r="AJ179" s="11">
        <f t="shared" si="54"/>
        <v>-1.9133270489923859E-2</v>
      </c>
      <c r="AK179" s="11">
        <f t="shared" si="55"/>
        <v>-5.787348586810237E-2</v>
      </c>
      <c r="AL179" s="11">
        <f t="shared" si="56"/>
        <v>-2.7031786563352922E-2</v>
      </c>
      <c r="AM179" s="7">
        <f t="shared" si="57"/>
        <v>1.8575851393189957E-3</v>
      </c>
      <c r="AN179" s="10">
        <f t="shared" si="58"/>
        <v>0</v>
      </c>
      <c r="AO179" s="11">
        <f t="shared" si="59"/>
        <v>9.8150662978625069E-2</v>
      </c>
      <c r="AP179" s="7">
        <f t="shared" si="60"/>
        <v>-7.2368421052631637E-2</v>
      </c>
      <c r="AQ179" s="8">
        <f t="shared" si="61"/>
        <v>0</v>
      </c>
      <c r="AR179" s="6">
        <f t="shared" si="62"/>
        <v>1.6179085343193123E-3</v>
      </c>
    </row>
    <row r="180" spans="1:44" x14ac:dyDescent="0.25">
      <c r="A180" s="1">
        <v>43033</v>
      </c>
      <c r="B180">
        <v>15.77</v>
      </c>
      <c r="C180">
        <v>109.485016</v>
      </c>
      <c r="D180">
        <v>130.13986199999999</v>
      </c>
      <c r="E180">
        <v>7.4395600000000002</v>
      </c>
      <c r="F180">
        <v>1.6299999999999999E-2</v>
      </c>
      <c r="G180">
        <v>2.4218150000000001</v>
      </c>
      <c r="H180" s="4">
        <v>1.6877</v>
      </c>
      <c r="I180" s="2">
        <v>7.2</v>
      </c>
      <c r="J180">
        <v>32.900002000000001</v>
      </c>
      <c r="K180">
        <v>2.85</v>
      </c>
      <c r="L180">
        <v>7.19</v>
      </c>
      <c r="M180">
        <v>4.1900000000000004</v>
      </c>
      <c r="N180">
        <v>3.8641999999999999</v>
      </c>
      <c r="O180">
        <v>0.68200000000000005</v>
      </c>
      <c r="P180">
        <v>2.06</v>
      </c>
      <c r="Q180" s="4">
        <v>15.99</v>
      </c>
      <c r="R180">
        <v>5.75</v>
      </c>
      <c r="S180">
        <v>41.349997999999999</v>
      </c>
      <c r="T180" s="4">
        <v>0.13</v>
      </c>
      <c r="U180" s="2">
        <v>1.68</v>
      </c>
      <c r="V180">
        <v>2557.1499020000001</v>
      </c>
      <c r="X180" s="6">
        <f t="shared" si="42"/>
        <v>0</v>
      </c>
      <c r="Y180" s="6">
        <f t="shared" si="43"/>
        <v>-4.7164624109274911E-3</v>
      </c>
      <c r="Z180" s="6">
        <f t="shared" si="44"/>
        <v>-1.6410188350894916E-3</v>
      </c>
      <c r="AA180" s="6">
        <f t="shared" si="45"/>
        <v>-4.4118938062192026E-3</v>
      </c>
      <c r="AB180" s="6">
        <f t="shared" si="46"/>
        <v>5.8441558441558294E-2</v>
      </c>
      <c r="AC180" s="6">
        <f t="shared" si="47"/>
        <v>-3.571395864879745E-2</v>
      </c>
      <c r="AD180" s="7">
        <f t="shared" si="48"/>
        <v>-0.13108170725428614</v>
      </c>
      <c r="AE180" s="8">
        <f t="shared" si="49"/>
        <v>-8.8607594936708889E-2</v>
      </c>
      <c r="AF180" s="10">
        <f t="shared" si="50"/>
        <v>5.8087131094071154E-3</v>
      </c>
      <c r="AG180" s="11">
        <f t="shared" si="51"/>
        <v>-4.9999999999999933E-2</v>
      </c>
      <c r="AH180" s="11">
        <f t="shared" si="52"/>
        <v>5.2708638360175808E-2</v>
      </c>
      <c r="AI180" s="11">
        <f t="shared" si="53"/>
        <v>0</v>
      </c>
      <c r="AJ180" s="11">
        <f t="shared" si="54"/>
        <v>3.6883116883115186E-3</v>
      </c>
      <c r="AK180" s="11">
        <f t="shared" si="55"/>
        <v>-2.5714285714285579E-2</v>
      </c>
      <c r="AL180" s="11">
        <f t="shared" si="56"/>
        <v>-6.7873303167420795E-2</v>
      </c>
      <c r="AM180" s="7">
        <f t="shared" si="57"/>
        <v>-1.1742892459826959E-2</v>
      </c>
      <c r="AN180" s="10">
        <f t="shared" si="58"/>
        <v>-7.999999999999996E-2</v>
      </c>
      <c r="AO180" s="11">
        <f t="shared" si="59"/>
        <v>7.1243527007436525E-2</v>
      </c>
      <c r="AP180" s="7">
        <f t="shared" si="60"/>
        <v>-7.8014184397163011E-2</v>
      </c>
      <c r="AQ180" s="8">
        <f t="shared" si="61"/>
        <v>0.13513513513513509</v>
      </c>
      <c r="AR180" s="6">
        <f t="shared" si="62"/>
        <v>-4.6630499607169806E-3</v>
      </c>
    </row>
    <row r="181" spans="1:44" x14ac:dyDescent="0.25">
      <c r="A181" s="1">
        <v>43034</v>
      </c>
      <c r="B181">
        <v>15.82</v>
      </c>
      <c r="C181">
        <v>111.241074</v>
      </c>
      <c r="D181">
        <v>132.81362899999999</v>
      </c>
      <c r="E181">
        <v>7.6895600000000002</v>
      </c>
      <c r="F181">
        <v>1.83E-2</v>
      </c>
      <c r="G181">
        <v>2.431781</v>
      </c>
      <c r="H181" s="4">
        <v>1.99</v>
      </c>
      <c r="I181" s="2">
        <v>7.26</v>
      </c>
      <c r="J181">
        <v>34.110000999999997</v>
      </c>
      <c r="K181">
        <v>2.85</v>
      </c>
      <c r="L181">
        <v>8.08</v>
      </c>
      <c r="M181">
        <v>4.5</v>
      </c>
      <c r="N181">
        <v>3.7</v>
      </c>
      <c r="O181">
        <v>0.70899999999999996</v>
      </c>
      <c r="P181">
        <v>1.98</v>
      </c>
      <c r="Q181" s="4">
        <v>16.16</v>
      </c>
      <c r="R181">
        <v>5.55</v>
      </c>
      <c r="S181">
        <v>46.049999</v>
      </c>
      <c r="T181" s="4">
        <v>0.14399999999999999</v>
      </c>
      <c r="U181" s="2">
        <v>1.6</v>
      </c>
      <c r="V181">
        <v>2560.3999020000001</v>
      </c>
      <c r="X181" s="6">
        <f t="shared" si="42"/>
        <v>3.170577045022327E-3</v>
      </c>
      <c r="Y181" s="6">
        <f t="shared" si="43"/>
        <v>1.6039254175201467E-2</v>
      </c>
      <c r="Z181" s="6">
        <f t="shared" si="44"/>
        <v>2.0545334526326675E-2</v>
      </c>
      <c r="AA181" s="6">
        <f t="shared" si="45"/>
        <v>3.3604137879121865E-2</v>
      </c>
      <c r="AB181" s="6">
        <f t="shared" si="46"/>
        <v>0.12269938650306766</v>
      </c>
      <c r="AC181" s="6">
        <f t="shared" si="47"/>
        <v>4.1150954965594178E-3</v>
      </c>
      <c r="AD181" s="7">
        <f t="shared" si="48"/>
        <v>0.17911951176156893</v>
      </c>
      <c r="AE181" s="8">
        <f t="shared" si="49"/>
        <v>8.3333333333333037E-3</v>
      </c>
      <c r="AF181" s="10">
        <f t="shared" si="50"/>
        <v>3.6778082870633222E-2</v>
      </c>
      <c r="AG181" s="11">
        <f t="shared" si="51"/>
        <v>0</v>
      </c>
      <c r="AH181" s="11">
        <f t="shared" si="52"/>
        <v>0.1237830319888733</v>
      </c>
      <c r="AI181" s="11">
        <f t="shared" si="53"/>
        <v>7.3985680190930658E-2</v>
      </c>
      <c r="AJ181" s="11">
        <f t="shared" si="54"/>
        <v>-4.2492624605351637E-2</v>
      </c>
      <c r="AK181" s="11">
        <f t="shared" si="55"/>
        <v>3.9589442815249232E-2</v>
      </c>
      <c r="AL181" s="11">
        <f t="shared" si="56"/>
        <v>-3.8834951456310662E-2</v>
      </c>
      <c r="AM181" s="7">
        <f t="shared" si="57"/>
        <v>1.0631644777986171E-2</v>
      </c>
      <c r="AN181" s="10">
        <f t="shared" si="58"/>
        <v>-3.4782608695652195E-2</v>
      </c>
      <c r="AO181" s="11">
        <f t="shared" si="59"/>
        <v>0.11366387490514507</v>
      </c>
      <c r="AP181" s="7">
        <f t="shared" si="60"/>
        <v>0.10769230769230753</v>
      </c>
      <c r="AQ181" s="8">
        <f t="shared" si="61"/>
        <v>-4.7619047619047561E-2</v>
      </c>
      <c r="AR181" s="6">
        <f t="shared" si="62"/>
        <v>1.2709462192490584E-3</v>
      </c>
    </row>
    <row r="182" spans="1:44" x14ac:dyDescent="0.25">
      <c r="A182" s="1">
        <v>43035</v>
      </c>
      <c r="B182">
        <v>16.045000000000002</v>
      </c>
      <c r="C182">
        <v>111.70005</v>
      </c>
      <c r="D182">
        <v>133.73730499999999</v>
      </c>
      <c r="E182">
        <v>7.4890109999999996</v>
      </c>
      <c r="F182">
        <v>1.7000000000000001E-2</v>
      </c>
      <c r="G182">
        <v>2.4417469999999999</v>
      </c>
      <c r="H182" s="4">
        <v>2.12</v>
      </c>
      <c r="I182" s="2">
        <v>6.91</v>
      </c>
      <c r="J182">
        <v>35.200001</v>
      </c>
      <c r="K182">
        <v>2.85</v>
      </c>
      <c r="L182">
        <v>7.99</v>
      </c>
      <c r="M182">
        <v>3.86</v>
      </c>
      <c r="N182">
        <v>3.7456</v>
      </c>
      <c r="O182">
        <v>0.68</v>
      </c>
      <c r="P182">
        <v>1.91</v>
      </c>
      <c r="Q182" s="4">
        <v>16.280000999999999</v>
      </c>
      <c r="R182">
        <v>5.45</v>
      </c>
      <c r="S182">
        <v>42.900002000000001</v>
      </c>
      <c r="T182" s="4">
        <v>0.13300000000000001</v>
      </c>
      <c r="U182" s="2">
        <v>1.4</v>
      </c>
      <c r="V182">
        <v>2581.070068</v>
      </c>
      <c r="X182" s="6">
        <f t="shared" si="42"/>
        <v>1.4222503160556288E-2</v>
      </c>
      <c r="Y182" s="6">
        <f t="shared" si="43"/>
        <v>4.1259580072015023E-3</v>
      </c>
      <c r="Z182" s="6">
        <f t="shared" si="44"/>
        <v>6.954677821505717E-3</v>
      </c>
      <c r="AA182" s="6">
        <f t="shared" si="45"/>
        <v>-2.6080686021046739E-2</v>
      </c>
      <c r="AB182" s="6">
        <f t="shared" si="46"/>
        <v>-7.1038251366120186E-2</v>
      </c>
      <c r="AC182" s="6">
        <f t="shared" si="47"/>
        <v>4.0982308851003069E-3</v>
      </c>
      <c r="AD182" s="7">
        <f t="shared" si="48"/>
        <v>6.5326633165829096E-2</v>
      </c>
      <c r="AE182" s="8">
        <f t="shared" si="49"/>
        <v>-4.820936639118456E-2</v>
      </c>
      <c r="AF182" s="10">
        <f t="shared" si="50"/>
        <v>3.1955437351057325E-2</v>
      </c>
      <c r="AG182" s="11">
        <f t="shared" si="51"/>
        <v>0</v>
      </c>
      <c r="AH182" s="11">
        <f t="shared" si="52"/>
        <v>-1.1138613861386149E-2</v>
      </c>
      <c r="AI182" s="11">
        <f t="shared" si="53"/>
        <v>-0.14222222222222225</v>
      </c>
      <c r="AJ182" s="11">
        <f t="shared" si="54"/>
        <v>1.2324324324324287E-2</v>
      </c>
      <c r="AK182" s="11">
        <f t="shared" si="55"/>
        <v>-4.0902679830747468E-2</v>
      </c>
      <c r="AL182" s="11">
        <f t="shared" si="56"/>
        <v>-3.5353535353535359E-2</v>
      </c>
      <c r="AM182" s="7">
        <f t="shared" si="57"/>
        <v>7.4258044554453839E-3</v>
      </c>
      <c r="AN182" s="10">
        <f t="shared" si="58"/>
        <v>-1.8018018018017945E-2</v>
      </c>
      <c r="AO182" s="11">
        <f t="shared" si="59"/>
        <v>-6.8403845133633956E-2</v>
      </c>
      <c r="AP182" s="7">
        <f t="shared" si="60"/>
        <v>-7.6388888888888729E-2</v>
      </c>
      <c r="AQ182" s="8">
        <f t="shared" si="61"/>
        <v>-0.12500000000000011</v>
      </c>
      <c r="AR182" s="6">
        <f t="shared" si="62"/>
        <v>8.0730224930307681E-3</v>
      </c>
    </row>
    <row r="183" spans="1:44" x14ac:dyDescent="0.25">
      <c r="A183" s="1">
        <v>43038</v>
      </c>
      <c r="B183">
        <v>15.933999999999999</v>
      </c>
      <c r="C183">
        <v>111.610252</v>
      </c>
      <c r="D183">
        <v>132.337219</v>
      </c>
      <c r="E183">
        <v>7.9780220000000002</v>
      </c>
      <c r="F183">
        <v>1.7100000000000001E-2</v>
      </c>
      <c r="G183">
        <v>2.521477</v>
      </c>
      <c r="H183" s="4">
        <v>2.13</v>
      </c>
      <c r="I183" s="2">
        <v>7.05</v>
      </c>
      <c r="J183">
        <v>35.75</v>
      </c>
      <c r="K183">
        <v>2.5</v>
      </c>
      <c r="L183">
        <v>9.36</v>
      </c>
      <c r="M183">
        <v>3.38</v>
      </c>
      <c r="N183">
        <v>3.8153999999999999</v>
      </c>
      <c r="O183">
        <v>0.879</v>
      </c>
      <c r="P183">
        <v>1.79</v>
      </c>
      <c r="Q183" s="4">
        <v>16.350000000000001</v>
      </c>
      <c r="R183">
        <v>5.25</v>
      </c>
      <c r="S183">
        <v>43.950001</v>
      </c>
      <c r="T183" s="4">
        <v>0.13400000000000001</v>
      </c>
      <c r="U183" s="2">
        <v>1.6</v>
      </c>
      <c r="V183">
        <v>2572.830078</v>
      </c>
      <c r="X183" s="6">
        <f t="shared" si="42"/>
        <v>-6.9180430040512997E-3</v>
      </c>
      <c r="Y183" s="6">
        <f t="shared" si="43"/>
        <v>-8.0392085768987709E-4</v>
      </c>
      <c r="Z183" s="6">
        <f t="shared" si="44"/>
        <v>-1.0468926377722232E-2</v>
      </c>
      <c r="AA183" s="6">
        <f t="shared" si="45"/>
        <v>6.5297140036247869E-2</v>
      </c>
      <c r="AB183" s="6">
        <f t="shared" si="46"/>
        <v>5.8823529411764497E-3</v>
      </c>
      <c r="AC183" s="6">
        <f t="shared" si="47"/>
        <v>3.2652850602457928E-2</v>
      </c>
      <c r="AD183" s="7">
        <f t="shared" si="48"/>
        <v>4.7169811320753041E-3</v>
      </c>
      <c r="AE183" s="8">
        <f t="shared" si="49"/>
        <v>2.0260492040520939E-2</v>
      </c>
      <c r="AF183" s="10">
        <f t="shared" si="50"/>
        <v>1.5624971147017774E-2</v>
      </c>
      <c r="AG183" s="11">
        <f t="shared" si="51"/>
        <v>-0.1228070175438597</v>
      </c>
      <c r="AH183" s="11">
        <f t="shared" si="52"/>
        <v>0.17146433041301612</v>
      </c>
      <c r="AI183" s="11">
        <f t="shared" si="53"/>
        <v>-0.12435233160621761</v>
      </c>
      <c r="AJ183" s="11">
        <f t="shared" si="54"/>
        <v>1.8635198633062844E-2</v>
      </c>
      <c r="AK183" s="11">
        <f t="shared" si="55"/>
        <v>0.29264705882352926</v>
      </c>
      <c r="AL183" s="11">
        <f t="shared" si="56"/>
        <v>-6.2827225130890008E-2</v>
      </c>
      <c r="AM183" s="7">
        <f t="shared" si="57"/>
        <v>4.2996926105842714E-3</v>
      </c>
      <c r="AN183" s="10">
        <f t="shared" si="58"/>
        <v>-3.669724770642202E-2</v>
      </c>
      <c r="AO183" s="11">
        <f t="shared" si="59"/>
        <v>2.4475500024452312E-2</v>
      </c>
      <c r="AP183" s="7">
        <f t="shared" si="60"/>
        <v>7.5187969924812581E-3</v>
      </c>
      <c r="AQ183" s="8">
        <f t="shared" si="61"/>
        <v>0.14285714285714302</v>
      </c>
      <c r="AR183" s="6">
        <f t="shared" si="62"/>
        <v>-3.192470480425591E-3</v>
      </c>
    </row>
    <row r="184" spans="1:44" x14ac:dyDescent="0.25">
      <c r="A184" s="1">
        <v>43039</v>
      </c>
      <c r="B184">
        <v>15.79</v>
      </c>
      <c r="C184">
        <v>112.807571</v>
      </c>
      <c r="D184">
        <v>133.367828</v>
      </c>
      <c r="E184">
        <v>9.1028579999999994</v>
      </c>
      <c r="F184">
        <v>1.8800000000000001E-2</v>
      </c>
      <c r="G184">
        <v>2.6012080000000002</v>
      </c>
      <c r="H184" s="4">
        <v>2.0299999999999998</v>
      </c>
      <c r="I184" s="2">
        <v>6.8</v>
      </c>
      <c r="J184">
        <v>37.189999</v>
      </c>
      <c r="K184">
        <v>2.2000000000000002</v>
      </c>
      <c r="L184">
        <v>9.27</v>
      </c>
      <c r="M184">
        <v>3.57</v>
      </c>
      <c r="N184">
        <v>4.1886000000000001</v>
      </c>
      <c r="O184">
        <v>0.83</v>
      </c>
      <c r="P184">
        <v>2.02</v>
      </c>
      <c r="Q184" s="4">
        <v>16.510000000000002</v>
      </c>
      <c r="R184">
        <v>5.35</v>
      </c>
      <c r="S184">
        <v>45.900002000000001</v>
      </c>
      <c r="T184" s="4">
        <v>0.13</v>
      </c>
      <c r="U184" s="2">
        <v>1.54</v>
      </c>
      <c r="V184">
        <v>2575.26001</v>
      </c>
      <c r="X184" s="6">
        <f t="shared" si="42"/>
        <v>-9.0372787749466443E-3</v>
      </c>
      <c r="Y184" s="6">
        <f t="shared" si="43"/>
        <v>1.0727679389165745E-2</v>
      </c>
      <c r="Z184" s="6">
        <f t="shared" si="44"/>
        <v>7.7877486604882584E-3</v>
      </c>
      <c r="AA184" s="6">
        <f t="shared" si="45"/>
        <v>0.14099183983197827</v>
      </c>
      <c r="AB184" s="6">
        <f t="shared" si="46"/>
        <v>9.9415204678362512E-2</v>
      </c>
      <c r="AC184" s="6">
        <f t="shared" si="47"/>
        <v>3.1620752439939004E-2</v>
      </c>
      <c r="AD184" s="7">
        <f t="shared" si="48"/>
        <v>-4.6948356807511749E-2</v>
      </c>
      <c r="AE184" s="8">
        <f t="shared" si="49"/>
        <v>-3.546099290780147E-2</v>
      </c>
      <c r="AF184" s="10">
        <f t="shared" si="50"/>
        <v>4.0279692307692239E-2</v>
      </c>
      <c r="AG184" s="11">
        <f t="shared" si="51"/>
        <v>-0.11999999999999988</v>
      </c>
      <c r="AH184" s="11">
        <f t="shared" si="52"/>
        <v>-9.6153846153845812E-3</v>
      </c>
      <c r="AI184" s="11">
        <f t="shared" si="53"/>
        <v>5.6213017751479244E-2</v>
      </c>
      <c r="AJ184" s="11">
        <f t="shared" si="54"/>
        <v>9.7814121717251235E-2</v>
      </c>
      <c r="AK184" s="11">
        <f t="shared" si="55"/>
        <v>-5.5745164960182114E-2</v>
      </c>
      <c r="AL184" s="11">
        <f t="shared" si="56"/>
        <v>0.12849162011173187</v>
      </c>
      <c r="AM184" s="7">
        <f t="shared" si="57"/>
        <v>9.7859327217124648E-3</v>
      </c>
      <c r="AN184" s="10">
        <f t="shared" si="58"/>
        <v>1.904761904761898E-2</v>
      </c>
      <c r="AO184" s="11">
        <f t="shared" si="59"/>
        <v>4.4368622426197435E-2</v>
      </c>
      <c r="AP184" s="7">
        <f t="shared" si="60"/>
        <v>-2.9850746268656692E-2</v>
      </c>
      <c r="AQ184" s="8">
        <f t="shared" si="61"/>
        <v>-3.7499999999999978E-2</v>
      </c>
      <c r="AR184" s="6">
        <f t="shared" si="62"/>
        <v>9.4445879686277934E-4</v>
      </c>
    </row>
    <row r="185" spans="1:44" x14ac:dyDescent="0.25">
      <c r="A185" s="1">
        <v>43040</v>
      </c>
      <c r="B185">
        <v>15.805999999999999</v>
      </c>
      <c r="C185">
        <v>112.37853200000001</v>
      </c>
      <c r="D185">
        <v>132.36639400000001</v>
      </c>
      <c r="E185">
        <v>9.3186820000000008</v>
      </c>
      <c r="F185">
        <v>1.8499999999999999E-2</v>
      </c>
      <c r="G185">
        <v>2.6012080000000002</v>
      </c>
      <c r="H185" s="4">
        <v>1.92</v>
      </c>
      <c r="I185" s="2">
        <v>6.95</v>
      </c>
      <c r="J185">
        <v>36.470001000000003</v>
      </c>
      <c r="K185">
        <v>2.2000000000000002</v>
      </c>
      <c r="L185">
        <v>12.01</v>
      </c>
      <c r="M185">
        <v>3.55</v>
      </c>
      <c r="N185">
        <v>4.0038999999999998</v>
      </c>
      <c r="O185">
        <v>0.81</v>
      </c>
      <c r="P185">
        <v>1.9098999999999999</v>
      </c>
      <c r="Q185" s="4">
        <v>16.540001</v>
      </c>
      <c r="R185">
        <v>5.15</v>
      </c>
      <c r="S185">
        <v>46.150002000000001</v>
      </c>
      <c r="T185" s="4">
        <v>0.127</v>
      </c>
      <c r="U185" s="2">
        <v>1.84</v>
      </c>
      <c r="V185">
        <v>2579.360107</v>
      </c>
      <c r="X185" s="6">
        <f t="shared" si="42"/>
        <v>1.0132995566813907E-3</v>
      </c>
      <c r="Y185" s="6">
        <f t="shared" si="43"/>
        <v>-3.8032819623426972E-3</v>
      </c>
      <c r="Z185" s="6">
        <f t="shared" si="44"/>
        <v>-7.5088123951451147E-3</v>
      </c>
      <c r="AA185" s="6">
        <f t="shared" si="45"/>
        <v>2.3709476737965307E-2</v>
      </c>
      <c r="AB185" s="6">
        <f t="shared" si="46"/>
        <v>-1.5957446808510745E-2</v>
      </c>
      <c r="AC185" s="6">
        <f t="shared" si="47"/>
        <v>0</v>
      </c>
      <c r="AD185" s="7">
        <f t="shared" si="48"/>
        <v>-5.4187192118226535E-2</v>
      </c>
      <c r="AE185" s="8">
        <f t="shared" si="49"/>
        <v>2.2058823529411908E-2</v>
      </c>
      <c r="AF185" s="10">
        <f t="shared" si="50"/>
        <v>-1.9359989764990204E-2</v>
      </c>
      <c r="AG185" s="11">
        <f t="shared" si="51"/>
        <v>0</v>
      </c>
      <c r="AH185" s="11">
        <f t="shared" si="52"/>
        <v>0.29557713052858681</v>
      </c>
      <c r="AI185" s="11">
        <f t="shared" si="53"/>
        <v>-5.6022408963585235E-3</v>
      </c>
      <c r="AJ185" s="11">
        <f t="shared" si="54"/>
        <v>-4.4095879291410123E-2</v>
      </c>
      <c r="AK185" s="11">
        <f t="shared" si="55"/>
        <v>-2.409638554216853E-2</v>
      </c>
      <c r="AL185" s="11">
        <f t="shared" si="56"/>
        <v>-5.4504950495049553E-2</v>
      </c>
      <c r="AM185" s="7">
        <f t="shared" si="57"/>
        <v>1.8171411265899273E-3</v>
      </c>
      <c r="AN185" s="10">
        <f t="shared" si="58"/>
        <v>-3.7383177570093351E-2</v>
      </c>
      <c r="AO185" s="11">
        <f t="shared" si="59"/>
        <v>5.4466228563563313E-3</v>
      </c>
      <c r="AP185" s="7">
        <f t="shared" si="60"/>
        <v>-2.3076923076923106E-2</v>
      </c>
      <c r="AQ185" s="8">
        <f t="shared" si="61"/>
        <v>0.19480519480519476</v>
      </c>
      <c r="AR185" s="6">
        <f t="shared" si="62"/>
        <v>1.5921099166993358E-3</v>
      </c>
    </row>
    <row r="186" spans="1:44" x14ac:dyDescent="0.25">
      <c r="A186" s="1">
        <v>43041</v>
      </c>
      <c r="B186">
        <v>15.69</v>
      </c>
      <c r="C186">
        <v>115.31197400000001</v>
      </c>
      <c r="D186">
        <v>136.41108700000001</v>
      </c>
      <c r="E186">
        <v>10.186813000000001</v>
      </c>
      <c r="F186">
        <v>1.67E-2</v>
      </c>
      <c r="G186">
        <v>3.258985</v>
      </c>
      <c r="H186" s="4">
        <v>1.879</v>
      </c>
      <c r="I186" s="2">
        <v>6.96</v>
      </c>
      <c r="J186">
        <v>36.07</v>
      </c>
      <c r="K186">
        <v>2.2000000000000002</v>
      </c>
      <c r="L186">
        <v>11.49</v>
      </c>
      <c r="M186">
        <v>3.58</v>
      </c>
      <c r="N186">
        <v>4.25</v>
      </c>
      <c r="O186">
        <v>0.8</v>
      </c>
      <c r="P186">
        <v>1.8767</v>
      </c>
      <c r="Q186" s="4">
        <v>16.969999000000001</v>
      </c>
      <c r="R186">
        <v>5.05</v>
      </c>
      <c r="S186">
        <v>43.700001</v>
      </c>
      <c r="T186" s="4">
        <v>0.114</v>
      </c>
      <c r="U186" s="2">
        <v>1.49</v>
      </c>
      <c r="V186">
        <v>2579.8500979999999</v>
      </c>
      <c r="X186" s="6">
        <f t="shared" si="42"/>
        <v>-7.3389851954953622E-3</v>
      </c>
      <c r="Y186" s="6">
        <f t="shared" si="43"/>
        <v>2.6103224057064667E-2</v>
      </c>
      <c r="Z186" s="6">
        <f t="shared" si="44"/>
        <v>3.0556796765196959E-2</v>
      </c>
      <c r="AA186" s="6">
        <f t="shared" si="45"/>
        <v>9.3160277386866497E-2</v>
      </c>
      <c r="AB186" s="6">
        <f t="shared" si="46"/>
        <v>-9.7297297297297303E-2</v>
      </c>
      <c r="AC186" s="6">
        <f t="shared" si="47"/>
        <v>0.25287366485109986</v>
      </c>
      <c r="AD186" s="7">
        <f t="shared" si="48"/>
        <v>-2.1354166666666674E-2</v>
      </c>
      <c r="AE186" s="8">
        <f t="shared" si="49"/>
        <v>1.4388489208632116E-3</v>
      </c>
      <c r="AF186" s="10">
        <f t="shared" si="50"/>
        <v>-1.0967945956458891E-2</v>
      </c>
      <c r="AG186" s="11">
        <f t="shared" si="51"/>
        <v>0</v>
      </c>
      <c r="AH186" s="11">
        <f t="shared" si="52"/>
        <v>-4.3297252289758448E-2</v>
      </c>
      <c r="AI186" s="11">
        <f t="shared" si="53"/>
        <v>8.4507042253521014E-3</v>
      </c>
      <c r="AJ186" s="11">
        <f t="shared" si="54"/>
        <v>6.1465071555233619E-2</v>
      </c>
      <c r="AK186" s="11">
        <f t="shared" si="55"/>
        <v>-1.2345679012345734E-2</v>
      </c>
      <c r="AL186" s="11">
        <f t="shared" si="56"/>
        <v>-1.7383109063301649E-2</v>
      </c>
      <c r="AM186" s="7">
        <f t="shared" si="57"/>
        <v>2.5997459129537104E-2</v>
      </c>
      <c r="AN186" s="10">
        <f t="shared" si="58"/>
        <v>-1.9417475728155442E-2</v>
      </c>
      <c r="AO186" s="11">
        <f t="shared" si="59"/>
        <v>-5.3087776680919796E-2</v>
      </c>
      <c r="AP186" s="7">
        <f t="shared" si="60"/>
        <v>-0.10236220472440938</v>
      </c>
      <c r="AQ186" s="8">
        <f t="shared" si="61"/>
        <v>-0.19021739130434789</v>
      </c>
      <c r="AR186" s="6">
        <f t="shared" si="62"/>
        <v>1.8996610774513201E-4</v>
      </c>
    </row>
    <row r="187" spans="1:44" x14ac:dyDescent="0.25">
      <c r="A187" s="1">
        <v>43042</v>
      </c>
      <c r="B187">
        <v>15.69</v>
      </c>
      <c r="C187">
        <v>114.76319100000001</v>
      </c>
      <c r="D187">
        <v>136.177719</v>
      </c>
      <c r="E187">
        <v>10.439560999999999</v>
      </c>
      <c r="F187">
        <v>1.7000000000000001E-2</v>
      </c>
      <c r="G187">
        <v>3.258985</v>
      </c>
      <c r="H187" s="4">
        <v>1.82</v>
      </c>
      <c r="I187" s="2">
        <v>6.75</v>
      </c>
      <c r="J187">
        <v>36.889999000000003</v>
      </c>
      <c r="K187">
        <v>2.2000000000000002</v>
      </c>
      <c r="L187">
        <v>11.36</v>
      </c>
      <c r="M187">
        <v>3.57</v>
      </c>
      <c r="N187">
        <v>4.49</v>
      </c>
      <c r="O187">
        <v>0.78500000000000003</v>
      </c>
      <c r="P187">
        <v>1.91</v>
      </c>
      <c r="Q187" s="4">
        <v>18.329999999999998</v>
      </c>
      <c r="R187">
        <v>5.0999999999999996</v>
      </c>
      <c r="S187">
        <v>44.549999</v>
      </c>
      <c r="T187" s="4">
        <v>0.104</v>
      </c>
      <c r="U187" s="2">
        <v>1.44</v>
      </c>
      <c r="V187">
        <v>2587.8400879999999</v>
      </c>
      <c r="X187" s="6">
        <f t="shared" si="42"/>
        <v>0</v>
      </c>
      <c r="Y187" s="6">
        <f t="shared" si="43"/>
        <v>-4.7591154757267162E-3</v>
      </c>
      <c r="Z187" s="6">
        <f t="shared" si="44"/>
        <v>-1.7107700344035637E-3</v>
      </c>
      <c r="AA187" s="6">
        <f t="shared" si="45"/>
        <v>2.4811292795891893E-2</v>
      </c>
      <c r="AB187" s="6">
        <f t="shared" si="46"/>
        <v>1.7964071856287456E-2</v>
      </c>
      <c r="AC187" s="6">
        <f t="shared" si="47"/>
        <v>0</v>
      </c>
      <c r="AD187" s="7">
        <f t="shared" si="48"/>
        <v>-3.1399680681213349E-2</v>
      </c>
      <c r="AE187" s="8">
        <f t="shared" si="49"/>
        <v>-3.0172413793103425E-2</v>
      </c>
      <c r="AF187" s="10">
        <f t="shared" si="50"/>
        <v>2.2733545883005357E-2</v>
      </c>
      <c r="AG187" s="11">
        <f t="shared" si="51"/>
        <v>0</v>
      </c>
      <c r="AH187" s="11">
        <f t="shared" si="52"/>
        <v>-1.1314186248912117E-2</v>
      </c>
      <c r="AI187" s="11">
        <f t="shared" si="53"/>
        <v>-2.7932960893854997E-3</v>
      </c>
      <c r="AJ187" s="11">
        <f t="shared" si="54"/>
        <v>5.6470588235294272E-2</v>
      </c>
      <c r="AK187" s="11">
        <f t="shared" si="55"/>
        <v>-1.8750000000000044E-2</v>
      </c>
      <c r="AL187" s="11">
        <f t="shared" si="56"/>
        <v>1.774391218628435E-2</v>
      </c>
      <c r="AM187" s="7">
        <f t="shared" si="57"/>
        <v>8.0141489696021528E-2</v>
      </c>
      <c r="AN187" s="10">
        <f t="shared" si="58"/>
        <v>9.9009900990099098E-3</v>
      </c>
      <c r="AO187" s="11">
        <f t="shared" si="59"/>
        <v>1.9450754703643991E-2</v>
      </c>
      <c r="AP187" s="7">
        <f t="shared" si="60"/>
        <v>-8.7719298245614086E-2</v>
      </c>
      <c r="AQ187" s="8">
        <f t="shared" si="61"/>
        <v>-3.3557046979865834E-2</v>
      </c>
      <c r="AR187" s="6">
        <f t="shared" si="62"/>
        <v>3.0970752937133916E-3</v>
      </c>
    </row>
    <row r="188" spans="1:44" x14ac:dyDescent="0.25">
      <c r="A188" s="1">
        <v>43045</v>
      </c>
      <c r="B188">
        <v>15.81</v>
      </c>
      <c r="C188">
        <v>114.184494</v>
      </c>
      <c r="D188">
        <v>134.330399</v>
      </c>
      <c r="E188">
        <v>10.153956000000001</v>
      </c>
      <c r="F188">
        <v>1.6E-2</v>
      </c>
      <c r="G188">
        <v>2.8304330000000002</v>
      </c>
      <c r="H188" s="4">
        <v>1.7450000000000001</v>
      </c>
      <c r="I188" s="2">
        <v>7.64</v>
      </c>
      <c r="J188">
        <v>37.18</v>
      </c>
      <c r="K188">
        <v>2</v>
      </c>
      <c r="L188">
        <v>8.51</v>
      </c>
      <c r="M188">
        <v>3.32</v>
      </c>
      <c r="N188">
        <v>4.3299000000000003</v>
      </c>
      <c r="O188">
        <v>0.75800000000000001</v>
      </c>
      <c r="P188">
        <v>2.23</v>
      </c>
      <c r="Q188" s="4">
        <v>18.66</v>
      </c>
      <c r="R188">
        <v>5.2</v>
      </c>
      <c r="S188">
        <v>40.549999</v>
      </c>
      <c r="T188" s="4">
        <v>9.6000000000000002E-2</v>
      </c>
      <c r="U188" s="2">
        <v>1.43</v>
      </c>
      <c r="V188">
        <v>2591.1298830000001</v>
      </c>
      <c r="X188" s="6">
        <f t="shared" si="42"/>
        <v>7.6481835564055078E-3</v>
      </c>
      <c r="Y188" s="6">
        <f t="shared" si="43"/>
        <v>-5.0425314506983288E-3</v>
      </c>
      <c r="Z188" s="6">
        <f t="shared" si="44"/>
        <v>-1.3565508466183096E-2</v>
      </c>
      <c r="AA188" s="6">
        <f t="shared" si="45"/>
        <v>-2.735795116288875E-2</v>
      </c>
      <c r="AB188" s="6">
        <f t="shared" si="46"/>
        <v>-5.8823529411764719E-2</v>
      </c>
      <c r="AC188" s="6">
        <f t="shared" si="47"/>
        <v>-0.13149861076378067</v>
      </c>
      <c r="AD188" s="7">
        <f t="shared" si="48"/>
        <v>-4.1208791208791173E-2</v>
      </c>
      <c r="AE188" s="8">
        <f t="shared" si="49"/>
        <v>0.13185185185185189</v>
      </c>
      <c r="AF188" s="10">
        <f t="shared" si="50"/>
        <v>7.8612363204455526E-3</v>
      </c>
      <c r="AG188" s="11">
        <f t="shared" si="51"/>
        <v>-9.0909090909090939E-2</v>
      </c>
      <c r="AH188" s="11">
        <f t="shared" si="52"/>
        <v>-0.25088028169014087</v>
      </c>
      <c r="AI188" s="11">
        <f t="shared" si="53"/>
        <v>-7.0028011204481766E-2</v>
      </c>
      <c r="AJ188" s="11">
        <f t="shared" si="54"/>
        <v>-3.5657015590200403E-2</v>
      </c>
      <c r="AK188" s="11">
        <f t="shared" si="55"/>
        <v>-3.4394904458598718E-2</v>
      </c>
      <c r="AL188" s="11">
        <f t="shared" si="56"/>
        <v>0.16753926701570676</v>
      </c>
      <c r="AM188" s="7">
        <f t="shared" si="57"/>
        <v>1.8003273322422464E-2</v>
      </c>
      <c r="AN188" s="10">
        <f t="shared" si="58"/>
        <v>1.9607843137255054E-2</v>
      </c>
      <c r="AO188" s="11">
        <f t="shared" si="59"/>
        <v>-8.9786758468838546E-2</v>
      </c>
      <c r="AP188" s="7">
        <f t="shared" si="60"/>
        <v>-7.6923076923076872E-2</v>
      </c>
      <c r="AQ188" s="8">
        <f t="shared" si="61"/>
        <v>-6.9444444444444198E-3</v>
      </c>
      <c r="AR188" s="6">
        <f t="shared" si="62"/>
        <v>1.2712512706078982E-3</v>
      </c>
    </row>
    <row r="189" spans="1:44" x14ac:dyDescent="0.25">
      <c r="A189" s="1">
        <v>43046</v>
      </c>
      <c r="B189">
        <v>15.81</v>
      </c>
      <c r="C189">
        <v>113.166771</v>
      </c>
      <c r="D189">
        <v>133.73730499999999</v>
      </c>
      <c r="E189">
        <v>9.8791209999999996</v>
      </c>
      <c r="F189">
        <v>1.3899999999999999E-2</v>
      </c>
      <c r="G189">
        <v>3.3088160000000002</v>
      </c>
      <c r="H189" s="4">
        <v>1.7</v>
      </c>
      <c r="I189" s="2">
        <v>8.3000000000000007</v>
      </c>
      <c r="J189">
        <v>36.759998000000003</v>
      </c>
      <c r="K189">
        <v>2</v>
      </c>
      <c r="L189">
        <v>9.84</v>
      </c>
      <c r="M189">
        <v>3.27</v>
      </c>
      <c r="N189">
        <v>4.4668000000000001</v>
      </c>
      <c r="O189">
        <v>0.77</v>
      </c>
      <c r="P189">
        <v>2.21</v>
      </c>
      <c r="Q189" s="4">
        <v>17.969999000000001</v>
      </c>
      <c r="R189">
        <v>5.2</v>
      </c>
      <c r="S189">
        <v>40.450001</v>
      </c>
      <c r="T189" s="4">
        <v>8.3000000000000004E-2</v>
      </c>
      <c r="U189" s="2">
        <v>1.4</v>
      </c>
      <c r="V189">
        <v>2590.639893</v>
      </c>
      <c r="X189" s="6">
        <f t="shared" si="42"/>
        <v>0</v>
      </c>
      <c r="Y189" s="6">
        <f t="shared" si="43"/>
        <v>-8.9129702672239297E-3</v>
      </c>
      <c r="Z189" s="6">
        <f t="shared" si="44"/>
        <v>-4.4151882553404853E-3</v>
      </c>
      <c r="AA189" s="6">
        <f t="shared" si="45"/>
        <v>-2.7066790519872375E-2</v>
      </c>
      <c r="AB189" s="6">
        <f t="shared" si="46"/>
        <v>-0.13125000000000009</v>
      </c>
      <c r="AC189" s="6">
        <f t="shared" si="47"/>
        <v>0.16901406957875342</v>
      </c>
      <c r="AD189" s="7">
        <f t="shared" si="48"/>
        <v>-2.5787965616045905E-2</v>
      </c>
      <c r="AE189" s="8">
        <f t="shared" si="49"/>
        <v>8.6387434554973996E-2</v>
      </c>
      <c r="AF189" s="10">
        <f t="shared" si="50"/>
        <v>-1.1296449704141898E-2</v>
      </c>
      <c r="AG189" s="11">
        <f t="shared" si="51"/>
        <v>0</v>
      </c>
      <c r="AH189" s="11">
        <f t="shared" si="52"/>
        <v>0.15628672150411282</v>
      </c>
      <c r="AI189" s="11">
        <f t="shared" si="53"/>
        <v>-1.5060240963855387E-2</v>
      </c>
      <c r="AJ189" s="11">
        <f t="shared" si="54"/>
        <v>3.1617358368553505E-2</v>
      </c>
      <c r="AK189" s="11">
        <f t="shared" si="55"/>
        <v>1.5831134564643801E-2</v>
      </c>
      <c r="AL189" s="11">
        <f t="shared" si="56"/>
        <v>-8.9686098654708779E-3</v>
      </c>
      <c r="AM189" s="7">
        <f t="shared" si="57"/>
        <v>-3.6977545551982738E-2</v>
      </c>
      <c r="AN189" s="10">
        <f t="shared" si="58"/>
        <v>0</v>
      </c>
      <c r="AO189" s="11">
        <f t="shared" si="59"/>
        <v>-2.466041984365952E-3</v>
      </c>
      <c r="AP189" s="7">
        <f t="shared" si="60"/>
        <v>-0.13541666666666663</v>
      </c>
      <c r="AQ189" s="8">
        <f t="shared" si="61"/>
        <v>-2.0979020979021046E-2</v>
      </c>
      <c r="AR189" s="6">
        <f t="shared" si="62"/>
        <v>-1.8910283240325398E-4</v>
      </c>
    </row>
    <row r="190" spans="1:44" x14ac:dyDescent="0.25">
      <c r="A190" s="1">
        <v>43047</v>
      </c>
      <c r="B190">
        <v>15.29</v>
      </c>
      <c r="C190">
        <v>113.166771</v>
      </c>
      <c r="D190">
        <v>133.78591900000001</v>
      </c>
      <c r="E190">
        <v>10.120879</v>
      </c>
      <c r="F190">
        <v>1.5100000000000001E-2</v>
      </c>
      <c r="G190">
        <v>3.2091530000000001</v>
      </c>
      <c r="H190" s="4">
        <v>2.0499999999999998</v>
      </c>
      <c r="I190" s="2">
        <v>7.78</v>
      </c>
      <c r="J190">
        <v>36.709999000000003</v>
      </c>
      <c r="K190">
        <v>1.95</v>
      </c>
      <c r="L190">
        <v>9.23</v>
      </c>
      <c r="M190">
        <v>3.22</v>
      </c>
      <c r="N190">
        <v>5.0426000000000002</v>
      </c>
      <c r="O190">
        <v>0.74</v>
      </c>
      <c r="P190">
        <v>2.25</v>
      </c>
      <c r="Q190" s="4">
        <v>18.540001</v>
      </c>
      <c r="R190">
        <v>5.2</v>
      </c>
      <c r="S190">
        <v>40.099997999999999</v>
      </c>
      <c r="T190" s="4">
        <v>0.10299999999999999</v>
      </c>
      <c r="U190" s="2">
        <v>1.3</v>
      </c>
      <c r="V190">
        <v>2594.3798830000001</v>
      </c>
      <c r="X190" s="6">
        <f t="shared" si="42"/>
        <v>-3.2890575585072801E-2</v>
      </c>
      <c r="Y190" s="6">
        <f t="shared" si="43"/>
        <v>0</v>
      </c>
      <c r="Z190" s="6">
        <f t="shared" si="44"/>
        <v>3.6350366115134314E-4</v>
      </c>
      <c r="AA190" s="6">
        <f t="shared" si="45"/>
        <v>2.4471610379101616E-2</v>
      </c>
      <c r="AB190" s="6">
        <f t="shared" si="46"/>
        <v>8.6330935251798691E-2</v>
      </c>
      <c r="AC190" s="6">
        <f t="shared" si="47"/>
        <v>-3.0120441874072146E-2</v>
      </c>
      <c r="AD190" s="7">
        <f t="shared" si="48"/>
        <v>0.20588235294117641</v>
      </c>
      <c r="AE190" s="8">
        <f t="shared" si="49"/>
        <v>-6.26506024096386E-2</v>
      </c>
      <c r="AF190" s="10">
        <f t="shared" si="50"/>
        <v>-1.3601469728045101E-3</v>
      </c>
      <c r="AG190" s="11">
        <f t="shared" si="51"/>
        <v>-2.5000000000000022E-2</v>
      </c>
      <c r="AH190" s="11">
        <f t="shared" si="52"/>
        <v>-6.1991869918699094E-2</v>
      </c>
      <c r="AI190" s="11">
        <f t="shared" si="53"/>
        <v>-1.5290519877675823E-2</v>
      </c>
      <c r="AJ190" s="11">
        <f t="shared" si="54"/>
        <v>0.12890659980299102</v>
      </c>
      <c r="AK190" s="11">
        <f t="shared" si="55"/>
        <v>-3.8961038961038974E-2</v>
      </c>
      <c r="AL190" s="11">
        <f t="shared" si="56"/>
        <v>1.8099547511312153E-2</v>
      </c>
      <c r="AM190" s="7">
        <f t="shared" si="57"/>
        <v>3.1719645616006931E-2</v>
      </c>
      <c r="AN190" s="10">
        <f t="shared" si="58"/>
        <v>0</v>
      </c>
      <c r="AO190" s="11">
        <f t="shared" si="59"/>
        <v>-8.6527315537026084E-3</v>
      </c>
      <c r="AP190" s="7">
        <f t="shared" si="60"/>
        <v>0.24096385542168663</v>
      </c>
      <c r="AQ190" s="8">
        <f t="shared" si="61"/>
        <v>-7.1428571428571286E-2</v>
      </c>
      <c r="AR190" s="6">
        <f t="shared" si="62"/>
        <v>1.4436549093934659E-3</v>
      </c>
    </row>
    <row r="191" spans="1:44" x14ac:dyDescent="0.25">
      <c r="A191" s="1">
        <v>43048</v>
      </c>
      <c r="B191">
        <v>15.19</v>
      </c>
      <c r="C191">
        <v>113.87518300000001</v>
      </c>
      <c r="D191">
        <v>134.21369899999999</v>
      </c>
      <c r="E191">
        <v>10.178572000000001</v>
      </c>
      <c r="F191">
        <v>1.6400000000000001E-2</v>
      </c>
      <c r="G191">
        <v>3.159322</v>
      </c>
      <c r="H191" s="4">
        <v>2.0099999999999998</v>
      </c>
      <c r="I191" s="2">
        <v>7.5</v>
      </c>
      <c r="J191">
        <v>37.959999000000003</v>
      </c>
      <c r="K191">
        <v>2.25</v>
      </c>
      <c r="L191">
        <v>9.39</v>
      </c>
      <c r="M191">
        <v>3.39</v>
      </c>
      <c r="N191">
        <v>5.3209999999999997</v>
      </c>
      <c r="O191">
        <v>0.73</v>
      </c>
      <c r="P191">
        <v>2.2400000000000002</v>
      </c>
      <c r="Q191" s="4">
        <v>18.299999</v>
      </c>
      <c r="R191">
        <v>3.7</v>
      </c>
      <c r="S191">
        <v>52.400002000000001</v>
      </c>
      <c r="T191" s="4">
        <v>9.5000000000000001E-2</v>
      </c>
      <c r="U191" s="2">
        <v>1.31</v>
      </c>
      <c r="V191">
        <v>2584.6201169999999</v>
      </c>
      <c r="X191" s="6">
        <f t="shared" si="42"/>
        <v>-6.5402223675604665E-3</v>
      </c>
      <c r="Y191" s="6">
        <f t="shared" si="43"/>
        <v>6.259894081452666E-3</v>
      </c>
      <c r="Z191" s="6">
        <f t="shared" si="44"/>
        <v>3.1974964420582452E-3</v>
      </c>
      <c r="AA191" s="6">
        <f t="shared" si="45"/>
        <v>5.7003942048907685E-3</v>
      </c>
      <c r="AB191" s="6">
        <f t="shared" si="46"/>
        <v>8.6092715231788075E-2</v>
      </c>
      <c r="AC191" s="6">
        <f t="shared" si="47"/>
        <v>-1.5527773216172713E-2</v>
      </c>
      <c r="AD191" s="7">
        <f t="shared" si="48"/>
        <v>-1.9512195121951237E-2</v>
      </c>
      <c r="AE191" s="8">
        <f t="shared" si="49"/>
        <v>-3.5989717223650408E-2</v>
      </c>
      <c r="AF191" s="10">
        <f t="shared" si="50"/>
        <v>3.4050668320639188E-2</v>
      </c>
      <c r="AG191" s="11">
        <f t="shared" si="51"/>
        <v>0.15384615384615397</v>
      </c>
      <c r="AH191" s="11">
        <f t="shared" si="52"/>
        <v>1.7334777898158293E-2</v>
      </c>
      <c r="AI191" s="11">
        <f t="shared" si="53"/>
        <v>5.2795031055900665E-2</v>
      </c>
      <c r="AJ191" s="11">
        <f t="shared" si="54"/>
        <v>5.5209614087970316E-2</v>
      </c>
      <c r="AK191" s="11">
        <f t="shared" si="55"/>
        <v>-1.3513513513513487E-2</v>
      </c>
      <c r="AL191" s="11">
        <f t="shared" si="56"/>
        <v>-4.444444444444362E-3</v>
      </c>
      <c r="AM191" s="7">
        <f t="shared" si="57"/>
        <v>-1.2945090995410413E-2</v>
      </c>
      <c r="AN191" s="10">
        <f t="shared" si="58"/>
        <v>-0.28846153846153844</v>
      </c>
      <c r="AO191" s="11">
        <f t="shared" si="59"/>
        <v>0.30673328213133577</v>
      </c>
      <c r="AP191" s="7">
        <f t="shared" si="60"/>
        <v>-7.7669902912621325E-2</v>
      </c>
      <c r="AQ191" s="8">
        <f t="shared" si="61"/>
        <v>7.692307692307665E-3</v>
      </c>
      <c r="AR191" s="6">
        <f t="shared" si="62"/>
        <v>-3.7618877882734658E-3</v>
      </c>
    </row>
    <row r="192" spans="1:44" x14ac:dyDescent="0.25">
      <c r="A192" s="1">
        <v>43049</v>
      </c>
      <c r="B192">
        <v>14.9</v>
      </c>
      <c r="C192">
        <v>114.19446600000001</v>
      </c>
      <c r="D192">
        <v>134.058167</v>
      </c>
      <c r="E192">
        <v>9.6703299999999999</v>
      </c>
      <c r="F192">
        <v>1.5100000000000001E-2</v>
      </c>
      <c r="G192">
        <v>2.8231389999999998</v>
      </c>
      <c r="H192" s="4">
        <v>1.82</v>
      </c>
      <c r="I192" s="2">
        <v>7.16</v>
      </c>
      <c r="J192">
        <v>39.209999000000003</v>
      </c>
      <c r="K192">
        <v>2</v>
      </c>
      <c r="L192">
        <v>13.09</v>
      </c>
      <c r="M192">
        <v>3.36</v>
      </c>
      <c r="N192">
        <v>5</v>
      </c>
      <c r="O192">
        <v>0.74</v>
      </c>
      <c r="P192">
        <v>2.06</v>
      </c>
      <c r="Q192" s="4">
        <v>18.239999999999998</v>
      </c>
      <c r="R192">
        <v>3.75</v>
      </c>
      <c r="S192">
        <v>53.150002000000001</v>
      </c>
      <c r="T192" s="4">
        <v>8.8999999999999996E-2</v>
      </c>
      <c r="U192" s="2">
        <v>1.33</v>
      </c>
      <c r="V192">
        <v>2582.3000489999999</v>
      </c>
      <c r="X192" s="6">
        <f t="shared" si="42"/>
        <v>-1.9091507570770161E-2</v>
      </c>
      <c r="Y192" s="6">
        <f t="shared" si="43"/>
        <v>2.8037979091546372E-3</v>
      </c>
      <c r="Z192" s="6">
        <f t="shared" si="44"/>
        <v>-1.1588384878654656E-3</v>
      </c>
      <c r="AA192" s="6">
        <f t="shared" si="45"/>
        <v>-4.9932544565190584E-2</v>
      </c>
      <c r="AB192" s="6">
        <f t="shared" si="46"/>
        <v>-7.92682926829269E-2</v>
      </c>
      <c r="AC192" s="6">
        <f t="shared" si="47"/>
        <v>-0.10640985629195132</v>
      </c>
      <c r="AD192" s="7">
        <f t="shared" si="48"/>
        <v>-9.4527363184079505E-2</v>
      </c>
      <c r="AE192" s="8">
        <f t="shared" si="49"/>
        <v>-4.5333333333333337E-2</v>
      </c>
      <c r="AF192" s="10">
        <f t="shared" si="50"/>
        <v>3.2929400235231832E-2</v>
      </c>
      <c r="AG192" s="11">
        <f t="shared" si="51"/>
        <v>-0.11111111111111116</v>
      </c>
      <c r="AH192" s="11">
        <f t="shared" si="52"/>
        <v>0.39403620873269429</v>
      </c>
      <c r="AI192" s="11">
        <f t="shared" si="53"/>
        <v>-8.8495575221240186E-3</v>
      </c>
      <c r="AJ192" s="11">
        <f t="shared" si="54"/>
        <v>-6.0327006201841726E-2</v>
      </c>
      <c r="AK192" s="11">
        <f t="shared" si="55"/>
        <v>1.3698630136986356E-2</v>
      </c>
      <c r="AL192" s="11">
        <f t="shared" si="56"/>
        <v>-8.0357142857142905E-2</v>
      </c>
      <c r="AM192" s="7">
        <f t="shared" si="57"/>
        <v>-3.2786340589417984E-3</v>
      </c>
      <c r="AN192" s="10">
        <f t="shared" si="58"/>
        <v>1.3513513513513375E-2</v>
      </c>
      <c r="AO192" s="11">
        <f t="shared" si="59"/>
        <v>1.4312976552939727E-2</v>
      </c>
      <c r="AP192" s="7">
        <f t="shared" si="60"/>
        <v>-6.3157894736842191E-2</v>
      </c>
      <c r="AQ192" s="8">
        <f t="shared" si="61"/>
        <v>1.5267175572519109E-2</v>
      </c>
      <c r="AR192" s="6">
        <f t="shared" si="62"/>
        <v>-8.9764371357325956E-4</v>
      </c>
    </row>
    <row r="193" spans="1:44" x14ac:dyDescent="0.25">
      <c r="A193" s="1">
        <v>43052</v>
      </c>
      <c r="B193">
        <v>14.9</v>
      </c>
      <c r="C193">
        <v>115.48159</v>
      </c>
      <c r="D193">
        <v>136.26522800000001</v>
      </c>
      <c r="E193">
        <v>9.4175830000000005</v>
      </c>
      <c r="F193">
        <v>1.54E-2</v>
      </c>
      <c r="G193">
        <v>2.5737450000000002</v>
      </c>
      <c r="H193" s="4">
        <v>1.71</v>
      </c>
      <c r="I193" s="2">
        <v>7.25</v>
      </c>
      <c r="J193">
        <v>39.979999999999997</v>
      </c>
      <c r="K193">
        <v>2</v>
      </c>
      <c r="L193">
        <v>12.21</v>
      </c>
      <c r="M193">
        <v>3.56</v>
      </c>
      <c r="N193">
        <v>5.2460000000000004</v>
      </c>
      <c r="O193">
        <v>0.745</v>
      </c>
      <c r="P193">
        <v>2.09</v>
      </c>
      <c r="Q193" s="4">
        <v>18.540001</v>
      </c>
      <c r="R193">
        <v>3.6</v>
      </c>
      <c r="S193">
        <v>56.299999</v>
      </c>
      <c r="T193" s="4">
        <v>8.5000000000000006E-2</v>
      </c>
      <c r="U193" s="2">
        <v>1.36</v>
      </c>
      <c r="V193">
        <v>2584.8400879999999</v>
      </c>
      <c r="X193" s="6">
        <f t="shared" si="42"/>
        <v>0</v>
      </c>
      <c r="Y193" s="6">
        <f t="shared" si="43"/>
        <v>1.1271334286899526E-2</v>
      </c>
      <c r="Z193" s="6">
        <f t="shared" si="44"/>
        <v>1.6463457985368413E-2</v>
      </c>
      <c r="AA193" s="6">
        <f t="shared" si="45"/>
        <v>-2.6136336608988509E-2</v>
      </c>
      <c r="AB193" s="6">
        <f t="shared" si="46"/>
        <v>1.9867549668874274E-2</v>
      </c>
      <c r="AC193" s="6">
        <f t="shared" si="47"/>
        <v>-8.833925640926632E-2</v>
      </c>
      <c r="AD193" s="7">
        <f t="shared" si="48"/>
        <v>-6.0439560439560447E-2</v>
      </c>
      <c r="AE193" s="8">
        <f t="shared" si="49"/>
        <v>1.2569832402234526E-2</v>
      </c>
      <c r="AF193" s="10">
        <f t="shared" si="50"/>
        <v>1.9637873492422075E-2</v>
      </c>
      <c r="AG193" s="11">
        <f t="shared" si="51"/>
        <v>0</v>
      </c>
      <c r="AH193" s="11">
        <f t="shared" si="52"/>
        <v>-6.7226890756302393E-2</v>
      </c>
      <c r="AI193" s="11">
        <f t="shared" si="53"/>
        <v>5.9523809523809534E-2</v>
      </c>
      <c r="AJ193" s="11">
        <f t="shared" si="54"/>
        <v>4.9200000000000133E-2</v>
      </c>
      <c r="AK193" s="11">
        <f t="shared" si="55"/>
        <v>6.7567567567567988E-3</v>
      </c>
      <c r="AL193" s="11">
        <f t="shared" si="56"/>
        <v>1.4563106796116498E-2</v>
      </c>
      <c r="AM193" s="7">
        <f t="shared" si="57"/>
        <v>1.6447423245614212E-2</v>
      </c>
      <c r="AN193" s="10">
        <f t="shared" si="58"/>
        <v>-3.9999999999999925E-2</v>
      </c>
      <c r="AO193" s="11">
        <f t="shared" si="59"/>
        <v>5.9266168983399092E-2</v>
      </c>
      <c r="AP193" s="7">
        <f t="shared" si="60"/>
        <v>-4.4943820224718989E-2</v>
      </c>
      <c r="AQ193" s="8">
        <f t="shared" si="61"/>
        <v>2.2556390977443552E-2</v>
      </c>
      <c r="AR193" s="6">
        <f t="shared" si="62"/>
        <v>9.8363433830384039E-4</v>
      </c>
    </row>
    <row r="194" spans="1:44" x14ac:dyDescent="0.25">
      <c r="A194" s="1">
        <v>43053</v>
      </c>
      <c r="B194">
        <v>14.44</v>
      </c>
      <c r="C194">
        <v>116.339668</v>
      </c>
      <c r="D194">
        <v>136.31384299999999</v>
      </c>
      <c r="E194">
        <v>8.7912090000000003</v>
      </c>
      <c r="F194">
        <v>1.41E-2</v>
      </c>
      <c r="G194">
        <v>2.4440599999999999</v>
      </c>
      <c r="H194" s="4">
        <v>1.7</v>
      </c>
      <c r="I194" s="2">
        <v>7.02</v>
      </c>
      <c r="J194">
        <v>39.740001999999997</v>
      </c>
      <c r="K194">
        <v>1.95</v>
      </c>
      <c r="L194">
        <v>12.79</v>
      </c>
      <c r="M194">
        <v>3.5</v>
      </c>
      <c r="N194">
        <v>4.9893000000000001</v>
      </c>
      <c r="O194">
        <v>0.78500000000000003</v>
      </c>
      <c r="P194">
        <v>2.0699999999999998</v>
      </c>
      <c r="Q194" s="4">
        <v>18.489999999999998</v>
      </c>
      <c r="R194">
        <v>3.35</v>
      </c>
      <c r="S194">
        <v>50.25</v>
      </c>
      <c r="T194" s="4">
        <v>8.4000000000000005E-2</v>
      </c>
      <c r="U194" s="2">
        <v>1.34</v>
      </c>
      <c r="V194">
        <v>2578.8701169999999</v>
      </c>
      <c r="X194" s="6">
        <f t="shared" si="42"/>
        <v>-3.0872483221476621E-2</v>
      </c>
      <c r="Y194" s="6">
        <f t="shared" si="43"/>
        <v>7.4304311189341554E-3</v>
      </c>
      <c r="Z194" s="6">
        <f t="shared" si="44"/>
        <v>3.5676746528467973E-4</v>
      </c>
      <c r="AA194" s="6">
        <f t="shared" si="45"/>
        <v>-6.6511120740852525E-2</v>
      </c>
      <c r="AB194" s="6">
        <f t="shared" si="46"/>
        <v>-8.4415584415584499E-2</v>
      </c>
      <c r="AC194" s="6">
        <f t="shared" si="47"/>
        <v>-5.0387664667634224E-2</v>
      </c>
      <c r="AD194" s="7">
        <f t="shared" si="48"/>
        <v>-5.8479532163743242E-3</v>
      </c>
      <c r="AE194" s="8">
        <f t="shared" si="49"/>
        <v>-3.1724137931034568E-2</v>
      </c>
      <c r="AF194" s="10">
        <f t="shared" si="50"/>
        <v>-6.0029514757378166E-3</v>
      </c>
      <c r="AG194" s="11">
        <f t="shared" si="51"/>
        <v>-2.5000000000000022E-2</v>
      </c>
      <c r="AH194" s="11">
        <f t="shared" si="52"/>
        <v>4.750204750204734E-2</v>
      </c>
      <c r="AI194" s="11">
        <f t="shared" si="53"/>
        <v>-1.6853932584269704E-2</v>
      </c>
      <c r="AJ194" s="11">
        <f t="shared" si="54"/>
        <v>-4.8932520015249836E-2</v>
      </c>
      <c r="AK194" s="11">
        <f t="shared" si="55"/>
        <v>5.3691275167785379E-2</v>
      </c>
      <c r="AL194" s="11">
        <f t="shared" si="56"/>
        <v>-9.5693779904306719E-3</v>
      </c>
      <c r="AM194" s="7">
        <f t="shared" si="57"/>
        <v>-2.6969254208778493E-3</v>
      </c>
      <c r="AN194" s="10">
        <f t="shared" si="58"/>
        <v>-6.944444444444442E-2</v>
      </c>
      <c r="AO194" s="11">
        <f t="shared" si="59"/>
        <v>-0.10746001967069307</v>
      </c>
      <c r="AP194" s="7">
        <f t="shared" si="60"/>
        <v>-1.1764705882352899E-2</v>
      </c>
      <c r="AQ194" s="8">
        <f t="shared" si="61"/>
        <v>-1.4705882352941235E-2</v>
      </c>
      <c r="AR194" s="6">
        <f t="shared" si="62"/>
        <v>-2.3096094136404455E-3</v>
      </c>
    </row>
    <row r="195" spans="1:44" x14ac:dyDescent="0.25">
      <c r="A195" s="1">
        <v>43054</v>
      </c>
      <c r="B195">
        <v>14.35</v>
      </c>
      <c r="C195">
        <v>115.252106</v>
      </c>
      <c r="D195">
        <v>135.79853800000001</v>
      </c>
      <c r="E195">
        <v>9.5604390000000006</v>
      </c>
      <c r="F195">
        <v>1.5299999999999999E-2</v>
      </c>
      <c r="G195">
        <v>2.4640119999999999</v>
      </c>
      <c r="H195" s="4">
        <v>1.74</v>
      </c>
      <c r="I195" s="2">
        <v>7.93</v>
      </c>
      <c r="J195">
        <v>40.659999999999997</v>
      </c>
      <c r="K195">
        <v>1.9</v>
      </c>
      <c r="L195">
        <v>12.23</v>
      </c>
      <c r="M195">
        <v>3.22</v>
      </c>
      <c r="N195">
        <v>4.9000000000000004</v>
      </c>
      <c r="O195">
        <v>0.77500000000000002</v>
      </c>
      <c r="P195">
        <v>2.09</v>
      </c>
      <c r="Q195" s="4">
        <v>18.5</v>
      </c>
      <c r="R195">
        <v>3.4</v>
      </c>
      <c r="S195">
        <v>50.029998999999997</v>
      </c>
      <c r="T195" s="4">
        <v>8.7999999999999995E-2</v>
      </c>
      <c r="U195" s="2">
        <v>1.32</v>
      </c>
      <c r="V195">
        <v>2564.6201169999999</v>
      </c>
      <c r="X195" s="6">
        <f t="shared" si="42"/>
        <v>-6.2326869806094143E-3</v>
      </c>
      <c r="Y195" s="6">
        <f t="shared" si="43"/>
        <v>-9.3481614542686442E-3</v>
      </c>
      <c r="Z195" s="6">
        <f t="shared" si="44"/>
        <v>-3.7802837089698782E-3</v>
      </c>
      <c r="AA195" s="6">
        <f t="shared" si="45"/>
        <v>8.7499910421877214E-2</v>
      </c>
      <c r="AB195" s="6">
        <f t="shared" si="46"/>
        <v>8.5106382978723305E-2</v>
      </c>
      <c r="AC195" s="6">
        <f t="shared" si="47"/>
        <v>8.163465708697748E-3</v>
      </c>
      <c r="AD195" s="7">
        <f t="shared" si="48"/>
        <v>2.3529411764705799E-2</v>
      </c>
      <c r="AE195" s="8">
        <f t="shared" si="49"/>
        <v>0.12962962962962976</v>
      </c>
      <c r="AF195" s="10">
        <f t="shared" si="50"/>
        <v>2.3150426615479169E-2</v>
      </c>
      <c r="AG195" s="11">
        <f t="shared" si="51"/>
        <v>-2.5641025641025661E-2</v>
      </c>
      <c r="AH195" s="11">
        <f t="shared" si="52"/>
        <v>-4.3784206411258686E-2</v>
      </c>
      <c r="AI195" s="11">
        <f t="shared" si="53"/>
        <v>-7.999999999999996E-2</v>
      </c>
      <c r="AJ195" s="11">
        <f t="shared" si="54"/>
        <v>-1.7898302367065466E-2</v>
      </c>
      <c r="AK195" s="11">
        <f t="shared" si="55"/>
        <v>-1.2738853503184711E-2</v>
      </c>
      <c r="AL195" s="11">
        <f t="shared" si="56"/>
        <v>9.6618357487923134E-3</v>
      </c>
      <c r="AM195" s="7">
        <f t="shared" si="57"/>
        <v>5.4083288263928608E-4</v>
      </c>
      <c r="AN195" s="10">
        <f t="shared" si="58"/>
        <v>1.4925373134328401E-2</v>
      </c>
      <c r="AO195" s="11">
        <f t="shared" si="59"/>
        <v>-4.378129353233895E-3</v>
      </c>
      <c r="AP195" s="7">
        <f t="shared" si="60"/>
        <v>4.761904761904745E-2</v>
      </c>
      <c r="AQ195" s="8">
        <f t="shared" si="61"/>
        <v>-1.4925373134328401E-2</v>
      </c>
      <c r="AR195" s="6">
        <f t="shared" si="62"/>
        <v>-5.5256757236681331E-3</v>
      </c>
    </row>
    <row r="196" spans="1:44" x14ac:dyDescent="0.25">
      <c r="A196" s="1">
        <v>43055</v>
      </c>
      <c r="B196">
        <v>14.52</v>
      </c>
      <c r="C196">
        <v>115.760963</v>
      </c>
      <c r="D196">
        <v>136.20689400000001</v>
      </c>
      <c r="E196">
        <v>9.9230219999999996</v>
      </c>
      <c r="F196">
        <v>1.6E-2</v>
      </c>
      <c r="G196">
        <v>2.5637690000000002</v>
      </c>
      <c r="H196" s="4">
        <v>1.72</v>
      </c>
      <c r="I196" s="2">
        <v>8.1199999999999992</v>
      </c>
      <c r="J196">
        <v>41.900002000000001</v>
      </c>
      <c r="K196">
        <v>1.8</v>
      </c>
      <c r="L196">
        <v>15.18</v>
      </c>
      <c r="M196">
        <v>3.29</v>
      </c>
      <c r="N196">
        <v>5.1619999999999999</v>
      </c>
      <c r="O196">
        <v>0.77</v>
      </c>
      <c r="P196">
        <v>2.0499999999999998</v>
      </c>
      <c r="Q196" s="4">
        <v>19.48</v>
      </c>
      <c r="R196">
        <v>3.75</v>
      </c>
      <c r="S196">
        <v>54.25</v>
      </c>
      <c r="T196" s="4">
        <v>9.5000000000000001E-2</v>
      </c>
      <c r="U196" s="2">
        <v>1.35</v>
      </c>
      <c r="V196">
        <v>2585.639893</v>
      </c>
      <c r="X196" s="6">
        <f t="shared" si="42"/>
        <v>1.184668989547033E-2</v>
      </c>
      <c r="Y196" s="6">
        <f t="shared" si="43"/>
        <v>4.4151644395982181E-3</v>
      </c>
      <c r="Z196" s="6">
        <f t="shared" si="44"/>
        <v>3.0070721379931165E-3</v>
      </c>
      <c r="AA196" s="6">
        <f t="shared" si="45"/>
        <v>3.7925350499072197E-2</v>
      </c>
      <c r="AB196" s="6">
        <f t="shared" si="46"/>
        <v>4.5751633986928164E-2</v>
      </c>
      <c r="AC196" s="6">
        <f t="shared" si="47"/>
        <v>4.0485598284424107E-2</v>
      </c>
      <c r="AD196" s="7">
        <f t="shared" si="48"/>
        <v>-1.1494252873563204E-2</v>
      </c>
      <c r="AE196" s="8">
        <f t="shared" si="49"/>
        <v>2.3959646910466592E-2</v>
      </c>
      <c r="AF196" s="10">
        <f t="shared" si="50"/>
        <v>3.0496851942941605E-2</v>
      </c>
      <c r="AG196" s="11">
        <f t="shared" si="51"/>
        <v>-5.2631578947368363E-2</v>
      </c>
      <c r="AH196" s="11">
        <f t="shared" si="52"/>
        <v>0.24121013900245303</v>
      </c>
      <c r="AI196" s="11">
        <f t="shared" si="53"/>
        <v>2.1739130434782483E-2</v>
      </c>
      <c r="AJ196" s="11">
        <f t="shared" si="54"/>
        <v>5.3469387755102016E-2</v>
      </c>
      <c r="AK196" s="11">
        <f t="shared" si="55"/>
        <v>-6.4516129032258229E-3</v>
      </c>
      <c r="AL196" s="11">
        <f t="shared" si="56"/>
        <v>-1.9138755980861233E-2</v>
      </c>
      <c r="AM196" s="7">
        <f t="shared" si="57"/>
        <v>5.2972972972973098E-2</v>
      </c>
      <c r="AN196" s="10">
        <f t="shared" si="58"/>
        <v>0.10294117647058831</v>
      </c>
      <c r="AO196" s="11">
        <f t="shared" si="59"/>
        <v>8.4349412039764537E-2</v>
      </c>
      <c r="AP196" s="7">
        <f t="shared" si="60"/>
        <v>7.9545454545454586E-2</v>
      </c>
      <c r="AQ196" s="8">
        <f t="shared" si="61"/>
        <v>2.2727272727272707E-2</v>
      </c>
      <c r="AR196" s="6">
        <f t="shared" si="62"/>
        <v>8.1960583014486499E-3</v>
      </c>
    </row>
    <row r="197" spans="1:44" x14ac:dyDescent="0.25">
      <c r="A197" s="1">
        <v>43056</v>
      </c>
      <c r="B197">
        <v>14.72</v>
      </c>
      <c r="C197">
        <v>116.21993999999999</v>
      </c>
      <c r="D197">
        <v>135.623535</v>
      </c>
      <c r="E197">
        <v>9.9505490000000005</v>
      </c>
      <c r="F197">
        <v>1.4999999999999999E-2</v>
      </c>
      <c r="G197">
        <v>2.5438179999999999</v>
      </c>
      <c r="H197" s="4">
        <v>1.67</v>
      </c>
      <c r="I197" s="2">
        <v>8.1300000000000008</v>
      </c>
      <c r="J197">
        <v>44.18</v>
      </c>
      <c r="K197">
        <v>1.7</v>
      </c>
      <c r="L197">
        <v>15.2</v>
      </c>
      <c r="M197">
        <v>3.3</v>
      </c>
      <c r="N197">
        <v>5.3193000000000001</v>
      </c>
      <c r="O197">
        <v>1.23</v>
      </c>
      <c r="P197">
        <v>2.1800000000000002</v>
      </c>
      <c r="Q197" s="4">
        <v>19.469999000000001</v>
      </c>
      <c r="R197">
        <v>3.45</v>
      </c>
      <c r="S197">
        <v>52.400002000000001</v>
      </c>
      <c r="T197" s="4">
        <v>0.09</v>
      </c>
      <c r="U197" s="2">
        <v>1.39</v>
      </c>
      <c r="V197">
        <v>2578.8500979999999</v>
      </c>
      <c r="X197" s="6">
        <f t="shared" ref="X197:X255" si="63">B197/B196-1</f>
        <v>1.377410468319562E-2</v>
      </c>
      <c r="Y197" s="6">
        <f t="shared" ref="Y197:Y255" si="64">C197/C196-1</f>
        <v>3.9648685369004788E-3</v>
      </c>
      <c r="Z197" s="6">
        <f t="shared" ref="Z197:Z255" si="65">D197/D196-1</f>
        <v>-4.2828889409959325E-3</v>
      </c>
      <c r="AA197" s="6">
        <f t="shared" ref="AA197:AA255" si="66">E197/E196-1</f>
        <v>2.7740541137570851E-3</v>
      </c>
      <c r="AB197" s="6">
        <f t="shared" ref="AB197:AB255" si="67">F197/F196-1</f>
        <v>-6.25E-2</v>
      </c>
      <c r="AC197" s="6">
        <f t="shared" ref="AC197:AC255" si="68">G197/G196-1</f>
        <v>-7.7819023476765059E-3</v>
      </c>
      <c r="AD197" s="7">
        <f t="shared" ref="AD197:AD255" si="69">H197/H196-1</f>
        <v>-2.9069767441860517E-2</v>
      </c>
      <c r="AE197" s="8">
        <f t="shared" ref="AE197:AE255" si="70">I197/I196-1</f>
        <v>1.2315270935963074E-3</v>
      </c>
      <c r="AF197" s="10">
        <f t="shared" ref="AF197:AF255" si="71">J197/J196-1</f>
        <v>5.4415224132924767E-2</v>
      </c>
      <c r="AG197" s="11">
        <f t="shared" ref="AG197:AG255" si="72">K197/K196-1</f>
        <v>-5.555555555555558E-2</v>
      </c>
      <c r="AH197" s="11">
        <f t="shared" ref="AH197:AH255" si="73">L197/L196-1</f>
        <v>1.3175230566535578E-3</v>
      </c>
      <c r="AI197" s="11">
        <f t="shared" ref="AI197:AI255" si="74">M197/M196-1</f>
        <v>3.0395136778114118E-3</v>
      </c>
      <c r="AJ197" s="11">
        <f t="shared" ref="AJ197:AJ255" si="75">N197/N196-1</f>
        <v>3.0472685005811684E-2</v>
      </c>
      <c r="AK197" s="11">
        <f t="shared" ref="AK197:AK255" si="76">O197/O196-1</f>
        <v>0.59740259740259738</v>
      </c>
      <c r="AL197" s="11">
        <f t="shared" ref="AL197:AL255" si="77">P197/P196-1</f>
        <v>6.3414634146341742E-2</v>
      </c>
      <c r="AM197" s="7">
        <f t="shared" ref="AM197:AM255" si="78">Q197/Q196-1</f>
        <v>-5.1339835728947403E-4</v>
      </c>
      <c r="AN197" s="10">
        <f t="shared" ref="AN197:AN255" si="79">R197/R196-1</f>
        <v>-7.999999999999996E-2</v>
      </c>
      <c r="AO197" s="11">
        <f t="shared" ref="AO197:AO255" si="80">S197/S196-1</f>
        <v>-3.410134562211975E-2</v>
      </c>
      <c r="AP197" s="7">
        <f t="shared" ref="AP197:AP255" si="81">T197/T196-1</f>
        <v>-5.2631578947368474E-2</v>
      </c>
      <c r="AQ197" s="8">
        <f t="shared" ref="AQ197:AQ254" si="82">U197/U196-1</f>
        <v>2.962962962962945E-2</v>
      </c>
      <c r="AR197" s="6">
        <f t="shared" ref="AR197:AR253" si="83">V197/V196-1</f>
        <v>-2.6259631197607103E-3</v>
      </c>
    </row>
    <row r="198" spans="1:44" x14ac:dyDescent="0.25">
      <c r="A198" s="1">
        <v>43059</v>
      </c>
      <c r="B198">
        <v>14.587999999999999</v>
      </c>
      <c r="C198">
        <v>118.96379899999999</v>
      </c>
      <c r="D198">
        <v>137.96672100000001</v>
      </c>
      <c r="E198">
        <v>10.549450999999999</v>
      </c>
      <c r="F198">
        <v>1.6299999999999999E-2</v>
      </c>
      <c r="G198">
        <v>2.8630420000000001</v>
      </c>
      <c r="H198" s="4">
        <v>1.66</v>
      </c>
      <c r="I198" s="2">
        <v>10.35</v>
      </c>
      <c r="J198">
        <v>45.209999000000003</v>
      </c>
      <c r="K198">
        <v>1.5</v>
      </c>
      <c r="L198">
        <v>18.989999999999998</v>
      </c>
      <c r="M198">
        <v>4.0999999999999996</v>
      </c>
      <c r="N198">
        <v>5.7035999999999998</v>
      </c>
      <c r="O198">
        <v>0.995</v>
      </c>
      <c r="P198">
        <v>2.1800000000000002</v>
      </c>
      <c r="Q198" s="4">
        <v>19.75</v>
      </c>
      <c r="R198">
        <v>3.35</v>
      </c>
      <c r="S198">
        <v>56.650002000000001</v>
      </c>
      <c r="T198" s="4">
        <v>0.10199999999999999</v>
      </c>
      <c r="U198" s="2">
        <v>1.46</v>
      </c>
      <c r="V198">
        <v>2582.139893</v>
      </c>
      <c r="X198" s="6">
        <f t="shared" si="63"/>
        <v>-8.9673913043478715E-3</v>
      </c>
      <c r="Y198" s="6">
        <f t="shared" si="64"/>
        <v>2.3609193052414268E-2</v>
      </c>
      <c r="Z198" s="6">
        <f t="shared" si="65"/>
        <v>1.7277134090333268E-2</v>
      </c>
      <c r="AA198" s="6">
        <f t="shared" si="66"/>
        <v>6.0187834862176937E-2</v>
      </c>
      <c r="AB198" s="6">
        <f t="shared" si="67"/>
        <v>8.666666666666667E-2</v>
      </c>
      <c r="AC198" s="6">
        <f t="shared" si="68"/>
        <v>0.12549010974841757</v>
      </c>
      <c r="AD198" s="7">
        <f t="shared" si="69"/>
        <v>-5.9880239520958556E-3</v>
      </c>
      <c r="AE198" s="8">
        <f t="shared" si="70"/>
        <v>0.27306273062730613</v>
      </c>
      <c r="AF198" s="10">
        <f t="shared" si="71"/>
        <v>2.3313693979176264E-2</v>
      </c>
      <c r="AG198" s="11">
        <f t="shared" si="72"/>
        <v>-0.11764705882352944</v>
      </c>
      <c r="AH198" s="11">
        <f t="shared" si="73"/>
        <v>0.24934210526315792</v>
      </c>
      <c r="AI198" s="11">
        <f t="shared" si="74"/>
        <v>0.24242424242424243</v>
      </c>
      <c r="AJ198" s="11">
        <f t="shared" si="75"/>
        <v>7.2246348203711008E-2</v>
      </c>
      <c r="AK198" s="11">
        <f t="shared" si="76"/>
        <v>-0.19105691056910568</v>
      </c>
      <c r="AL198" s="11">
        <f t="shared" si="77"/>
        <v>0</v>
      </c>
      <c r="AM198" s="7">
        <f t="shared" si="78"/>
        <v>1.4381151226561473E-2</v>
      </c>
      <c r="AN198" s="10">
        <f t="shared" si="79"/>
        <v>-2.8985507246376829E-2</v>
      </c>
      <c r="AO198" s="11">
        <f t="shared" si="80"/>
        <v>8.1106867133325711E-2</v>
      </c>
      <c r="AP198" s="7">
        <f t="shared" si="81"/>
        <v>0.1333333333333333</v>
      </c>
      <c r="AQ198" s="8">
        <f t="shared" si="82"/>
        <v>5.0359712230215958E-2</v>
      </c>
      <c r="AR198" s="6">
        <f t="shared" si="83"/>
        <v>1.2756829109810131E-3</v>
      </c>
    </row>
    <row r="199" spans="1:44" x14ac:dyDescent="0.25">
      <c r="A199" s="1">
        <v>43060</v>
      </c>
      <c r="B199">
        <v>14.55</v>
      </c>
      <c r="C199">
        <v>119.3629</v>
      </c>
      <c r="D199">
        <v>138.62788399999999</v>
      </c>
      <c r="E199">
        <v>10.672527000000001</v>
      </c>
      <c r="F199">
        <v>1.6E-2</v>
      </c>
      <c r="G199">
        <v>3.3418779999999999</v>
      </c>
      <c r="H199" s="4">
        <v>1.69</v>
      </c>
      <c r="I199" s="2">
        <v>11.26</v>
      </c>
      <c r="J199">
        <v>48.060001</v>
      </c>
      <c r="K199">
        <v>1.9</v>
      </c>
      <c r="L199">
        <v>21.459999</v>
      </c>
      <c r="M199">
        <v>4.2300000000000004</v>
      </c>
      <c r="N199">
        <v>5.9028999999999998</v>
      </c>
      <c r="O199">
        <v>0.95</v>
      </c>
      <c r="P199">
        <v>2.48</v>
      </c>
      <c r="Q199" s="4">
        <v>20.280000999999999</v>
      </c>
      <c r="R199">
        <v>3.65</v>
      </c>
      <c r="S199">
        <v>60.450001</v>
      </c>
      <c r="T199" s="4">
        <v>9.2999999999999999E-2</v>
      </c>
      <c r="U199" s="2">
        <v>1.42</v>
      </c>
      <c r="V199">
        <v>2599.030029</v>
      </c>
      <c r="X199" s="6">
        <f t="shared" si="63"/>
        <v>-2.6048807238825411E-3</v>
      </c>
      <c r="Y199" s="6">
        <f t="shared" si="64"/>
        <v>3.3548104831453429E-3</v>
      </c>
      <c r="Z199" s="6">
        <f t="shared" si="65"/>
        <v>4.7921918793734086E-3</v>
      </c>
      <c r="AA199" s="6">
        <f t="shared" si="66"/>
        <v>1.1666578668406702E-2</v>
      </c>
      <c r="AB199" s="6">
        <f t="shared" si="67"/>
        <v>-1.8404907975460016E-2</v>
      </c>
      <c r="AC199" s="6">
        <f t="shared" si="68"/>
        <v>0.16724728453162752</v>
      </c>
      <c r="AD199" s="7">
        <f t="shared" si="69"/>
        <v>1.8072289156626509E-2</v>
      </c>
      <c r="AE199" s="8">
        <f t="shared" si="70"/>
        <v>8.7922705314009697E-2</v>
      </c>
      <c r="AF199" s="10">
        <f t="shared" si="71"/>
        <v>6.3039196262755892E-2</v>
      </c>
      <c r="AG199" s="11">
        <f t="shared" si="72"/>
        <v>0.26666666666666661</v>
      </c>
      <c r="AH199" s="11">
        <f t="shared" si="73"/>
        <v>0.13006840442338086</v>
      </c>
      <c r="AI199" s="11">
        <f t="shared" si="74"/>
        <v>3.1707317073170982E-2</v>
      </c>
      <c r="AJ199" s="11">
        <f t="shared" si="75"/>
        <v>3.4942843116628097E-2</v>
      </c>
      <c r="AK199" s="11">
        <f t="shared" si="76"/>
        <v>-4.5226130653266416E-2</v>
      </c>
      <c r="AL199" s="11">
        <f t="shared" si="77"/>
        <v>0.13761467889908241</v>
      </c>
      <c r="AM199" s="7">
        <f t="shared" si="78"/>
        <v>2.6835493670886112E-2</v>
      </c>
      <c r="AN199" s="10">
        <f t="shared" si="79"/>
        <v>8.9552238805970186E-2</v>
      </c>
      <c r="AO199" s="11">
        <f t="shared" si="80"/>
        <v>6.7078532495020937E-2</v>
      </c>
      <c r="AP199" s="7">
        <f t="shared" si="81"/>
        <v>-8.8235294117646967E-2</v>
      </c>
      <c r="AQ199" s="8">
        <f t="shared" si="82"/>
        <v>-2.7397260273972601E-2</v>
      </c>
      <c r="AR199" s="6">
        <f t="shared" si="83"/>
        <v>6.5411390164367145E-3</v>
      </c>
    </row>
    <row r="200" spans="1:44" x14ac:dyDescent="0.25">
      <c r="A200" s="1">
        <v>43061</v>
      </c>
      <c r="B200">
        <v>14.55</v>
      </c>
      <c r="C200">
        <v>119.083527</v>
      </c>
      <c r="D200">
        <v>137.937546</v>
      </c>
      <c r="E200">
        <v>10.934066</v>
      </c>
      <c r="F200">
        <v>1.7999999999999999E-2</v>
      </c>
      <c r="G200">
        <v>3.072533</v>
      </c>
      <c r="H200" s="4">
        <v>1.65</v>
      </c>
      <c r="I200" s="2">
        <v>15.99</v>
      </c>
      <c r="J200">
        <v>48.810001</v>
      </c>
      <c r="K200">
        <v>2.25</v>
      </c>
      <c r="L200">
        <v>23.98</v>
      </c>
      <c r="M200">
        <v>5.82</v>
      </c>
      <c r="N200">
        <v>5.8456000000000001</v>
      </c>
      <c r="O200">
        <v>0.99</v>
      </c>
      <c r="P200">
        <v>2.4900000000000002</v>
      </c>
      <c r="Q200" s="4">
        <v>20.34</v>
      </c>
      <c r="R200">
        <v>3.5</v>
      </c>
      <c r="S200">
        <v>61.049999</v>
      </c>
      <c r="T200" s="4">
        <v>8.8999999999999996E-2</v>
      </c>
      <c r="U200" s="2">
        <v>2.1800000000000002</v>
      </c>
      <c r="V200">
        <v>2597.080078</v>
      </c>
      <c r="X200" s="6">
        <f t="shared" si="63"/>
        <v>0</v>
      </c>
      <c r="Y200" s="6">
        <f t="shared" si="64"/>
        <v>-2.3405346217291179E-3</v>
      </c>
      <c r="Z200" s="6">
        <f t="shared" si="65"/>
        <v>-4.9797918000392682E-3</v>
      </c>
      <c r="AA200" s="6">
        <f t="shared" si="66"/>
        <v>2.4505817600648738E-2</v>
      </c>
      <c r="AB200" s="6">
        <f t="shared" si="67"/>
        <v>0.125</v>
      </c>
      <c r="AC200" s="6">
        <f t="shared" si="68"/>
        <v>-8.0596897911892618E-2</v>
      </c>
      <c r="AD200" s="7">
        <f t="shared" si="69"/>
        <v>-2.3668639053254448E-2</v>
      </c>
      <c r="AE200" s="8">
        <f t="shared" si="70"/>
        <v>0.42007104795737127</v>
      </c>
      <c r="AF200" s="10">
        <f t="shared" si="71"/>
        <v>1.5605492808874466E-2</v>
      </c>
      <c r="AG200" s="11">
        <f t="shared" si="72"/>
        <v>0.1842105263157896</v>
      </c>
      <c r="AH200" s="11">
        <f t="shared" si="73"/>
        <v>0.11742782467044854</v>
      </c>
      <c r="AI200" s="11">
        <f t="shared" si="74"/>
        <v>0.37588652482269502</v>
      </c>
      <c r="AJ200" s="11">
        <f t="shared" si="75"/>
        <v>-9.7070931237187574E-3</v>
      </c>
      <c r="AK200" s="11">
        <f t="shared" si="76"/>
        <v>4.2105263157894868E-2</v>
      </c>
      <c r="AL200" s="11">
        <f t="shared" si="77"/>
        <v>4.0322580645162365E-3</v>
      </c>
      <c r="AM200" s="7">
        <f t="shared" si="78"/>
        <v>2.9585304261079415E-3</v>
      </c>
      <c r="AN200" s="10">
        <f t="shared" si="79"/>
        <v>-4.1095890410958846E-2</v>
      </c>
      <c r="AO200" s="11">
        <f t="shared" si="80"/>
        <v>9.9255250632668268E-3</v>
      </c>
      <c r="AP200" s="7">
        <f t="shared" si="81"/>
        <v>-4.3010752688172116E-2</v>
      </c>
      <c r="AQ200" s="8">
        <f t="shared" si="82"/>
        <v>0.53521126760563398</v>
      </c>
      <c r="AR200" s="6">
        <f t="shared" si="83"/>
        <v>-7.5026105056208436E-4</v>
      </c>
    </row>
    <row r="201" spans="1:44" x14ac:dyDescent="0.25">
      <c r="A201" s="1">
        <v>43063</v>
      </c>
      <c r="B201">
        <v>14.55</v>
      </c>
      <c r="C201">
        <v>119.861786</v>
      </c>
      <c r="D201">
        <v>137.927841</v>
      </c>
      <c r="E201">
        <v>11.802308</v>
      </c>
      <c r="F201">
        <v>2.2100000000000002E-2</v>
      </c>
      <c r="G201">
        <v>4.8980959999999998</v>
      </c>
      <c r="H201" s="4">
        <v>2.2349999999999999</v>
      </c>
      <c r="I201" s="2">
        <v>23.6</v>
      </c>
      <c r="J201">
        <v>48.860000999999997</v>
      </c>
      <c r="K201">
        <v>2.35</v>
      </c>
      <c r="L201">
        <v>24.91</v>
      </c>
      <c r="M201">
        <v>7.69</v>
      </c>
      <c r="N201">
        <v>5.7946</v>
      </c>
      <c r="O201">
        <v>1.41</v>
      </c>
      <c r="P201">
        <v>3.14</v>
      </c>
      <c r="Q201" s="4">
        <v>20.379999000000002</v>
      </c>
      <c r="R201">
        <v>3.55</v>
      </c>
      <c r="S201">
        <v>63.950001</v>
      </c>
      <c r="T201" s="4">
        <v>0.13</v>
      </c>
      <c r="U201" s="2">
        <v>5.95</v>
      </c>
      <c r="V201">
        <v>2602.419922</v>
      </c>
      <c r="X201" s="6">
        <f t="shared" si="63"/>
        <v>0</v>
      </c>
      <c r="Y201" s="6">
        <f t="shared" si="64"/>
        <v>6.5354043469001422E-3</v>
      </c>
      <c r="Z201" s="6">
        <f t="shared" si="65"/>
        <v>-7.0357928507736034E-5</v>
      </c>
      <c r="AA201" s="6">
        <f t="shared" si="66"/>
        <v>7.9407056807595744E-2</v>
      </c>
      <c r="AB201" s="6">
        <f t="shared" si="67"/>
        <v>0.22777777777777786</v>
      </c>
      <c r="AC201" s="6">
        <f t="shared" si="68"/>
        <v>0.59415570150100905</v>
      </c>
      <c r="AD201" s="7">
        <f t="shared" si="69"/>
        <v>0.3545454545454545</v>
      </c>
      <c r="AE201" s="8">
        <f t="shared" si="70"/>
        <v>0.4759224515322078</v>
      </c>
      <c r="AF201" s="10">
        <f t="shared" si="71"/>
        <v>1.0243802289615633E-3</v>
      </c>
      <c r="AG201" s="11">
        <f t="shared" si="72"/>
        <v>4.4444444444444509E-2</v>
      </c>
      <c r="AH201" s="11">
        <f t="shared" si="73"/>
        <v>3.8782318598832299E-2</v>
      </c>
      <c r="AI201" s="11">
        <f t="shared" si="74"/>
        <v>0.32130584192439859</v>
      </c>
      <c r="AJ201" s="11">
        <f t="shared" si="75"/>
        <v>-8.7245107431230817E-3</v>
      </c>
      <c r="AK201" s="11">
        <f t="shared" si="76"/>
        <v>0.42424242424242409</v>
      </c>
      <c r="AL201" s="11">
        <f t="shared" si="77"/>
        <v>0.26104417670682722</v>
      </c>
      <c r="AM201" s="7">
        <f t="shared" si="78"/>
        <v>1.9665191740414478E-3</v>
      </c>
      <c r="AN201" s="10">
        <f t="shared" si="79"/>
        <v>1.4285714285714235E-2</v>
      </c>
      <c r="AO201" s="11">
        <f t="shared" si="80"/>
        <v>4.7502081040165178E-2</v>
      </c>
      <c r="AP201" s="7">
        <f t="shared" si="81"/>
        <v>0.4606741573033708</v>
      </c>
      <c r="AQ201" s="8">
        <f t="shared" si="82"/>
        <v>1.7293577981651373</v>
      </c>
      <c r="AR201" s="6">
        <f t="shared" si="83"/>
        <v>2.0560952452850501E-3</v>
      </c>
    </row>
    <row r="202" spans="1:44" x14ac:dyDescent="0.25">
      <c r="A202" s="1">
        <v>43066</v>
      </c>
      <c r="B202">
        <v>14.55</v>
      </c>
      <c r="C202">
        <v>120.230965</v>
      </c>
      <c r="D202">
        <v>138.13201900000001</v>
      </c>
      <c r="E202">
        <v>14.604395999999999</v>
      </c>
      <c r="F202">
        <v>2.4899999999999999E-2</v>
      </c>
      <c r="G202">
        <v>5.1375140000000004</v>
      </c>
      <c r="H202" s="4">
        <v>2.4499</v>
      </c>
      <c r="I202" s="2">
        <v>15.6</v>
      </c>
      <c r="J202">
        <v>41.02</v>
      </c>
      <c r="K202">
        <v>3.17</v>
      </c>
      <c r="L202">
        <v>21.01</v>
      </c>
      <c r="M202">
        <v>6.28</v>
      </c>
      <c r="N202">
        <v>6.0990000000000002</v>
      </c>
      <c r="O202">
        <v>1.24</v>
      </c>
      <c r="P202">
        <v>2.99</v>
      </c>
      <c r="Q202" s="4">
        <v>19.920000000000002</v>
      </c>
      <c r="R202">
        <v>3.35</v>
      </c>
      <c r="S202">
        <v>58</v>
      </c>
      <c r="T202" s="4">
        <v>0.13700000000000001</v>
      </c>
      <c r="U202" s="2">
        <v>6.51</v>
      </c>
      <c r="V202">
        <v>2601.419922</v>
      </c>
      <c r="X202" s="6">
        <f t="shared" si="63"/>
        <v>0</v>
      </c>
      <c r="Y202" s="6">
        <f t="shared" si="64"/>
        <v>3.0800392044885161E-3</v>
      </c>
      <c r="Z202" s="6">
        <f t="shared" si="65"/>
        <v>1.4803247735895031E-3</v>
      </c>
      <c r="AA202" s="6">
        <f t="shared" si="66"/>
        <v>0.2374186472679749</v>
      </c>
      <c r="AB202" s="6">
        <f t="shared" si="67"/>
        <v>0.12669683257918529</v>
      </c>
      <c r="AC202" s="6">
        <f t="shared" si="68"/>
        <v>4.8879809623984638E-2</v>
      </c>
      <c r="AD202" s="7">
        <f t="shared" si="69"/>
        <v>9.6152125279642009E-2</v>
      </c>
      <c r="AE202" s="8">
        <f t="shared" si="70"/>
        <v>-0.33898305084745772</v>
      </c>
      <c r="AF202" s="10">
        <f t="shared" si="71"/>
        <v>-0.16045846990465662</v>
      </c>
      <c r="AG202" s="11">
        <f t="shared" si="72"/>
        <v>0.34893617021276579</v>
      </c>
      <c r="AH202" s="11">
        <f t="shared" si="73"/>
        <v>-0.15656362906463261</v>
      </c>
      <c r="AI202" s="11">
        <f t="shared" si="74"/>
        <v>-0.18335500650195058</v>
      </c>
      <c r="AJ202" s="11">
        <f t="shared" si="75"/>
        <v>5.2531667414489336E-2</v>
      </c>
      <c r="AK202" s="11">
        <f t="shared" si="76"/>
        <v>-0.12056737588652477</v>
      </c>
      <c r="AL202" s="11">
        <f t="shared" si="77"/>
        <v>-4.7770700636942665E-2</v>
      </c>
      <c r="AM202" s="7">
        <f t="shared" si="78"/>
        <v>-2.2571100224293428E-2</v>
      </c>
      <c r="AN202" s="10">
        <f t="shared" si="79"/>
        <v>-5.6338028169014009E-2</v>
      </c>
      <c r="AO202" s="11">
        <f t="shared" si="80"/>
        <v>-9.3041452806232217E-2</v>
      </c>
      <c r="AP202" s="7">
        <f t="shared" si="81"/>
        <v>5.3846153846153877E-2</v>
      </c>
      <c r="AQ202" s="8">
        <f t="shared" si="82"/>
        <v>9.4117647058823417E-2</v>
      </c>
      <c r="AR202" s="6">
        <f t="shared" si="83"/>
        <v>-3.8425774086126019E-4</v>
      </c>
    </row>
    <row r="203" spans="1:44" x14ac:dyDescent="0.25">
      <c r="A203" s="1">
        <v>43067</v>
      </c>
      <c r="B203">
        <v>16.25</v>
      </c>
      <c r="C203">
        <v>122.44600699999999</v>
      </c>
      <c r="D203">
        <v>141.09747300000001</v>
      </c>
      <c r="E203">
        <v>16.153955</v>
      </c>
      <c r="F203">
        <v>1.9550000000000001E-2</v>
      </c>
      <c r="G203">
        <v>4.6387260000000001</v>
      </c>
      <c r="H203" s="4">
        <v>2.39</v>
      </c>
      <c r="I203" s="2">
        <v>15.25</v>
      </c>
      <c r="J203">
        <v>42.549999</v>
      </c>
      <c r="K203">
        <v>2.61</v>
      </c>
      <c r="L203">
        <v>18.579999999999998</v>
      </c>
      <c r="M203">
        <v>6.65</v>
      </c>
      <c r="N203">
        <v>6.69</v>
      </c>
      <c r="O203">
        <v>1.1200000000000001</v>
      </c>
      <c r="P203">
        <v>2.74</v>
      </c>
      <c r="Q203" s="4">
        <v>19.82</v>
      </c>
      <c r="R203">
        <v>3.35</v>
      </c>
      <c r="S203">
        <v>57.599997999999999</v>
      </c>
      <c r="T203" s="4">
        <v>0.109</v>
      </c>
      <c r="U203" s="2">
        <v>3.85</v>
      </c>
      <c r="V203">
        <v>2627.040039</v>
      </c>
      <c r="X203" s="6">
        <f t="shared" si="63"/>
        <v>0.11683848797250862</v>
      </c>
      <c r="Y203" s="6">
        <f t="shared" si="64"/>
        <v>1.8423224000572613E-2</v>
      </c>
      <c r="Z203" s="6">
        <f t="shared" si="65"/>
        <v>2.1468259288963232E-2</v>
      </c>
      <c r="AA203" s="6">
        <f t="shared" si="66"/>
        <v>0.10610223113643324</v>
      </c>
      <c r="AB203" s="6">
        <f t="shared" si="67"/>
        <v>-0.21485943775100391</v>
      </c>
      <c r="AC203" s="6">
        <f t="shared" si="68"/>
        <v>-9.7087423995340982E-2</v>
      </c>
      <c r="AD203" s="7">
        <f t="shared" si="69"/>
        <v>-2.444997755010403E-2</v>
      </c>
      <c r="AE203" s="8">
        <f t="shared" si="70"/>
        <v>-2.2435897435897467E-2</v>
      </c>
      <c r="AF203" s="10">
        <f t="shared" si="71"/>
        <v>3.7298854217454824E-2</v>
      </c>
      <c r="AG203" s="11">
        <f t="shared" si="72"/>
        <v>-0.17665615141955837</v>
      </c>
      <c r="AH203" s="11">
        <f t="shared" si="73"/>
        <v>-0.11565920990004774</v>
      </c>
      <c r="AI203" s="11">
        <f t="shared" si="74"/>
        <v>5.8917197452229342E-2</v>
      </c>
      <c r="AJ203" s="11">
        <f t="shared" si="75"/>
        <v>9.6901131333005486E-2</v>
      </c>
      <c r="AK203" s="11">
        <f t="shared" si="76"/>
        <v>-9.6774193548387011E-2</v>
      </c>
      <c r="AL203" s="11">
        <f t="shared" si="77"/>
        <v>-8.3612040133779209E-2</v>
      </c>
      <c r="AM203" s="7">
        <f t="shared" si="78"/>
        <v>-5.020080321285203E-3</v>
      </c>
      <c r="AN203" s="10">
        <f t="shared" si="79"/>
        <v>0</v>
      </c>
      <c r="AO203" s="11">
        <f t="shared" si="80"/>
        <v>-6.8965862068965933E-3</v>
      </c>
      <c r="AP203" s="7">
        <f t="shared" si="81"/>
        <v>-0.2043795620437957</v>
      </c>
      <c r="AQ203" s="8">
        <f t="shared" si="82"/>
        <v>-0.40860215053763438</v>
      </c>
      <c r="AR203" s="6">
        <f t="shared" si="83"/>
        <v>9.8485126462408701E-3</v>
      </c>
    </row>
    <row r="204" spans="1:44" x14ac:dyDescent="0.25">
      <c r="A204" s="1">
        <v>43068</v>
      </c>
      <c r="B204">
        <v>17.247999</v>
      </c>
      <c r="C204">
        <v>120.660004</v>
      </c>
      <c r="D204">
        <v>143.73234600000001</v>
      </c>
      <c r="E204">
        <v>17.175825</v>
      </c>
      <c r="F204">
        <v>1.84E-2</v>
      </c>
      <c r="G204">
        <v>3.9204720000000002</v>
      </c>
      <c r="H204" s="4">
        <v>2.23</v>
      </c>
      <c r="I204" s="2">
        <v>13.18</v>
      </c>
      <c r="J204">
        <v>39.130001</v>
      </c>
      <c r="K204">
        <v>3.3</v>
      </c>
      <c r="L204">
        <v>12.8</v>
      </c>
      <c r="M204">
        <v>5.72</v>
      </c>
      <c r="N204">
        <v>6.0289999999999999</v>
      </c>
      <c r="O204">
        <v>1.08</v>
      </c>
      <c r="P204">
        <v>2.77</v>
      </c>
      <c r="Q204" s="4">
        <v>19.450001</v>
      </c>
      <c r="R204">
        <v>3.4</v>
      </c>
      <c r="S204">
        <v>52</v>
      </c>
      <c r="T204" s="4">
        <v>0.1</v>
      </c>
      <c r="U204" s="2">
        <v>4.05</v>
      </c>
      <c r="V204">
        <v>2626.070068</v>
      </c>
      <c r="X204" s="6">
        <f t="shared" si="63"/>
        <v>6.141532307692299E-2</v>
      </c>
      <c r="Y204" s="6">
        <f t="shared" si="64"/>
        <v>-1.4586045259932345E-2</v>
      </c>
      <c r="Z204" s="6">
        <f t="shared" si="65"/>
        <v>1.8674133164666928E-2</v>
      </c>
      <c r="AA204" s="6">
        <f t="shared" si="66"/>
        <v>6.3258192807891245E-2</v>
      </c>
      <c r="AB204" s="6">
        <f t="shared" si="67"/>
        <v>-5.882352941176483E-2</v>
      </c>
      <c r="AC204" s="6">
        <f t="shared" si="68"/>
        <v>-0.1548386345733721</v>
      </c>
      <c r="AD204" s="7">
        <f t="shared" si="69"/>
        <v>-6.6945606694560733E-2</v>
      </c>
      <c r="AE204" s="8">
        <f t="shared" si="70"/>
        <v>-0.13573770491803283</v>
      </c>
      <c r="AF204" s="10">
        <f t="shared" si="71"/>
        <v>-8.0375983087567215E-2</v>
      </c>
      <c r="AG204" s="11">
        <f t="shared" si="72"/>
        <v>0.26436781609195403</v>
      </c>
      <c r="AH204" s="11">
        <f t="shared" si="73"/>
        <v>-0.31108719052744882</v>
      </c>
      <c r="AI204" s="11">
        <f t="shared" si="74"/>
        <v>-0.13984962406015045</v>
      </c>
      <c r="AJ204" s="11">
        <f t="shared" si="75"/>
        <v>-9.8804185351270668E-2</v>
      </c>
      <c r="AK204" s="11">
        <f t="shared" si="76"/>
        <v>-3.5714285714285698E-2</v>
      </c>
      <c r="AL204" s="11">
        <f t="shared" si="77"/>
        <v>1.0948905109488871E-2</v>
      </c>
      <c r="AM204" s="7">
        <f t="shared" si="78"/>
        <v>-1.8667961654894039E-2</v>
      </c>
      <c r="AN204" s="10">
        <f t="shared" si="79"/>
        <v>1.4925373134328401E-2</v>
      </c>
      <c r="AO204" s="11">
        <f t="shared" si="80"/>
        <v>-9.7222190875770553E-2</v>
      </c>
      <c r="AP204" s="7">
        <f t="shared" si="81"/>
        <v>-8.256880733944949E-2</v>
      </c>
      <c r="AQ204" s="8">
        <f t="shared" si="82"/>
        <v>5.1948051948051965E-2</v>
      </c>
      <c r="AR204" s="6">
        <f t="shared" si="83"/>
        <v>-3.6922581521414699E-4</v>
      </c>
    </row>
    <row r="205" spans="1:44" x14ac:dyDescent="0.25">
      <c r="A205" s="1">
        <v>43069</v>
      </c>
      <c r="B205">
        <v>17.247999</v>
      </c>
      <c r="C205">
        <v>123.43</v>
      </c>
      <c r="D205">
        <v>145.39494300000001</v>
      </c>
      <c r="E205">
        <v>16.714285</v>
      </c>
      <c r="F205">
        <v>1.925E-2</v>
      </c>
      <c r="G205">
        <v>4.1100110000000001</v>
      </c>
      <c r="H205" s="4">
        <v>2.1</v>
      </c>
      <c r="I205" s="2">
        <v>13.5</v>
      </c>
      <c r="J205">
        <v>39.220001000000003</v>
      </c>
      <c r="K205">
        <v>2.7</v>
      </c>
      <c r="L205">
        <v>13.65</v>
      </c>
      <c r="M205">
        <v>5.73</v>
      </c>
      <c r="N205">
        <v>6.2102000000000004</v>
      </c>
      <c r="O205">
        <v>1.1100000000000001</v>
      </c>
      <c r="P205">
        <v>2.65</v>
      </c>
      <c r="Q205" s="4">
        <v>19.010000000000002</v>
      </c>
      <c r="R205">
        <v>3.3</v>
      </c>
      <c r="S205">
        <v>47.099997999999999</v>
      </c>
      <c r="T205" s="4">
        <v>9.9000000000000005E-2</v>
      </c>
      <c r="U205" s="2">
        <v>4.17</v>
      </c>
      <c r="V205">
        <v>2647.580078</v>
      </c>
      <c r="X205" s="6">
        <f t="shared" si="63"/>
        <v>0</v>
      </c>
      <c r="Y205" s="6">
        <f t="shared" si="64"/>
        <v>2.2957035539299397E-2</v>
      </c>
      <c r="Z205" s="6">
        <f t="shared" si="65"/>
        <v>1.1567312760622395E-2</v>
      </c>
      <c r="AA205" s="6">
        <f t="shared" si="66"/>
        <v>-2.6871489433549778E-2</v>
      </c>
      <c r="AB205" s="6">
        <f t="shared" si="67"/>
        <v>4.6195652173913082E-2</v>
      </c>
      <c r="AC205" s="6">
        <f t="shared" si="68"/>
        <v>4.83459644655031E-2</v>
      </c>
      <c r="AD205" s="7">
        <f t="shared" si="69"/>
        <v>-5.8295964125560484E-2</v>
      </c>
      <c r="AE205" s="8">
        <f t="shared" si="70"/>
        <v>2.427921092564489E-2</v>
      </c>
      <c r="AF205" s="10">
        <f t="shared" si="71"/>
        <v>2.3000254970604317E-3</v>
      </c>
      <c r="AG205" s="11">
        <f t="shared" si="72"/>
        <v>-0.18181818181818177</v>
      </c>
      <c r="AH205" s="11">
        <f t="shared" si="73"/>
        <v>6.640625E-2</v>
      </c>
      <c r="AI205" s="11">
        <f t="shared" si="74"/>
        <v>1.7482517482518833E-3</v>
      </c>
      <c r="AJ205" s="11">
        <f t="shared" si="75"/>
        <v>3.0054735445347536E-2</v>
      </c>
      <c r="AK205" s="11">
        <f t="shared" si="76"/>
        <v>2.7777777777777901E-2</v>
      </c>
      <c r="AL205" s="11">
        <f t="shared" si="77"/>
        <v>-4.332129963898923E-2</v>
      </c>
      <c r="AM205" s="7">
        <f t="shared" si="78"/>
        <v>-2.2622158219940403E-2</v>
      </c>
      <c r="AN205" s="10">
        <f t="shared" si="79"/>
        <v>-2.9411764705882359E-2</v>
      </c>
      <c r="AO205" s="11">
        <f t="shared" si="80"/>
        <v>-9.4230807692307739E-2</v>
      </c>
      <c r="AP205" s="7">
        <f t="shared" si="81"/>
        <v>-1.0000000000000009E-2</v>
      </c>
      <c r="AQ205" s="8">
        <f t="shared" si="82"/>
        <v>2.9629629629629672E-2</v>
      </c>
      <c r="AR205" s="6">
        <f t="shared" si="83"/>
        <v>8.1909505241730685E-3</v>
      </c>
    </row>
    <row r="206" spans="1:44" x14ac:dyDescent="0.25">
      <c r="A206" s="1">
        <v>43070</v>
      </c>
      <c r="B206">
        <v>17.629999000000002</v>
      </c>
      <c r="C206">
        <v>124.25</v>
      </c>
      <c r="D206">
        <v>146.61030600000001</v>
      </c>
      <c r="E206">
        <v>18.296703000000001</v>
      </c>
      <c r="F206">
        <v>1.95E-2</v>
      </c>
      <c r="G206">
        <v>4.1898160000000004</v>
      </c>
      <c r="H206" s="4">
        <v>2.25</v>
      </c>
      <c r="I206" s="2">
        <v>15</v>
      </c>
      <c r="J206">
        <v>38.220001000000003</v>
      </c>
      <c r="K206">
        <v>2.56</v>
      </c>
      <c r="L206">
        <v>15.43</v>
      </c>
      <c r="M206">
        <v>6</v>
      </c>
      <c r="N206">
        <v>6.4100999999999999</v>
      </c>
      <c r="O206">
        <v>1.08</v>
      </c>
      <c r="P206">
        <v>2.59</v>
      </c>
      <c r="Q206" s="4">
        <v>19.030000999999999</v>
      </c>
      <c r="R206">
        <v>3.15</v>
      </c>
      <c r="S206">
        <v>42.299999</v>
      </c>
      <c r="T206" s="4">
        <v>0.114</v>
      </c>
      <c r="U206" s="2">
        <v>4.95</v>
      </c>
      <c r="V206">
        <v>2642.219971</v>
      </c>
      <c r="X206" s="6">
        <f t="shared" si="63"/>
        <v>2.2147496645842812E-2</v>
      </c>
      <c r="Y206" s="6">
        <f t="shared" si="64"/>
        <v>6.6434416268330576E-3</v>
      </c>
      <c r="Z206" s="6">
        <f t="shared" si="65"/>
        <v>8.3590458851103833E-3</v>
      </c>
      <c r="AA206" s="6">
        <f t="shared" si="66"/>
        <v>9.4674585242503717E-2</v>
      </c>
      <c r="AB206" s="6">
        <f t="shared" si="67"/>
        <v>1.2987012987013102E-2</v>
      </c>
      <c r="AC206" s="6">
        <f t="shared" si="68"/>
        <v>1.9417222970936177E-2</v>
      </c>
      <c r="AD206" s="7">
        <f t="shared" si="69"/>
        <v>7.1428571428571397E-2</v>
      </c>
      <c r="AE206" s="8">
        <f t="shared" si="70"/>
        <v>0.11111111111111116</v>
      </c>
      <c r="AF206" s="10">
        <f t="shared" si="71"/>
        <v>-2.5497194658409161E-2</v>
      </c>
      <c r="AG206" s="11">
        <f t="shared" si="72"/>
        <v>-5.1851851851851927E-2</v>
      </c>
      <c r="AH206" s="11">
        <f t="shared" si="73"/>
        <v>0.13040293040293038</v>
      </c>
      <c r="AI206" s="11">
        <f t="shared" si="74"/>
        <v>4.7120418848167533E-2</v>
      </c>
      <c r="AJ206" s="11">
        <f t="shared" si="75"/>
        <v>3.2188979420952446E-2</v>
      </c>
      <c r="AK206" s="11">
        <f t="shared" si="76"/>
        <v>-2.7027027027027084E-2</v>
      </c>
      <c r="AL206" s="11">
        <f t="shared" si="77"/>
        <v>-2.2641509433962259E-2</v>
      </c>
      <c r="AM206" s="7">
        <f t="shared" si="78"/>
        <v>1.0521304576536217E-3</v>
      </c>
      <c r="AN206" s="10">
        <f t="shared" si="79"/>
        <v>-4.5454545454545414E-2</v>
      </c>
      <c r="AO206" s="11">
        <f t="shared" si="80"/>
        <v>-0.10191081112147815</v>
      </c>
      <c r="AP206" s="7">
        <f t="shared" si="81"/>
        <v>0.1515151515151516</v>
      </c>
      <c r="AQ206" s="8">
        <f t="shared" si="82"/>
        <v>0.18705035971223039</v>
      </c>
      <c r="AR206" s="6">
        <f t="shared" si="83"/>
        <v>-2.0245306438659849E-3</v>
      </c>
    </row>
    <row r="207" spans="1:44" x14ac:dyDescent="0.25">
      <c r="A207" s="1">
        <v>43073</v>
      </c>
      <c r="B207">
        <v>18.489999999999998</v>
      </c>
      <c r="C207">
        <v>123.110001</v>
      </c>
      <c r="D207">
        <v>149.15768399999999</v>
      </c>
      <c r="E207">
        <v>20.05489</v>
      </c>
      <c r="F207">
        <v>1.9400000000000001E-2</v>
      </c>
      <c r="G207">
        <v>3.870593</v>
      </c>
      <c r="H207" s="4">
        <v>2.29</v>
      </c>
      <c r="I207" s="2">
        <v>15.07</v>
      </c>
      <c r="J207">
        <v>36.869999</v>
      </c>
      <c r="K207">
        <v>3.17</v>
      </c>
      <c r="L207">
        <v>16.219999000000001</v>
      </c>
      <c r="M207">
        <v>5.58</v>
      </c>
      <c r="N207">
        <v>7.1993</v>
      </c>
      <c r="O207">
        <v>1.0580000000000001</v>
      </c>
      <c r="P207">
        <v>2.52</v>
      </c>
      <c r="Q207" s="4">
        <v>18.190000999999999</v>
      </c>
      <c r="R207">
        <v>3.55</v>
      </c>
      <c r="S207">
        <v>46.099997999999999</v>
      </c>
      <c r="T207" s="4">
        <v>0.115</v>
      </c>
      <c r="U207" s="2">
        <v>4.66</v>
      </c>
      <c r="V207">
        <v>2639.4399410000001</v>
      </c>
      <c r="X207" s="6">
        <f t="shared" si="63"/>
        <v>4.8780547293280963E-2</v>
      </c>
      <c r="Y207" s="6">
        <f t="shared" si="64"/>
        <v>-9.1750422535211706E-3</v>
      </c>
      <c r="Z207" s="6">
        <f t="shared" si="65"/>
        <v>1.7375163243980918E-2</v>
      </c>
      <c r="AA207" s="6">
        <f t="shared" si="66"/>
        <v>9.6093104861569856E-2</v>
      </c>
      <c r="AB207" s="6">
        <f t="shared" si="67"/>
        <v>-5.12820512820511E-3</v>
      </c>
      <c r="AC207" s="6">
        <f t="shared" si="68"/>
        <v>-7.6190219331827569E-2</v>
      </c>
      <c r="AD207" s="7">
        <f t="shared" si="69"/>
        <v>1.7777777777777892E-2</v>
      </c>
      <c r="AE207" s="8">
        <f t="shared" si="70"/>
        <v>4.6666666666665968E-3</v>
      </c>
      <c r="AF207" s="10">
        <f t="shared" si="71"/>
        <v>-3.5321872440558066E-2</v>
      </c>
      <c r="AG207" s="11">
        <f t="shared" si="72"/>
        <v>0.23828125</v>
      </c>
      <c r="AH207" s="11">
        <f t="shared" si="73"/>
        <v>5.1198898250162106E-2</v>
      </c>
      <c r="AI207" s="11">
        <f t="shared" si="74"/>
        <v>-6.9999999999999951E-2</v>
      </c>
      <c r="AJ207" s="11">
        <f t="shared" si="75"/>
        <v>0.12311820408417962</v>
      </c>
      <c r="AK207" s="11">
        <f t="shared" si="76"/>
        <v>-2.0370370370370372E-2</v>
      </c>
      <c r="AL207" s="11">
        <f t="shared" si="77"/>
        <v>-2.7027027027026973E-2</v>
      </c>
      <c r="AM207" s="7">
        <f t="shared" si="78"/>
        <v>-4.4140827948458861E-2</v>
      </c>
      <c r="AN207" s="10">
        <f t="shared" si="79"/>
        <v>0.12698412698412698</v>
      </c>
      <c r="AO207" s="11">
        <f t="shared" si="80"/>
        <v>8.9834493849515251E-2</v>
      </c>
      <c r="AP207" s="7">
        <f t="shared" si="81"/>
        <v>8.7719298245614308E-3</v>
      </c>
      <c r="AQ207" s="8">
        <f t="shared" si="82"/>
        <v>-5.858585858585863E-2</v>
      </c>
      <c r="AR207" s="6">
        <f t="shared" si="83"/>
        <v>-1.0521569099137817E-3</v>
      </c>
    </row>
    <row r="208" spans="1:44" x14ac:dyDescent="0.25">
      <c r="A208" s="1">
        <v>43074</v>
      </c>
      <c r="B208">
        <v>18.489999999999998</v>
      </c>
      <c r="C208">
        <v>123.769997</v>
      </c>
      <c r="D208">
        <v>147.89370700000001</v>
      </c>
      <c r="E208">
        <v>17.295385</v>
      </c>
      <c r="F208">
        <v>1.84E-2</v>
      </c>
      <c r="G208">
        <v>3.411708</v>
      </c>
      <c r="H208" s="4">
        <v>2.2000000000000002</v>
      </c>
      <c r="I208" s="2">
        <v>14.14</v>
      </c>
      <c r="J208">
        <v>37.599997999999999</v>
      </c>
      <c r="K208">
        <v>3.8</v>
      </c>
      <c r="L208">
        <v>13.71</v>
      </c>
      <c r="M208">
        <v>5.16</v>
      </c>
      <c r="N208">
        <v>7.726</v>
      </c>
      <c r="O208">
        <v>1.04</v>
      </c>
      <c r="P208">
        <v>2.39</v>
      </c>
      <c r="Q208" s="4">
        <v>18.66</v>
      </c>
      <c r="R208">
        <v>3.5</v>
      </c>
      <c r="S208">
        <v>45.849997999999999</v>
      </c>
      <c r="T208" s="4">
        <v>0.11</v>
      </c>
      <c r="U208" s="2">
        <v>5.1100000000000003</v>
      </c>
      <c r="V208">
        <v>2629.570068</v>
      </c>
      <c r="X208" s="6">
        <f t="shared" si="63"/>
        <v>0</v>
      </c>
      <c r="Y208" s="6">
        <f t="shared" si="64"/>
        <v>5.3610266805212969E-3</v>
      </c>
      <c r="Z208" s="6">
        <f t="shared" si="65"/>
        <v>-8.4740991285435774E-3</v>
      </c>
      <c r="AA208" s="6">
        <f t="shared" si="66"/>
        <v>-0.13759761335016052</v>
      </c>
      <c r="AB208" s="6">
        <f t="shared" si="67"/>
        <v>-5.1546391752577359E-2</v>
      </c>
      <c r="AC208" s="6">
        <f t="shared" si="68"/>
        <v>-0.1185567689498741</v>
      </c>
      <c r="AD208" s="7">
        <f t="shared" si="69"/>
        <v>-3.9301310043668103E-2</v>
      </c>
      <c r="AE208" s="8">
        <f t="shared" si="70"/>
        <v>-6.1712010617120061E-2</v>
      </c>
      <c r="AF208" s="10">
        <f t="shared" si="71"/>
        <v>1.9799268234317102E-2</v>
      </c>
      <c r="AG208" s="11">
        <f t="shared" si="72"/>
        <v>0.19873817034700303</v>
      </c>
      <c r="AH208" s="11">
        <f t="shared" si="73"/>
        <v>-0.15474717353558409</v>
      </c>
      <c r="AI208" s="11">
        <f t="shared" si="74"/>
        <v>-7.5268817204301008E-2</v>
      </c>
      <c r="AJ208" s="11">
        <f t="shared" si="75"/>
        <v>7.3159890544914008E-2</v>
      </c>
      <c r="AK208" s="11">
        <f t="shared" si="76"/>
        <v>-1.7013232514177745E-2</v>
      </c>
      <c r="AL208" s="11">
        <f t="shared" si="77"/>
        <v>-5.1587301587301515E-2</v>
      </c>
      <c r="AM208" s="7">
        <f t="shared" si="78"/>
        <v>2.5838316336541212E-2</v>
      </c>
      <c r="AN208" s="10">
        <f t="shared" si="79"/>
        <v>-1.4084507042253502E-2</v>
      </c>
      <c r="AO208" s="11">
        <f t="shared" si="80"/>
        <v>-5.4229937276787377E-3</v>
      </c>
      <c r="AP208" s="7">
        <f t="shared" si="81"/>
        <v>-4.3478260869565299E-2</v>
      </c>
      <c r="AQ208" s="8">
        <f t="shared" si="82"/>
        <v>9.6566523605150278E-2</v>
      </c>
      <c r="AR208" s="6">
        <f t="shared" si="83"/>
        <v>-3.7393815432908983E-3</v>
      </c>
    </row>
    <row r="209" spans="1:44" x14ac:dyDescent="0.25">
      <c r="A209" s="1">
        <v>43075</v>
      </c>
      <c r="B209">
        <v>18.120000999999998</v>
      </c>
      <c r="C209">
        <v>123.410004</v>
      </c>
      <c r="D209">
        <v>148.51597599999999</v>
      </c>
      <c r="E209">
        <v>18.373626999999999</v>
      </c>
      <c r="F209">
        <v>2.7699999999999999E-2</v>
      </c>
      <c r="G209">
        <v>3.8107380000000002</v>
      </c>
      <c r="H209" s="4">
        <v>2.46</v>
      </c>
      <c r="I209" s="2">
        <v>13.702</v>
      </c>
      <c r="J209">
        <v>37.610000999999997</v>
      </c>
      <c r="K209">
        <v>3.8</v>
      </c>
      <c r="L209">
        <v>12.95</v>
      </c>
      <c r="M209">
        <v>5.05</v>
      </c>
      <c r="N209">
        <v>7.3033000000000001</v>
      </c>
      <c r="O209">
        <v>1.02</v>
      </c>
      <c r="P209">
        <v>2.35</v>
      </c>
      <c r="Q209" s="4">
        <v>19</v>
      </c>
      <c r="R209">
        <v>3.3</v>
      </c>
      <c r="S209">
        <v>42.650002000000001</v>
      </c>
      <c r="T209" s="4">
        <v>0.109</v>
      </c>
      <c r="U209" s="2">
        <v>4.6500000000000004</v>
      </c>
      <c r="V209">
        <v>2629.2700199999999</v>
      </c>
      <c r="X209" s="6">
        <f t="shared" si="63"/>
        <v>-2.0010762574364516E-2</v>
      </c>
      <c r="Y209" s="6">
        <f t="shared" si="64"/>
        <v>-2.9085643429400676E-3</v>
      </c>
      <c r="Z209" s="6">
        <f t="shared" si="65"/>
        <v>4.2075421099558863E-3</v>
      </c>
      <c r="AA209" s="6">
        <f t="shared" si="66"/>
        <v>6.2342757909118474E-2</v>
      </c>
      <c r="AB209" s="6">
        <f t="shared" si="67"/>
        <v>0.50543478260869557</v>
      </c>
      <c r="AC209" s="6">
        <f t="shared" si="68"/>
        <v>0.11695901290497313</v>
      </c>
      <c r="AD209" s="7">
        <f t="shared" si="69"/>
        <v>0.11818181818181817</v>
      </c>
      <c r="AE209" s="8">
        <f t="shared" si="70"/>
        <v>-3.0975954738331035E-2</v>
      </c>
      <c r="AF209" s="10">
        <f t="shared" si="71"/>
        <v>2.6603724819329599E-4</v>
      </c>
      <c r="AG209" s="11">
        <f t="shared" si="72"/>
        <v>0</v>
      </c>
      <c r="AH209" s="11">
        <f t="shared" si="73"/>
        <v>-5.543398978847569E-2</v>
      </c>
      <c r="AI209" s="11">
        <f t="shared" si="74"/>
        <v>-2.1317829457364379E-2</v>
      </c>
      <c r="AJ209" s="11">
        <f t="shared" si="75"/>
        <v>-5.4711364224695802E-2</v>
      </c>
      <c r="AK209" s="11">
        <f t="shared" si="76"/>
        <v>-1.9230769230769273E-2</v>
      </c>
      <c r="AL209" s="11">
        <f t="shared" si="77"/>
        <v>-1.6736401673640211E-2</v>
      </c>
      <c r="AM209" s="7">
        <f t="shared" si="78"/>
        <v>1.8220793140407254E-2</v>
      </c>
      <c r="AN209" s="10">
        <f t="shared" si="79"/>
        <v>-5.7142857142857162E-2</v>
      </c>
      <c r="AO209" s="11">
        <f t="shared" si="80"/>
        <v>-6.9792718420620181E-2</v>
      </c>
      <c r="AP209" s="7">
        <f t="shared" si="81"/>
        <v>-9.0909090909091494E-3</v>
      </c>
      <c r="AQ209" s="8">
        <f t="shared" si="82"/>
        <v>-9.0019569471624261E-2</v>
      </c>
      <c r="AR209" s="6">
        <f t="shared" si="83"/>
        <v>-1.1410534507194647E-4</v>
      </c>
    </row>
    <row r="210" spans="1:44" x14ac:dyDescent="0.25">
      <c r="A210" s="1">
        <v>43076</v>
      </c>
      <c r="B210">
        <v>19</v>
      </c>
      <c r="C210">
        <v>124.19000200000001</v>
      </c>
      <c r="D210">
        <v>148.49646000000001</v>
      </c>
      <c r="E210">
        <v>20.000111</v>
      </c>
      <c r="F210">
        <v>2.29E-2</v>
      </c>
      <c r="G210">
        <v>4.0501560000000003</v>
      </c>
      <c r="H210" s="4">
        <v>2.73</v>
      </c>
      <c r="I210" s="2">
        <v>14.6</v>
      </c>
      <c r="J210">
        <v>38.729999999999997</v>
      </c>
      <c r="K210">
        <v>3.61</v>
      </c>
      <c r="L210">
        <v>13.3</v>
      </c>
      <c r="M210">
        <v>5.24</v>
      </c>
      <c r="N210">
        <v>8.6</v>
      </c>
      <c r="O210">
        <v>1.04</v>
      </c>
      <c r="P210">
        <v>2.5289999999999999</v>
      </c>
      <c r="Q210" s="4">
        <v>19.190000999999999</v>
      </c>
      <c r="R210">
        <v>3.35</v>
      </c>
      <c r="S210">
        <v>45.650002000000001</v>
      </c>
      <c r="T210" s="4">
        <v>0.1</v>
      </c>
      <c r="U210" s="2">
        <v>4.58</v>
      </c>
      <c r="V210">
        <v>2636.9799800000001</v>
      </c>
      <c r="X210" s="6">
        <f t="shared" si="63"/>
        <v>4.8565063544974585E-2</v>
      </c>
      <c r="Y210" s="6">
        <f t="shared" si="64"/>
        <v>6.3203790188679498E-3</v>
      </c>
      <c r="Z210" s="6">
        <f t="shared" si="65"/>
        <v>-1.3140673835643213E-4</v>
      </c>
      <c r="AA210" s="6">
        <f t="shared" si="66"/>
        <v>8.8522750570695807E-2</v>
      </c>
      <c r="AB210" s="6">
        <f t="shared" si="67"/>
        <v>-0.17328519855595659</v>
      </c>
      <c r="AC210" s="6">
        <f t="shared" si="68"/>
        <v>6.2827200400552341E-2</v>
      </c>
      <c r="AD210" s="7">
        <f t="shared" si="69"/>
        <v>0.10975609756097571</v>
      </c>
      <c r="AE210" s="8">
        <f t="shared" si="70"/>
        <v>6.5537877682090073E-2</v>
      </c>
      <c r="AF210" s="10">
        <f t="shared" si="71"/>
        <v>2.9779286631765878E-2</v>
      </c>
      <c r="AG210" s="11">
        <f t="shared" si="72"/>
        <v>-4.9999999999999933E-2</v>
      </c>
      <c r="AH210" s="11">
        <f t="shared" si="73"/>
        <v>2.7027027027027195E-2</v>
      </c>
      <c r="AI210" s="11">
        <f t="shared" si="74"/>
        <v>3.7623762376237657E-2</v>
      </c>
      <c r="AJ210" s="11">
        <f t="shared" si="75"/>
        <v>0.17754987471417016</v>
      </c>
      <c r="AK210" s="11">
        <f t="shared" si="76"/>
        <v>1.9607843137254832E-2</v>
      </c>
      <c r="AL210" s="11">
        <f t="shared" si="77"/>
        <v>7.6170212765957368E-2</v>
      </c>
      <c r="AM210" s="7">
        <f t="shared" si="78"/>
        <v>1.0000052631578882E-2</v>
      </c>
      <c r="AN210" s="10">
        <f t="shared" si="79"/>
        <v>1.5151515151515138E-2</v>
      </c>
      <c r="AO210" s="11">
        <f t="shared" si="80"/>
        <v>7.0339973254866406E-2</v>
      </c>
      <c r="AP210" s="7">
        <f t="shared" si="81"/>
        <v>-8.256880733944949E-2</v>
      </c>
      <c r="AQ210" s="8">
        <f t="shared" si="82"/>
        <v>-1.5053763440860291E-2</v>
      </c>
      <c r="AR210" s="6">
        <f t="shared" si="83"/>
        <v>2.9323576282971331E-3</v>
      </c>
    </row>
    <row r="211" spans="1:44" x14ac:dyDescent="0.25">
      <c r="A211" s="1">
        <v>43077</v>
      </c>
      <c r="B211">
        <v>19.309999000000001</v>
      </c>
      <c r="C211">
        <v>125.269997</v>
      </c>
      <c r="D211">
        <v>149.228836</v>
      </c>
      <c r="E211">
        <v>18.130769999999998</v>
      </c>
      <c r="F211">
        <v>2.1600000000000001E-2</v>
      </c>
      <c r="G211">
        <v>3.940423</v>
      </c>
      <c r="H211" s="4">
        <v>2.74</v>
      </c>
      <c r="I211" s="2">
        <v>15.86</v>
      </c>
      <c r="J211">
        <v>38.090000000000003</v>
      </c>
      <c r="K211">
        <v>4.5</v>
      </c>
      <c r="L211">
        <v>11.98</v>
      </c>
      <c r="M211">
        <v>5.13</v>
      </c>
      <c r="N211">
        <v>9.6316000000000006</v>
      </c>
      <c r="O211">
        <v>1.03</v>
      </c>
      <c r="P211">
        <v>2.4500000000000002</v>
      </c>
      <c r="Q211" s="4">
        <v>19.239999999999998</v>
      </c>
      <c r="R211">
        <v>3.3</v>
      </c>
      <c r="S211">
        <v>45.080002</v>
      </c>
      <c r="T211" s="4">
        <v>0.105</v>
      </c>
      <c r="U211" s="2">
        <v>4.41</v>
      </c>
      <c r="V211">
        <v>2651.5</v>
      </c>
      <c r="X211" s="6">
        <f t="shared" si="63"/>
        <v>1.6315736842105411E-2</v>
      </c>
      <c r="Y211" s="6">
        <f t="shared" si="64"/>
        <v>8.6963119623750806E-3</v>
      </c>
      <c r="Z211" s="6">
        <f t="shared" si="65"/>
        <v>4.9319424853628835E-3</v>
      </c>
      <c r="AA211" s="6">
        <f t="shared" si="66"/>
        <v>-9.3466531260751662E-2</v>
      </c>
      <c r="AB211" s="6">
        <f t="shared" si="67"/>
        <v>-5.6768558951964976E-2</v>
      </c>
      <c r="AC211" s="6">
        <f t="shared" si="68"/>
        <v>-2.7093524298817173E-2</v>
      </c>
      <c r="AD211" s="7">
        <f t="shared" si="69"/>
        <v>3.66300366300365E-3</v>
      </c>
      <c r="AE211" s="8">
        <f t="shared" si="70"/>
        <v>8.6301369863013733E-2</v>
      </c>
      <c r="AF211" s="10">
        <f t="shared" si="71"/>
        <v>-1.6524657887941996E-2</v>
      </c>
      <c r="AG211" s="11">
        <f t="shared" si="72"/>
        <v>0.24653739612188375</v>
      </c>
      <c r="AH211" s="11">
        <f t="shared" si="73"/>
        <v>-9.9248120300751919E-2</v>
      </c>
      <c r="AI211" s="11">
        <f t="shared" si="74"/>
        <v>-2.0992366412213803E-2</v>
      </c>
      <c r="AJ211" s="11">
        <f t="shared" si="75"/>
        <v>0.11995348837209319</v>
      </c>
      <c r="AK211" s="11">
        <f t="shared" si="76"/>
        <v>-9.6153846153845812E-3</v>
      </c>
      <c r="AL211" s="11">
        <f t="shared" si="77"/>
        <v>-3.1237643337287402E-2</v>
      </c>
      <c r="AM211" s="7">
        <f t="shared" si="78"/>
        <v>2.6054714640191268E-3</v>
      </c>
      <c r="AN211" s="10">
        <f t="shared" si="79"/>
        <v>-1.4925373134328401E-2</v>
      </c>
      <c r="AO211" s="11">
        <f t="shared" si="80"/>
        <v>-1.2486308324805795E-2</v>
      </c>
      <c r="AP211" s="7">
        <f t="shared" si="81"/>
        <v>4.9999999999999822E-2</v>
      </c>
      <c r="AQ211" s="8">
        <f t="shared" si="82"/>
        <v>-3.7117903930131035E-2</v>
      </c>
      <c r="AR211" s="6">
        <f t="shared" si="83"/>
        <v>5.5063064983906784E-3</v>
      </c>
    </row>
    <row r="212" spans="1:44" x14ac:dyDescent="0.25">
      <c r="A212" s="1">
        <v>43080</v>
      </c>
      <c r="B212">
        <v>19.745999999999999</v>
      </c>
      <c r="C212">
        <v>126.349998</v>
      </c>
      <c r="D212">
        <v>149.12141399999999</v>
      </c>
      <c r="E212">
        <v>20.332308000000001</v>
      </c>
      <c r="F212">
        <v>2.537E-2</v>
      </c>
      <c r="G212">
        <v>5.3211180000000002</v>
      </c>
      <c r="H212" s="4">
        <v>3.27</v>
      </c>
      <c r="I212" s="2">
        <v>23.08</v>
      </c>
      <c r="J212">
        <v>38.299999</v>
      </c>
      <c r="K212">
        <v>7.25</v>
      </c>
      <c r="L212">
        <v>15.5</v>
      </c>
      <c r="M212">
        <v>6</v>
      </c>
      <c r="N212">
        <v>10.347899999999999</v>
      </c>
      <c r="O212">
        <v>1.02</v>
      </c>
      <c r="P212">
        <v>3.61</v>
      </c>
      <c r="Q212" s="4">
        <v>19.579999999999998</v>
      </c>
      <c r="R212">
        <v>3.3</v>
      </c>
      <c r="S212">
        <v>55</v>
      </c>
      <c r="T212" s="4">
        <v>0.13600000000000001</v>
      </c>
      <c r="U212" s="2">
        <v>6.3</v>
      </c>
      <c r="V212">
        <v>2659.98999</v>
      </c>
      <c r="X212" s="6">
        <f t="shared" si="63"/>
        <v>2.2579027580477806E-2</v>
      </c>
      <c r="Y212" s="6">
        <f t="shared" si="64"/>
        <v>8.6213860131247877E-3</v>
      </c>
      <c r="Z212" s="6">
        <f t="shared" si="65"/>
        <v>-7.1984746969422364E-4</v>
      </c>
      <c r="AA212" s="6">
        <f t="shared" si="66"/>
        <v>0.12142551033408977</v>
      </c>
      <c r="AB212" s="6">
        <f t="shared" si="67"/>
        <v>0.17453703703703694</v>
      </c>
      <c r="AC212" s="6">
        <f t="shared" si="68"/>
        <v>0.35039258475549451</v>
      </c>
      <c r="AD212" s="7">
        <f t="shared" si="69"/>
        <v>0.1934306569343065</v>
      </c>
      <c r="AE212" s="8">
        <f t="shared" si="70"/>
        <v>0.45523329129886503</v>
      </c>
      <c r="AF212" s="10">
        <f t="shared" si="71"/>
        <v>5.5132318193751306E-3</v>
      </c>
      <c r="AG212" s="11">
        <f t="shared" si="72"/>
        <v>0.61111111111111116</v>
      </c>
      <c r="AH212" s="11">
        <f t="shared" si="73"/>
        <v>0.29382303839732882</v>
      </c>
      <c r="AI212" s="11">
        <f t="shared" si="74"/>
        <v>0.16959064327485374</v>
      </c>
      <c r="AJ212" s="11">
        <f t="shared" si="75"/>
        <v>7.4369782798288764E-2</v>
      </c>
      <c r="AK212" s="11">
        <f t="shared" si="76"/>
        <v>-9.7087378640776656E-3</v>
      </c>
      <c r="AL212" s="11">
        <f t="shared" si="77"/>
        <v>0.47346938775510194</v>
      </c>
      <c r="AM212" s="7">
        <f t="shared" si="78"/>
        <v>1.7671517671517645E-2</v>
      </c>
      <c r="AN212" s="10">
        <f t="shared" si="79"/>
        <v>0</v>
      </c>
      <c r="AO212" s="11">
        <f t="shared" si="80"/>
        <v>0.22005318455842127</v>
      </c>
      <c r="AP212" s="7">
        <f t="shared" si="81"/>
        <v>0.2952380952380953</v>
      </c>
      <c r="AQ212" s="8">
        <f t="shared" si="82"/>
        <v>0.42857142857142838</v>
      </c>
      <c r="AR212" s="6">
        <f t="shared" si="83"/>
        <v>3.2019573826136405E-3</v>
      </c>
    </row>
    <row r="213" spans="1:44" x14ac:dyDescent="0.25">
      <c r="A213" s="1">
        <v>43081</v>
      </c>
      <c r="B213">
        <v>20.149999999999999</v>
      </c>
      <c r="C213">
        <v>127.620003</v>
      </c>
      <c r="D213">
        <v>149.43388400000001</v>
      </c>
      <c r="E213">
        <v>24.978021999999999</v>
      </c>
      <c r="F213">
        <v>2.64E-2</v>
      </c>
      <c r="G213">
        <v>4.941751</v>
      </c>
      <c r="H213" s="4">
        <v>3.85</v>
      </c>
      <c r="I213" s="2">
        <v>28.200001</v>
      </c>
      <c r="J213">
        <v>38.080002</v>
      </c>
      <c r="K213">
        <v>6.98</v>
      </c>
      <c r="L213">
        <v>15.89</v>
      </c>
      <c r="M213">
        <v>5.31</v>
      </c>
      <c r="N213">
        <v>8.85</v>
      </c>
      <c r="O213">
        <v>0.96</v>
      </c>
      <c r="P213">
        <v>3.47</v>
      </c>
      <c r="Q213" s="4">
        <v>19.760000000000002</v>
      </c>
      <c r="R213">
        <v>3.35</v>
      </c>
      <c r="S213">
        <v>53.450001</v>
      </c>
      <c r="T213" s="4">
        <v>0.14199999999999999</v>
      </c>
      <c r="U213" s="2">
        <v>5.8</v>
      </c>
      <c r="V213">
        <v>2664.110107</v>
      </c>
      <c r="X213" s="6">
        <f t="shared" si="63"/>
        <v>2.0459839967588378E-2</v>
      </c>
      <c r="Y213" s="6">
        <f t="shared" si="64"/>
        <v>1.005148413219592E-2</v>
      </c>
      <c r="Z213" s="6">
        <f t="shared" si="65"/>
        <v>2.0954066328797705E-3</v>
      </c>
      <c r="AA213" s="6">
        <f t="shared" si="66"/>
        <v>0.22848925955676047</v>
      </c>
      <c r="AB213" s="6">
        <f t="shared" si="67"/>
        <v>4.0599132834056029E-2</v>
      </c>
      <c r="AC213" s="6">
        <f t="shared" si="68"/>
        <v>-7.1294603878357954E-2</v>
      </c>
      <c r="AD213" s="7">
        <f t="shared" si="69"/>
        <v>0.17737003058103973</v>
      </c>
      <c r="AE213" s="8">
        <f t="shared" si="70"/>
        <v>0.22183713171577124</v>
      </c>
      <c r="AF213" s="10">
        <f t="shared" si="71"/>
        <v>-5.7440471473640953E-3</v>
      </c>
      <c r="AG213" s="11">
        <f t="shared" si="72"/>
        <v>-3.7241379310344769E-2</v>
      </c>
      <c r="AH213" s="11">
        <f t="shared" si="73"/>
        <v>2.5161290322580632E-2</v>
      </c>
      <c r="AI213" s="11">
        <f t="shared" si="74"/>
        <v>-0.1150000000000001</v>
      </c>
      <c r="AJ213" s="11">
        <f t="shared" si="75"/>
        <v>-0.14475400805960625</v>
      </c>
      <c r="AK213" s="11">
        <f t="shared" si="76"/>
        <v>-5.8823529411764719E-2</v>
      </c>
      <c r="AL213" s="11">
        <f t="shared" si="77"/>
        <v>-3.878116343490301E-2</v>
      </c>
      <c r="AM213" s="7">
        <f t="shared" si="78"/>
        <v>9.1930541368745455E-3</v>
      </c>
      <c r="AN213" s="10">
        <f t="shared" si="79"/>
        <v>1.5151515151515138E-2</v>
      </c>
      <c r="AO213" s="11">
        <f t="shared" si="80"/>
        <v>-2.8181800000000035E-2</v>
      </c>
      <c r="AP213" s="7">
        <f t="shared" si="81"/>
        <v>4.4117647058823373E-2</v>
      </c>
      <c r="AQ213" s="8">
        <f t="shared" si="82"/>
        <v>-7.9365079365079416E-2</v>
      </c>
      <c r="AR213" s="6">
        <f t="shared" si="83"/>
        <v>1.5489219942514953E-3</v>
      </c>
    </row>
    <row r="214" spans="1:44" x14ac:dyDescent="0.25">
      <c r="A214" s="1">
        <v>43082</v>
      </c>
      <c r="B214">
        <v>19.399999999999999</v>
      </c>
      <c r="C214">
        <v>126.279999</v>
      </c>
      <c r="D214">
        <v>148.047256</v>
      </c>
      <c r="E214">
        <v>25.65934</v>
      </c>
      <c r="F214">
        <v>2.64E-2</v>
      </c>
      <c r="G214">
        <v>5.231268</v>
      </c>
      <c r="H214" s="4">
        <v>3.96</v>
      </c>
      <c r="I214" s="2">
        <v>23.030000999999999</v>
      </c>
      <c r="J214">
        <v>36.189999</v>
      </c>
      <c r="K214">
        <v>6.99</v>
      </c>
      <c r="L214">
        <v>16.030000999999999</v>
      </c>
      <c r="M214">
        <v>5.0999999999999996</v>
      </c>
      <c r="N214">
        <v>9.3000000000000007</v>
      </c>
      <c r="O214">
        <v>0.95399999999999996</v>
      </c>
      <c r="P214">
        <v>3.3</v>
      </c>
      <c r="Q214" s="4">
        <v>20.27</v>
      </c>
      <c r="R214">
        <v>3.3</v>
      </c>
      <c r="S214">
        <v>60.900002000000001</v>
      </c>
      <c r="T214" s="4">
        <v>0.124</v>
      </c>
      <c r="U214" s="2">
        <v>5.69</v>
      </c>
      <c r="V214">
        <v>2662.8500979999999</v>
      </c>
      <c r="X214" s="6">
        <f t="shared" si="63"/>
        <v>-3.7220843672456594E-2</v>
      </c>
      <c r="Y214" s="6">
        <f t="shared" si="64"/>
        <v>-1.0499952738600049E-2</v>
      </c>
      <c r="Z214" s="6">
        <f t="shared" si="65"/>
        <v>-9.279207385120225E-3</v>
      </c>
      <c r="AA214" s="6">
        <f t="shared" si="66"/>
        <v>2.7276699492057466E-2</v>
      </c>
      <c r="AB214" s="6">
        <f t="shared" si="67"/>
        <v>0</v>
      </c>
      <c r="AC214" s="6">
        <f t="shared" si="68"/>
        <v>5.8585914183049592E-2</v>
      </c>
      <c r="AD214" s="7">
        <f t="shared" si="69"/>
        <v>2.857142857142847E-2</v>
      </c>
      <c r="AE214" s="8">
        <f t="shared" si="70"/>
        <v>-0.18333332683215164</v>
      </c>
      <c r="AF214" s="10">
        <f t="shared" si="71"/>
        <v>-4.9632429115943899E-2</v>
      </c>
      <c r="AG214" s="11">
        <f t="shared" si="72"/>
        <v>1.4326647564468775E-3</v>
      </c>
      <c r="AH214" s="11">
        <f t="shared" si="73"/>
        <v>8.8106356198867086E-3</v>
      </c>
      <c r="AI214" s="11">
        <f t="shared" si="74"/>
        <v>-3.9548022598870025E-2</v>
      </c>
      <c r="AJ214" s="11">
        <f t="shared" si="75"/>
        <v>5.0847457627118731E-2</v>
      </c>
      <c r="AK214" s="11">
        <f t="shared" si="76"/>
        <v>-6.2499999999999778E-3</v>
      </c>
      <c r="AL214" s="11">
        <f t="shared" si="77"/>
        <v>-4.8991354466858872E-2</v>
      </c>
      <c r="AM214" s="7">
        <f t="shared" si="78"/>
        <v>2.580971659919018E-2</v>
      </c>
      <c r="AN214" s="10">
        <f t="shared" si="79"/>
        <v>-1.4925373134328401E-2</v>
      </c>
      <c r="AO214" s="11">
        <f t="shared" si="80"/>
        <v>0.13938261666262641</v>
      </c>
      <c r="AP214" s="7">
        <f t="shared" si="81"/>
        <v>-0.12676056338028163</v>
      </c>
      <c r="AQ214" s="8">
        <f t="shared" si="82"/>
        <v>-1.8965517241379182E-2</v>
      </c>
      <c r="AR214" s="6">
        <f t="shared" si="83"/>
        <v>-4.7295680335790458E-4</v>
      </c>
    </row>
    <row r="215" spans="1:44" x14ac:dyDescent="0.25">
      <c r="A215" s="1">
        <v>43083</v>
      </c>
      <c r="B215">
        <v>20.399999999999999</v>
      </c>
      <c r="C215">
        <v>126.05999799999999</v>
      </c>
      <c r="D215">
        <v>146.885223</v>
      </c>
      <c r="E215">
        <v>26.098790999999999</v>
      </c>
      <c r="F215">
        <v>2.76E-2</v>
      </c>
      <c r="G215">
        <v>5.6405849999999997</v>
      </c>
      <c r="H215" s="4">
        <v>3.81</v>
      </c>
      <c r="I215" s="2">
        <v>24.98</v>
      </c>
      <c r="J215">
        <v>37.009998000000003</v>
      </c>
      <c r="K215">
        <v>5.9</v>
      </c>
      <c r="L215">
        <v>17.450001</v>
      </c>
      <c r="M215">
        <v>5.05</v>
      </c>
      <c r="N215">
        <v>9.5690000000000008</v>
      </c>
      <c r="O215">
        <v>0.95</v>
      </c>
      <c r="P215">
        <v>3.3</v>
      </c>
      <c r="Q215" s="4">
        <v>19.860001</v>
      </c>
      <c r="R215">
        <v>3.35</v>
      </c>
      <c r="S215">
        <v>61.5</v>
      </c>
      <c r="T215" s="4">
        <v>0.11600000000000001</v>
      </c>
      <c r="U215" s="2">
        <v>5.43</v>
      </c>
      <c r="V215">
        <v>2652.01001</v>
      </c>
      <c r="X215" s="6">
        <f t="shared" si="63"/>
        <v>5.1546391752577359E-2</v>
      </c>
      <c r="Y215" s="6">
        <f t="shared" si="64"/>
        <v>-1.742168211452122E-3</v>
      </c>
      <c r="Z215" s="6">
        <f t="shared" si="65"/>
        <v>-7.8490681380816163E-3</v>
      </c>
      <c r="AA215" s="6">
        <f t="shared" si="66"/>
        <v>1.7126356328728498E-2</v>
      </c>
      <c r="AB215" s="6">
        <f t="shared" si="67"/>
        <v>4.5454545454545414E-2</v>
      </c>
      <c r="AC215" s="6">
        <f t="shared" si="68"/>
        <v>7.8244318585857231E-2</v>
      </c>
      <c r="AD215" s="7">
        <f t="shared" si="69"/>
        <v>-3.7878787878787845E-2</v>
      </c>
      <c r="AE215" s="8">
        <f t="shared" si="70"/>
        <v>8.4672119640811117E-2</v>
      </c>
      <c r="AF215" s="10">
        <f t="shared" si="71"/>
        <v>2.2658165865105495E-2</v>
      </c>
      <c r="AG215" s="11">
        <f t="shared" si="72"/>
        <v>-0.15593705293276106</v>
      </c>
      <c r="AH215" s="11">
        <f t="shared" si="73"/>
        <v>8.858389965165947E-2</v>
      </c>
      <c r="AI215" s="11">
        <f t="shared" si="74"/>
        <v>-9.8039215686274161E-3</v>
      </c>
      <c r="AJ215" s="11">
        <f t="shared" si="75"/>
        <v>2.8924731182795815E-2</v>
      </c>
      <c r="AK215" s="11">
        <f t="shared" si="76"/>
        <v>-4.1928721174003813E-3</v>
      </c>
      <c r="AL215" s="11">
        <f t="shared" si="77"/>
        <v>0</v>
      </c>
      <c r="AM215" s="7">
        <f t="shared" si="78"/>
        <v>-2.0226887025160289E-2</v>
      </c>
      <c r="AN215" s="10">
        <f t="shared" si="79"/>
        <v>1.5151515151515138E-2</v>
      </c>
      <c r="AO215" s="11">
        <f t="shared" si="80"/>
        <v>9.8521835844931349E-3</v>
      </c>
      <c r="AP215" s="7">
        <f t="shared" si="81"/>
        <v>-6.4516129032258007E-2</v>
      </c>
      <c r="AQ215" s="8">
        <f t="shared" si="82"/>
        <v>-4.5694200351493963E-2</v>
      </c>
      <c r="AR215" s="6">
        <f t="shared" si="83"/>
        <v>-4.0708592677227706E-3</v>
      </c>
    </row>
    <row r="216" spans="1:44" x14ac:dyDescent="0.25">
      <c r="A216" s="1">
        <v>43084</v>
      </c>
      <c r="B216">
        <v>23.83</v>
      </c>
      <c r="C216">
        <v>126.370003</v>
      </c>
      <c r="D216">
        <v>147.519958</v>
      </c>
      <c r="E216">
        <v>29.65934</v>
      </c>
      <c r="F216">
        <v>3.7999999999999999E-2</v>
      </c>
      <c r="G216">
        <v>5.7304349999999999</v>
      </c>
      <c r="H216" s="4">
        <v>4.2</v>
      </c>
      <c r="I216" s="2">
        <v>28.5</v>
      </c>
      <c r="J216">
        <v>37.029998999999997</v>
      </c>
      <c r="K216">
        <v>5.25</v>
      </c>
      <c r="L216">
        <v>15.77</v>
      </c>
      <c r="M216">
        <v>5.73</v>
      </c>
      <c r="N216">
        <v>10.0534</v>
      </c>
      <c r="O216">
        <v>0.98</v>
      </c>
      <c r="P216">
        <v>4.2</v>
      </c>
      <c r="Q216" s="4">
        <v>19.959999</v>
      </c>
      <c r="R216">
        <v>3.35</v>
      </c>
      <c r="S216">
        <v>68.349997999999999</v>
      </c>
      <c r="T216" s="4">
        <v>0.13800000000000001</v>
      </c>
      <c r="U216" s="2">
        <v>5.74</v>
      </c>
      <c r="V216">
        <v>2675.8100589999999</v>
      </c>
      <c r="X216" s="6">
        <f t="shared" si="63"/>
        <v>0.16813725490196085</v>
      </c>
      <c r="Y216" s="6">
        <f t="shared" si="64"/>
        <v>2.4591861408724824E-3</v>
      </c>
      <c r="Z216" s="6">
        <f t="shared" si="65"/>
        <v>4.3212992228633951E-3</v>
      </c>
      <c r="AA216" s="6">
        <f t="shared" si="66"/>
        <v>0.13642582141065462</v>
      </c>
      <c r="AB216" s="6">
        <f t="shared" si="67"/>
        <v>0.37681159420289845</v>
      </c>
      <c r="AC216" s="6">
        <f t="shared" si="68"/>
        <v>1.5929198833099845E-2</v>
      </c>
      <c r="AD216" s="7">
        <f t="shared" si="69"/>
        <v>0.10236220472440949</v>
      </c>
      <c r="AE216" s="8">
        <f t="shared" si="70"/>
        <v>0.14091273018414729</v>
      </c>
      <c r="AF216" s="10">
        <f t="shared" si="71"/>
        <v>5.4042153690447847E-4</v>
      </c>
      <c r="AG216" s="11">
        <f t="shared" si="72"/>
        <v>-0.11016949152542377</v>
      </c>
      <c r="AH216" s="11">
        <f t="shared" si="73"/>
        <v>-9.6275123422629116E-2</v>
      </c>
      <c r="AI216" s="11">
        <f t="shared" si="74"/>
        <v>0.13465346534653477</v>
      </c>
      <c r="AJ216" s="11">
        <f t="shared" si="75"/>
        <v>5.0621799561082481E-2</v>
      </c>
      <c r="AK216" s="11">
        <f t="shared" si="76"/>
        <v>3.1578947368421151E-2</v>
      </c>
      <c r="AL216" s="11">
        <f t="shared" si="77"/>
        <v>0.27272727272727293</v>
      </c>
      <c r="AM216" s="7">
        <f t="shared" si="78"/>
        <v>5.0351457686230727E-3</v>
      </c>
      <c r="AN216" s="10">
        <f t="shared" si="79"/>
        <v>0</v>
      </c>
      <c r="AO216" s="11">
        <f t="shared" si="80"/>
        <v>0.11138208130081306</v>
      </c>
      <c r="AP216" s="7">
        <f t="shared" si="81"/>
        <v>0.18965517241379315</v>
      </c>
      <c r="AQ216" s="8">
        <f t="shared" si="82"/>
        <v>5.7090239410681587E-2</v>
      </c>
      <c r="AR216" s="6">
        <f t="shared" si="83"/>
        <v>8.9743435772324798E-3</v>
      </c>
    </row>
    <row r="217" spans="1:44" x14ac:dyDescent="0.25">
      <c r="A217" s="1">
        <v>43087</v>
      </c>
      <c r="B217">
        <v>22.200001</v>
      </c>
      <c r="C217">
        <v>125.790001</v>
      </c>
      <c r="D217">
        <v>147.725021</v>
      </c>
      <c r="E217">
        <v>38.054946999999999</v>
      </c>
      <c r="F217">
        <v>6.2E-2</v>
      </c>
      <c r="G217">
        <v>6.818619</v>
      </c>
      <c r="H217" s="4">
        <v>5.71</v>
      </c>
      <c r="I217" s="2">
        <v>36.470001000000003</v>
      </c>
      <c r="J217">
        <v>37.75</v>
      </c>
      <c r="K217">
        <v>7.2</v>
      </c>
      <c r="L217">
        <v>14.56</v>
      </c>
      <c r="M217">
        <v>6.75</v>
      </c>
      <c r="N217">
        <v>11.8482</v>
      </c>
      <c r="O217">
        <v>1.0680000000000001</v>
      </c>
      <c r="P217">
        <v>4.82</v>
      </c>
      <c r="Q217" s="4">
        <v>20.99</v>
      </c>
      <c r="R217">
        <v>3.35</v>
      </c>
      <c r="S217">
        <v>75.800003000000004</v>
      </c>
      <c r="T217" s="4">
        <v>0.223</v>
      </c>
      <c r="U217" s="2">
        <v>6.34</v>
      </c>
      <c r="V217">
        <v>2690.1599120000001</v>
      </c>
      <c r="X217" s="6">
        <f t="shared" si="63"/>
        <v>-6.8401133025597916E-2</v>
      </c>
      <c r="Y217" s="6">
        <f t="shared" si="64"/>
        <v>-4.5897126393198429E-3</v>
      </c>
      <c r="Z217" s="6">
        <f t="shared" si="65"/>
        <v>1.390069538929728E-3</v>
      </c>
      <c r="AA217" s="6">
        <f t="shared" si="66"/>
        <v>0.28306789699298762</v>
      </c>
      <c r="AB217" s="6">
        <f t="shared" si="67"/>
        <v>0.63157894736842102</v>
      </c>
      <c r="AC217" s="6">
        <f t="shared" si="68"/>
        <v>0.18989553149106486</v>
      </c>
      <c r="AD217" s="7">
        <f t="shared" si="69"/>
        <v>0.35952380952380936</v>
      </c>
      <c r="AE217" s="8">
        <f t="shared" si="70"/>
        <v>0.27964915789473688</v>
      </c>
      <c r="AF217" s="10">
        <f t="shared" si="71"/>
        <v>1.9443721832128613E-2</v>
      </c>
      <c r="AG217" s="11">
        <f t="shared" si="72"/>
        <v>0.37142857142857144</v>
      </c>
      <c r="AH217" s="11">
        <f t="shared" si="73"/>
        <v>-7.6727964489537004E-2</v>
      </c>
      <c r="AI217" s="11">
        <f t="shared" si="74"/>
        <v>0.17801047120418834</v>
      </c>
      <c r="AJ217" s="11">
        <f t="shared" si="75"/>
        <v>0.17852666759504254</v>
      </c>
      <c r="AK217" s="11">
        <f t="shared" si="76"/>
        <v>8.9795918367347127E-2</v>
      </c>
      <c r="AL217" s="11">
        <f t="shared" si="77"/>
        <v>0.14761904761904754</v>
      </c>
      <c r="AM217" s="7">
        <f t="shared" si="78"/>
        <v>5.16032590983595E-2</v>
      </c>
      <c r="AN217" s="10">
        <f t="shared" si="79"/>
        <v>0</v>
      </c>
      <c r="AO217" s="11">
        <f t="shared" si="80"/>
        <v>0.10899788175560743</v>
      </c>
      <c r="AP217" s="7">
        <f t="shared" si="81"/>
        <v>0.6159420289855071</v>
      </c>
      <c r="AQ217" s="8">
        <f t="shared" si="82"/>
        <v>0.10452961672473871</v>
      </c>
      <c r="AR217" s="6">
        <f t="shared" si="83"/>
        <v>5.3628070317379706E-3</v>
      </c>
    </row>
    <row r="218" spans="1:44" x14ac:dyDescent="0.25">
      <c r="A218" s="1">
        <v>43088</v>
      </c>
      <c r="B218">
        <v>22.049999</v>
      </c>
      <c r="C218">
        <v>124.650002</v>
      </c>
      <c r="D218">
        <v>146.63133199999999</v>
      </c>
      <c r="E218">
        <v>33.197693000000001</v>
      </c>
      <c r="F218">
        <v>5.1999999999999998E-2</v>
      </c>
      <c r="G218">
        <v>5.7404190000000002</v>
      </c>
      <c r="H218" s="4">
        <v>7.1</v>
      </c>
      <c r="I218" s="2">
        <v>38.599997999999999</v>
      </c>
      <c r="J218">
        <v>36.919998</v>
      </c>
      <c r="K218">
        <v>7.6</v>
      </c>
      <c r="L218">
        <v>12.33</v>
      </c>
      <c r="M218">
        <v>5.78</v>
      </c>
      <c r="N218">
        <v>14.55</v>
      </c>
      <c r="O218">
        <v>0.97099999999999997</v>
      </c>
      <c r="P218">
        <v>4.33</v>
      </c>
      <c r="Q218" s="4">
        <v>20.100000000000001</v>
      </c>
      <c r="R218">
        <v>3.5</v>
      </c>
      <c r="S218">
        <v>73.629997000000003</v>
      </c>
      <c r="T218" s="4">
        <v>0.25</v>
      </c>
      <c r="U218" s="2">
        <v>5.82</v>
      </c>
      <c r="V218">
        <v>2681.469971</v>
      </c>
      <c r="X218" s="6">
        <f t="shared" si="63"/>
        <v>-6.7568465424844293E-3</v>
      </c>
      <c r="Y218" s="6">
        <f t="shared" si="64"/>
        <v>-9.0627155651267222E-3</v>
      </c>
      <c r="Z218" s="6">
        <f t="shared" si="65"/>
        <v>-7.4035460790357055E-3</v>
      </c>
      <c r="AA218" s="6">
        <f t="shared" si="66"/>
        <v>-0.1276379126214523</v>
      </c>
      <c r="AB218" s="6">
        <f t="shared" si="67"/>
        <v>-0.16129032258064524</v>
      </c>
      <c r="AC218" s="6">
        <f t="shared" si="68"/>
        <v>-0.15812586096979464</v>
      </c>
      <c r="AD218" s="7">
        <f t="shared" si="69"/>
        <v>0.243432574430823</v>
      </c>
      <c r="AE218" s="8">
        <f t="shared" si="70"/>
        <v>5.8404083948338625E-2</v>
      </c>
      <c r="AF218" s="10">
        <f t="shared" si="71"/>
        <v>-2.1986807947019904E-2</v>
      </c>
      <c r="AG218" s="11">
        <f t="shared" si="72"/>
        <v>5.555555555555558E-2</v>
      </c>
      <c r="AH218" s="11">
        <f t="shared" si="73"/>
        <v>-0.15315934065934067</v>
      </c>
      <c r="AI218" s="11">
        <f t="shared" si="74"/>
        <v>-0.14370370370370367</v>
      </c>
      <c r="AJ218" s="11">
        <f t="shared" si="75"/>
        <v>0.22803463817288705</v>
      </c>
      <c r="AK218" s="11">
        <f t="shared" si="76"/>
        <v>-9.0823970037453239E-2</v>
      </c>
      <c r="AL218" s="11">
        <f t="shared" si="77"/>
        <v>-0.10165975103734448</v>
      </c>
      <c r="AM218" s="7">
        <f t="shared" si="78"/>
        <v>-4.2401143401619712E-2</v>
      </c>
      <c r="AN218" s="10">
        <f t="shared" si="79"/>
        <v>4.4776119402984982E-2</v>
      </c>
      <c r="AO218" s="11">
        <f t="shared" si="80"/>
        <v>-2.8628046360367532E-2</v>
      </c>
      <c r="AP218" s="7">
        <f t="shared" si="81"/>
        <v>0.12107623318385641</v>
      </c>
      <c r="AQ218" s="8">
        <f t="shared" si="82"/>
        <v>-8.2018927444794887E-2</v>
      </c>
      <c r="AR218" s="6">
        <f t="shared" si="83"/>
        <v>-3.2302693089867329E-3</v>
      </c>
    </row>
    <row r="219" spans="1:44" x14ac:dyDescent="0.25">
      <c r="A219" s="1">
        <v>43089</v>
      </c>
      <c r="B219">
        <v>21.035</v>
      </c>
      <c r="C219">
        <v>124.230003</v>
      </c>
      <c r="D219">
        <v>145.92825300000001</v>
      </c>
      <c r="E219">
        <v>26.186758000000001</v>
      </c>
      <c r="F219">
        <v>4.4850000000000001E-2</v>
      </c>
      <c r="G219">
        <v>5.3910020000000003</v>
      </c>
      <c r="H219" s="4">
        <v>6.36</v>
      </c>
      <c r="I219" s="2">
        <v>36.119999</v>
      </c>
      <c r="J219">
        <v>35.659999999999997</v>
      </c>
      <c r="K219">
        <v>7</v>
      </c>
      <c r="L219">
        <v>13.1</v>
      </c>
      <c r="M219">
        <v>5.88</v>
      </c>
      <c r="N219">
        <v>12.429600000000001</v>
      </c>
      <c r="O219">
        <v>1.01</v>
      </c>
      <c r="P219">
        <v>5.57</v>
      </c>
      <c r="Q219" s="4">
        <v>20.23</v>
      </c>
      <c r="R219">
        <v>3.45</v>
      </c>
      <c r="S219">
        <v>69.949996999999996</v>
      </c>
      <c r="T219" s="4">
        <v>0.26</v>
      </c>
      <c r="U219" s="2">
        <v>5.7</v>
      </c>
      <c r="V219">
        <v>2679.25</v>
      </c>
      <c r="X219" s="6">
        <f t="shared" si="63"/>
        <v>-4.6031702767877603E-2</v>
      </c>
      <c r="Y219" s="6">
        <f t="shared" si="64"/>
        <v>-3.3694263398407198E-3</v>
      </c>
      <c r="Z219" s="6">
        <f t="shared" si="65"/>
        <v>-4.7948756272634396E-3</v>
      </c>
      <c r="AA219" s="6">
        <f t="shared" si="66"/>
        <v>-0.21118741594483692</v>
      </c>
      <c r="AB219" s="6">
        <f t="shared" si="67"/>
        <v>-0.13749999999999996</v>
      </c>
      <c r="AC219" s="6">
        <f t="shared" si="68"/>
        <v>-6.0869598543242254E-2</v>
      </c>
      <c r="AD219" s="7">
        <f t="shared" si="69"/>
        <v>-0.10422535211267592</v>
      </c>
      <c r="AE219" s="8">
        <f t="shared" si="70"/>
        <v>-6.4248682085423892E-2</v>
      </c>
      <c r="AF219" s="10">
        <f t="shared" si="71"/>
        <v>-3.4127791664560814E-2</v>
      </c>
      <c r="AG219" s="11">
        <f t="shared" si="72"/>
        <v>-7.8947368421052544E-2</v>
      </c>
      <c r="AH219" s="11">
        <f t="shared" si="73"/>
        <v>6.2449310624492993E-2</v>
      </c>
      <c r="AI219" s="11">
        <f t="shared" si="74"/>
        <v>1.730103806228378E-2</v>
      </c>
      <c r="AJ219" s="11">
        <f t="shared" si="75"/>
        <v>-0.14573195876288658</v>
      </c>
      <c r="AK219" s="11">
        <f t="shared" si="76"/>
        <v>4.0164778578784865E-2</v>
      </c>
      <c r="AL219" s="11">
        <f t="shared" si="77"/>
        <v>0.28637413394919164</v>
      </c>
      <c r="AM219" s="7">
        <f t="shared" si="78"/>
        <v>6.4676616915422258E-3</v>
      </c>
      <c r="AN219" s="10">
        <f t="shared" si="79"/>
        <v>-1.4285714285714235E-2</v>
      </c>
      <c r="AO219" s="11">
        <f t="shared" si="80"/>
        <v>-4.9979629905458345E-2</v>
      </c>
      <c r="AP219" s="7">
        <f t="shared" si="81"/>
        <v>4.0000000000000036E-2</v>
      </c>
      <c r="AQ219" s="8">
        <f t="shared" si="82"/>
        <v>-2.0618556701030966E-2</v>
      </c>
      <c r="AR219" s="6">
        <f t="shared" si="83"/>
        <v>-8.2789329136956358E-4</v>
      </c>
    </row>
    <row r="220" spans="1:44" x14ac:dyDescent="0.25">
      <c r="A220" s="1">
        <v>43090</v>
      </c>
      <c r="B220">
        <v>21.74</v>
      </c>
      <c r="C220">
        <v>124.629997</v>
      </c>
      <c r="D220">
        <v>147.33442700000001</v>
      </c>
      <c r="E220">
        <v>19.472526999999999</v>
      </c>
      <c r="F220">
        <v>0.04</v>
      </c>
      <c r="G220">
        <v>4.712135</v>
      </c>
      <c r="H220" s="4">
        <v>5.0599999999999996</v>
      </c>
      <c r="I220" s="2">
        <v>27.6</v>
      </c>
      <c r="J220">
        <v>35.869999</v>
      </c>
      <c r="K220">
        <v>7.34</v>
      </c>
      <c r="L220">
        <v>13.39</v>
      </c>
      <c r="M220">
        <v>5.6</v>
      </c>
      <c r="N220">
        <v>9.4550000000000001</v>
      </c>
      <c r="O220">
        <v>1.19</v>
      </c>
      <c r="P220">
        <v>5.3</v>
      </c>
      <c r="Q220" s="4">
        <v>20.459999</v>
      </c>
      <c r="R220">
        <v>3.35</v>
      </c>
      <c r="S220">
        <v>67.449996999999996</v>
      </c>
      <c r="T220" s="4">
        <v>0.20799999999999999</v>
      </c>
      <c r="U220" s="2">
        <v>4.9000000000000004</v>
      </c>
      <c r="V220">
        <v>2684.570068</v>
      </c>
      <c r="X220" s="6">
        <f t="shared" si="63"/>
        <v>3.3515569289279679E-2</v>
      </c>
      <c r="Y220" s="6">
        <f t="shared" si="64"/>
        <v>3.2197858032734228E-3</v>
      </c>
      <c r="Z220" s="6">
        <f t="shared" si="65"/>
        <v>9.6360641006234538E-3</v>
      </c>
      <c r="AA220" s="6">
        <f t="shared" si="66"/>
        <v>-0.25639794739005117</v>
      </c>
      <c r="AB220" s="6">
        <f t="shared" si="67"/>
        <v>-0.10813823857302118</v>
      </c>
      <c r="AC220" s="6">
        <f t="shared" si="68"/>
        <v>-0.12592594104027421</v>
      </c>
      <c r="AD220" s="7">
        <f t="shared" si="69"/>
        <v>-0.20440251572327051</v>
      </c>
      <c r="AE220" s="8">
        <f t="shared" si="70"/>
        <v>-0.23588037751606805</v>
      </c>
      <c r="AF220" s="10">
        <f t="shared" si="71"/>
        <v>5.8889231632082151E-3</v>
      </c>
      <c r="AG220" s="11">
        <f t="shared" si="72"/>
        <v>4.8571428571428488E-2</v>
      </c>
      <c r="AH220" s="11">
        <f t="shared" si="73"/>
        <v>2.2137404580152786E-2</v>
      </c>
      <c r="AI220" s="11">
        <f t="shared" si="74"/>
        <v>-4.7619047619047672E-2</v>
      </c>
      <c r="AJ220" s="11">
        <f t="shared" si="75"/>
        <v>-0.23931582673617824</v>
      </c>
      <c r="AK220" s="11">
        <f t="shared" si="76"/>
        <v>0.17821782178217815</v>
      </c>
      <c r="AL220" s="11">
        <f t="shared" si="77"/>
        <v>-4.8473967684021679E-2</v>
      </c>
      <c r="AM220" s="7">
        <f t="shared" si="78"/>
        <v>1.1369204152249068E-2</v>
      </c>
      <c r="AN220" s="10">
        <f t="shared" si="79"/>
        <v>-2.8985507246376829E-2</v>
      </c>
      <c r="AO220" s="11">
        <f t="shared" si="80"/>
        <v>-3.5739815685767673E-2</v>
      </c>
      <c r="AP220" s="7">
        <f t="shared" si="81"/>
        <v>-0.20000000000000007</v>
      </c>
      <c r="AQ220" s="8">
        <f t="shared" si="82"/>
        <v>-0.14035087719298245</v>
      </c>
      <c r="AR220" s="6">
        <f t="shared" si="83"/>
        <v>1.9856556872259734E-3</v>
      </c>
    </row>
    <row r="221" spans="1:44" x14ac:dyDescent="0.25">
      <c r="A221" s="1">
        <v>43091</v>
      </c>
      <c r="B221">
        <v>20.75</v>
      </c>
      <c r="C221">
        <v>124.470001</v>
      </c>
      <c r="D221">
        <v>145.47906499999999</v>
      </c>
      <c r="E221">
        <v>21.868131999999999</v>
      </c>
      <c r="F221">
        <v>3.7999999999999999E-2</v>
      </c>
      <c r="G221">
        <v>4.063218</v>
      </c>
      <c r="H221" s="4">
        <v>4.88</v>
      </c>
      <c r="I221" s="2">
        <v>24.52</v>
      </c>
      <c r="J221">
        <v>35.139999000000003</v>
      </c>
      <c r="K221">
        <v>7.41</v>
      </c>
      <c r="L221">
        <v>13.28</v>
      </c>
      <c r="M221">
        <v>5.09</v>
      </c>
      <c r="N221">
        <v>7.96</v>
      </c>
      <c r="O221">
        <v>1.1399999999999999</v>
      </c>
      <c r="P221">
        <v>5.34</v>
      </c>
      <c r="Q221" s="4">
        <v>20.190000999999999</v>
      </c>
      <c r="R221">
        <v>3.35</v>
      </c>
      <c r="S221">
        <v>65.75</v>
      </c>
      <c r="T221" s="4">
        <v>0.214</v>
      </c>
      <c r="U221" s="2">
        <v>4.4400000000000004</v>
      </c>
      <c r="V221">
        <v>2683.3400879999999</v>
      </c>
      <c r="X221" s="6">
        <f t="shared" si="63"/>
        <v>-4.5538178472861013E-2</v>
      </c>
      <c r="Y221" s="6">
        <f t="shared" si="64"/>
        <v>-1.2837679840432825E-3</v>
      </c>
      <c r="Z221" s="6">
        <f t="shared" si="65"/>
        <v>-1.2592861273353351E-2</v>
      </c>
      <c r="AA221" s="6">
        <f t="shared" si="66"/>
        <v>0.12302486472351526</v>
      </c>
      <c r="AB221" s="6">
        <f t="shared" si="67"/>
        <v>-5.0000000000000044E-2</v>
      </c>
      <c r="AC221" s="6">
        <f t="shared" si="68"/>
        <v>-0.13771188643788856</v>
      </c>
      <c r="AD221" s="7">
        <f t="shared" si="69"/>
        <v>-3.5573122529644174E-2</v>
      </c>
      <c r="AE221" s="8">
        <f t="shared" si="70"/>
        <v>-0.11159420289855082</v>
      </c>
      <c r="AF221" s="10">
        <f t="shared" si="71"/>
        <v>-2.0351269036834818E-2</v>
      </c>
      <c r="AG221" s="11">
        <f t="shared" si="72"/>
        <v>9.5367847411444995E-3</v>
      </c>
      <c r="AH221" s="11">
        <f t="shared" si="73"/>
        <v>-8.2150858849888708E-3</v>
      </c>
      <c r="AI221" s="11">
        <f t="shared" si="74"/>
        <v>-9.1071428571428581E-2</v>
      </c>
      <c r="AJ221" s="11">
        <f t="shared" si="75"/>
        <v>-0.15811739820200954</v>
      </c>
      <c r="AK221" s="11">
        <f t="shared" si="76"/>
        <v>-4.2016806722689148E-2</v>
      </c>
      <c r="AL221" s="11">
        <f t="shared" si="77"/>
        <v>7.547169811320753E-3</v>
      </c>
      <c r="AM221" s="7">
        <f t="shared" si="78"/>
        <v>-1.3196383831690417E-2</v>
      </c>
      <c r="AN221" s="10">
        <f t="shared" si="79"/>
        <v>0</v>
      </c>
      <c r="AO221" s="11">
        <f t="shared" si="80"/>
        <v>-2.5203811350799521E-2</v>
      </c>
      <c r="AP221" s="7">
        <f t="shared" si="81"/>
        <v>2.8846153846153966E-2</v>
      </c>
      <c r="AQ221" s="8">
        <f t="shared" si="82"/>
        <v>-9.3877551020408179E-2</v>
      </c>
      <c r="AR221" s="6">
        <f t="shared" si="83"/>
        <v>-4.5816647315766179E-4</v>
      </c>
    </row>
    <row r="222" spans="1:44" x14ac:dyDescent="0.25">
      <c r="A222" s="1">
        <v>43095</v>
      </c>
      <c r="B222">
        <v>21.65</v>
      </c>
      <c r="C222">
        <v>124.040001</v>
      </c>
      <c r="D222">
        <v>145.44000199999999</v>
      </c>
      <c r="E222">
        <v>25.934066999999999</v>
      </c>
      <c r="F222">
        <v>4.0800000000000003E-2</v>
      </c>
      <c r="G222">
        <v>4.4425850000000002</v>
      </c>
      <c r="H222" s="4">
        <v>5.3449999999999998</v>
      </c>
      <c r="I222" s="2">
        <v>31.219999000000001</v>
      </c>
      <c r="J222">
        <v>35.049999</v>
      </c>
      <c r="K222">
        <v>7.35</v>
      </c>
      <c r="L222">
        <v>14.23</v>
      </c>
      <c r="M222">
        <v>5.26</v>
      </c>
      <c r="N222">
        <v>8.98</v>
      </c>
      <c r="O222">
        <v>1.07</v>
      </c>
      <c r="P222">
        <v>5.92</v>
      </c>
      <c r="Q222" s="4">
        <v>20.420000000000002</v>
      </c>
      <c r="R222">
        <v>3.25</v>
      </c>
      <c r="S222">
        <v>69.199996999999996</v>
      </c>
      <c r="T222" s="4">
        <v>0.24099999999999999</v>
      </c>
      <c r="U222" s="2">
        <v>4.53</v>
      </c>
      <c r="V222">
        <v>2680.5</v>
      </c>
      <c r="X222" s="6">
        <f t="shared" si="63"/>
        <v>4.3373493975903621E-2</v>
      </c>
      <c r="Y222" s="6">
        <f t="shared" si="64"/>
        <v>-3.4546476785196623E-3</v>
      </c>
      <c r="Z222" s="6">
        <f t="shared" si="65"/>
        <v>-2.685128612834875E-4</v>
      </c>
      <c r="AA222" s="6">
        <f t="shared" si="66"/>
        <v>0.18592968983358982</v>
      </c>
      <c r="AB222" s="6">
        <f t="shared" si="67"/>
        <v>7.3684210526315796E-2</v>
      </c>
      <c r="AC222" s="6">
        <f t="shared" si="68"/>
        <v>9.3366144765060666E-2</v>
      </c>
      <c r="AD222" s="7">
        <f t="shared" si="69"/>
        <v>9.5286885245901676E-2</v>
      </c>
      <c r="AE222" s="8">
        <f t="shared" si="70"/>
        <v>0.27324628874388268</v>
      </c>
      <c r="AF222" s="10">
        <f t="shared" si="71"/>
        <v>-2.5611839089694222E-3</v>
      </c>
      <c r="AG222" s="11">
        <f t="shared" si="72"/>
        <v>-8.0971659919029104E-3</v>
      </c>
      <c r="AH222" s="11">
        <f t="shared" si="73"/>
        <v>7.1536144578313365E-2</v>
      </c>
      <c r="AI222" s="11">
        <f t="shared" si="74"/>
        <v>3.3398821218074692E-2</v>
      </c>
      <c r="AJ222" s="11">
        <f t="shared" si="75"/>
        <v>0.12814070351758811</v>
      </c>
      <c r="AK222" s="11">
        <f t="shared" si="76"/>
        <v>-6.1403508771929682E-2</v>
      </c>
      <c r="AL222" s="11">
        <f t="shared" si="77"/>
        <v>0.10861423220973787</v>
      </c>
      <c r="AM222" s="7">
        <f t="shared" si="78"/>
        <v>1.1391728014278124E-2</v>
      </c>
      <c r="AN222" s="10">
        <f t="shared" si="79"/>
        <v>-2.9850746268656692E-2</v>
      </c>
      <c r="AO222" s="11">
        <f t="shared" si="80"/>
        <v>5.2471437262357368E-2</v>
      </c>
      <c r="AP222" s="7">
        <f t="shared" si="81"/>
        <v>0.12616822429906538</v>
      </c>
      <c r="AQ222" s="8">
        <f t="shared" si="82"/>
        <v>2.0270270270270174E-2</v>
      </c>
      <c r="AR222" s="6">
        <f t="shared" si="83"/>
        <v>-1.0584152238849454E-3</v>
      </c>
    </row>
    <row r="223" spans="1:44" x14ac:dyDescent="0.25">
      <c r="A223" s="1">
        <v>43096</v>
      </c>
      <c r="B223">
        <v>21.57</v>
      </c>
      <c r="C223">
        <v>124.760002</v>
      </c>
      <c r="D223">
        <v>145.949997</v>
      </c>
      <c r="E223">
        <v>23.626373000000001</v>
      </c>
      <c r="F223">
        <v>3.7699999999999997E-2</v>
      </c>
      <c r="G223">
        <v>4.2728679999999999</v>
      </c>
      <c r="H223" s="4">
        <v>4.8899999999999997</v>
      </c>
      <c r="I223" s="2">
        <v>29.799999</v>
      </c>
      <c r="J223">
        <v>35.75</v>
      </c>
      <c r="K223">
        <v>7.5</v>
      </c>
      <c r="L223">
        <v>14.87</v>
      </c>
      <c r="M223">
        <v>5.7</v>
      </c>
      <c r="N223">
        <v>9.9684000000000008</v>
      </c>
      <c r="O223">
        <v>1.0900000000000001</v>
      </c>
      <c r="P223">
        <v>5.18</v>
      </c>
      <c r="Q223" s="4">
        <v>20.51</v>
      </c>
      <c r="R223">
        <v>3.15</v>
      </c>
      <c r="S223">
        <v>67.849997999999999</v>
      </c>
      <c r="T223" s="4">
        <v>0.222</v>
      </c>
      <c r="U223" s="2">
        <v>4.72</v>
      </c>
      <c r="V223">
        <v>2682.6201169999999</v>
      </c>
      <c r="X223" s="6">
        <f t="shared" si="63"/>
        <v>-3.695150115473389E-3</v>
      </c>
      <c r="Y223" s="6">
        <f t="shared" si="64"/>
        <v>5.8045871831298168E-3</v>
      </c>
      <c r="Z223" s="6">
        <f t="shared" si="65"/>
        <v>3.5065662334081704E-3</v>
      </c>
      <c r="AA223" s="6">
        <f t="shared" si="66"/>
        <v>-8.8983112444338097E-2</v>
      </c>
      <c r="AB223" s="6">
        <f t="shared" si="67"/>
        <v>-7.5980392156862919E-2</v>
      </c>
      <c r="AC223" s="6">
        <f t="shared" si="68"/>
        <v>-3.820230789056378E-2</v>
      </c>
      <c r="AD223" s="7">
        <f t="shared" si="69"/>
        <v>-8.5126286248830674E-2</v>
      </c>
      <c r="AE223" s="8">
        <f t="shared" si="70"/>
        <v>-4.548366577462104E-2</v>
      </c>
      <c r="AF223" s="10">
        <f t="shared" si="71"/>
        <v>1.9971498429999901E-2</v>
      </c>
      <c r="AG223" s="11">
        <f t="shared" si="72"/>
        <v>2.0408163265306145E-2</v>
      </c>
      <c r="AH223" s="11">
        <f t="shared" si="73"/>
        <v>4.4975404075895842E-2</v>
      </c>
      <c r="AI223" s="11">
        <f t="shared" si="74"/>
        <v>8.365019011406849E-2</v>
      </c>
      <c r="AJ223" s="11">
        <f t="shared" si="75"/>
        <v>0.11006681514476613</v>
      </c>
      <c r="AK223" s="11">
        <f t="shared" si="76"/>
        <v>1.8691588785046731E-2</v>
      </c>
      <c r="AL223" s="11">
        <f t="shared" si="77"/>
        <v>-0.125</v>
      </c>
      <c r="AM223" s="7">
        <f t="shared" si="78"/>
        <v>4.4074436826639918E-3</v>
      </c>
      <c r="AN223" s="10">
        <f t="shared" si="79"/>
        <v>-3.0769230769230771E-2</v>
      </c>
      <c r="AO223" s="11">
        <f t="shared" si="80"/>
        <v>-1.9508656915115163E-2</v>
      </c>
      <c r="AP223" s="7">
        <f t="shared" si="81"/>
        <v>-7.8838174273858863E-2</v>
      </c>
      <c r="AQ223" s="8">
        <f t="shared" si="82"/>
        <v>4.1942604856512133E-2</v>
      </c>
      <c r="AR223" s="6">
        <f t="shared" si="83"/>
        <v>7.909408692408082E-4</v>
      </c>
    </row>
    <row r="224" spans="1:44" x14ac:dyDescent="0.25">
      <c r="A224" s="1">
        <v>43097</v>
      </c>
      <c r="B224">
        <v>21.01</v>
      </c>
      <c r="C224">
        <v>124.849998</v>
      </c>
      <c r="D224">
        <v>146.30999800000001</v>
      </c>
      <c r="E224">
        <v>21.285715</v>
      </c>
      <c r="F224">
        <v>3.4180000000000002E-2</v>
      </c>
      <c r="G224">
        <v>4.1031519999999997</v>
      </c>
      <c r="H224" s="4">
        <v>4.53</v>
      </c>
      <c r="I224" s="2">
        <v>27.23</v>
      </c>
      <c r="J224">
        <v>35.130001</v>
      </c>
      <c r="K224">
        <v>7.25</v>
      </c>
      <c r="L224">
        <v>14.65</v>
      </c>
      <c r="M224">
        <v>5.53</v>
      </c>
      <c r="N224">
        <v>9.64</v>
      </c>
      <c r="O224">
        <v>1.1100000000000001</v>
      </c>
      <c r="P224">
        <v>4.78</v>
      </c>
      <c r="Q224" s="4">
        <v>20.27</v>
      </c>
      <c r="R224">
        <v>3.1</v>
      </c>
      <c r="S224">
        <v>65.849997999999999</v>
      </c>
      <c r="T224" s="4">
        <v>0.20799999999999999</v>
      </c>
      <c r="U224" s="2">
        <v>4.3099999999999996</v>
      </c>
      <c r="V224">
        <v>2687.540039</v>
      </c>
      <c r="X224" s="6">
        <f t="shared" si="63"/>
        <v>-2.596198423736662E-2</v>
      </c>
      <c r="Y224" s="6">
        <f t="shared" si="64"/>
        <v>7.2135298619180332E-4</v>
      </c>
      <c r="Z224" s="6">
        <f t="shared" si="65"/>
        <v>2.4666050524140282E-3</v>
      </c>
      <c r="AA224" s="6">
        <f t="shared" si="66"/>
        <v>-9.9069713324173803E-2</v>
      </c>
      <c r="AB224" s="6">
        <f t="shared" si="67"/>
        <v>-9.3368700265251903E-2</v>
      </c>
      <c r="AC224" s="6">
        <f t="shared" si="68"/>
        <v>-3.9719457750625575E-2</v>
      </c>
      <c r="AD224" s="7">
        <f t="shared" si="69"/>
        <v>-7.3619631901840399E-2</v>
      </c>
      <c r="AE224" s="8">
        <f t="shared" si="70"/>
        <v>-8.6241580075220758E-2</v>
      </c>
      <c r="AF224" s="10">
        <f t="shared" si="71"/>
        <v>-1.7342629370629359E-2</v>
      </c>
      <c r="AG224" s="11">
        <f t="shared" si="72"/>
        <v>-3.3333333333333326E-2</v>
      </c>
      <c r="AH224" s="11">
        <f t="shared" si="73"/>
        <v>-1.4794889038332149E-2</v>
      </c>
      <c r="AI224" s="11">
        <f t="shared" si="74"/>
        <v>-2.9824561403508754E-2</v>
      </c>
      <c r="AJ224" s="11">
        <f t="shared" si="75"/>
        <v>-3.2944103366638555E-2</v>
      </c>
      <c r="AK224" s="11">
        <f t="shared" si="76"/>
        <v>1.8348623853211121E-2</v>
      </c>
      <c r="AL224" s="11">
        <f t="shared" si="77"/>
        <v>-7.7220077220077177E-2</v>
      </c>
      <c r="AM224" s="7">
        <f t="shared" si="78"/>
        <v>-1.1701608971233624E-2</v>
      </c>
      <c r="AN224" s="10">
        <f t="shared" si="79"/>
        <v>-1.5873015873015817E-2</v>
      </c>
      <c r="AO224" s="11">
        <f t="shared" si="80"/>
        <v>-2.9476787899094692E-2</v>
      </c>
      <c r="AP224" s="7">
        <f t="shared" si="81"/>
        <v>-6.3063063063063085E-2</v>
      </c>
      <c r="AQ224" s="8">
        <f t="shared" si="82"/>
        <v>-8.6864406779661008E-2</v>
      </c>
      <c r="AR224" s="6">
        <f t="shared" si="83"/>
        <v>1.8339987718805073E-3</v>
      </c>
    </row>
    <row r="225" spans="1:44" x14ac:dyDescent="0.25">
      <c r="A225" s="1">
        <v>43098</v>
      </c>
      <c r="B225">
        <v>21.25</v>
      </c>
      <c r="C225">
        <v>124.589996</v>
      </c>
      <c r="D225">
        <v>146.050003</v>
      </c>
      <c r="E225">
        <v>22.153846999999999</v>
      </c>
      <c r="F225">
        <v>3.4200000000000001E-2</v>
      </c>
      <c r="G225">
        <v>3.8935019999999998</v>
      </c>
      <c r="H225" s="4">
        <v>4.76</v>
      </c>
      <c r="I225" s="2">
        <v>28.4</v>
      </c>
      <c r="J225">
        <v>34.669998</v>
      </c>
      <c r="K225">
        <v>7.22</v>
      </c>
      <c r="L225">
        <v>15.39</v>
      </c>
      <c r="M225">
        <v>5.65</v>
      </c>
      <c r="N225">
        <v>10.332100000000001</v>
      </c>
      <c r="O225">
        <v>1.1200000000000001</v>
      </c>
      <c r="P225">
        <v>4.6100000000000003</v>
      </c>
      <c r="Q225" s="4">
        <v>20.110001</v>
      </c>
      <c r="R225">
        <v>3.1</v>
      </c>
      <c r="S225">
        <v>63.900002000000001</v>
      </c>
      <c r="T225" s="4">
        <v>0.22</v>
      </c>
      <c r="U225" s="2">
        <v>4.0999999999999996</v>
      </c>
      <c r="V225">
        <v>2673.610107</v>
      </c>
      <c r="X225" s="6">
        <f t="shared" si="63"/>
        <v>1.1423131841979961E-2</v>
      </c>
      <c r="Y225" s="6">
        <f t="shared" si="64"/>
        <v>-2.0825150513819057E-3</v>
      </c>
      <c r="Z225" s="6">
        <f t="shared" si="65"/>
        <v>-1.777014582421077E-3</v>
      </c>
      <c r="AA225" s="6">
        <f t="shared" si="66"/>
        <v>4.0784723463599848E-2</v>
      </c>
      <c r="AB225" s="6">
        <f t="shared" si="67"/>
        <v>5.8513750731425951E-4</v>
      </c>
      <c r="AC225" s="6">
        <f t="shared" si="68"/>
        <v>-5.109486560575871E-2</v>
      </c>
      <c r="AD225" s="7">
        <f t="shared" si="69"/>
        <v>5.0772626931567144E-2</v>
      </c>
      <c r="AE225" s="8">
        <f t="shared" si="70"/>
        <v>4.2967315460888722E-2</v>
      </c>
      <c r="AF225" s="10">
        <f t="shared" si="71"/>
        <v>-1.3094306487494878E-2</v>
      </c>
      <c r="AG225" s="11">
        <f t="shared" si="72"/>
        <v>-4.1379310344827891E-3</v>
      </c>
      <c r="AH225" s="11">
        <f t="shared" si="73"/>
        <v>5.0511945392491375E-2</v>
      </c>
      <c r="AI225" s="11">
        <f t="shared" si="74"/>
        <v>2.1699819168173651E-2</v>
      </c>
      <c r="AJ225" s="11">
        <f t="shared" si="75"/>
        <v>7.1794605809128553E-2</v>
      </c>
      <c r="AK225" s="11">
        <f t="shared" si="76"/>
        <v>9.009009009008917E-3</v>
      </c>
      <c r="AL225" s="11">
        <f t="shared" si="77"/>
        <v>-3.556485355648531E-2</v>
      </c>
      <c r="AM225" s="7">
        <f t="shared" si="78"/>
        <v>-7.8933892451898968E-3</v>
      </c>
      <c r="AN225" s="10">
        <f t="shared" si="79"/>
        <v>0</v>
      </c>
      <c r="AO225" s="11">
        <f t="shared" si="80"/>
        <v>-2.9612696419520024E-2</v>
      </c>
      <c r="AP225" s="7">
        <f t="shared" si="81"/>
        <v>5.7692307692307709E-2</v>
      </c>
      <c r="AQ225" s="8">
        <f t="shared" si="82"/>
        <v>-4.8723897911832958E-2</v>
      </c>
      <c r="AR225" s="6">
        <f t="shared" si="83"/>
        <v>-5.1831532918047429E-3</v>
      </c>
    </row>
    <row r="226" spans="1:44" x14ac:dyDescent="0.25">
      <c r="A226" s="1">
        <v>43102</v>
      </c>
      <c r="B226">
        <v>21.9</v>
      </c>
      <c r="C226">
        <v>122.75</v>
      </c>
      <c r="D226">
        <v>144.78999300000001</v>
      </c>
      <c r="E226">
        <v>24.851648000000001</v>
      </c>
      <c r="F226">
        <v>3.3579999999999999E-2</v>
      </c>
      <c r="G226">
        <v>5.1913349999999996</v>
      </c>
      <c r="H226" s="4">
        <v>4.8499999999999996</v>
      </c>
      <c r="I226" s="2">
        <v>27.9</v>
      </c>
      <c r="J226">
        <v>36.169998</v>
      </c>
      <c r="K226">
        <v>7.15</v>
      </c>
      <c r="L226">
        <v>16.799999</v>
      </c>
      <c r="M226">
        <v>5.78</v>
      </c>
      <c r="N226">
        <v>11.215199999999999</v>
      </c>
      <c r="O226">
        <v>1.36</v>
      </c>
      <c r="P226">
        <v>4.8499999999999996</v>
      </c>
      <c r="Q226" s="4">
        <v>21.02</v>
      </c>
      <c r="R226">
        <v>3.15</v>
      </c>
      <c r="S226">
        <v>64.650002000000001</v>
      </c>
      <c r="T226" s="4">
        <v>0.20899999999999999</v>
      </c>
      <c r="U226" s="2">
        <v>4.32</v>
      </c>
      <c r="V226">
        <v>2695.8100589999999</v>
      </c>
      <c r="X226" s="6">
        <f t="shared" si="63"/>
        <v>3.0588235294117583E-2</v>
      </c>
      <c r="Y226" s="6">
        <f t="shared" si="64"/>
        <v>-1.4768408853628956E-2</v>
      </c>
      <c r="Z226" s="6">
        <f t="shared" si="65"/>
        <v>-8.6272507642467522E-3</v>
      </c>
      <c r="AA226" s="6">
        <f t="shared" si="66"/>
        <v>0.12177573493217686</v>
      </c>
      <c r="AB226" s="6">
        <f t="shared" si="67"/>
        <v>-1.8128654970760327E-2</v>
      </c>
      <c r="AC226" s="6">
        <f t="shared" si="68"/>
        <v>0.33333307649514499</v>
      </c>
      <c r="AD226" s="7">
        <f t="shared" si="69"/>
        <v>1.8907563025210017E-2</v>
      </c>
      <c r="AE226" s="8">
        <f t="shared" si="70"/>
        <v>-1.7605633802816878E-2</v>
      </c>
      <c r="AF226" s="10">
        <f t="shared" si="71"/>
        <v>4.326507316210404E-2</v>
      </c>
      <c r="AG226" s="11">
        <f t="shared" si="72"/>
        <v>-9.6952908587256692E-3</v>
      </c>
      <c r="AH226" s="11">
        <f t="shared" si="73"/>
        <v>9.1617868745938802E-2</v>
      </c>
      <c r="AI226" s="11">
        <f t="shared" si="74"/>
        <v>2.3008849557522026E-2</v>
      </c>
      <c r="AJ226" s="11">
        <f t="shared" si="75"/>
        <v>8.5471491758693618E-2</v>
      </c>
      <c r="AK226" s="11">
        <f t="shared" si="76"/>
        <v>0.21428571428571419</v>
      </c>
      <c r="AL226" s="11">
        <f t="shared" si="77"/>
        <v>5.2060737527114709E-2</v>
      </c>
      <c r="AM226" s="7">
        <f t="shared" si="78"/>
        <v>4.5251066869663514E-2</v>
      </c>
      <c r="AN226" s="10">
        <f t="shared" si="79"/>
        <v>1.6129032258064502E-2</v>
      </c>
      <c r="AO226" s="11">
        <f t="shared" si="80"/>
        <v>1.1737088834519849E-2</v>
      </c>
      <c r="AP226" s="7">
        <f t="shared" si="81"/>
        <v>-5.0000000000000044E-2</v>
      </c>
      <c r="AQ226" s="8">
        <f t="shared" si="82"/>
        <v>5.3658536585366123E-2</v>
      </c>
      <c r="AR226" s="6">
        <f t="shared" si="83"/>
        <v>8.3033617885706068E-3</v>
      </c>
    </row>
    <row r="227" spans="1:44" x14ac:dyDescent="0.25">
      <c r="A227" s="1">
        <v>43103</v>
      </c>
      <c r="B227">
        <v>21.879999000000002</v>
      </c>
      <c r="C227">
        <v>123.55999799999999</v>
      </c>
      <c r="D227">
        <v>147.11000100000001</v>
      </c>
      <c r="E227">
        <v>24.78022</v>
      </c>
      <c r="F227">
        <v>3.0800000000000001E-2</v>
      </c>
      <c r="G227">
        <v>4.7820179999999999</v>
      </c>
      <c r="H227" s="4">
        <v>4.75</v>
      </c>
      <c r="I227" s="2">
        <v>24.360001</v>
      </c>
      <c r="J227">
        <v>37.310001</v>
      </c>
      <c r="K227">
        <v>6.99</v>
      </c>
      <c r="L227">
        <v>16.66</v>
      </c>
      <c r="M227">
        <v>5.46</v>
      </c>
      <c r="N227">
        <v>11.577999999999999</v>
      </c>
      <c r="O227">
        <v>1.24</v>
      </c>
      <c r="P227">
        <v>4.55</v>
      </c>
      <c r="Q227" s="4">
        <v>21.27</v>
      </c>
      <c r="R227">
        <v>3.05</v>
      </c>
      <c r="S227">
        <v>71.550003000000004</v>
      </c>
      <c r="T227" s="4">
        <v>0.186</v>
      </c>
      <c r="U227" s="2">
        <v>4.1900000000000004</v>
      </c>
      <c r="V227">
        <v>2713.0600589999999</v>
      </c>
      <c r="X227" s="6">
        <f t="shared" si="63"/>
        <v>-9.1328767123277643E-4</v>
      </c>
      <c r="Y227" s="6">
        <f t="shared" si="64"/>
        <v>6.5987617107943208E-3</v>
      </c>
      <c r="Z227" s="6">
        <f t="shared" si="65"/>
        <v>1.6023262049608578E-2</v>
      </c>
      <c r="AA227" s="6">
        <f t="shared" si="66"/>
        <v>-2.8741755878725073E-3</v>
      </c>
      <c r="AB227" s="6">
        <f t="shared" si="67"/>
        <v>-8.2787373436569278E-2</v>
      </c>
      <c r="AC227" s="6">
        <f t="shared" si="68"/>
        <v>-7.8846192742329291E-2</v>
      </c>
      <c r="AD227" s="7">
        <f t="shared" si="69"/>
        <v>-2.0618556701030855E-2</v>
      </c>
      <c r="AE227" s="8">
        <f t="shared" si="70"/>
        <v>-0.12688168458781357</v>
      </c>
      <c r="AF227" s="10">
        <f t="shared" si="71"/>
        <v>3.1517917142267926E-2</v>
      </c>
      <c r="AG227" s="11">
        <f t="shared" si="72"/>
        <v>-2.2377622377622419E-2</v>
      </c>
      <c r="AH227" s="11">
        <f t="shared" si="73"/>
        <v>-8.3332743055519742E-3</v>
      </c>
      <c r="AI227" s="11">
        <f t="shared" si="74"/>
        <v>-5.536332179930803E-2</v>
      </c>
      <c r="AJ227" s="11">
        <f t="shared" si="75"/>
        <v>3.2348954989656953E-2</v>
      </c>
      <c r="AK227" s="11">
        <f t="shared" si="76"/>
        <v>-8.8235294117647078E-2</v>
      </c>
      <c r="AL227" s="11">
        <f t="shared" si="77"/>
        <v>-6.1855670103092786E-2</v>
      </c>
      <c r="AM227" s="7">
        <f t="shared" si="78"/>
        <v>1.18934348239772E-2</v>
      </c>
      <c r="AN227" s="10">
        <f t="shared" si="79"/>
        <v>-3.1746031746031744E-2</v>
      </c>
      <c r="AO227" s="11">
        <f t="shared" si="80"/>
        <v>0.1067285504492328</v>
      </c>
      <c r="AP227" s="7">
        <f t="shared" si="81"/>
        <v>-0.11004784688995217</v>
      </c>
      <c r="AQ227" s="8">
        <f t="shared" si="82"/>
        <v>-3.009259259259256E-2</v>
      </c>
      <c r="AR227" s="6">
        <f t="shared" si="83"/>
        <v>6.3988187678174491E-3</v>
      </c>
    </row>
    <row r="228" spans="1:44" x14ac:dyDescent="0.25">
      <c r="A228" s="1">
        <v>43104</v>
      </c>
      <c r="B228">
        <v>26</v>
      </c>
      <c r="C228">
        <v>124.040001</v>
      </c>
      <c r="D228">
        <v>148.679993</v>
      </c>
      <c r="E228">
        <v>24.21978</v>
      </c>
      <c r="F228">
        <v>2.8000000000000001E-2</v>
      </c>
      <c r="G228">
        <v>4.8718690000000002</v>
      </c>
      <c r="H228" s="4">
        <v>4.42</v>
      </c>
      <c r="I228" s="2">
        <v>24.27</v>
      </c>
      <c r="J228">
        <v>38.099997999999999</v>
      </c>
      <c r="K228">
        <v>7</v>
      </c>
      <c r="L228">
        <v>19.809999000000001</v>
      </c>
      <c r="M228">
        <v>5.31</v>
      </c>
      <c r="N228">
        <v>11.5</v>
      </c>
      <c r="O228">
        <v>1.24</v>
      </c>
      <c r="P228">
        <v>4.2300000000000004</v>
      </c>
      <c r="Q228" s="4">
        <v>20.84</v>
      </c>
      <c r="R228">
        <v>3.05</v>
      </c>
      <c r="S228">
        <v>77.800003000000004</v>
      </c>
      <c r="T228" s="4">
        <v>0.16900000000000001</v>
      </c>
      <c r="U228" s="2">
        <v>4.07</v>
      </c>
      <c r="V228">
        <v>2723.98999</v>
      </c>
      <c r="X228" s="6">
        <f t="shared" si="63"/>
        <v>0.18829987149450966</v>
      </c>
      <c r="Y228" s="6">
        <f t="shared" si="64"/>
        <v>3.8847766896208391E-3</v>
      </c>
      <c r="Z228" s="6">
        <f t="shared" si="65"/>
        <v>1.0672231590835191E-2</v>
      </c>
      <c r="AA228" s="6">
        <f t="shared" si="66"/>
        <v>-2.2616425520031735E-2</v>
      </c>
      <c r="AB228" s="6">
        <f t="shared" si="67"/>
        <v>-9.0909090909090939E-2</v>
      </c>
      <c r="AC228" s="6">
        <f t="shared" si="68"/>
        <v>1.8789347928008793E-2</v>
      </c>
      <c r="AD228" s="7">
        <f t="shared" si="69"/>
        <v>-6.9473684210526354E-2</v>
      </c>
      <c r="AE228" s="8">
        <f t="shared" si="70"/>
        <v>-3.6946221800238099E-3</v>
      </c>
      <c r="AF228" s="10">
        <f t="shared" si="71"/>
        <v>2.1173867028307036E-2</v>
      </c>
      <c r="AG228" s="11">
        <f t="shared" si="72"/>
        <v>1.4306151645206988E-3</v>
      </c>
      <c r="AH228" s="11">
        <f t="shared" si="73"/>
        <v>0.18907557022809129</v>
      </c>
      <c r="AI228" s="11">
        <f t="shared" si="74"/>
        <v>-2.7472527472527486E-2</v>
      </c>
      <c r="AJ228" s="11">
        <f t="shared" si="75"/>
        <v>-6.7369148384867072E-3</v>
      </c>
      <c r="AK228" s="11">
        <f t="shared" si="76"/>
        <v>0</v>
      </c>
      <c r="AL228" s="11">
        <f t="shared" si="77"/>
        <v>-7.0329670329670191E-2</v>
      </c>
      <c r="AM228" s="7">
        <f t="shared" si="78"/>
        <v>-2.0216267042783231E-2</v>
      </c>
      <c r="AN228" s="10">
        <f t="shared" si="79"/>
        <v>0</v>
      </c>
      <c r="AO228" s="11">
        <f t="shared" si="80"/>
        <v>8.7351498783305503E-2</v>
      </c>
      <c r="AP228" s="7">
        <f t="shared" si="81"/>
        <v>-9.139784946236551E-2</v>
      </c>
      <c r="AQ228" s="8">
        <f t="shared" si="82"/>
        <v>-2.863961813842486E-2</v>
      </c>
      <c r="AR228" s="6">
        <f t="shared" si="83"/>
        <v>4.0286358437744418E-3</v>
      </c>
    </row>
    <row r="229" spans="1:44" x14ac:dyDescent="0.25">
      <c r="A229" s="1">
        <v>43105</v>
      </c>
      <c r="B229">
        <v>24.950001</v>
      </c>
      <c r="C229">
        <v>127.599998</v>
      </c>
      <c r="D229">
        <v>149.64999399999999</v>
      </c>
      <c r="E229">
        <v>25.690988999999998</v>
      </c>
      <c r="F229">
        <v>3.1399999999999997E-2</v>
      </c>
      <c r="G229">
        <v>4.8718690000000002</v>
      </c>
      <c r="H229" s="4">
        <v>4.75</v>
      </c>
      <c r="I229" s="2">
        <v>24.43</v>
      </c>
      <c r="J229">
        <v>41.139999000000003</v>
      </c>
      <c r="K229">
        <v>7</v>
      </c>
      <c r="L229">
        <v>18.829999999999998</v>
      </c>
      <c r="M229">
        <v>6.08</v>
      </c>
      <c r="N229">
        <v>11.01</v>
      </c>
      <c r="O229">
        <v>1.17</v>
      </c>
      <c r="P229">
        <v>4.3099999999999996</v>
      </c>
      <c r="Q229" s="4">
        <v>20.74</v>
      </c>
      <c r="R229">
        <v>3.15</v>
      </c>
      <c r="S229">
        <v>84.349997999999999</v>
      </c>
      <c r="T229" s="4">
        <v>0.18</v>
      </c>
      <c r="U229" s="2">
        <v>3.93</v>
      </c>
      <c r="V229">
        <v>2743.1499020000001</v>
      </c>
      <c r="X229" s="6">
        <f t="shared" si="63"/>
        <v>-4.0384576923076954E-2</v>
      </c>
      <c r="Y229" s="6">
        <f t="shared" si="64"/>
        <v>2.8700394802479767E-2</v>
      </c>
      <c r="Z229" s="6">
        <f t="shared" si="65"/>
        <v>6.5240855909913797E-3</v>
      </c>
      <c r="AA229" s="6">
        <f t="shared" si="66"/>
        <v>6.07441108053004E-2</v>
      </c>
      <c r="AB229" s="6">
        <f t="shared" si="67"/>
        <v>0.12142857142857122</v>
      </c>
      <c r="AC229" s="6">
        <f t="shared" si="68"/>
        <v>0</v>
      </c>
      <c r="AD229" s="7">
        <f t="shared" si="69"/>
        <v>7.4660633484162853E-2</v>
      </c>
      <c r="AE229" s="8">
        <f t="shared" si="70"/>
        <v>6.5925010300782461E-3</v>
      </c>
      <c r="AF229" s="10">
        <f t="shared" si="71"/>
        <v>7.9790056681892763E-2</v>
      </c>
      <c r="AG229" s="11">
        <f t="shared" si="72"/>
        <v>0</v>
      </c>
      <c r="AH229" s="11">
        <f t="shared" si="73"/>
        <v>-4.9469916681974757E-2</v>
      </c>
      <c r="AI229" s="11">
        <f t="shared" si="74"/>
        <v>0.14500941619585705</v>
      </c>
      <c r="AJ229" s="11">
        <f t="shared" si="75"/>
        <v>-4.2608695652173956E-2</v>
      </c>
      <c r="AK229" s="11">
        <f t="shared" si="76"/>
        <v>-5.6451612903225867E-2</v>
      </c>
      <c r="AL229" s="11">
        <f t="shared" si="77"/>
        <v>1.8912529550827228E-2</v>
      </c>
      <c r="AM229" s="7">
        <f t="shared" si="78"/>
        <v>-4.7984644913627861E-3</v>
      </c>
      <c r="AN229" s="10">
        <f t="shared" si="79"/>
        <v>3.2786885245901676E-2</v>
      </c>
      <c r="AO229" s="11">
        <f t="shared" si="80"/>
        <v>8.4190163848708366E-2</v>
      </c>
      <c r="AP229" s="7">
        <f t="shared" si="81"/>
        <v>6.5088757396449592E-2</v>
      </c>
      <c r="AQ229" s="8">
        <f t="shared" si="82"/>
        <v>-3.4398034398034461E-2</v>
      </c>
      <c r="AR229" s="6">
        <f t="shared" si="83"/>
        <v>7.033767403822333E-3</v>
      </c>
    </row>
    <row r="230" spans="1:44" x14ac:dyDescent="0.25">
      <c r="A230" s="1">
        <v>43108</v>
      </c>
      <c r="B230">
        <v>24</v>
      </c>
      <c r="C230">
        <v>129.529999</v>
      </c>
      <c r="D230">
        <v>151.729996</v>
      </c>
      <c r="E230">
        <v>24.227802000000001</v>
      </c>
      <c r="F230">
        <v>3.0099999999999998E-2</v>
      </c>
      <c r="G230">
        <v>4.5623860000000001</v>
      </c>
      <c r="H230" s="4">
        <v>4.5</v>
      </c>
      <c r="I230" s="2">
        <v>23.42</v>
      </c>
      <c r="J230">
        <v>40.759998000000003</v>
      </c>
      <c r="K230">
        <v>6.55</v>
      </c>
      <c r="L230">
        <v>19.459999</v>
      </c>
      <c r="M230">
        <v>5.97</v>
      </c>
      <c r="N230">
        <v>10.4574</v>
      </c>
      <c r="O230">
        <v>1.1499999999999999</v>
      </c>
      <c r="P230">
        <v>4.1500000000000004</v>
      </c>
      <c r="Q230" s="4">
        <v>19.969999000000001</v>
      </c>
      <c r="R230">
        <v>3.1</v>
      </c>
      <c r="S230">
        <v>86.900002000000001</v>
      </c>
      <c r="T230" s="4">
        <v>0.13800000000000001</v>
      </c>
      <c r="U230" s="2">
        <v>3.89</v>
      </c>
      <c r="V230">
        <v>2747.709961</v>
      </c>
      <c r="X230" s="6">
        <f t="shared" si="63"/>
        <v>-3.8076190858669756E-2</v>
      </c>
      <c r="Y230" s="6">
        <f t="shared" si="64"/>
        <v>1.5125399923595628E-2</v>
      </c>
      <c r="Z230" s="6">
        <f t="shared" si="65"/>
        <v>1.3899111816870535E-2</v>
      </c>
      <c r="AA230" s="6">
        <f t="shared" si="66"/>
        <v>-5.6953315421216288E-2</v>
      </c>
      <c r="AB230" s="6">
        <f t="shared" si="67"/>
        <v>-4.1401273885350309E-2</v>
      </c>
      <c r="AC230" s="6">
        <f t="shared" si="68"/>
        <v>-6.3524491319450482E-2</v>
      </c>
      <c r="AD230" s="7">
        <f t="shared" si="69"/>
        <v>-5.2631578947368474E-2</v>
      </c>
      <c r="AE230" s="8">
        <f t="shared" si="70"/>
        <v>-4.1342611543184526E-2</v>
      </c>
      <c r="AF230" s="10">
        <f t="shared" si="71"/>
        <v>-9.2367770840247054E-3</v>
      </c>
      <c r="AG230" s="11">
        <f t="shared" si="72"/>
        <v>-6.4285714285714279E-2</v>
      </c>
      <c r="AH230" s="11">
        <f t="shared" si="73"/>
        <v>3.3457195963887409E-2</v>
      </c>
      <c r="AI230" s="11">
        <f t="shared" si="74"/>
        <v>-1.8092105263157965E-2</v>
      </c>
      <c r="AJ230" s="11">
        <f t="shared" si="75"/>
        <v>-5.0190735694822908E-2</v>
      </c>
      <c r="AK230" s="11">
        <f t="shared" si="76"/>
        <v>-1.7094017094017144E-2</v>
      </c>
      <c r="AL230" s="11">
        <f t="shared" si="77"/>
        <v>-3.7122969837586783E-2</v>
      </c>
      <c r="AM230" s="7">
        <f t="shared" si="78"/>
        <v>-3.7126374156219777E-2</v>
      </c>
      <c r="AN230" s="10">
        <f t="shared" si="79"/>
        <v>-1.5873015873015817E-2</v>
      </c>
      <c r="AO230" s="11">
        <f t="shared" si="80"/>
        <v>3.0231227747035572E-2</v>
      </c>
      <c r="AP230" s="7">
        <f t="shared" si="81"/>
        <v>-0.23333333333333328</v>
      </c>
      <c r="AQ230" s="8">
        <f t="shared" si="82"/>
        <v>-1.0178117048346036E-2</v>
      </c>
      <c r="AR230" s="6">
        <f t="shared" si="83"/>
        <v>1.6623440799481415E-3</v>
      </c>
    </row>
    <row r="231" spans="1:44" x14ac:dyDescent="0.25">
      <c r="A231" s="1">
        <v>43109</v>
      </c>
      <c r="B231">
        <v>24.85</v>
      </c>
      <c r="C231">
        <v>130.78999300000001</v>
      </c>
      <c r="D231">
        <v>152.63000500000001</v>
      </c>
      <c r="E231">
        <v>23.736263000000001</v>
      </c>
      <c r="F231">
        <v>2.9600000000000001E-2</v>
      </c>
      <c r="G231">
        <v>4.2728679999999999</v>
      </c>
      <c r="H231" s="4">
        <v>4.34</v>
      </c>
      <c r="I231" s="2">
        <v>24.02</v>
      </c>
      <c r="J231">
        <v>40.880001</v>
      </c>
      <c r="K231">
        <v>6.55</v>
      </c>
      <c r="L231">
        <v>23.52</v>
      </c>
      <c r="M231">
        <v>5.5</v>
      </c>
      <c r="N231">
        <v>10.0067</v>
      </c>
      <c r="O231">
        <v>1.2</v>
      </c>
      <c r="P231">
        <v>4.29</v>
      </c>
      <c r="Q231" s="4">
        <v>19.639999</v>
      </c>
      <c r="R231">
        <v>6.8</v>
      </c>
      <c r="S231">
        <v>81.150002000000001</v>
      </c>
      <c r="T231" s="4">
        <v>0.13200000000000001</v>
      </c>
      <c r="U231" s="2">
        <v>3.82</v>
      </c>
      <c r="V231">
        <v>2751.290039</v>
      </c>
      <c r="X231" s="6">
        <f t="shared" si="63"/>
        <v>3.5416666666666652E-2</v>
      </c>
      <c r="Y231" s="6">
        <f t="shared" si="64"/>
        <v>9.7274300141081405E-3</v>
      </c>
      <c r="Z231" s="6">
        <f t="shared" si="65"/>
        <v>5.9316484790523649E-3</v>
      </c>
      <c r="AA231" s="6">
        <f t="shared" si="66"/>
        <v>-2.0288220945507085E-2</v>
      </c>
      <c r="AB231" s="6">
        <f t="shared" si="67"/>
        <v>-1.661129568106301E-2</v>
      </c>
      <c r="AC231" s="6">
        <f t="shared" si="68"/>
        <v>-6.34575855703573E-2</v>
      </c>
      <c r="AD231" s="7">
        <f t="shared" si="69"/>
        <v>-3.5555555555555562E-2</v>
      </c>
      <c r="AE231" s="8">
        <f t="shared" si="70"/>
        <v>2.561912894961571E-2</v>
      </c>
      <c r="AF231" s="10">
        <f t="shared" si="71"/>
        <v>2.9441365527054231E-3</v>
      </c>
      <c r="AG231" s="11">
        <f t="shared" si="72"/>
        <v>0</v>
      </c>
      <c r="AH231" s="11">
        <f t="shared" si="73"/>
        <v>0.2086331556337695</v>
      </c>
      <c r="AI231" s="11">
        <f t="shared" si="74"/>
        <v>-7.8726968174204326E-2</v>
      </c>
      <c r="AJ231" s="11">
        <f t="shared" si="75"/>
        <v>-4.3098666972670063E-2</v>
      </c>
      <c r="AK231" s="11">
        <f t="shared" si="76"/>
        <v>4.3478260869565188E-2</v>
      </c>
      <c r="AL231" s="11">
        <f t="shared" si="77"/>
        <v>3.3734939759036076E-2</v>
      </c>
      <c r="AM231" s="7">
        <f t="shared" si="78"/>
        <v>-1.6524788008251856E-2</v>
      </c>
      <c r="AN231" s="10">
        <f t="shared" si="79"/>
        <v>1.193548387096774</v>
      </c>
      <c r="AO231" s="11">
        <f t="shared" si="80"/>
        <v>-6.6168007683129804E-2</v>
      </c>
      <c r="AP231" s="7">
        <f t="shared" si="81"/>
        <v>-4.3478260869565299E-2</v>
      </c>
      <c r="AQ231" s="8">
        <f t="shared" si="82"/>
        <v>-1.799485861182526E-2</v>
      </c>
      <c r="AR231" s="6">
        <f t="shared" si="83"/>
        <v>1.302931550569042E-3</v>
      </c>
    </row>
    <row r="232" spans="1:44" x14ac:dyDescent="0.25">
      <c r="A232" s="1">
        <v>43110</v>
      </c>
      <c r="B232">
        <v>23.549999</v>
      </c>
      <c r="C232">
        <v>132.33000200000001</v>
      </c>
      <c r="D232">
        <v>152.89999399999999</v>
      </c>
      <c r="E232">
        <v>21.54945</v>
      </c>
      <c r="F232">
        <v>2.7900000000000001E-2</v>
      </c>
      <c r="G232">
        <v>4.722118</v>
      </c>
      <c r="H232" s="4">
        <v>3.9777</v>
      </c>
      <c r="I232" s="2">
        <v>22.940000999999999</v>
      </c>
      <c r="J232">
        <v>40.840000000000003</v>
      </c>
      <c r="K232">
        <v>6.95</v>
      </c>
      <c r="L232">
        <v>22.389999</v>
      </c>
      <c r="M232">
        <v>5.57</v>
      </c>
      <c r="N232">
        <v>9.9727999999999994</v>
      </c>
      <c r="O232">
        <v>1.17</v>
      </c>
      <c r="P232">
        <v>4.68</v>
      </c>
      <c r="Q232" s="4">
        <v>20.549999</v>
      </c>
      <c r="R232">
        <v>10.7</v>
      </c>
      <c r="S232">
        <v>79.699996999999996</v>
      </c>
      <c r="T232" s="4">
        <v>0.122</v>
      </c>
      <c r="U232" s="2">
        <v>3.98</v>
      </c>
      <c r="V232">
        <v>2748.2299800000001</v>
      </c>
      <c r="X232" s="6">
        <f t="shared" si="63"/>
        <v>-5.2313923541247531E-2</v>
      </c>
      <c r="Y232" s="6">
        <f t="shared" si="64"/>
        <v>1.1774669947417049E-2</v>
      </c>
      <c r="Z232" s="6">
        <f t="shared" si="65"/>
        <v>1.7689116894150647E-3</v>
      </c>
      <c r="AA232" s="6">
        <f t="shared" si="66"/>
        <v>-9.2129624616983707E-2</v>
      </c>
      <c r="AB232" s="6">
        <f t="shared" si="67"/>
        <v>-5.7432432432432456E-2</v>
      </c>
      <c r="AC232" s="6">
        <f t="shared" si="68"/>
        <v>0.10514015410726474</v>
      </c>
      <c r="AD232" s="7">
        <f t="shared" si="69"/>
        <v>-8.3479262672811028E-2</v>
      </c>
      <c r="AE232" s="8">
        <f t="shared" si="70"/>
        <v>-4.496248959200666E-2</v>
      </c>
      <c r="AF232" s="10">
        <f t="shared" si="71"/>
        <v>-9.7849801911686907E-4</v>
      </c>
      <c r="AG232" s="11">
        <f t="shared" si="72"/>
        <v>6.1068702290076438E-2</v>
      </c>
      <c r="AH232" s="11">
        <f t="shared" si="73"/>
        <v>-4.804426020408159E-2</v>
      </c>
      <c r="AI232" s="11">
        <f t="shared" si="74"/>
        <v>1.2727272727272698E-2</v>
      </c>
      <c r="AJ232" s="11">
        <f t="shared" si="75"/>
        <v>-3.3877302207522275E-3</v>
      </c>
      <c r="AK232" s="11">
        <f t="shared" si="76"/>
        <v>-2.5000000000000022E-2</v>
      </c>
      <c r="AL232" s="11">
        <f t="shared" si="77"/>
        <v>9.0909090909090828E-2</v>
      </c>
      <c r="AM232" s="7">
        <f t="shared" si="78"/>
        <v>4.6334014579124894E-2</v>
      </c>
      <c r="AN232" s="10">
        <f t="shared" si="79"/>
        <v>0.57352941176470584</v>
      </c>
      <c r="AO232" s="11">
        <f t="shared" si="80"/>
        <v>-1.7868206583654844E-2</v>
      </c>
      <c r="AP232" s="7">
        <f t="shared" si="81"/>
        <v>-7.5757575757575801E-2</v>
      </c>
      <c r="AQ232" s="8">
        <f t="shared" si="82"/>
        <v>4.1884816753926746E-2</v>
      </c>
      <c r="AR232" s="6">
        <f t="shared" si="83"/>
        <v>-1.1122269759360481E-3</v>
      </c>
    </row>
    <row r="233" spans="1:44" x14ac:dyDescent="0.25">
      <c r="A233" s="1">
        <v>43111</v>
      </c>
      <c r="B233">
        <v>24.1</v>
      </c>
      <c r="C233">
        <v>132.19000199999999</v>
      </c>
      <c r="D233">
        <v>152.80999800000001</v>
      </c>
      <c r="E233">
        <v>18.769285</v>
      </c>
      <c r="F233">
        <v>2.5190000000000001E-2</v>
      </c>
      <c r="G233">
        <v>4.3826850000000004</v>
      </c>
      <c r="H233" s="4">
        <v>3.8622999999999998</v>
      </c>
      <c r="I233" s="2">
        <v>20.85</v>
      </c>
      <c r="J233">
        <v>42.299999</v>
      </c>
      <c r="K233">
        <v>6.95</v>
      </c>
      <c r="L233">
        <v>22.9</v>
      </c>
      <c r="M233">
        <v>5.57</v>
      </c>
      <c r="N233">
        <v>9.16</v>
      </c>
      <c r="O233">
        <v>1.161</v>
      </c>
      <c r="P233">
        <v>4.83</v>
      </c>
      <c r="Q233" s="4">
        <v>20.83</v>
      </c>
      <c r="R233">
        <v>8.4</v>
      </c>
      <c r="S233">
        <v>80.599997999999999</v>
      </c>
      <c r="T233" s="4">
        <v>0.126</v>
      </c>
      <c r="U233" s="2">
        <v>3.84</v>
      </c>
      <c r="V233">
        <v>2767.5600589999999</v>
      </c>
      <c r="X233" s="6">
        <f t="shared" si="63"/>
        <v>2.3354608210386818E-2</v>
      </c>
      <c r="Y233" s="6">
        <f t="shared" si="64"/>
        <v>-1.0579611417221857E-3</v>
      </c>
      <c r="Z233" s="6">
        <f t="shared" si="65"/>
        <v>-5.8859387528809037E-4</v>
      </c>
      <c r="AA233" s="6">
        <f t="shared" si="66"/>
        <v>-0.12901326948019554</v>
      </c>
      <c r="AB233" s="6">
        <f t="shared" si="67"/>
        <v>-9.7132616487455192E-2</v>
      </c>
      <c r="AC233" s="6">
        <f t="shared" si="68"/>
        <v>-7.1881515879103297E-2</v>
      </c>
      <c r="AD233" s="7">
        <f t="shared" si="69"/>
        <v>-2.9011740453025681E-2</v>
      </c>
      <c r="AE233" s="8">
        <f t="shared" si="70"/>
        <v>-9.1107275888959061E-2</v>
      </c>
      <c r="AF233" s="10">
        <f t="shared" si="71"/>
        <v>3.5749240940254667E-2</v>
      </c>
      <c r="AG233" s="11">
        <f t="shared" si="72"/>
        <v>0</v>
      </c>
      <c r="AH233" s="11">
        <f t="shared" si="73"/>
        <v>2.2778071584549808E-2</v>
      </c>
      <c r="AI233" s="11">
        <f t="shared" si="74"/>
        <v>0</v>
      </c>
      <c r="AJ233" s="11">
        <f t="shared" si="75"/>
        <v>-8.1501684582063194E-2</v>
      </c>
      <c r="AK233" s="11">
        <f t="shared" si="76"/>
        <v>-7.692307692307554E-3</v>
      </c>
      <c r="AL233" s="11">
        <f t="shared" si="77"/>
        <v>3.2051282051282159E-2</v>
      </c>
      <c r="AM233" s="7">
        <f t="shared" si="78"/>
        <v>1.362535346108773E-2</v>
      </c>
      <c r="AN233" s="10">
        <f t="shared" si="79"/>
        <v>-0.2149532710280373</v>
      </c>
      <c r="AO233" s="11">
        <f t="shared" si="80"/>
        <v>1.1292359270728802E-2</v>
      </c>
      <c r="AP233" s="7">
        <f t="shared" si="81"/>
        <v>3.2786885245901676E-2</v>
      </c>
      <c r="AQ233" s="8">
        <f t="shared" si="82"/>
        <v>-3.5175879396984966E-2</v>
      </c>
      <c r="AR233" s="6">
        <f t="shared" si="83"/>
        <v>7.0336467983658224E-3</v>
      </c>
    </row>
    <row r="234" spans="1:44" x14ac:dyDescent="0.25">
      <c r="A234" s="1">
        <v>43112</v>
      </c>
      <c r="B234">
        <v>23.700001</v>
      </c>
      <c r="C234">
        <v>131.509995</v>
      </c>
      <c r="D234">
        <v>152.729996</v>
      </c>
      <c r="E234">
        <v>21.648351999999999</v>
      </c>
      <c r="F234">
        <v>2.4199999999999999E-2</v>
      </c>
      <c r="G234">
        <v>4.5155539999999998</v>
      </c>
      <c r="H234" s="4">
        <v>4.1749999999999998</v>
      </c>
      <c r="I234" s="2">
        <v>21.879999000000002</v>
      </c>
      <c r="J234">
        <v>41.25</v>
      </c>
      <c r="K234">
        <v>7.02</v>
      </c>
      <c r="L234">
        <v>16.629999000000002</v>
      </c>
      <c r="M234">
        <v>5.75</v>
      </c>
      <c r="N234">
        <v>9.1692</v>
      </c>
      <c r="O234">
        <v>1.2</v>
      </c>
      <c r="P234">
        <v>4.97</v>
      </c>
      <c r="Q234" s="4">
        <v>21.34</v>
      </c>
      <c r="R234">
        <v>9.1999999999999993</v>
      </c>
      <c r="S234">
        <v>78.949996999999996</v>
      </c>
      <c r="T234" s="4">
        <v>0.14199999999999999</v>
      </c>
      <c r="U234" s="2">
        <v>4.17</v>
      </c>
      <c r="V234">
        <v>2786.23999</v>
      </c>
      <c r="X234" s="6">
        <f t="shared" si="63"/>
        <v>-1.6597468879668065E-2</v>
      </c>
      <c r="Y234" s="6">
        <f t="shared" si="64"/>
        <v>-5.1441636259298429E-3</v>
      </c>
      <c r="Z234" s="6">
        <f t="shared" si="65"/>
        <v>-5.2353904225566072E-4</v>
      </c>
      <c r="AA234" s="6">
        <f t="shared" si="66"/>
        <v>0.153392470730771</v>
      </c>
      <c r="AB234" s="6">
        <f t="shared" si="67"/>
        <v>-3.9301310043668214E-2</v>
      </c>
      <c r="AC234" s="6">
        <f t="shared" si="68"/>
        <v>3.0316803512002277E-2</v>
      </c>
      <c r="AD234" s="7">
        <f t="shared" si="69"/>
        <v>8.0962121015974997E-2</v>
      </c>
      <c r="AE234" s="8">
        <f t="shared" si="70"/>
        <v>4.9400431654676336E-2</v>
      </c>
      <c r="AF234" s="10">
        <f t="shared" si="71"/>
        <v>-2.4822671981623468E-2</v>
      </c>
      <c r="AG234" s="11">
        <f t="shared" si="72"/>
        <v>1.0071942446043147E-2</v>
      </c>
      <c r="AH234" s="11">
        <f t="shared" si="73"/>
        <v>-0.2737991703056768</v>
      </c>
      <c r="AI234" s="11">
        <f t="shared" si="74"/>
        <v>3.2315978456014305E-2</v>
      </c>
      <c r="AJ234" s="11">
        <f t="shared" si="75"/>
        <v>1.0043668122270422E-3</v>
      </c>
      <c r="AK234" s="11">
        <f t="shared" si="76"/>
        <v>3.3591731266149782E-2</v>
      </c>
      <c r="AL234" s="11">
        <f t="shared" si="77"/>
        <v>2.8985507246376718E-2</v>
      </c>
      <c r="AM234" s="7">
        <f t="shared" si="78"/>
        <v>2.4483917426788349E-2</v>
      </c>
      <c r="AN234" s="10">
        <f t="shared" si="79"/>
        <v>9.5238095238095122E-2</v>
      </c>
      <c r="AO234" s="11">
        <f t="shared" si="80"/>
        <v>-2.0471476934776134E-2</v>
      </c>
      <c r="AP234" s="7">
        <f t="shared" si="81"/>
        <v>0.12698412698412698</v>
      </c>
      <c r="AQ234" s="8">
        <f t="shared" si="82"/>
        <v>8.59375E-2</v>
      </c>
      <c r="AR234" s="6">
        <f t="shared" si="83"/>
        <v>6.7496027554139193E-3</v>
      </c>
    </row>
    <row r="235" spans="1:44" x14ac:dyDescent="0.25">
      <c r="A235" s="1">
        <v>43116</v>
      </c>
      <c r="B235">
        <v>22.290001</v>
      </c>
      <c r="C235">
        <v>130.78999300000001</v>
      </c>
      <c r="D235">
        <v>152.199997</v>
      </c>
      <c r="E235">
        <v>19.076923000000001</v>
      </c>
      <c r="F235">
        <v>2.1100000000000001E-2</v>
      </c>
      <c r="G235">
        <v>3.9261349999999999</v>
      </c>
      <c r="H235" s="4">
        <v>3.64</v>
      </c>
      <c r="I235" s="2">
        <v>18.280000999999999</v>
      </c>
      <c r="J235">
        <v>39.32</v>
      </c>
      <c r="K235">
        <v>7</v>
      </c>
      <c r="L235">
        <v>15.56</v>
      </c>
      <c r="M235">
        <v>5.23</v>
      </c>
      <c r="N235">
        <v>9</v>
      </c>
      <c r="O235">
        <v>1.18</v>
      </c>
      <c r="P235">
        <v>4.29</v>
      </c>
      <c r="Q235" s="4">
        <v>20.450001</v>
      </c>
      <c r="R235">
        <v>8.5</v>
      </c>
      <c r="S235">
        <v>70.25</v>
      </c>
      <c r="T235" s="4">
        <v>0.128</v>
      </c>
      <c r="U235" s="2">
        <v>3.59</v>
      </c>
      <c r="V235">
        <v>2776.419922</v>
      </c>
      <c r="X235" s="6">
        <f t="shared" si="63"/>
        <v>-5.9493668375794617E-2</v>
      </c>
      <c r="Y235" s="6">
        <f t="shared" si="64"/>
        <v>-5.4748842473911763E-3</v>
      </c>
      <c r="Z235" s="6">
        <f t="shared" si="65"/>
        <v>-3.4701696711889607E-3</v>
      </c>
      <c r="AA235" s="6">
        <f t="shared" si="66"/>
        <v>-0.11878174375582951</v>
      </c>
      <c r="AB235" s="6">
        <f t="shared" si="67"/>
        <v>-0.12809917355371891</v>
      </c>
      <c r="AC235" s="6">
        <f t="shared" si="68"/>
        <v>-0.13053082744664335</v>
      </c>
      <c r="AD235" s="7">
        <f t="shared" si="69"/>
        <v>-0.12814371257485024</v>
      </c>
      <c r="AE235" s="8">
        <f t="shared" si="70"/>
        <v>-0.16453373695309592</v>
      </c>
      <c r="AF235" s="10">
        <f t="shared" si="71"/>
        <v>-4.6787878787878823E-2</v>
      </c>
      <c r="AG235" s="11">
        <f t="shared" si="72"/>
        <v>-2.8490028490028019E-3</v>
      </c>
      <c r="AH235" s="11">
        <f t="shared" si="73"/>
        <v>-6.434149514981935E-2</v>
      </c>
      <c r="AI235" s="11">
        <f t="shared" si="74"/>
        <v>-9.043478260869553E-2</v>
      </c>
      <c r="AJ235" s="11">
        <f t="shared" si="75"/>
        <v>-1.8453082057322323E-2</v>
      </c>
      <c r="AK235" s="11">
        <f t="shared" si="76"/>
        <v>-1.6666666666666718E-2</v>
      </c>
      <c r="AL235" s="11">
        <f t="shared" si="77"/>
        <v>-0.13682092555331982</v>
      </c>
      <c r="AM235" s="7">
        <f t="shared" si="78"/>
        <v>-4.1705670103092785E-2</v>
      </c>
      <c r="AN235" s="10">
        <f t="shared" si="79"/>
        <v>-7.6086956521739024E-2</v>
      </c>
      <c r="AO235" s="11">
        <f t="shared" si="80"/>
        <v>-0.11019629297769318</v>
      </c>
      <c r="AP235" s="7">
        <f t="shared" si="81"/>
        <v>-9.8591549295774517E-2</v>
      </c>
      <c r="AQ235" s="8">
        <f t="shared" si="82"/>
        <v>-0.13908872901678659</v>
      </c>
      <c r="AR235" s="6">
        <f t="shared" si="83"/>
        <v>-3.5244874939864834E-3</v>
      </c>
    </row>
    <row r="236" spans="1:44" x14ac:dyDescent="0.25">
      <c r="A236" s="1">
        <v>43117</v>
      </c>
      <c r="B236">
        <v>21.75</v>
      </c>
      <c r="C236">
        <v>131.520004</v>
      </c>
      <c r="D236">
        <v>151.449997</v>
      </c>
      <c r="E236">
        <v>17.978021999999999</v>
      </c>
      <c r="F236">
        <v>2.0650000000000002E-2</v>
      </c>
      <c r="G236">
        <v>3.766292</v>
      </c>
      <c r="H236" s="4">
        <v>3.9609999999999999</v>
      </c>
      <c r="I236" s="2">
        <v>17.760000000000002</v>
      </c>
      <c r="J236">
        <v>40.060001</v>
      </c>
      <c r="K236">
        <v>6.51</v>
      </c>
      <c r="L236">
        <v>16.360001</v>
      </c>
      <c r="M236">
        <v>4.79</v>
      </c>
      <c r="N236">
        <v>9</v>
      </c>
      <c r="O236">
        <v>1.17</v>
      </c>
      <c r="P236">
        <v>4.63</v>
      </c>
      <c r="Q236" s="4">
        <v>20.66</v>
      </c>
      <c r="R236">
        <v>9.4499999999999993</v>
      </c>
      <c r="S236">
        <v>75.650002000000001</v>
      </c>
      <c r="T236" s="4">
        <v>0.122</v>
      </c>
      <c r="U236" s="2">
        <v>3.47</v>
      </c>
      <c r="V236">
        <v>2802.5600589999999</v>
      </c>
      <c r="X236" s="6">
        <f t="shared" si="63"/>
        <v>-2.4226154139696976E-2</v>
      </c>
      <c r="Y236" s="6">
        <f t="shared" si="64"/>
        <v>5.5815508759908816E-3</v>
      </c>
      <c r="Z236" s="6">
        <f t="shared" si="65"/>
        <v>-4.9277267725570395E-3</v>
      </c>
      <c r="AA236" s="6">
        <f t="shared" si="66"/>
        <v>-5.7603681683885855E-2</v>
      </c>
      <c r="AB236" s="6">
        <f t="shared" si="67"/>
        <v>-2.1327014218009421E-2</v>
      </c>
      <c r="AC236" s="6">
        <f t="shared" si="68"/>
        <v>-4.0712558279325628E-2</v>
      </c>
      <c r="AD236" s="7">
        <f t="shared" si="69"/>
        <v>8.8186813186813096E-2</v>
      </c>
      <c r="AE236" s="8">
        <f t="shared" si="70"/>
        <v>-2.8446442645161607E-2</v>
      </c>
      <c r="AF236" s="10">
        <f t="shared" si="71"/>
        <v>1.8819964394710009E-2</v>
      </c>
      <c r="AG236" s="11">
        <f t="shared" si="72"/>
        <v>-7.0000000000000062E-2</v>
      </c>
      <c r="AH236" s="11">
        <f t="shared" si="73"/>
        <v>5.141394601542415E-2</v>
      </c>
      <c r="AI236" s="11">
        <f t="shared" si="74"/>
        <v>-8.4130019120458921E-2</v>
      </c>
      <c r="AJ236" s="11">
        <f t="shared" si="75"/>
        <v>0</v>
      </c>
      <c r="AK236" s="11">
        <f t="shared" si="76"/>
        <v>-8.4745762711864181E-3</v>
      </c>
      <c r="AL236" s="11">
        <f t="shared" si="77"/>
        <v>7.9254079254079235E-2</v>
      </c>
      <c r="AM236" s="7">
        <f t="shared" si="78"/>
        <v>1.0268899253354613E-2</v>
      </c>
      <c r="AN236" s="10">
        <f t="shared" si="79"/>
        <v>0.11176470588235277</v>
      </c>
      <c r="AO236" s="11">
        <f t="shared" si="80"/>
        <v>7.6868355871886118E-2</v>
      </c>
      <c r="AP236" s="7">
        <f t="shared" si="81"/>
        <v>-4.6875E-2</v>
      </c>
      <c r="AQ236" s="8">
        <f t="shared" si="82"/>
        <v>-3.3426183844011081E-2</v>
      </c>
      <c r="AR236" s="6">
        <f t="shared" si="83"/>
        <v>9.4150516616267055E-3</v>
      </c>
    </row>
    <row r="237" spans="1:44" x14ac:dyDescent="0.25">
      <c r="A237" s="1">
        <v>43118</v>
      </c>
      <c r="B237">
        <v>23.01</v>
      </c>
      <c r="C237">
        <v>132.91000399999999</v>
      </c>
      <c r="D237">
        <v>152.21000699999999</v>
      </c>
      <c r="E237">
        <v>20.406593000000001</v>
      </c>
      <c r="F237">
        <v>2.0899999999999998E-2</v>
      </c>
      <c r="G237">
        <v>3.956105</v>
      </c>
      <c r="H237" s="4">
        <v>4.0823</v>
      </c>
      <c r="I237" s="2">
        <v>19.799999</v>
      </c>
      <c r="J237">
        <v>40.270000000000003</v>
      </c>
      <c r="K237">
        <v>6.5</v>
      </c>
      <c r="L237">
        <v>16.440000999999999</v>
      </c>
      <c r="M237">
        <v>4.96</v>
      </c>
      <c r="N237">
        <v>9.5144900000000003</v>
      </c>
      <c r="O237">
        <v>1.29</v>
      </c>
      <c r="P237">
        <v>4.53</v>
      </c>
      <c r="Q237" s="4">
        <v>20.440000999999999</v>
      </c>
      <c r="R237">
        <v>10.15</v>
      </c>
      <c r="S237">
        <v>71.25</v>
      </c>
      <c r="T237" s="4">
        <v>0.13100000000000001</v>
      </c>
      <c r="U237" s="2">
        <v>3.73</v>
      </c>
      <c r="V237">
        <v>2798.030029</v>
      </c>
      <c r="X237" s="6">
        <f t="shared" si="63"/>
        <v>5.7931034482758603E-2</v>
      </c>
      <c r="Y237" s="6">
        <f t="shared" si="64"/>
        <v>1.0568734471753771E-2</v>
      </c>
      <c r="Z237" s="6">
        <f t="shared" si="65"/>
        <v>5.0182239356530989E-3</v>
      </c>
      <c r="AA237" s="6">
        <f t="shared" si="66"/>
        <v>0.13508555056835525</v>
      </c>
      <c r="AB237" s="6">
        <f t="shared" si="67"/>
        <v>1.2106537530266248E-2</v>
      </c>
      <c r="AC237" s="6">
        <f t="shared" si="68"/>
        <v>5.0397844882977827E-2</v>
      </c>
      <c r="AD237" s="7">
        <f t="shared" si="69"/>
        <v>3.0623579904064613E-2</v>
      </c>
      <c r="AE237" s="8">
        <f t="shared" si="70"/>
        <v>0.11486480855855841</v>
      </c>
      <c r="AF237" s="10">
        <f t="shared" si="71"/>
        <v>5.2421117013952134E-3</v>
      </c>
      <c r="AG237" s="11">
        <f t="shared" si="72"/>
        <v>-1.536098310291778E-3</v>
      </c>
      <c r="AH237" s="11">
        <f t="shared" si="73"/>
        <v>4.8899752512239214E-3</v>
      </c>
      <c r="AI237" s="11">
        <f t="shared" si="74"/>
        <v>3.5490605427974886E-2</v>
      </c>
      <c r="AJ237" s="11">
        <f t="shared" si="75"/>
        <v>5.7165555555555692E-2</v>
      </c>
      <c r="AK237" s="11">
        <f t="shared" si="76"/>
        <v>0.10256410256410264</v>
      </c>
      <c r="AL237" s="11">
        <f t="shared" si="77"/>
        <v>-2.1598272138228847E-2</v>
      </c>
      <c r="AM237" s="7">
        <f t="shared" si="78"/>
        <v>-1.0648547918683526E-2</v>
      </c>
      <c r="AN237" s="10">
        <f t="shared" si="79"/>
        <v>7.4074074074074181E-2</v>
      </c>
      <c r="AO237" s="11">
        <f t="shared" si="80"/>
        <v>-5.8162615778913018E-2</v>
      </c>
      <c r="AP237" s="7">
        <f t="shared" si="81"/>
        <v>7.3770491803278659E-2</v>
      </c>
      <c r="AQ237" s="8">
        <f t="shared" si="82"/>
        <v>7.4927953890489896E-2</v>
      </c>
      <c r="AR237" s="6">
        <f t="shared" si="83"/>
        <v>-1.6163899808150362E-3</v>
      </c>
    </row>
    <row r="238" spans="1:44" x14ac:dyDescent="0.25">
      <c r="A238" s="1">
        <v>43119</v>
      </c>
      <c r="B238">
        <v>22.77</v>
      </c>
      <c r="C238">
        <v>133.88000500000001</v>
      </c>
      <c r="D238">
        <v>154.279999</v>
      </c>
      <c r="E238">
        <v>19.428902000000001</v>
      </c>
      <c r="F238">
        <v>2.0899999999999998E-2</v>
      </c>
      <c r="G238">
        <v>3.8961640000000002</v>
      </c>
      <c r="H238" s="4">
        <v>3.93</v>
      </c>
      <c r="I238" s="2">
        <v>19.91</v>
      </c>
      <c r="J238">
        <v>42.560001</v>
      </c>
      <c r="K238">
        <v>7.3</v>
      </c>
      <c r="L238">
        <v>16.389999</v>
      </c>
      <c r="M238">
        <v>4.84</v>
      </c>
      <c r="N238">
        <v>9.1900999999999993</v>
      </c>
      <c r="O238">
        <v>1.19</v>
      </c>
      <c r="P238">
        <v>4.4000000000000004</v>
      </c>
      <c r="Q238" s="4">
        <v>20.420000000000002</v>
      </c>
      <c r="R238">
        <v>10</v>
      </c>
      <c r="S238">
        <v>77.650002000000001</v>
      </c>
      <c r="T238" s="4">
        <v>0.126</v>
      </c>
      <c r="U238" s="2">
        <v>3.5</v>
      </c>
      <c r="V238">
        <v>2810.3000489999999</v>
      </c>
      <c r="X238" s="6">
        <f t="shared" si="63"/>
        <v>-1.0430247718383412E-2</v>
      </c>
      <c r="Y238" s="6">
        <f t="shared" si="64"/>
        <v>7.2981789993777912E-3</v>
      </c>
      <c r="Z238" s="6">
        <f t="shared" si="65"/>
        <v>1.3599578902851128E-2</v>
      </c>
      <c r="AA238" s="6">
        <f t="shared" si="66"/>
        <v>-4.7910545381093295E-2</v>
      </c>
      <c r="AB238" s="6">
        <f t="shared" si="67"/>
        <v>0</v>
      </c>
      <c r="AC238" s="6">
        <f t="shared" si="68"/>
        <v>-1.5151518981422307E-2</v>
      </c>
      <c r="AD238" s="7">
        <f t="shared" si="69"/>
        <v>-3.730740024006074E-2</v>
      </c>
      <c r="AE238" s="8">
        <f t="shared" si="70"/>
        <v>5.5556063411923429E-3</v>
      </c>
      <c r="AF238" s="10">
        <f t="shared" si="71"/>
        <v>5.6866178296498537E-2</v>
      </c>
      <c r="AG238" s="11">
        <f t="shared" si="72"/>
        <v>0.12307692307692308</v>
      </c>
      <c r="AH238" s="11">
        <f t="shared" si="73"/>
        <v>-3.0414839999096666E-3</v>
      </c>
      <c r="AI238" s="11">
        <f t="shared" si="74"/>
        <v>-2.4193548387096753E-2</v>
      </c>
      <c r="AJ238" s="11">
        <f t="shared" si="75"/>
        <v>-3.409431298997645E-2</v>
      </c>
      <c r="AK238" s="11">
        <f t="shared" si="76"/>
        <v>-7.7519379844961267E-2</v>
      </c>
      <c r="AL238" s="11">
        <f t="shared" si="77"/>
        <v>-2.8697571743929284E-2</v>
      </c>
      <c r="AM238" s="7">
        <f t="shared" si="78"/>
        <v>-9.7852245701934848E-4</v>
      </c>
      <c r="AN238" s="10">
        <f t="shared" si="79"/>
        <v>-1.4778325123152691E-2</v>
      </c>
      <c r="AO238" s="11">
        <f t="shared" si="80"/>
        <v>8.9824589473684213E-2</v>
      </c>
      <c r="AP238" s="7">
        <f t="shared" si="81"/>
        <v>-3.8167938931297773E-2</v>
      </c>
      <c r="AQ238" s="8">
        <f t="shared" si="82"/>
        <v>-6.1662198391420953E-2</v>
      </c>
      <c r="AR238" s="6">
        <f t="shared" si="83"/>
        <v>4.3852352808326778E-3</v>
      </c>
    </row>
    <row r="239" spans="1:44" x14ac:dyDescent="0.25">
      <c r="A239" s="1">
        <v>43122</v>
      </c>
      <c r="B239">
        <v>23.530000999999999</v>
      </c>
      <c r="C239">
        <v>134.55999800000001</v>
      </c>
      <c r="D239">
        <v>155.449997</v>
      </c>
      <c r="E239">
        <v>18.527473000000001</v>
      </c>
      <c r="F239">
        <v>1.983E-2</v>
      </c>
      <c r="G239">
        <v>3.7862719999999999</v>
      </c>
      <c r="H239" s="4">
        <v>3.59</v>
      </c>
      <c r="I239" s="2">
        <v>19.48</v>
      </c>
      <c r="J239">
        <v>45.290000999999997</v>
      </c>
      <c r="K239">
        <v>6.31</v>
      </c>
      <c r="L239">
        <v>14.99</v>
      </c>
      <c r="M239">
        <v>4.78</v>
      </c>
      <c r="N239">
        <v>9.3466000000000005</v>
      </c>
      <c r="O239">
        <v>1.2</v>
      </c>
      <c r="P239">
        <v>4.5599999999999996</v>
      </c>
      <c r="Q239" s="4">
        <v>20.129999000000002</v>
      </c>
      <c r="R239">
        <v>11.55</v>
      </c>
      <c r="S239">
        <v>77.400002000000001</v>
      </c>
      <c r="T239" s="4">
        <v>0.11899999999999999</v>
      </c>
      <c r="U239" s="2">
        <v>3.35</v>
      </c>
      <c r="V239">
        <v>2832.969971</v>
      </c>
      <c r="X239" s="6">
        <f t="shared" si="63"/>
        <v>3.3377294685990266E-2</v>
      </c>
      <c r="Y239" s="6">
        <f t="shared" si="64"/>
        <v>5.0791229056197373E-3</v>
      </c>
      <c r="Z239" s="6">
        <f t="shared" si="65"/>
        <v>7.5836012936452146E-3</v>
      </c>
      <c r="AA239" s="6">
        <f t="shared" si="66"/>
        <v>-4.6396291463099648E-2</v>
      </c>
      <c r="AB239" s="6">
        <f t="shared" si="67"/>
        <v>-5.1196172248803684E-2</v>
      </c>
      <c r="AC239" s="6">
        <f t="shared" si="68"/>
        <v>-2.8205178221450744E-2</v>
      </c>
      <c r="AD239" s="7">
        <f t="shared" si="69"/>
        <v>-8.6513994910941583E-2</v>
      </c>
      <c r="AE239" s="8">
        <f t="shared" si="70"/>
        <v>-2.1597187343043722E-2</v>
      </c>
      <c r="AF239" s="10">
        <f t="shared" si="71"/>
        <v>6.4144735334945135E-2</v>
      </c>
      <c r="AG239" s="11">
        <f t="shared" si="72"/>
        <v>-0.13561643835616444</v>
      </c>
      <c r="AH239" s="11">
        <f t="shared" si="73"/>
        <v>-8.5417881965703546E-2</v>
      </c>
      <c r="AI239" s="11">
        <f t="shared" si="74"/>
        <v>-1.2396694214875992E-2</v>
      </c>
      <c r="AJ239" s="11">
        <f t="shared" si="75"/>
        <v>1.7029194459255104E-2</v>
      </c>
      <c r="AK239" s="11">
        <f t="shared" si="76"/>
        <v>8.4033613445377853E-3</v>
      </c>
      <c r="AL239" s="11">
        <f t="shared" si="77"/>
        <v>3.6363636363636154E-2</v>
      </c>
      <c r="AM239" s="7">
        <f t="shared" si="78"/>
        <v>-1.4201811949069554E-2</v>
      </c>
      <c r="AN239" s="10">
        <f t="shared" si="79"/>
        <v>0.15500000000000003</v>
      </c>
      <c r="AO239" s="11">
        <f t="shared" si="80"/>
        <v>-3.2195749331725976E-3</v>
      </c>
      <c r="AP239" s="7">
        <f t="shared" si="81"/>
        <v>-5.555555555555558E-2</v>
      </c>
      <c r="AQ239" s="8">
        <f t="shared" si="82"/>
        <v>-4.2857142857142816E-2</v>
      </c>
      <c r="AR239" s="6">
        <f t="shared" si="83"/>
        <v>8.0667265433336244E-3</v>
      </c>
    </row>
    <row r="240" spans="1:44" x14ac:dyDescent="0.25">
      <c r="A240" s="1">
        <v>43123</v>
      </c>
      <c r="B240">
        <v>24.15</v>
      </c>
      <c r="C240">
        <v>134.80999800000001</v>
      </c>
      <c r="D240">
        <v>154.25</v>
      </c>
      <c r="E240">
        <v>18.160990000000002</v>
      </c>
      <c r="F240">
        <v>1.95E-2</v>
      </c>
      <c r="G240">
        <v>4.0260360000000004</v>
      </c>
      <c r="H240" s="4">
        <v>3.73</v>
      </c>
      <c r="I240" s="2">
        <v>19.600000000000001</v>
      </c>
      <c r="J240">
        <v>45.009998000000003</v>
      </c>
      <c r="K240">
        <v>5.99</v>
      </c>
      <c r="L240">
        <v>15.54</v>
      </c>
      <c r="M240">
        <v>4.82</v>
      </c>
      <c r="N240">
        <v>9.2132000000000005</v>
      </c>
      <c r="O240">
        <v>1.2</v>
      </c>
      <c r="P240">
        <v>4.38</v>
      </c>
      <c r="Q240" s="4">
        <v>20.389999</v>
      </c>
      <c r="R240">
        <v>10.85</v>
      </c>
      <c r="S240">
        <v>80.900002000000001</v>
      </c>
      <c r="T240" s="4">
        <v>0.12</v>
      </c>
      <c r="U240" s="2">
        <v>3.4</v>
      </c>
      <c r="V240">
        <v>2839.1298830000001</v>
      </c>
      <c r="X240" s="6">
        <f t="shared" si="63"/>
        <v>2.6349297647713765E-2</v>
      </c>
      <c r="Y240" s="6">
        <f t="shared" si="64"/>
        <v>1.8579072808844188E-3</v>
      </c>
      <c r="Z240" s="6">
        <f t="shared" si="65"/>
        <v>-7.7195048128563259E-3</v>
      </c>
      <c r="AA240" s="6">
        <f t="shared" si="66"/>
        <v>-1.9780517289108901E-2</v>
      </c>
      <c r="AB240" s="6">
        <f t="shared" si="67"/>
        <v>-1.6641452344931973E-2</v>
      </c>
      <c r="AC240" s="6">
        <f t="shared" si="68"/>
        <v>6.3324557770810141E-2</v>
      </c>
      <c r="AD240" s="7">
        <f t="shared" si="69"/>
        <v>3.8997214484679743E-2</v>
      </c>
      <c r="AE240" s="8">
        <f t="shared" si="70"/>
        <v>6.1601642710473747E-3</v>
      </c>
      <c r="AF240" s="10">
        <f t="shared" si="71"/>
        <v>-6.1824463196632484E-3</v>
      </c>
      <c r="AG240" s="11">
        <f t="shared" si="72"/>
        <v>-5.0713153724247118E-2</v>
      </c>
      <c r="AH240" s="11">
        <f t="shared" si="73"/>
        <v>3.6691127418278846E-2</v>
      </c>
      <c r="AI240" s="11">
        <f t="shared" si="74"/>
        <v>8.3682008368199945E-3</v>
      </c>
      <c r="AJ240" s="11">
        <f t="shared" si="75"/>
        <v>-1.4272569704491422E-2</v>
      </c>
      <c r="AK240" s="11">
        <f t="shared" si="76"/>
        <v>0</v>
      </c>
      <c r="AL240" s="11">
        <f t="shared" si="77"/>
        <v>-3.9473684210526216E-2</v>
      </c>
      <c r="AM240" s="7">
        <f t="shared" si="78"/>
        <v>1.291604634456256E-2</v>
      </c>
      <c r="AN240" s="10">
        <f t="shared" si="79"/>
        <v>-6.0606060606060663E-2</v>
      </c>
      <c r="AO240" s="11">
        <f t="shared" si="80"/>
        <v>4.5219637074427999E-2</v>
      </c>
      <c r="AP240" s="7">
        <f t="shared" si="81"/>
        <v>8.4033613445377853E-3</v>
      </c>
      <c r="AQ240" s="8">
        <f t="shared" si="82"/>
        <v>1.4925373134328401E-2</v>
      </c>
      <c r="AR240" s="6">
        <f t="shared" si="83"/>
        <v>2.1743654408823421E-3</v>
      </c>
    </row>
    <row r="241" spans="1:44" x14ac:dyDescent="0.25">
      <c r="A241" s="1">
        <v>43124</v>
      </c>
      <c r="B241">
        <v>24.6</v>
      </c>
      <c r="C241">
        <v>135.570007</v>
      </c>
      <c r="D241">
        <v>154.990005</v>
      </c>
      <c r="E241">
        <v>18.352198000000001</v>
      </c>
      <c r="F241">
        <v>2.1000000000000001E-2</v>
      </c>
      <c r="G241">
        <v>3.9361250000000001</v>
      </c>
      <c r="H241" s="4">
        <v>3.61</v>
      </c>
      <c r="I241" s="2">
        <v>19.239999999999998</v>
      </c>
      <c r="J241">
        <v>44.32</v>
      </c>
      <c r="K241">
        <v>5.25</v>
      </c>
      <c r="L241">
        <v>15.41</v>
      </c>
      <c r="M241">
        <v>4.7</v>
      </c>
      <c r="N241">
        <v>9.2491000000000003</v>
      </c>
      <c r="O241">
        <v>1.17</v>
      </c>
      <c r="P241">
        <v>4.29</v>
      </c>
      <c r="Q241" s="4">
        <v>19.98</v>
      </c>
      <c r="R241">
        <v>10.1</v>
      </c>
      <c r="S241">
        <v>79.050003000000004</v>
      </c>
      <c r="T241" s="4">
        <v>0.126</v>
      </c>
      <c r="U241" s="2">
        <v>3.51</v>
      </c>
      <c r="V241">
        <v>2837.540039</v>
      </c>
      <c r="X241" s="6">
        <f t="shared" si="63"/>
        <v>1.8633540372670954E-2</v>
      </c>
      <c r="Y241" s="6">
        <f t="shared" si="64"/>
        <v>5.6376308231975703E-3</v>
      </c>
      <c r="Z241" s="6">
        <f t="shared" si="65"/>
        <v>4.7974392220420103E-3</v>
      </c>
      <c r="AA241" s="6">
        <f t="shared" si="66"/>
        <v>1.0528500924233741E-2</v>
      </c>
      <c r="AB241" s="6">
        <f t="shared" si="67"/>
        <v>7.6923076923077094E-2</v>
      </c>
      <c r="AC241" s="6">
        <f t="shared" si="68"/>
        <v>-2.2332388483361831E-2</v>
      </c>
      <c r="AD241" s="7">
        <f t="shared" si="69"/>
        <v>-3.2171581769437019E-2</v>
      </c>
      <c r="AE241" s="8">
        <f t="shared" si="70"/>
        <v>-1.8367346938775619E-2</v>
      </c>
      <c r="AF241" s="10">
        <f t="shared" si="71"/>
        <v>-1.5329882929566052E-2</v>
      </c>
      <c r="AG241" s="11">
        <f t="shared" si="72"/>
        <v>-0.12353923205342243</v>
      </c>
      <c r="AH241" s="11">
        <f t="shared" si="73"/>
        <v>-8.3655083655083118E-3</v>
      </c>
      <c r="AI241" s="11">
        <f t="shared" si="74"/>
        <v>-2.4896265560165998E-2</v>
      </c>
      <c r="AJ241" s="11">
        <f t="shared" si="75"/>
        <v>3.8965831632873371E-3</v>
      </c>
      <c r="AK241" s="11">
        <f t="shared" si="76"/>
        <v>-2.5000000000000022E-2</v>
      </c>
      <c r="AL241" s="11">
        <f t="shared" si="77"/>
        <v>-2.0547945205479423E-2</v>
      </c>
      <c r="AM241" s="7">
        <f t="shared" si="78"/>
        <v>-2.0107847969977777E-2</v>
      </c>
      <c r="AN241" s="10">
        <f t="shared" si="79"/>
        <v>-6.9124423963133674E-2</v>
      </c>
      <c r="AO241" s="11">
        <f t="shared" si="80"/>
        <v>-2.2867725021811447E-2</v>
      </c>
      <c r="AP241" s="7">
        <f t="shared" si="81"/>
        <v>5.0000000000000044E-2</v>
      </c>
      <c r="AQ241" s="8">
        <f t="shared" si="82"/>
        <v>3.2352941176470473E-2</v>
      </c>
      <c r="AR241" s="6">
        <f t="shared" si="83"/>
        <v>-5.5997579030098166E-4</v>
      </c>
    </row>
    <row r="242" spans="1:44" x14ac:dyDescent="0.25">
      <c r="A242" s="1">
        <v>43125</v>
      </c>
      <c r="B242">
        <v>24.35</v>
      </c>
      <c r="C242">
        <v>137.16000399999999</v>
      </c>
      <c r="D242">
        <v>154.16999799999999</v>
      </c>
      <c r="E242">
        <v>18.516483000000001</v>
      </c>
      <c r="F242">
        <v>1.9400000000000001E-2</v>
      </c>
      <c r="G242">
        <v>3.7263310000000001</v>
      </c>
      <c r="H242" s="4">
        <v>3.68</v>
      </c>
      <c r="I242" s="2">
        <v>17.91</v>
      </c>
      <c r="J242">
        <v>45.119999</v>
      </c>
      <c r="K242">
        <v>4.6500000000000004</v>
      </c>
      <c r="L242">
        <v>16.239999999999998</v>
      </c>
      <c r="M242">
        <v>5.23</v>
      </c>
      <c r="N242">
        <v>8.77</v>
      </c>
      <c r="O242">
        <v>1.1200000000000001</v>
      </c>
      <c r="P242">
        <v>4.13</v>
      </c>
      <c r="Q242" s="4">
        <v>19.84</v>
      </c>
      <c r="R242">
        <v>9.5</v>
      </c>
      <c r="S242">
        <v>73.949996999999996</v>
      </c>
      <c r="T242" s="4">
        <v>0.122</v>
      </c>
      <c r="U242" s="2">
        <v>3.5</v>
      </c>
      <c r="V242">
        <v>2839.25</v>
      </c>
      <c r="X242" s="6">
        <f t="shared" si="63"/>
        <v>-1.0162601626016232E-2</v>
      </c>
      <c r="Y242" s="6">
        <f t="shared" si="64"/>
        <v>1.1728235729898451E-2</v>
      </c>
      <c r="Z242" s="6">
        <f t="shared" si="65"/>
        <v>-5.2907089073259694E-3</v>
      </c>
      <c r="AA242" s="6">
        <f t="shared" si="66"/>
        <v>8.9517887721133338E-3</v>
      </c>
      <c r="AB242" s="6">
        <f t="shared" si="67"/>
        <v>-7.6190476190476253E-2</v>
      </c>
      <c r="AC242" s="6">
        <f t="shared" si="68"/>
        <v>-5.3299628441678015E-2</v>
      </c>
      <c r="AD242" s="7">
        <f t="shared" si="69"/>
        <v>1.939058171745156E-2</v>
      </c>
      <c r="AE242" s="8">
        <f t="shared" si="70"/>
        <v>-6.9126819126819061E-2</v>
      </c>
      <c r="AF242" s="10">
        <f t="shared" si="71"/>
        <v>1.8050518953068639E-2</v>
      </c>
      <c r="AG242" s="11">
        <f t="shared" si="72"/>
        <v>-0.11428571428571421</v>
      </c>
      <c r="AH242" s="11">
        <f t="shared" si="73"/>
        <v>5.386112913692398E-2</v>
      </c>
      <c r="AI242" s="11">
        <f t="shared" si="74"/>
        <v>0.11276595744680851</v>
      </c>
      <c r="AJ242" s="11">
        <f t="shared" si="75"/>
        <v>-5.1799634559038243E-2</v>
      </c>
      <c r="AK242" s="11">
        <f t="shared" si="76"/>
        <v>-4.2735042735042583E-2</v>
      </c>
      <c r="AL242" s="11">
        <f t="shared" si="77"/>
        <v>-3.7296037296037365E-2</v>
      </c>
      <c r="AM242" s="7">
        <f t="shared" si="78"/>
        <v>-7.0070070070070711E-3</v>
      </c>
      <c r="AN242" s="10">
        <f t="shared" si="79"/>
        <v>-5.9405940594059348E-2</v>
      </c>
      <c r="AO242" s="11">
        <f t="shared" si="80"/>
        <v>-6.4516202485153662E-2</v>
      </c>
      <c r="AP242" s="7">
        <f t="shared" si="81"/>
        <v>-3.1746031746031744E-2</v>
      </c>
      <c r="AQ242" s="8">
        <f t="shared" si="82"/>
        <v>-2.8490028490028019E-3</v>
      </c>
      <c r="AR242" s="6">
        <f t="shared" si="83"/>
        <v>6.0262092393337241E-4</v>
      </c>
    </row>
    <row r="243" spans="1:44" x14ac:dyDescent="0.25">
      <c r="A243" s="1">
        <v>43126</v>
      </c>
      <c r="B243">
        <v>23.65</v>
      </c>
      <c r="C243">
        <v>137.020004</v>
      </c>
      <c r="D243">
        <v>155.16000399999999</v>
      </c>
      <c r="E243">
        <v>18.076923000000001</v>
      </c>
      <c r="F243">
        <v>1.9300000000000001E-2</v>
      </c>
      <c r="G243">
        <v>3.7762820000000001</v>
      </c>
      <c r="H243" s="4">
        <v>3.25</v>
      </c>
      <c r="I243" s="2">
        <v>17.129999000000002</v>
      </c>
      <c r="J243">
        <v>45.970001000000003</v>
      </c>
      <c r="K243">
        <v>4.55</v>
      </c>
      <c r="L243">
        <v>16.07</v>
      </c>
      <c r="M243">
        <v>5.89</v>
      </c>
      <c r="N243">
        <v>8.1943999999999999</v>
      </c>
      <c r="O243">
        <v>1.17</v>
      </c>
      <c r="P243">
        <v>3.51</v>
      </c>
      <c r="Q243" s="4">
        <v>20.530000999999999</v>
      </c>
      <c r="R243">
        <v>9.4</v>
      </c>
      <c r="S243">
        <v>74.449996999999996</v>
      </c>
      <c r="T243" s="4">
        <v>0.11799999999999999</v>
      </c>
      <c r="U243" s="2">
        <v>3.3</v>
      </c>
      <c r="V243">
        <v>2872.8701169999999</v>
      </c>
      <c r="X243" s="6">
        <f t="shared" si="63"/>
        <v>-2.8747433264887157E-2</v>
      </c>
      <c r="Y243" s="6">
        <f t="shared" si="64"/>
        <v>-1.0207057153481802E-3</v>
      </c>
      <c r="Z243" s="6">
        <f t="shared" si="65"/>
        <v>6.4215217801326663E-3</v>
      </c>
      <c r="AA243" s="6">
        <f t="shared" si="66"/>
        <v>-2.3738849326840339E-2</v>
      </c>
      <c r="AB243" s="6">
        <f t="shared" si="67"/>
        <v>-5.1546391752577136E-3</v>
      </c>
      <c r="AC243" s="6">
        <f t="shared" si="68"/>
        <v>1.3404874660893018E-2</v>
      </c>
      <c r="AD243" s="7">
        <f t="shared" si="69"/>
        <v>-0.11684782608695654</v>
      </c>
      <c r="AE243" s="8">
        <f t="shared" si="70"/>
        <v>-4.3551144611948533E-2</v>
      </c>
      <c r="AF243" s="10">
        <f t="shared" si="71"/>
        <v>1.8838697226035039E-2</v>
      </c>
      <c r="AG243" s="11">
        <f t="shared" si="72"/>
        <v>-2.1505376344086113E-2</v>
      </c>
      <c r="AH243" s="11">
        <f t="shared" si="73"/>
        <v>-1.0467980295566393E-2</v>
      </c>
      <c r="AI243" s="11">
        <f t="shared" si="74"/>
        <v>0.1261950286806881</v>
      </c>
      <c r="AJ243" s="11">
        <f t="shared" si="75"/>
        <v>-6.5632839224629369E-2</v>
      </c>
      <c r="AK243" s="11">
        <f t="shared" si="76"/>
        <v>4.4642857142856984E-2</v>
      </c>
      <c r="AL243" s="11">
        <f t="shared" si="77"/>
        <v>-0.15012106537530268</v>
      </c>
      <c r="AM243" s="7">
        <f t="shared" si="78"/>
        <v>3.4778276209677328E-2</v>
      </c>
      <c r="AN243" s="10">
        <f t="shared" si="79"/>
        <v>-1.0526315789473606E-2</v>
      </c>
      <c r="AO243" s="11">
        <f t="shared" si="80"/>
        <v>6.7613254940361855E-3</v>
      </c>
      <c r="AP243" s="7">
        <f t="shared" si="81"/>
        <v>-3.2786885245901676E-2</v>
      </c>
      <c r="AQ243" s="8">
        <f t="shared" si="82"/>
        <v>-5.7142857142857162E-2</v>
      </c>
      <c r="AR243" s="6">
        <f t="shared" si="83"/>
        <v>1.1841196442722524E-2</v>
      </c>
    </row>
    <row r="244" spans="1:44" x14ac:dyDescent="0.25">
      <c r="A244" s="1">
        <v>43129</v>
      </c>
      <c r="B244">
        <v>25.299999</v>
      </c>
      <c r="C244">
        <v>135.11000100000001</v>
      </c>
      <c r="D244">
        <v>153.449997</v>
      </c>
      <c r="E244">
        <v>19.139999</v>
      </c>
      <c r="F244">
        <v>1.8100000000000002E-2</v>
      </c>
      <c r="G244">
        <v>3.866193</v>
      </c>
      <c r="H244" s="4">
        <v>3.07</v>
      </c>
      <c r="I244" s="2">
        <v>15.23</v>
      </c>
      <c r="J244">
        <v>45.43</v>
      </c>
      <c r="K244">
        <v>4.25</v>
      </c>
      <c r="L244">
        <v>15.29</v>
      </c>
      <c r="M244">
        <v>5.87</v>
      </c>
      <c r="N244">
        <v>7.1315999999999997</v>
      </c>
      <c r="O244">
        <v>1.1299999999999999</v>
      </c>
      <c r="P244">
        <v>3.44</v>
      </c>
      <c r="Q244" s="4">
        <v>19.950001</v>
      </c>
      <c r="R244">
        <v>9.6</v>
      </c>
      <c r="S244">
        <v>77.550003000000004</v>
      </c>
      <c r="T244" s="4">
        <v>0.11</v>
      </c>
      <c r="U244" s="2">
        <v>3.13</v>
      </c>
      <c r="V244">
        <v>2853.530029</v>
      </c>
      <c r="X244" s="6">
        <f t="shared" si="63"/>
        <v>6.9767399577167044E-2</v>
      </c>
      <c r="Y244" s="6">
        <f t="shared" si="64"/>
        <v>-1.3939592353244934E-2</v>
      </c>
      <c r="Z244" s="6">
        <f t="shared" si="65"/>
        <v>-1.1020926501136175E-2</v>
      </c>
      <c r="AA244" s="6">
        <f t="shared" si="66"/>
        <v>5.8808459824716719E-2</v>
      </c>
      <c r="AB244" s="6">
        <f t="shared" si="67"/>
        <v>-6.2176165803108807E-2</v>
      </c>
      <c r="AC244" s="6">
        <f t="shared" si="68"/>
        <v>2.3809397709175339E-2</v>
      </c>
      <c r="AD244" s="7">
        <f t="shared" si="69"/>
        <v>-5.5384615384615477E-2</v>
      </c>
      <c r="AE244" s="8">
        <f t="shared" si="70"/>
        <v>-0.11091646882174366</v>
      </c>
      <c r="AF244" s="10">
        <f t="shared" si="71"/>
        <v>-1.174681288347168E-2</v>
      </c>
      <c r="AG244" s="11">
        <f t="shared" si="72"/>
        <v>-6.5934065934065922E-2</v>
      </c>
      <c r="AH244" s="11">
        <f t="shared" si="73"/>
        <v>-4.8537647790914851E-2</v>
      </c>
      <c r="AI244" s="11">
        <f t="shared" si="74"/>
        <v>-3.3955857385398192E-3</v>
      </c>
      <c r="AJ244" s="11">
        <f t="shared" si="75"/>
        <v>-0.12969833056721669</v>
      </c>
      <c r="AK244" s="11">
        <f t="shared" si="76"/>
        <v>-3.4188034188034178E-2</v>
      </c>
      <c r="AL244" s="11">
        <f t="shared" si="77"/>
        <v>-1.9943019943019946E-2</v>
      </c>
      <c r="AM244" s="7">
        <f t="shared" si="78"/>
        <v>-2.8251338127065817E-2</v>
      </c>
      <c r="AN244" s="10">
        <f t="shared" si="79"/>
        <v>2.1276595744680771E-2</v>
      </c>
      <c r="AO244" s="11">
        <f t="shared" si="80"/>
        <v>4.1638765949178147E-2</v>
      </c>
      <c r="AP244" s="7">
        <f t="shared" si="81"/>
        <v>-6.7796610169491456E-2</v>
      </c>
      <c r="AQ244" s="8">
        <f t="shared" si="82"/>
        <v>-5.1515151515151514E-2</v>
      </c>
      <c r="AR244" s="6">
        <f t="shared" si="83"/>
        <v>-6.7319743713982749E-3</v>
      </c>
    </row>
    <row r="245" spans="1:44" x14ac:dyDescent="0.25">
      <c r="A245" s="1">
        <v>43130</v>
      </c>
      <c r="B245">
        <v>25.48</v>
      </c>
      <c r="C245">
        <v>133.28999300000001</v>
      </c>
      <c r="D245">
        <v>153.33000200000001</v>
      </c>
      <c r="E245">
        <v>17.510000000000002</v>
      </c>
      <c r="F245">
        <v>1.67E-2</v>
      </c>
      <c r="G245">
        <v>3.5465080000000002</v>
      </c>
      <c r="H245" s="4">
        <v>2.71</v>
      </c>
      <c r="I245" s="2">
        <v>14.28</v>
      </c>
      <c r="J245">
        <v>45.52</v>
      </c>
      <c r="K245">
        <v>4.25</v>
      </c>
      <c r="L245">
        <v>15.19</v>
      </c>
      <c r="M245">
        <v>5.28</v>
      </c>
      <c r="N245">
        <v>6.4119999999999999</v>
      </c>
      <c r="O245">
        <v>1.1100000000000001</v>
      </c>
      <c r="P245">
        <v>3.38</v>
      </c>
      <c r="Q245" s="4">
        <v>19.940000999999999</v>
      </c>
      <c r="R245">
        <v>9.15</v>
      </c>
      <c r="S245">
        <v>71.25</v>
      </c>
      <c r="T245" s="4">
        <v>0.10100000000000001</v>
      </c>
      <c r="U245" s="2">
        <v>2.9</v>
      </c>
      <c r="V245">
        <v>2822.429932</v>
      </c>
      <c r="X245" s="6">
        <f t="shared" si="63"/>
        <v>7.1146643128325859E-3</v>
      </c>
      <c r="Y245" s="6">
        <f t="shared" si="64"/>
        <v>-1.3470564625338133E-2</v>
      </c>
      <c r="Z245" s="6">
        <f t="shared" si="65"/>
        <v>-7.8198111662386438E-4</v>
      </c>
      <c r="AA245" s="6">
        <f t="shared" si="66"/>
        <v>-8.5161916675126181E-2</v>
      </c>
      <c r="AB245" s="6">
        <f t="shared" si="67"/>
        <v>-7.7348066298342677E-2</v>
      </c>
      <c r="AC245" s="6">
        <f t="shared" si="68"/>
        <v>-8.268728436474837E-2</v>
      </c>
      <c r="AD245" s="7">
        <f t="shared" si="69"/>
        <v>-0.11726384364820841</v>
      </c>
      <c r="AE245" s="8">
        <f t="shared" si="70"/>
        <v>-6.2376887721602214E-2</v>
      </c>
      <c r="AF245" s="10">
        <f t="shared" si="71"/>
        <v>1.981069777680089E-3</v>
      </c>
      <c r="AG245" s="11">
        <f t="shared" si="72"/>
        <v>0</v>
      </c>
      <c r="AH245" s="11">
        <f t="shared" si="73"/>
        <v>-6.5402223675604665E-3</v>
      </c>
      <c r="AI245" s="11">
        <f t="shared" si="74"/>
        <v>-0.10051107325383302</v>
      </c>
      <c r="AJ245" s="11">
        <f t="shared" si="75"/>
        <v>-0.10090302316450728</v>
      </c>
      <c r="AK245" s="11">
        <f t="shared" si="76"/>
        <v>-1.7699115044247593E-2</v>
      </c>
      <c r="AL245" s="11">
        <f t="shared" si="77"/>
        <v>-1.744186046511631E-2</v>
      </c>
      <c r="AM245" s="7">
        <f t="shared" si="78"/>
        <v>-5.0125310770665621E-4</v>
      </c>
      <c r="AN245" s="10">
        <f t="shared" si="79"/>
        <v>-4.6874999999999889E-2</v>
      </c>
      <c r="AO245" s="11">
        <f t="shared" si="80"/>
        <v>-8.1237946567197517E-2</v>
      </c>
      <c r="AP245" s="7">
        <f t="shared" si="81"/>
        <v>-8.181818181818179E-2</v>
      </c>
      <c r="AQ245" s="8">
        <f t="shared" si="82"/>
        <v>-7.348242811501593E-2</v>
      </c>
      <c r="AR245" s="6">
        <f t="shared" si="83"/>
        <v>-1.0898815391439554E-2</v>
      </c>
    </row>
    <row r="246" spans="1:44" x14ac:dyDescent="0.25">
      <c r="A246" s="1">
        <v>43131</v>
      </c>
      <c r="B246">
        <v>24.290001</v>
      </c>
      <c r="C246">
        <v>134.38999899999999</v>
      </c>
      <c r="D246">
        <v>153.479996</v>
      </c>
      <c r="E246">
        <v>15.59</v>
      </c>
      <c r="F246">
        <v>1.5800000000000002E-2</v>
      </c>
      <c r="G246">
        <v>3.4565969999999999</v>
      </c>
      <c r="H246" s="4">
        <v>2.56</v>
      </c>
      <c r="I246" s="2">
        <v>13.75</v>
      </c>
      <c r="J246">
        <v>46.91</v>
      </c>
      <c r="K246">
        <v>4.43</v>
      </c>
      <c r="L246">
        <v>15.33</v>
      </c>
      <c r="M246">
        <v>5.18</v>
      </c>
      <c r="N246">
        <v>8.2204999999999995</v>
      </c>
      <c r="O246">
        <v>1.1000000000000001</v>
      </c>
      <c r="P246">
        <v>3.17</v>
      </c>
      <c r="Q246" s="4">
        <v>19.950001</v>
      </c>
      <c r="R246">
        <v>7.95</v>
      </c>
      <c r="S246">
        <v>68.699996999999996</v>
      </c>
      <c r="T246" s="4">
        <v>9.4E-2</v>
      </c>
      <c r="U246" s="2">
        <v>3.21</v>
      </c>
      <c r="V246">
        <v>2823.8100589999999</v>
      </c>
      <c r="X246" s="6">
        <f t="shared" si="63"/>
        <v>-4.6703257456828906E-2</v>
      </c>
      <c r="Y246" s="6">
        <f t="shared" si="64"/>
        <v>8.2527275697281688E-3</v>
      </c>
      <c r="Z246" s="6">
        <f t="shared" si="65"/>
        <v>9.782429925226932E-4</v>
      </c>
      <c r="AA246" s="6">
        <f t="shared" si="66"/>
        <v>-0.10965162764134784</v>
      </c>
      <c r="AB246" s="6">
        <f t="shared" si="67"/>
        <v>-5.3892215568862145E-2</v>
      </c>
      <c r="AC246" s="6">
        <f t="shared" si="68"/>
        <v>-2.5351980032189525E-2</v>
      </c>
      <c r="AD246" s="7">
        <f t="shared" si="69"/>
        <v>-5.5350553505534972E-2</v>
      </c>
      <c r="AE246" s="8">
        <f t="shared" si="70"/>
        <v>-3.7114845938375329E-2</v>
      </c>
      <c r="AF246" s="10">
        <f t="shared" si="71"/>
        <v>3.053602811950773E-2</v>
      </c>
      <c r="AG246" s="11">
        <f t="shared" si="72"/>
        <v>4.2352941176470482E-2</v>
      </c>
      <c r="AH246" s="11">
        <f t="shared" si="73"/>
        <v>9.2165898617511122E-3</v>
      </c>
      <c r="AI246" s="11">
        <f t="shared" si="74"/>
        <v>-1.8939393939394034E-2</v>
      </c>
      <c r="AJ246" s="11">
        <f t="shared" si="75"/>
        <v>0.28204928259513395</v>
      </c>
      <c r="AK246" s="11">
        <f t="shared" si="76"/>
        <v>-9.009009009009028E-3</v>
      </c>
      <c r="AL246" s="11">
        <f t="shared" si="77"/>
        <v>-6.2130177514792884E-2</v>
      </c>
      <c r="AM246" s="7">
        <f t="shared" si="78"/>
        <v>5.0150448839003658E-4</v>
      </c>
      <c r="AN246" s="10">
        <f t="shared" si="79"/>
        <v>-0.13114754098360659</v>
      </c>
      <c r="AO246" s="11">
        <f t="shared" si="80"/>
        <v>-3.5789515789473758E-2</v>
      </c>
      <c r="AP246" s="7">
        <f t="shared" si="81"/>
        <v>-6.9306930693069368E-2</v>
      </c>
      <c r="AQ246" s="8">
        <f t="shared" si="82"/>
        <v>0.10689655172413803</v>
      </c>
      <c r="AR246" s="6">
        <f t="shared" si="83"/>
        <v>4.8898538962904858E-4</v>
      </c>
    </row>
    <row r="247" spans="1:44" x14ac:dyDescent="0.25">
      <c r="A247" s="1">
        <v>43132</v>
      </c>
      <c r="B247">
        <v>24.450001</v>
      </c>
      <c r="C247">
        <v>136.55999800000001</v>
      </c>
      <c r="D247">
        <v>158.91000399999999</v>
      </c>
      <c r="E247">
        <v>13.11</v>
      </c>
      <c r="F247">
        <v>1.5900000000000001E-2</v>
      </c>
      <c r="G247">
        <v>3.386666</v>
      </c>
      <c r="H247" s="4">
        <v>2.2400000000000002</v>
      </c>
      <c r="I247" s="2">
        <v>12.3</v>
      </c>
      <c r="J247">
        <v>44.450001</v>
      </c>
      <c r="K247">
        <v>4.43</v>
      </c>
      <c r="L247">
        <v>14.66</v>
      </c>
      <c r="M247">
        <v>5</v>
      </c>
      <c r="N247">
        <v>7.6322999999999999</v>
      </c>
      <c r="O247">
        <v>1.07</v>
      </c>
      <c r="P247">
        <v>3.19</v>
      </c>
      <c r="Q247" s="4">
        <v>19.809999000000001</v>
      </c>
      <c r="R247">
        <v>6.95</v>
      </c>
      <c r="S247">
        <v>66.650002000000001</v>
      </c>
      <c r="T247" s="4">
        <v>0.09</v>
      </c>
      <c r="U247" s="2">
        <v>3.07</v>
      </c>
      <c r="V247">
        <v>2821.9799800000001</v>
      </c>
      <c r="X247" s="6">
        <f t="shared" si="63"/>
        <v>6.5870725983090406E-3</v>
      </c>
      <c r="Y247" s="6">
        <f t="shared" si="64"/>
        <v>1.6147027428730087E-2</v>
      </c>
      <c r="Z247" s="6">
        <f t="shared" si="65"/>
        <v>3.5379255548064981E-2</v>
      </c>
      <c r="AA247" s="6">
        <f t="shared" si="66"/>
        <v>-0.1590763309813984</v>
      </c>
      <c r="AB247" s="6">
        <f t="shared" si="67"/>
        <v>6.3291139240506666E-3</v>
      </c>
      <c r="AC247" s="6">
        <f t="shared" si="68"/>
        <v>-2.0231169557805018E-2</v>
      </c>
      <c r="AD247" s="7">
        <f t="shared" si="69"/>
        <v>-0.12499999999999989</v>
      </c>
      <c r="AE247" s="8">
        <f t="shared" si="70"/>
        <v>-0.10545454545454536</v>
      </c>
      <c r="AF247" s="10">
        <f t="shared" si="71"/>
        <v>-5.2440822852270252E-2</v>
      </c>
      <c r="AG247" s="11">
        <f t="shared" si="72"/>
        <v>0</v>
      </c>
      <c r="AH247" s="11">
        <f t="shared" si="73"/>
        <v>-4.3705153294194332E-2</v>
      </c>
      <c r="AI247" s="11">
        <f t="shared" si="74"/>
        <v>-3.474903474903468E-2</v>
      </c>
      <c r="AJ247" s="11">
        <f t="shared" si="75"/>
        <v>-7.1552825253938246E-2</v>
      </c>
      <c r="AK247" s="11">
        <f t="shared" si="76"/>
        <v>-2.7272727272727337E-2</v>
      </c>
      <c r="AL247" s="11">
        <f t="shared" si="77"/>
        <v>6.3091482649841879E-3</v>
      </c>
      <c r="AM247" s="7">
        <f t="shared" si="78"/>
        <v>-7.0176437585141027E-3</v>
      </c>
      <c r="AN247" s="10">
        <f t="shared" si="79"/>
        <v>-0.12578616352201255</v>
      </c>
      <c r="AO247" s="11">
        <f t="shared" si="80"/>
        <v>-2.983981207451869E-2</v>
      </c>
      <c r="AP247" s="7">
        <f t="shared" si="81"/>
        <v>-4.2553191489361764E-2</v>
      </c>
      <c r="AQ247" s="8">
        <f t="shared" si="82"/>
        <v>-4.3613707165109039E-2</v>
      </c>
      <c r="AR247" s="6">
        <f t="shared" si="83"/>
        <v>-6.4808856182341223E-4</v>
      </c>
    </row>
    <row r="248" spans="1:44" x14ac:dyDescent="0.25">
      <c r="A248" s="1">
        <v>43133</v>
      </c>
      <c r="B248">
        <v>23.58</v>
      </c>
      <c r="C248">
        <v>134.64999399999999</v>
      </c>
      <c r="D248">
        <v>159.11000100000001</v>
      </c>
      <c r="E248">
        <v>12</v>
      </c>
      <c r="F248">
        <v>1.67E-2</v>
      </c>
      <c r="G248">
        <v>3.2168329999999998</v>
      </c>
      <c r="H248" s="4">
        <v>2.61</v>
      </c>
      <c r="I248" s="2">
        <v>12.16</v>
      </c>
      <c r="J248">
        <v>43.610000999999997</v>
      </c>
      <c r="K248">
        <v>4.4400000000000004</v>
      </c>
      <c r="L248">
        <v>12.83</v>
      </c>
      <c r="M248">
        <v>4.2</v>
      </c>
      <c r="N248">
        <v>7.3010000000000002</v>
      </c>
      <c r="O248">
        <v>1.05</v>
      </c>
      <c r="P248">
        <v>3.32</v>
      </c>
      <c r="Q248" s="4">
        <v>19.52</v>
      </c>
      <c r="R248">
        <v>6.45</v>
      </c>
      <c r="S248">
        <v>56</v>
      </c>
      <c r="T248" s="4">
        <v>9.1999999999999998E-2</v>
      </c>
      <c r="U248" s="2">
        <v>2.76</v>
      </c>
      <c r="V248">
        <v>2762.1298830000001</v>
      </c>
      <c r="X248" s="6">
        <f t="shared" si="63"/>
        <v>-3.5582861530353393E-2</v>
      </c>
      <c r="Y248" s="6">
        <f t="shared" si="64"/>
        <v>-1.3986555565122516E-2</v>
      </c>
      <c r="Z248" s="6">
        <f t="shared" si="65"/>
        <v>1.2585551253274652E-3</v>
      </c>
      <c r="AA248" s="6">
        <f t="shared" si="66"/>
        <v>-8.4668192219679583E-2</v>
      </c>
      <c r="AB248" s="6">
        <f t="shared" si="67"/>
        <v>5.031446540880502E-2</v>
      </c>
      <c r="AC248" s="6">
        <f t="shared" si="68"/>
        <v>-5.0147549241643552E-2</v>
      </c>
      <c r="AD248" s="7">
        <f t="shared" si="69"/>
        <v>0.16517857142857117</v>
      </c>
      <c r="AE248" s="8">
        <f t="shared" si="70"/>
        <v>-1.1382113821138296E-2</v>
      </c>
      <c r="AF248" s="10">
        <f t="shared" si="71"/>
        <v>-1.8897637370131948E-2</v>
      </c>
      <c r="AG248" s="11">
        <f t="shared" si="72"/>
        <v>2.2573363431153126E-3</v>
      </c>
      <c r="AH248" s="11">
        <f t="shared" si="73"/>
        <v>-0.12482946793997274</v>
      </c>
      <c r="AI248" s="11">
        <f t="shared" si="74"/>
        <v>-0.15999999999999992</v>
      </c>
      <c r="AJ248" s="11">
        <f t="shared" si="75"/>
        <v>-4.3407622865977435E-2</v>
      </c>
      <c r="AK248" s="11">
        <f t="shared" si="76"/>
        <v>-1.8691588785046731E-2</v>
      </c>
      <c r="AL248" s="11">
        <f t="shared" si="77"/>
        <v>4.0752351097178563E-2</v>
      </c>
      <c r="AM248" s="7">
        <f t="shared" si="78"/>
        <v>-1.4639021435589261E-2</v>
      </c>
      <c r="AN248" s="10">
        <f t="shared" si="79"/>
        <v>-7.1942446043165464E-2</v>
      </c>
      <c r="AO248" s="11">
        <f t="shared" si="80"/>
        <v>-0.1597899726994757</v>
      </c>
      <c r="AP248" s="7">
        <f t="shared" si="81"/>
        <v>2.2222222222222143E-2</v>
      </c>
      <c r="AQ248" s="8">
        <f t="shared" si="82"/>
        <v>-0.10097719869706845</v>
      </c>
      <c r="AR248" s="6">
        <f t="shared" si="83"/>
        <v>-2.1208547694941515E-2</v>
      </c>
    </row>
    <row r="249" spans="1:44" x14ac:dyDescent="0.25">
      <c r="A249" s="1">
        <v>43136</v>
      </c>
      <c r="B249">
        <v>21.799999</v>
      </c>
      <c r="C249">
        <v>130.529999</v>
      </c>
      <c r="D249">
        <v>153.96000699999999</v>
      </c>
      <c r="E249">
        <v>10.050000000000001</v>
      </c>
      <c r="F249">
        <v>1.4200000000000001E-2</v>
      </c>
      <c r="G249">
        <v>3.0969509999999998</v>
      </c>
      <c r="H249" s="4">
        <v>2.3199999999999998</v>
      </c>
      <c r="I249" s="2">
        <v>10.7</v>
      </c>
      <c r="J249">
        <v>41.02</v>
      </c>
      <c r="K249">
        <v>4.9800000000000004</v>
      </c>
      <c r="L249">
        <v>12.85</v>
      </c>
      <c r="M249">
        <v>3.91</v>
      </c>
      <c r="N249">
        <v>6.9</v>
      </c>
      <c r="O249">
        <v>0.995</v>
      </c>
      <c r="P249">
        <v>3.13</v>
      </c>
      <c r="Q249" s="4">
        <v>18.98</v>
      </c>
      <c r="R249">
        <v>6.2</v>
      </c>
      <c r="S249">
        <v>49.5</v>
      </c>
      <c r="T249" s="4">
        <v>8.3000000000000004E-2</v>
      </c>
      <c r="U249" s="2">
        <v>2.37</v>
      </c>
      <c r="V249">
        <v>2648.9399410000001</v>
      </c>
      <c r="X249" s="6">
        <f t="shared" si="63"/>
        <v>-7.5487743850720879E-2</v>
      </c>
      <c r="Y249" s="6">
        <f t="shared" si="64"/>
        <v>-3.0597810498231404E-2</v>
      </c>
      <c r="Z249" s="6">
        <f t="shared" si="65"/>
        <v>-3.2367506552903769E-2</v>
      </c>
      <c r="AA249" s="6">
        <f t="shared" si="66"/>
        <v>-0.16249999999999998</v>
      </c>
      <c r="AB249" s="6">
        <f t="shared" si="67"/>
        <v>-0.14970059880239517</v>
      </c>
      <c r="AC249" s="6">
        <f t="shared" si="68"/>
        <v>-3.7267088468689535E-2</v>
      </c>
      <c r="AD249" s="7">
        <f t="shared" si="69"/>
        <v>-0.11111111111111116</v>
      </c>
      <c r="AE249" s="8">
        <f t="shared" si="70"/>
        <v>-0.12006578947368429</v>
      </c>
      <c r="AF249" s="10">
        <f t="shared" si="71"/>
        <v>-5.9390069722768279E-2</v>
      </c>
      <c r="AG249" s="11">
        <f t="shared" si="72"/>
        <v>0.12162162162162171</v>
      </c>
      <c r="AH249" s="11">
        <f t="shared" si="73"/>
        <v>1.5588464536242519E-3</v>
      </c>
      <c r="AI249" s="11">
        <f t="shared" si="74"/>
        <v>-6.9047619047619024E-2</v>
      </c>
      <c r="AJ249" s="11">
        <f t="shared" si="75"/>
        <v>-5.4923983016025191E-2</v>
      </c>
      <c r="AK249" s="11">
        <f t="shared" si="76"/>
        <v>-5.2380952380952417E-2</v>
      </c>
      <c r="AL249" s="11">
        <f t="shared" si="77"/>
        <v>-5.7228915662650537E-2</v>
      </c>
      <c r="AM249" s="7">
        <f t="shared" si="78"/>
        <v>-2.7663934426229497E-2</v>
      </c>
      <c r="AN249" s="10">
        <f t="shared" si="79"/>
        <v>-3.8759689922480578E-2</v>
      </c>
      <c r="AO249" s="11">
        <f t="shared" si="80"/>
        <v>-0.1160714285714286</v>
      </c>
      <c r="AP249" s="7">
        <f t="shared" si="81"/>
        <v>-9.7826086956521729E-2</v>
      </c>
      <c r="AQ249" s="8">
        <f t="shared" si="82"/>
        <v>-0.14130434782608681</v>
      </c>
      <c r="AR249" s="6">
        <f t="shared" si="83"/>
        <v>-4.0979225016407383E-2</v>
      </c>
    </row>
    <row r="250" spans="1:44" x14ac:dyDescent="0.25">
      <c r="A250" s="1">
        <v>43137</v>
      </c>
      <c r="B250">
        <v>21.15</v>
      </c>
      <c r="C250">
        <v>116.94000200000001</v>
      </c>
      <c r="D250">
        <v>157.64999399999999</v>
      </c>
      <c r="E250">
        <v>12.31</v>
      </c>
      <c r="F250">
        <v>1.6E-2</v>
      </c>
      <c r="G250">
        <v>3.226823</v>
      </c>
      <c r="H250" s="4">
        <v>2.78</v>
      </c>
      <c r="I250" s="2">
        <v>12.95</v>
      </c>
      <c r="J250">
        <v>41.610000999999997</v>
      </c>
      <c r="K250">
        <v>4.99</v>
      </c>
      <c r="L250">
        <v>12.55</v>
      </c>
      <c r="M250">
        <v>3.93</v>
      </c>
      <c r="N250">
        <v>7.69</v>
      </c>
      <c r="O250">
        <v>0.96499999999999997</v>
      </c>
      <c r="P250">
        <v>3.1</v>
      </c>
      <c r="Q250" s="4">
        <v>18.829999999999998</v>
      </c>
      <c r="R250">
        <v>5.8</v>
      </c>
      <c r="S250">
        <v>55</v>
      </c>
      <c r="T250" s="4">
        <v>9.6000000000000002E-2</v>
      </c>
      <c r="U250" s="2">
        <v>2.61</v>
      </c>
      <c r="V250">
        <v>2695.139893</v>
      </c>
      <c r="X250" s="6">
        <f t="shared" si="63"/>
        <v>-2.9816469257636258E-2</v>
      </c>
      <c r="Y250" s="6">
        <f t="shared" si="64"/>
        <v>-0.10411397459675154</v>
      </c>
      <c r="Z250" s="6">
        <f t="shared" si="65"/>
        <v>2.3967178697257507E-2</v>
      </c>
      <c r="AA250" s="6">
        <f t="shared" si="66"/>
        <v>0.22487562189054722</v>
      </c>
      <c r="AB250" s="6">
        <f t="shared" si="67"/>
        <v>0.12676056338028174</v>
      </c>
      <c r="AC250" s="6">
        <f t="shared" si="68"/>
        <v>4.1935439081858261E-2</v>
      </c>
      <c r="AD250" s="7">
        <f t="shared" si="69"/>
        <v>0.19827586206896552</v>
      </c>
      <c r="AE250" s="8">
        <f t="shared" si="70"/>
        <v>0.21028037383177578</v>
      </c>
      <c r="AF250" s="10">
        <f t="shared" si="71"/>
        <v>1.4383252072159847E-2</v>
      </c>
      <c r="AG250" s="11">
        <f t="shared" si="72"/>
        <v>2.0080321285140812E-3</v>
      </c>
      <c r="AH250" s="11">
        <f t="shared" si="73"/>
        <v>-2.3346303501945442E-2</v>
      </c>
      <c r="AI250" s="11">
        <f t="shared" si="74"/>
        <v>5.1150895140665842E-3</v>
      </c>
      <c r="AJ250" s="11">
        <f t="shared" si="75"/>
        <v>0.11449275362318834</v>
      </c>
      <c r="AK250" s="11">
        <f t="shared" si="76"/>
        <v>-3.0150753768844241E-2</v>
      </c>
      <c r="AL250" s="11">
        <f t="shared" si="77"/>
        <v>-9.5846645367411165E-3</v>
      </c>
      <c r="AM250" s="7">
        <f t="shared" si="78"/>
        <v>-7.9030558482614532E-3</v>
      </c>
      <c r="AN250" s="10">
        <f t="shared" si="79"/>
        <v>-6.4516129032258118E-2</v>
      </c>
      <c r="AO250" s="11">
        <f t="shared" si="80"/>
        <v>0.11111111111111116</v>
      </c>
      <c r="AP250" s="7">
        <f t="shared" si="81"/>
        <v>0.15662650602409633</v>
      </c>
      <c r="AQ250" s="8">
        <f t="shared" si="82"/>
        <v>0.10126582278481</v>
      </c>
      <c r="AR250" s="6">
        <f t="shared" si="83"/>
        <v>1.7440920907613622E-2</v>
      </c>
    </row>
    <row r="251" spans="1:44" x14ac:dyDescent="0.25">
      <c r="A251" s="1">
        <v>43138</v>
      </c>
      <c r="B251">
        <v>20.399999999999999</v>
      </c>
      <c r="C251">
        <v>114.57</v>
      </c>
      <c r="D251">
        <v>159.929993</v>
      </c>
      <c r="E251">
        <v>13.69</v>
      </c>
      <c r="F251">
        <v>1.7649999999999999E-2</v>
      </c>
      <c r="G251">
        <v>3.1968519999999998</v>
      </c>
      <c r="H251" s="4">
        <v>3</v>
      </c>
      <c r="I251" s="2">
        <v>14.32</v>
      </c>
      <c r="J251">
        <v>41.669998</v>
      </c>
      <c r="K251">
        <v>5.53</v>
      </c>
      <c r="L251">
        <v>12.55</v>
      </c>
      <c r="M251">
        <v>3.81</v>
      </c>
      <c r="N251">
        <v>8.1408000000000005</v>
      </c>
      <c r="O251">
        <v>1.02</v>
      </c>
      <c r="P251">
        <v>3.19</v>
      </c>
      <c r="Q251" s="4">
        <v>19.399999999999999</v>
      </c>
      <c r="R251">
        <v>5.85</v>
      </c>
      <c r="S251">
        <v>56.150002000000001</v>
      </c>
      <c r="T251" s="4">
        <v>0.1</v>
      </c>
      <c r="U251" s="2">
        <v>2.65</v>
      </c>
      <c r="V251">
        <v>2681.6599120000001</v>
      </c>
      <c r="X251" s="6">
        <f t="shared" si="63"/>
        <v>-3.546099290780147E-2</v>
      </c>
      <c r="Y251" s="6">
        <f t="shared" si="64"/>
        <v>-2.0266820245137485E-2</v>
      </c>
      <c r="Z251" s="6">
        <f t="shared" si="65"/>
        <v>1.4462410953215876E-2</v>
      </c>
      <c r="AA251" s="6">
        <f t="shared" si="66"/>
        <v>0.11210398050365544</v>
      </c>
      <c r="AB251" s="6">
        <f t="shared" si="67"/>
        <v>0.10312499999999991</v>
      </c>
      <c r="AC251" s="6">
        <f t="shared" si="68"/>
        <v>-9.2880830463896169E-3</v>
      </c>
      <c r="AD251" s="7">
        <f t="shared" si="69"/>
        <v>7.9136690647482189E-2</v>
      </c>
      <c r="AE251" s="8">
        <f t="shared" si="70"/>
        <v>0.10579150579150598</v>
      </c>
      <c r="AF251" s="10">
        <f t="shared" si="71"/>
        <v>1.4418889343454921E-3</v>
      </c>
      <c r="AG251" s="11">
        <f t="shared" si="72"/>
        <v>0.10821643286573157</v>
      </c>
      <c r="AH251" s="11">
        <f t="shared" si="73"/>
        <v>0</v>
      </c>
      <c r="AI251" s="11">
        <f t="shared" si="74"/>
        <v>-3.0534351145038219E-2</v>
      </c>
      <c r="AJ251" s="11">
        <f t="shared" si="75"/>
        <v>5.8621586475942733E-2</v>
      </c>
      <c r="AK251" s="11">
        <f t="shared" si="76"/>
        <v>5.6994818652849721E-2</v>
      </c>
      <c r="AL251" s="11">
        <f t="shared" si="77"/>
        <v>2.9032258064516148E-2</v>
      </c>
      <c r="AM251" s="7">
        <f t="shared" si="78"/>
        <v>3.0270844397238372E-2</v>
      </c>
      <c r="AN251" s="10">
        <f t="shared" si="79"/>
        <v>8.6206896551723755E-3</v>
      </c>
      <c r="AO251" s="11">
        <f t="shared" si="80"/>
        <v>2.0909127272727313E-2</v>
      </c>
      <c r="AP251" s="7">
        <f t="shared" si="81"/>
        <v>4.1666666666666741E-2</v>
      </c>
      <c r="AQ251" s="8">
        <f t="shared" si="82"/>
        <v>1.5325670498084198E-2</v>
      </c>
      <c r="AR251" s="6">
        <f t="shared" si="83"/>
        <v>-5.0015886132704912E-3</v>
      </c>
    </row>
    <row r="252" spans="1:44" x14ac:dyDescent="0.25">
      <c r="A252" s="1">
        <v>43139</v>
      </c>
      <c r="B252">
        <v>20.5</v>
      </c>
      <c r="C252">
        <v>111.150002</v>
      </c>
      <c r="D252">
        <v>153.03999300000001</v>
      </c>
      <c r="E252">
        <v>13.945</v>
      </c>
      <c r="F252">
        <v>1.66E-2</v>
      </c>
      <c r="G252">
        <v>3.0470000000000002</v>
      </c>
      <c r="H252" s="4">
        <v>2.9</v>
      </c>
      <c r="I252" s="2">
        <v>14.89</v>
      </c>
      <c r="J252">
        <v>39.5</v>
      </c>
      <c r="K252">
        <v>5.55</v>
      </c>
      <c r="L252">
        <v>12.02</v>
      </c>
      <c r="M252">
        <v>3.456</v>
      </c>
      <c r="N252">
        <v>7.7422000000000004</v>
      </c>
      <c r="O252">
        <v>0.98499999999999999</v>
      </c>
      <c r="P252">
        <v>3.02</v>
      </c>
      <c r="Q252" s="4">
        <v>18.84</v>
      </c>
      <c r="R252">
        <v>5.55</v>
      </c>
      <c r="S252">
        <v>53.950001</v>
      </c>
      <c r="T252" s="4">
        <v>9.2999999999999999E-2</v>
      </c>
      <c r="U252" s="2">
        <v>2.56</v>
      </c>
      <c r="V252">
        <v>2581</v>
      </c>
      <c r="X252" s="6">
        <f t="shared" si="63"/>
        <v>4.9019607843137081E-3</v>
      </c>
      <c r="Y252" s="6">
        <f t="shared" si="64"/>
        <v>-2.9850728812079841E-2</v>
      </c>
      <c r="Z252" s="6">
        <f t="shared" si="65"/>
        <v>-4.3081349975423233E-2</v>
      </c>
      <c r="AA252" s="6">
        <f t="shared" si="66"/>
        <v>1.8626734842951187E-2</v>
      </c>
      <c r="AB252" s="6">
        <f t="shared" si="67"/>
        <v>-5.9490084985835634E-2</v>
      </c>
      <c r="AC252" s="6">
        <f t="shared" si="68"/>
        <v>-4.6874863146620371E-2</v>
      </c>
      <c r="AD252" s="7">
        <f t="shared" si="69"/>
        <v>-3.3333333333333326E-2</v>
      </c>
      <c r="AE252" s="8">
        <f t="shared" si="70"/>
        <v>3.9804469273742926E-2</v>
      </c>
      <c r="AF252" s="10">
        <f t="shared" si="71"/>
        <v>-5.2075788436562909E-2</v>
      </c>
      <c r="AG252" s="11">
        <f t="shared" si="72"/>
        <v>3.6166365280287938E-3</v>
      </c>
      <c r="AH252" s="11">
        <f t="shared" si="73"/>
        <v>-4.2231075697211296E-2</v>
      </c>
      <c r="AI252" s="11">
        <f t="shared" si="74"/>
        <v>-9.2913385826771666E-2</v>
      </c>
      <c r="AJ252" s="11">
        <f t="shared" si="75"/>
        <v>-4.8963246855345921E-2</v>
      </c>
      <c r="AK252" s="11">
        <f t="shared" si="76"/>
        <v>-3.4313725490196068E-2</v>
      </c>
      <c r="AL252" s="11">
        <f t="shared" si="77"/>
        <v>-5.3291536050156685E-2</v>
      </c>
      <c r="AM252" s="7">
        <f t="shared" si="78"/>
        <v>-2.8865979381443196E-2</v>
      </c>
      <c r="AN252" s="10">
        <f t="shared" si="79"/>
        <v>-5.1282051282051211E-2</v>
      </c>
      <c r="AO252" s="11">
        <f t="shared" si="80"/>
        <v>-3.918078221974064E-2</v>
      </c>
      <c r="AP252" s="7">
        <f t="shared" si="81"/>
        <v>-7.0000000000000062E-2</v>
      </c>
      <c r="AQ252" s="8">
        <f t="shared" si="82"/>
        <v>-3.3962264150943389E-2</v>
      </c>
      <c r="AR252" s="6">
        <f t="shared" si="83"/>
        <v>-3.7536419718832703E-2</v>
      </c>
    </row>
    <row r="253" spans="1:44" x14ac:dyDescent="0.25">
      <c r="A253" s="1">
        <v>43140</v>
      </c>
      <c r="B253">
        <v>20.969999000000001</v>
      </c>
      <c r="C253">
        <v>107.110001</v>
      </c>
      <c r="D253">
        <v>156.85000600000001</v>
      </c>
      <c r="E253">
        <v>14.34</v>
      </c>
      <c r="F253">
        <v>1.67E-2</v>
      </c>
      <c r="G253">
        <v>3.03</v>
      </c>
      <c r="H253" s="4">
        <v>2.65</v>
      </c>
      <c r="I253" s="2">
        <v>16.049999</v>
      </c>
      <c r="J253">
        <v>39.57</v>
      </c>
      <c r="K253">
        <v>5.95</v>
      </c>
      <c r="L253">
        <v>12.1</v>
      </c>
      <c r="M253">
        <v>3.65</v>
      </c>
      <c r="N253">
        <v>7.8390000000000004</v>
      </c>
      <c r="O253">
        <v>0.999</v>
      </c>
      <c r="P253">
        <v>2.87</v>
      </c>
      <c r="Q253" s="4">
        <v>17.149999999999999</v>
      </c>
      <c r="R253">
        <v>5.4</v>
      </c>
      <c r="S253">
        <v>58.599997999999999</v>
      </c>
      <c r="T253" s="4">
        <v>9.5000000000000001E-2</v>
      </c>
      <c r="U253" s="2">
        <v>2.46</v>
      </c>
      <c r="V253">
        <v>2619.5500489999999</v>
      </c>
      <c r="X253" s="6">
        <f t="shared" si="63"/>
        <v>2.2926780487805054E-2</v>
      </c>
      <c r="Y253" s="6">
        <f t="shared" si="64"/>
        <v>-3.634728679537047E-2</v>
      </c>
      <c r="Z253" s="6">
        <f t="shared" si="65"/>
        <v>2.4895538253193683E-2</v>
      </c>
      <c r="AA253" s="6">
        <f t="shared" si="66"/>
        <v>2.8325564718536977E-2</v>
      </c>
      <c r="AB253" s="6">
        <f t="shared" si="67"/>
        <v>6.0240963855420215E-3</v>
      </c>
      <c r="AC253" s="6">
        <f t="shared" si="68"/>
        <v>-5.5792582868395835E-3</v>
      </c>
      <c r="AD253" s="7">
        <f t="shared" si="69"/>
        <v>-8.6206896551724088E-2</v>
      </c>
      <c r="AE253" s="8">
        <f t="shared" si="70"/>
        <v>7.7904566823371324E-2</v>
      </c>
      <c r="AF253" s="10">
        <f t="shared" si="71"/>
        <v>1.7721518987341423E-3</v>
      </c>
      <c r="AG253" s="11">
        <f t="shared" si="72"/>
        <v>7.2072072072072224E-2</v>
      </c>
      <c r="AH253" s="11">
        <f t="shared" si="73"/>
        <v>6.6555740432612254E-3</v>
      </c>
      <c r="AI253" s="11">
        <f t="shared" si="74"/>
        <v>5.61342592592593E-2</v>
      </c>
      <c r="AJ253" s="11">
        <f t="shared" si="75"/>
        <v>1.2502906150706483E-2</v>
      </c>
      <c r="AK253" s="11">
        <f t="shared" si="76"/>
        <v>1.4213197969543234E-2</v>
      </c>
      <c r="AL253" s="11">
        <f t="shared" si="77"/>
        <v>-4.9668874172185351E-2</v>
      </c>
      <c r="AM253" s="7">
        <f t="shared" si="78"/>
        <v>-8.9702760084925726E-2</v>
      </c>
      <c r="AN253" s="10">
        <f t="shared" si="79"/>
        <v>-2.7027027027026973E-2</v>
      </c>
      <c r="AO253" s="11">
        <f t="shared" si="80"/>
        <v>8.6190860311568862E-2</v>
      </c>
      <c r="AP253" s="7">
        <f t="shared" si="81"/>
        <v>2.1505376344086002E-2</v>
      </c>
      <c r="AQ253" s="8">
        <f t="shared" si="82"/>
        <v>-3.90625E-2</v>
      </c>
      <c r="AR253" s="6">
        <f t="shared" si="83"/>
        <v>1.4936090275087244E-2</v>
      </c>
    </row>
    <row r="254" spans="1:44" x14ac:dyDescent="0.25">
      <c r="A254" s="1">
        <v>43143</v>
      </c>
      <c r="B254">
        <v>21.855</v>
      </c>
      <c r="C254">
        <v>110.68</v>
      </c>
      <c r="D254">
        <v>160.13000500000001</v>
      </c>
      <c r="E254">
        <v>14.87</v>
      </c>
      <c r="F254">
        <v>1.72E-2</v>
      </c>
      <c r="G254">
        <v>3.36</v>
      </c>
      <c r="H254" s="4">
        <v>2.5099999999999998</v>
      </c>
      <c r="I254" s="2">
        <v>17.540001</v>
      </c>
      <c r="J254">
        <v>39.919998</v>
      </c>
      <c r="K254">
        <v>6.16</v>
      </c>
      <c r="L254">
        <v>12.61</v>
      </c>
      <c r="M254">
        <v>3.66</v>
      </c>
      <c r="N254">
        <v>8.3360000000000003</v>
      </c>
      <c r="O254">
        <v>1.02</v>
      </c>
      <c r="P254">
        <v>2.95</v>
      </c>
      <c r="Q254" s="4">
        <v>18.010000000000002</v>
      </c>
      <c r="R254">
        <v>5.85</v>
      </c>
      <c r="S254">
        <v>55.650002000000001</v>
      </c>
      <c r="T254" s="4">
        <v>0.11</v>
      </c>
      <c r="U254" s="2">
        <v>2.5299999999999998</v>
      </c>
      <c r="V254">
        <v>2656</v>
      </c>
      <c r="X254" s="6">
        <f t="shared" si="63"/>
        <v>4.2203197053085173E-2</v>
      </c>
      <c r="Y254" s="6">
        <f t="shared" si="64"/>
        <v>3.3330211620481665E-2</v>
      </c>
      <c r="Z254" s="6">
        <f t="shared" si="65"/>
        <v>2.0911691900094675E-2</v>
      </c>
      <c r="AA254" s="6">
        <f t="shared" si="66"/>
        <v>3.6959553695955272E-2</v>
      </c>
      <c r="AB254" s="6">
        <f t="shared" si="67"/>
        <v>2.9940119760479167E-2</v>
      </c>
      <c r="AC254" s="6">
        <f t="shared" si="68"/>
        <v>0.10891089108910901</v>
      </c>
      <c r="AD254" s="7">
        <f t="shared" si="69"/>
        <v>-5.2830188679245382E-2</v>
      </c>
      <c r="AE254" s="8">
        <f t="shared" si="70"/>
        <v>9.283502136043742E-2</v>
      </c>
      <c r="AF254" s="10">
        <f t="shared" si="71"/>
        <v>8.8450341167551905E-3</v>
      </c>
      <c r="AG254" s="11">
        <f t="shared" si="72"/>
        <v>3.529411764705892E-2</v>
      </c>
      <c r="AH254" s="11">
        <f t="shared" si="73"/>
        <v>4.2148760330578572E-2</v>
      </c>
      <c r="AI254" s="11">
        <f t="shared" si="74"/>
        <v>2.73972602739736E-3</v>
      </c>
      <c r="AJ254" s="11">
        <f t="shared" si="75"/>
        <v>6.3400943997958814E-2</v>
      </c>
      <c r="AK254" s="11">
        <f t="shared" si="76"/>
        <v>2.1021021021021102E-2</v>
      </c>
      <c r="AL254" s="11">
        <f t="shared" si="77"/>
        <v>2.7874564459930307E-2</v>
      </c>
      <c r="AM254" s="7">
        <f t="shared" si="78"/>
        <v>5.014577259475228E-2</v>
      </c>
      <c r="AN254" s="10">
        <f t="shared" si="79"/>
        <v>8.3333333333333259E-2</v>
      </c>
      <c r="AO254" s="11">
        <f t="shared" si="80"/>
        <v>-5.0341230387072722E-2</v>
      </c>
      <c r="AP254" s="7">
        <f t="shared" si="81"/>
        <v>0.15789473684210531</v>
      </c>
      <c r="AQ254" s="8">
        <f t="shared" si="82"/>
        <v>2.8455284552845406E-2</v>
      </c>
      <c r="AR254" s="6">
        <f>V254/V253-1</f>
        <v>1.3914584687517051E-2</v>
      </c>
    </row>
    <row r="255" spans="1:44" x14ac:dyDescent="0.25">
      <c r="A255" s="1">
        <v>43144</v>
      </c>
      <c r="B255">
        <v>21.25</v>
      </c>
      <c r="C255">
        <v>112.220001</v>
      </c>
      <c r="D255">
        <v>160.16000399999999</v>
      </c>
      <c r="E255">
        <v>14.39</v>
      </c>
      <c r="F255">
        <v>1.6590000000000001E-2</v>
      </c>
      <c r="G255">
        <v>3.28</v>
      </c>
      <c r="H255" s="4">
        <v>2.38</v>
      </c>
      <c r="I255" s="2">
        <v>16.059999000000001</v>
      </c>
      <c r="J255">
        <v>42.110000999999997</v>
      </c>
      <c r="K255">
        <v>6.54</v>
      </c>
      <c r="L255">
        <v>12.8</v>
      </c>
      <c r="M255">
        <v>3.59</v>
      </c>
      <c r="N255">
        <v>8.1934000000000005</v>
      </c>
      <c r="O255">
        <v>1.1000000000000001</v>
      </c>
      <c r="P255">
        <v>3.24</v>
      </c>
      <c r="Q255" s="4">
        <v>17.52</v>
      </c>
      <c r="R255">
        <v>5.8</v>
      </c>
      <c r="S255">
        <v>56.650002000000001</v>
      </c>
      <c r="T255" s="4">
        <v>0.10199999999999999</v>
      </c>
      <c r="U255" s="2">
        <v>2.46</v>
      </c>
      <c r="V255">
        <v>2662.9399410000001</v>
      </c>
      <c r="X255" s="6">
        <f t="shared" si="63"/>
        <v>-2.7682452528025592E-2</v>
      </c>
      <c r="Y255" s="6">
        <f t="shared" si="64"/>
        <v>1.3913995301770843E-2</v>
      </c>
      <c r="Z255" s="6">
        <f t="shared" si="65"/>
        <v>1.873415291528957E-4</v>
      </c>
      <c r="AA255" s="6">
        <f t="shared" si="66"/>
        <v>-3.2279757901815698E-2</v>
      </c>
      <c r="AB255" s="6">
        <f t="shared" si="67"/>
        <v>-3.5465116279069786E-2</v>
      </c>
      <c r="AC255" s="6">
        <f t="shared" si="68"/>
        <v>-2.3809523809523836E-2</v>
      </c>
      <c r="AD255" s="7">
        <f t="shared" si="69"/>
        <v>-5.1792828685258918E-2</v>
      </c>
      <c r="AE255" s="8">
        <f t="shared" si="70"/>
        <v>-8.4378672498365281E-2</v>
      </c>
      <c r="AF255" s="10">
        <f t="shared" si="71"/>
        <v>5.4859797337665217E-2</v>
      </c>
      <c r="AG255" s="11">
        <f t="shared" si="72"/>
        <v>6.168831168831157E-2</v>
      </c>
      <c r="AH255" s="11">
        <f t="shared" si="73"/>
        <v>1.5067406819984308E-2</v>
      </c>
      <c r="AI255" s="11">
        <f t="shared" si="74"/>
        <v>-1.9125683060109422E-2</v>
      </c>
      <c r="AJ255" s="11">
        <f t="shared" si="75"/>
        <v>-1.7106525911708248E-2</v>
      </c>
      <c r="AK255" s="11">
        <f t="shared" si="76"/>
        <v>7.8431372549019773E-2</v>
      </c>
      <c r="AL255" s="11">
        <f t="shared" si="77"/>
        <v>9.8305084745762716E-2</v>
      </c>
      <c r="AM255" s="7">
        <f t="shared" si="78"/>
        <v>-2.7207107162687483E-2</v>
      </c>
      <c r="AN255" s="10">
        <f t="shared" si="79"/>
        <v>-8.5470085470085166E-3</v>
      </c>
      <c r="AO255" s="11">
        <f t="shared" si="80"/>
        <v>1.7969451285913651E-2</v>
      </c>
      <c r="AP255" s="7">
        <f t="shared" si="81"/>
        <v>-7.2727272727272751E-2</v>
      </c>
      <c r="AQ255" s="8">
        <f t="shared" ref="AQ255" si="84">U255/U254-1</f>
        <v>-2.7667984189723271E-2</v>
      </c>
      <c r="AR255" s="6">
        <f>V255/V254-1</f>
        <v>2.6129295933734475E-3</v>
      </c>
    </row>
    <row r="256" spans="1:44" x14ac:dyDescent="0.25">
      <c r="AD256" s="4"/>
      <c r="AE256" s="2"/>
      <c r="AM256" s="4"/>
      <c r="AP256" s="4"/>
      <c r="AQ256" s="2"/>
    </row>
    <row r="257" spans="23:44" x14ac:dyDescent="0.25">
      <c r="W257" t="s">
        <v>31</v>
      </c>
      <c r="X257" s="13">
        <f>AVERAGE(X5:X255)</f>
        <v>-3.5043567848906526E-3</v>
      </c>
      <c r="Y257" s="13">
        <f>AVERAGE(Y5:Y255)</f>
        <v>1.4795931205279912E-3</v>
      </c>
      <c r="Z257" s="13">
        <f t="shared" ref="Z257:AQ257" si="85">AVERAGE(Z5:Z255)</f>
        <v>1.3484905492155196E-3</v>
      </c>
      <c r="AA257" s="13">
        <f t="shared" si="85"/>
        <v>1.3370155310239457E-2</v>
      </c>
      <c r="AB257" s="13">
        <f t="shared" si="85"/>
        <v>1.4939525019563743E-2</v>
      </c>
      <c r="AC257" s="13">
        <f t="shared" si="85"/>
        <v>4.6779934898449694E-3</v>
      </c>
      <c r="AD257" s="14">
        <f t="shared" si="85"/>
        <v>9.4901504917238848E-3</v>
      </c>
      <c r="AE257" s="29">
        <f t="shared" si="85"/>
        <v>9.8460345800443702E-3</v>
      </c>
      <c r="AF257" s="13">
        <f t="shared" si="85"/>
        <v>4.6802421960541307E-3</v>
      </c>
      <c r="AG257" s="13">
        <f t="shared" si="85"/>
        <v>3.4039838226898119E-3</v>
      </c>
      <c r="AH257" s="13">
        <f t="shared" si="85"/>
        <v>7.4188589189010746E-3</v>
      </c>
      <c r="AI257" s="13">
        <f t="shared" si="85"/>
        <v>4.620891428927792E-3</v>
      </c>
      <c r="AJ257" s="13">
        <f t="shared" si="85"/>
        <v>9.6327730281798377E-3</v>
      </c>
      <c r="AK257" s="13">
        <f t="shared" si="85"/>
        <v>1.3417884765801694E-3</v>
      </c>
      <c r="AL257" s="13">
        <f t="shared" si="85"/>
        <v>4.7396745869866105E-3</v>
      </c>
      <c r="AM257" s="14">
        <f t="shared" si="85"/>
        <v>2.4633062834909822E-3</v>
      </c>
      <c r="AN257" s="13">
        <f t="shared" si="85"/>
        <v>-5.8656956669758599E-4</v>
      </c>
      <c r="AO257" s="13">
        <f t="shared" si="85"/>
        <v>5.7383290441306673E-3</v>
      </c>
      <c r="AP257" s="14">
        <f t="shared" si="85"/>
        <v>0.30559611848000023</v>
      </c>
      <c r="AQ257" s="29">
        <f t="shared" si="85"/>
        <v>6.8426484277812165E-3</v>
      </c>
      <c r="AR257" s="13">
        <f>AVERAGE(AR5:AR255)</f>
        <v>5.3756099370508477E-4</v>
      </c>
    </row>
    <row r="258" spans="23:44" x14ac:dyDescent="0.25">
      <c r="W258" t="s">
        <v>32</v>
      </c>
      <c r="X258" s="15">
        <f>VAR(X5:X255)</f>
        <v>9.3486125063013629E-3</v>
      </c>
      <c r="Y258" s="15">
        <f t="shared" ref="Y258:AQ258" si="86">VAR(Y5:Y255)</f>
        <v>1.3200870420029936E-4</v>
      </c>
      <c r="Z258" s="15">
        <f t="shared" si="86"/>
        <v>1.0960548404002347E-4</v>
      </c>
      <c r="AA258" s="15">
        <f t="shared" si="86"/>
        <v>6.9653880218752554E-3</v>
      </c>
      <c r="AB258" s="15">
        <f t="shared" si="86"/>
        <v>2.9686764149663068E-2</v>
      </c>
      <c r="AC258" s="15">
        <f t="shared" si="86"/>
        <v>5.1428311803761884E-3</v>
      </c>
      <c r="AD258" s="28">
        <f t="shared" si="86"/>
        <v>9.9385489429349178E-3</v>
      </c>
      <c r="AE258" s="30">
        <f t="shared" si="86"/>
        <v>7.4050997403223131E-3</v>
      </c>
      <c r="AF258" s="15">
        <f t="shared" si="86"/>
        <v>7.5023714305471072E-4</v>
      </c>
      <c r="AG258" s="15">
        <f t="shared" si="86"/>
        <v>9.6509860723287232E-3</v>
      </c>
      <c r="AH258" s="15">
        <f t="shared" si="86"/>
        <v>5.276919404002752E-3</v>
      </c>
      <c r="AI258" s="15">
        <f t="shared" si="86"/>
        <v>9.3106197563394763E-3</v>
      </c>
      <c r="AJ258" s="15">
        <f t="shared" si="86"/>
        <v>6.5697731688485897E-3</v>
      </c>
      <c r="AK258" s="15">
        <f t="shared" si="86"/>
        <v>4.6217935135680855E-3</v>
      </c>
      <c r="AL258" s="15">
        <f t="shared" si="86"/>
        <v>5.1287834708584031E-3</v>
      </c>
      <c r="AM258" s="28">
        <f t="shared" si="86"/>
        <v>8.9988720163805493E-4</v>
      </c>
      <c r="AN258" s="15">
        <f t="shared" si="86"/>
        <v>8.9582640646051741E-3</v>
      </c>
      <c r="AO258" s="15">
        <f t="shared" si="86"/>
        <v>2.6143651638710014E-3</v>
      </c>
      <c r="AP258" s="28">
        <f t="shared" si="86"/>
        <v>5.0909342772450916</v>
      </c>
      <c r="AQ258" s="30">
        <f t="shared" si="86"/>
        <v>2.8215233492719753E-2</v>
      </c>
      <c r="AR258" s="15">
        <f>VAR(AR5:AR255)</f>
        <v>3.6291515625491111E-5</v>
      </c>
    </row>
    <row r="259" spans="23:44" x14ac:dyDescent="0.25">
      <c r="W259" t="s">
        <v>35</v>
      </c>
      <c r="X259" s="15">
        <f>STDEV(X5:X255)</f>
        <v>9.6688223203766466E-2</v>
      </c>
      <c r="Y259" s="15">
        <f t="shared" ref="Y259:AQ259" si="87">STDEV(Y5:Y255)</f>
        <v>1.1489504088527901E-2</v>
      </c>
      <c r="Z259" s="15">
        <f t="shared" si="87"/>
        <v>1.0469263777363883E-2</v>
      </c>
      <c r="AA259" s="15">
        <f t="shared" si="87"/>
        <v>8.3458900195696656E-2</v>
      </c>
      <c r="AB259" s="15">
        <f t="shared" si="87"/>
        <v>0.17229847402012319</v>
      </c>
      <c r="AC259" s="15">
        <f t="shared" si="87"/>
        <v>7.1713535545085125E-2</v>
      </c>
      <c r="AD259" s="28">
        <f t="shared" si="87"/>
        <v>9.9692271229694221E-2</v>
      </c>
      <c r="AE259" s="30">
        <f t="shared" si="87"/>
        <v>8.6052889203804855E-2</v>
      </c>
      <c r="AF259" s="15">
        <f t="shared" si="87"/>
        <v>2.739045715307999E-2</v>
      </c>
      <c r="AG259" s="15">
        <f t="shared" si="87"/>
        <v>9.8239432369740018E-2</v>
      </c>
      <c r="AH259" s="15">
        <f t="shared" si="87"/>
        <v>7.2642407751965052E-2</v>
      </c>
      <c r="AI259" s="15">
        <f t="shared" si="87"/>
        <v>9.6491552771936856E-2</v>
      </c>
      <c r="AJ259" s="15">
        <f t="shared" si="87"/>
        <v>8.105413727163216E-2</v>
      </c>
      <c r="AK259" s="15">
        <f t="shared" si="87"/>
        <v>6.7983773899130406E-2</v>
      </c>
      <c r="AL259" s="15">
        <f t="shared" si="87"/>
        <v>7.1615525347918818E-2</v>
      </c>
      <c r="AM259" s="28">
        <f t="shared" si="87"/>
        <v>2.9998119968392269E-2</v>
      </c>
      <c r="AN259" s="15">
        <f t="shared" si="87"/>
        <v>9.4648106503010268E-2</v>
      </c>
      <c r="AO259" s="15">
        <f t="shared" si="87"/>
        <v>5.1130863124643239E-2</v>
      </c>
      <c r="AP259" s="28">
        <f t="shared" si="87"/>
        <v>2.2563098805893422</v>
      </c>
      <c r="AQ259" s="30">
        <f t="shared" si="87"/>
        <v>0.16797390717822738</v>
      </c>
      <c r="AR259" s="15">
        <f>STDEV(AR5:AR255)</f>
        <v>6.0242439878785709E-3</v>
      </c>
    </row>
  </sheetData>
  <mergeCells count="15">
    <mergeCell ref="B1:H1"/>
    <mergeCell ref="J1:Q1"/>
    <mergeCell ref="R1:T1"/>
    <mergeCell ref="AY71:AZ71"/>
    <mergeCell ref="X1:AD1"/>
    <mergeCell ref="X3:AD3"/>
    <mergeCell ref="AF1:AM1"/>
    <mergeCell ref="AN1:AP1"/>
    <mergeCell ref="AF3:AM3"/>
    <mergeCell ref="AN3:AP3"/>
    <mergeCell ref="AT68:AU68"/>
    <mergeCell ref="AT69:AU69"/>
    <mergeCell ref="AY68:AZ68"/>
    <mergeCell ref="AY69:AZ69"/>
    <mergeCell ref="AY70:AZ7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tabSelected="1" workbookViewId="0">
      <selection activeCell="A2" sqref="A2"/>
    </sheetView>
  </sheetViews>
  <sheetFormatPr defaultRowHeight="15" x14ac:dyDescent="0.25"/>
  <cols>
    <col min="1" max="1" width="10.5703125" customWidth="1"/>
    <col min="2" max="2" width="9.140625" customWidth="1"/>
  </cols>
  <sheetData>
    <row r="1" spans="1:22" x14ac:dyDescent="0.25">
      <c r="B1" t="s">
        <v>2</v>
      </c>
      <c r="C1" t="s">
        <v>24</v>
      </c>
      <c r="D1" t="s">
        <v>23</v>
      </c>
      <c r="E1" t="s">
        <v>3</v>
      </c>
      <c r="F1" t="s">
        <v>22</v>
      </c>
      <c r="G1" t="s">
        <v>13</v>
      </c>
      <c r="H1" s="4" t="s">
        <v>4</v>
      </c>
      <c r="I1" s="2" t="s">
        <v>19</v>
      </c>
      <c r="J1" s="9" t="s">
        <v>6</v>
      </c>
      <c r="K1" s="3" t="s">
        <v>7</v>
      </c>
      <c r="L1" s="3" t="s">
        <v>14</v>
      </c>
      <c r="M1" s="3" t="s">
        <v>15</v>
      </c>
      <c r="N1" s="3" t="s">
        <v>16</v>
      </c>
      <c r="O1" s="3" t="s">
        <v>18</v>
      </c>
      <c r="P1" s="3" t="s">
        <v>17</v>
      </c>
      <c r="Q1" s="4" t="s">
        <v>8</v>
      </c>
      <c r="R1" s="9" t="s">
        <v>21</v>
      </c>
      <c r="S1" s="3" t="s">
        <v>25</v>
      </c>
      <c r="T1" s="4" t="s">
        <v>10</v>
      </c>
      <c r="U1" s="2" t="s">
        <v>12</v>
      </c>
      <c r="V1" t="s">
        <v>46</v>
      </c>
    </row>
    <row r="2" spans="1:22" x14ac:dyDescent="0.25">
      <c r="A2" t="s">
        <v>50</v>
      </c>
      <c r="B2">
        <v>-3.5043567848906526E-3</v>
      </c>
      <c r="C2">
        <v>1.4795931205279912E-3</v>
      </c>
      <c r="D2">
        <v>1.3484905492155196E-3</v>
      </c>
      <c r="E2">
        <v>1.3370155310239457E-2</v>
      </c>
      <c r="F2">
        <v>1.4939525019563743E-2</v>
      </c>
      <c r="G2">
        <v>4.6779934898449694E-3</v>
      </c>
      <c r="H2">
        <v>9.4901504917238848E-3</v>
      </c>
      <c r="I2">
        <v>9.8460345800443702E-3</v>
      </c>
      <c r="J2">
        <v>4.6802421960541307E-3</v>
      </c>
      <c r="K2">
        <v>3.4039838226898119E-3</v>
      </c>
      <c r="L2">
        <v>7.4188589189010746E-3</v>
      </c>
      <c r="M2">
        <v>4.620891428927792E-3</v>
      </c>
      <c r="N2">
        <v>9.6327730281798377E-3</v>
      </c>
      <c r="O2">
        <v>1.3417884765801694E-3</v>
      </c>
      <c r="P2">
        <v>4.7396745869866105E-3</v>
      </c>
      <c r="Q2">
        <v>2.4633062834909822E-3</v>
      </c>
      <c r="R2">
        <v>-5.8656956669758599E-4</v>
      </c>
      <c r="S2">
        <v>5.7383290441306673E-3</v>
      </c>
      <c r="T2">
        <v>0.30559611848000023</v>
      </c>
      <c r="U2">
        <v>6.8426484277812165E-3</v>
      </c>
      <c r="V2">
        <v>5.3756099370508477E-4</v>
      </c>
    </row>
    <row r="3" spans="1:22" x14ac:dyDescent="0.25">
      <c r="A3" t="s">
        <v>32</v>
      </c>
      <c r="B3">
        <v>9.3486125063013629E-3</v>
      </c>
      <c r="C3">
        <v>1.3200870420029936E-4</v>
      </c>
      <c r="D3">
        <v>1.0960548404002347E-4</v>
      </c>
      <c r="E3">
        <v>6.9653880218752554E-3</v>
      </c>
      <c r="F3">
        <v>2.9686764149663068E-2</v>
      </c>
      <c r="G3">
        <v>5.1428311803761884E-3</v>
      </c>
      <c r="H3">
        <v>9.9385489429349178E-3</v>
      </c>
      <c r="I3">
        <v>7.4050997403223131E-3</v>
      </c>
      <c r="J3">
        <v>7.5023714305471072E-4</v>
      </c>
      <c r="K3">
        <v>9.6509860723287232E-3</v>
      </c>
      <c r="L3">
        <v>5.276919404002752E-3</v>
      </c>
      <c r="M3">
        <v>9.3106197563394763E-3</v>
      </c>
      <c r="N3">
        <v>6.5697731688485897E-3</v>
      </c>
      <c r="O3">
        <v>4.6217935135680855E-3</v>
      </c>
      <c r="P3">
        <v>5.1287834708584031E-3</v>
      </c>
      <c r="Q3">
        <v>8.9988720163805493E-4</v>
      </c>
      <c r="R3">
        <v>8.9582640646051741E-3</v>
      </c>
      <c r="S3">
        <v>2.6143651638710014E-3</v>
      </c>
      <c r="T3">
        <v>5.0909342772450916</v>
      </c>
      <c r="U3">
        <v>2.8215233492719753E-2</v>
      </c>
      <c r="V3">
        <v>3.6291515625491111E-5</v>
      </c>
    </row>
    <row r="4" spans="1:22" x14ac:dyDescent="0.25">
      <c r="A4" t="s">
        <v>49</v>
      </c>
      <c r="B4">
        <v>9.6688223203766466E-2</v>
      </c>
      <c r="C4">
        <v>1.1489504088527901E-2</v>
      </c>
      <c r="D4">
        <v>1.0469263777363883E-2</v>
      </c>
      <c r="E4">
        <v>8.3458900195696656E-2</v>
      </c>
      <c r="F4">
        <v>0.17229847402012319</v>
      </c>
      <c r="G4">
        <v>7.1713535545085125E-2</v>
      </c>
      <c r="H4">
        <v>9.9692271229694221E-2</v>
      </c>
      <c r="I4">
        <v>8.6052889203804855E-2</v>
      </c>
      <c r="J4">
        <v>2.739045715307999E-2</v>
      </c>
      <c r="K4">
        <v>9.8239432369740018E-2</v>
      </c>
      <c r="L4">
        <v>7.2642407751965052E-2</v>
      </c>
      <c r="M4">
        <v>9.6491552771936856E-2</v>
      </c>
      <c r="N4">
        <v>8.105413727163216E-2</v>
      </c>
      <c r="O4">
        <v>6.7983773899130406E-2</v>
      </c>
      <c r="P4">
        <v>7.1615525347918818E-2</v>
      </c>
      <c r="Q4">
        <v>2.9998119968392269E-2</v>
      </c>
      <c r="R4">
        <v>9.4648106503010268E-2</v>
      </c>
      <c r="S4">
        <v>5.1130863124643239E-2</v>
      </c>
      <c r="T4">
        <v>2.2563098805893422</v>
      </c>
      <c r="U4">
        <v>0.16797390717822738</v>
      </c>
      <c r="V4">
        <v>6.0242439878785709E-3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 optimal portfolio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ballain</dc:creator>
  <cp:lastModifiedBy>Hassan Mahmood</cp:lastModifiedBy>
  <dcterms:created xsi:type="dcterms:W3CDTF">2018-02-15T23:59:22Z</dcterms:created>
  <dcterms:modified xsi:type="dcterms:W3CDTF">2018-03-30T17:02:32Z</dcterms:modified>
</cp:coreProperties>
</file>