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/>
  <c r="K29"/>
  <c r="K19"/>
  <c r="K17"/>
  <c r="F48"/>
  <c r="F38" l="1"/>
  <c r="H10" l="1"/>
  <c r="G10" l="1"/>
  <c r="I10" l="1"/>
  <c r="E10"/>
  <c r="K37" i="1" l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F10" i="2" l="1"/>
  <c r="K10" s="1"/>
  <c r="E43" i="1" l="1"/>
  <c r="M38"/>
  <c r="J48" l="1"/>
  <c r="J47"/>
  <c r="J46" l="1"/>
  <c r="J49" s="1"/>
  <c r="L46" l="1"/>
  <c r="E42" l="1"/>
  <c r="L47" l="1"/>
  <c r="E44" l="1"/>
  <c r="L48"/>
  <c r="L49" s="1"/>
  <c r="L38"/>
  <c r="N38" s="1"/>
  <c r="I35" i="2" l="1"/>
</calcChain>
</file>

<file path=xl/sharedStrings.xml><?xml version="1.0" encoding="utf-8"?>
<sst xmlns="http://schemas.openxmlformats.org/spreadsheetml/2006/main" count="107" uniqueCount="88">
  <si>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</si>
  <si>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</si>
  <si>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</si>
  <si>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</si>
  <si>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</si>
  <si>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</si>
  <si>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</si>
  <si>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</si>
  <si>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</si>
  <si>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</si>
  <si>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</si>
  <si>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</si>
  <si>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</si>
  <si>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</si>
  <si>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</si>
  <si>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</si>
  <si>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</si>
  <si>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</si>
  <si>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</si>
  <si>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</si>
  <si>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</si>
  <si>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</si>
  <si>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</si>
  <si>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</si>
  <si>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</si>
  <si>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</si>
  <si>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</si>
  <si>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</si>
  <si>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</si>
  <si>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</si>
  <si>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</si>
  <si>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</si>
  <si>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</si>
  <si>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</si>
  <si>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</si>
  <si>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</si>
  <si>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</si>
  <si>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</si>
  <si>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</si>
  <si>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</si>
  <si>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</si>
  <si>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</si>
  <si>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</si>
  <si>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</si>
  <si>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</si>
  <si>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</si>
  <si>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</si>
  <si>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</si>
  <si>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</si>
  <si>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</si>
  <si>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</si>
  <si>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</si>
  <si>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</si>
  <si>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</si>
  <si>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</si>
  <si>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</si>
  <si>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</si>
  <si>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</si>
  <si>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</si>
  <si>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</si>
  <si>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Salary/FUELL</t>
  </si>
  <si>
    <t>XISAAB -XIRKA NOV 2023</t>
  </si>
  <si>
    <t>KORONTO</t>
  </si>
  <si>
    <t>-</t>
  </si>
  <si>
    <t>TOTLA EXP</t>
  </si>
  <si>
    <t>AADAN WAAYEEL</t>
  </si>
  <si>
    <t>SALARY ADVANCE DEDUCTION</t>
  </si>
  <si>
    <t>SAD</t>
  </si>
  <si>
    <t xml:space="preserve">ENG YUUSUF </t>
  </si>
  <si>
    <t>XNAFI</t>
  </si>
  <si>
    <t>LCG ACC KU HARTAY</t>
  </si>
  <si>
    <t>SALAAD GAB</t>
  </si>
  <si>
    <t>MOWLIID</t>
  </si>
  <si>
    <t>TALIYE BAABOOW</t>
  </si>
  <si>
    <t>APR</t>
  </si>
  <si>
    <t>MUSHARAADKA BISHA JULL</t>
  </si>
  <si>
    <t>KIRADA GARASHKA</t>
  </si>
  <si>
    <t>CABDULLAAHI CALI</t>
  </si>
  <si>
    <t>SALAHUDIIN</t>
  </si>
  <si>
    <t>GUDIGA SPORTS LACAG LASIYAY</t>
  </si>
  <si>
    <t>ABDI QANI</t>
  </si>
  <si>
    <t>XISAB-XERKA AUGUST 2024</t>
  </si>
  <si>
    <t>MUSHAARATKA BISHA AUGUST 2024</t>
  </si>
  <si>
    <t>ODAY ADAN</t>
  </si>
  <si>
    <t>QARAAN</t>
  </si>
  <si>
    <t>C</t>
  </si>
  <si>
    <t>JMJ</t>
  </si>
  <si>
    <t>74+168=240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</si>
</sst>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0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0" fontId="9" fillId="0" borderId="7" xfId="0" applyFont="1" applyBorder="1" applyAlignment="1">
      <alignment horizontal="center"/>
    </xf>
    <xf numFmtId="44" fontId="8" fillId="0" borderId="7" xfId="0" applyNumberFormat="1" applyFont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5" fillId="7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0" fontId="5" fillId="10" borderId="1" xfId="0" applyFont="1" applyFill="1" applyBorder="1"/>
    <xf numFmtId="44" fontId="8" fillId="0" borderId="7" xfId="1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8" fontId="8" fillId="0" borderId="7" xfId="1" applyNumberFormat="1" applyFont="1" applyBorder="1"/>
    <xf numFmtId="8" fontId="5" fillId="17" borderId="1" xfId="1" applyNumberFormat="1" applyFont="1" applyFill="1" applyBorder="1"/>
    <xf numFmtId="44" fontId="7" fillId="12" borderId="1" xfId="1" applyFont="1" applyFill="1" applyBorder="1"/>
    <xf numFmtId="0" fontId="13" fillId="16" borderId="0" xfId="0" applyFont="1" applyFill="1"/>
    <xf numFmtId="0" fontId="3" fillId="5" borderId="0" xfId="0" applyFont="1" applyFill="1" applyAlignment="1">
      <alignment horizontal="center"/>
    </xf>
    <xf numFmtId="8" fontId="8" fillId="6" borderId="1" xfId="0" applyNumberFormat="1" applyFont="1" applyFill="1" applyBorder="1"/>
    <xf numFmtId="0" fontId="18" fillId="0" borderId="0" xfId="0" applyFont="1" applyAlignment="1">
      <alignment horizontal="left"/>
    </xf>
    <xf numFmtId="44" fontId="8" fillId="0" borderId="7" xfId="0" applyNumberFormat="1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44" fontId="0" fillId="0" borderId="0" xfId="0" applyNumberFormat="1"/>
    <xf numFmtId="0" fontId="13" fillId="0" borderId="0" xfId="0" applyFont="1" applyAlignment="1">
      <alignment horizontal="left"/>
    </xf>
    <xf numFmtId="0" fontId="5" fillId="10" borderId="0" xfId="0" applyFont="1" applyFill="1" applyBorder="1"/>
    <xf numFmtId="44" fontId="5" fillId="6" borderId="0" xfId="1" applyFont="1" applyFill="1" applyBorder="1"/>
    <xf numFmtId="8" fontId="5" fillId="20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1266287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31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20" t="s">
        <v>61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2:14"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</row>
    <row r="4" spans="2:14"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2:14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54</v>
      </c>
      <c r="E8" s="3" t="s">
        <v>53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3">
        <v>23</v>
      </c>
      <c r="E9" s="73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4">
        <v>75</v>
      </c>
      <c r="E10" s="74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5">
        <v>74</v>
      </c>
      <c r="E11" s="75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4">
        <v>62.5</v>
      </c>
      <c r="E12" s="74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4">
        <v>41</v>
      </c>
      <c r="E13" s="74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4">
        <v>23</v>
      </c>
      <c r="E14" s="74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5">
        <v>72</v>
      </c>
      <c r="E15" s="74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4">
        <v>269</v>
      </c>
      <c r="E16" s="74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5">
        <v>97.5</v>
      </c>
      <c r="E17" s="74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4">
        <v>29</v>
      </c>
      <c r="E18" s="74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4">
        <v>25.5</v>
      </c>
      <c r="E19" s="74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4">
        <v>88</v>
      </c>
      <c r="E20" s="74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4">
        <v>38</v>
      </c>
      <c r="E21" s="74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4">
        <v>180</v>
      </c>
      <c r="E22" s="74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4">
        <v>13</v>
      </c>
      <c r="E23" s="74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4">
        <v>10</v>
      </c>
      <c r="E24" s="74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4">
        <v>50</v>
      </c>
      <c r="E25" s="74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5">
        <v>38</v>
      </c>
      <c r="E26" s="74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58"/>
    </row>
    <row r="27" spans="2:20" ht="36.75" thickBot="1">
      <c r="B27" s="6">
        <v>21</v>
      </c>
      <c r="C27" s="7">
        <v>45252</v>
      </c>
      <c r="D27" s="74">
        <v>12</v>
      </c>
      <c r="E27" s="74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4">
        <v>223</v>
      </c>
      <c r="E28" s="74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4">
        <v>65</v>
      </c>
      <c r="E29" s="74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4">
        <v>44.5</v>
      </c>
      <c r="E30" s="74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4">
        <v>28</v>
      </c>
      <c r="E31" s="74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4">
        <v>76</v>
      </c>
      <c r="E32" s="74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4">
        <v>13</v>
      </c>
      <c r="E33" s="74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69">
        <v>207</v>
      </c>
      <c r="E34" s="70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1"/>
      <c r="E35" s="72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59"/>
      <c r="E36" s="60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3" t="s">
        <v>6</v>
      </c>
      <c r="J37" s="64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67">
        <f>K37*47</f>
        <v>1034</v>
      </c>
      <c r="L38" s="67">
        <f>L37*37</f>
        <v>7955</v>
      </c>
      <c r="M38" s="67">
        <f>M37*27</f>
        <v>15282</v>
      </c>
      <c r="N38" s="68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1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66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22" t="s">
        <v>11</v>
      </c>
      <c r="I44" s="122"/>
      <c r="J44" s="122"/>
      <c r="K44" s="8"/>
      <c r="L44" s="8"/>
      <c r="M44" s="8"/>
    </row>
    <row r="45" spans="2:14" ht="36">
      <c r="B45" s="5"/>
      <c r="C45" s="17"/>
      <c r="F45" s="8"/>
      <c r="G45" s="8"/>
      <c r="H45" s="8"/>
      <c r="J45" s="65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8:M51"/>
  <sheetViews>
    <sheetView tabSelected="1" topLeftCell="B7" zoomScale="50" zoomScaleNormal="50" workbookViewId="0">
      <selection activeCell="L10" sqref="L10"/>
    </sheetView>
  </sheetViews>
  <sheetFormatPr defaultRowHeight="15"/>
  <cols>
    <col min="2" max="2" width="11.28515625" customWidth="1"/>
    <col min="3" max="3" width="32.85546875" bestFit="1" customWidth="1"/>
    <col min="4" max="4" width="29.42578125" bestFit="1" customWidth="1"/>
    <col min="5" max="5" width="27" bestFit="1" customWidth="1"/>
    <col min="6" max="8" width="35.42578125" bestFit="1" customWidth="1"/>
    <col min="9" max="9" width="35.85546875" customWidth="1"/>
    <col min="10" max="10" width="48.42578125" customWidth="1"/>
    <col min="11" max="11" width="35.5703125" customWidth="1"/>
    <col min="12" max="12" width="31.42578125" customWidth="1"/>
    <col min="13" max="13" width="20.42578125" bestFit="1" customWidth="1"/>
  </cols>
  <sheetData>
    <row r="8" spans="2:12" ht="33.75">
      <c r="F8" s="35"/>
      <c r="G8" s="123" t="s">
        <v>81</v>
      </c>
      <c r="H8" s="123"/>
      <c r="I8" s="123"/>
      <c r="J8" s="123"/>
    </row>
    <row r="9" spans="2:12" ht="33.75">
      <c r="B9" s="36" t="s">
        <v>20</v>
      </c>
      <c r="C9" s="37" t="s">
        <v>38</v>
      </c>
      <c r="D9" s="37" t="s">
        <v>39</v>
      </c>
      <c r="E9" s="107" t="s">
        <v>60</v>
      </c>
      <c r="F9" s="37" t="s">
        <v>21</v>
      </c>
      <c r="G9" s="37" t="s">
        <v>40</v>
      </c>
      <c r="H9" s="37" t="s">
        <v>41</v>
      </c>
      <c r="I9" s="37" t="s">
        <v>67</v>
      </c>
      <c r="J9" s="37" t="s">
        <v>70</v>
      </c>
      <c r="K9" s="37" t="s">
        <v>42</v>
      </c>
      <c r="L9" s="37" t="s">
        <v>37</v>
      </c>
    </row>
    <row r="10" spans="2:12" ht="33.75">
      <c r="B10" s="38" t="s">
        <v>74</v>
      </c>
      <c r="C10" s="105">
        <v>18485</v>
      </c>
      <c r="D10" s="105">
        <v>1070</v>
      </c>
      <c r="E10" s="49">
        <f>F30</f>
        <v>1320</v>
      </c>
      <c r="F10" s="98">
        <f>F38</f>
        <v>6512</v>
      </c>
      <c r="G10" s="98">
        <f>K19</f>
        <v>4125</v>
      </c>
      <c r="H10" s="98">
        <f>K29</f>
        <v>4480</v>
      </c>
      <c r="I10" s="39">
        <f>F48</f>
        <v>1311</v>
      </c>
      <c r="J10" s="112">
        <v>1134.08</v>
      </c>
      <c r="K10" s="110">
        <f>D10+E10+F10+G10+I10</f>
        <v>14338</v>
      </c>
      <c r="L10" s="110"/>
    </row>
    <row r="11" spans="2:12" ht="33.75">
      <c r="C11" s="40"/>
      <c r="D11" s="41"/>
      <c r="E11" s="41"/>
      <c r="F11" s="41"/>
      <c r="G11" s="41"/>
      <c r="H11" s="41"/>
      <c r="I11" s="41"/>
      <c r="J11" s="42"/>
      <c r="K11" s="43"/>
    </row>
    <row r="13" spans="2:12" ht="33.75">
      <c r="B13" s="124" t="s">
        <v>82</v>
      </c>
      <c r="C13" s="125"/>
      <c r="D13" s="125"/>
      <c r="E13" s="125"/>
      <c r="F13" s="125"/>
      <c r="G13" s="44"/>
      <c r="H13" s="126" t="s">
        <v>22</v>
      </c>
      <c r="I13" s="127"/>
      <c r="J13" s="127"/>
      <c r="K13" s="128"/>
      <c r="L13" s="45"/>
    </row>
    <row r="14" spans="2:12" ht="28.5">
      <c r="B14" s="46" t="s">
        <v>0</v>
      </c>
      <c r="C14" s="129" t="s">
        <v>23</v>
      </c>
      <c r="D14" s="130"/>
      <c r="E14" s="46"/>
      <c r="F14" s="47" t="s">
        <v>24</v>
      </c>
      <c r="G14" s="44"/>
      <c r="H14" s="6"/>
      <c r="I14" s="86" t="s">
        <v>25</v>
      </c>
      <c r="J14" s="87" t="s">
        <v>26</v>
      </c>
      <c r="K14" s="87" t="s">
        <v>6</v>
      </c>
    </row>
    <row r="15" spans="2:12" ht="28.5">
      <c r="B15" s="46">
        <v>1</v>
      </c>
      <c r="C15" s="131" t="s">
        <v>27</v>
      </c>
      <c r="D15" s="132"/>
      <c r="E15" s="133"/>
      <c r="F15" s="79"/>
      <c r="G15" s="44"/>
      <c r="H15" s="88" t="s">
        <v>28</v>
      </c>
      <c r="I15" s="93" t="s">
        <v>63</v>
      </c>
      <c r="J15" s="94" t="s">
        <v>63</v>
      </c>
      <c r="K15" s="94"/>
    </row>
    <row r="16" spans="2:12" ht="28.5">
      <c r="B16" s="46">
        <v>2</v>
      </c>
      <c r="C16" s="80" t="s">
        <v>50</v>
      </c>
      <c r="D16" s="81"/>
      <c r="E16" s="82"/>
      <c r="F16" s="79">
        <v>485</v>
      </c>
      <c r="G16" s="76"/>
      <c r="H16" s="88" t="s">
        <v>29</v>
      </c>
      <c r="I16" s="99">
        <v>485</v>
      </c>
      <c r="J16" s="100">
        <v>5</v>
      </c>
      <c r="K16" s="100">
        <v>2185</v>
      </c>
      <c r="L16" s="108" t="s">
        <v>87</v>
      </c>
    </row>
    <row r="17" spans="2:13" ht="28.5">
      <c r="B17" s="46">
        <v>3</v>
      </c>
      <c r="C17" s="80" t="s">
        <v>51</v>
      </c>
      <c r="D17" s="81"/>
      <c r="E17" s="82"/>
      <c r="F17" s="92"/>
      <c r="G17" s="78"/>
      <c r="H17" s="88" t="s">
        <v>30</v>
      </c>
      <c r="I17" s="93">
        <v>485</v>
      </c>
      <c r="J17" s="94">
        <v>4</v>
      </c>
      <c r="K17" s="100">
        <f>J17*I17</f>
        <v>1940</v>
      </c>
      <c r="L17" s="111"/>
    </row>
    <row r="18" spans="2:13" ht="28.5">
      <c r="B18" s="46">
        <v>4</v>
      </c>
      <c r="C18" s="131" t="s">
        <v>56</v>
      </c>
      <c r="D18" s="132"/>
      <c r="E18" s="133"/>
      <c r="F18" s="101">
        <v>560</v>
      </c>
      <c r="G18" s="113"/>
      <c r="H18" s="88" t="s">
        <v>32</v>
      </c>
      <c r="I18" s="93">
        <v>485</v>
      </c>
      <c r="J18" s="94">
        <v>2</v>
      </c>
      <c r="K18" s="100"/>
      <c r="L18" s="114"/>
    </row>
    <row r="19" spans="2:13" ht="28.5">
      <c r="B19" s="46">
        <v>5</v>
      </c>
      <c r="C19" s="131" t="s">
        <v>80</v>
      </c>
      <c r="D19" s="132"/>
      <c r="E19" s="133"/>
      <c r="F19" s="79"/>
      <c r="H19" s="89"/>
      <c r="I19" s="54"/>
      <c r="J19" s="55"/>
      <c r="K19" s="94">
        <f>SUM(K16:K18)</f>
        <v>4125</v>
      </c>
    </row>
    <row r="20" spans="2:13" ht="28.5">
      <c r="B20" s="46">
        <v>6</v>
      </c>
      <c r="C20" s="131" t="s">
        <v>44</v>
      </c>
      <c r="D20" s="132"/>
      <c r="E20" s="133"/>
      <c r="F20" s="79"/>
      <c r="H20" s="5"/>
      <c r="I20" s="5"/>
      <c r="J20" s="5"/>
      <c r="K20" s="5"/>
    </row>
    <row r="21" spans="2:13" ht="28.5" customHeight="1">
      <c r="B21" s="46">
        <v>7</v>
      </c>
      <c r="C21" s="131" t="s">
        <v>45</v>
      </c>
      <c r="D21" s="132"/>
      <c r="E21" s="133"/>
      <c r="F21" s="79">
        <v>50</v>
      </c>
      <c r="G21" s="48"/>
      <c r="J21" s="90" t="s">
        <v>33</v>
      </c>
      <c r="K21" s="90"/>
    </row>
    <row r="22" spans="2:13" ht="28.5">
      <c r="B22" s="46">
        <v>8</v>
      </c>
      <c r="C22" s="131" t="s">
        <v>46</v>
      </c>
      <c r="D22" s="132"/>
      <c r="E22" s="133"/>
      <c r="F22" s="79"/>
      <c r="G22" s="76"/>
      <c r="J22" s="51" t="s">
        <v>34</v>
      </c>
      <c r="K22" s="52">
        <v>640</v>
      </c>
      <c r="L22" s="76"/>
    </row>
    <row r="23" spans="2:13" ht="28.5">
      <c r="B23" s="46">
        <v>9</v>
      </c>
      <c r="C23" s="131" t="s">
        <v>58</v>
      </c>
      <c r="D23" s="132"/>
      <c r="E23" s="133"/>
      <c r="F23" s="83"/>
      <c r="J23" s="51" t="s">
        <v>35</v>
      </c>
      <c r="K23" s="52">
        <v>640</v>
      </c>
      <c r="L23" s="5"/>
    </row>
    <row r="24" spans="2:13" ht="28.5">
      <c r="B24" s="46">
        <v>10</v>
      </c>
      <c r="C24" s="131" t="s">
        <v>65</v>
      </c>
      <c r="D24" s="132"/>
      <c r="E24" s="133"/>
      <c r="F24" s="84"/>
      <c r="G24" s="78"/>
      <c r="J24" s="51" t="s">
        <v>48</v>
      </c>
      <c r="K24" s="52">
        <v>640</v>
      </c>
      <c r="L24" s="5"/>
    </row>
    <row r="25" spans="2:13" ht="28.5">
      <c r="B25" s="46">
        <v>11</v>
      </c>
      <c r="C25" s="131" t="s">
        <v>52</v>
      </c>
      <c r="D25" s="132"/>
      <c r="E25" s="133"/>
      <c r="F25" s="79">
        <v>225</v>
      </c>
      <c r="J25" s="51" t="s">
        <v>49</v>
      </c>
      <c r="K25" s="52">
        <v>640</v>
      </c>
      <c r="L25" s="5"/>
    </row>
    <row r="26" spans="2:13" ht="28.5">
      <c r="B26" s="46">
        <v>12</v>
      </c>
      <c r="C26" s="80" t="s">
        <v>55</v>
      </c>
      <c r="D26" s="81"/>
      <c r="E26" s="82"/>
      <c r="F26" s="79"/>
      <c r="G26" s="116"/>
      <c r="J26" s="51" t="s">
        <v>43</v>
      </c>
      <c r="K26" s="52">
        <v>640</v>
      </c>
      <c r="L26" s="5"/>
    </row>
    <row r="27" spans="2:13" ht="28.5">
      <c r="B27" s="46">
        <v>13</v>
      </c>
      <c r="C27" s="80" t="s">
        <v>31</v>
      </c>
      <c r="D27" s="81"/>
      <c r="E27" s="82"/>
      <c r="F27" s="79"/>
      <c r="G27" s="77" t="s">
        <v>85</v>
      </c>
      <c r="J27" s="51" t="s">
        <v>47</v>
      </c>
      <c r="K27" s="52">
        <v>640</v>
      </c>
      <c r="L27" s="5"/>
    </row>
    <row r="28" spans="2:13" ht="28.5">
      <c r="B28" s="46">
        <v>14</v>
      </c>
      <c r="C28" s="131" t="s">
        <v>59</v>
      </c>
      <c r="D28" s="132"/>
      <c r="E28" s="133"/>
      <c r="F28" s="85"/>
      <c r="H28" t="s">
        <v>7</v>
      </c>
      <c r="J28" s="51" t="s">
        <v>57</v>
      </c>
      <c r="K28" s="52">
        <v>640</v>
      </c>
      <c r="L28" s="62"/>
    </row>
    <row r="29" spans="2:13" ht="28.5">
      <c r="B29" s="46"/>
      <c r="C29" s="80" t="s">
        <v>62</v>
      </c>
      <c r="D29" s="81"/>
      <c r="E29" s="82"/>
      <c r="F29" s="85"/>
      <c r="J29" s="51" t="s">
        <v>6</v>
      </c>
      <c r="K29" s="52">
        <f>SUM(K22:K28)</f>
        <v>4480</v>
      </c>
      <c r="L29" s="62"/>
    </row>
    <row r="30" spans="2:13" ht="31.5">
      <c r="B30" s="46">
        <v>15</v>
      </c>
      <c r="C30" s="137" t="s">
        <v>6</v>
      </c>
      <c r="D30" s="138"/>
      <c r="E30" s="139"/>
      <c r="F30" s="53">
        <v>1320</v>
      </c>
      <c r="G30" s="109"/>
      <c r="L30" s="5"/>
      <c r="M30" s="56"/>
    </row>
    <row r="31" spans="2:13" ht="28.5">
      <c r="F31" s="115"/>
      <c r="G31" s="44"/>
      <c r="J31" s="5"/>
    </row>
    <row r="32" spans="2:13" ht="33.75">
      <c r="C32" s="91"/>
      <c r="D32" s="57" t="s">
        <v>21</v>
      </c>
      <c r="E32" s="91"/>
      <c r="F32" s="91"/>
      <c r="J32" s="5"/>
    </row>
    <row r="33" spans="3:12" ht="36">
      <c r="C33" s="102" t="s">
        <v>76</v>
      </c>
      <c r="D33" s="103"/>
      <c r="E33" s="104"/>
      <c r="F33" s="95">
        <v>2050</v>
      </c>
      <c r="H33" s="50" t="s">
        <v>36</v>
      </c>
      <c r="I33" s="106">
        <v>19586</v>
      </c>
      <c r="J33" s="5"/>
    </row>
    <row r="34" spans="3:12" ht="36">
      <c r="C34" s="102" t="s">
        <v>79</v>
      </c>
      <c r="D34" s="103"/>
      <c r="E34" s="104"/>
      <c r="F34" s="95">
        <v>500</v>
      </c>
      <c r="H34" s="96" t="s">
        <v>64</v>
      </c>
      <c r="I34" s="119">
        <f>D10+E10+F10+G10+H10+I10</f>
        <v>18818</v>
      </c>
      <c r="J34" s="5"/>
      <c r="L34" t="s">
        <v>86</v>
      </c>
    </row>
    <row r="35" spans="3:12" ht="36">
      <c r="C35" s="102" t="s">
        <v>75</v>
      </c>
      <c r="D35" s="103"/>
      <c r="E35" s="104"/>
      <c r="F35" s="95">
        <v>3675</v>
      </c>
      <c r="H35" s="97" t="s">
        <v>10</v>
      </c>
      <c r="I35" s="29">
        <f>I33-I34</f>
        <v>768</v>
      </c>
    </row>
    <row r="36" spans="3:12" ht="36">
      <c r="C36" s="102" t="s">
        <v>84</v>
      </c>
      <c r="D36" s="103"/>
      <c r="E36" s="104"/>
      <c r="F36" s="95">
        <v>50</v>
      </c>
      <c r="H36" s="117"/>
      <c r="I36" s="118"/>
    </row>
    <row r="37" spans="3:12" ht="31.5">
      <c r="C37" s="102" t="s">
        <v>73</v>
      </c>
      <c r="D37" s="103"/>
      <c r="E37" s="104"/>
      <c r="F37" s="95">
        <v>237</v>
      </c>
      <c r="H37" s="5"/>
      <c r="J37" s="5"/>
    </row>
    <row r="38" spans="3:12" ht="31.5">
      <c r="C38" s="134" t="s">
        <v>6</v>
      </c>
      <c r="D38" s="135"/>
      <c r="E38" s="136"/>
      <c r="F38" s="95">
        <f>SUM(F33:F37)</f>
        <v>6512</v>
      </c>
      <c r="H38" s="5"/>
    </row>
    <row r="39" spans="3:12" ht="33.75">
      <c r="D39" s="57" t="s">
        <v>66</v>
      </c>
      <c r="H39" s="5"/>
    </row>
    <row r="40" spans="3:12" ht="31.5">
      <c r="C40" s="102" t="s">
        <v>46</v>
      </c>
      <c r="D40" s="103"/>
      <c r="E40" s="104"/>
      <c r="F40" s="95">
        <v>100</v>
      </c>
    </row>
    <row r="41" spans="3:12" ht="31.5">
      <c r="C41" s="102" t="s">
        <v>78</v>
      </c>
      <c r="D41" s="103"/>
      <c r="E41" s="104"/>
      <c r="F41" s="95">
        <v>150</v>
      </c>
      <c r="H41" s="5"/>
      <c r="I41" s="5"/>
      <c r="J41" s="5"/>
      <c r="K41" s="5"/>
    </row>
    <row r="42" spans="3:12" ht="31.5">
      <c r="C42" s="102" t="s">
        <v>68</v>
      </c>
      <c r="D42" s="103"/>
      <c r="E42" s="104"/>
      <c r="F42" s="95">
        <v>167</v>
      </c>
    </row>
    <row r="43" spans="3:12" ht="31.5">
      <c r="C43" s="102" t="s">
        <v>69</v>
      </c>
      <c r="D43" s="103"/>
      <c r="E43" s="104"/>
      <c r="F43" s="95">
        <v>401</v>
      </c>
      <c r="G43" s="5"/>
    </row>
    <row r="44" spans="3:12" ht="31.5">
      <c r="C44" s="102" t="s">
        <v>71</v>
      </c>
      <c r="D44" s="103"/>
      <c r="E44" s="104"/>
      <c r="F44" s="95">
        <v>20</v>
      </c>
      <c r="G44" s="5"/>
    </row>
    <row r="45" spans="3:12" ht="31.5">
      <c r="C45" s="102" t="s">
        <v>77</v>
      </c>
      <c r="D45" s="103"/>
      <c r="E45" s="104"/>
      <c r="F45" s="95">
        <v>315</v>
      </c>
      <c r="G45" s="5"/>
    </row>
    <row r="46" spans="3:12" ht="31.5">
      <c r="C46" s="102" t="s">
        <v>72</v>
      </c>
      <c r="D46" s="103"/>
      <c r="E46" s="104"/>
      <c r="F46" s="95">
        <v>148</v>
      </c>
      <c r="G46" s="5"/>
    </row>
    <row r="47" spans="3:12" ht="31.5">
      <c r="C47" s="102" t="s">
        <v>83</v>
      </c>
      <c r="D47" s="103"/>
      <c r="E47" s="104"/>
      <c r="F47" s="95">
        <v>10</v>
      </c>
      <c r="G47" s="5"/>
    </row>
    <row r="48" spans="3:12" ht="31.5">
      <c r="C48" s="134" t="s">
        <v>6</v>
      </c>
      <c r="D48" s="135"/>
      <c r="E48" s="136"/>
      <c r="F48" s="95">
        <f>SUM(F40:F47)</f>
        <v>1311</v>
      </c>
      <c r="G48" s="5"/>
    </row>
    <row r="49" spans="7:10" ht="28.5">
      <c r="G49" s="5"/>
    </row>
    <row r="50" spans="7:10" ht="28.5">
      <c r="G50" s="5"/>
      <c r="J50" s="5"/>
    </row>
    <row r="51" spans="7:10" ht="28.5">
      <c r="G51" s="5"/>
    </row>
  </sheetData>
  <mergeCells count="17">
    <mergeCell ref="C48:E48"/>
    <mergeCell ref="C38:E38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  <mergeCell ref="G8:J8"/>
    <mergeCell ref="B13:F13"/>
    <mergeCell ref="H13:K13"/>
    <mergeCell ref="C14:D14"/>
    <mergeCell ref="C15:E15"/>
  </mergeCells>
  <pageMargins left="0.7" right="0.7" top="0.75" bottom="0.75" header="0.3" footer="0.3"/>
  <pageSetup scale="24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2024-04-01T09:52:03Z</cp:lastPrinted>
  <dcterms:created xsi:type="dcterms:W3CDTF">2022-09-01T06:47:32Z</dcterms:created>
  <dcterms:modified xsi:type="dcterms:W3CDTF">2024-11-02T06:30:14Z</dcterms:modified>
</cp:coreProperties>
</file>