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2"/>
  <c r="K31"/>
  <c r="H10" s="1"/>
  <c r="I33" l="1"/>
  <c r="K16"/>
  <c r="F47" l="1"/>
  <c r="J10" s="1"/>
  <c r="F30"/>
  <c r="K19" l="1"/>
  <c r="E10" l="1"/>
  <c r="K37" i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K10" s="1"/>
  <c r="L10" s="1"/>
  <c r="E43" i="1" l="1"/>
  <c r="M38"/>
  <c r="J48" l="1"/>
  <c r="J47"/>
  <c r="J46" l="1"/>
  <c r="J49" s="1"/>
  <c r="L46" l="1"/>
  <c r="E42" l="1"/>
  <c r="G10" i="2" l="1"/>
  <c r="L47" i="1"/>
  <c r="I34" i="2" l="1"/>
  <c r="E44" i="1"/>
  <c r="L48"/>
  <c r="L49" s="1"/>
  <c r="L38"/>
  <c r="N38" s="1"/>
  <c r="I35" i="2" l="1"/>
</calcChain>
</file>

<file path=xl/sharedStrings.xml><?xml version="1.0" encoding="utf-8"?>
<sst xmlns="http://schemas.openxmlformats.org/spreadsheetml/2006/main" count="109" uniqueCount="83">
  <si>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</si>
  <si>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</si>
  <si>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</si>
  <si>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</si>
  <si>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</si>
  <si>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</si>
  <si>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</si>
  <si>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</si>
  <si>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</si>
  <si>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</si>
  <si>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</si>
  <si>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</si>
  <si>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</si>
  <si>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</si>
  <si>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</si>
  <si>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</si>
  <si>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</si>
  <si>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</si>
  <si>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</si>
  <si>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</si>
  <si>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</si>
  <si>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</si>
  <si>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</si>
  <si>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</si>
  <si>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</si>
  <si>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</si>
  <si>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</si>
  <si>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</si>
  <si>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</si>
  <si>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</si>
  <si>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</si>
  <si>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MACHANIC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</si>
  <si>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</si>
  <si>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</si>
  <si>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</si>
  <si>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</si>
  <si>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</si>
  <si>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</si>
  <si>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</si>
  <si>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</si>
  <si>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</si>
  <si>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</si>
  <si>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</si>
  <si>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</si>
  <si>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</si>
  <si>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</si>
  <si>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</si>
  <si>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</si>
  <si>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</si>
  <si>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</si>
  <si>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</si>
  <si>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</si>
  <si>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</si>
  <si>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</si>
  <si>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</si>
  <si>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</si>
  <si>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</si>
  <si>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</si>
  <si>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</si>
  <si>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</si>
  <si>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MUSHAARATKA BISHA OCT 2023</t>
  </si>
  <si>
    <t>Salary/FUELL</t>
  </si>
  <si>
    <t>XISAAB -XIRKA NOV 2023</t>
  </si>
  <si>
    <t>SALAHUDIN</t>
  </si>
  <si>
    <t>KORONTO</t>
  </si>
  <si>
    <t>XISAB-XERKA DEC 2023</t>
  </si>
  <si>
    <t>-</t>
  </si>
  <si>
    <t xml:space="preserve">              -</t>
  </si>
  <si>
    <t>TOTLA EXP</t>
  </si>
  <si>
    <t>AADAN WAAYEEL</t>
  </si>
  <si>
    <t>BAABUUR CUSUB TRAFFIC</t>
  </si>
  <si>
    <t>TCC SAWASIYA</t>
  </si>
  <si>
    <t xml:space="preserve">ABDULLAHI ALI </t>
  </si>
  <si>
    <t>JARUUR</t>
  </si>
  <si>
    <t>SHAASH</t>
  </si>
  <si>
    <t>SHATIGA SAWAASIYA</t>
  </si>
  <si>
    <t>SHATIGA GOBOLKA SAWASIYA</t>
  </si>
  <si>
    <t>SALARY ADVANCE DEDUCTION</t>
  </si>
  <si>
    <t>BANK BALANCE</t>
  </si>
  <si>
    <t>STICKER WASAARADA</t>
  </si>
  <si>
    <t>XANAFI LACAGTAAN WOO BXIYAY</t>
  </si>
  <si>
    <t>SDA</t>
  </si>
  <si>
    <t>FEB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</si>
</sst>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7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1" applyFont="1" applyBorder="1"/>
    <xf numFmtId="44" fontId="8" fillId="0" borderId="7" xfId="0" applyNumberFormat="1" applyFont="1" applyBorder="1"/>
    <xf numFmtId="44" fontId="8" fillId="6" borderId="1" xfId="0" applyNumberFormat="1" applyFont="1" applyFill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0" fontId="4" fillId="0" borderId="0" xfId="0" applyFont="1" applyBorder="1"/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0" fillId="0" borderId="0" xfId="0" applyBorder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8" borderId="1" xfId="1" applyFont="1" applyFill="1" applyBorder="1"/>
    <xf numFmtId="44" fontId="3" fillId="18" borderId="4" xfId="1" applyFont="1" applyFill="1" applyBorder="1"/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44" fontId="5" fillId="20" borderId="1" xfId="0" applyNumberFormat="1" applyFont="1" applyFill="1" applyBorder="1"/>
    <xf numFmtId="0" fontId="5" fillId="10" borderId="1" xfId="0" applyFont="1" applyFill="1" applyBorder="1"/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44" fontId="8" fillId="0" borderId="7" xfId="1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/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8" fillId="6" borderId="1" xfId="0" applyNumberFormat="1" applyFont="1" applyFill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1266287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17" t="s">
        <v>62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2:14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2:14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2:14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54</v>
      </c>
      <c r="E8" s="3" t="s">
        <v>53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6">
        <v>23</v>
      </c>
      <c r="E9" s="76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7">
        <v>75</v>
      </c>
      <c r="E10" s="77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8">
        <v>74</v>
      </c>
      <c r="E11" s="78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7">
        <v>62.5</v>
      </c>
      <c r="E12" s="77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7">
        <v>41</v>
      </c>
      <c r="E13" s="77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7">
        <v>23</v>
      </c>
      <c r="E14" s="77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8">
        <v>72</v>
      </c>
      <c r="E15" s="77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7">
        <v>269</v>
      </c>
      <c r="E16" s="77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8">
        <v>97.5</v>
      </c>
      <c r="E17" s="77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7">
        <v>29</v>
      </c>
      <c r="E18" s="77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7">
        <v>25.5</v>
      </c>
      <c r="E19" s="77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7">
        <v>88</v>
      </c>
      <c r="E20" s="77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7">
        <v>38</v>
      </c>
      <c r="E21" s="77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7">
        <v>180</v>
      </c>
      <c r="E22" s="77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7">
        <v>13</v>
      </c>
      <c r="E23" s="77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7">
        <v>10</v>
      </c>
      <c r="E24" s="77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7">
        <v>50</v>
      </c>
      <c r="E25" s="77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8">
        <v>38</v>
      </c>
      <c r="E26" s="77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61"/>
    </row>
    <row r="27" spans="2:20" ht="36.75" thickBot="1">
      <c r="B27" s="6">
        <v>21</v>
      </c>
      <c r="C27" s="7">
        <v>45252</v>
      </c>
      <c r="D27" s="77">
        <v>12</v>
      </c>
      <c r="E27" s="77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7">
        <v>223</v>
      </c>
      <c r="E28" s="77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7">
        <v>65</v>
      </c>
      <c r="E29" s="77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7">
        <v>44.5</v>
      </c>
      <c r="E30" s="77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7">
        <v>28</v>
      </c>
      <c r="E31" s="77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7">
        <v>76</v>
      </c>
      <c r="E32" s="77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7">
        <v>13</v>
      </c>
      <c r="E33" s="77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72">
        <v>207</v>
      </c>
      <c r="E34" s="73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4"/>
      <c r="E35" s="75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62"/>
      <c r="E36" s="63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6" t="s">
        <v>6</v>
      </c>
      <c r="J37" s="67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70">
        <f>K37*47</f>
        <v>1034</v>
      </c>
      <c r="L38" s="70">
        <f>L37*37</f>
        <v>7955</v>
      </c>
      <c r="M38" s="70">
        <f>M37*27</f>
        <v>15282</v>
      </c>
      <c r="N38" s="71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4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9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19" t="s">
        <v>11</v>
      </c>
      <c r="I44" s="119"/>
      <c r="J44" s="119"/>
      <c r="K44" s="8"/>
      <c r="L44" s="8"/>
      <c r="M44" s="8"/>
    </row>
    <row r="45" spans="2:14" ht="36">
      <c r="B45" s="5"/>
      <c r="C45" s="17"/>
      <c r="F45" s="8"/>
      <c r="G45" s="8"/>
      <c r="H45" s="8"/>
      <c r="J45" s="68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8:M47"/>
  <sheetViews>
    <sheetView tabSelected="1" zoomScale="50" zoomScaleNormal="50" workbookViewId="0">
      <selection activeCell="G27" sqref="G27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27" bestFit="1" customWidth="1"/>
    <col min="6" max="8" width="35.42578125" bestFit="1" customWidth="1"/>
    <col min="9" max="9" width="35.85546875" customWidth="1"/>
    <col min="10" max="10" width="37.5703125" customWidth="1"/>
    <col min="11" max="11" width="35.5703125" customWidth="1"/>
    <col min="12" max="12" width="31.42578125" customWidth="1"/>
    <col min="13" max="13" width="20.42578125" bestFit="1" customWidth="1"/>
  </cols>
  <sheetData>
    <row r="8" spans="2:12" ht="33.75">
      <c r="F8" s="35"/>
      <c r="G8" s="129" t="s">
        <v>65</v>
      </c>
      <c r="H8" s="129"/>
      <c r="I8" s="129"/>
      <c r="J8" s="129"/>
    </row>
    <row r="9" spans="2:12" ht="33.75">
      <c r="B9" s="36" t="s">
        <v>20</v>
      </c>
      <c r="C9" s="37" t="s">
        <v>38</v>
      </c>
      <c r="D9" s="37" t="s">
        <v>39</v>
      </c>
      <c r="E9" s="116" t="s">
        <v>61</v>
      </c>
      <c r="F9" s="37" t="s">
        <v>21</v>
      </c>
      <c r="G9" s="37" t="s">
        <v>40</v>
      </c>
      <c r="H9" s="37" t="s">
        <v>41</v>
      </c>
      <c r="I9" s="37" t="s">
        <v>78</v>
      </c>
      <c r="J9" s="37" t="s">
        <v>81</v>
      </c>
      <c r="K9" s="37" t="s">
        <v>42</v>
      </c>
      <c r="L9" s="37" t="s">
        <v>37</v>
      </c>
    </row>
    <row r="10" spans="2:12" ht="33.75">
      <c r="B10" s="38" t="s">
        <v>82</v>
      </c>
      <c r="C10" s="113">
        <v>14380</v>
      </c>
      <c r="D10" s="39">
        <v>1209</v>
      </c>
      <c r="E10" s="51">
        <f>F30</f>
        <v>4475</v>
      </c>
      <c r="F10" s="104">
        <f>F38</f>
        <v>3736</v>
      </c>
      <c r="G10" s="104">
        <f>K19</f>
        <v>1950</v>
      </c>
      <c r="H10" s="104">
        <f>K31</f>
        <v>4058</v>
      </c>
      <c r="I10" s="104">
        <v>1791</v>
      </c>
      <c r="J10" s="40">
        <f>F47</f>
        <v>738</v>
      </c>
      <c r="K10" s="41">
        <f>D10+E10+F10+G10+J10+H10</f>
        <v>16166</v>
      </c>
      <c r="L10" s="114">
        <f>C10+I10-K10</f>
        <v>5</v>
      </c>
    </row>
    <row r="11" spans="2:12" ht="33.75">
      <c r="C11" s="42"/>
      <c r="D11" s="43"/>
      <c r="E11" s="43"/>
      <c r="F11" s="43"/>
      <c r="G11" s="43"/>
      <c r="H11" s="43"/>
      <c r="I11" s="43"/>
      <c r="J11" s="44"/>
      <c r="K11" s="45"/>
    </row>
    <row r="13" spans="2:12" ht="33.75">
      <c r="B13" s="130" t="s">
        <v>60</v>
      </c>
      <c r="C13" s="131"/>
      <c r="D13" s="131"/>
      <c r="E13" s="131"/>
      <c r="F13" s="131"/>
      <c r="G13" s="46"/>
      <c r="H13" s="132" t="s">
        <v>22</v>
      </c>
      <c r="I13" s="133"/>
      <c r="J13" s="133"/>
      <c r="K13" s="134"/>
      <c r="L13" s="47"/>
    </row>
    <row r="14" spans="2:12" ht="28.5">
      <c r="B14" s="48" t="s">
        <v>0</v>
      </c>
      <c r="C14" s="135" t="s">
        <v>23</v>
      </c>
      <c r="D14" s="136"/>
      <c r="E14" s="48"/>
      <c r="F14" s="49" t="s">
        <v>24</v>
      </c>
      <c r="G14" s="46"/>
      <c r="H14" s="6"/>
      <c r="I14" s="89" t="s">
        <v>25</v>
      </c>
      <c r="J14" s="90" t="s">
        <v>26</v>
      </c>
      <c r="K14" s="90" t="s">
        <v>6</v>
      </c>
    </row>
    <row r="15" spans="2:12" ht="28.5">
      <c r="B15" s="48">
        <v>1</v>
      </c>
      <c r="C15" s="123" t="s">
        <v>27</v>
      </c>
      <c r="D15" s="124"/>
      <c r="E15" s="125"/>
      <c r="F15" s="82">
        <v>700</v>
      </c>
      <c r="G15" s="46"/>
      <c r="H15" s="91" t="s">
        <v>28</v>
      </c>
      <c r="I15" s="96" t="s">
        <v>66</v>
      </c>
      <c r="J15" s="97" t="s">
        <v>66</v>
      </c>
      <c r="K15" s="97" t="s">
        <v>66</v>
      </c>
    </row>
    <row r="16" spans="2:12" ht="28.5">
      <c r="B16" s="48">
        <v>2</v>
      </c>
      <c r="C16" s="83" t="s">
        <v>50</v>
      </c>
      <c r="D16" s="84"/>
      <c r="E16" s="85"/>
      <c r="F16" s="82">
        <v>700</v>
      </c>
      <c r="G16" s="79"/>
      <c r="H16" s="91" t="s">
        <v>29</v>
      </c>
      <c r="I16" s="107">
        <v>390</v>
      </c>
      <c r="J16" s="108">
        <v>5</v>
      </c>
      <c r="K16" s="108">
        <f>I16*J16</f>
        <v>1950</v>
      </c>
    </row>
    <row r="17" spans="2:13" ht="28.5">
      <c r="B17" s="48">
        <v>3</v>
      </c>
      <c r="C17" s="83" t="s">
        <v>51</v>
      </c>
      <c r="D17" s="84"/>
      <c r="E17" s="85"/>
      <c r="F17" s="95">
        <v>800</v>
      </c>
      <c r="G17" s="81"/>
      <c r="H17" s="91" t="s">
        <v>30</v>
      </c>
      <c r="I17" s="96" t="s">
        <v>66</v>
      </c>
      <c r="J17" s="97" t="s">
        <v>66</v>
      </c>
      <c r="K17" s="97" t="s">
        <v>66</v>
      </c>
    </row>
    <row r="18" spans="2:13" ht="28.5">
      <c r="B18" s="48">
        <v>4</v>
      </c>
      <c r="C18" s="123" t="s">
        <v>56</v>
      </c>
      <c r="D18" s="124"/>
      <c r="E18" s="125"/>
      <c r="F18" s="109" t="s">
        <v>67</v>
      </c>
      <c r="G18" s="79"/>
      <c r="H18" s="91" t="s">
        <v>32</v>
      </c>
      <c r="I18" s="96" t="s">
        <v>66</v>
      </c>
      <c r="J18" s="97" t="s">
        <v>66</v>
      </c>
      <c r="K18" s="97" t="s">
        <v>66</v>
      </c>
    </row>
    <row r="19" spans="2:13" ht="28.5">
      <c r="B19" s="48">
        <v>5</v>
      </c>
      <c r="C19" s="123" t="s">
        <v>63</v>
      </c>
      <c r="D19" s="124"/>
      <c r="E19" s="125"/>
      <c r="F19" s="82">
        <v>300</v>
      </c>
      <c r="G19" s="79"/>
      <c r="H19" s="92"/>
      <c r="I19" s="56"/>
      <c r="J19" s="57"/>
      <c r="K19" s="97">
        <f>K16</f>
        <v>1950</v>
      </c>
    </row>
    <row r="20" spans="2:13" ht="28.5">
      <c r="B20" s="48">
        <v>6</v>
      </c>
      <c r="C20" s="123" t="s">
        <v>44</v>
      </c>
      <c r="D20" s="124"/>
      <c r="E20" s="125"/>
      <c r="F20" s="82">
        <v>300</v>
      </c>
      <c r="H20" s="5"/>
      <c r="I20" s="5"/>
      <c r="J20" s="5"/>
      <c r="K20" s="5"/>
    </row>
    <row r="21" spans="2:13" ht="28.5" customHeight="1">
      <c r="B21" s="48">
        <v>7</v>
      </c>
      <c r="C21" s="123" t="s">
        <v>45</v>
      </c>
      <c r="D21" s="124"/>
      <c r="E21" s="125"/>
      <c r="F21" s="82">
        <v>300</v>
      </c>
      <c r="G21" s="50"/>
      <c r="J21" s="93" t="s">
        <v>33</v>
      </c>
      <c r="K21" s="93"/>
    </row>
    <row r="22" spans="2:13" ht="28.5">
      <c r="B22" s="48">
        <v>8</v>
      </c>
      <c r="C22" s="123" t="s">
        <v>46</v>
      </c>
      <c r="D22" s="124"/>
      <c r="E22" s="125"/>
      <c r="F22" s="82">
        <v>200</v>
      </c>
      <c r="G22" s="60"/>
      <c r="J22" s="53" t="s">
        <v>34</v>
      </c>
      <c r="K22" s="54">
        <v>317</v>
      </c>
      <c r="L22" s="79"/>
    </row>
    <row r="23" spans="2:13" ht="28.5">
      <c r="B23" s="48">
        <v>9</v>
      </c>
      <c r="C23" s="123" t="s">
        <v>58</v>
      </c>
      <c r="D23" s="124"/>
      <c r="E23" s="125"/>
      <c r="F23" s="86">
        <v>200</v>
      </c>
      <c r="J23" s="53" t="s">
        <v>35</v>
      </c>
      <c r="K23" s="54">
        <v>623.5</v>
      </c>
      <c r="L23" s="5"/>
    </row>
    <row r="24" spans="2:13" ht="28.5">
      <c r="B24" s="48">
        <v>10</v>
      </c>
      <c r="C24" s="123" t="s">
        <v>69</v>
      </c>
      <c r="D24" s="124"/>
      <c r="E24" s="125"/>
      <c r="F24" s="87">
        <v>150</v>
      </c>
      <c r="G24" s="81"/>
      <c r="J24" s="53" t="s">
        <v>48</v>
      </c>
      <c r="K24" s="54">
        <v>623.5</v>
      </c>
      <c r="L24" s="5"/>
    </row>
    <row r="25" spans="2:13" ht="28.5">
      <c r="B25" s="48">
        <v>11</v>
      </c>
      <c r="C25" s="123" t="s">
        <v>52</v>
      </c>
      <c r="D25" s="124"/>
      <c r="E25" s="125"/>
      <c r="F25" s="82">
        <v>30</v>
      </c>
      <c r="J25" s="53" t="s">
        <v>49</v>
      </c>
      <c r="K25" s="54">
        <v>623.5</v>
      </c>
      <c r="L25" s="5"/>
    </row>
    <row r="26" spans="2:13" ht="28.5">
      <c r="B26" s="48">
        <v>12</v>
      </c>
      <c r="C26" s="83" t="s">
        <v>55</v>
      </c>
      <c r="D26" s="84"/>
      <c r="E26" s="85"/>
      <c r="F26" s="82">
        <v>200</v>
      </c>
      <c r="J26" s="53" t="s">
        <v>43</v>
      </c>
      <c r="K26" s="54">
        <v>623.5</v>
      </c>
      <c r="L26" s="5"/>
    </row>
    <row r="27" spans="2:13" ht="28.5">
      <c r="B27" s="48">
        <v>13</v>
      </c>
      <c r="C27" s="83" t="s">
        <v>31</v>
      </c>
      <c r="D27" s="84"/>
      <c r="E27" s="85"/>
      <c r="F27" s="82">
        <v>195</v>
      </c>
      <c r="G27" s="80"/>
      <c r="J27" s="53" t="s">
        <v>47</v>
      </c>
      <c r="K27" s="54">
        <v>623.5</v>
      </c>
      <c r="L27" s="5"/>
    </row>
    <row r="28" spans="2:13" ht="28.5">
      <c r="B28" s="48">
        <v>14</v>
      </c>
      <c r="C28" s="123" t="s">
        <v>59</v>
      </c>
      <c r="D28" s="124"/>
      <c r="E28" s="125"/>
      <c r="F28" s="88">
        <v>200</v>
      </c>
      <c r="J28" s="53" t="s">
        <v>57</v>
      </c>
      <c r="K28" s="54">
        <v>623.5</v>
      </c>
      <c r="L28" s="65"/>
    </row>
    <row r="29" spans="2:13" ht="28.5">
      <c r="B29" s="48"/>
      <c r="C29" s="83" t="s">
        <v>64</v>
      </c>
      <c r="D29" s="84"/>
      <c r="E29" s="85"/>
      <c r="F29" s="88">
        <v>200</v>
      </c>
      <c r="J29" s="53"/>
      <c r="K29" s="54"/>
      <c r="L29" s="65"/>
    </row>
    <row r="30" spans="2:13" ht="31.5">
      <c r="B30" s="48">
        <v>15</v>
      </c>
      <c r="C30" s="126" t="s">
        <v>6</v>
      </c>
      <c r="D30" s="127"/>
      <c r="E30" s="128"/>
      <c r="F30" s="55">
        <f>SUM(F15:F29)</f>
        <v>4475</v>
      </c>
      <c r="J30" s="53"/>
      <c r="K30" s="54"/>
      <c r="L30" s="5"/>
      <c r="M30" s="58"/>
    </row>
    <row r="31" spans="2:13" ht="28.5">
      <c r="G31" s="46"/>
      <c r="J31" s="53" t="s">
        <v>6</v>
      </c>
      <c r="K31" s="54">
        <f>SUM(K22:K30)</f>
        <v>4058</v>
      </c>
    </row>
    <row r="32" spans="2:13" ht="33.75">
      <c r="C32" s="94"/>
      <c r="D32" s="59" t="s">
        <v>21</v>
      </c>
      <c r="E32" s="94"/>
      <c r="F32" s="94"/>
    </row>
    <row r="33" spans="3:12" ht="36">
      <c r="C33" s="110" t="s">
        <v>76</v>
      </c>
      <c r="D33" s="102"/>
      <c r="E33" s="103"/>
      <c r="F33" s="98">
        <v>110</v>
      </c>
      <c r="H33" s="52" t="s">
        <v>36</v>
      </c>
      <c r="I33" s="115">
        <f>C10+I10</f>
        <v>16171</v>
      </c>
      <c r="J33" s="5"/>
    </row>
    <row r="34" spans="3:12" ht="36">
      <c r="C34" s="110" t="s">
        <v>71</v>
      </c>
      <c r="D34" s="105"/>
      <c r="E34" s="106"/>
      <c r="F34" s="98">
        <v>176</v>
      </c>
      <c r="H34" s="99" t="s">
        <v>68</v>
      </c>
      <c r="I34" s="100">
        <f>K10</f>
        <v>16166</v>
      </c>
      <c r="J34" s="5"/>
    </row>
    <row r="35" spans="3:12" ht="36">
      <c r="C35" s="110" t="s">
        <v>70</v>
      </c>
      <c r="D35" s="111"/>
      <c r="E35" s="112"/>
      <c r="F35" s="98">
        <v>2000</v>
      </c>
      <c r="H35" s="101" t="s">
        <v>10</v>
      </c>
      <c r="I35" s="29">
        <f>I33-I34</f>
        <v>5</v>
      </c>
      <c r="J35" s="5"/>
    </row>
    <row r="36" spans="3:12" ht="31.5">
      <c r="C36" s="110" t="s">
        <v>75</v>
      </c>
      <c r="D36" s="111"/>
      <c r="E36" s="112"/>
      <c r="F36" s="98">
        <v>450</v>
      </c>
      <c r="H36" s="5"/>
    </row>
    <row r="37" spans="3:12" ht="31.5">
      <c r="C37" s="110" t="s">
        <v>79</v>
      </c>
      <c r="D37" s="111"/>
      <c r="E37" s="112"/>
      <c r="F37" s="98">
        <v>1000</v>
      </c>
      <c r="H37" s="5"/>
    </row>
    <row r="38" spans="3:12" ht="31.5">
      <c r="C38" s="120" t="s">
        <v>6</v>
      </c>
      <c r="D38" s="121"/>
      <c r="E38" s="122"/>
      <c r="F38" s="98">
        <f>SUM(F33:F37)</f>
        <v>3736</v>
      </c>
      <c r="H38" s="5"/>
    </row>
    <row r="40" spans="3:12" ht="33.75">
      <c r="D40" s="59" t="s">
        <v>77</v>
      </c>
      <c r="H40" s="5"/>
      <c r="I40" s="5"/>
      <c r="J40" s="5"/>
      <c r="K40" s="5"/>
      <c r="L40" s="5"/>
    </row>
    <row r="41" spans="3:12" ht="31.5">
      <c r="C41" s="110" t="s">
        <v>69</v>
      </c>
      <c r="D41" s="111"/>
      <c r="E41" s="112"/>
      <c r="F41" s="98">
        <v>50</v>
      </c>
      <c r="G41" s="5"/>
    </row>
    <row r="42" spans="3:12" ht="31.5">
      <c r="C42" s="110" t="s">
        <v>72</v>
      </c>
      <c r="D42" s="111"/>
      <c r="E42" s="112"/>
      <c r="F42" s="98">
        <v>100</v>
      </c>
    </row>
    <row r="43" spans="3:12" ht="31.5">
      <c r="C43" s="110" t="s">
        <v>73</v>
      </c>
      <c r="D43" s="111"/>
      <c r="E43" s="112"/>
      <c r="F43" s="98">
        <v>15</v>
      </c>
    </row>
    <row r="44" spans="3:12" ht="31.5">
      <c r="C44" s="110" t="s">
        <v>74</v>
      </c>
      <c r="D44" s="111"/>
      <c r="E44" s="112"/>
      <c r="F44" s="98">
        <v>90</v>
      </c>
      <c r="J44" s="5"/>
    </row>
    <row r="45" spans="3:12" ht="31.5">
      <c r="C45" s="110" t="s">
        <v>30</v>
      </c>
      <c r="D45" s="111"/>
      <c r="E45" s="112"/>
      <c r="F45" s="98">
        <v>60</v>
      </c>
    </row>
    <row r="46" spans="3:12" ht="31.5">
      <c r="C46" s="110" t="s">
        <v>80</v>
      </c>
      <c r="D46" s="111"/>
      <c r="E46" s="112"/>
      <c r="F46" s="98">
        <v>423</v>
      </c>
    </row>
    <row r="47" spans="3:12" ht="31.5">
      <c r="C47" s="120" t="s">
        <v>6</v>
      </c>
      <c r="D47" s="121"/>
      <c r="E47" s="122"/>
      <c r="F47" s="98">
        <f>SUM(F41:F46)</f>
        <v>738</v>
      </c>
    </row>
  </sheetData>
  <mergeCells count="17">
    <mergeCell ref="G8:J8"/>
    <mergeCell ref="B13:F13"/>
    <mergeCell ref="H13:K13"/>
    <mergeCell ref="C14:D14"/>
    <mergeCell ref="C15:E15"/>
    <mergeCell ref="C47:E47"/>
    <mergeCell ref="C38:E38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2024-03-01T12:18:15Z</cp:lastPrinted>
  <dcterms:created xsi:type="dcterms:W3CDTF">2022-09-01T06:47:32Z</dcterms:created>
  <dcterms:modified xsi:type="dcterms:W3CDTF">2024-03-02T12:14:58Z</dcterms:modified>
</cp:coreProperties>
</file>