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This PC\Desktop [Storage]\fyp\Model\MILP\"/>
    </mc:Choice>
  </mc:AlternateContent>
  <xr:revisionPtr revIDLastSave="0" documentId="13_ncr:1_{40C58B4B-F2FD-4B6E-85AA-B7211081008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 Data" sheetId="1" r:id="rId1"/>
    <sheet name="Bot2" sheetId="5" r:id="rId2"/>
  </sheets>
  <externalReferences>
    <externalReference r:id="rId3"/>
  </externalReferences>
  <definedNames>
    <definedName name="_xlnm._FilterDatabase" localSheetId="0" hidden="1">'Raw Data'!$A$1:$F$103</definedName>
    <definedName name="bot2_changeovers">'Bot2'!$B$2:$F$6</definedName>
    <definedName name="bot2_demand">'Bot2'!$B$9:$F$13</definedName>
    <definedName name="bot2_production">'Bot2'!$B$12:$F$12</definedName>
    <definedName name="bot2_ss">'Bot2'!$B$15:$F$15</definedName>
    <definedName name="test">'Bot2'!$B$15:$F$15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3" i="1" l="1"/>
  <c r="E103" i="1" s="1"/>
  <c r="B102" i="1"/>
  <c r="E102" i="1" s="1"/>
  <c r="B101" i="1"/>
  <c r="E101" i="1" s="1"/>
  <c r="B100" i="1"/>
  <c r="C100" i="1" s="1"/>
  <c r="F100" i="1" s="1"/>
  <c r="B99" i="1"/>
  <c r="E99" i="1" s="1"/>
  <c r="B98" i="1"/>
  <c r="E98" i="1" s="1"/>
  <c r="B97" i="1"/>
  <c r="E97" i="1" s="1"/>
  <c r="B96" i="1"/>
  <c r="C96" i="1" s="1"/>
  <c r="F96" i="1" s="1"/>
  <c r="B95" i="1"/>
  <c r="E95" i="1" s="1"/>
  <c r="B94" i="1"/>
  <c r="E94" i="1" s="1"/>
  <c r="B93" i="1"/>
  <c r="E93" i="1" s="1"/>
  <c r="B92" i="1"/>
  <c r="E92" i="1" s="1"/>
  <c r="B91" i="1"/>
  <c r="E91" i="1" s="1"/>
  <c r="B90" i="1"/>
  <c r="C90" i="1" s="1"/>
  <c r="F90" i="1" s="1"/>
  <c r="B89" i="1"/>
  <c r="E89" i="1" s="1"/>
  <c r="B88" i="1"/>
  <c r="E88" i="1" s="1"/>
  <c r="B87" i="1"/>
  <c r="E87" i="1" s="1"/>
  <c r="B86" i="1"/>
  <c r="C86" i="1" s="1"/>
  <c r="F86" i="1" s="1"/>
  <c r="B85" i="1"/>
  <c r="E85" i="1" s="1"/>
  <c r="B84" i="1"/>
  <c r="E84" i="1" s="1"/>
  <c r="B83" i="1"/>
  <c r="E83" i="1" s="1"/>
  <c r="B82" i="1"/>
  <c r="C82" i="1" s="1"/>
  <c r="F82" i="1" s="1"/>
  <c r="B81" i="1"/>
  <c r="E81" i="1" s="1"/>
  <c r="B80" i="1"/>
  <c r="E80" i="1" s="1"/>
  <c r="B79" i="1"/>
  <c r="E79" i="1" s="1"/>
  <c r="B78" i="1"/>
  <c r="C78" i="1" s="1"/>
  <c r="F78" i="1" s="1"/>
  <c r="B77" i="1"/>
  <c r="E77" i="1" s="1"/>
  <c r="B76" i="1"/>
  <c r="E76" i="1" s="1"/>
  <c r="B75" i="1"/>
  <c r="E75" i="1" s="1"/>
  <c r="B74" i="1"/>
  <c r="E74" i="1" s="1"/>
  <c r="B73" i="1"/>
  <c r="E73" i="1" s="1"/>
  <c r="B72" i="1"/>
  <c r="C72" i="1" s="1"/>
  <c r="F72" i="1" s="1"/>
  <c r="B71" i="1"/>
  <c r="E71" i="1" s="1"/>
  <c r="B70" i="1"/>
  <c r="E70" i="1" s="1"/>
  <c r="B69" i="1"/>
  <c r="E69" i="1" s="1"/>
  <c r="B68" i="1"/>
  <c r="C68" i="1" s="1"/>
  <c r="F68" i="1" s="1"/>
  <c r="B67" i="1"/>
  <c r="E67" i="1" s="1"/>
  <c r="B66" i="1"/>
  <c r="E66" i="1" s="1"/>
  <c r="B65" i="1"/>
  <c r="E65" i="1" s="1"/>
  <c r="B64" i="1"/>
  <c r="C64" i="1" s="1"/>
  <c r="F64" i="1" s="1"/>
  <c r="B63" i="1"/>
  <c r="E63" i="1" s="1"/>
  <c r="B62" i="1"/>
  <c r="E62" i="1" s="1"/>
  <c r="B61" i="1"/>
  <c r="E61" i="1" s="1"/>
  <c r="B60" i="1"/>
  <c r="C60" i="1" s="1"/>
  <c r="F60" i="1" s="1"/>
  <c r="B59" i="1"/>
  <c r="E59" i="1" s="1"/>
  <c r="B58" i="1"/>
  <c r="E58" i="1" s="1"/>
  <c r="B57" i="1"/>
  <c r="E57" i="1" s="1"/>
  <c r="B56" i="1"/>
  <c r="C56" i="1" s="1"/>
  <c r="F56" i="1" s="1"/>
  <c r="B55" i="1"/>
  <c r="E55" i="1" s="1"/>
  <c r="B54" i="1"/>
  <c r="E54" i="1" s="1"/>
  <c r="B53" i="1"/>
  <c r="E53" i="1" s="1"/>
  <c r="B52" i="1"/>
  <c r="C52" i="1" s="1"/>
  <c r="F52" i="1" s="1"/>
  <c r="B51" i="1"/>
  <c r="E51" i="1" s="1"/>
  <c r="B50" i="1"/>
  <c r="E50" i="1" s="1"/>
  <c r="B49" i="1"/>
  <c r="E49" i="1" s="1"/>
  <c r="B48" i="1"/>
  <c r="C48" i="1" s="1"/>
  <c r="F48" i="1" s="1"/>
  <c r="B47" i="1"/>
  <c r="E47" i="1" s="1"/>
  <c r="B46" i="1"/>
  <c r="E46" i="1" s="1"/>
  <c r="B45" i="1"/>
  <c r="E45" i="1" s="1"/>
  <c r="B44" i="1"/>
  <c r="E44" i="1" s="1"/>
  <c r="B43" i="1"/>
  <c r="E43" i="1" s="1"/>
  <c r="B42" i="1"/>
  <c r="C42" i="1" s="1"/>
  <c r="F42" i="1" s="1"/>
  <c r="B41" i="1"/>
  <c r="E41" i="1" s="1"/>
  <c r="B40" i="1"/>
  <c r="E40" i="1" s="1"/>
  <c r="B39" i="1"/>
  <c r="E39" i="1" s="1"/>
  <c r="B38" i="1"/>
  <c r="C38" i="1" s="1"/>
  <c r="F38" i="1" s="1"/>
  <c r="B37" i="1"/>
  <c r="E37" i="1" s="1"/>
  <c r="B36" i="1"/>
  <c r="E36" i="1" s="1"/>
  <c r="B35" i="1"/>
  <c r="E35" i="1" s="1"/>
  <c r="B34" i="1"/>
  <c r="C34" i="1" s="1"/>
  <c r="F34" i="1" s="1"/>
  <c r="B33" i="1"/>
  <c r="E33" i="1" s="1"/>
  <c r="B32" i="1"/>
  <c r="E32" i="1" s="1"/>
  <c r="B31" i="1"/>
  <c r="E31" i="1" s="1"/>
  <c r="B30" i="1"/>
  <c r="E30" i="1" s="1"/>
  <c r="B29" i="1"/>
  <c r="E29" i="1" s="1"/>
  <c r="B28" i="1"/>
  <c r="C28" i="1" s="1"/>
  <c r="F28" i="1" s="1"/>
  <c r="B27" i="1"/>
  <c r="E27" i="1" s="1"/>
  <c r="B26" i="1"/>
  <c r="E26" i="1" s="1"/>
  <c r="B25" i="1"/>
  <c r="E25" i="1" s="1"/>
  <c r="B24" i="1"/>
  <c r="C24" i="1" s="1"/>
  <c r="F24" i="1" s="1"/>
  <c r="B23" i="1"/>
  <c r="E23" i="1" s="1"/>
  <c r="B22" i="1"/>
  <c r="E22" i="1" s="1"/>
  <c r="B21" i="1"/>
  <c r="E21" i="1" s="1"/>
  <c r="B20" i="1"/>
  <c r="C20" i="1" s="1"/>
  <c r="F20" i="1" s="1"/>
  <c r="B19" i="1"/>
  <c r="E19" i="1" s="1"/>
  <c r="B18" i="1"/>
  <c r="E18" i="1" s="1"/>
  <c r="B17" i="1"/>
  <c r="E17" i="1" s="1"/>
  <c r="B16" i="1"/>
  <c r="C16" i="1" s="1"/>
  <c r="F16" i="1" s="1"/>
  <c r="B15" i="1"/>
  <c r="E15" i="1" s="1"/>
  <c r="B14" i="1"/>
  <c r="E14" i="1" s="1"/>
  <c r="B13" i="1"/>
  <c r="E13" i="1" s="1"/>
  <c r="B12" i="1"/>
  <c r="C12" i="1" s="1"/>
  <c r="F12" i="1" s="1"/>
  <c r="B11" i="1"/>
  <c r="E11" i="1" s="1"/>
  <c r="B10" i="1"/>
  <c r="E10" i="1" s="1"/>
  <c r="B9" i="1"/>
  <c r="E9" i="1" s="1"/>
  <c r="B8" i="1"/>
  <c r="C8" i="1" s="1"/>
  <c r="F8" i="1" s="1"/>
  <c r="B7" i="1"/>
  <c r="E7" i="1" s="1"/>
  <c r="B6" i="1"/>
  <c r="E6" i="1" s="1"/>
  <c r="B5" i="1"/>
  <c r="E5" i="1" s="1"/>
  <c r="B4" i="1"/>
  <c r="C4" i="1" s="1"/>
  <c r="F4" i="1" s="1"/>
  <c r="B3" i="1"/>
  <c r="E3" i="1" s="1"/>
  <c r="B2" i="1"/>
  <c r="E2" i="1" s="1"/>
  <c r="C2" i="1" l="1"/>
  <c r="F2" i="1" s="1"/>
  <c r="C6" i="1"/>
  <c r="F6" i="1" s="1"/>
  <c r="C10" i="1"/>
  <c r="F10" i="1" s="1"/>
  <c r="C14" i="1"/>
  <c r="F14" i="1" s="1"/>
  <c r="C18" i="1"/>
  <c r="F18" i="1" s="1"/>
  <c r="C22" i="1"/>
  <c r="F22" i="1" s="1"/>
  <c r="C26" i="1"/>
  <c r="F26" i="1" s="1"/>
  <c r="C30" i="1"/>
  <c r="F30" i="1" s="1"/>
  <c r="C32" i="1"/>
  <c r="F32" i="1" s="1"/>
  <c r="C36" i="1"/>
  <c r="F36" i="1" s="1"/>
  <c r="C40" i="1"/>
  <c r="F40" i="1" s="1"/>
  <c r="C44" i="1"/>
  <c r="F44" i="1" s="1"/>
  <c r="C46" i="1"/>
  <c r="F46" i="1" s="1"/>
  <c r="C50" i="1"/>
  <c r="F50" i="1" s="1"/>
  <c r="C54" i="1"/>
  <c r="F54" i="1" s="1"/>
  <c r="C58" i="1"/>
  <c r="F58" i="1" s="1"/>
  <c r="C62" i="1"/>
  <c r="F62" i="1" s="1"/>
  <c r="C66" i="1"/>
  <c r="F66" i="1" s="1"/>
  <c r="C70" i="1"/>
  <c r="F70" i="1" s="1"/>
  <c r="C74" i="1"/>
  <c r="F74" i="1" s="1"/>
  <c r="C76" i="1"/>
  <c r="F76" i="1" s="1"/>
  <c r="C80" i="1"/>
  <c r="F80" i="1" s="1"/>
  <c r="C84" i="1"/>
  <c r="F84" i="1" s="1"/>
  <c r="C88" i="1"/>
  <c r="F88" i="1" s="1"/>
  <c r="C92" i="1"/>
  <c r="F92" i="1" s="1"/>
  <c r="C94" i="1"/>
  <c r="F94" i="1" s="1"/>
  <c r="C98" i="1"/>
  <c r="F98" i="1" s="1"/>
  <c r="C102" i="1"/>
  <c r="F102" i="1" s="1"/>
  <c r="E4" i="1"/>
  <c r="E8" i="1"/>
  <c r="E12" i="1"/>
  <c r="E16" i="1"/>
  <c r="E20" i="1"/>
  <c r="E24" i="1"/>
  <c r="E28" i="1"/>
  <c r="E34" i="1"/>
  <c r="E38" i="1"/>
  <c r="E42" i="1"/>
  <c r="E48" i="1"/>
  <c r="E52" i="1"/>
  <c r="E56" i="1"/>
  <c r="E60" i="1"/>
  <c r="E64" i="1"/>
  <c r="E68" i="1"/>
  <c r="E72" i="1"/>
  <c r="E78" i="1"/>
  <c r="E82" i="1"/>
  <c r="E86" i="1"/>
  <c r="E90" i="1"/>
  <c r="E96" i="1"/>
  <c r="E100" i="1"/>
  <c r="C3" i="1"/>
  <c r="F3" i="1" s="1"/>
  <c r="C5" i="1"/>
  <c r="F5" i="1" s="1"/>
  <c r="C7" i="1"/>
  <c r="F7" i="1" s="1"/>
  <c r="C9" i="1"/>
  <c r="F9" i="1" s="1"/>
  <c r="C11" i="1"/>
  <c r="F11" i="1" s="1"/>
  <c r="C13" i="1"/>
  <c r="F13" i="1" s="1"/>
  <c r="C15" i="1"/>
  <c r="F15" i="1" s="1"/>
  <c r="C17" i="1"/>
  <c r="F17" i="1" s="1"/>
  <c r="C19" i="1"/>
  <c r="F19" i="1" s="1"/>
  <c r="C21" i="1"/>
  <c r="F21" i="1" s="1"/>
  <c r="C23" i="1"/>
  <c r="F23" i="1" s="1"/>
  <c r="C25" i="1"/>
  <c r="F25" i="1" s="1"/>
  <c r="C27" i="1"/>
  <c r="F27" i="1" s="1"/>
  <c r="C29" i="1"/>
  <c r="F29" i="1" s="1"/>
  <c r="C31" i="1"/>
  <c r="F31" i="1" s="1"/>
  <c r="C33" i="1"/>
  <c r="F33" i="1" s="1"/>
  <c r="C35" i="1"/>
  <c r="F35" i="1" s="1"/>
  <c r="C37" i="1"/>
  <c r="F37" i="1" s="1"/>
  <c r="C39" i="1"/>
  <c r="F39" i="1" s="1"/>
  <c r="C41" i="1"/>
  <c r="F41" i="1" s="1"/>
  <c r="C43" i="1"/>
  <c r="F43" i="1" s="1"/>
  <c r="C45" i="1"/>
  <c r="F45" i="1" s="1"/>
  <c r="C47" i="1"/>
  <c r="F47" i="1" s="1"/>
  <c r="C49" i="1"/>
  <c r="F49" i="1" s="1"/>
  <c r="C51" i="1"/>
  <c r="F51" i="1" s="1"/>
  <c r="C53" i="1"/>
  <c r="F53" i="1" s="1"/>
  <c r="C55" i="1"/>
  <c r="F55" i="1" s="1"/>
  <c r="C57" i="1"/>
  <c r="F57" i="1" s="1"/>
  <c r="C59" i="1"/>
  <c r="F59" i="1" s="1"/>
  <c r="C61" i="1"/>
  <c r="F61" i="1" s="1"/>
  <c r="C63" i="1"/>
  <c r="F63" i="1" s="1"/>
  <c r="C65" i="1"/>
  <c r="F65" i="1" s="1"/>
  <c r="C67" i="1"/>
  <c r="F67" i="1" s="1"/>
  <c r="C69" i="1"/>
  <c r="F69" i="1" s="1"/>
  <c r="C71" i="1"/>
  <c r="F71" i="1" s="1"/>
  <c r="C73" i="1"/>
  <c r="F73" i="1" s="1"/>
  <c r="C75" i="1"/>
  <c r="F75" i="1" s="1"/>
  <c r="C77" i="1"/>
  <c r="F77" i="1" s="1"/>
  <c r="C79" i="1"/>
  <c r="F79" i="1" s="1"/>
  <c r="C81" i="1"/>
  <c r="F81" i="1" s="1"/>
  <c r="C83" i="1"/>
  <c r="F83" i="1" s="1"/>
  <c r="C85" i="1"/>
  <c r="F85" i="1" s="1"/>
  <c r="C87" i="1"/>
  <c r="F87" i="1" s="1"/>
  <c r="C89" i="1"/>
  <c r="F89" i="1" s="1"/>
  <c r="C91" i="1"/>
  <c r="F91" i="1" s="1"/>
  <c r="C93" i="1"/>
  <c r="F93" i="1" s="1"/>
  <c r="C95" i="1"/>
  <c r="F95" i="1" s="1"/>
  <c r="C97" i="1"/>
  <c r="F97" i="1" s="1"/>
  <c r="C99" i="1"/>
  <c r="F99" i="1" s="1"/>
  <c r="C101" i="1"/>
  <c r="F101" i="1" s="1"/>
  <c r="C103" i="1"/>
  <c r="F103" i="1" s="1"/>
</calcChain>
</file>

<file path=xl/sharedStrings.xml><?xml version="1.0" encoding="utf-8"?>
<sst xmlns="http://schemas.openxmlformats.org/spreadsheetml/2006/main" count="242" uniqueCount="124">
  <si>
    <t>Description</t>
  </si>
  <si>
    <t>SKU</t>
  </si>
  <si>
    <t>Forecast</t>
  </si>
  <si>
    <t>Machine</t>
  </si>
  <si>
    <t>runspeed (cases/hour)</t>
  </si>
  <si>
    <t>Saftey stock</t>
  </si>
  <si>
    <t>BCOKT 12 x 750ML BOSTON CORDIAL KOLA TONIC</t>
  </si>
  <si>
    <t>BOT</t>
  </si>
  <si>
    <t>BCOLI 12 x 750ML BOSTON CORDIAL LIME</t>
  </si>
  <si>
    <t>BCOPF 12 x 750ML BOSTON CORDIAL PASSION FRUIT</t>
  </si>
  <si>
    <t>BOACV 12 x 375ml BOSTON APPLE CIDER VINEGAR</t>
  </si>
  <si>
    <t>BOSQ5 2 x 5L BOSTON  ORANGE SQUASH</t>
  </si>
  <si>
    <t>BV1 12 x 750ml BOSTON VINEGAR WHITE</t>
  </si>
  <si>
    <t>BV2 12 x 750ml BOSTON VINEGAR BROWN</t>
  </si>
  <si>
    <t>BV5  2 x 5L  BOSTON VINEGAR WHITE</t>
  </si>
  <si>
    <t>BV6 2 x 5L BOSTON VINEGAR  BROWN</t>
  </si>
  <si>
    <t>CHSQ5 2 x 5L SQUASH CONC 8% ORANGE SUNFIRST</t>
  </si>
  <si>
    <t>CSV3 12 x 750ml CHOPPIES VINEGAR WHITE</t>
  </si>
  <si>
    <t>CSV4 12 x 750ml CHOPPIES VINEGAR BROWN</t>
  </si>
  <si>
    <t>CSV7 2 x 5L CHOPPIES VINEGAR WHITE</t>
  </si>
  <si>
    <t>CSV8 2 x 5L CHOPPIES VINEGAR  BROWN</t>
  </si>
  <si>
    <t>FGRANNEC03 2 x 5L SOLO FOOD FRUIT JUICE 5% CONC-GRANAD</t>
  </si>
  <si>
    <t>FORNEC02 2 x 5L SOLO FOOD FRUIT JUICE 5% CONC-ORANGE</t>
  </si>
  <si>
    <t>FT5FC 2 x 5L FRUITY TREAT CONC. FRUIT COCKTAIL</t>
  </si>
  <si>
    <t>FT5G 2 x 5L FRUITY TREAT CONC GUAVA</t>
  </si>
  <si>
    <t>FT5MO 2 x 5L FRUITY TREAT CONCEN. MANGO/ORANGE</t>
  </si>
  <si>
    <t>FT5O 2 x 5 LT FRUITY TREAT CONC. ORANGE</t>
  </si>
  <si>
    <t>FT5PA 2 x 5L FRUITY TREAT CONC. BREAKFAST PUNCH</t>
  </si>
  <si>
    <t>LJ250 12 x 250 ml BOSTON LEMON JUICE</t>
  </si>
  <si>
    <t>LJE250 12 x 250 ml BOSTON LEMON JUICE EXPORT</t>
  </si>
  <si>
    <t>PPCOKT 12 x 750ML PNP  KOLA TONIC CORDIAL</t>
  </si>
  <si>
    <t>PPCOLI 12 x 750ML PNP  LIME CORDIAL</t>
  </si>
  <si>
    <t>PPCOPF 12 x 750ML PNP  PASSION FRUIT CORDIAL</t>
  </si>
  <si>
    <t>PPLJ25 12 x 250ML  PNP LEMON JUICE</t>
  </si>
  <si>
    <t>PPNNCOCR 6 x 1L PNP NO NAME CORDIAL COCOPINE 1L</t>
  </si>
  <si>
    <t>PPNNCOCS 6 x 1L PNP NO NAME CORDIAL CREAM SODA 1L</t>
  </si>
  <si>
    <t>PPNNCOIB 6 x 1L PNP NO NAME CORDIAL IRON BREW 1L</t>
  </si>
  <si>
    <t>PPNNCOPF 6 x 1L PNP NO NAME CORDIAL PASSION FRUIT 1L</t>
  </si>
  <si>
    <t>PPNNCORB 6 x 1L PNP NO NAME CORDIAL RASPBERRY 1L</t>
  </si>
  <si>
    <t>PPNNCOTR 6 x 1L PNP NO NAME CORDIAL TROPICAL RUSH 1L</t>
  </si>
  <si>
    <t>PPSQ5 2 x 5L PNP ORANGE SQUASH</t>
  </si>
  <si>
    <t>SV1 12 x 500ml SQUEEZY VINEGAR WHITE</t>
  </si>
  <si>
    <t>SV2 12 x 500ml SQUEEZY VINEGAR BROWN</t>
  </si>
  <si>
    <t>UTV3 12 x 750ml UNITY VINEGAR WHITE</t>
  </si>
  <si>
    <t>UTV4 12 x 750ml UNITY VINEGAR BROWN</t>
  </si>
  <si>
    <t>BOSQ2 6 x 2L BOSTON  ORANGE SQUASH</t>
  </si>
  <si>
    <t>BOT1</t>
  </si>
  <si>
    <t>BOSQB2 6 x 2L BOSTON  BERRY &amp; APPLE SQUASH</t>
  </si>
  <si>
    <t>BOSQCH2 6 x 2L CHOPPIES  ORANGE SQUASH</t>
  </si>
  <si>
    <t>BOSQPF2 6 x 2L BOSTON PASSION FR &amp; ORANGE SQUASH</t>
  </si>
  <si>
    <t>BV3 6 x 2L BOSTON VINEGAR  WHITE</t>
  </si>
  <si>
    <t>BV4 6 x 2L BOSTON VINEGAR  BROWN</t>
  </si>
  <si>
    <t>CCLJ2 6 x 2 L CATER CLASSIC LEMON JUICE</t>
  </si>
  <si>
    <t>CHSQ2 6 x 2L SQUASH CONC 8% ORANGE SUNFIRST</t>
  </si>
  <si>
    <t>CSV5 6 x 2L CHOPPIES VINEGAR  WHITE</t>
  </si>
  <si>
    <t>CSV6 6 x 2L CHOPPIES VINEGAR  BROWN</t>
  </si>
  <si>
    <t>LFLJ2 6 x 2 L LIBERTY LEMON JUICE</t>
  </si>
  <si>
    <t>LJ3 6 x 2 L BOSTON LEMON JUICE</t>
  </si>
  <si>
    <t>CHLJ750 12 x 750ml CHECKERS LEMON JUICE</t>
  </si>
  <si>
    <t>LJ750 12 x 750ml BOSTON LEMON JUICE</t>
  </si>
  <si>
    <t>RBLJ750 12 x 750ml RITEBRAND LEMON JUICE</t>
  </si>
  <si>
    <t>MAPA2 6 x 2L MAJUBA PEACH &amp; APRICOT CONC 2LT</t>
  </si>
  <si>
    <t>MAPN2 6 x 2L MAJUBA PINEAPPLE CONCENTRATE 2LT</t>
  </si>
  <si>
    <t>MAST2 6 x 2L MAJUBA STRAWBERRY CONCENTRATE 2LT</t>
  </si>
  <si>
    <t>OBCDPA2 6 x 2L OBC PEACH &amp; APRICOT DRINK CONC</t>
  </si>
  <si>
    <t>OBCDPN2 6 x 2L OBC PINEAPPEL DRINK CONC</t>
  </si>
  <si>
    <t>OBCDST2 6 x 2L OBC STRAWBERRY DRINK CONC</t>
  </si>
  <si>
    <t>PPCNACF 6 X PNP CONCEN NECTAR APPLE CRANBERRY FRUIT 1L</t>
  </si>
  <si>
    <t>PPCNBF 6 X PNP CONCEN NECTAR MIXED BERRY FRUIT 1L</t>
  </si>
  <si>
    <t>PPCNFP 6 X PNP CONCEN NECTAR FRUIT PUNCH 1L</t>
  </si>
  <si>
    <t>PPCNOGF 6 X PNP CONCEN NECTAR ORANGE GRANADILLA FRUIT 1L</t>
  </si>
  <si>
    <t>PPCNOMF 6 X PNP CONCEN NECTAR ORANGE MANGO FRUIT 1L</t>
  </si>
  <si>
    <t>PPCNPA 6 X PNP CONCEN NECTAR PEACH &amp; APRICOT 1L</t>
  </si>
  <si>
    <t>PPITCCR 6 X 1L PNP ICE TEA CONCEN CRANBERRY</t>
  </si>
  <si>
    <t>PPITCLE 6 X 1L PNP ICE TEA CONCEN LEMON</t>
  </si>
  <si>
    <t>PPITCPE 6 X 1L PNP ICE TEA CONCEN PEACH</t>
  </si>
  <si>
    <t>PPITCAP 6 X 1L PNP ICE TEA CONCEN APPLE</t>
  </si>
  <si>
    <t>PPCOLI2 6 x 2L  PNP  LIME CORDIAL</t>
  </si>
  <si>
    <t>PPLJ2 6 x 2 L PNP LEMON JUICE</t>
  </si>
  <si>
    <t>PPSQ1 12 x 1L PNP ORANGE SQUASH</t>
  </si>
  <si>
    <t>PPSQ1B 12 x 1L PNP APPLE BERRY SQUASH</t>
  </si>
  <si>
    <t>PPSQ2 6 x 2L PNP ORANGE SQUASH</t>
  </si>
  <si>
    <t>PPSQB 6 x 2L PNP APPLE BERRY SQUASH</t>
  </si>
  <si>
    <t>PPSQFC 6 x 2L PNP FRUIT COCKTAIL SQUASH</t>
  </si>
  <si>
    <t>PPSQM 6 x 2L PNP MANGO SQUASH</t>
  </si>
  <si>
    <t>PPSQPF 6 x 2L PNP PASSION FRUIT SQUASH</t>
  </si>
  <si>
    <t>UBSQ2 6 x 2L UBRAND ORANGE SQUASH</t>
  </si>
  <si>
    <t>UTSQO2 6 x 2L UNITY ORANGE SQUASH</t>
  </si>
  <si>
    <t>UTV5 6 x 2L UNITY VINEGAR  WHITE</t>
  </si>
  <si>
    <t>UTV6 6 x 2L UNITY VINEGAR  BROWN</t>
  </si>
  <si>
    <t>TBS200CS 4 x 9 x 200ml TIGER BRANDS SIXO COLA</t>
  </si>
  <si>
    <t>BOT2</t>
  </si>
  <si>
    <t>TBS200NS 4 x 9 x 200ml TIGER BRANDS SIXO NAARTJIE</t>
  </si>
  <si>
    <t>TBS200OS 4 x 9 x 200ml TIGER BRANDS SIXO ORANGE</t>
  </si>
  <si>
    <t>TBS200PS 4 x 9 x 200ml TIGER BRANDS SIXO PINEAPPLE</t>
  </si>
  <si>
    <t>TBS200RS 4 x 9 x 200ml TIGER BRANDS SIXO RASPBERRY</t>
  </si>
  <si>
    <t>CHLJ500 12 x 500ml CHECKERS LEMON JUICE</t>
  </si>
  <si>
    <t>BOT3</t>
  </si>
  <si>
    <t>CHR5OR 6 x 500ml CHECKERS READY TO DRINK ORANGE</t>
  </si>
  <si>
    <t>LJ500 12 x 500ml BOSTON LEMON JUICE</t>
  </si>
  <si>
    <t>LJE500 12 x 500ml BOSTON LEMON JUICE EXPORT</t>
  </si>
  <si>
    <t>LFLJ500 12 x 500ml LIBERTY LEMON JUICE</t>
  </si>
  <si>
    <t>OKLJ500 12 x 500ml OK LEMON JUICE</t>
  </si>
  <si>
    <t>PPLJ500 12 x 500ML  PNP LEMON JUICE</t>
  </si>
  <si>
    <t>RBLJ500 12 x 500ml RITE BRAND LEMON JUICE</t>
  </si>
  <si>
    <t>SDG 6 x 500ml REVITE SPORTS DRINK GRAPE</t>
  </si>
  <si>
    <t>SDLL 6 x 500ml REVITE SPORT DRINK LEMON &amp; LIME</t>
  </si>
  <si>
    <t>SDMI 6 x 500ml REVITE SPORT DRINK MOUNTAIN ICE</t>
  </si>
  <si>
    <t>SDN 6 x 500ml REVITE SPORT DRINK NAARTJIE</t>
  </si>
  <si>
    <t>SDO 6 x 500ml REVITE SPORTS DRINK ORANGE</t>
  </si>
  <si>
    <t>UBLJ500 12 x 500ml UBRAND LEMON JUICE</t>
  </si>
  <si>
    <t>UTLJ500 12 x 500ml UNITY LEMON JUICE</t>
  </si>
  <si>
    <t>Demad</t>
  </si>
  <si>
    <t>1-4</t>
  </si>
  <si>
    <t>Productio Rates</t>
  </si>
  <si>
    <t>cases/hour</t>
  </si>
  <si>
    <t>Safety Stock</t>
  </si>
  <si>
    <t>units</t>
  </si>
  <si>
    <t>Changeovers</t>
  </si>
  <si>
    <t>TBS200CS</t>
  </si>
  <si>
    <t>TBS200NS</t>
  </si>
  <si>
    <t>TBS200OS</t>
  </si>
  <si>
    <t>TBS200PS</t>
  </si>
  <si>
    <t>TBS200RS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</si>
</sst>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1" fillId="2" borderId="1" xfId="0" applyFont="1" applyFill="1" applyBorder="1"/>
    <xf numFmtId="0" fontId="1" fillId="0" borderId="4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16" fontId="1" fillId="0" borderId="6" xfId="0" quotePrefix="1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is%20PC/Dropbox/Hasting/Goodreader/BPJ%20420/PROD%20PLANNING%20TOOL%20JB%20v2%20-%2020210607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B_Orders"/>
      <sheetName val="JB_Requisitions"/>
      <sheetName val="JB_WH1_SOH"/>
      <sheetName val="JB_WH1A_SOH"/>
      <sheetName val="PP_BOT"/>
      <sheetName val="PP_BOT1"/>
      <sheetName val="PP_BOT2"/>
      <sheetName val="PP_BOT3"/>
      <sheetName val="PP_ENRISTA"/>
      <sheetName val="PP_ENRISTA1"/>
      <sheetName val="PP_STICK"/>
      <sheetName val="Temp"/>
      <sheetName val="PP_JAR"/>
      <sheetName val="PP_CREAMER"/>
      <sheetName val="PP_FT"/>
      <sheetName val="PP_CHIPS"/>
      <sheetName val="PP_JJ"/>
      <sheetName val="ShortFridays"/>
      <sheetName val="SKU_Detail"/>
      <sheetName val="PRODUCT_MASTER"/>
      <sheetName val="Forecast_202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B1" t="str">
            <v>Stock Code</v>
          </cell>
          <cell r="D1" t="str">
            <v>RUNSPEED/HR</v>
          </cell>
          <cell r="E1" t="str">
            <v>CONCAT</v>
          </cell>
        </row>
        <row r="2">
          <cell r="B2" t="str">
            <v>Stock Code</v>
          </cell>
          <cell r="D2" t="str">
            <v>RUNSPEED/HR</v>
          </cell>
          <cell r="E2" t="str">
            <v>Stock Code Description</v>
          </cell>
        </row>
        <row r="3">
          <cell r="B3" t="str">
            <v>XSB5</v>
          </cell>
          <cell r="D3" t="str">
            <v>Y</v>
          </cell>
          <cell r="E3" t="str">
            <v>XSB5 BOTTLE 750ml  BLEACH DAMAGES</v>
          </cell>
        </row>
        <row r="4">
          <cell r="B4" t="str">
            <v>HC1</v>
          </cell>
          <cell r="D4"/>
          <cell r="E4" t="str">
            <v>HC1 1 x 1KG HOT CHOCOLATE BULK</v>
          </cell>
        </row>
        <row r="5">
          <cell r="B5" t="str">
            <v>XCN2</v>
          </cell>
          <cell r="D5"/>
          <cell r="E5" t="str">
            <v>XCN2 1 x 500 BOTTLE CHOC NUT SPREAD</v>
          </cell>
        </row>
        <row r="6">
          <cell r="B6" t="str">
            <v>AAR</v>
          </cell>
          <cell r="D6"/>
          <cell r="E6" t="str">
            <v>AAR RETURNS UPLIFTMENT</v>
          </cell>
        </row>
        <row r="7">
          <cell r="B7" t="str">
            <v>XSBAB2</v>
          </cell>
          <cell r="D7" t="str">
            <v>Y</v>
          </cell>
          <cell r="E7" t="str">
            <v>XSBAB2 2 Li DAMAGED SQUASH BOTTLE</v>
          </cell>
        </row>
        <row r="8">
          <cell r="B8" t="str">
            <v>IN108B</v>
          </cell>
          <cell r="D8"/>
          <cell r="E8" t="str">
            <v>IN108B A-Maize-Zing 500g</v>
          </cell>
        </row>
        <row r="9">
          <cell r="B9" t="str">
            <v>SP2C</v>
          </cell>
          <cell r="D9"/>
          <cell r="E9" t="str">
            <v>SP2C 1 x 1kg BOSTON CREAMER</v>
          </cell>
        </row>
        <row r="10">
          <cell r="B10" t="str">
            <v>XBOSQN</v>
          </cell>
          <cell r="D10" t="str">
            <v>Y</v>
          </cell>
          <cell r="E10" t="str">
            <v>XBOSQN BOSTON 2L NAARTJIE SQUASH</v>
          </cell>
        </row>
        <row r="11">
          <cell r="B11" t="str">
            <v>XPPCA</v>
          </cell>
          <cell r="D11"/>
          <cell r="E11" t="str">
            <v>XPPCA PNP CHIPS ASSORTED - REPACK</v>
          </cell>
        </row>
        <row r="12">
          <cell r="B12" t="str">
            <v>XPPMMA</v>
          </cell>
          <cell r="D12"/>
          <cell r="E12" t="str">
            <v>XPPMMA PNP MILK MODS ASSORTED - REPACK</v>
          </cell>
        </row>
        <row r="13">
          <cell r="B13" t="str">
            <v>REPPNCNBF</v>
          </cell>
          <cell r="D13"/>
          <cell r="E13" t="str">
            <v>REPPNCNBF 750L RECIPE PNP CONC NECT MIXED BERRY 12.04.2019</v>
          </cell>
        </row>
        <row r="14">
          <cell r="B14" t="str">
            <v>XPJJA</v>
          </cell>
          <cell r="D14"/>
          <cell r="E14" t="str">
            <v>XPJJA PACKETSDAMAGED GOODS ASSORTED</v>
          </cell>
        </row>
        <row r="15">
          <cell r="B15" t="str">
            <v>PSQC</v>
          </cell>
          <cell r="D15"/>
          <cell r="E15" t="str">
            <v>PSQC 1 X 2L PNP COCOPINE SQUASH</v>
          </cell>
        </row>
        <row r="16">
          <cell r="B16" t="str">
            <v>BV1</v>
          </cell>
          <cell r="D16">
            <v>84</v>
          </cell>
          <cell r="E16" t="str">
            <v>BV1 12 x 750ml BOSTON VINEGAR WHITE</v>
          </cell>
        </row>
        <row r="17">
          <cell r="B17" t="str">
            <v>BV2</v>
          </cell>
          <cell r="D17">
            <v>84</v>
          </cell>
          <cell r="E17" t="str">
            <v>BV2 12 x 750ml BOSTON VINEGAR BROWN</v>
          </cell>
        </row>
        <row r="18">
          <cell r="B18" t="str">
            <v>BV5</v>
          </cell>
          <cell r="D18">
            <v>80</v>
          </cell>
          <cell r="E18" t="str">
            <v>BV5  2 x 5L  BOSTON VINEGAR WHITE</v>
          </cell>
        </row>
        <row r="19">
          <cell r="B19" t="str">
            <v>BV6</v>
          </cell>
          <cell r="D19">
            <v>80</v>
          </cell>
          <cell r="E19" t="str">
            <v>BV6 2 x 5L BOSTON VINEGAR  BROWN</v>
          </cell>
        </row>
        <row r="20">
          <cell r="B20" t="str">
            <v>CHLJ1</v>
          </cell>
          <cell r="D20">
            <v>92</v>
          </cell>
          <cell r="E20" t="str">
            <v>CHLJ1 12 x 500ml CHOPPIES LEMON JUICE</v>
          </cell>
        </row>
        <row r="21">
          <cell r="B21" t="str">
            <v>SDPMMI</v>
          </cell>
          <cell r="D21">
            <v>92</v>
          </cell>
          <cell r="E21" t="str">
            <v>SDPMMI 12 x 500ml PHAKAMISA DRINK BERRY</v>
          </cell>
        </row>
        <row r="22">
          <cell r="B22" t="str">
            <v>XFTRTDO</v>
          </cell>
          <cell r="D22" t="str">
            <v>Y</v>
          </cell>
          <cell r="E22" t="str">
            <v>XFTRTDO 1 x 300ml FRUITY TREAT RTD ORANGE</v>
          </cell>
        </row>
        <row r="23">
          <cell r="B23" t="str">
            <v>PCSV7</v>
          </cell>
          <cell r="D23">
            <v>72</v>
          </cell>
          <cell r="E23" t="str">
            <v>PCSV7 1 X 5L CHOPPIES VINEGAR WHITE</v>
          </cell>
        </row>
        <row r="24">
          <cell r="B24" t="str">
            <v>PCSV8</v>
          </cell>
          <cell r="D24">
            <v>72</v>
          </cell>
          <cell r="E24" t="str">
            <v>PCSV8 1 X 5L CHOPPIES VINEGAR BROWN</v>
          </cell>
        </row>
        <row r="25">
          <cell r="B25" t="str">
            <v>LJ500</v>
          </cell>
          <cell r="D25">
            <v>92</v>
          </cell>
          <cell r="E25" t="str">
            <v>LJ500 12 x 500ml BOSTON LEMON JUICE</v>
          </cell>
        </row>
        <row r="26">
          <cell r="B26" t="str">
            <v>XBV1</v>
          </cell>
          <cell r="D26" t="str">
            <v>Y</v>
          </cell>
          <cell r="E26" t="str">
            <v>XBV1 750ml  BOTTLE WHITE VINEGAR BOTTLE</v>
          </cell>
        </row>
        <row r="27">
          <cell r="B27" t="str">
            <v>XBV2</v>
          </cell>
          <cell r="D27" t="str">
            <v>Y</v>
          </cell>
          <cell r="E27" t="str">
            <v>XBV2 750ml  BOTTLE BROWN VINEGAR BOTTLE</v>
          </cell>
        </row>
        <row r="28">
          <cell r="B28" t="str">
            <v>XBV3</v>
          </cell>
          <cell r="D28"/>
          <cell r="E28" t="str">
            <v>XBV3 2 lt.  BOTTLE WHITEVINEGAR</v>
          </cell>
        </row>
        <row r="29">
          <cell r="B29" t="str">
            <v>XBV4</v>
          </cell>
          <cell r="D29"/>
          <cell r="E29" t="str">
            <v>XBV4 2 lt.  BOTTLE BROWN VINEGAR</v>
          </cell>
        </row>
        <row r="30">
          <cell r="B30" t="str">
            <v>PBV5</v>
          </cell>
          <cell r="D30">
            <v>72</v>
          </cell>
          <cell r="E30" t="str">
            <v>PBV5 1 X 5L BOSTON VINEGAR WHITE</v>
          </cell>
        </row>
        <row r="31">
          <cell r="B31" t="str">
            <v>PBV6</v>
          </cell>
          <cell r="D31">
            <v>72</v>
          </cell>
          <cell r="E31" t="str">
            <v>PBV6 1 X 5L BOSTON VINEGAR BROWN</v>
          </cell>
        </row>
        <row r="32">
          <cell r="B32" t="str">
            <v>XPPSQ5</v>
          </cell>
          <cell r="D32"/>
          <cell r="E32" t="str">
            <v>XPPSQ5 1 x 5L PNP ORANGE SQUASH</v>
          </cell>
        </row>
        <row r="33">
          <cell r="B33" t="str">
            <v>XLJ3</v>
          </cell>
          <cell r="D33" t="str">
            <v>Y</v>
          </cell>
          <cell r="E33" t="str">
            <v>XLJ3 2lt  BOTT.BOSTON LEMON JUICE</v>
          </cell>
        </row>
        <row r="34">
          <cell r="B34" t="str">
            <v>XSS1</v>
          </cell>
          <cell r="D34"/>
          <cell r="E34" t="str">
            <v>XSS1 1 l BOTTLES S/S STRAWBERRY</v>
          </cell>
        </row>
        <row r="35">
          <cell r="B35" t="str">
            <v>XSS2</v>
          </cell>
          <cell r="D35"/>
          <cell r="E35" t="str">
            <v>XSS2 1 l BOTTLES S/S ORANGE</v>
          </cell>
        </row>
        <row r="36">
          <cell r="B36" t="str">
            <v>XSS3</v>
          </cell>
          <cell r="D36"/>
          <cell r="E36" t="str">
            <v>XSS3 1 l BOTTLES S/S CREAM SODA</v>
          </cell>
        </row>
        <row r="37">
          <cell r="B37" t="str">
            <v>XSS4</v>
          </cell>
          <cell r="D37"/>
          <cell r="E37" t="str">
            <v>XSS4 1 l BOTTLES S/S COCONUTPINE</v>
          </cell>
        </row>
        <row r="38">
          <cell r="B38" t="str">
            <v>XSV1</v>
          </cell>
          <cell r="D38" t="str">
            <v>Y</v>
          </cell>
          <cell r="E38" t="str">
            <v>XSV1 500ml  BOTT.SQUEEZE VINEGAR WH</v>
          </cell>
        </row>
        <row r="39">
          <cell r="B39" t="str">
            <v>XSV2</v>
          </cell>
          <cell r="D39"/>
          <cell r="E39" t="str">
            <v>XSV2 500ml  BOTT.SQUEEZE VINEGAR BR</v>
          </cell>
        </row>
        <row r="40">
          <cell r="B40" t="str">
            <v>SS1</v>
          </cell>
          <cell r="D40">
            <v>84</v>
          </cell>
          <cell r="E40" t="str">
            <v>SS1 12 x 1 L SUPER SQUEEZ STRAWBERRY</v>
          </cell>
        </row>
        <row r="41">
          <cell r="B41" t="str">
            <v>SS4</v>
          </cell>
          <cell r="D41">
            <v>84</v>
          </cell>
          <cell r="E41" t="str">
            <v>SS4 12 x 1 L SUPER SQUEEZE COCO PINE</v>
          </cell>
        </row>
        <row r="42">
          <cell r="B42" t="str">
            <v>XRTDL5</v>
          </cell>
          <cell r="D42" t="str">
            <v>Y</v>
          </cell>
          <cell r="E42" t="str">
            <v>XRTDL5 500 ml RTD FRUTI TREAT LITCHI</v>
          </cell>
        </row>
        <row r="43">
          <cell r="B43" t="str">
            <v>SV1</v>
          </cell>
          <cell r="D43">
            <v>92</v>
          </cell>
          <cell r="E43" t="str">
            <v>SV1 12 x 500ml SQUEEZY VINEGAR WHITE</v>
          </cell>
        </row>
        <row r="44">
          <cell r="B44" t="str">
            <v>SV2</v>
          </cell>
          <cell r="D44">
            <v>92</v>
          </cell>
          <cell r="E44" t="str">
            <v>SV2 12 x 500ml SQUEEZY VINEGAR BROWN</v>
          </cell>
        </row>
        <row r="45">
          <cell r="B45" t="str">
            <v>VV1</v>
          </cell>
          <cell r="D45">
            <v>84</v>
          </cell>
          <cell r="E45" t="str">
            <v>VV1 12 x 750ml VINEYARD VINEGAR  WHITE</v>
          </cell>
        </row>
        <row r="46">
          <cell r="B46" t="str">
            <v>VV2</v>
          </cell>
          <cell r="D46">
            <v>84</v>
          </cell>
          <cell r="E46" t="str">
            <v>VV2 12 x 750ml VINEYARD VINEGAR BROWN</v>
          </cell>
        </row>
        <row r="47">
          <cell r="B47" t="str">
            <v>SDG</v>
          </cell>
          <cell r="D47">
            <v>184</v>
          </cell>
          <cell r="E47" t="str">
            <v>SDG 6 x 500ml REVITE SPORTS DRINK GRAPE</v>
          </cell>
        </row>
        <row r="48">
          <cell r="B48" t="str">
            <v>SDLL</v>
          </cell>
          <cell r="D48">
            <v>184</v>
          </cell>
          <cell r="E48" t="str">
            <v>SDLL 6 x 500ml REVITE SPORT DRINK LEMON &amp; LIME</v>
          </cell>
        </row>
        <row r="49">
          <cell r="B49" t="str">
            <v>SDMI</v>
          </cell>
          <cell r="D49">
            <v>184</v>
          </cell>
          <cell r="E49" t="str">
            <v>SDMI 6 x 500ml REVITE SPORT DRINK MOUNTAIN ICE</v>
          </cell>
        </row>
        <row r="50">
          <cell r="B50" t="str">
            <v>SDN</v>
          </cell>
          <cell r="D50">
            <v>184</v>
          </cell>
          <cell r="E50" t="str">
            <v>SDN 6 x 500ml REVITE SPORT DRINK NAARTJIE</v>
          </cell>
        </row>
        <row r="51">
          <cell r="B51" t="str">
            <v>SDO</v>
          </cell>
          <cell r="D51">
            <v>184</v>
          </cell>
          <cell r="E51" t="str">
            <v>SDO 6 x 500ml REVITE SPORTS DRINK ORANGE</v>
          </cell>
        </row>
        <row r="52">
          <cell r="B52" t="str">
            <v>LJ250</v>
          </cell>
          <cell r="D52">
            <v>92</v>
          </cell>
          <cell r="E52" t="str">
            <v>LJ250 12 x 250 ml BOSTON LEMON JUICE</v>
          </cell>
        </row>
        <row r="53">
          <cell r="B53" t="str">
            <v>LJ2501</v>
          </cell>
          <cell r="D53">
            <v>184</v>
          </cell>
          <cell r="E53" t="str">
            <v>LJ2501 6 x 250ml LEMON JUICE</v>
          </cell>
        </row>
        <row r="54">
          <cell r="B54" t="str">
            <v>XLJ5001</v>
          </cell>
          <cell r="D54" t="str">
            <v>Y</v>
          </cell>
          <cell r="E54" t="str">
            <v>XLJ5001 BOSTON 500ml LEMON JUICE BOTTLE</v>
          </cell>
        </row>
        <row r="55">
          <cell r="B55" t="str">
            <v>XLJ2501</v>
          </cell>
          <cell r="D55" t="str">
            <v>Y</v>
          </cell>
          <cell r="E55" t="str">
            <v>XLJ2501 BOSTON 250ml LEMON JUICE BOTTLE</v>
          </cell>
        </row>
        <row r="56">
          <cell r="B56" t="str">
            <v>FTRTDO</v>
          </cell>
          <cell r="D56">
            <v>184</v>
          </cell>
          <cell r="E56" t="str">
            <v>FTRTDO 6x300ml FRUITY TREAT RTD FR DRINK ORANGE</v>
          </cell>
        </row>
        <row r="57">
          <cell r="B57" t="str">
            <v>XCHSQ5</v>
          </cell>
          <cell r="D57" t="str">
            <v>Y</v>
          </cell>
          <cell r="E57" t="str">
            <v>XCHSQ5 5L CHECKERS ORANGE SQUASH</v>
          </cell>
        </row>
        <row r="58">
          <cell r="B58" t="str">
            <v>XPPSQB1</v>
          </cell>
          <cell r="D58"/>
          <cell r="E58" t="str">
            <v>XPPSQB1 1 X 1L PNP APPLE BERRY SQUASH</v>
          </cell>
        </row>
        <row r="59">
          <cell r="B59" t="str">
            <v>BOPJ21</v>
          </cell>
          <cell r="D59">
            <v>184</v>
          </cell>
          <cell r="E59" t="str">
            <v>BOPJ21 6 x 500ml BUSHJOY MIXED BERRY ICED TEA</v>
          </cell>
        </row>
        <row r="60">
          <cell r="B60" t="str">
            <v>BOPJ2</v>
          </cell>
          <cell r="D60">
            <v>184</v>
          </cell>
          <cell r="E60" t="str">
            <v>BOPJ2 6 x 500ML BUSHJOY PEACH ICE TEA</v>
          </cell>
        </row>
        <row r="61">
          <cell r="B61" t="str">
            <v>XBOPJ2</v>
          </cell>
          <cell r="D61"/>
          <cell r="E61" t="str">
            <v>XBOPJ2 500 ml BOSTON PINEAPPLE JUICE</v>
          </cell>
        </row>
        <row r="62">
          <cell r="B62" t="str">
            <v>XFTRTDN</v>
          </cell>
          <cell r="D62" t="str">
            <v>Y</v>
          </cell>
          <cell r="E62" t="str">
            <v>XFTRTDN 1 x 300ml FRUITY TREAT RTD NAARTJIE</v>
          </cell>
        </row>
        <row r="63">
          <cell r="B63" t="str">
            <v>XFTRTDFC</v>
          </cell>
          <cell r="D63" t="str">
            <v>Y</v>
          </cell>
          <cell r="E63" t="str">
            <v>XFTRTDFC 1 x 300ml FRUITY TREAT RTD FRUIT COCKTAIL</v>
          </cell>
        </row>
        <row r="64">
          <cell r="B64" t="str">
            <v>XFTRTDA</v>
          </cell>
          <cell r="D64" t="str">
            <v>Y</v>
          </cell>
          <cell r="E64" t="str">
            <v>XFTRTDA 1 x 300ml FRUITY TREAT RTD APPLE BERRY</v>
          </cell>
        </row>
        <row r="65">
          <cell r="B65" t="str">
            <v>FT5G</v>
          </cell>
          <cell r="D65">
            <v>36</v>
          </cell>
          <cell r="E65" t="str">
            <v>FT5G 2 x 5L FRUITY TREAT CONC GUAVA</v>
          </cell>
        </row>
        <row r="66">
          <cell r="B66" t="str">
            <v>FT5O</v>
          </cell>
          <cell r="D66">
            <v>36</v>
          </cell>
          <cell r="E66" t="str">
            <v>FT5O 2 x 5 LT FRUITY TREAT CONC. ORANGE</v>
          </cell>
        </row>
        <row r="67">
          <cell r="B67" t="str">
            <v>PPLJ25</v>
          </cell>
          <cell r="D67">
            <v>92</v>
          </cell>
          <cell r="E67" t="str">
            <v>PPLJ25 12 x 250ML  PNP LEMON JUICE</v>
          </cell>
        </row>
        <row r="68">
          <cell r="B68" t="str">
            <v>XBOSQ1</v>
          </cell>
          <cell r="D68"/>
          <cell r="E68" t="str">
            <v>XBOSQ1 1 L BOSTON ORANGE SQUASH</v>
          </cell>
        </row>
        <row r="69">
          <cell r="B69" t="str">
            <v>XBOSQ2</v>
          </cell>
          <cell r="D69" t="str">
            <v>Y</v>
          </cell>
          <cell r="E69" t="str">
            <v>XBOSQ2 2L BOSTON ORANGE SQUASH</v>
          </cell>
        </row>
        <row r="70">
          <cell r="B70" t="str">
            <v>XSDG</v>
          </cell>
          <cell r="D70" t="str">
            <v>Y</v>
          </cell>
          <cell r="E70" t="str">
            <v>XSDG 1 x 500 ml SPORTS DRINK GRAPE BOTTLE</v>
          </cell>
        </row>
        <row r="71">
          <cell r="B71" t="str">
            <v>XSDO</v>
          </cell>
          <cell r="D71" t="str">
            <v>Y</v>
          </cell>
          <cell r="E71" t="str">
            <v>XSDO 1 X 500ml SPORTS DRINK ORANGE BOTTLE</v>
          </cell>
        </row>
        <row r="72">
          <cell r="B72" t="str">
            <v>XSDMI</v>
          </cell>
          <cell r="D72" t="str">
            <v>Y</v>
          </cell>
          <cell r="E72" t="str">
            <v>XSDMI 1 X 500ml SPORTS DRINK MOUNTAIN ICE BOTT</v>
          </cell>
        </row>
        <row r="73">
          <cell r="B73" t="str">
            <v>XSDN</v>
          </cell>
          <cell r="D73" t="str">
            <v>Y</v>
          </cell>
          <cell r="E73" t="str">
            <v>XSDN 1 X 500 ml SPORTS DRINK NAARTJIE BOTTLE</v>
          </cell>
        </row>
        <row r="74">
          <cell r="B74" t="str">
            <v>XSDLL</v>
          </cell>
          <cell r="D74" t="str">
            <v>Y</v>
          </cell>
          <cell r="E74" t="str">
            <v>XSDLL 1 X 500 ml SPORTS DRINK LEMON LIME BOTTL</v>
          </cell>
        </row>
        <row r="75">
          <cell r="B75" t="str">
            <v>XSDPR</v>
          </cell>
          <cell r="D75" t="str">
            <v>Y</v>
          </cell>
          <cell r="E75" t="str">
            <v>XSDPR 1 X 500 ml SPORTS DRINK PURPLE RAIN BOTT</v>
          </cell>
        </row>
        <row r="76">
          <cell r="B76" t="str">
            <v>XRTDO</v>
          </cell>
          <cell r="D76" t="str">
            <v>Y</v>
          </cell>
          <cell r="E76" t="str">
            <v>XRTDO 350ML  FRUITY TREAT RTD ORANGE</v>
          </cell>
        </row>
        <row r="77">
          <cell r="B77" t="str">
            <v>XRTDFP</v>
          </cell>
          <cell r="D77" t="str">
            <v>Y</v>
          </cell>
          <cell r="E77" t="str">
            <v>XRTDFP 500ML  FRUITY TREAT RTD FRUIT PUNCH</v>
          </cell>
        </row>
        <row r="78">
          <cell r="B78" t="str">
            <v>XRTD5MO</v>
          </cell>
          <cell r="D78" t="str">
            <v>Y</v>
          </cell>
          <cell r="E78" t="str">
            <v>XRTD5MO 500ml RTD FRUITY TREAT MANG OR</v>
          </cell>
        </row>
        <row r="79">
          <cell r="B79" t="str">
            <v>XRTD5O</v>
          </cell>
          <cell r="D79" t="str">
            <v>Y</v>
          </cell>
          <cell r="E79" t="str">
            <v>XRTD5O 500 ml RTD FRUITY TREAT ORANGE</v>
          </cell>
        </row>
        <row r="80">
          <cell r="B80" t="str">
            <v>XRTD5G</v>
          </cell>
          <cell r="D80" t="str">
            <v>Y</v>
          </cell>
          <cell r="E80" t="str">
            <v>XRTD5G 500 mL RTD FRUITY TREAT GUAVA</v>
          </cell>
        </row>
        <row r="81">
          <cell r="B81" t="str">
            <v>PPSQ5</v>
          </cell>
          <cell r="D81">
            <v>80</v>
          </cell>
          <cell r="E81" t="str">
            <v>PPSQ5 2 x 5L PNP ORANGE SQUASH</v>
          </cell>
        </row>
        <row r="82">
          <cell r="B82" t="str">
            <v>PPCOLI</v>
          </cell>
          <cell r="D82">
            <v>84</v>
          </cell>
          <cell r="E82" t="str">
            <v>PPCOLI 12 x 750ML PNP  LIME CORDIAL</v>
          </cell>
        </row>
        <row r="83">
          <cell r="B83" t="str">
            <v>PPCOKT</v>
          </cell>
          <cell r="D83">
            <v>84</v>
          </cell>
          <cell r="E83" t="str">
            <v>PPCOKT 12 x 750ML PNP  KOLA TONIC CORDIAL</v>
          </cell>
        </row>
        <row r="84">
          <cell r="B84" t="str">
            <v>PPCOPF</v>
          </cell>
          <cell r="D84">
            <v>84</v>
          </cell>
          <cell r="E84" t="str">
            <v>PPCOPF 12 x 750ML PNP  PASSION FRUIT CORDIAL</v>
          </cell>
        </row>
        <row r="85">
          <cell r="B85" t="str">
            <v>PPLJ500</v>
          </cell>
          <cell r="D85">
            <v>92</v>
          </cell>
          <cell r="E85" t="str">
            <v>PPLJ500 12 x 500ML  PNP LEMON JUICE</v>
          </cell>
        </row>
        <row r="86">
          <cell r="B86" t="str">
            <v>FT5FC</v>
          </cell>
          <cell r="D86">
            <v>36</v>
          </cell>
          <cell r="E86" t="str">
            <v>FT5FC 2 x 5L FRUITY TREAT CONC. FRUIT COCKTAIL</v>
          </cell>
        </row>
        <row r="87">
          <cell r="B87" t="str">
            <v>FT5MO</v>
          </cell>
          <cell r="D87">
            <v>36</v>
          </cell>
          <cell r="E87" t="str">
            <v>FT5MO 2 x 5L FRUITY TREAT CONCEN. MANGO/ORANGE</v>
          </cell>
        </row>
        <row r="88">
          <cell r="B88" t="str">
            <v>XLJ750</v>
          </cell>
          <cell r="D88" t="str">
            <v>Y</v>
          </cell>
          <cell r="E88" t="str">
            <v>XLJ750 BOSTON 750ml LEMON JUICE BOTTLE</v>
          </cell>
        </row>
        <row r="89">
          <cell r="B89" t="str">
            <v>PSQM</v>
          </cell>
          <cell r="D89"/>
          <cell r="E89" t="str">
            <v>PSQM  1 x 2L PNP MANGO SQUASH</v>
          </cell>
        </row>
        <row r="90">
          <cell r="B90" t="str">
            <v>PSQ1</v>
          </cell>
          <cell r="D90"/>
          <cell r="E90" t="str">
            <v>PSQ1 1 x 1L PNP ORANGE SQUASH</v>
          </cell>
        </row>
        <row r="91">
          <cell r="B91" t="str">
            <v>PSQ2</v>
          </cell>
          <cell r="D91"/>
          <cell r="E91" t="str">
            <v>PSQ2 1 x 2L PNP ORANGE SQUASH</v>
          </cell>
        </row>
        <row r="92">
          <cell r="B92" t="str">
            <v>PSQFC</v>
          </cell>
          <cell r="D92"/>
          <cell r="E92" t="str">
            <v>PSQFC 1 x 2L PNP FRUIT COCKTAIL SQUASH</v>
          </cell>
        </row>
        <row r="93">
          <cell r="B93" t="str">
            <v>PSQN</v>
          </cell>
          <cell r="D93"/>
          <cell r="E93" t="str">
            <v>PSQN 1 x 2L PNP NAARTJIE SQUASH</v>
          </cell>
        </row>
        <row r="94">
          <cell r="B94" t="str">
            <v>PSQ5</v>
          </cell>
          <cell r="D94"/>
          <cell r="E94" t="str">
            <v>PSQ5 1 x (4L+1L)  PNP ORANGE SQUASH</v>
          </cell>
        </row>
        <row r="95">
          <cell r="B95" t="str">
            <v>FT5PA</v>
          </cell>
          <cell r="D95">
            <v>36</v>
          </cell>
          <cell r="E95" t="str">
            <v>FT5PA 2 x 5L FRUITY TREAT CONC. BREAKFAST PUNCH</v>
          </cell>
        </row>
        <row r="96">
          <cell r="B96" t="str">
            <v>PCOLI</v>
          </cell>
          <cell r="D96"/>
          <cell r="E96" t="str">
            <v>PCOLI 1 x 750ML PP LIME CORDIAL</v>
          </cell>
        </row>
        <row r="97">
          <cell r="B97" t="str">
            <v>XPCOPF</v>
          </cell>
          <cell r="D97"/>
          <cell r="E97" t="str">
            <v>XPCOPF 1 x 750ML PP PASSION FRUIT CORDIAL</v>
          </cell>
        </row>
        <row r="98">
          <cell r="B98" t="str">
            <v>PSQB</v>
          </cell>
          <cell r="D98"/>
          <cell r="E98" t="str">
            <v>PSQB 1 x 2L PNP BERRY SQUASH</v>
          </cell>
        </row>
        <row r="99">
          <cell r="B99" t="str">
            <v>XUBSQ2</v>
          </cell>
          <cell r="D99" t="str">
            <v>Y</v>
          </cell>
          <cell r="E99" t="str">
            <v>XUBSQ2 2L UBRAND ORANGE SQUASH</v>
          </cell>
        </row>
        <row r="100">
          <cell r="B100" t="str">
            <v>XOBCDPA2</v>
          </cell>
          <cell r="D100" t="str">
            <v>Y</v>
          </cell>
          <cell r="E100" t="str">
            <v>XOBCDPA2 2L OBC PEACH &amp; APRICOT DRINK CONC</v>
          </cell>
        </row>
        <row r="101">
          <cell r="B101" t="str">
            <v>XOBCDST2</v>
          </cell>
          <cell r="D101" t="str">
            <v>Y</v>
          </cell>
          <cell r="E101" t="str">
            <v>XOBCDST2 2L OBC STRAWBERRY DRINK CONC</v>
          </cell>
        </row>
        <row r="102">
          <cell r="B102" t="str">
            <v>XPPSQPF</v>
          </cell>
          <cell r="D102"/>
          <cell r="E102" t="str">
            <v>XPPSQPF 1 x 2LT PNP PASSION FRUIT SQAUSH</v>
          </cell>
        </row>
        <row r="103">
          <cell r="B103" t="str">
            <v>LJ5</v>
          </cell>
          <cell r="D103">
            <v>36</v>
          </cell>
          <cell r="E103" t="str">
            <v>LJ5 5 Li BOSTON LEMON JUICE</v>
          </cell>
        </row>
        <row r="104">
          <cell r="B104" t="str">
            <v>SDPMN</v>
          </cell>
          <cell r="D104">
            <v>92</v>
          </cell>
          <cell r="E104" t="str">
            <v>SDPMN 12 x 500ml PHAKAMISA DRINK NAARTJIE</v>
          </cell>
        </row>
        <row r="105">
          <cell r="B105" t="str">
            <v>XPPLJ250</v>
          </cell>
          <cell r="D105"/>
          <cell r="E105" t="str">
            <v>XPPLJ250 250ML  PNP LEMON JUICE</v>
          </cell>
        </row>
        <row r="106">
          <cell r="B106" t="str">
            <v>XPPLJ500</v>
          </cell>
          <cell r="D106"/>
          <cell r="E106" t="str">
            <v>XPPLJ500 500ML  PNP LEMON JUICE</v>
          </cell>
        </row>
        <row r="107">
          <cell r="B107" t="str">
            <v>XRTD5GR</v>
          </cell>
          <cell r="D107" t="str">
            <v>Y</v>
          </cell>
          <cell r="E107" t="str">
            <v>XRTD5GR 500ml FRUITY TREAT RTD GRANADILLA</v>
          </cell>
        </row>
        <row r="108">
          <cell r="B108" t="str">
            <v>XRTD5FP</v>
          </cell>
          <cell r="D108" t="str">
            <v>Y</v>
          </cell>
          <cell r="E108" t="str">
            <v>XRTD5FP 500ML FRUITY TREAT RTD FRUIT PUNCH</v>
          </cell>
        </row>
        <row r="109">
          <cell r="B109" t="str">
            <v>XBOSQFC</v>
          </cell>
          <cell r="D109" t="str">
            <v>Y</v>
          </cell>
          <cell r="E109" t="str">
            <v>XBOSQFC BOSTON 2L FRUIT COCKTAIL SQUASH</v>
          </cell>
        </row>
        <row r="110">
          <cell r="B110" t="str">
            <v>BOCOLI</v>
          </cell>
          <cell r="D110">
            <v>72</v>
          </cell>
          <cell r="E110" t="str">
            <v>BOCOLI 1 x 5L BOSTON LIME CORDIAL</v>
          </cell>
        </row>
        <row r="111">
          <cell r="B111" t="str">
            <v>XPPCOKT</v>
          </cell>
          <cell r="D111"/>
          <cell r="E111" t="str">
            <v>XPPCOKT 750ML PNP  KOLA TONIC CORDIAL</v>
          </cell>
        </row>
        <row r="112">
          <cell r="B112" t="str">
            <v>FGUANEC03</v>
          </cell>
          <cell r="D112">
            <v>80</v>
          </cell>
          <cell r="E112" t="str">
            <v>FGUANEC03 2 x 5L SOLO FOOD FRUIT JUICE 5% CONC-GUAVA</v>
          </cell>
        </row>
        <row r="113">
          <cell r="B113" t="str">
            <v>XBOSQPF</v>
          </cell>
          <cell r="D113" t="str">
            <v>Y</v>
          </cell>
          <cell r="E113" t="str">
            <v>XBOSQPF BOSTON 2L FRUIT PASSION FRUIT SQUASH</v>
          </cell>
        </row>
        <row r="114">
          <cell r="B114" t="str">
            <v>CHR5OR</v>
          </cell>
          <cell r="D114">
            <v>161</v>
          </cell>
          <cell r="E114" t="str">
            <v>CHR5OR 6 x 500ml CHECKERS READY TO DRINK ORANGE</v>
          </cell>
        </row>
        <row r="115">
          <cell r="B115" t="str">
            <v>XOBCDPN2</v>
          </cell>
          <cell r="D115" t="str">
            <v>Y</v>
          </cell>
          <cell r="E115" t="str">
            <v>XOBCDPN2 2L OBC PINEAPPLE DRINK CONC</v>
          </cell>
        </row>
        <row r="116">
          <cell r="B116" t="str">
            <v>RBLJ500</v>
          </cell>
          <cell r="D116">
            <v>92</v>
          </cell>
          <cell r="E116" t="str">
            <v>RBLJ500 12 x 500ml RITE BRAND LEMON JUICE</v>
          </cell>
        </row>
        <row r="117">
          <cell r="B117" t="str">
            <v>FORNECO6</v>
          </cell>
          <cell r="D117">
            <v>36</v>
          </cell>
          <cell r="E117" t="str">
            <v>FORNECO6 2 x 5L FRUIT JUICE CONC - PEACH/APRICOT</v>
          </cell>
        </row>
        <row r="118">
          <cell r="B118" t="str">
            <v>PSQL</v>
          </cell>
          <cell r="D118"/>
          <cell r="E118" t="str">
            <v>PSQL 1X2L PNP LIME SQUASH</v>
          </cell>
        </row>
        <row r="119">
          <cell r="B119" t="str">
            <v>SDPMPR</v>
          </cell>
          <cell r="D119">
            <v>92</v>
          </cell>
          <cell r="E119" t="str">
            <v>SDPMPR 12 x 500ml PHAKAMISA DRINK GRAPE</v>
          </cell>
        </row>
        <row r="120">
          <cell r="B120" t="str">
            <v>SDPMLL</v>
          </cell>
          <cell r="D120">
            <v>92</v>
          </cell>
          <cell r="E120" t="str">
            <v>SDPMLL 12 x 500ml PHAKAMISA DRINK LEMON &amp; LIME</v>
          </cell>
        </row>
        <row r="121">
          <cell r="B121" t="str">
            <v>SDPMO</v>
          </cell>
          <cell r="D121">
            <v>92</v>
          </cell>
          <cell r="E121" t="str">
            <v>SDPMO 12 x 500ml PHAKAMISA DRINK ORANGE</v>
          </cell>
        </row>
        <row r="122">
          <cell r="B122" t="str">
            <v>BCOLI</v>
          </cell>
          <cell r="D122">
            <v>84</v>
          </cell>
          <cell r="E122" t="str">
            <v>BCOLI 12 x 750ML BOSTON CORDIAL LIME</v>
          </cell>
        </row>
        <row r="123">
          <cell r="B123" t="str">
            <v>SFGR40</v>
          </cell>
          <cell r="D123">
            <v>32</v>
          </cell>
          <cell r="E123" t="str">
            <v>SFGR40 2 x 5L SOLO FOOD 40% GRANADILLA CONCENTRATE</v>
          </cell>
        </row>
        <row r="124">
          <cell r="B124" t="str">
            <v>BCOKT</v>
          </cell>
          <cell r="D124">
            <v>84</v>
          </cell>
          <cell r="E124" t="str">
            <v>BCOKT 12 x 750ML BOSTON CORDIAL KOLA TONIC</v>
          </cell>
        </row>
        <row r="125">
          <cell r="B125" t="str">
            <v>XMAPA2</v>
          </cell>
          <cell r="D125" t="str">
            <v>Y</v>
          </cell>
          <cell r="E125" t="str">
            <v>XMAPA2 2L MAJOYA CONCENTRATE PEACH &amp; APRICOT</v>
          </cell>
        </row>
        <row r="126">
          <cell r="B126" t="str">
            <v>BCOPF</v>
          </cell>
          <cell r="D126">
            <v>84</v>
          </cell>
          <cell r="E126" t="str">
            <v>BCOPF 12 x 750ML BOSTON CORDIAL PASSION FRUIT</v>
          </cell>
        </row>
        <row r="127">
          <cell r="B127" t="str">
            <v>XBCOPF</v>
          </cell>
          <cell r="D127"/>
          <cell r="E127" t="str">
            <v>XBCOPF 750ml BOS PASSION CORDIAL</v>
          </cell>
        </row>
        <row r="128">
          <cell r="B128" t="str">
            <v>XBCOKT</v>
          </cell>
          <cell r="D128"/>
          <cell r="E128" t="str">
            <v>XBCOKT 750ml BOS KOLA CORDIAL</v>
          </cell>
        </row>
        <row r="129">
          <cell r="B129" t="str">
            <v>XBCOLI</v>
          </cell>
          <cell r="D129"/>
          <cell r="E129" t="str">
            <v>XBCOLI 750ml BOS LIME CORDIAL</v>
          </cell>
        </row>
        <row r="130">
          <cell r="B130" t="str">
            <v>XMAPN2</v>
          </cell>
          <cell r="D130" t="str">
            <v>Y</v>
          </cell>
          <cell r="E130" t="str">
            <v>XMAPN2 2L MAJOYA CONCENTRATE PINEAPPLE</v>
          </cell>
        </row>
        <row r="131">
          <cell r="B131" t="str">
            <v>PPNNCOCR</v>
          </cell>
          <cell r="D131">
            <v>168</v>
          </cell>
          <cell r="E131" t="str">
            <v>PPNNCOCR 6 x 1L PNP NO NAME CORDIAL COCOPINE 1L</v>
          </cell>
        </row>
        <row r="132">
          <cell r="B132" t="str">
            <v>XMAST2</v>
          </cell>
          <cell r="D132" t="str">
            <v>Y</v>
          </cell>
          <cell r="E132" t="str">
            <v>XMAST2 2L MAJOYA CONCENTRATE STRAWBERRY</v>
          </cell>
        </row>
        <row r="133">
          <cell r="B133" t="str">
            <v>BOACV</v>
          </cell>
          <cell r="D133">
            <v>92</v>
          </cell>
          <cell r="E133" t="str">
            <v>BOACV 12 x 375ml BOSTON APPLE CIDER VINEGAR</v>
          </cell>
        </row>
        <row r="134">
          <cell r="B134" t="str">
            <v>LJE250</v>
          </cell>
          <cell r="D134">
            <v>92</v>
          </cell>
          <cell r="E134" t="str">
            <v>LJE250 12 x 250 ml BOSTON LEMON JUICE EXPORT</v>
          </cell>
        </row>
        <row r="135">
          <cell r="B135" t="str">
            <v>SFOR40</v>
          </cell>
          <cell r="D135">
            <v>32</v>
          </cell>
          <cell r="E135" t="str">
            <v>SFOR40 2 x 5L SOLO FOOD ORANGE 40% CONCENTRATE</v>
          </cell>
        </row>
        <row r="136">
          <cell r="B136" t="str">
            <v>SFGU20</v>
          </cell>
          <cell r="D136">
            <v>32</v>
          </cell>
          <cell r="E136" t="str">
            <v>SFGU20 2 x 5L SOLO FOOD GUAVA 20% CONCENTRATE</v>
          </cell>
        </row>
        <row r="137">
          <cell r="B137" t="str">
            <v>CSV1</v>
          </cell>
          <cell r="D137">
            <v>92</v>
          </cell>
          <cell r="E137" t="str">
            <v>CSV1 12 x 500ml CHOPPIES VINEGAR WHITE</v>
          </cell>
        </row>
        <row r="138">
          <cell r="B138" t="str">
            <v>CSV2</v>
          </cell>
          <cell r="D138">
            <v>92</v>
          </cell>
          <cell r="E138" t="str">
            <v>CSV2 12 x 500ml CHOPPIES VINEGAR BROWN</v>
          </cell>
        </row>
        <row r="139">
          <cell r="B139" t="str">
            <v>CSV3</v>
          </cell>
          <cell r="D139">
            <v>84</v>
          </cell>
          <cell r="E139" t="str">
            <v>CSV3 12 x 750ml CHOPPIES VINEGAR WHITE</v>
          </cell>
        </row>
        <row r="140">
          <cell r="B140" t="str">
            <v>XBOSQB</v>
          </cell>
          <cell r="D140" t="str">
            <v>Y</v>
          </cell>
          <cell r="E140" t="str">
            <v>XBOSQB BOSTON 2L APPLE BERRY SQUASH</v>
          </cell>
        </row>
        <row r="141">
          <cell r="B141" t="str">
            <v>CSV4</v>
          </cell>
          <cell r="D141">
            <v>84</v>
          </cell>
          <cell r="E141" t="str">
            <v>CSV4 12 x 750ml CHOPPIES VINEGAR BROWN</v>
          </cell>
        </row>
        <row r="142">
          <cell r="B142" t="str">
            <v>CSV7</v>
          </cell>
          <cell r="D142">
            <v>80</v>
          </cell>
          <cell r="E142" t="str">
            <v>CSV7 2 x 5L CHOPPIES VINEGAR WHITE</v>
          </cell>
        </row>
        <row r="143">
          <cell r="B143" t="str">
            <v>CSV8</v>
          </cell>
          <cell r="D143">
            <v>80</v>
          </cell>
          <cell r="E143" t="str">
            <v>CSV8 2 x 5L CHOPPIES VINEGAR  BROWN</v>
          </cell>
        </row>
        <row r="144">
          <cell r="B144" t="str">
            <v>SDMMI</v>
          </cell>
          <cell r="D144">
            <v>184</v>
          </cell>
          <cell r="E144" t="str">
            <v>SDMMI 12 x 500ml SPORT DRINK MOFAYA MOUNTAIN ICE</v>
          </cell>
        </row>
        <row r="145">
          <cell r="B145" t="str">
            <v>XPPLJ2</v>
          </cell>
          <cell r="D145"/>
          <cell r="E145" t="str">
            <v>XPPLJ2 2L  PNP LEMON JUICE</v>
          </cell>
        </row>
        <row r="146">
          <cell r="B146" t="str">
            <v>UTV1</v>
          </cell>
          <cell r="D146">
            <v>92</v>
          </cell>
          <cell r="E146" t="str">
            <v>UTV1 12 x 500ml UNITY VINEGAR WHITE</v>
          </cell>
        </row>
        <row r="147">
          <cell r="B147" t="str">
            <v>UTV2</v>
          </cell>
          <cell r="D147">
            <v>92</v>
          </cell>
          <cell r="E147" t="str">
            <v>UTV2 12 x 500ml UNITY VINEGAR BROWN</v>
          </cell>
        </row>
        <row r="148">
          <cell r="B148" t="str">
            <v>UTV3</v>
          </cell>
          <cell r="D148">
            <v>84</v>
          </cell>
          <cell r="E148" t="str">
            <v>UTV3 12 x 750ml UNITY VINEGAR WHITE</v>
          </cell>
        </row>
        <row r="149">
          <cell r="B149" t="str">
            <v>UTV4</v>
          </cell>
          <cell r="D149">
            <v>84</v>
          </cell>
          <cell r="E149" t="str">
            <v>UTV4 12 x 750ml UNITY VINEGAR BROWN</v>
          </cell>
        </row>
        <row r="150">
          <cell r="B150" t="str">
            <v>UTV7</v>
          </cell>
          <cell r="D150">
            <v>92</v>
          </cell>
          <cell r="E150" t="str">
            <v>UTV7 12 x 375ml UNITY VINEGAR WHITE</v>
          </cell>
        </row>
        <row r="151">
          <cell r="B151" t="str">
            <v>UTV8</v>
          </cell>
          <cell r="D151">
            <v>92</v>
          </cell>
          <cell r="E151" t="str">
            <v>UTV8 12 x 375ml UNITY VINEGAR BROWN</v>
          </cell>
        </row>
        <row r="152">
          <cell r="B152" t="str">
            <v>FTRTDA</v>
          </cell>
          <cell r="D152">
            <v>184</v>
          </cell>
          <cell r="E152" t="str">
            <v>FTRTDA 6x300ml FRUITY TREAT RTD FR DRINK BERRY APPLE</v>
          </cell>
        </row>
        <row r="153">
          <cell r="B153" t="str">
            <v>FTRTDFC</v>
          </cell>
          <cell r="D153">
            <v>184</v>
          </cell>
          <cell r="E153" t="str">
            <v>FTRTDFC 6x300ml FRUITY TREAT RTD FR DRINK FRUIT COCKTAIL</v>
          </cell>
        </row>
        <row r="154">
          <cell r="B154" t="str">
            <v>FTRTDN</v>
          </cell>
          <cell r="D154">
            <v>184</v>
          </cell>
          <cell r="E154" t="str">
            <v>FTRTDN 6x300ml FRUITY TREAT RTD FR DRINK  NAARTJIE</v>
          </cell>
        </row>
        <row r="155">
          <cell r="B155" t="str">
            <v>32GI500O</v>
          </cell>
          <cell r="D155">
            <v>92</v>
          </cell>
          <cell r="E155" t="str">
            <v>32GI500O 12 x 500ml 32GI SPORTSDRINK ORANGE</v>
          </cell>
        </row>
        <row r="156">
          <cell r="B156" t="str">
            <v>32GI500L</v>
          </cell>
          <cell r="D156">
            <v>92</v>
          </cell>
          <cell r="E156" t="str">
            <v>32GI500L 12 x 500ml 32GI SPORTSDRINK LIME</v>
          </cell>
        </row>
        <row r="157">
          <cell r="B157" t="str">
            <v>32GI500R</v>
          </cell>
          <cell r="D157">
            <v>92</v>
          </cell>
          <cell r="E157" t="str">
            <v>32GI500R 12 x 500ml 32GI SPORTSDRINK RASBERRY</v>
          </cell>
        </row>
        <row r="158">
          <cell r="B158" t="str">
            <v>BOSQ5</v>
          </cell>
          <cell r="D158">
            <v>80</v>
          </cell>
          <cell r="E158" t="str">
            <v>BOSQ5 2 x 5L BOSTON  ORANGE SQUASH</v>
          </cell>
        </row>
        <row r="159">
          <cell r="B159" t="str">
            <v>XBOSQ5</v>
          </cell>
          <cell r="D159"/>
          <cell r="E159" t="str">
            <v>XBOSQ5 5L BOSTON ORANGE SQUASH</v>
          </cell>
        </row>
        <row r="160">
          <cell r="B160" t="str">
            <v>XCHSQ2</v>
          </cell>
          <cell r="D160" t="str">
            <v>Y</v>
          </cell>
          <cell r="E160" t="str">
            <v>XCHSQ2 2L CHECKERS ORANGE SQUASH</v>
          </cell>
        </row>
        <row r="161">
          <cell r="B161" t="str">
            <v>CHSQ5</v>
          </cell>
          <cell r="D161">
            <v>80</v>
          </cell>
          <cell r="E161" t="str">
            <v>CHSQ5 2 x 5L SQUASH CONC 8% ORANGE SUNFIRST</v>
          </cell>
        </row>
        <row r="162">
          <cell r="B162" t="str">
            <v>LJE500</v>
          </cell>
          <cell r="D162">
            <v>92</v>
          </cell>
          <cell r="E162" t="str">
            <v>LJE500 12 x 500ml BOSTON LEMON JUICE EXPORT</v>
          </cell>
        </row>
        <row r="163">
          <cell r="B163" t="str">
            <v>PPCOLPG</v>
          </cell>
          <cell r="D163">
            <v>40</v>
          </cell>
          <cell r="E163" t="str">
            <v>PPCOLPG 6 X PNP LIME &amp; PASSION FRUIT GIFT</v>
          </cell>
        </row>
        <row r="164">
          <cell r="B164" t="str">
            <v>PPNNCOCS</v>
          </cell>
          <cell r="D164">
            <v>168</v>
          </cell>
          <cell r="E164" t="str">
            <v>PPNNCOCS 6 x 1L PNP NO NAME CORDIAL CREAM SODA 1L</v>
          </cell>
        </row>
        <row r="165">
          <cell r="B165" t="str">
            <v>PPNNCOIB</v>
          </cell>
          <cell r="D165">
            <v>168</v>
          </cell>
          <cell r="E165" t="str">
            <v>PPNNCOIB 6 x 1L PNP NO NAME CORDIAL IRON BREW 1L</v>
          </cell>
        </row>
        <row r="166">
          <cell r="B166" t="str">
            <v>PPNNCOPF</v>
          </cell>
          <cell r="D166">
            <v>168</v>
          </cell>
          <cell r="E166" t="str">
            <v>PPNNCOPF 6 x 1L PNP NO NAME CORDIAL PASSION FRUIT 1L</v>
          </cell>
        </row>
        <row r="167">
          <cell r="B167" t="str">
            <v>PPNNCORB</v>
          </cell>
          <cell r="D167">
            <v>168</v>
          </cell>
          <cell r="E167" t="str">
            <v>PPNNCORB 6 x 1L PNP NO NAME CORDIAL RASPBERRY 1L</v>
          </cell>
        </row>
        <row r="168">
          <cell r="B168" t="str">
            <v>PPNNCOTR</v>
          </cell>
          <cell r="D168">
            <v>168</v>
          </cell>
          <cell r="E168" t="str">
            <v>PPNNCOTR 6 x 1L PNP NO NAME CORDIAL TROPICAL RUSH 1L</v>
          </cell>
        </row>
        <row r="169">
          <cell r="B169" t="str">
            <v>UBLJ500</v>
          </cell>
          <cell r="D169">
            <v>92</v>
          </cell>
          <cell r="E169" t="str">
            <v>UBLJ500 12 x 500ml UBRAND LEMON JUICE</v>
          </cell>
        </row>
        <row r="170">
          <cell r="B170" t="str">
            <v>XBOACV</v>
          </cell>
          <cell r="D170" t="str">
            <v>Y</v>
          </cell>
          <cell r="E170" t="str">
            <v>XBOACV 1 x 375ml BOSTON APPLE CIDER VINEGAR</v>
          </cell>
        </row>
        <row r="171">
          <cell r="B171" t="str">
            <v>XCHR5OR</v>
          </cell>
          <cell r="D171"/>
          <cell r="E171" t="str">
            <v>XCHR5OR 1 x 500ml CHECKERS READY TO DRINK ORANGE</v>
          </cell>
        </row>
        <row r="172">
          <cell r="B172" t="str">
            <v>XPPCOLI2</v>
          </cell>
          <cell r="D172"/>
          <cell r="E172" t="str">
            <v>XPPCOLI2 2Lt PNP LIME CORDIAL</v>
          </cell>
        </row>
        <row r="173">
          <cell r="B173" t="str">
            <v>OKLJ500</v>
          </cell>
          <cell r="D173">
            <v>92</v>
          </cell>
          <cell r="E173" t="str">
            <v>OKLJ500 12 x 500ml OK LEMON JUICE</v>
          </cell>
        </row>
        <row r="174">
          <cell r="B174" t="str">
            <v>CHLJ500</v>
          </cell>
          <cell r="D174">
            <v>92</v>
          </cell>
          <cell r="E174" t="str">
            <v>CHLJ500 12 x 500ml CHECKERS LEMON JUICE</v>
          </cell>
        </row>
        <row r="175">
          <cell r="B175" t="str">
            <v>GKCOPF</v>
          </cell>
          <cell r="D175">
            <v>168</v>
          </cell>
          <cell r="E175" t="str">
            <v>GKCOPF 6 x 750ML GK SONS CORDIAL PASSION FRUIT</v>
          </cell>
        </row>
        <row r="176">
          <cell r="B176" t="str">
            <v>GKCOLI</v>
          </cell>
          <cell r="D176">
            <v>168</v>
          </cell>
          <cell r="E176" t="str">
            <v>GKCOLI 6 x 750ML GK SONS LIME CORDIAL</v>
          </cell>
        </row>
        <row r="177">
          <cell r="B177" t="str">
            <v>GKTOPI</v>
          </cell>
          <cell r="D177">
            <v>168</v>
          </cell>
          <cell r="E177" t="str">
            <v>GKTOPI 6 x 750ML GK SONS PINK TONIC</v>
          </cell>
        </row>
        <row r="178">
          <cell r="B178" t="str">
            <v>GKTOIN</v>
          </cell>
          <cell r="D178">
            <v>168</v>
          </cell>
          <cell r="E178" t="str">
            <v>GKTOIN 6 x 750ML GK SONS INDIAN TONIC</v>
          </cell>
        </row>
        <row r="179">
          <cell r="B179" t="str">
            <v>GKTOBL</v>
          </cell>
          <cell r="D179">
            <v>168</v>
          </cell>
          <cell r="E179" t="str">
            <v>GKTOBL 6 x 750ML GK SONS BITTER LEMON</v>
          </cell>
        </row>
        <row r="180">
          <cell r="B180" t="str">
            <v>XGKCOKT</v>
          </cell>
          <cell r="D180"/>
          <cell r="E180" t="str">
            <v>XGKCOKT 750ML GK SONS CORDIAL KOLA TONIC</v>
          </cell>
        </row>
        <row r="181">
          <cell r="B181" t="str">
            <v>XGKCOLI</v>
          </cell>
          <cell r="D181"/>
          <cell r="E181" t="str">
            <v>XGKCOLI 750ML GK SONS LIME CORDIAL</v>
          </cell>
        </row>
        <row r="182">
          <cell r="B182" t="str">
            <v>XGKCOPF</v>
          </cell>
          <cell r="D182"/>
          <cell r="E182" t="str">
            <v>XGKCOPF 750ML GK SONS CORDIAL PASSION FRUIT</v>
          </cell>
        </row>
        <row r="183">
          <cell r="B183" t="str">
            <v>XGKTOPI</v>
          </cell>
          <cell r="D183"/>
          <cell r="E183" t="str">
            <v>XGKTOPI 750ML GK SONS PINK TONIC</v>
          </cell>
        </row>
        <row r="184">
          <cell r="B184" t="str">
            <v>GKCOKT</v>
          </cell>
          <cell r="D184">
            <v>168</v>
          </cell>
          <cell r="E184" t="str">
            <v>GKCOKT 6 x 750ML GK SONS CORDIAL KOLA TONIC</v>
          </cell>
        </row>
        <row r="185">
          <cell r="B185" t="str">
            <v>XGKTOIN</v>
          </cell>
          <cell r="D185"/>
          <cell r="E185" t="str">
            <v>XGKTOIN 750ML GK SONS INDIAN TONIC</v>
          </cell>
        </row>
        <row r="186">
          <cell r="B186" t="str">
            <v>XGKTOBL</v>
          </cell>
          <cell r="D186"/>
          <cell r="E186" t="str">
            <v>XGKTOBL 750ML GK SONS BITTER LEMON</v>
          </cell>
        </row>
        <row r="187">
          <cell r="B187" t="str">
            <v>PNNCOCR</v>
          </cell>
          <cell r="D187"/>
          <cell r="E187" t="str">
            <v>PNNCOCR 1 x 1L PNP NO NAME CORDIAL COCOPINE 1L</v>
          </cell>
        </row>
        <row r="188">
          <cell r="B188" t="str">
            <v>PNNCOCS</v>
          </cell>
          <cell r="D188"/>
          <cell r="E188" t="str">
            <v>PNNCOCS 1 x 1L PNP NO NAME CORDIAL CREAM SODA 1L</v>
          </cell>
        </row>
        <row r="189">
          <cell r="B189" t="str">
            <v>PNNCOIB</v>
          </cell>
          <cell r="D189"/>
          <cell r="E189" t="str">
            <v>PNNCOIB 1 x 1L PNP NO NAME CORDIAL IRON BREW 1L</v>
          </cell>
        </row>
        <row r="190">
          <cell r="B190" t="str">
            <v>PNNCOPF</v>
          </cell>
          <cell r="D190"/>
          <cell r="E190" t="str">
            <v>PNNCOPF 1 x 1L PNP NO NAME CORDIAL PASSION FRUIT 1L</v>
          </cell>
        </row>
        <row r="191">
          <cell r="B191" t="str">
            <v>PNNCORB</v>
          </cell>
          <cell r="D191"/>
          <cell r="E191" t="str">
            <v>PNNCORB 1 x 1L PNP NO NAME CORDIAL RASPBERRY 1L</v>
          </cell>
        </row>
        <row r="192">
          <cell r="B192" t="str">
            <v>PNNCOTR</v>
          </cell>
          <cell r="D192"/>
          <cell r="E192" t="str">
            <v>PNNCOTR 1 x 1L PNP NO NAME CORDIAL TROPICAL RUSH 1L</v>
          </cell>
        </row>
        <row r="193">
          <cell r="B193" t="str">
            <v>XPPCOLPG</v>
          </cell>
          <cell r="D193"/>
          <cell r="E193" t="str">
            <v>XPPCOLPG 1 X PNP LIME &amp; PASSION FRUIT GIFT</v>
          </cell>
        </row>
        <row r="194">
          <cell r="B194" t="str">
            <v>GKTOINS</v>
          </cell>
          <cell r="D194">
            <v>168</v>
          </cell>
          <cell r="E194" t="str">
            <v>GKTOINS 6 x 750ML GK SONS INDIAN TONIC SAMPLES</v>
          </cell>
        </row>
        <row r="195">
          <cell r="B195" t="str">
            <v>GKTOPIS</v>
          </cell>
          <cell r="D195">
            <v>168</v>
          </cell>
          <cell r="E195" t="str">
            <v>GKTOPIS 6 x 750ML GK SONS PINK TONIC SAMPLES</v>
          </cell>
        </row>
        <row r="196">
          <cell r="B196" t="str">
            <v>GKTOBLS</v>
          </cell>
          <cell r="D196">
            <v>168</v>
          </cell>
          <cell r="E196" t="str">
            <v>GKTOBLS 6 x 750ML GK SONS BITTER LEMON SAMPLES</v>
          </cell>
        </row>
        <row r="197">
          <cell r="B197" t="str">
            <v>LFLJ500</v>
          </cell>
          <cell r="D197">
            <v>92</v>
          </cell>
          <cell r="E197" t="str">
            <v>LFLJ500 12 x 500ml LIBERTY LEMON JUICE</v>
          </cell>
        </row>
        <row r="198">
          <cell r="B198" t="str">
            <v>GKCOLIS</v>
          </cell>
          <cell r="D198">
            <v>168</v>
          </cell>
          <cell r="E198" t="str">
            <v>GKCOLIS 6 x 750ML GK SONS LIME CORDIAL SAMPLES</v>
          </cell>
        </row>
        <row r="199">
          <cell r="B199" t="str">
            <v>PPNNCOPF5</v>
          </cell>
          <cell r="D199">
            <v>80</v>
          </cell>
          <cell r="E199" t="str">
            <v>PPNNCOPF5 2 x 5L PNP NO NAME CORDIAL PASSION FRUIT 5L</v>
          </cell>
        </row>
        <row r="200">
          <cell r="B200" t="str">
            <v>PPNNCOCS5</v>
          </cell>
          <cell r="D200">
            <v>80</v>
          </cell>
          <cell r="E200" t="str">
            <v>PPNNCOCS5 2 x 5L PNP NO NAME CREAM SODA 5L</v>
          </cell>
        </row>
        <row r="201">
          <cell r="B201" t="str">
            <v>PPNNCORB5</v>
          </cell>
          <cell r="D201">
            <v>80</v>
          </cell>
          <cell r="E201" t="str">
            <v>PPNNCORB5 2 x 5L PNP NO NAME RASPBERRY 5L</v>
          </cell>
        </row>
        <row r="202">
          <cell r="B202" t="str">
            <v>XCHLJ750</v>
          </cell>
          <cell r="D202" t="str">
            <v>Y</v>
          </cell>
          <cell r="E202" t="str">
            <v>XCHLJ750 CHECKERS 750ml LEMON JUICE BOTTLE</v>
          </cell>
        </row>
        <row r="203">
          <cell r="B203" t="str">
            <v>XRBLJ750</v>
          </cell>
          <cell r="D203" t="str">
            <v>Y</v>
          </cell>
          <cell r="E203" t="str">
            <v>XRBLJ750 RITEBRAND 750ml LEMON JUICE BOTTLE</v>
          </cell>
        </row>
        <row r="204">
          <cell r="B204" t="str">
            <v>BV3</v>
          </cell>
          <cell r="D204">
            <v>210</v>
          </cell>
          <cell r="E204" t="str">
            <v>BV3 6 x 2L BOSTON VINEGAR  WHITE</v>
          </cell>
        </row>
        <row r="205">
          <cell r="B205" t="str">
            <v>BV4</v>
          </cell>
          <cell r="D205">
            <v>210</v>
          </cell>
          <cell r="E205" t="str">
            <v>BV4 6 x 2L BOSTON VINEGAR  BROWN</v>
          </cell>
        </row>
        <row r="206">
          <cell r="B206" t="str">
            <v>CHLJ2</v>
          </cell>
          <cell r="D206">
            <v>210</v>
          </cell>
          <cell r="E206" t="str">
            <v>CHLJ2 6 x 2L CHOPPIES LEMON JUICE</v>
          </cell>
        </row>
        <row r="207">
          <cell r="B207" t="str">
            <v>LJ3</v>
          </cell>
          <cell r="D207">
            <v>210</v>
          </cell>
          <cell r="E207" t="str">
            <v>LJ3 6 x 2 L BOSTON LEMON JUICE</v>
          </cell>
        </row>
        <row r="208">
          <cell r="B208" t="str">
            <v>LJ5001</v>
          </cell>
          <cell r="D208">
            <v>161</v>
          </cell>
          <cell r="E208" t="str">
            <v>LJ5001 6 x 500ml BOSTON LEMON JUICE</v>
          </cell>
        </row>
        <row r="209">
          <cell r="B209" t="str">
            <v>BOSQ2</v>
          </cell>
          <cell r="D209">
            <v>210</v>
          </cell>
          <cell r="E209" t="str">
            <v>BOSQ2 6 x 2L BOSTON  ORANGE SQUASH</v>
          </cell>
        </row>
        <row r="210">
          <cell r="B210" t="str">
            <v>PPSQ1</v>
          </cell>
          <cell r="D210">
            <v>158</v>
          </cell>
          <cell r="E210" t="str">
            <v>PPSQ1 12 x 1L PNP ORANGE SQUASH</v>
          </cell>
        </row>
        <row r="211">
          <cell r="B211" t="str">
            <v>PPSQ2</v>
          </cell>
          <cell r="D211">
            <v>210</v>
          </cell>
          <cell r="E211" t="str">
            <v>PPSQ2 6 x 2L PNP ORANGE SQUASH</v>
          </cell>
        </row>
        <row r="212">
          <cell r="B212" t="str">
            <v>PPSQM</v>
          </cell>
          <cell r="D212">
            <v>210</v>
          </cell>
          <cell r="E212" t="str">
            <v>PPSQM 6 x 2L PNP MANGO SQUASH</v>
          </cell>
        </row>
        <row r="213">
          <cell r="B213" t="str">
            <v>PPSQFC</v>
          </cell>
          <cell r="D213">
            <v>210</v>
          </cell>
          <cell r="E213" t="str">
            <v>PPSQFC 6 x 2L PNP FRUIT COCKTAIL SQUASH</v>
          </cell>
        </row>
        <row r="214">
          <cell r="B214" t="str">
            <v>PPSQB</v>
          </cell>
          <cell r="D214">
            <v>210</v>
          </cell>
          <cell r="E214" t="str">
            <v>PPSQB 6 x 2L PNP APPLE BERRY SQUASH</v>
          </cell>
        </row>
        <row r="215">
          <cell r="B215" t="str">
            <v>PPSQPF</v>
          </cell>
          <cell r="D215">
            <v>210</v>
          </cell>
          <cell r="E215" t="str">
            <v>PPSQPF 6 x 2L PNP PASSION FRUIT SQUASH</v>
          </cell>
        </row>
        <row r="216">
          <cell r="B216" t="str">
            <v>OBCDPA2</v>
          </cell>
          <cell r="D216">
            <v>210</v>
          </cell>
          <cell r="E216" t="str">
            <v>OBCDPA2 6 x 2L OBC PEACH &amp; APRICOT DRINK CONC</v>
          </cell>
        </row>
        <row r="217">
          <cell r="B217" t="str">
            <v>OBCDPN2</v>
          </cell>
          <cell r="D217">
            <v>210</v>
          </cell>
          <cell r="E217" t="str">
            <v>OBCDPN2 6 x 2L OBC PINEAPPEL DRINK CONC</v>
          </cell>
        </row>
        <row r="218">
          <cell r="B218" t="str">
            <v>PPR3OR</v>
          </cell>
          <cell r="D218">
            <v>315</v>
          </cell>
          <cell r="E218" t="str">
            <v>PPR3OR 6 x 300ml PnP READY TO DRINK ORANGE</v>
          </cell>
        </row>
        <row r="219">
          <cell r="B219" t="str">
            <v>PPR3NA</v>
          </cell>
          <cell r="D219">
            <v>315</v>
          </cell>
          <cell r="E219" t="str">
            <v>PPR3NA 6 x 300ml PnP READY TO DRINK NAARTJIE</v>
          </cell>
        </row>
        <row r="220">
          <cell r="B220" t="str">
            <v>PPR3FC</v>
          </cell>
          <cell r="D220">
            <v>315</v>
          </cell>
          <cell r="E220" t="str">
            <v>PPR3FC 6 x 300ml PnP READY TO DRINK FRUIT COCKTAIL</v>
          </cell>
        </row>
        <row r="221">
          <cell r="B221" t="str">
            <v>PPR3BE</v>
          </cell>
          <cell r="D221">
            <v>315</v>
          </cell>
          <cell r="E221" t="str">
            <v>PPR3BE 6 x 300ml PnP READY TO DRINK BERRY</v>
          </cell>
        </row>
        <row r="222">
          <cell r="B222" t="str">
            <v>BOSQCH2</v>
          </cell>
          <cell r="D222">
            <v>210</v>
          </cell>
          <cell r="E222" t="str">
            <v>BOSQCH2 6 x 2L CHOPPIES  ORANGE SQUASH</v>
          </cell>
        </row>
        <row r="223">
          <cell r="B223" t="str">
            <v>PPCOLI2</v>
          </cell>
          <cell r="D223">
            <v>210</v>
          </cell>
          <cell r="E223" t="str">
            <v>PPCOLI2 6 x 2L  PNP  LIME CORDIAL</v>
          </cell>
        </row>
        <row r="224">
          <cell r="B224" t="str">
            <v>BOSQB2</v>
          </cell>
          <cell r="D224">
            <v>210</v>
          </cell>
          <cell r="E224" t="str">
            <v>BOSQB2 6 x 2L BOSTON  BERRY &amp; APPLE SQUASH</v>
          </cell>
        </row>
        <row r="225">
          <cell r="B225" t="str">
            <v>LJ750</v>
          </cell>
          <cell r="D225">
            <v>158</v>
          </cell>
          <cell r="E225" t="str">
            <v>LJ750 12 x 750ml BOSTON LEMON JUICE</v>
          </cell>
        </row>
        <row r="226">
          <cell r="B226" t="str">
            <v>VV3</v>
          </cell>
          <cell r="D226">
            <v>210</v>
          </cell>
          <cell r="E226" t="str">
            <v>VV3 6 x 2L VINEYARD VINEGAR  WHITE</v>
          </cell>
        </row>
        <row r="227">
          <cell r="B227" t="str">
            <v>VV4</v>
          </cell>
          <cell r="D227">
            <v>210</v>
          </cell>
          <cell r="E227" t="str">
            <v>VV4 6 x 2L VINEYARD VINEGAR  BROWN</v>
          </cell>
        </row>
        <row r="228">
          <cell r="B228" t="str">
            <v>MAST2</v>
          </cell>
          <cell r="D228">
            <v>210</v>
          </cell>
          <cell r="E228" t="str">
            <v>MAST2 6 x 2L MAJUBA STRAWBERRY CONCENTRATE 2LT</v>
          </cell>
        </row>
        <row r="229">
          <cell r="B229" t="str">
            <v>MAPA2</v>
          </cell>
          <cell r="D229">
            <v>210</v>
          </cell>
          <cell r="E229" t="str">
            <v>MAPA2 6 x 2L MAJUBA PEACH &amp; APRICOT CONC 2LT</v>
          </cell>
        </row>
        <row r="230">
          <cell r="B230" t="str">
            <v>MAPN2</v>
          </cell>
          <cell r="D230">
            <v>210</v>
          </cell>
          <cell r="E230" t="str">
            <v>MAPN2 6 x 2L MAJUBA PINEAPPLE CONCENTRATE 2LT</v>
          </cell>
        </row>
        <row r="231">
          <cell r="B231" t="str">
            <v>BOSQPF2</v>
          </cell>
          <cell r="D231">
            <v>210</v>
          </cell>
          <cell r="E231" t="str">
            <v>BOSQPF2 6 x 2L BOSTON PASSION FR &amp; ORANGE SQUASH</v>
          </cell>
        </row>
        <row r="232">
          <cell r="B232" t="str">
            <v>PPSQ1B</v>
          </cell>
          <cell r="D232">
            <v>158</v>
          </cell>
          <cell r="E232" t="str">
            <v>PPSQ1B 12 x 1L PNP APPLE BERRY SQUASH</v>
          </cell>
        </row>
        <row r="233">
          <cell r="B233" t="str">
            <v>CSV5</v>
          </cell>
          <cell r="D233">
            <v>210</v>
          </cell>
          <cell r="E233" t="str">
            <v>CSV5 6 x 2L CHOPPIES VINEGAR  WHITE</v>
          </cell>
        </row>
        <row r="234">
          <cell r="B234" t="str">
            <v>CSV6</v>
          </cell>
          <cell r="D234">
            <v>210</v>
          </cell>
          <cell r="E234" t="str">
            <v>CSV6 6 x 2L CHOPPIES VINEGAR  BROWN</v>
          </cell>
        </row>
        <row r="235">
          <cell r="B235" t="str">
            <v>UTSQO2</v>
          </cell>
          <cell r="D235">
            <v>210</v>
          </cell>
          <cell r="E235" t="str">
            <v>UTSQO2 6 x 2L UNITY ORANGE SQUASH</v>
          </cell>
        </row>
        <row r="236">
          <cell r="B236" t="str">
            <v>UTV5</v>
          </cell>
          <cell r="D236">
            <v>210</v>
          </cell>
          <cell r="E236" t="str">
            <v>UTV5 6 x 2L UNITY VINEGAR  WHITE</v>
          </cell>
        </row>
        <row r="237">
          <cell r="B237" t="str">
            <v>UTV6</v>
          </cell>
          <cell r="D237">
            <v>210</v>
          </cell>
          <cell r="E237" t="str">
            <v>UTV6 6 x 2L UNITY VINEGAR  BROWN</v>
          </cell>
        </row>
        <row r="238">
          <cell r="B238" t="str">
            <v>UTLJ500</v>
          </cell>
          <cell r="D238">
            <v>184</v>
          </cell>
          <cell r="E238" t="str">
            <v>UTLJ500 12 x 500ml UNITY LEMON JUICE</v>
          </cell>
        </row>
        <row r="239">
          <cell r="B239" t="str">
            <v>PPLJ2</v>
          </cell>
          <cell r="D239">
            <v>210</v>
          </cell>
          <cell r="E239" t="str">
            <v>PPLJ2 6 x 2 L PNP LEMON JUICE</v>
          </cell>
        </row>
        <row r="240">
          <cell r="B240" t="str">
            <v>CHSQ2</v>
          </cell>
          <cell r="D240">
            <v>210</v>
          </cell>
          <cell r="E240" t="str">
            <v>CHSQ2 6 x 2L SQUASH CONC 8% ORANGE SUNFIRST</v>
          </cell>
        </row>
        <row r="241">
          <cell r="B241" t="str">
            <v>CCLJ2</v>
          </cell>
          <cell r="D241">
            <v>210</v>
          </cell>
          <cell r="E241" t="str">
            <v>CCLJ2 6 x 2 L CATER CLASSIC LEMON JUICE</v>
          </cell>
        </row>
        <row r="242">
          <cell r="B242" t="str">
            <v>PPCNPA</v>
          </cell>
          <cell r="D242">
            <v>210</v>
          </cell>
          <cell r="E242" t="str">
            <v>PPCNPA 6 X PNP CONCEN NECTAR PEACH &amp; APRICOT 1L</v>
          </cell>
        </row>
        <row r="243">
          <cell r="B243" t="str">
            <v>PPCNBF</v>
          </cell>
          <cell r="D243">
            <v>210</v>
          </cell>
          <cell r="E243" t="str">
            <v>PPCNBF 6 X PNP CONCEN NECTAR MIXED BERRY FRUIT 1L</v>
          </cell>
        </row>
        <row r="244">
          <cell r="B244" t="str">
            <v>PPCNFP</v>
          </cell>
          <cell r="D244">
            <v>210</v>
          </cell>
          <cell r="E244" t="str">
            <v>PPCNFP 6 X PNP CONCEN NECTAR FRUIT PUNCH 1L</v>
          </cell>
        </row>
        <row r="245">
          <cell r="B245" t="str">
            <v>PPCNACF</v>
          </cell>
          <cell r="D245">
            <v>210</v>
          </cell>
          <cell r="E245" t="str">
            <v>PPCNACF 6 X PNP CONCEN NECTAR APPLE CRANBERRY FRUIT 1L</v>
          </cell>
        </row>
        <row r="246">
          <cell r="B246" t="str">
            <v>PPCNOMF</v>
          </cell>
          <cell r="D246">
            <v>210</v>
          </cell>
          <cell r="E246" t="str">
            <v>PPCNOMF 6 X PNP CONCEN NECTAR ORANGE MANGO FRUIT 1L</v>
          </cell>
        </row>
        <row r="247">
          <cell r="B247" t="str">
            <v>PPCNOGF</v>
          </cell>
          <cell r="D247">
            <v>210</v>
          </cell>
          <cell r="E247" t="str">
            <v>PPCNOGF 6 X PNP CONCEN NECTAR ORANGE GRANADILLA FRUIT 1L</v>
          </cell>
        </row>
        <row r="248">
          <cell r="B248" t="str">
            <v>XCHLJ500</v>
          </cell>
          <cell r="D248" t="str">
            <v>Y</v>
          </cell>
          <cell r="E248" t="str">
            <v>XCHLJ500 1 x 500ml CHECKERS LEMON JUICE</v>
          </cell>
        </row>
        <row r="249">
          <cell r="B249" t="str">
            <v>XRBLJ500</v>
          </cell>
          <cell r="D249" t="str">
            <v>Y</v>
          </cell>
          <cell r="E249" t="str">
            <v>XRBLJ500 1 x 500ml RITE BRAND LEMON JUICE</v>
          </cell>
        </row>
        <row r="250">
          <cell r="B250" t="str">
            <v>XOKLJ500</v>
          </cell>
          <cell r="D250" t="str">
            <v>Y</v>
          </cell>
          <cell r="E250" t="str">
            <v>XOKLJ500 1 x 500ml OK LEMON JUICE</v>
          </cell>
        </row>
        <row r="251">
          <cell r="B251" t="str">
            <v>OBCDST2</v>
          </cell>
          <cell r="D251">
            <v>210</v>
          </cell>
          <cell r="E251" t="str">
            <v>OBCDST2 6 x 2L OBC STRAWBERRY DRINK CONC</v>
          </cell>
        </row>
        <row r="252">
          <cell r="B252" t="str">
            <v>UBSQ2</v>
          </cell>
          <cell r="D252">
            <v>210</v>
          </cell>
          <cell r="E252" t="str">
            <v>UBSQ2 6 x 2L UBRAND ORANGE SQUASH</v>
          </cell>
        </row>
        <row r="253">
          <cell r="B253" t="str">
            <v>XUBLJ500</v>
          </cell>
          <cell r="D253"/>
          <cell r="E253" t="str">
            <v>XUBLJ500 500ml UBRAND LEMON JUICE</v>
          </cell>
        </row>
        <row r="254">
          <cell r="B254" t="str">
            <v>PCNACF</v>
          </cell>
          <cell r="D254"/>
          <cell r="E254" t="str">
            <v>PCNACF 1 X PNP CONCEN NECTAR APPLE CRANBERRY FRUIT 1L</v>
          </cell>
        </row>
        <row r="255">
          <cell r="B255" t="str">
            <v>PCNBF</v>
          </cell>
          <cell r="D255"/>
          <cell r="E255" t="str">
            <v>PCNBF 1 X PNP CONCEN NECTAR MIXED BERRY FRUIT 1L</v>
          </cell>
        </row>
        <row r="256">
          <cell r="B256" t="str">
            <v>PCNFP</v>
          </cell>
          <cell r="D256"/>
          <cell r="E256" t="str">
            <v>PCNFP 1 X PNP CONCEN NECTAR FRUIT PUNCH 1L</v>
          </cell>
        </row>
        <row r="257">
          <cell r="B257" t="str">
            <v>PCNOGF</v>
          </cell>
          <cell r="D257"/>
          <cell r="E257" t="str">
            <v>PCNOGF 1 X PNP CONCEN NECTAR ORANGE GRANADILLA FRUIT 1L</v>
          </cell>
        </row>
        <row r="258">
          <cell r="B258" t="str">
            <v>PCNOMF</v>
          </cell>
          <cell r="D258"/>
          <cell r="E258" t="str">
            <v>PCNOMF 1 X PNP CONCEN NECTAR ORANGE MANGO FRUIT 1L</v>
          </cell>
        </row>
        <row r="259">
          <cell r="B259" t="str">
            <v>PCNPA</v>
          </cell>
          <cell r="D259"/>
          <cell r="E259" t="str">
            <v>PCNPA 1 X PNP CONCEN NECTAR PEACH &amp; APRICOT 1L</v>
          </cell>
        </row>
        <row r="260">
          <cell r="B260" t="str">
            <v>XPPCNACF</v>
          </cell>
          <cell r="D260"/>
          <cell r="E260" t="str">
            <v>XPPCNACF PNP CONCEN NECTAR APPLE CRANBERRY FRUIT 1L</v>
          </cell>
        </row>
        <row r="261">
          <cell r="B261" t="str">
            <v>PPITCCR</v>
          </cell>
          <cell r="D261">
            <v>210</v>
          </cell>
          <cell r="E261" t="str">
            <v>PPITCCR 6 X 1L PNP ICE TEA CONCEN CRANBERRY</v>
          </cell>
        </row>
        <row r="262">
          <cell r="B262" t="str">
            <v>PPITCLE</v>
          </cell>
          <cell r="D262">
            <v>210</v>
          </cell>
          <cell r="E262" t="str">
            <v>PPITCLE 6 X 1L PNP ICE TEA CONCEN LEMON</v>
          </cell>
        </row>
        <row r="263">
          <cell r="B263" t="str">
            <v>PPITCPE</v>
          </cell>
          <cell r="D263">
            <v>210</v>
          </cell>
          <cell r="E263" t="str">
            <v>PPITCPE 6 X 1L PNP ICE TEA CONCEN PEACH</v>
          </cell>
        </row>
        <row r="264">
          <cell r="B264" t="str">
            <v>GOGIN2</v>
          </cell>
          <cell r="D264">
            <v>210</v>
          </cell>
          <cell r="E264" t="str">
            <v>GOGIN2 6 x 2L GOGO BRANDS GINGER BEER</v>
          </cell>
        </row>
        <row r="265">
          <cell r="B265" t="str">
            <v>PPITCAP</v>
          </cell>
          <cell r="D265">
            <v>210</v>
          </cell>
          <cell r="E265" t="str">
            <v>PPITCAP 6 X 1L PNP ICE TEA CONCEN APPLE</v>
          </cell>
        </row>
        <row r="266">
          <cell r="B266" t="str">
            <v>LFLJ2</v>
          </cell>
          <cell r="D266">
            <v>210</v>
          </cell>
          <cell r="E266" t="str">
            <v>LFLJ2 6 x 2 L LIBERTY LEMON JUICE</v>
          </cell>
        </row>
        <row r="267">
          <cell r="B267" t="str">
            <v>RBLJ750</v>
          </cell>
          <cell r="D267">
            <v>158</v>
          </cell>
          <cell r="E267" t="str">
            <v>RBLJ750 12 x 750ml RITEBRAND LEMON JUICE</v>
          </cell>
        </row>
        <row r="268">
          <cell r="B268" t="str">
            <v>CHLJ750</v>
          </cell>
          <cell r="D268">
            <v>158</v>
          </cell>
          <cell r="E268" t="str">
            <v>CHLJ750 12 x 750ml CHECKERS LEMON JUICE</v>
          </cell>
        </row>
        <row r="269">
          <cell r="B269" t="str">
            <v>XPPITCCR</v>
          </cell>
          <cell r="D269">
            <v>210</v>
          </cell>
          <cell r="E269" t="str">
            <v>XPPITCCR 1L PNP ICE TEA CONCEN CRANBERRY</v>
          </cell>
        </row>
        <row r="270">
          <cell r="B270" t="str">
            <v>XPPITCPE</v>
          </cell>
          <cell r="D270">
            <v>210</v>
          </cell>
          <cell r="E270" t="str">
            <v>XPPITCPE 1L PNP ICE TEA CONCEN PEACH</v>
          </cell>
        </row>
        <row r="271">
          <cell r="B271" t="str">
            <v>XPPITCAP</v>
          </cell>
          <cell r="D271">
            <v>210</v>
          </cell>
          <cell r="E271" t="str">
            <v>XPPITCAP 1L PNP ICE TEA CONCEN APPLE</v>
          </cell>
        </row>
        <row r="272">
          <cell r="B272" t="str">
            <v>XPPITCLE</v>
          </cell>
          <cell r="D272">
            <v>210</v>
          </cell>
          <cell r="E272" t="str">
            <v>XPPITCLE 1L PNP ICE TEA CONCEN LEMON</v>
          </cell>
        </row>
        <row r="273">
          <cell r="B273" t="str">
            <v>CHLJ25</v>
          </cell>
          <cell r="D273">
            <v>92</v>
          </cell>
          <cell r="E273" t="str">
            <v>CHLJ25 12 x 250ML CHOPPIES LEMON JUICE</v>
          </cell>
        </row>
        <row r="274">
          <cell r="B274" t="str">
            <v>TBSWN200</v>
          </cell>
          <cell r="D274">
            <v>30</v>
          </cell>
          <cell r="E274" t="str">
            <v>TBSWN200 4 x 9 x 200ml TIGER BRANDS SWEETO NAARTJIE</v>
          </cell>
        </row>
        <row r="275">
          <cell r="B275" t="str">
            <v>TBS200CS</v>
          </cell>
          <cell r="D275">
            <v>30</v>
          </cell>
          <cell r="E275" t="str">
            <v>TBS200CS 4 x 9 x 200ml TIGER BRANDS SIXO COLA</v>
          </cell>
        </row>
        <row r="276">
          <cell r="B276" t="str">
            <v>TBS200NS</v>
          </cell>
          <cell r="D276">
            <v>30</v>
          </cell>
          <cell r="E276" t="str">
            <v>TBS200NS 4 x 9 x 200ml TIGER BRANDS SIXO NAARTJIE</v>
          </cell>
        </row>
        <row r="277">
          <cell r="B277" t="str">
            <v>TBS200OS</v>
          </cell>
          <cell r="D277">
            <v>30</v>
          </cell>
          <cell r="E277" t="str">
            <v>TBS200OS 4 x 9 x 200ml TIGER BRANDS SIXO ORANGE</v>
          </cell>
        </row>
        <row r="278">
          <cell r="B278" t="str">
            <v>TBS200RS</v>
          </cell>
          <cell r="D278">
            <v>30</v>
          </cell>
          <cell r="E278" t="str">
            <v>TBS200RS 4 x 9 x 200ml TIGER BRANDS SIXO RASPBERRY</v>
          </cell>
        </row>
        <row r="279">
          <cell r="B279" t="str">
            <v>TBS200PS</v>
          </cell>
          <cell r="D279">
            <v>30</v>
          </cell>
          <cell r="E279" t="str">
            <v>TBS200PS 4 x 9 x 200ml TIGER BRANDS SIXO PINEAPPLE</v>
          </cell>
        </row>
        <row r="280">
          <cell r="B280" t="str">
            <v>TBSWCS200</v>
          </cell>
          <cell r="D280">
            <v>30</v>
          </cell>
          <cell r="E280" t="str">
            <v>TBSWCS200 4 x 9 x 200ml TIGER BRANDS SWEETO CREAM SODA</v>
          </cell>
        </row>
        <row r="281">
          <cell r="B281" t="str">
            <v>TBSWGB200</v>
          </cell>
          <cell r="D281">
            <v>30</v>
          </cell>
          <cell r="E281" t="str">
            <v>TBSWGB200 4 x 9 x 200ml TIGER BRANDS SWEETO GINGER BEER</v>
          </cell>
        </row>
        <row r="282">
          <cell r="B282" t="str">
            <v>TBERB200</v>
          </cell>
          <cell r="D282">
            <v>30</v>
          </cell>
          <cell r="E282" t="str">
            <v>TBERB200 4 x 9 x 200ml TIGER BRANDS ESTO RASPBERRY</v>
          </cell>
        </row>
        <row r="283">
          <cell r="B283" t="str">
            <v>TBENA200</v>
          </cell>
          <cell r="D283">
            <v>30</v>
          </cell>
          <cell r="E283" t="str">
            <v>TBENA200 4 x 9 x 200ml TIGER BRANDS ESTO NAARTJIE</v>
          </cell>
        </row>
        <row r="284">
          <cell r="B284" t="str">
            <v>TBEPN200</v>
          </cell>
          <cell r="D284">
            <v>30</v>
          </cell>
          <cell r="E284" t="str">
            <v>TBEPN200 4 x 9 x 200ml TIGER BRANDS ESTO PINEAPPLE</v>
          </cell>
        </row>
        <row r="285">
          <cell r="B285" t="str">
            <v>TBFO200</v>
          </cell>
          <cell r="D285">
            <v>30</v>
          </cell>
          <cell r="E285" t="str">
            <v>TBFO200 4 X 9  TIGERBRANDS FOURO ORANGE 200ML</v>
          </cell>
        </row>
        <row r="286">
          <cell r="B286" t="str">
            <v>TBTRU500</v>
          </cell>
          <cell r="D286">
            <v>90</v>
          </cell>
          <cell r="E286" t="str">
            <v>TBTRU500 2 x 6 x 500ml TRULEM LEMON JUICE</v>
          </cell>
        </row>
        <row r="287">
          <cell r="B287" t="str">
            <v>TBTRU250</v>
          </cell>
          <cell r="D287">
            <v>24</v>
          </cell>
          <cell r="E287" t="str">
            <v>TBTRU250 2 x 10 x 250ml TRULEM LEMON JUICE</v>
          </cell>
        </row>
        <row r="288">
          <cell r="B288" t="str">
            <v>CFSDALU10</v>
          </cell>
          <cell r="D288"/>
          <cell r="E288" t="str">
            <v>CFSDALU10 CAFFELUXE SIGNATURE LUNGO 12x(10X5g)</v>
          </cell>
        </row>
        <row r="289">
          <cell r="B289" t="str">
            <v>CDGAL10</v>
          </cell>
          <cell r="D289"/>
          <cell r="E289" t="str">
            <v>CDGAL10 CAFFELUXE DG CAFE AU LAIT 4x(10x10g)</v>
          </cell>
        </row>
        <row r="290">
          <cell r="B290" t="str">
            <v>CDGCM10</v>
          </cell>
          <cell r="D290"/>
          <cell r="E290" t="str">
            <v>CDGCM10 CAFFELUXE DG CARAMEL LATTE 4x(10x11g)</v>
          </cell>
        </row>
        <row r="291">
          <cell r="B291" t="str">
            <v>CFSMEDC10</v>
          </cell>
          <cell r="D291"/>
          <cell r="E291" t="str">
            <v>CFSMEDC10 CAFFELUXE SIGNATURE DECAFFE 12x(10X5g)</v>
          </cell>
        </row>
        <row r="292">
          <cell r="B292" t="str">
            <v>CFSMEGM10</v>
          </cell>
          <cell r="D292"/>
          <cell r="E292" t="str">
            <v>CFSMEGM10 CAFFELUXE SIGNATURE GOURMET 12x(10X5g)</v>
          </cell>
        </row>
        <row r="293">
          <cell r="B293" t="str">
            <v>CFSDADE10</v>
          </cell>
          <cell r="D293"/>
          <cell r="E293" t="str">
            <v>CFSDADE10 CAFFELUXE SIGNATURE D-ROAST 12x(10X5g)</v>
          </cell>
        </row>
        <row r="294">
          <cell r="B294" t="str">
            <v>CFSDAIE10</v>
          </cell>
          <cell r="D294"/>
          <cell r="E294" t="str">
            <v>CFSDAIE10 CAFFELUXE SIGNATURE INTENSE 12x(10X5g)</v>
          </cell>
        </row>
        <row r="295">
          <cell r="B295" t="str">
            <v>CFSMEME10</v>
          </cell>
          <cell r="D295"/>
          <cell r="E295" t="str">
            <v>CFSMEME10 CAFFELUXE SIGNATURE MEDIUM 12x(10X5g)</v>
          </cell>
        </row>
        <row r="296">
          <cell r="B296" t="str">
            <v>XCFSDADE10</v>
          </cell>
          <cell r="D296"/>
          <cell r="E296" t="str">
            <v>XCFSDADE10 CAFFELUXE SIGNATURE D-ROAST 10X5g</v>
          </cell>
        </row>
        <row r="297">
          <cell r="B297" t="str">
            <v>XCFSDAIE10</v>
          </cell>
          <cell r="D297"/>
          <cell r="E297" t="str">
            <v>XCFSDAIE10 CAFFELUXE SIGNATURE INTENSE 10X5g</v>
          </cell>
        </row>
        <row r="298">
          <cell r="B298" t="str">
            <v>XCFSDALU10</v>
          </cell>
          <cell r="D298"/>
          <cell r="E298" t="str">
            <v>XCFSDALU10 CAFFELUXE SIGNATURE LUNGO 10X5g</v>
          </cell>
        </row>
        <row r="299">
          <cell r="B299" t="str">
            <v>XCFSMEDC10</v>
          </cell>
          <cell r="E299" t="str">
            <v>XCFSMEDC10 CAFFELUXE SIGNATURE DECAFFE 10X5g</v>
          </cell>
        </row>
        <row r="300">
          <cell r="B300" t="str">
            <v>XCFSMEGM10</v>
          </cell>
          <cell r="E300" t="str">
            <v>XCFSMEGM10 CAFFELUXE SIGNATURE GOURMET 10X5g</v>
          </cell>
        </row>
        <row r="301">
          <cell r="B301" t="str">
            <v>XCFSMEME10</v>
          </cell>
          <cell r="E301" t="str">
            <v>XCFSMEME10 CAFFELUXE SIGNATURE MEDIUM 10X5g</v>
          </cell>
        </row>
        <row r="302">
          <cell r="B302" t="str">
            <v>XPCC0100</v>
          </cell>
          <cell r="E302" t="str">
            <v>XPCC0100 100g PNP CRISPZ ONION &amp; THYME</v>
          </cell>
        </row>
        <row r="303">
          <cell r="B303" t="str">
            <v>XPCFC100</v>
          </cell>
          <cell r="E303" t="str">
            <v>XPCFC100 100g PNP COSMIX FRUIT CHUTNEY</v>
          </cell>
        </row>
        <row r="304">
          <cell r="B304" t="str">
            <v>PPCT150</v>
          </cell>
          <cell r="D304">
            <v>42</v>
          </cell>
          <cell r="E304" t="str">
            <v>PPCT150 REMOVE FROM ORDERS</v>
          </cell>
        </row>
        <row r="305">
          <cell r="B305" t="str">
            <v>PPCT22</v>
          </cell>
          <cell r="D305">
            <v>26</v>
          </cell>
          <cell r="E305" t="str">
            <v>PPCT22 REMOVE FROM ORDERS</v>
          </cell>
        </row>
        <row r="306">
          <cell r="B306" t="str">
            <v>XPCT150</v>
          </cell>
          <cell r="E306" t="str">
            <v>XPCT150 150g PNP CHEESE TWISTS</v>
          </cell>
        </row>
        <row r="307">
          <cell r="B307" t="str">
            <v>XPCT22</v>
          </cell>
          <cell r="E307" t="str">
            <v>XPCT22 22g  PNP CHEESE TWISTS</v>
          </cell>
        </row>
        <row r="308">
          <cell r="B308" t="str">
            <v>XPCFC22</v>
          </cell>
          <cell r="E308" t="str">
            <v>XPCFC22 22g PNP COSMIX FRUIT CHUTNEY</v>
          </cell>
        </row>
        <row r="309">
          <cell r="B309" t="str">
            <v>XPCH100</v>
          </cell>
          <cell r="E309" t="str">
            <v>XPCH100 100g PNP DISCOS HOT DOG</v>
          </cell>
        </row>
        <row r="310">
          <cell r="B310" t="str">
            <v>XPCH20</v>
          </cell>
          <cell r="E310" t="str">
            <v>XPCH20 20g PNP DISCOS HOT DOG</v>
          </cell>
        </row>
        <row r="311">
          <cell r="B311" t="str">
            <v>XPCP100</v>
          </cell>
          <cell r="E311" t="str">
            <v>XPCP100 100g PNP PHANTOMZ BBQ TOMATO</v>
          </cell>
        </row>
        <row r="312">
          <cell r="B312" t="str">
            <v>XPCP20</v>
          </cell>
          <cell r="E312" t="str">
            <v>XPCP20 20g PNP PHANTOMZ BBQ TOMATO</v>
          </cell>
        </row>
        <row r="313">
          <cell r="B313" t="str">
            <v>XPCSM100</v>
          </cell>
          <cell r="E313" t="str">
            <v>XPCSM100 100g PNP COSMIX SWTMILK CHEESE</v>
          </cell>
        </row>
        <row r="314">
          <cell r="B314" t="str">
            <v>XPCSM22</v>
          </cell>
          <cell r="E314" t="str">
            <v>XPCSM22 22g PNP COSMIX SWTMILK CHEESE</v>
          </cell>
        </row>
        <row r="315">
          <cell r="B315" t="str">
            <v>XPCSB100</v>
          </cell>
          <cell r="E315" t="str">
            <v>XPCSB100 100g PNP BACON RINDZ</v>
          </cell>
        </row>
        <row r="316">
          <cell r="B316" t="str">
            <v>XUBCTCS</v>
          </cell>
          <cell r="E316" t="str">
            <v>XUBCTCS 375g UBRAND COFFEE &amp; TEA CREAMER SACHETS</v>
          </cell>
        </row>
        <row r="317">
          <cell r="B317" t="str">
            <v>XUBCTC</v>
          </cell>
          <cell r="E317" t="str">
            <v>XUBCTC 750g UBRAND COFFEE &amp; TEA CREAMER</v>
          </cell>
        </row>
        <row r="318">
          <cell r="B318" t="str">
            <v>UTTC</v>
          </cell>
          <cell r="D318">
            <v>24</v>
          </cell>
          <cell r="E318" t="str">
            <v>UTTC 12 x 1KG UNITY COFFEE CREAMER</v>
          </cell>
        </row>
        <row r="319">
          <cell r="B319" t="str">
            <v>BCTC</v>
          </cell>
          <cell r="D319">
            <v>24</v>
          </cell>
          <cell r="E319" t="str">
            <v>BCTC 12 x 750g BOSTON COFFEE &amp; TEA CREAMER</v>
          </cell>
        </row>
        <row r="320">
          <cell r="B320" t="str">
            <v>BCTCS</v>
          </cell>
          <cell r="D320">
            <v>56</v>
          </cell>
          <cell r="E320" t="str">
            <v>BCTCS 24 x 375g BOSTON COFFEE &amp; TEA CREAMER SACHETS</v>
          </cell>
        </row>
        <row r="321">
          <cell r="B321" t="str">
            <v>UBCTCS</v>
          </cell>
          <cell r="D321">
            <v>24</v>
          </cell>
          <cell r="E321" t="str">
            <v>UBCTCS 24 x 375g UBRAND COFFEE &amp; TEA CREAMER SACHETS</v>
          </cell>
        </row>
        <row r="322">
          <cell r="B322" t="str">
            <v>UBCTC</v>
          </cell>
          <cell r="D322">
            <v>24</v>
          </cell>
          <cell r="E322" t="str">
            <v>UBCTC 12 x 750g UBRAND COFFEE &amp; TEA CREAMER</v>
          </cell>
        </row>
        <row r="323">
          <cell r="B323">
            <v>136881</v>
          </cell>
          <cell r="E323" t="str">
            <v>136881 ENRISTA CUPS 250ML</v>
          </cell>
        </row>
        <row r="324">
          <cell r="B324" t="str">
            <v>X136012</v>
          </cell>
          <cell r="E324" t="str">
            <v>X136012 ENRISTA TEA STRONG (1x(20X20g))</v>
          </cell>
        </row>
        <row r="325">
          <cell r="B325" t="str">
            <v>X136014</v>
          </cell>
          <cell r="E325" t="str">
            <v>X136014 ENRISTA TEA REGULAR (1x(20X20g))</v>
          </cell>
        </row>
        <row r="326">
          <cell r="B326">
            <v>136882</v>
          </cell>
          <cell r="E326" t="str">
            <v>136882 ENRISTA LIDS</v>
          </cell>
        </row>
        <row r="327">
          <cell r="B327">
            <v>136999</v>
          </cell>
          <cell r="E327" t="str">
            <v>136999 ENRISTA FSU STANDS</v>
          </cell>
        </row>
        <row r="328">
          <cell r="B328" t="str">
            <v>X136016</v>
          </cell>
          <cell r="E328" t="str">
            <v>X136016 ENRISTA TEA ROOIBOS (1x(20X18g))</v>
          </cell>
        </row>
        <row r="329">
          <cell r="B329" t="str">
            <v>X136018</v>
          </cell>
          <cell r="E329" t="str">
            <v>X136018 ENRISTA TEA ROOIBOS UNSW (1x(20X10g))</v>
          </cell>
        </row>
        <row r="330">
          <cell r="B330" t="str">
            <v>X136010</v>
          </cell>
          <cell r="E330" t="str">
            <v>X136010 ENRISTA - CHAI LATTEALL IN ONE</v>
          </cell>
        </row>
        <row r="331">
          <cell r="B331" t="str">
            <v>X136020</v>
          </cell>
          <cell r="E331" t="str">
            <v>X136020 ENRISTA - ROOIBOS TEA WITH HONEY AL</v>
          </cell>
        </row>
        <row r="332">
          <cell r="B332" t="str">
            <v>X136030</v>
          </cell>
          <cell r="E332" t="str">
            <v>X136030 ENRISTA MILD 500GR 20'S</v>
          </cell>
        </row>
        <row r="333">
          <cell r="B333">
            <v>136010</v>
          </cell>
          <cell r="D333">
            <v>16</v>
          </cell>
          <cell r="E333" t="str">
            <v>136010 ENRISTA - CHAI LATTE 12x(10x25g)</v>
          </cell>
        </row>
        <row r="334">
          <cell r="B334" t="str">
            <v>X136040</v>
          </cell>
          <cell r="E334" t="str">
            <v>X136040 ENRISTA REGULAR 500GR 20'S</v>
          </cell>
        </row>
        <row r="335">
          <cell r="B335">
            <v>136340</v>
          </cell>
          <cell r="E335" t="str">
            <v>136340 ENRISTA COFFEE REG 450'S</v>
          </cell>
        </row>
        <row r="336">
          <cell r="B336" t="str">
            <v>X136050</v>
          </cell>
          <cell r="E336" t="str">
            <v>X136050 ENRISTA STRONG 400GR 20'S</v>
          </cell>
        </row>
        <row r="337">
          <cell r="B337" t="str">
            <v>X136060</v>
          </cell>
          <cell r="E337" t="str">
            <v>X136060 ENRISTA MILD 250GR  1 X 10'S</v>
          </cell>
        </row>
        <row r="338">
          <cell r="B338">
            <v>139004</v>
          </cell>
          <cell r="D338">
            <v>17</v>
          </cell>
          <cell r="E338" t="str">
            <v>139004 ENRISTA CAPPUCCINO REGU TIN ( 12x10x18g)</v>
          </cell>
        </row>
        <row r="339">
          <cell r="B339">
            <v>139005</v>
          </cell>
          <cell r="D339">
            <v>17</v>
          </cell>
          <cell r="E339" t="str">
            <v>139005 ENRISTA HOT CHOC  DARK TIN (12x10x30G)</v>
          </cell>
        </row>
        <row r="340">
          <cell r="B340">
            <v>140430</v>
          </cell>
          <cell r="D340">
            <v>19</v>
          </cell>
          <cell r="E340" t="str">
            <v>140430 ENRISTA 3IN1 MILD SACH 100X25G</v>
          </cell>
        </row>
        <row r="341">
          <cell r="B341">
            <v>140440</v>
          </cell>
          <cell r="D341">
            <v>19</v>
          </cell>
          <cell r="E341" t="str">
            <v>140440 ENRISTA 3IN1 REG SACH 100X25G</v>
          </cell>
        </row>
        <row r="342">
          <cell r="B342">
            <v>140450</v>
          </cell>
          <cell r="D342">
            <v>19</v>
          </cell>
          <cell r="E342" t="str">
            <v>140450 ENRISTA 3IN1 STRONG SACH 100X20G</v>
          </cell>
        </row>
        <row r="343">
          <cell r="B343">
            <v>136030</v>
          </cell>
          <cell r="D343">
            <v>40</v>
          </cell>
          <cell r="E343" t="str">
            <v>136030 ENRISTA MILD 500GR (1X12) 20'S</v>
          </cell>
        </row>
        <row r="344">
          <cell r="B344">
            <v>136040</v>
          </cell>
          <cell r="D344">
            <v>40</v>
          </cell>
          <cell r="E344" t="str">
            <v>136040 ENRISTA REGULAR 500GR (1X12) 20'S</v>
          </cell>
        </row>
        <row r="345">
          <cell r="B345">
            <v>136050</v>
          </cell>
          <cell r="D345">
            <v>40</v>
          </cell>
          <cell r="E345" t="str">
            <v>136050 ENRISTA STRONG 400GR (1X12) 20'S</v>
          </cell>
        </row>
        <row r="346">
          <cell r="B346">
            <v>136060</v>
          </cell>
          <cell r="D346">
            <v>16</v>
          </cell>
          <cell r="E346" t="str">
            <v>136060 ENRISTA MILD 250GR (1X24) 10'S</v>
          </cell>
        </row>
        <row r="347">
          <cell r="B347">
            <v>136070</v>
          </cell>
          <cell r="D347">
            <v>16</v>
          </cell>
          <cell r="E347" t="str">
            <v>136070 ENRISTA REGULAR 250GR (1X24) 10'S</v>
          </cell>
        </row>
        <row r="348">
          <cell r="B348">
            <v>136080</v>
          </cell>
          <cell r="D348">
            <v>16</v>
          </cell>
          <cell r="E348" t="str">
            <v>136080 ENRISTA STRONG 200GR (1X24) 10'S</v>
          </cell>
        </row>
        <row r="349">
          <cell r="B349" t="str">
            <v>X136070</v>
          </cell>
          <cell r="E349" t="str">
            <v>X136070 ENRISTA REGULAR 250GR 1 X 10'S</v>
          </cell>
        </row>
        <row r="350">
          <cell r="B350" t="str">
            <v>X136080</v>
          </cell>
          <cell r="E350" t="str">
            <v>X136080 ENRISTA STRONG 200GR 1 X 10'S</v>
          </cell>
        </row>
        <row r="351">
          <cell r="B351">
            <v>136090</v>
          </cell>
          <cell r="D351">
            <v>13</v>
          </cell>
          <cell r="E351" t="str">
            <v>136090 ENRISTA S/F ORI BLEND 120G(1X24) 10'S</v>
          </cell>
        </row>
        <row r="352">
          <cell r="B352">
            <v>136100</v>
          </cell>
          <cell r="D352">
            <v>16</v>
          </cell>
          <cell r="E352" t="str">
            <v>136100 ENRISTA DECAF 120G (1X24) 10'S</v>
          </cell>
        </row>
        <row r="353">
          <cell r="B353">
            <v>136140</v>
          </cell>
          <cell r="D353">
            <v>20</v>
          </cell>
          <cell r="E353" t="str">
            <v>136140 ENRISTA HOT CHOC (1X12) 10'S</v>
          </cell>
        </row>
        <row r="354">
          <cell r="B354">
            <v>136410</v>
          </cell>
          <cell r="D354">
            <v>19</v>
          </cell>
          <cell r="E354" t="str">
            <v>136410 ENRISTA WHT CHOC SACH 100X30G</v>
          </cell>
        </row>
        <row r="355">
          <cell r="B355" t="str">
            <v>X136090</v>
          </cell>
          <cell r="E355" t="str">
            <v>X136090 ENR S/F ORI BLEND 120G(1X24) 10'S</v>
          </cell>
        </row>
        <row r="356">
          <cell r="B356" t="str">
            <v>X136100</v>
          </cell>
          <cell r="E356" t="str">
            <v>X136100 ENRISTA DECAF 120G (1X24) 10'S</v>
          </cell>
        </row>
        <row r="357">
          <cell r="B357" t="str">
            <v>X136130</v>
          </cell>
          <cell r="E357" t="str">
            <v>X136130 ENRISTA WHITE CHOC (1X12) 10'S</v>
          </cell>
        </row>
        <row r="358">
          <cell r="B358" t="str">
            <v>X136140</v>
          </cell>
          <cell r="E358" t="str">
            <v>X136140 ENRISTA HOT CHOC (1X12) 10'S</v>
          </cell>
        </row>
        <row r="359">
          <cell r="B359" t="str">
            <v>X136410</v>
          </cell>
          <cell r="E359" t="str">
            <v>X136410 ENRISTA WHT CHOC SACH 100X30G</v>
          </cell>
        </row>
        <row r="360">
          <cell r="B360" t="str">
            <v>X136420</v>
          </cell>
          <cell r="E360" t="str">
            <v>X136420 ENRISTA HOT CHOC SACH 100X30G</v>
          </cell>
        </row>
        <row r="361">
          <cell r="B361" t="str">
            <v>X136430</v>
          </cell>
          <cell r="E361" t="str">
            <v>X136430 ENRISTA 3IN1 MILD SACH 100X25G</v>
          </cell>
        </row>
        <row r="362">
          <cell r="B362" t="str">
            <v>X136440</v>
          </cell>
          <cell r="E362" t="str">
            <v>X136440 ENRISTA 3IN1 REG SACH 1X25G</v>
          </cell>
        </row>
        <row r="363">
          <cell r="B363" t="str">
            <v>X136450</v>
          </cell>
          <cell r="E363" t="str">
            <v>X136450 ENRISTA 3IN1 STRONG SACH 100X20G</v>
          </cell>
        </row>
        <row r="364">
          <cell r="B364" t="str">
            <v>X136480</v>
          </cell>
          <cell r="E364" t="str">
            <v>X136480 ENRISTA CAPP REG SACHET 18G</v>
          </cell>
        </row>
        <row r="365">
          <cell r="B365" t="str">
            <v>X136500</v>
          </cell>
          <cell r="E365" t="str">
            <v>X136500 ENRISTA CAPPUCCINO REG 1 X 10s</v>
          </cell>
        </row>
        <row r="366">
          <cell r="B366" t="str">
            <v>X136600</v>
          </cell>
          <cell r="E366" t="str">
            <v>X136600 ENRISTA CAPPUCCINO UNSWEETED 12G</v>
          </cell>
        </row>
        <row r="367">
          <cell r="B367" t="str">
            <v>X136700</v>
          </cell>
          <cell r="E367" t="str">
            <v>X136700 ENRISTA DECAF CAPP 1 x 10s</v>
          </cell>
        </row>
        <row r="368">
          <cell r="B368" t="str">
            <v>X136850</v>
          </cell>
          <cell r="E368" t="str">
            <v>X136850 ENRISTA CAFE MOCHA 18G</v>
          </cell>
        </row>
        <row r="369">
          <cell r="B369">
            <v>136430</v>
          </cell>
          <cell r="D369">
            <v>19</v>
          </cell>
          <cell r="E369" t="str">
            <v>136430 COFFEE 3IN1 ENRISTA MILD (4x(20x25g))</v>
          </cell>
        </row>
        <row r="370">
          <cell r="B370">
            <v>136440</v>
          </cell>
          <cell r="D370">
            <v>19</v>
          </cell>
          <cell r="E370" t="str">
            <v>136440 COFFEE 3IN1 ENRISTA REG (4x(20x25g))</v>
          </cell>
        </row>
        <row r="371">
          <cell r="B371">
            <v>136450</v>
          </cell>
          <cell r="D371">
            <v>19</v>
          </cell>
          <cell r="E371" t="str">
            <v>136450 COFFEE 3IN1 ENRISTA STRONG (4x(20x20g))</v>
          </cell>
        </row>
        <row r="372">
          <cell r="B372">
            <v>136600</v>
          </cell>
          <cell r="D372">
            <v>16</v>
          </cell>
          <cell r="E372" t="str">
            <v>136600 ENRISTA CAPPUCCINO UNSWEETED 12G</v>
          </cell>
        </row>
        <row r="373">
          <cell r="B373">
            <v>137000</v>
          </cell>
          <cell r="D373">
            <v>17</v>
          </cell>
          <cell r="E373" t="str">
            <v>137000 CAFE ENRISTA WHOLEBEAN INSTANT 12x100g JAR</v>
          </cell>
        </row>
        <row r="374">
          <cell r="B374">
            <v>139001</v>
          </cell>
          <cell r="D374">
            <v>17</v>
          </cell>
          <cell r="E374" t="str">
            <v>139001 CAFE ENRISTA TIN MILD (12x10x25g)</v>
          </cell>
        </row>
        <row r="375">
          <cell r="B375">
            <v>139002</v>
          </cell>
          <cell r="D375">
            <v>17</v>
          </cell>
          <cell r="E375" t="str">
            <v>139002 CAFE ENRISTA TIN REGULAR (12x10x18g)</v>
          </cell>
        </row>
        <row r="376">
          <cell r="B376">
            <v>139003</v>
          </cell>
          <cell r="D376">
            <v>17</v>
          </cell>
          <cell r="E376" t="str">
            <v>139003 CAFE ENRISTA TIN STRONG (12x10x20g)</v>
          </cell>
        </row>
        <row r="377">
          <cell r="B377" t="str">
            <v>X136851</v>
          </cell>
          <cell r="E377" t="str">
            <v>X136851 ENRISTA CAFE LATTE 18G</v>
          </cell>
        </row>
        <row r="378">
          <cell r="B378" t="str">
            <v>X137000</v>
          </cell>
          <cell r="E378" t="str">
            <v>X137000 CAFE ENRISTA WHOLEBEAN INSTANT JAR</v>
          </cell>
        </row>
        <row r="379">
          <cell r="B379" t="str">
            <v>X139001</v>
          </cell>
          <cell r="E379" t="str">
            <v>X139001 CAFE ENRISTA TIN MILD</v>
          </cell>
        </row>
        <row r="380">
          <cell r="B380" t="str">
            <v>X139002</v>
          </cell>
          <cell r="E380" t="str">
            <v>X139002 CAFE ENRISTA TIN REGULAR</v>
          </cell>
        </row>
        <row r="381">
          <cell r="B381" t="str">
            <v>X139003</v>
          </cell>
          <cell r="E381" t="str">
            <v>X139003 CAFE ENRISTA TIN STRONG</v>
          </cell>
        </row>
        <row r="382">
          <cell r="B382" t="str">
            <v>X139004</v>
          </cell>
          <cell r="E382" t="str">
            <v>X139004 CAFE ENRISTA TIN CAPPUCCINO</v>
          </cell>
        </row>
        <row r="383">
          <cell r="B383" t="str">
            <v>X139005</v>
          </cell>
          <cell r="E383" t="str">
            <v>X139005 CAFE ENRISTA TIN DARK HOT CHOCOLATE</v>
          </cell>
        </row>
        <row r="384">
          <cell r="B384" t="str">
            <v>X140430</v>
          </cell>
          <cell r="E384" t="str">
            <v>X140430 MILD BROWN</v>
          </cell>
        </row>
        <row r="385">
          <cell r="B385" t="str">
            <v>X140440</v>
          </cell>
          <cell r="E385" t="str">
            <v>X140440 REGULAR BROWN</v>
          </cell>
        </row>
        <row r="386">
          <cell r="B386" t="str">
            <v>X140450</v>
          </cell>
          <cell r="E386" t="str">
            <v>X140450 STRONG BROWN</v>
          </cell>
        </row>
        <row r="387">
          <cell r="B387">
            <v>140000</v>
          </cell>
          <cell r="D387">
            <v>17</v>
          </cell>
          <cell r="E387" t="str">
            <v>140000 ENRISTA COFFEE GOLD 500's</v>
          </cell>
        </row>
        <row r="388">
          <cell r="B388" t="str">
            <v>X140000</v>
          </cell>
          <cell r="D388">
            <v>4080</v>
          </cell>
          <cell r="E388" t="str">
            <v>X140000 Enrista Freeze Coffee 1X2G</v>
          </cell>
        </row>
        <row r="389">
          <cell r="B389">
            <v>136012</v>
          </cell>
          <cell r="D389">
            <v>32</v>
          </cell>
          <cell r="E389" t="str">
            <v>136012 ENRISTA TEA STRONG (12x(20X20g))</v>
          </cell>
        </row>
        <row r="390">
          <cell r="B390">
            <v>136014</v>
          </cell>
          <cell r="D390">
            <v>40</v>
          </cell>
          <cell r="E390" t="str">
            <v>136014 ENRISTA TEA REGULAR (12x(20X20g))</v>
          </cell>
        </row>
        <row r="391">
          <cell r="B391">
            <v>136016</v>
          </cell>
          <cell r="D391">
            <v>32</v>
          </cell>
          <cell r="E391" t="str">
            <v>136016 ENRISTA TEA ROOIBOS (12x(20X18g))</v>
          </cell>
        </row>
        <row r="392">
          <cell r="B392">
            <v>136018</v>
          </cell>
          <cell r="D392">
            <v>40</v>
          </cell>
          <cell r="E392" t="str">
            <v>136018 ENRISTA TEA ROOIBOS UNSW (12x(20X10g))</v>
          </cell>
        </row>
        <row r="393">
          <cell r="B393">
            <v>140512</v>
          </cell>
          <cell r="D393">
            <v>19</v>
          </cell>
          <cell r="E393" t="str">
            <v>140512 ENRISTA TEA STRONG DISP (4 x 20s)</v>
          </cell>
        </row>
        <row r="394">
          <cell r="B394">
            <v>140514</v>
          </cell>
          <cell r="D394">
            <v>19</v>
          </cell>
          <cell r="E394" t="str">
            <v>140514 ENRISTA TEA REGULAR DISP (4 x 20s)</v>
          </cell>
        </row>
        <row r="395">
          <cell r="B395">
            <v>140516</v>
          </cell>
          <cell r="D395">
            <v>19</v>
          </cell>
          <cell r="E395" t="str">
            <v>140516 ENRISTA TEA ROOIBOS DISP (4 x 20s)</v>
          </cell>
        </row>
        <row r="396">
          <cell r="B396">
            <v>140518</v>
          </cell>
          <cell r="D396">
            <v>19</v>
          </cell>
          <cell r="E396" t="str">
            <v>140518 ENRISTA TEA ROOIBOS UNSW DISP (4 x 20s)</v>
          </cell>
        </row>
        <row r="397">
          <cell r="B397">
            <v>140460</v>
          </cell>
          <cell r="D397">
            <v>19</v>
          </cell>
          <cell r="E397" t="str">
            <v>140460 ENRISTA MILD 3IN1 DISP BOX (4x(20x25g))</v>
          </cell>
        </row>
        <row r="398">
          <cell r="B398">
            <v>140470</v>
          </cell>
          <cell r="D398">
            <v>19</v>
          </cell>
          <cell r="E398" t="str">
            <v>140470 ENRISTA REG 3IN1 DISP BOX (4x(20x25g))</v>
          </cell>
        </row>
        <row r="399">
          <cell r="B399">
            <v>140480</v>
          </cell>
          <cell r="D399">
            <v>19</v>
          </cell>
          <cell r="E399" t="str">
            <v>140480 ENRISTA STRONG 3IN1 DISP BOX (4x(20x20g)</v>
          </cell>
        </row>
        <row r="400">
          <cell r="B400">
            <v>139016</v>
          </cell>
          <cell r="D400">
            <v>31</v>
          </cell>
          <cell r="E400" t="str">
            <v>139016 ENRISTA TEA ROOIBOS SAMPLES (250X18g)</v>
          </cell>
        </row>
        <row r="401">
          <cell r="B401">
            <v>139012</v>
          </cell>
          <cell r="D401">
            <v>31</v>
          </cell>
          <cell r="E401" t="str">
            <v>139012 ENRISTA TEA STRONG SAMPLES (250X20g)</v>
          </cell>
        </row>
        <row r="402">
          <cell r="B402">
            <v>136020</v>
          </cell>
          <cell r="D402">
            <v>16</v>
          </cell>
          <cell r="E402" t="str">
            <v>136020 ENRISTA ROOIBOS TEA AND HONEY(12x10x12g)</v>
          </cell>
        </row>
        <row r="403">
          <cell r="B403">
            <v>136130</v>
          </cell>
          <cell r="D403">
            <v>16</v>
          </cell>
          <cell r="E403" t="str">
            <v>136130 ENRISTA WHITE CHOC (1X12) 10'S</v>
          </cell>
        </row>
        <row r="404">
          <cell r="B404">
            <v>136420</v>
          </cell>
          <cell r="D404">
            <v>19</v>
          </cell>
          <cell r="E404" t="str">
            <v>136420 ENRISTA HOT CHOC SACH 100X30G</v>
          </cell>
        </row>
        <row r="405">
          <cell r="B405">
            <v>136480</v>
          </cell>
          <cell r="D405">
            <v>19</v>
          </cell>
          <cell r="E405" t="str">
            <v>136480 ENRISTA CAPPUCCINO REGULAR (100 x 18g) BLACK</v>
          </cell>
        </row>
        <row r="406">
          <cell r="B406">
            <v>136500</v>
          </cell>
          <cell r="D406">
            <v>16</v>
          </cell>
          <cell r="E406" t="str">
            <v>136500 ENRISTA CAPPUCCINO REGULAR (12 x (10 x 18g))</v>
          </cell>
        </row>
        <row r="407">
          <cell r="B407">
            <v>136700</v>
          </cell>
          <cell r="D407">
            <v>16</v>
          </cell>
          <cell r="E407" t="str">
            <v>136700 ENRISTA DECAF CAPP 12X10X12G</v>
          </cell>
        </row>
        <row r="408">
          <cell r="B408">
            <v>136850</v>
          </cell>
          <cell r="D408">
            <v>13</v>
          </cell>
          <cell r="E408" t="str">
            <v>136850 ENRISTA CAFE MOCHA 18G</v>
          </cell>
        </row>
        <row r="409">
          <cell r="B409">
            <v>136851</v>
          </cell>
          <cell r="D409">
            <v>13</v>
          </cell>
          <cell r="E409" t="str">
            <v>136851 ENRISTA CAFE LATTE 18G</v>
          </cell>
        </row>
        <row r="410">
          <cell r="B410" t="str">
            <v>32GIPEP50</v>
          </cell>
          <cell r="D410">
            <v>24</v>
          </cell>
          <cell r="E410" t="str">
            <v>32GIPEP50 32GI Peach Endure Powder 50g Sachets (Sheeting)</v>
          </cell>
        </row>
        <row r="411">
          <cell r="B411" t="str">
            <v>FNTS150</v>
          </cell>
          <cell r="D411">
            <v>32</v>
          </cell>
          <cell r="E411" t="str">
            <v>FNTS150 18 x 150g FIESTAS TOMATO SALSA</v>
          </cell>
        </row>
        <row r="412">
          <cell r="B412" t="str">
            <v>FNNC2</v>
          </cell>
          <cell r="D412">
            <v>32</v>
          </cell>
          <cell r="E412" t="str">
            <v>FNNC2 FIESTAS NACHOS CHEESE 2 KG</v>
          </cell>
        </row>
        <row r="413">
          <cell r="B413" t="str">
            <v>FNNC150</v>
          </cell>
          <cell r="D413">
            <v>32</v>
          </cell>
          <cell r="E413" t="str">
            <v>FNNC150 18 x 150g FIESTAS NACHO CHEESE FLAVOUR</v>
          </cell>
        </row>
        <row r="414">
          <cell r="B414" t="str">
            <v>FNSC150</v>
          </cell>
          <cell r="D414">
            <v>32</v>
          </cell>
          <cell r="E414" t="str">
            <v>FNSC150 18 x 150g FIESTAS SWEET CHILLI FLAVOUR</v>
          </cell>
        </row>
        <row r="415">
          <cell r="B415" t="str">
            <v>XFNSP150</v>
          </cell>
          <cell r="E415" t="str">
            <v>XFNSP150 1 x 150g FIESTAS SEA SALT &amp; BLACK PEPPER</v>
          </cell>
        </row>
        <row r="416">
          <cell r="B416" t="str">
            <v>XFNTS150</v>
          </cell>
          <cell r="E416" t="str">
            <v>XFNTS150 1 x 150g FIESTAS TOMATO SALSA</v>
          </cell>
        </row>
        <row r="417">
          <cell r="B417" t="str">
            <v>UBTCC</v>
          </cell>
          <cell r="D417">
            <v>32</v>
          </cell>
          <cell r="E417" t="str">
            <v>UBTCC 18 x 150g UBRAND TORTILLA CHIPS CHEESE FLAVOUR</v>
          </cell>
        </row>
        <row r="418">
          <cell r="B418" t="str">
            <v>XFNSC150</v>
          </cell>
          <cell r="D418" t="str">
            <v>Y</v>
          </cell>
          <cell r="E418" t="str">
            <v>XFNSC150 1 x FIESTAS SWEET CHILLI FLAVOURED</v>
          </cell>
        </row>
        <row r="419">
          <cell r="B419" t="str">
            <v>XFNNC150</v>
          </cell>
          <cell r="E419" t="str">
            <v>XFNNC150 1 x 150g NACHO CHEESE FIESTAS</v>
          </cell>
        </row>
        <row r="420">
          <cell r="B420" t="str">
            <v>FNSC2</v>
          </cell>
          <cell r="D420">
            <v>32</v>
          </cell>
          <cell r="E420" t="str">
            <v>FNSC2 FIESTAS NACHOS SWEET CHILLI 2 KG</v>
          </cell>
        </row>
        <row r="421">
          <cell r="B421" t="str">
            <v>FNSP2</v>
          </cell>
          <cell r="D421">
            <v>32</v>
          </cell>
          <cell r="E421" t="str">
            <v>FNSP2 FIESTAS NACHOS SEA SALT AND PEPPER 2 KG</v>
          </cell>
        </row>
        <row r="422">
          <cell r="B422" t="str">
            <v>FNTS2</v>
          </cell>
          <cell r="D422">
            <v>32</v>
          </cell>
          <cell r="E422" t="str">
            <v>FNTS2 FIESTAS NACHOS TOMATO SALSA 2 KG</v>
          </cell>
        </row>
        <row r="423">
          <cell r="B423" t="str">
            <v>FNSP150</v>
          </cell>
          <cell r="D423">
            <v>32</v>
          </cell>
          <cell r="E423" t="str">
            <v>FNSP150 18 x 150g FIESTAS SEA SALT &amp; BLACK PEPPER</v>
          </cell>
        </row>
        <row r="424">
          <cell r="B424" t="str">
            <v>PPTCC</v>
          </cell>
          <cell r="D424">
            <v>32</v>
          </cell>
          <cell r="E424" t="str">
            <v>PPTCC 18 x 150g PnP TORTILLA CHIPS CHEESE FLAVOUR</v>
          </cell>
        </row>
        <row r="425">
          <cell r="B425" t="str">
            <v>PPTCSC</v>
          </cell>
          <cell r="D425">
            <v>32</v>
          </cell>
          <cell r="E425" t="str">
            <v>PPTCSC 18 x 150g PnP TORTILLA CHIPS SWEET CHILLI FLAVOUR</v>
          </cell>
        </row>
        <row r="426">
          <cell r="B426" t="str">
            <v>PPTCTS</v>
          </cell>
          <cell r="D426">
            <v>32</v>
          </cell>
          <cell r="E426" t="str">
            <v>PPTCTS 18 x 150g PnP TORTILLA CHIPS TOMATO SALSA FLAVOUR</v>
          </cell>
        </row>
        <row r="427">
          <cell r="B427" t="str">
            <v>XPPTCTS</v>
          </cell>
          <cell r="E427" t="str">
            <v>XPPTCTS 1 x 150g PNP TORTILLA CHIPS TOMATO SALSA</v>
          </cell>
        </row>
        <row r="428">
          <cell r="B428" t="str">
            <v>XPPTCC</v>
          </cell>
          <cell r="E428" t="str">
            <v>XPPTCC 1 x 150g PNP TORTILLA CHIPS CHEESE</v>
          </cell>
        </row>
        <row r="429">
          <cell r="B429" t="str">
            <v>XPPTCSC</v>
          </cell>
          <cell r="E429" t="str">
            <v>XPPTCSC 1 x 150g PNP TORTILLA CHIPS SWEET CHILLI</v>
          </cell>
        </row>
        <row r="430">
          <cell r="B430" t="str">
            <v>UBTCSC</v>
          </cell>
          <cell r="D430">
            <v>32</v>
          </cell>
          <cell r="E430" t="str">
            <v>UBTCSC 18 x 150g UBRAND TORTILLA CHIPS SWEET CHILLI FLAVOUR</v>
          </cell>
        </row>
        <row r="431">
          <cell r="B431" t="str">
            <v>XUBTCC</v>
          </cell>
          <cell r="D431">
            <v>32</v>
          </cell>
          <cell r="E431" t="str">
            <v>XUBTCC 150g UBRAND TORTILLA CHIPS CHEESE FLAVOUR</v>
          </cell>
        </row>
        <row r="432">
          <cell r="B432" t="str">
            <v>XUBTCSC</v>
          </cell>
          <cell r="D432">
            <v>32</v>
          </cell>
          <cell r="E432" t="str">
            <v>XUBTCSC 150g UBRAND TORTILLA CHIPS S/CHILLI FLAVOUR</v>
          </cell>
        </row>
        <row r="433">
          <cell r="B433" t="str">
            <v>BB1</v>
          </cell>
          <cell r="D433">
            <v>65</v>
          </cell>
          <cell r="E433" t="str">
            <v>BB1 100*150ml BOOST A BAG SACHETS</v>
          </cell>
        </row>
        <row r="434">
          <cell r="B434" t="str">
            <v>BE1</v>
          </cell>
          <cell r="D434">
            <v>65</v>
          </cell>
          <cell r="E434" t="str">
            <v>BE1 100*150ml ENERGADE SACHETS</v>
          </cell>
        </row>
        <row r="435">
          <cell r="B435" t="str">
            <v>FT11</v>
          </cell>
          <cell r="D435">
            <v>60</v>
          </cell>
          <cell r="E435" t="str">
            <v>FT11 10 x 6 x 150ML FRUITY TREAT ORANGE</v>
          </cell>
        </row>
        <row r="436">
          <cell r="B436" t="str">
            <v>FT12</v>
          </cell>
          <cell r="D436">
            <v>60</v>
          </cell>
          <cell r="E436" t="str">
            <v>FT12 10 x 6 x 150ml FRUITY TREAT GUAVA</v>
          </cell>
        </row>
        <row r="437">
          <cell r="B437" t="str">
            <v>FT13</v>
          </cell>
          <cell r="D437">
            <v>59</v>
          </cell>
          <cell r="E437" t="str">
            <v>FT13 10 x 6 x 150ml FRUITY TREAT F.PUNC</v>
          </cell>
        </row>
        <row r="438">
          <cell r="B438" t="str">
            <v>JJM50D</v>
          </cell>
          <cell r="D438" t="str">
            <v>Y</v>
          </cell>
          <cell r="E438" t="str">
            <v>JJM50D 50 x 150ml MAKOYA DAMAGED</v>
          </cell>
        </row>
        <row r="439">
          <cell r="B439" t="str">
            <v>XFT11</v>
          </cell>
          <cell r="E439" t="str">
            <v>XFT11 6*150mlPACKETS F/T ORANGE 6's</v>
          </cell>
        </row>
        <row r="440">
          <cell r="B440" t="str">
            <v>PFT12</v>
          </cell>
          <cell r="E440" t="str">
            <v>PFT12 6*150mlPACKETS F/T GUAVA 6's</v>
          </cell>
        </row>
        <row r="441">
          <cell r="B441" t="str">
            <v>PFT13</v>
          </cell>
          <cell r="E441" t="str">
            <v>PFT13 6*150mlPACKETS F/T F.PUNCH 6's</v>
          </cell>
        </row>
        <row r="442">
          <cell r="B442" t="str">
            <v>PFT14</v>
          </cell>
          <cell r="E442" t="str">
            <v>PFT14 6*150mlPACKETS F/T ASS.FLV.6's</v>
          </cell>
        </row>
        <row r="443">
          <cell r="B443" t="str">
            <v>BBS</v>
          </cell>
          <cell r="D443">
            <v>65</v>
          </cell>
          <cell r="E443" t="str">
            <v>BBS 100*150ml SPORTS ENERGY DRINK SACHETS (2 WEEKS SHELF LIFE)</v>
          </cell>
        </row>
        <row r="444">
          <cell r="B444" t="str">
            <v>JJM50GR</v>
          </cell>
          <cell r="D444">
            <v>77</v>
          </cell>
          <cell r="E444" t="str">
            <v>JJM50GR 50 x 150ml MAKOYA SACHETS GRAPE</v>
          </cell>
        </row>
        <row r="445">
          <cell r="B445" t="str">
            <v>BBM2</v>
          </cell>
          <cell r="E445" t="str">
            <v>BBM2 100 x 150ml MEGALOAD SACHETS</v>
          </cell>
        </row>
        <row r="446">
          <cell r="B446" t="str">
            <v>FTB150G</v>
          </cell>
          <cell r="D446">
            <v>84</v>
          </cell>
          <cell r="E446" t="str">
            <v>FTB150G 4 x (10 x 150ml) FRUITY TREAT GUAVA</v>
          </cell>
        </row>
        <row r="447">
          <cell r="B447" t="str">
            <v>FTB150L</v>
          </cell>
          <cell r="D447">
            <v>84</v>
          </cell>
          <cell r="E447" t="str">
            <v>FTB150L 4 x (10 x 150ml) FRUITY TREAT LITCHI</v>
          </cell>
        </row>
        <row r="448">
          <cell r="B448" t="str">
            <v>FTB150M</v>
          </cell>
          <cell r="D448">
            <v>84</v>
          </cell>
          <cell r="E448" t="str">
            <v>FTB150M 4 x (10 x 150ml) FRUITY TREAT MANGO\ORANGE</v>
          </cell>
        </row>
        <row r="449">
          <cell r="B449" t="str">
            <v>FTB150O</v>
          </cell>
          <cell r="D449">
            <v>84</v>
          </cell>
          <cell r="E449" t="str">
            <v>FTB150O 4 x (10 x 150ml) FRUITY TREAT ORANGE</v>
          </cell>
        </row>
        <row r="450">
          <cell r="B450" t="str">
            <v>FTB150F</v>
          </cell>
          <cell r="D450">
            <v>84</v>
          </cell>
          <cell r="E450" t="str">
            <v>FTB150F 4  x (10 x 150ml) FRUITY TREAT FRUIT PUNCH</v>
          </cell>
        </row>
        <row r="451">
          <cell r="B451" t="str">
            <v>FTB10G</v>
          </cell>
          <cell r="D451">
            <v>365</v>
          </cell>
          <cell r="E451" t="str">
            <v>FTB10G 10 x 150 ML FRUITY TREAT GUAVA ICEPOPS</v>
          </cell>
        </row>
        <row r="452">
          <cell r="B452" t="str">
            <v>FTBDAM</v>
          </cell>
          <cell r="E452" t="str">
            <v>FTBDAM FRUITY TREAT DAMAGES</v>
          </cell>
        </row>
        <row r="453">
          <cell r="B453" t="str">
            <v>FGRANNEC03</v>
          </cell>
          <cell r="D453">
            <v>45</v>
          </cell>
          <cell r="E453" t="str">
            <v>FGRANNEC03 2 x 5L SOLO FOOD FRUIT JUICE 5% CONC-GRANAD</v>
          </cell>
        </row>
        <row r="454">
          <cell r="B454" t="str">
            <v>FORNEC02</v>
          </cell>
          <cell r="D454">
            <v>45</v>
          </cell>
          <cell r="E454" t="str">
            <v>FORNEC02 2 x 5L SOLO FOOD FRUIT JUICE 5% CONC-ORANGE</v>
          </cell>
        </row>
        <row r="455">
          <cell r="B455" t="str">
            <v>FGRANNEC04</v>
          </cell>
          <cell r="D455">
            <v>45</v>
          </cell>
          <cell r="E455" t="str">
            <v>FGRANNEC04 2 x 5L FRUIT JUICE CONC-TROPICAL PUNCH</v>
          </cell>
        </row>
        <row r="456">
          <cell r="B456" t="str">
            <v>FTB10O</v>
          </cell>
          <cell r="D456">
            <v>365</v>
          </cell>
          <cell r="E456" t="str">
            <v>FTB10O 10 x 150 ml FRUITY TREAT ORANGE ICEPOPS</v>
          </cell>
        </row>
        <row r="457">
          <cell r="B457" t="str">
            <v>FTB10F</v>
          </cell>
          <cell r="D457">
            <v>365</v>
          </cell>
          <cell r="E457" t="str">
            <v>FTB10F 10 X 150 ML FRUITY TREAT F.PUNCH  ICEPOPS</v>
          </cell>
        </row>
        <row r="458">
          <cell r="B458" t="str">
            <v>FTB10MO</v>
          </cell>
          <cell r="D458">
            <v>365</v>
          </cell>
          <cell r="E458" t="str">
            <v>FTB10MO 10 X 150ML FRUITY TREAT MANGO. OR  ICEPOP</v>
          </cell>
        </row>
        <row r="459">
          <cell r="B459" t="str">
            <v>FTB10L</v>
          </cell>
          <cell r="D459">
            <v>365</v>
          </cell>
          <cell r="E459" t="str">
            <v>FTB10L 10 x 150 ML FRUITY TREAT LITCHI ICEPOPS</v>
          </cell>
        </row>
        <row r="460">
          <cell r="B460" t="str">
            <v>FTB10D</v>
          </cell>
          <cell r="E460" t="str">
            <v>FTB10D 10 X 150 ML FRUITY TREAT DAMAGED</v>
          </cell>
        </row>
        <row r="461">
          <cell r="B461" t="str">
            <v>FT16</v>
          </cell>
          <cell r="D461">
            <v>48</v>
          </cell>
          <cell r="E461" t="str">
            <v>FT16 10 x 6 x 150ml FRUITY TREAT MANGO ORANGE</v>
          </cell>
        </row>
        <row r="462">
          <cell r="B462" t="str">
            <v>FT17</v>
          </cell>
          <cell r="D462">
            <v>48</v>
          </cell>
          <cell r="E462" t="str">
            <v>FT17 10 x 6 x 150ml FRUITY TREAT LITCHI</v>
          </cell>
        </row>
        <row r="463">
          <cell r="B463" t="str">
            <v>32GIBB</v>
          </cell>
          <cell r="D463">
            <v>65</v>
          </cell>
          <cell r="E463" t="str">
            <v>32GIBB 100 x 150ml 32GI SPORTS DRINK SACHET</v>
          </cell>
        </row>
        <row r="464">
          <cell r="B464" t="str">
            <v>FTD</v>
          </cell>
          <cell r="E464" t="str">
            <v>FTD 6 x 150ml FRUITY TREAT RETURNS</v>
          </cell>
        </row>
        <row r="465">
          <cell r="B465" t="str">
            <v>JJM50ST</v>
          </cell>
          <cell r="D465">
            <v>77</v>
          </cell>
          <cell r="E465" t="str">
            <v>JJM50ST 50 x 150ml MAKOYA SACHETS STRAWBERRY</v>
          </cell>
        </row>
        <row r="466">
          <cell r="B466" t="str">
            <v>BC2</v>
          </cell>
          <cell r="D466">
            <v>21</v>
          </cell>
          <cell r="E466" t="str">
            <v>BC2 16 x 250g BOSTON CAPPUCCINO JAR</v>
          </cell>
        </row>
        <row r="467">
          <cell r="B467" t="str">
            <v>BC21</v>
          </cell>
          <cell r="D467">
            <v>0</v>
          </cell>
          <cell r="E467" t="str">
            <v>BC21 1 x 1KG BOSTON  CAPPUCCINO ORIGINAL</v>
          </cell>
        </row>
        <row r="468">
          <cell r="B468" t="str">
            <v>BC3</v>
          </cell>
          <cell r="D468">
            <v>56</v>
          </cell>
          <cell r="E468" t="str">
            <v>BC3 6 x 250g BOSTON CAPPUCCINO JAR</v>
          </cell>
        </row>
        <row r="469">
          <cell r="B469" t="str">
            <v>BHC2</v>
          </cell>
          <cell r="D469">
            <v>28</v>
          </cell>
          <cell r="E469" t="str">
            <v>BHC2 12 x 500g BOSTON HOT CHOCOLATE MINT</v>
          </cell>
        </row>
        <row r="470">
          <cell r="B470" t="str">
            <v>BHC3</v>
          </cell>
          <cell r="D470">
            <v>28</v>
          </cell>
          <cell r="E470" t="str">
            <v>BHC3 12 x 500g BOSTON HOT CHOC. RED VELVET</v>
          </cell>
        </row>
        <row r="471">
          <cell r="B471" t="str">
            <v>XBC2</v>
          </cell>
          <cell r="D471" t="str">
            <v>Y</v>
          </cell>
          <cell r="E471" t="str">
            <v>XBC2 250G BOSTON CAPPUCCINO TIN</v>
          </cell>
        </row>
        <row r="472">
          <cell r="B472" t="str">
            <v>BCH1</v>
          </cell>
          <cell r="D472">
            <v>0</v>
          </cell>
          <cell r="E472" t="str">
            <v>BCH1 1 KG BULK HOT CHOC BAG</v>
          </cell>
        </row>
        <row r="473">
          <cell r="B473" t="str">
            <v>XBHC2</v>
          </cell>
          <cell r="E473" t="str">
            <v>XBHC2 500G BOSTON HOT CHOC MINT</v>
          </cell>
        </row>
        <row r="474">
          <cell r="B474" t="str">
            <v>BHC1</v>
          </cell>
          <cell r="D474">
            <v>24</v>
          </cell>
          <cell r="E474" t="str">
            <v>BHC1 12 x 500g BOSTON HOT CHOCOLATE</v>
          </cell>
        </row>
        <row r="475">
          <cell r="B475" t="str">
            <v>PPMMCH</v>
          </cell>
          <cell r="D475">
            <v>28</v>
          </cell>
          <cell r="E475" t="str">
            <v>PPMMCH 12 x 500g   PNP MILK MODS CHOCOLATE</v>
          </cell>
        </row>
        <row r="476">
          <cell r="B476" t="str">
            <v>XBHC1</v>
          </cell>
          <cell r="D476" t="str">
            <v>Y</v>
          </cell>
          <cell r="E476" t="str">
            <v>XBHC1 500G BOSTON HOT CHOC JAR</v>
          </cell>
        </row>
        <row r="477">
          <cell r="B477" t="str">
            <v>BCS21</v>
          </cell>
          <cell r="D477">
            <v>31</v>
          </cell>
          <cell r="E477" t="str">
            <v>BCS21 1 x 1KG BOSTON STRONG CAPPUCCINO BAG</v>
          </cell>
        </row>
        <row r="478">
          <cell r="B478" t="str">
            <v>PPMMCS</v>
          </cell>
          <cell r="D478">
            <v>28</v>
          </cell>
          <cell r="E478" t="str">
            <v>PPMMCS 12 x 500g   PNP MILK MODS CREAM SODA</v>
          </cell>
        </row>
        <row r="479">
          <cell r="B479" t="str">
            <v>PPMMST</v>
          </cell>
          <cell r="D479">
            <v>28</v>
          </cell>
          <cell r="E479" t="str">
            <v>PPMMST 12 x 500g   PNP MILK MODS STRAWBERRY</v>
          </cell>
        </row>
        <row r="480">
          <cell r="B480" t="str">
            <v>PPHC</v>
          </cell>
          <cell r="D480">
            <v>28</v>
          </cell>
          <cell r="E480" t="str">
            <v>PPHC 12 x 500g   P'n P HOT CHOCOLATE</v>
          </cell>
        </row>
        <row r="481">
          <cell r="B481" t="str">
            <v>XPPHC</v>
          </cell>
          <cell r="E481" t="str">
            <v>XPPHC 500g   PNP HOT CHOCOLATE</v>
          </cell>
        </row>
        <row r="482">
          <cell r="B482" t="str">
            <v>BFMCH</v>
          </cell>
          <cell r="D482">
            <v>28</v>
          </cell>
          <cell r="E482" t="str">
            <v>BFMCH 12 x 500g BOSTON Mmm SHAKE CHOCOLATE</v>
          </cell>
        </row>
        <row r="483">
          <cell r="B483" t="str">
            <v>BFMCS</v>
          </cell>
          <cell r="D483">
            <v>28</v>
          </cell>
          <cell r="E483" t="str">
            <v>BFMCS 12 x 500g BOSTON Mmm SHAKE CREAM SODA</v>
          </cell>
        </row>
        <row r="484">
          <cell r="B484" t="str">
            <v>BFMST</v>
          </cell>
          <cell r="D484">
            <v>28</v>
          </cell>
          <cell r="E484" t="str">
            <v>BFMST 12 x 500g BOSTON Mmm SHAKE STRAWBERRY</v>
          </cell>
        </row>
        <row r="485">
          <cell r="B485" t="str">
            <v>BCU</v>
          </cell>
          <cell r="D485">
            <v>28</v>
          </cell>
          <cell r="E485" t="str">
            <v>BCU 12 x 250g BOSTON CAPPUCCINO UNSWEETENED</v>
          </cell>
        </row>
        <row r="486">
          <cell r="B486" t="str">
            <v>BCR</v>
          </cell>
          <cell r="D486">
            <v>28</v>
          </cell>
          <cell r="E486" t="str">
            <v>BCR 12 x 250g BOSTON ROOIBOS INST CAPPUCCIN</v>
          </cell>
        </row>
        <row r="487">
          <cell r="B487" t="str">
            <v>XBCR</v>
          </cell>
          <cell r="E487" t="str">
            <v>XBCR 250G BOSTON ROOIBOS CAPPUCCINO</v>
          </cell>
        </row>
        <row r="488">
          <cell r="B488" t="str">
            <v>XBCU</v>
          </cell>
          <cell r="E488" t="str">
            <v>XBCU 250G BOSTON UNSWEETEND CAPPUCCINO</v>
          </cell>
        </row>
        <row r="489">
          <cell r="B489" t="str">
            <v>XBFMCH</v>
          </cell>
          <cell r="D489" t="str">
            <v>Y</v>
          </cell>
          <cell r="E489" t="str">
            <v>XBFMCH 500g BOSTON FLAVOUR MILK CHOCOLATE</v>
          </cell>
        </row>
        <row r="490">
          <cell r="B490" t="str">
            <v>XBFMCS</v>
          </cell>
          <cell r="D490" t="str">
            <v>Y</v>
          </cell>
          <cell r="E490" t="str">
            <v>XBFMCS 500g BOSTON FLAVOUR MILK CREAM SODA</v>
          </cell>
        </row>
        <row r="491">
          <cell r="B491" t="str">
            <v>XBFMST</v>
          </cell>
          <cell r="D491" t="str">
            <v>Y</v>
          </cell>
          <cell r="E491" t="str">
            <v>XBFMST 500g BOSTON FLAVOUR MILK STRAWBERRY</v>
          </cell>
        </row>
        <row r="492">
          <cell r="B492" t="str">
            <v>BCR1</v>
          </cell>
          <cell r="D492">
            <v>0</v>
          </cell>
          <cell r="E492" t="str">
            <v>BCR1 1 X 1KG BOSTON ROOIBOS CAPPUCCINO BAG</v>
          </cell>
        </row>
        <row r="493">
          <cell r="B493" t="str">
            <v>XPPMMCF</v>
          </cell>
          <cell r="E493" t="str">
            <v>XPPMMCF 500g   PNP MILK MODS CARAMEL FUDGE</v>
          </cell>
        </row>
        <row r="494">
          <cell r="B494" t="str">
            <v>XPPMMCH</v>
          </cell>
          <cell r="E494" t="str">
            <v>XPPMMCH 500g   PNP MILK MODS CHOCOLATE</v>
          </cell>
        </row>
        <row r="495">
          <cell r="B495" t="str">
            <v>XPPMMCS</v>
          </cell>
          <cell r="E495" t="str">
            <v>XPPMMCS 500g   PNP MILK MODS CREAM SODA</v>
          </cell>
        </row>
        <row r="496">
          <cell r="B496" t="str">
            <v>XPPMMST</v>
          </cell>
          <cell r="E496" t="str">
            <v>XPPMMST 500g   PNP MILK MODS STRAWBERRY</v>
          </cell>
        </row>
        <row r="497">
          <cell r="B497" t="str">
            <v>BCU1</v>
          </cell>
          <cell r="D497">
            <v>0</v>
          </cell>
          <cell r="E497" t="str">
            <v>BCU1 1 x 1KG BOSTON CAPPUCCINO UNSWEETEND</v>
          </cell>
        </row>
        <row r="498">
          <cell r="B498" t="str">
            <v>XBCS</v>
          </cell>
          <cell r="E498" t="str">
            <v>XBCS 1 x 250g BOSTON CAPPUCINNO STRONG JAR</v>
          </cell>
        </row>
        <row r="499">
          <cell r="B499" t="str">
            <v>BMCH1</v>
          </cell>
          <cell r="E499" t="str">
            <v>BMCH1 BOSTON MILK FLAV CHOCOLATE 1KG</v>
          </cell>
        </row>
        <row r="500">
          <cell r="B500" t="str">
            <v>XBCTC</v>
          </cell>
          <cell r="D500">
            <v>240</v>
          </cell>
          <cell r="E500" t="str">
            <v>XBCTC 1 x (2 x 375g) BOSTON COFFEE &amp; TEA CREAMER</v>
          </cell>
        </row>
        <row r="501">
          <cell r="B501" t="str">
            <v>BCRC1</v>
          </cell>
          <cell r="E501" t="str">
            <v>BCRC1 1 x 1KG BOSTON RICH &amp; CREAMY CAPP</v>
          </cell>
        </row>
        <row r="502">
          <cell r="B502" t="str">
            <v>XBCRC</v>
          </cell>
          <cell r="E502" t="str">
            <v>XBCRC 1 x 250g BOSTON CAPPUCINNO RICH &amp; CREAMY JAR</v>
          </cell>
        </row>
        <row r="503">
          <cell r="B503" t="str">
            <v>BCRC</v>
          </cell>
          <cell r="D503">
            <v>48</v>
          </cell>
          <cell r="E503" t="str">
            <v>BCRC 12 x 250g BOSTON CAPP. RICH &amp; CREAMY JAR</v>
          </cell>
        </row>
        <row r="504">
          <cell r="B504" t="str">
            <v>BHC31</v>
          </cell>
          <cell r="D504">
            <v>0</v>
          </cell>
          <cell r="E504" t="str">
            <v>BHC31 BOSTON REDVELVET HOTCHOC 1 x 1kg</v>
          </cell>
        </row>
        <row r="505">
          <cell r="B505" t="str">
            <v>XBHC3</v>
          </cell>
          <cell r="D505" t="str">
            <v>Y</v>
          </cell>
          <cell r="E505" t="str">
            <v>XBHC3 500G BOSTON RED VELVET HOT CHOC JAR</v>
          </cell>
        </row>
        <row r="506">
          <cell r="B506" t="str">
            <v>BHCP1</v>
          </cell>
          <cell r="D506">
            <v>31</v>
          </cell>
          <cell r="E506" t="str">
            <v>BHCP1 1 KG BULK COCOA POWDER BAG</v>
          </cell>
        </row>
        <row r="507">
          <cell r="B507" t="str">
            <v>BCH2</v>
          </cell>
          <cell r="D507">
            <v>31</v>
          </cell>
          <cell r="E507" t="str">
            <v>BCH2 1 KG BULK HOT CHOC MINT BAG</v>
          </cell>
        </row>
        <row r="508">
          <cell r="B508" t="str">
            <v>AGHC</v>
          </cell>
          <cell r="D508">
            <v>24</v>
          </cell>
          <cell r="E508" t="str">
            <v>AGHC 12 x 500g ANTIGUA HOT CHOCOLATE</v>
          </cell>
        </row>
        <row r="509">
          <cell r="B509" t="str">
            <v>XAGHC</v>
          </cell>
          <cell r="D509" t="str">
            <v>Y</v>
          </cell>
          <cell r="E509" t="str">
            <v>XAGHC 500g ANTIGUA HOT CHOCOLATE</v>
          </cell>
        </row>
        <row r="510">
          <cell r="B510" t="str">
            <v>XAGWC</v>
          </cell>
          <cell r="D510" t="str">
            <v>Y</v>
          </cell>
          <cell r="E510" t="str">
            <v>XAGWC 500g ANTIGUA WHITE CHOCOLATE</v>
          </cell>
        </row>
        <row r="511">
          <cell r="B511" t="str">
            <v>AGWC</v>
          </cell>
          <cell r="D511">
            <v>24</v>
          </cell>
          <cell r="E511" t="str">
            <v>AGWC 12 x 500g ANTIGUA WHITE CHOCOLATE</v>
          </cell>
        </row>
        <row r="512">
          <cell r="B512" t="str">
            <v>BCM21</v>
          </cell>
          <cell r="D512">
            <v>0</v>
          </cell>
          <cell r="E512" t="str">
            <v>BCM21 1 x 1KG BOSTON CAFE MOCHA</v>
          </cell>
        </row>
        <row r="513">
          <cell r="B513" t="str">
            <v>32GIPEP735</v>
          </cell>
          <cell r="D513">
            <v>288</v>
          </cell>
          <cell r="E513" t="str">
            <v>32GIPEP735 32GI Peach Endure Powder 735g Bags (Sheeting)</v>
          </cell>
        </row>
        <row r="514">
          <cell r="B514" t="str">
            <v>32GIPEP900</v>
          </cell>
          <cell r="D514">
            <v>288</v>
          </cell>
          <cell r="E514" t="str">
            <v>32GIPEP900 32GI Peach Endure Powder 900g Bags (Sheeting)</v>
          </cell>
        </row>
        <row r="515">
          <cell r="B515" t="str">
            <v>32GICPTP900</v>
          </cell>
          <cell r="D515">
            <v>4</v>
          </cell>
          <cell r="E515" t="str">
            <v>32GICPTP900 32GI Chocolate Pea Tub Powder 900g (Bag)</v>
          </cell>
        </row>
        <row r="516">
          <cell r="B516" t="str">
            <v>32GICPBP900</v>
          </cell>
          <cell r="D516">
            <v>4</v>
          </cell>
          <cell r="E516" t="str">
            <v>32GICPBP900 32GI Chocolate Pea Bag Powder 900g (Bag)</v>
          </cell>
        </row>
        <row r="517">
          <cell r="B517" t="str">
            <v>32GICPP75</v>
          </cell>
          <cell r="D517">
            <v>24</v>
          </cell>
          <cell r="E517" t="str">
            <v>32GICPP75 32GI Chocolate Pea 75g Sachets (Bag)</v>
          </cell>
        </row>
        <row r="518">
          <cell r="B518" t="str">
            <v>FT1</v>
          </cell>
          <cell r="D518">
            <v>24</v>
          </cell>
          <cell r="E518" t="str">
            <v>FT1 20 x 12's FRUITY TREAT POPSICLES</v>
          </cell>
        </row>
        <row r="519">
          <cell r="B519" t="str">
            <v>JJ1</v>
          </cell>
          <cell r="D519">
            <v>40</v>
          </cell>
          <cell r="E519" t="str">
            <v>JJ1 12 x 12 JOLLY JUMBO POPSICLES</v>
          </cell>
        </row>
        <row r="520">
          <cell r="B520" t="str">
            <v>JJ3</v>
          </cell>
          <cell r="D520">
            <v>38</v>
          </cell>
          <cell r="E520" t="str">
            <v>JJ3 3 x 50 J.J.VALUE PACK ICEPOPS</v>
          </cell>
        </row>
        <row r="521">
          <cell r="B521" t="str">
            <v>JJ4</v>
          </cell>
          <cell r="D521">
            <v>19</v>
          </cell>
          <cell r="E521" t="str">
            <v>JJ4 3 x 100 J.J.VALUE PACK ICEPOPS</v>
          </cell>
        </row>
        <row r="522">
          <cell r="B522" t="str">
            <v>JL1</v>
          </cell>
          <cell r="D522">
            <v>40</v>
          </cell>
          <cell r="E522" t="str">
            <v>JL1 10 x 10's JOLLY LONGS POPSICLES</v>
          </cell>
        </row>
        <row r="523">
          <cell r="B523" t="str">
            <v>PFT1</v>
          </cell>
          <cell r="E523" t="str">
            <v>PFT1 1*12'S PACKET FRUITY TREAT POP</v>
          </cell>
        </row>
        <row r="524">
          <cell r="B524" t="str">
            <v>XJJ1</v>
          </cell>
          <cell r="E524" t="str">
            <v>XJJ1 PACKET JOLLY JUMBO POPS 12's</v>
          </cell>
        </row>
        <row r="525">
          <cell r="B525" t="str">
            <v>XJJ3</v>
          </cell>
          <cell r="E525" t="str">
            <v>XJJ3 PACKETSVALUE PACK  POPS 50's</v>
          </cell>
        </row>
        <row r="526">
          <cell r="B526" t="str">
            <v>PJJ4</v>
          </cell>
          <cell r="E526" t="str">
            <v>PJJ4 PACKETSVALUE PACK  POPS 100's</v>
          </cell>
        </row>
        <row r="527">
          <cell r="B527" t="str">
            <v>XJL1</v>
          </cell>
          <cell r="E527" t="str">
            <v>XJL1 PACKET JOLLY LONGS POPS  10's</v>
          </cell>
        </row>
        <row r="528">
          <cell r="B528" t="str">
            <v>JJ5</v>
          </cell>
          <cell r="D528">
            <v>29</v>
          </cell>
          <cell r="E528" t="str">
            <v>JJ5 10 x (24x50ml) JJ MAKOYA ICEPOPS</v>
          </cell>
        </row>
        <row r="529">
          <cell r="B529" t="str">
            <v>XJJ5</v>
          </cell>
          <cell r="E529" t="str">
            <v>XJJ5 MAKOYA 50ML ICEPOPS</v>
          </cell>
        </row>
        <row r="530">
          <cell r="B530" t="str">
            <v>PPCW100</v>
          </cell>
          <cell r="D530">
            <v>42</v>
          </cell>
          <cell r="E530" t="str">
            <v>PPCW100 15 X 100g PNP CRISPZ WASABI FLV</v>
          </cell>
        </row>
        <row r="531">
          <cell r="B531" t="str">
            <v>JJRB</v>
          </cell>
          <cell r="E531" t="str">
            <v>JJRB CHEESE CONES 2KG REJECTS</v>
          </cell>
        </row>
        <row r="532">
          <cell r="B532" t="str">
            <v>CCPC090</v>
          </cell>
          <cell r="D532">
            <v>45</v>
          </cell>
          <cell r="E532" t="str">
            <v>CCPC090 18 x 90g CRAVES PRAWN COCKTAIL 90G</v>
          </cell>
        </row>
        <row r="533">
          <cell r="B533" t="str">
            <v>PPCSVS100</v>
          </cell>
          <cell r="D533">
            <v>45</v>
          </cell>
          <cell r="E533" t="str">
            <v>PPCSVS100 18 X 100g PNP SALT&amp;VINEGAR STICKS</v>
          </cell>
        </row>
        <row r="534">
          <cell r="B534" t="str">
            <v>CCBS060</v>
          </cell>
          <cell r="D534">
            <v>45</v>
          </cell>
          <cell r="E534" t="str">
            <v>CCBS060 18 x 60g CRAVES CRISPY BBQ STRIPS</v>
          </cell>
        </row>
        <row r="535">
          <cell r="B535" t="str">
            <v>PPCCOR100</v>
          </cell>
          <cell r="D535">
            <v>45</v>
          </cell>
          <cell r="E535" t="str">
            <v>PPCCOR100 18 X 60g PNP CHIPS ONION RINGS</v>
          </cell>
        </row>
        <row r="536">
          <cell r="B536" t="str">
            <v>CCCC100</v>
          </cell>
          <cell r="D536">
            <v>45</v>
          </cell>
          <cell r="E536" t="str">
            <v>CCCC100 18 x 100g CRAVES CRISPY CHEESE CONES</v>
          </cell>
        </row>
        <row r="537">
          <cell r="B537" t="str">
            <v>CCOR060</v>
          </cell>
          <cell r="D537">
            <v>45</v>
          </cell>
          <cell r="E537" t="str">
            <v>CCOR060 18 x 60g CRAVES CRISPY ONION RINGS</v>
          </cell>
        </row>
        <row r="538">
          <cell r="B538" t="str">
            <v>CCSV100</v>
          </cell>
          <cell r="D538">
            <v>45</v>
          </cell>
          <cell r="E538" t="str">
            <v>CCSV100 18 x 100g CRAVES CRISPY SALT &amp; VINEGAR STICKS</v>
          </cell>
        </row>
        <row r="539">
          <cell r="B539" t="str">
            <v>XCCBS060</v>
          </cell>
          <cell r="E539" t="str">
            <v>XCCBS060 1 x 60g CRAVES CRISPY BBQ STRIPS</v>
          </cell>
        </row>
        <row r="540">
          <cell r="B540" t="str">
            <v>PPCCC100</v>
          </cell>
          <cell r="D540">
            <v>45</v>
          </cell>
          <cell r="E540" t="str">
            <v>PPCCC100 18 X 100g PNP CHIPS CHEESE CONES</v>
          </cell>
        </row>
        <row r="541">
          <cell r="B541" t="str">
            <v>XPPCCC100</v>
          </cell>
          <cell r="D541">
            <v>42</v>
          </cell>
          <cell r="E541" t="str">
            <v>XPPCCC100 1 X 100g PNP CHIPS CHEESE CONES</v>
          </cell>
        </row>
        <row r="542">
          <cell r="B542" t="str">
            <v>XPPCCOR100</v>
          </cell>
          <cell r="D542">
            <v>42</v>
          </cell>
          <cell r="E542" t="str">
            <v>XPPCCOR100 1 X 60g PNP CHIPS ONION RINGS</v>
          </cell>
        </row>
        <row r="543">
          <cell r="B543" t="str">
            <v>XPPCSVS100</v>
          </cell>
          <cell r="D543">
            <v>42</v>
          </cell>
          <cell r="E543" t="str">
            <v>XPPCSVS100 1 X 100g PNP SALT&amp;VINEGAR STICKS</v>
          </cell>
        </row>
        <row r="544">
          <cell r="B544" t="str">
            <v>XCCCC100</v>
          </cell>
          <cell r="E544" t="str">
            <v>XCCCC100 1 x 100g CRAVES CRISPY CHEESE CONES</v>
          </cell>
        </row>
        <row r="545">
          <cell r="B545" t="str">
            <v>XCCOR060</v>
          </cell>
          <cell r="E545" t="str">
            <v>XCCOR060 1 x 60g CRAVES CRISPY ONION RINGS</v>
          </cell>
        </row>
        <row r="546">
          <cell r="B546" t="str">
            <v>XCCVS100</v>
          </cell>
          <cell r="E546" t="str">
            <v>XCCVS100 1 x 100g CRAVES CRISPY SALT &amp; VINEGAR STICKS</v>
          </cell>
        </row>
        <row r="547">
          <cell r="B547" t="str">
            <v>XCCPC090</v>
          </cell>
          <cell r="E547" t="str">
            <v>XCCPC090 1 x 90g CRAVES PRAWN COCKTAIL</v>
          </cell>
        </row>
        <row r="548">
          <cell r="B548" t="str">
            <v>AMB300</v>
          </cell>
          <cell r="D548">
            <v>666</v>
          </cell>
          <cell r="E548" t="str">
            <v>AMB300 1 x 300g A-MAIZE BALLS CHEESE</v>
          </cell>
        </row>
        <row r="549">
          <cell r="B549" t="str">
            <v>XBRH</v>
          </cell>
          <cell r="D549" t="str">
            <v>Y</v>
          </cell>
          <cell r="E549" t="str">
            <v>XBRH 500g BOSTON RUSKIES-HEALTH FIBRe</v>
          </cell>
        </row>
        <row r="550">
          <cell r="B550" t="str">
            <v>XBRB</v>
          </cell>
          <cell r="D550" t="str">
            <v>Y</v>
          </cell>
          <cell r="E550" t="str">
            <v>XBRB 500g BOSTON RUSKIES-BUTTERMILK</v>
          </cell>
        </row>
        <row r="551">
          <cell r="B551" t="str">
            <v>XBRM</v>
          </cell>
          <cell r="D551" t="str">
            <v>Y</v>
          </cell>
          <cell r="E551" t="str">
            <v>XBRM 500g BOSTON RUSKIES- MUESLI</v>
          </cell>
        </row>
        <row r="552">
          <cell r="B552" t="str">
            <v>XBRL</v>
          </cell>
          <cell r="D552" t="str">
            <v>Y</v>
          </cell>
          <cell r="E552" t="str">
            <v>XBRL 500g BOSTON RUSKIES-LEMON</v>
          </cell>
        </row>
        <row r="553">
          <cell r="B553" t="str">
            <v>XBG200</v>
          </cell>
          <cell r="D553" t="str">
            <v>Y</v>
          </cell>
          <cell r="E553" t="str">
            <v>XBG200 500ml BOSTON GLYCERINE BOTTLE</v>
          </cell>
        </row>
        <row r="554">
          <cell r="B554" t="str">
            <v>XCOMBO1</v>
          </cell>
          <cell r="E554" t="str">
            <v>XCOMBO1 WAVES + SPORT DRINK</v>
          </cell>
        </row>
        <row r="555">
          <cell r="B555" t="str">
            <v>SP9</v>
          </cell>
          <cell r="E555" t="str">
            <v>SP9 5L  DAMAGED SQAUSH BOTTLE</v>
          </cell>
        </row>
        <row r="556">
          <cell r="B556" t="str">
            <v>SP2</v>
          </cell>
          <cell r="E556" t="str">
            <v>SP2 Berry 5 Litre Damaged</v>
          </cell>
        </row>
        <row r="557">
          <cell r="B557" t="str">
            <v>SP5</v>
          </cell>
          <cell r="E557" t="str">
            <v>SP5 1 x 2KG ENRISTA WHITE CHOCOLATE</v>
          </cell>
        </row>
        <row r="558">
          <cell r="B558" t="str">
            <v>SPWASTE</v>
          </cell>
          <cell r="E558" t="str">
            <v>SPWASTE RECYCLED CORRUGATED PER KG</v>
          </cell>
        </row>
        <row r="559">
          <cell r="B559" t="str">
            <v>SPCWASTE</v>
          </cell>
          <cell r="E559" t="str">
            <v>SPCWASTE CHIPS WASTE PER KG TO SELL</v>
          </cell>
        </row>
        <row r="560">
          <cell r="B560" t="str">
            <v>SPSTEEL</v>
          </cell>
          <cell r="E560" t="str">
            <v>SPSTEEL RECYCLED SCRAP STEEL PER KG</v>
          </cell>
        </row>
        <row r="561">
          <cell r="B561" t="str">
            <v>SPPLAS</v>
          </cell>
          <cell r="E561" t="str">
            <v>SPPLAS RECYCLED PLASTIC PER KG</v>
          </cell>
        </row>
        <row r="562">
          <cell r="B562" t="str">
            <v>SPB1</v>
          </cell>
          <cell r="E562" t="str">
            <v>SPB1 BISCUITS SMALL</v>
          </cell>
        </row>
        <row r="563">
          <cell r="B563" t="str">
            <v>SPB2</v>
          </cell>
          <cell r="E563" t="str">
            <v>SPB2 BISCUITS BIG</v>
          </cell>
        </row>
        <row r="564">
          <cell r="B564" t="str">
            <v>SP8</v>
          </cell>
          <cell r="E564" t="str">
            <v>SP8 2L DAMAGED JUICE</v>
          </cell>
        </row>
        <row r="565">
          <cell r="B565" t="str">
            <v>BC1</v>
          </cell>
          <cell r="D565">
            <v>48</v>
          </cell>
          <cell r="E565" t="str">
            <v>BC1 12 x (10 x 18g) BOSTON CAPPUC. ORIG. STICK</v>
          </cell>
        </row>
        <row r="566">
          <cell r="B566" t="str">
            <v>XBC1</v>
          </cell>
          <cell r="E566" t="str">
            <v>XBC1 CADDIE (10*12.5g)  CAPPUCINNO</v>
          </cell>
        </row>
        <row r="567">
          <cell r="B567" t="str">
            <v>BHCS150</v>
          </cell>
          <cell r="D567">
            <v>27</v>
          </cell>
          <cell r="E567" t="str">
            <v>BHCS150 150 x25g BOSTON HOT CHOCOLATE STICKS</v>
          </cell>
        </row>
        <row r="568">
          <cell r="B568" t="str">
            <v>BCRCS150</v>
          </cell>
          <cell r="D568">
            <v>29</v>
          </cell>
          <cell r="E568" t="str">
            <v>BCRCS150 150 x12.5g BOSTON CAPP.RICH &amp; CREAMY STICKS</v>
          </cell>
        </row>
        <row r="569">
          <cell r="B569" t="str">
            <v>XBCCR</v>
          </cell>
          <cell r="E569" t="str">
            <v>XBCCR 1 x (20x22g) BOSTON COFFEE CAFE REGULAR</v>
          </cell>
        </row>
        <row r="570">
          <cell r="B570" t="str">
            <v>XBHCS</v>
          </cell>
          <cell r="E570" t="str">
            <v>XBHCS BOST HOT CHOC STICK 10'S</v>
          </cell>
        </row>
        <row r="571">
          <cell r="B571" t="str">
            <v>XBCCRC</v>
          </cell>
          <cell r="E571" t="str">
            <v>XBCCRC 1 x (20x22g) BOSTON COFFEE CAFE RICH &amp; CREAMY</v>
          </cell>
        </row>
        <row r="572">
          <cell r="B572" t="str">
            <v>BCUS</v>
          </cell>
          <cell r="D572">
            <v>48</v>
          </cell>
          <cell r="E572" t="str">
            <v>BCUS 12x(10x13g) BOSTON CAPP UNSWEET STICKS</v>
          </cell>
        </row>
        <row r="573">
          <cell r="B573" t="str">
            <v>BCRS</v>
          </cell>
          <cell r="D573">
            <v>36</v>
          </cell>
          <cell r="E573" t="str">
            <v>BCRS 12x(10x18g) BOSTON CAPP.ROOIBOS STICKS</v>
          </cell>
        </row>
        <row r="574">
          <cell r="B574" t="str">
            <v>XBCCS</v>
          </cell>
          <cell r="E574" t="str">
            <v>XBCCS 1 x (20x22g) BOSTON COFFEE CAFE STRONG</v>
          </cell>
        </row>
        <row r="575">
          <cell r="B575" t="str">
            <v>BHCS</v>
          </cell>
          <cell r="D575">
            <v>48</v>
          </cell>
          <cell r="E575" t="str">
            <v>BHCS 12x(10x20g) BOSTON HOT CHOCOLATE STICKS</v>
          </cell>
        </row>
        <row r="576">
          <cell r="B576" t="str">
            <v>XBCUS</v>
          </cell>
          <cell r="E576" t="str">
            <v>XBCUS 10 X 12.5G BOSTON UNSWEETEND CAPP. STICK</v>
          </cell>
        </row>
        <row r="577">
          <cell r="B577" t="str">
            <v>XBCRS</v>
          </cell>
          <cell r="E577" t="str">
            <v>XBCRS 10 X 12.5G BOSTON ROOIBOS CAPP. SACHETS</v>
          </cell>
        </row>
        <row r="578">
          <cell r="B578" t="str">
            <v>BCUS150</v>
          </cell>
          <cell r="D578">
            <v>29</v>
          </cell>
          <cell r="E578" t="str">
            <v>BCUS150 150 x12.5g BOSTON UNSWEETEND STICKS</v>
          </cell>
        </row>
        <row r="579">
          <cell r="B579" t="str">
            <v>BC150</v>
          </cell>
          <cell r="D579">
            <v>29</v>
          </cell>
          <cell r="E579" t="str">
            <v>BC150 150 x 17g BOSTON CAPPUCCINO SACHETS</v>
          </cell>
        </row>
        <row r="580">
          <cell r="B580" t="str">
            <v>BCRS150</v>
          </cell>
          <cell r="D580">
            <v>29</v>
          </cell>
          <cell r="E580" t="str">
            <v>BCRS150 150 x12.5g BOSTON CAPP.ROOIBOS STICKS</v>
          </cell>
        </row>
        <row r="581">
          <cell r="B581" t="str">
            <v>BCCRC</v>
          </cell>
          <cell r="D581">
            <v>36</v>
          </cell>
          <cell r="E581" t="str">
            <v>BCCRC 8x(20x22g)BOSTON COFFEE 3 in1 RICH&amp;CREAMY</v>
          </cell>
        </row>
        <row r="582">
          <cell r="B582" t="str">
            <v>BCSS</v>
          </cell>
          <cell r="D582">
            <v>48</v>
          </cell>
          <cell r="E582" t="str">
            <v>BCSS 12 x (10x18g)  BOSTON CAPP. STRONG STICKS</v>
          </cell>
        </row>
        <row r="583">
          <cell r="B583" t="str">
            <v>BCRCS</v>
          </cell>
          <cell r="D583">
            <v>48</v>
          </cell>
          <cell r="E583" t="str">
            <v>BCRCS 12 x (10 x 20g) BOSTON CAPP. RICH &amp; CREAMY</v>
          </cell>
        </row>
        <row r="584">
          <cell r="B584" t="str">
            <v>XBCSS</v>
          </cell>
          <cell r="E584" t="str">
            <v>XBCSS CADDIE (10*17g)  CAPPUCINNO STICKS STRONG</v>
          </cell>
        </row>
        <row r="585">
          <cell r="B585" t="str">
            <v>XBCRCS</v>
          </cell>
          <cell r="E585" t="str">
            <v>XBCRCS CADDIE (10*17g)  CAPPUCINNO STICKS RICH &amp; CREAMY</v>
          </cell>
        </row>
        <row r="586">
          <cell r="B586" t="str">
            <v>BCSS150</v>
          </cell>
          <cell r="D586">
            <v>29</v>
          </cell>
          <cell r="E586" t="str">
            <v>BCSS150 150 x12.5g BOSTON STRONG STICKS</v>
          </cell>
        </row>
        <row r="587">
          <cell r="B587" t="str">
            <v>BCTCSS</v>
          </cell>
          <cell r="E587" t="str">
            <v>BCTCSS 8 x (30 x 7g) BOSTON CREAMER SINGLE SERVINGS</v>
          </cell>
        </row>
        <row r="588">
          <cell r="B588" t="str">
            <v>XBCTCSS</v>
          </cell>
          <cell r="E588" t="str">
            <v>XBCTCSS 1 x (30 x 7g) BOSTON CREAMER SINGLE SERVINGS</v>
          </cell>
        </row>
        <row r="589">
          <cell r="B589" t="str">
            <v>XBCTCSS1</v>
          </cell>
          <cell r="E589" t="str">
            <v>XBCTCSS1 1 x 7g BOSTON CREAMER SINGLE SERVINGS</v>
          </cell>
        </row>
        <row r="590">
          <cell r="B590" t="str">
            <v>FGUANEC05</v>
          </cell>
          <cell r="D590">
            <v>80</v>
          </cell>
          <cell r="E590" t="str">
            <v>FGUANEC05 2 x 5L SOLO FOOD FRUIT JUICE 5% CONC-MANGO</v>
          </cell>
        </row>
        <row r="591">
          <cell r="E591" t="str">
            <v xml:space="preserve"> </v>
          </cell>
        </row>
        <row r="592">
          <cell r="E592" t="str">
            <v xml:space="preserve"> </v>
          </cell>
        </row>
        <row r="593">
          <cell r="E593" t="str">
            <v xml:space="preserve"> </v>
          </cell>
        </row>
        <row r="594">
          <cell r="E594" t="str">
            <v xml:space="preserve"> </v>
          </cell>
        </row>
        <row r="595">
          <cell r="E595" t="str">
            <v xml:space="preserve"> </v>
          </cell>
        </row>
        <row r="596">
          <cell r="E596" t="str">
            <v xml:space="preserve"> </v>
          </cell>
        </row>
        <row r="597">
          <cell r="E597" t="str">
            <v xml:space="preserve"> </v>
          </cell>
        </row>
        <row r="598">
          <cell r="E598" t="str">
            <v xml:space="preserve"> </v>
          </cell>
        </row>
        <row r="599">
          <cell r="E599" t="str">
            <v xml:space="preserve"> </v>
          </cell>
        </row>
      </sheetData>
      <sheetData sheetId="20">
        <row r="1">
          <cell r="B1">
            <v>1</v>
          </cell>
        </row>
        <row r="2">
          <cell r="B2" t="str">
            <v>SKU Code</v>
          </cell>
          <cell r="Q2" t="str">
            <v>Average 4 Mnths</v>
          </cell>
        </row>
        <row r="3">
          <cell r="B3">
            <v>136010</v>
          </cell>
          <cell r="Q3">
            <v>487.58333333333331</v>
          </cell>
        </row>
        <row r="4">
          <cell r="B4">
            <v>136012</v>
          </cell>
          <cell r="Q4">
            <v>210.66666666666666</v>
          </cell>
        </row>
        <row r="5">
          <cell r="B5">
            <v>136014</v>
          </cell>
          <cell r="Q5">
            <v>288.58333333333331</v>
          </cell>
        </row>
        <row r="6">
          <cell r="B6">
            <v>136016</v>
          </cell>
          <cell r="Q6">
            <v>242.75</v>
          </cell>
        </row>
        <row r="7">
          <cell r="B7">
            <v>136018</v>
          </cell>
          <cell r="Q7">
            <v>198.41666666666666</v>
          </cell>
        </row>
        <row r="8">
          <cell r="B8">
            <v>136020</v>
          </cell>
          <cell r="Q8">
            <v>74.583333333333329</v>
          </cell>
        </row>
        <row r="9">
          <cell r="B9">
            <v>136030</v>
          </cell>
          <cell r="Q9">
            <v>2849.5</v>
          </cell>
        </row>
        <row r="10">
          <cell r="B10">
            <v>136040</v>
          </cell>
          <cell r="Q10">
            <v>2637.6666666666665</v>
          </cell>
        </row>
        <row r="11">
          <cell r="B11">
            <v>136050</v>
          </cell>
          <cell r="Q11">
            <v>2032.5</v>
          </cell>
        </row>
        <row r="12">
          <cell r="B12">
            <v>136060</v>
          </cell>
          <cell r="Q12">
            <v>205</v>
          </cell>
        </row>
        <row r="13">
          <cell r="B13">
            <v>136070</v>
          </cell>
          <cell r="Q13">
            <v>191.16666666666666</v>
          </cell>
        </row>
        <row r="14">
          <cell r="B14">
            <v>136080</v>
          </cell>
          <cell r="Q14">
            <v>146</v>
          </cell>
        </row>
        <row r="15">
          <cell r="B15">
            <v>136090</v>
          </cell>
          <cell r="Q15">
            <v>276.33333333333331</v>
          </cell>
        </row>
        <row r="16">
          <cell r="B16">
            <v>136100</v>
          </cell>
          <cell r="Q16">
            <v>245.83333333333334</v>
          </cell>
        </row>
        <row r="17">
          <cell r="B17">
            <v>136130</v>
          </cell>
          <cell r="Q17">
            <v>155.58333333333334</v>
          </cell>
        </row>
        <row r="18">
          <cell r="B18">
            <v>136140</v>
          </cell>
          <cell r="Q18">
            <v>196.58333333333334</v>
          </cell>
        </row>
        <row r="19">
          <cell r="B19">
            <v>136410</v>
          </cell>
          <cell r="Q19">
            <v>28.636363636363637</v>
          </cell>
        </row>
        <row r="20">
          <cell r="B20">
            <v>136420</v>
          </cell>
          <cell r="Q20">
            <v>102.83333333333333</v>
          </cell>
        </row>
        <row r="21">
          <cell r="B21">
            <v>136480</v>
          </cell>
          <cell r="Q21">
            <v>4.416666666666667</v>
          </cell>
        </row>
        <row r="22">
          <cell r="B22">
            <v>136500</v>
          </cell>
          <cell r="Q22">
            <v>60.25</v>
          </cell>
        </row>
        <row r="23">
          <cell r="B23">
            <v>136600</v>
          </cell>
          <cell r="Q23">
            <v>50.666666666666664</v>
          </cell>
        </row>
        <row r="24">
          <cell r="B24">
            <v>136700</v>
          </cell>
          <cell r="Q24">
            <v>44.666666666666664</v>
          </cell>
        </row>
        <row r="25">
          <cell r="B25">
            <v>139012</v>
          </cell>
          <cell r="Q25">
            <v>49</v>
          </cell>
        </row>
        <row r="26">
          <cell r="B26">
            <v>139016</v>
          </cell>
          <cell r="Q26">
            <v>49.25</v>
          </cell>
        </row>
        <row r="27">
          <cell r="B27">
            <v>140460</v>
          </cell>
          <cell r="Q27">
            <v>130.66666666666666</v>
          </cell>
        </row>
        <row r="28">
          <cell r="B28">
            <v>140470</v>
          </cell>
          <cell r="Q28">
            <v>137.33333333333334</v>
          </cell>
        </row>
        <row r="29">
          <cell r="B29">
            <v>140480</v>
          </cell>
          <cell r="Q29">
            <v>132.5</v>
          </cell>
        </row>
        <row r="30">
          <cell r="B30" t="str">
            <v>AGHC</v>
          </cell>
          <cell r="Q30">
            <v>474.16666666666669</v>
          </cell>
        </row>
        <row r="31">
          <cell r="B31" t="str">
            <v>AGWC</v>
          </cell>
          <cell r="Q31">
            <v>252.75</v>
          </cell>
        </row>
        <row r="32">
          <cell r="B32" t="str">
            <v>BB1</v>
          </cell>
          <cell r="Q32">
            <v>4852.583333333333</v>
          </cell>
        </row>
        <row r="33">
          <cell r="B33" t="str">
            <v>BBS</v>
          </cell>
          <cell r="Q33">
            <v>353.2</v>
          </cell>
        </row>
        <row r="34">
          <cell r="B34" t="str">
            <v>BC1</v>
          </cell>
          <cell r="Q34">
            <v>1228.25</v>
          </cell>
        </row>
        <row r="35">
          <cell r="B35" t="str">
            <v>BC150</v>
          </cell>
          <cell r="Q35">
            <v>10.090909090909092</v>
          </cell>
        </row>
        <row r="36">
          <cell r="B36" t="str">
            <v>BC2</v>
          </cell>
          <cell r="Q36">
            <v>137.83333333333334</v>
          </cell>
        </row>
        <row r="37">
          <cell r="B37" t="str">
            <v>BC21</v>
          </cell>
          <cell r="Q37">
            <v>63.363636363636367</v>
          </cell>
        </row>
        <row r="38">
          <cell r="B38" t="str">
            <v>BCH1</v>
          </cell>
          <cell r="Q38">
            <v>112.5</v>
          </cell>
        </row>
        <row r="39">
          <cell r="B39" t="str">
            <v>BCH2</v>
          </cell>
          <cell r="Q39">
            <v>1</v>
          </cell>
        </row>
        <row r="40">
          <cell r="B40" t="str">
            <v>BCM21</v>
          </cell>
          <cell r="Q40">
            <v>16.5</v>
          </cell>
        </row>
        <row r="41">
          <cell r="B41" t="str">
            <v>BV5</v>
          </cell>
          <cell r="Q41">
            <v>448.75</v>
          </cell>
        </row>
        <row r="42">
          <cell r="B42" t="str">
            <v>PBV6</v>
          </cell>
          <cell r="Q42">
            <v>-0.16666666666666666</v>
          </cell>
        </row>
        <row r="43">
          <cell r="B43" t="str">
            <v>PBV5</v>
          </cell>
          <cell r="Q43">
            <v>32.545454545454547</v>
          </cell>
        </row>
        <row r="44">
          <cell r="B44" t="str">
            <v>BCR</v>
          </cell>
          <cell r="Q44">
            <v>26</v>
          </cell>
        </row>
        <row r="45">
          <cell r="B45" t="str">
            <v>BCR1</v>
          </cell>
          <cell r="Q45">
            <v>17.181818181818183</v>
          </cell>
        </row>
        <row r="46">
          <cell r="B46" t="str">
            <v>BCRCS</v>
          </cell>
          <cell r="Q46">
            <v>1492.3333333333333</v>
          </cell>
        </row>
        <row r="47">
          <cell r="B47" t="str">
            <v>BCRCS150</v>
          </cell>
          <cell r="Q47">
            <v>13.7</v>
          </cell>
        </row>
        <row r="48">
          <cell r="B48" t="str">
            <v>BCRS</v>
          </cell>
          <cell r="Q48">
            <v>737.75</v>
          </cell>
        </row>
        <row r="49">
          <cell r="B49" t="str">
            <v>BCRS150</v>
          </cell>
          <cell r="Q49">
            <v>2.875</v>
          </cell>
        </row>
        <row r="50">
          <cell r="B50" t="str">
            <v>BCS21</v>
          </cell>
          <cell r="Q50">
            <v>22.272727272727273</v>
          </cell>
        </row>
        <row r="51">
          <cell r="B51" t="str">
            <v>BCSS</v>
          </cell>
          <cell r="Q51">
            <v>872.08333333333337</v>
          </cell>
        </row>
        <row r="52">
          <cell r="B52" t="str">
            <v>BCSS150</v>
          </cell>
          <cell r="Q52">
            <v>5.9</v>
          </cell>
        </row>
        <row r="53">
          <cell r="B53" t="str">
            <v>BCTC</v>
          </cell>
          <cell r="Q53">
            <v>810.25</v>
          </cell>
        </row>
        <row r="54">
          <cell r="B54" t="str">
            <v>BCU</v>
          </cell>
          <cell r="Q54">
            <v>14</v>
          </cell>
        </row>
        <row r="55">
          <cell r="B55" t="str">
            <v>BCUS</v>
          </cell>
          <cell r="Q55">
            <v>859.75</v>
          </cell>
        </row>
        <row r="56">
          <cell r="B56" t="str">
            <v>BCUS150</v>
          </cell>
          <cell r="Q56">
            <v>9.6</v>
          </cell>
        </row>
        <row r="57">
          <cell r="B57" t="str">
            <v>BE1</v>
          </cell>
          <cell r="Q57">
            <v>200</v>
          </cell>
        </row>
        <row r="58">
          <cell r="B58" t="str">
            <v>BFMCH</v>
          </cell>
          <cell r="Q58">
            <v>355.58333333333331</v>
          </cell>
        </row>
        <row r="59">
          <cell r="B59" t="str">
            <v>BFMCS</v>
          </cell>
          <cell r="Q59">
            <v>166.08333333333334</v>
          </cell>
        </row>
        <row r="60">
          <cell r="B60" t="str">
            <v>BFMST</v>
          </cell>
          <cell r="Q60">
            <v>340.91666666666669</v>
          </cell>
        </row>
        <row r="61">
          <cell r="B61" t="str">
            <v>BHC1</v>
          </cell>
          <cell r="Q61">
            <v>492</v>
          </cell>
        </row>
        <row r="62">
          <cell r="B62" t="str">
            <v>BHC2</v>
          </cell>
          <cell r="Q62">
            <v>4.4285714285714288</v>
          </cell>
        </row>
        <row r="63">
          <cell r="B63" t="str">
            <v>BHC3</v>
          </cell>
          <cell r="Q63">
            <v>183.75</v>
          </cell>
        </row>
        <row r="64">
          <cell r="B64" t="str">
            <v>BHCS</v>
          </cell>
          <cell r="Q64">
            <v>437.83333333333331</v>
          </cell>
        </row>
        <row r="65">
          <cell r="B65" t="str">
            <v>BHCS150</v>
          </cell>
          <cell r="Q65">
            <v>3.8</v>
          </cell>
        </row>
        <row r="66">
          <cell r="B66" t="str">
            <v>PPSQ1B</v>
          </cell>
          <cell r="Q66">
            <v>266.29166666666669</v>
          </cell>
        </row>
        <row r="67">
          <cell r="B67" t="str">
            <v>PPSQ1</v>
          </cell>
          <cell r="Q67">
            <v>193</v>
          </cell>
        </row>
        <row r="68">
          <cell r="B68" t="str">
            <v>LJ250</v>
          </cell>
          <cell r="Q68">
            <v>4953.333333333333</v>
          </cell>
        </row>
        <row r="69">
          <cell r="B69" t="str">
            <v>LJE250</v>
          </cell>
          <cell r="Q69">
            <v>128</v>
          </cell>
        </row>
        <row r="70">
          <cell r="B70" t="str">
            <v>PPLJ25</v>
          </cell>
          <cell r="Q70">
            <v>2732.25</v>
          </cell>
        </row>
        <row r="71">
          <cell r="B71" t="str">
            <v>BOACV</v>
          </cell>
          <cell r="Q71">
            <v>29</v>
          </cell>
        </row>
        <row r="72">
          <cell r="B72" t="str">
            <v>PPLJ500</v>
          </cell>
          <cell r="Q72">
            <v>5392.083333333333</v>
          </cell>
        </row>
        <row r="73">
          <cell r="B73" t="str">
            <v>LJ500</v>
          </cell>
          <cell r="Q73">
            <v>9889.6666666666661</v>
          </cell>
        </row>
        <row r="74">
          <cell r="B74" t="str">
            <v>LJE500</v>
          </cell>
          <cell r="Q74">
            <v>240</v>
          </cell>
        </row>
        <row r="75">
          <cell r="B75" t="str">
            <v>CHLJ500</v>
          </cell>
          <cell r="Q75">
            <v>5575.166666666667</v>
          </cell>
        </row>
        <row r="76">
          <cell r="B76" t="str">
            <v>LFLJ500</v>
          </cell>
          <cell r="Q76">
            <v>300</v>
          </cell>
        </row>
        <row r="77">
          <cell r="B77" t="str">
            <v>OKLJ500</v>
          </cell>
          <cell r="Q77">
            <v>663.25</v>
          </cell>
        </row>
        <row r="78">
          <cell r="B78" t="str">
            <v>CCBS060</v>
          </cell>
          <cell r="Q78">
            <v>489.66666666666669</v>
          </cell>
        </row>
        <row r="79">
          <cell r="B79" t="str">
            <v>CCCC100</v>
          </cell>
          <cell r="Q79">
            <v>737.75</v>
          </cell>
        </row>
        <row r="80">
          <cell r="B80" t="str">
            <v>SDPMN</v>
          </cell>
          <cell r="Q80">
            <v>83</v>
          </cell>
        </row>
        <row r="81">
          <cell r="B81" t="str">
            <v>CCOR060</v>
          </cell>
          <cell r="Q81">
            <v>763.66666666666663</v>
          </cell>
        </row>
        <row r="82">
          <cell r="B82" t="str">
            <v>CCPC090</v>
          </cell>
          <cell r="Q82">
            <v>486.83333333333331</v>
          </cell>
        </row>
        <row r="83">
          <cell r="B83" t="str">
            <v>CCSV100</v>
          </cell>
          <cell r="Q83">
            <v>832.41666666666663</v>
          </cell>
        </row>
        <row r="84">
          <cell r="B84" t="str">
            <v>RBLJ500</v>
          </cell>
          <cell r="Q84">
            <v>5824.25</v>
          </cell>
        </row>
        <row r="85">
          <cell r="B85" t="str">
            <v>SV2</v>
          </cell>
          <cell r="Q85">
            <v>350</v>
          </cell>
        </row>
        <row r="86">
          <cell r="B86" t="str">
            <v>SV1</v>
          </cell>
          <cell r="Q86">
            <v>627</v>
          </cell>
        </row>
        <row r="87">
          <cell r="B87" t="str">
            <v>UBLJ500</v>
          </cell>
          <cell r="Q87">
            <v>936.83333333333337</v>
          </cell>
        </row>
        <row r="88">
          <cell r="B88" t="str">
            <v>UTLJ500</v>
          </cell>
          <cell r="Q88">
            <v>77.75</v>
          </cell>
        </row>
        <row r="89">
          <cell r="B89" t="str">
            <v>UTV2</v>
          </cell>
          <cell r="Q89">
            <v>-5</v>
          </cell>
        </row>
        <row r="90">
          <cell r="B90" t="str">
            <v>BCOKT</v>
          </cell>
          <cell r="Q90">
            <v>136.33333333333334</v>
          </cell>
        </row>
        <row r="91">
          <cell r="B91" t="str">
            <v>BCOLI</v>
          </cell>
          <cell r="Q91">
            <v>405.91666666666669</v>
          </cell>
        </row>
        <row r="92">
          <cell r="B92" t="str">
            <v>BCOPF</v>
          </cell>
          <cell r="Q92">
            <v>441.08333333333331</v>
          </cell>
        </row>
        <row r="93">
          <cell r="B93" t="str">
            <v>LJ750</v>
          </cell>
          <cell r="Q93">
            <v>4042.25</v>
          </cell>
        </row>
        <row r="94">
          <cell r="B94" t="str">
            <v>BV2</v>
          </cell>
          <cell r="Q94">
            <v>2073.5833333333335</v>
          </cell>
        </row>
        <row r="95">
          <cell r="B95" t="str">
            <v>FGRANNEC03</v>
          </cell>
          <cell r="Q95">
            <v>71.5</v>
          </cell>
        </row>
        <row r="96">
          <cell r="B96" t="str">
            <v>FORNEC02</v>
          </cell>
          <cell r="Q96">
            <v>57.8</v>
          </cell>
        </row>
        <row r="97">
          <cell r="B97" t="str">
            <v>FT1</v>
          </cell>
          <cell r="Q97">
            <v>901</v>
          </cell>
        </row>
        <row r="98">
          <cell r="B98" t="str">
            <v>FT11</v>
          </cell>
          <cell r="Q98">
            <v>645.5</v>
          </cell>
        </row>
        <row r="99">
          <cell r="B99" t="str">
            <v>FT12</v>
          </cell>
          <cell r="Q99">
            <v>764.75</v>
          </cell>
        </row>
        <row r="100">
          <cell r="B100" t="str">
            <v>FT13</v>
          </cell>
          <cell r="Q100">
            <v>752</v>
          </cell>
        </row>
        <row r="101">
          <cell r="B101" t="str">
            <v>BV1</v>
          </cell>
          <cell r="Q101">
            <v>5622</v>
          </cell>
        </row>
        <row r="102">
          <cell r="B102" t="str">
            <v>CHLJ750</v>
          </cell>
          <cell r="Q102">
            <v>1229.3333333333333</v>
          </cell>
        </row>
        <row r="103">
          <cell r="B103" t="str">
            <v>CSV4</v>
          </cell>
          <cell r="Q103">
            <v>263</v>
          </cell>
        </row>
        <row r="104">
          <cell r="B104" t="str">
            <v>CSV3</v>
          </cell>
          <cell r="Q104">
            <v>725</v>
          </cell>
        </row>
        <row r="105">
          <cell r="B105" t="str">
            <v>PPCOKT</v>
          </cell>
          <cell r="Q105">
            <v>278.83333333333331</v>
          </cell>
        </row>
        <row r="106">
          <cell r="B106" t="str">
            <v>FTB10F</v>
          </cell>
          <cell r="Q106">
            <v>1015.9166666666666</v>
          </cell>
        </row>
        <row r="107">
          <cell r="B107" t="str">
            <v>FTB10G</v>
          </cell>
          <cell r="Q107">
            <v>425.41666666666669</v>
          </cell>
        </row>
        <row r="108">
          <cell r="B108" t="str">
            <v>FTB10L</v>
          </cell>
          <cell r="Q108">
            <v>1384.909090909091</v>
          </cell>
        </row>
        <row r="109">
          <cell r="B109" t="str">
            <v>FTB10MO</v>
          </cell>
          <cell r="Q109">
            <v>676.18181818181813</v>
          </cell>
        </row>
        <row r="110">
          <cell r="B110" t="str">
            <v>FTB10O</v>
          </cell>
          <cell r="Q110">
            <v>653.4545454545455</v>
          </cell>
        </row>
        <row r="111">
          <cell r="B111" t="str">
            <v>FTB150F</v>
          </cell>
          <cell r="Q111">
            <v>-27</v>
          </cell>
        </row>
        <row r="112">
          <cell r="B112" t="str">
            <v>PPCOLI</v>
          </cell>
          <cell r="Q112">
            <v>504.58333333333331</v>
          </cell>
        </row>
        <row r="113">
          <cell r="B113" t="str">
            <v>PPCOPF</v>
          </cell>
          <cell r="Q113">
            <v>426.41666666666669</v>
          </cell>
        </row>
        <row r="114">
          <cell r="B114" t="str">
            <v>JJ1</v>
          </cell>
          <cell r="Q114">
            <v>726.25</v>
          </cell>
        </row>
        <row r="115">
          <cell r="B115" t="str">
            <v>JJ3</v>
          </cell>
          <cell r="Q115">
            <v>1223.75</v>
          </cell>
        </row>
        <row r="116">
          <cell r="B116" t="str">
            <v>JJ4</v>
          </cell>
          <cell r="Q116">
            <v>126.25</v>
          </cell>
        </row>
        <row r="117">
          <cell r="B117" t="str">
            <v>JL1</v>
          </cell>
          <cell r="Q117">
            <v>1371.0833333333333</v>
          </cell>
        </row>
        <row r="118">
          <cell r="B118" t="str">
            <v>RBLJ750</v>
          </cell>
          <cell r="Q118">
            <v>752</v>
          </cell>
        </row>
        <row r="119">
          <cell r="B119" t="str">
            <v>UTV4</v>
          </cell>
          <cell r="Q119">
            <v>85.727272727272734</v>
          </cell>
        </row>
        <row r="120">
          <cell r="B120" t="str">
            <v>UTV3</v>
          </cell>
          <cell r="Q120">
            <v>188.11111111111111</v>
          </cell>
        </row>
        <row r="121">
          <cell r="B121" t="str">
            <v>FT5O</v>
          </cell>
          <cell r="Q121">
            <v>60</v>
          </cell>
        </row>
        <row r="122">
          <cell r="B122" t="str">
            <v>BOSQ5</v>
          </cell>
          <cell r="Q122">
            <v>98.333333333333329</v>
          </cell>
        </row>
        <row r="123">
          <cell r="B123" t="str">
            <v>BV6</v>
          </cell>
          <cell r="Q123">
            <v>136.75</v>
          </cell>
        </row>
        <row r="124">
          <cell r="B124" t="str">
            <v>CSV8</v>
          </cell>
          <cell r="Q124">
            <v>299</v>
          </cell>
        </row>
        <row r="125">
          <cell r="B125" t="str">
            <v>CSV7</v>
          </cell>
          <cell r="Q125">
            <v>360</v>
          </cell>
        </row>
        <row r="126">
          <cell r="B126" t="str">
            <v>FT5G</v>
          </cell>
          <cell r="Q126">
            <v>91.5</v>
          </cell>
        </row>
        <row r="127">
          <cell r="B127" t="str">
            <v>FT5PA</v>
          </cell>
          <cell r="Q127">
            <v>81</v>
          </cell>
        </row>
        <row r="128">
          <cell r="B128" t="str">
            <v>FT5FC</v>
          </cell>
          <cell r="Q128">
            <v>66.400000000000006</v>
          </cell>
        </row>
        <row r="129">
          <cell r="B129" t="str">
            <v>FT5MO</v>
          </cell>
          <cell r="Q129">
            <v>60</v>
          </cell>
        </row>
        <row r="130">
          <cell r="B130" t="str">
            <v>PPSQ5</v>
          </cell>
          <cell r="Q130">
            <v>607.33333333333337</v>
          </cell>
        </row>
        <row r="131">
          <cell r="B131" t="str">
            <v>CHSQ5</v>
          </cell>
          <cell r="Q131">
            <v>1197.5</v>
          </cell>
        </row>
        <row r="132">
          <cell r="B132" t="str">
            <v>TBTRU500</v>
          </cell>
          <cell r="Q132">
            <v>19385.666666666668</v>
          </cell>
        </row>
        <row r="133">
          <cell r="B133" t="str">
            <v>TBENA200</v>
          </cell>
          <cell r="Q133">
            <v>816.33333333333337</v>
          </cell>
        </row>
        <row r="134">
          <cell r="B134" t="str">
            <v>TBEPN200</v>
          </cell>
          <cell r="Q134">
            <v>1242</v>
          </cell>
        </row>
        <row r="135">
          <cell r="B135" t="str">
            <v>PPCCC100</v>
          </cell>
          <cell r="Q135">
            <v>532.08333333333337</v>
          </cell>
        </row>
        <row r="136">
          <cell r="B136" t="str">
            <v>PPCCOR100</v>
          </cell>
          <cell r="Q136">
            <v>567.5</v>
          </cell>
        </row>
        <row r="137">
          <cell r="B137" t="str">
            <v>TBERB200</v>
          </cell>
          <cell r="Q137">
            <v>1077</v>
          </cell>
        </row>
        <row r="138">
          <cell r="B138" t="str">
            <v>TBS200CS</v>
          </cell>
          <cell r="Q138">
            <v>1787.5555555555557</v>
          </cell>
        </row>
        <row r="139">
          <cell r="B139" t="str">
            <v>TBS200NS</v>
          </cell>
          <cell r="Q139">
            <v>961.8</v>
          </cell>
        </row>
        <row r="140">
          <cell r="B140" t="str">
            <v>TBS200OS</v>
          </cell>
          <cell r="Q140">
            <v>1140.6666666666667</v>
          </cell>
        </row>
        <row r="141">
          <cell r="B141" t="str">
            <v>TBS200PS</v>
          </cell>
          <cell r="Q141">
            <v>657.4</v>
          </cell>
        </row>
        <row r="142">
          <cell r="B142" t="str">
            <v>TBS200RS</v>
          </cell>
          <cell r="Q142">
            <v>1038</v>
          </cell>
        </row>
        <row r="143">
          <cell r="B143" t="str">
            <v>TBSWCS200</v>
          </cell>
          <cell r="Q143">
            <v>597</v>
          </cell>
        </row>
        <row r="144">
          <cell r="B144" t="str">
            <v>TBSWGB200</v>
          </cell>
          <cell r="Q144">
            <v>1184</v>
          </cell>
        </row>
        <row r="145">
          <cell r="B145" t="str">
            <v>TBSWN200</v>
          </cell>
          <cell r="Q145">
            <v>1219</v>
          </cell>
        </row>
        <row r="146">
          <cell r="B146" t="str">
            <v>PPITCAP</v>
          </cell>
          <cell r="Q146">
            <v>295.16666666666663</v>
          </cell>
        </row>
        <row r="147">
          <cell r="B147" t="str">
            <v>PPITCCR</v>
          </cell>
          <cell r="Q147">
            <v>704.26388888888903</v>
          </cell>
        </row>
        <row r="148">
          <cell r="B148" t="str">
            <v>PPCSVS100</v>
          </cell>
          <cell r="Q148">
            <v>854.16666666666663</v>
          </cell>
        </row>
        <row r="149">
          <cell r="B149" t="str">
            <v>PPHC</v>
          </cell>
          <cell r="Q149">
            <v>445</v>
          </cell>
        </row>
        <row r="150">
          <cell r="B150" t="str">
            <v>PPITCLE</v>
          </cell>
          <cell r="Q150">
            <v>347.04166666666669</v>
          </cell>
        </row>
        <row r="151">
          <cell r="B151" t="str">
            <v>PPITCPE</v>
          </cell>
          <cell r="Q151">
            <v>933.22222222222217</v>
          </cell>
        </row>
        <row r="152">
          <cell r="B152" t="str">
            <v>PPNNCOCR</v>
          </cell>
          <cell r="Q152">
            <v>378.83333333333331</v>
          </cell>
        </row>
        <row r="153">
          <cell r="B153" t="str">
            <v>PPNNCOCS</v>
          </cell>
          <cell r="Q153">
            <v>984.75</v>
          </cell>
        </row>
        <row r="154">
          <cell r="B154" t="str">
            <v>PPNNCOIB</v>
          </cell>
          <cell r="Q154">
            <v>377.58333333333331</v>
          </cell>
        </row>
        <row r="155">
          <cell r="B155" t="str">
            <v>PPNNCOPF</v>
          </cell>
          <cell r="Q155">
            <v>786.33333333333337</v>
          </cell>
        </row>
        <row r="156">
          <cell r="B156" t="str">
            <v>PPNNCORB</v>
          </cell>
          <cell r="Q156">
            <v>937</v>
          </cell>
        </row>
        <row r="157">
          <cell r="B157" t="str">
            <v>PPMMCH</v>
          </cell>
          <cell r="Q157">
            <v>216.41666666666666</v>
          </cell>
        </row>
        <row r="158">
          <cell r="B158" t="str">
            <v>PPMMCS</v>
          </cell>
          <cell r="Q158">
            <v>111.25</v>
          </cell>
        </row>
        <row r="159">
          <cell r="B159" t="str">
            <v>PPMMST</v>
          </cell>
          <cell r="Q159">
            <v>144.58333333333334</v>
          </cell>
        </row>
        <row r="160">
          <cell r="B160" t="str">
            <v>PPNNCOTR</v>
          </cell>
          <cell r="Q160">
            <v>409.5</v>
          </cell>
        </row>
        <row r="161">
          <cell r="B161" t="str">
            <v>LJ3</v>
          </cell>
          <cell r="Q161">
            <v>4099.5</v>
          </cell>
        </row>
        <row r="162">
          <cell r="B162" t="str">
            <v>CCLJ2</v>
          </cell>
          <cell r="Q162">
            <v>102.375</v>
          </cell>
        </row>
        <row r="163">
          <cell r="B163" t="str">
            <v>LFLJ2</v>
          </cell>
          <cell r="Q163">
            <v>620</v>
          </cell>
        </row>
        <row r="164">
          <cell r="B164" t="str">
            <v>PPLJ2</v>
          </cell>
          <cell r="Q164">
            <v>1124</v>
          </cell>
        </row>
        <row r="165">
          <cell r="B165" t="str">
            <v>PPCOLI2</v>
          </cell>
          <cell r="Q165">
            <v>166.5</v>
          </cell>
        </row>
        <row r="166">
          <cell r="B166" t="str">
            <v>BOSQB2</v>
          </cell>
          <cell r="Q166">
            <v>358.58333333333331</v>
          </cell>
        </row>
        <row r="167">
          <cell r="B167" t="str">
            <v>BOSQ2</v>
          </cell>
          <cell r="Q167">
            <v>1261.0833333333333</v>
          </cell>
        </row>
        <row r="168">
          <cell r="B168" t="str">
            <v>BOSQPF2</v>
          </cell>
          <cell r="Q168">
            <v>400.58333333333331</v>
          </cell>
        </row>
        <row r="169">
          <cell r="B169" t="str">
            <v>BV4</v>
          </cell>
          <cell r="Q169">
            <v>1709.5833333333333</v>
          </cell>
        </row>
        <row r="170">
          <cell r="B170" t="str">
            <v>BV3</v>
          </cell>
          <cell r="Q170">
            <v>7610.25</v>
          </cell>
        </row>
        <row r="171">
          <cell r="B171" t="str">
            <v>BOSQCH2</v>
          </cell>
          <cell r="Q171">
            <v>960</v>
          </cell>
        </row>
        <row r="172">
          <cell r="B172" t="str">
            <v>CSV6</v>
          </cell>
          <cell r="Q172">
            <v>208.5</v>
          </cell>
        </row>
        <row r="173">
          <cell r="B173" t="str">
            <v>CSV5</v>
          </cell>
          <cell r="Q173">
            <v>893</v>
          </cell>
        </row>
        <row r="174">
          <cell r="B174" t="str">
            <v>PPTCC</v>
          </cell>
          <cell r="Q174">
            <v>1</v>
          </cell>
        </row>
        <row r="175">
          <cell r="B175" t="str">
            <v>MAPA2</v>
          </cell>
          <cell r="Q175">
            <v>120.33333333333333</v>
          </cell>
        </row>
        <row r="176">
          <cell r="B176" t="str">
            <v>MAPN2</v>
          </cell>
          <cell r="Q176">
            <v>131.66666666666666</v>
          </cell>
        </row>
        <row r="177">
          <cell r="B177" t="str">
            <v>MAST2</v>
          </cell>
          <cell r="Q177">
            <v>124.41666666666667</v>
          </cell>
        </row>
        <row r="178">
          <cell r="B178" t="str">
            <v>OBCDPA2</v>
          </cell>
          <cell r="Q178">
            <v>480.16666666666669</v>
          </cell>
        </row>
        <row r="179">
          <cell r="B179" t="str">
            <v>OBCDPN2</v>
          </cell>
          <cell r="Q179">
            <v>480</v>
          </cell>
        </row>
        <row r="180">
          <cell r="B180" t="str">
            <v>OBCDST2</v>
          </cell>
          <cell r="Q180">
            <v>480</v>
          </cell>
        </row>
        <row r="181">
          <cell r="B181" t="str">
            <v>PPSQB</v>
          </cell>
          <cell r="Q181">
            <v>549.25</v>
          </cell>
        </row>
        <row r="182">
          <cell r="B182" t="str">
            <v>PPSQFC</v>
          </cell>
          <cell r="Q182">
            <v>246.83333333333334</v>
          </cell>
        </row>
        <row r="183">
          <cell r="B183" t="str">
            <v>PPSQM</v>
          </cell>
          <cell r="Q183">
            <v>308</v>
          </cell>
        </row>
        <row r="184">
          <cell r="B184" t="str">
            <v>PPSQ2</v>
          </cell>
          <cell r="Q184">
            <v>1005.5833333333334</v>
          </cell>
        </row>
        <row r="185">
          <cell r="B185" t="str">
            <v>PPSQPF</v>
          </cell>
          <cell r="Q185">
            <v>268.58333333333331</v>
          </cell>
        </row>
        <row r="186">
          <cell r="B186" t="str">
            <v>CHSQ2</v>
          </cell>
          <cell r="Q186">
            <v>7888.833333333333</v>
          </cell>
        </row>
        <row r="187">
          <cell r="B187" t="str">
            <v>UBSQ2</v>
          </cell>
          <cell r="Q187">
            <v>942.58333333333337</v>
          </cell>
        </row>
        <row r="188">
          <cell r="B188" t="str">
            <v>UTSQO2</v>
          </cell>
          <cell r="Q188">
            <v>477.66666666666669</v>
          </cell>
        </row>
        <row r="189">
          <cell r="B189" t="str">
            <v>UTV6</v>
          </cell>
          <cell r="Q189">
            <v>91.36363636363636</v>
          </cell>
        </row>
        <row r="190">
          <cell r="B190" t="str">
            <v>UTV5</v>
          </cell>
          <cell r="Q190">
            <v>159.25</v>
          </cell>
        </row>
        <row r="191">
          <cell r="B191" t="str">
            <v>CHR5OR</v>
          </cell>
          <cell r="Q191">
            <v>15.75</v>
          </cell>
        </row>
        <row r="192">
          <cell r="B192" t="str">
            <v>SDLL</v>
          </cell>
          <cell r="Q192">
            <v>122.16666666666667</v>
          </cell>
        </row>
        <row r="193">
          <cell r="B193" t="str">
            <v>SDMI</v>
          </cell>
          <cell r="Q193">
            <v>126.83333333333333</v>
          </cell>
        </row>
        <row r="194">
          <cell r="B194" t="str">
            <v>SDN</v>
          </cell>
          <cell r="Q194">
            <v>157.33333333333334</v>
          </cell>
        </row>
        <row r="195">
          <cell r="B195" t="str">
            <v>SDG</v>
          </cell>
          <cell r="Q195">
            <v>151.66666666666666</v>
          </cell>
        </row>
        <row r="196">
          <cell r="B196" t="str">
            <v>SDO</v>
          </cell>
          <cell r="Q196">
            <v>125.41666666666667</v>
          </cell>
        </row>
        <row r="197">
          <cell r="B197" t="str">
            <v>PPCNACF</v>
          </cell>
          <cell r="Q197">
            <v>372.66666666666669</v>
          </cell>
        </row>
        <row r="198">
          <cell r="B198" t="str">
            <v>PPCNFP</v>
          </cell>
          <cell r="Q198">
            <v>470.16666666666669</v>
          </cell>
        </row>
        <row r="199">
          <cell r="B199" t="str">
            <v>PPCNBF</v>
          </cell>
          <cell r="Q199">
            <v>473.25</v>
          </cell>
        </row>
        <row r="200">
          <cell r="B200" t="str">
            <v>PPCNOGF</v>
          </cell>
          <cell r="Q200">
            <v>278.5</v>
          </cell>
        </row>
        <row r="201">
          <cell r="B201" t="str">
            <v>UTTC</v>
          </cell>
          <cell r="Q201">
            <v>64.36363636363636</v>
          </cell>
        </row>
        <row r="202">
          <cell r="B202" t="str">
            <v>PPCNOMF</v>
          </cell>
          <cell r="Q202">
            <v>399</v>
          </cell>
        </row>
        <row r="203">
          <cell r="B203" t="str">
            <v>PPCNPA</v>
          </cell>
          <cell r="Q203">
            <v>306.66666666666669</v>
          </cell>
        </row>
        <row r="204">
          <cell r="B204" t="str">
            <v>PPCOLPG</v>
          </cell>
          <cell r="Q204">
            <v>0</v>
          </cell>
        </row>
        <row r="205">
          <cell r="B205" t="str">
            <v>FTRTDA</v>
          </cell>
          <cell r="Q205">
            <v>1</v>
          </cell>
        </row>
        <row r="206">
          <cell r="B206" t="str">
            <v>FTRTDO</v>
          </cell>
          <cell r="Q206">
            <v>20.5</v>
          </cell>
        </row>
      </sheetData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workbookViewId="0">
      <selection activeCell="F89" sqref="F89:F103"/>
    </sheetView>
  </sheetViews>
  <sheetFormatPr defaultRowHeight="14.4" x14ac:dyDescent="0.3"/>
  <cols>
    <col min="1" max="1" width="59.5546875" bestFit="1" customWidth="1"/>
    <col min="2" max="2" width="12.33203125" bestFit="1" customWidth="1"/>
    <col min="3" max="3" width="8.21875" bestFit="1" customWidth="1"/>
    <col min="4" max="4" width="8.44140625" bestFit="1" customWidth="1"/>
    <col min="5" max="5" width="20.77734375" bestFit="1" customWidth="1"/>
    <col min="6" max="6" width="11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tr">
        <f>_xlfn.XLOOKUP(A2,[1]PRODUCT_MASTER!E:E,[1]PRODUCT_MASTER!B:B)</f>
        <v>BCOKT</v>
      </c>
      <c r="C2">
        <f>ROUNDUP(_xlfn.XLOOKUP(B2,[1]Forecast_2022!B:B,[1]Forecast_2022!Q:Q),0)</f>
        <v>137</v>
      </c>
      <c r="D2" t="s">
        <v>7</v>
      </c>
      <c r="E2">
        <f xml:space="preserve"> _xlfn.XLOOKUP(B2,[1]PRODUCT_MASTER!B:B,[1]PRODUCT_MASTER!D:D)</f>
        <v>84</v>
      </c>
      <c r="F2">
        <f>ROUND(C2/2,0)</f>
        <v>69</v>
      </c>
    </row>
    <row r="3" spans="1:6" x14ac:dyDescent="0.3">
      <c r="A3" t="s">
        <v>8</v>
      </c>
      <c r="B3" t="str">
        <f>_xlfn.XLOOKUP(A3,[1]PRODUCT_MASTER!E:E,[1]PRODUCT_MASTER!B:B)</f>
        <v>BCOLI</v>
      </c>
      <c r="C3">
        <f>ROUNDUP(_xlfn.XLOOKUP(B3,[1]Forecast_2022!B:B,[1]Forecast_2022!Q:Q),0)</f>
        <v>406</v>
      </c>
      <c r="D3" t="s">
        <v>7</v>
      </c>
      <c r="E3">
        <f xml:space="preserve"> _xlfn.XLOOKUP(B3,[1]PRODUCT_MASTER!B:B,[1]PRODUCT_MASTER!D:D)</f>
        <v>84</v>
      </c>
      <c r="F3">
        <f t="shared" ref="F3:F66" si="0">ROUND(C3/2,0)</f>
        <v>203</v>
      </c>
    </row>
    <row r="4" spans="1:6" x14ac:dyDescent="0.3">
      <c r="A4" t="s">
        <v>9</v>
      </c>
      <c r="B4" t="str">
        <f>_xlfn.XLOOKUP(A4,[1]PRODUCT_MASTER!E:E,[1]PRODUCT_MASTER!B:B)</f>
        <v>BCOPF</v>
      </c>
      <c r="C4">
        <f>ROUNDUP(_xlfn.XLOOKUP(B4,[1]Forecast_2022!B:B,[1]Forecast_2022!Q:Q),0)</f>
        <v>442</v>
      </c>
      <c r="D4" t="s">
        <v>7</v>
      </c>
      <c r="E4">
        <f xml:space="preserve"> _xlfn.XLOOKUP(B4,[1]PRODUCT_MASTER!B:B,[1]PRODUCT_MASTER!D:D)</f>
        <v>84</v>
      </c>
      <c r="F4">
        <f t="shared" si="0"/>
        <v>221</v>
      </c>
    </row>
    <row r="5" spans="1:6" x14ac:dyDescent="0.3">
      <c r="A5" t="s">
        <v>10</v>
      </c>
      <c r="B5" t="str">
        <f>_xlfn.XLOOKUP(A5,[1]PRODUCT_MASTER!E:E,[1]PRODUCT_MASTER!B:B)</f>
        <v>BOACV</v>
      </c>
      <c r="C5">
        <f>ROUNDUP(_xlfn.XLOOKUP(B5,[1]Forecast_2022!B:B,[1]Forecast_2022!Q:Q),0)</f>
        <v>29</v>
      </c>
      <c r="D5" t="s">
        <v>7</v>
      </c>
      <c r="E5">
        <f xml:space="preserve"> _xlfn.XLOOKUP(B5,[1]PRODUCT_MASTER!B:B,[1]PRODUCT_MASTER!D:D)</f>
        <v>92</v>
      </c>
      <c r="F5">
        <f t="shared" si="0"/>
        <v>15</v>
      </c>
    </row>
    <row r="6" spans="1:6" x14ac:dyDescent="0.3">
      <c r="A6" t="s">
        <v>11</v>
      </c>
      <c r="B6" t="str">
        <f>_xlfn.XLOOKUP(A6,[1]PRODUCT_MASTER!E:E,[1]PRODUCT_MASTER!B:B)</f>
        <v>BOSQ5</v>
      </c>
      <c r="C6">
        <f>ROUNDUP(_xlfn.XLOOKUP(B6,[1]Forecast_2022!B:B,[1]Forecast_2022!Q:Q),0)</f>
        <v>99</v>
      </c>
      <c r="D6" t="s">
        <v>7</v>
      </c>
      <c r="E6">
        <f xml:space="preserve"> _xlfn.XLOOKUP(B6,[1]PRODUCT_MASTER!B:B,[1]PRODUCT_MASTER!D:D)</f>
        <v>80</v>
      </c>
      <c r="F6">
        <f t="shared" si="0"/>
        <v>50</v>
      </c>
    </row>
    <row r="7" spans="1:6" x14ac:dyDescent="0.3">
      <c r="A7" t="s">
        <v>12</v>
      </c>
      <c r="B7" t="str">
        <f>_xlfn.XLOOKUP(A7,[1]PRODUCT_MASTER!E:E,[1]PRODUCT_MASTER!B:B)</f>
        <v>BV1</v>
      </c>
      <c r="C7">
        <f>ROUNDUP(_xlfn.XLOOKUP(B7,[1]Forecast_2022!B:B,[1]Forecast_2022!Q:Q),0)</f>
        <v>5622</v>
      </c>
      <c r="D7" t="s">
        <v>7</v>
      </c>
      <c r="E7">
        <f xml:space="preserve"> _xlfn.XLOOKUP(B7,[1]PRODUCT_MASTER!B:B,[1]PRODUCT_MASTER!D:D)</f>
        <v>84</v>
      </c>
      <c r="F7">
        <f t="shared" si="0"/>
        <v>2811</v>
      </c>
    </row>
    <row r="8" spans="1:6" x14ac:dyDescent="0.3">
      <c r="A8" t="s">
        <v>13</v>
      </c>
      <c r="B8" t="str">
        <f>_xlfn.XLOOKUP(A8,[1]PRODUCT_MASTER!E:E,[1]PRODUCT_MASTER!B:B)</f>
        <v>BV2</v>
      </c>
      <c r="C8">
        <f>ROUNDUP(_xlfn.XLOOKUP(B8,[1]Forecast_2022!B:B,[1]Forecast_2022!Q:Q),0)</f>
        <v>2074</v>
      </c>
      <c r="D8" t="s">
        <v>7</v>
      </c>
      <c r="E8">
        <f xml:space="preserve"> _xlfn.XLOOKUP(B8,[1]PRODUCT_MASTER!B:B,[1]PRODUCT_MASTER!D:D)</f>
        <v>84</v>
      </c>
      <c r="F8">
        <f t="shared" si="0"/>
        <v>1037</v>
      </c>
    </row>
    <row r="9" spans="1:6" x14ac:dyDescent="0.3">
      <c r="A9" t="s">
        <v>14</v>
      </c>
      <c r="B9" t="str">
        <f>_xlfn.XLOOKUP(A9,[1]PRODUCT_MASTER!E:E,[1]PRODUCT_MASTER!B:B)</f>
        <v>BV5</v>
      </c>
      <c r="C9">
        <f>ROUNDUP(_xlfn.XLOOKUP(B9,[1]Forecast_2022!B:B,[1]Forecast_2022!Q:Q),0)</f>
        <v>449</v>
      </c>
      <c r="D9" t="s">
        <v>7</v>
      </c>
      <c r="E9">
        <f xml:space="preserve"> _xlfn.XLOOKUP(B9,[1]PRODUCT_MASTER!B:B,[1]PRODUCT_MASTER!D:D)</f>
        <v>80</v>
      </c>
      <c r="F9">
        <f t="shared" si="0"/>
        <v>225</v>
      </c>
    </row>
    <row r="10" spans="1:6" x14ac:dyDescent="0.3">
      <c r="A10" t="s">
        <v>15</v>
      </c>
      <c r="B10" t="str">
        <f>_xlfn.XLOOKUP(A10,[1]PRODUCT_MASTER!E:E,[1]PRODUCT_MASTER!B:B)</f>
        <v>BV6</v>
      </c>
      <c r="C10">
        <f>ROUNDUP(_xlfn.XLOOKUP(B10,[1]Forecast_2022!B:B,[1]Forecast_2022!Q:Q),0)</f>
        <v>137</v>
      </c>
      <c r="D10" t="s">
        <v>7</v>
      </c>
      <c r="E10">
        <f xml:space="preserve"> _xlfn.XLOOKUP(B10,[1]PRODUCT_MASTER!B:B,[1]PRODUCT_MASTER!D:D)</f>
        <v>80</v>
      </c>
      <c r="F10">
        <f t="shared" si="0"/>
        <v>69</v>
      </c>
    </row>
    <row r="11" spans="1:6" x14ac:dyDescent="0.3">
      <c r="A11" t="s">
        <v>16</v>
      </c>
      <c r="B11" t="str">
        <f>_xlfn.XLOOKUP(A11,[1]PRODUCT_MASTER!E:E,[1]PRODUCT_MASTER!B:B)</f>
        <v>CHSQ5</v>
      </c>
      <c r="C11">
        <f>ROUNDUP(_xlfn.XLOOKUP(B11,[1]Forecast_2022!B:B,[1]Forecast_2022!Q:Q),0)</f>
        <v>1198</v>
      </c>
      <c r="D11" t="s">
        <v>7</v>
      </c>
      <c r="E11">
        <f xml:space="preserve"> _xlfn.XLOOKUP(B11,[1]PRODUCT_MASTER!B:B,[1]PRODUCT_MASTER!D:D)</f>
        <v>80</v>
      </c>
      <c r="F11">
        <f t="shared" si="0"/>
        <v>599</v>
      </c>
    </row>
    <row r="12" spans="1:6" x14ac:dyDescent="0.3">
      <c r="A12" t="s">
        <v>17</v>
      </c>
      <c r="B12" t="str">
        <f>_xlfn.XLOOKUP(A12,[1]PRODUCT_MASTER!E:E,[1]PRODUCT_MASTER!B:B)</f>
        <v>CSV3</v>
      </c>
      <c r="C12">
        <f>ROUNDUP(_xlfn.XLOOKUP(B12,[1]Forecast_2022!B:B,[1]Forecast_2022!Q:Q),0)</f>
        <v>725</v>
      </c>
      <c r="D12" t="s">
        <v>7</v>
      </c>
      <c r="E12">
        <f xml:space="preserve"> _xlfn.XLOOKUP(B12,[1]PRODUCT_MASTER!B:B,[1]PRODUCT_MASTER!D:D)</f>
        <v>84</v>
      </c>
      <c r="F12">
        <f t="shared" si="0"/>
        <v>363</v>
      </c>
    </row>
    <row r="13" spans="1:6" x14ac:dyDescent="0.3">
      <c r="A13" t="s">
        <v>18</v>
      </c>
      <c r="B13" t="str">
        <f>_xlfn.XLOOKUP(A13,[1]PRODUCT_MASTER!E:E,[1]PRODUCT_MASTER!B:B)</f>
        <v>CSV4</v>
      </c>
      <c r="C13">
        <f>ROUNDUP(_xlfn.XLOOKUP(B13,[1]Forecast_2022!B:B,[1]Forecast_2022!Q:Q),0)</f>
        <v>263</v>
      </c>
      <c r="D13" t="s">
        <v>7</v>
      </c>
      <c r="E13">
        <f xml:space="preserve"> _xlfn.XLOOKUP(B13,[1]PRODUCT_MASTER!B:B,[1]PRODUCT_MASTER!D:D)</f>
        <v>84</v>
      </c>
      <c r="F13">
        <f t="shared" si="0"/>
        <v>132</v>
      </c>
    </row>
    <row r="14" spans="1:6" x14ac:dyDescent="0.3">
      <c r="A14" t="s">
        <v>19</v>
      </c>
      <c r="B14" t="str">
        <f>_xlfn.XLOOKUP(A14,[1]PRODUCT_MASTER!E:E,[1]PRODUCT_MASTER!B:B)</f>
        <v>CSV7</v>
      </c>
      <c r="C14">
        <f>ROUNDUP(_xlfn.XLOOKUP(B14,[1]Forecast_2022!B:B,[1]Forecast_2022!Q:Q),0)</f>
        <v>360</v>
      </c>
      <c r="D14" t="s">
        <v>7</v>
      </c>
      <c r="E14">
        <f xml:space="preserve"> _xlfn.XLOOKUP(B14,[1]PRODUCT_MASTER!B:B,[1]PRODUCT_MASTER!D:D)</f>
        <v>80</v>
      </c>
      <c r="F14">
        <f t="shared" si="0"/>
        <v>180</v>
      </c>
    </row>
    <row r="15" spans="1:6" x14ac:dyDescent="0.3">
      <c r="A15" t="s">
        <v>20</v>
      </c>
      <c r="B15" t="str">
        <f>_xlfn.XLOOKUP(A15,[1]PRODUCT_MASTER!E:E,[1]PRODUCT_MASTER!B:B)</f>
        <v>CSV8</v>
      </c>
      <c r="C15">
        <f>ROUNDUP(_xlfn.XLOOKUP(B15,[1]Forecast_2022!B:B,[1]Forecast_2022!Q:Q),0)</f>
        <v>299</v>
      </c>
      <c r="D15" t="s">
        <v>7</v>
      </c>
      <c r="E15">
        <f xml:space="preserve"> _xlfn.XLOOKUP(B15,[1]PRODUCT_MASTER!B:B,[1]PRODUCT_MASTER!D:D)</f>
        <v>80</v>
      </c>
      <c r="F15">
        <f t="shared" si="0"/>
        <v>150</v>
      </c>
    </row>
    <row r="16" spans="1:6" x14ac:dyDescent="0.3">
      <c r="A16" t="s">
        <v>21</v>
      </c>
      <c r="B16" t="str">
        <f>_xlfn.XLOOKUP(A16,[1]PRODUCT_MASTER!E:E,[1]PRODUCT_MASTER!B:B)</f>
        <v>FGRANNEC03</v>
      </c>
      <c r="C16">
        <f>ROUNDUP(_xlfn.XLOOKUP(B16,[1]Forecast_2022!B:B,[1]Forecast_2022!Q:Q),0)</f>
        <v>72</v>
      </c>
      <c r="D16" t="s">
        <v>7</v>
      </c>
      <c r="E16">
        <f xml:space="preserve"> _xlfn.XLOOKUP(B16,[1]PRODUCT_MASTER!B:B,[1]PRODUCT_MASTER!D:D)</f>
        <v>45</v>
      </c>
      <c r="F16">
        <f t="shared" si="0"/>
        <v>36</v>
      </c>
    </row>
    <row r="17" spans="1:6" x14ac:dyDescent="0.3">
      <c r="A17" t="s">
        <v>22</v>
      </c>
      <c r="B17" t="str">
        <f>_xlfn.XLOOKUP(A17,[1]PRODUCT_MASTER!E:E,[1]PRODUCT_MASTER!B:B)</f>
        <v>FORNEC02</v>
      </c>
      <c r="C17">
        <f>ROUNDUP(_xlfn.XLOOKUP(B17,[1]Forecast_2022!B:B,[1]Forecast_2022!Q:Q),0)</f>
        <v>58</v>
      </c>
      <c r="D17" t="s">
        <v>7</v>
      </c>
      <c r="E17">
        <f xml:space="preserve"> _xlfn.XLOOKUP(B17,[1]PRODUCT_MASTER!B:B,[1]PRODUCT_MASTER!D:D)</f>
        <v>45</v>
      </c>
      <c r="F17">
        <f t="shared" si="0"/>
        <v>29</v>
      </c>
    </row>
    <row r="18" spans="1:6" x14ac:dyDescent="0.3">
      <c r="A18" t="s">
        <v>23</v>
      </c>
      <c r="B18" t="str">
        <f>_xlfn.XLOOKUP(A18,[1]PRODUCT_MASTER!E:E,[1]PRODUCT_MASTER!B:B)</f>
        <v>FT5FC</v>
      </c>
      <c r="C18">
        <f>ROUNDUP(_xlfn.XLOOKUP(B18,[1]Forecast_2022!B:B,[1]Forecast_2022!Q:Q),0)</f>
        <v>67</v>
      </c>
      <c r="D18" t="s">
        <v>7</v>
      </c>
      <c r="E18">
        <f xml:space="preserve"> _xlfn.XLOOKUP(B18,[1]PRODUCT_MASTER!B:B,[1]PRODUCT_MASTER!D:D)</f>
        <v>36</v>
      </c>
      <c r="F18">
        <f t="shared" si="0"/>
        <v>34</v>
      </c>
    </row>
    <row r="19" spans="1:6" x14ac:dyDescent="0.3">
      <c r="A19" t="s">
        <v>24</v>
      </c>
      <c r="B19" t="str">
        <f>_xlfn.XLOOKUP(A19,[1]PRODUCT_MASTER!E:E,[1]PRODUCT_MASTER!B:B)</f>
        <v>FT5G</v>
      </c>
      <c r="C19">
        <f>ROUNDUP(_xlfn.XLOOKUP(B19,[1]Forecast_2022!B:B,[1]Forecast_2022!Q:Q),0)</f>
        <v>92</v>
      </c>
      <c r="D19" t="s">
        <v>7</v>
      </c>
      <c r="E19">
        <f xml:space="preserve"> _xlfn.XLOOKUP(B19,[1]PRODUCT_MASTER!B:B,[1]PRODUCT_MASTER!D:D)</f>
        <v>36</v>
      </c>
      <c r="F19">
        <f t="shared" si="0"/>
        <v>46</v>
      </c>
    </row>
    <row r="20" spans="1:6" x14ac:dyDescent="0.3">
      <c r="A20" t="s">
        <v>25</v>
      </c>
      <c r="B20" t="str">
        <f>_xlfn.XLOOKUP(A20,[1]PRODUCT_MASTER!E:E,[1]PRODUCT_MASTER!B:B)</f>
        <v>FT5MO</v>
      </c>
      <c r="C20">
        <f>ROUNDUP(_xlfn.XLOOKUP(B20,[1]Forecast_2022!B:B,[1]Forecast_2022!Q:Q),0)</f>
        <v>60</v>
      </c>
      <c r="D20" t="s">
        <v>7</v>
      </c>
      <c r="E20">
        <f xml:space="preserve"> _xlfn.XLOOKUP(B20,[1]PRODUCT_MASTER!B:B,[1]PRODUCT_MASTER!D:D)</f>
        <v>36</v>
      </c>
      <c r="F20">
        <f t="shared" si="0"/>
        <v>30</v>
      </c>
    </row>
    <row r="21" spans="1:6" x14ac:dyDescent="0.3">
      <c r="A21" t="s">
        <v>26</v>
      </c>
      <c r="B21" t="str">
        <f>_xlfn.XLOOKUP(A21,[1]PRODUCT_MASTER!E:E,[1]PRODUCT_MASTER!B:B)</f>
        <v>FT5O</v>
      </c>
      <c r="C21">
        <f>ROUNDUP(_xlfn.XLOOKUP(B21,[1]Forecast_2022!B:B,[1]Forecast_2022!Q:Q),0)</f>
        <v>60</v>
      </c>
      <c r="D21" t="s">
        <v>7</v>
      </c>
      <c r="E21">
        <f xml:space="preserve"> _xlfn.XLOOKUP(B21,[1]PRODUCT_MASTER!B:B,[1]PRODUCT_MASTER!D:D)</f>
        <v>36</v>
      </c>
      <c r="F21">
        <f t="shared" si="0"/>
        <v>30</v>
      </c>
    </row>
    <row r="22" spans="1:6" x14ac:dyDescent="0.3">
      <c r="A22" t="s">
        <v>27</v>
      </c>
      <c r="B22" t="str">
        <f>_xlfn.XLOOKUP(A22,[1]PRODUCT_MASTER!E:E,[1]PRODUCT_MASTER!B:B)</f>
        <v>FT5PA</v>
      </c>
      <c r="C22">
        <f>ROUNDUP(_xlfn.XLOOKUP(B22,[1]Forecast_2022!B:B,[1]Forecast_2022!Q:Q),0)</f>
        <v>81</v>
      </c>
      <c r="D22" t="s">
        <v>7</v>
      </c>
      <c r="E22">
        <f xml:space="preserve"> _xlfn.XLOOKUP(B22,[1]PRODUCT_MASTER!B:B,[1]PRODUCT_MASTER!D:D)</f>
        <v>36</v>
      </c>
      <c r="F22">
        <f t="shared" si="0"/>
        <v>41</v>
      </c>
    </row>
    <row r="23" spans="1:6" x14ac:dyDescent="0.3">
      <c r="A23" t="s">
        <v>28</v>
      </c>
      <c r="B23" t="str">
        <f>_xlfn.XLOOKUP(A23,[1]PRODUCT_MASTER!E:E,[1]PRODUCT_MASTER!B:B)</f>
        <v>LJ250</v>
      </c>
      <c r="C23">
        <f>ROUNDUP(_xlfn.XLOOKUP(B23,[1]Forecast_2022!B:B,[1]Forecast_2022!Q:Q),0)</f>
        <v>4954</v>
      </c>
      <c r="D23" t="s">
        <v>7</v>
      </c>
      <c r="E23">
        <f xml:space="preserve"> _xlfn.XLOOKUP(B23,[1]PRODUCT_MASTER!B:B,[1]PRODUCT_MASTER!D:D)</f>
        <v>92</v>
      </c>
      <c r="F23">
        <f t="shared" si="0"/>
        <v>2477</v>
      </c>
    </row>
    <row r="24" spans="1:6" x14ac:dyDescent="0.3">
      <c r="A24" t="s">
        <v>29</v>
      </c>
      <c r="B24" t="str">
        <f>_xlfn.XLOOKUP(A24,[1]PRODUCT_MASTER!E:E,[1]PRODUCT_MASTER!B:B)</f>
        <v>LJE250</v>
      </c>
      <c r="C24">
        <f>ROUNDUP(_xlfn.XLOOKUP(B24,[1]Forecast_2022!B:B,[1]Forecast_2022!Q:Q),0)</f>
        <v>128</v>
      </c>
      <c r="D24" t="s">
        <v>7</v>
      </c>
      <c r="E24">
        <f xml:space="preserve"> _xlfn.XLOOKUP(B24,[1]PRODUCT_MASTER!B:B,[1]PRODUCT_MASTER!D:D)</f>
        <v>92</v>
      </c>
      <c r="F24">
        <f t="shared" si="0"/>
        <v>64</v>
      </c>
    </row>
    <row r="25" spans="1:6" x14ac:dyDescent="0.3">
      <c r="A25" t="s">
        <v>30</v>
      </c>
      <c r="B25" t="str">
        <f>_xlfn.XLOOKUP(A25,[1]PRODUCT_MASTER!E:E,[1]PRODUCT_MASTER!B:B)</f>
        <v>PPCOKT</v>
      </c>
      <c r="C25">
        <f>ROUNDUP(_xlfn.XLOOKUP(B25,[1]Forecast_2022!B:B,[1]Forecast_2022!Q:Q),0)</f>
        <v>279</v>
      </c>
      <c r="D25" t="s">
        <v>7</v>
      </c>
      <c r="E25">
        <f xml:space="preserve"> _xlfn.XLOOKUP(B25,[1]PRODUCT_MASTER!B:B,[1]PRODUCT_MASTER!D:D)</f>
        <v>84</v>
      </c>
      <c r="F25">
        <f t="shared" si="0"/>
        <v>140</v>
      </c>
    </row>
    <row r="26" spans="1:6" x14ac:dyDescent="0.3">
      <c r="A26" t="s">
        <v>31</v>
      </c>
      <c r="B26" t="str">
        <f>_xlfn.XLOOKUP(A26,[1]PRODUCT_MASTER!E:E,[1]PRODUCT_MASTER!B:B)</f>
        <v>PPCOLI</v>
      </c>
      <c r="C26">
        <f>ROUNDUP(_xlfn.XLOOKUP(B26,[1]Forecast_2022!B:B,[1]Forecast_2022!Q:Q),0)</f>
        <v>505</v>
      </c>
      <c r="D26" t="s">
        <v>7</v>
      </c>
      <c r="E26">
        <f xml:space="preserve"> _xlfn.XLOOKUP(B26,[1]PRODUCT_MASTER!B:B,[1]PRODUCT_MASTER!D:D)</f>
        <v>84</v>
      </c>
      <c r="F26">
        <f t="shared" si="0"/>
        <v>253</v>
      </c>
    </row>
    <row r="27" spans="1:6" x14ac:dyDescent="0.3">
      <c r="A27" t="s">
        <v>32</v>
      </c>
      <c r="B27" t="str">
        <f>_xlfn.XLOOKUP(A27,[1]PRODUCT_MASTER!E:E,[1]PRODUCT_MASTER!B:B)</f>
        <v>PPCOPF</v>
      </c>
      <c r="C27">
        <f>ROUNDUP(_xlfn.XLOOKUP(B27,[1]Forecast_2022!B:B,[1]Forecast_2022!Q:Q),0)</f>
        <v>427</v>
      </c>
      <c r="D27" t="s">
        <v>7</v>
      </c>
      <c r="E27">
        <f xml:space="preserve"> _xlfn.XLOOKUP(B27,[1]PRODUCT_MASTER!B:B,[1]PRODUCT_MASTER!D:D)</f>
        <v>84</v>
      </c>
      <c r="F27">
        <f t="shared" si="0"/>
        <v>214</v>
      </c>
    </row>
    <row r="28" spans="1:6" x14ac:dyDescent="0.3">
      <c r="A28" t="s">
        <v>33</v>
      </c>
      <c r="B28" t="str">
        <f>_xlfn.XLOOKUP(A28,[1]PRODUCT_MASTER!E:E,[1]PRODUCT_MASTER!B:B)</f>
        <v>PPLJ25</v>
      </c>
      <c r="C28">
        <f>ROUNDUP(_xlfn.XLOOKUP(B28,[1]Forecast_2022!B:B,[1]Forecast_2022!Q:Q),0)</f>
        <v>2733</v>
      </c>
      <c r="D28" t="s">
        <v>7</v>
      </c>
      <c r="E28">
        <f xml:space="preserve"> _xlfn.XLOOKUP(B28,[1]PRODUCT_MASTER!B:B,[1]PRODUCT_MASTER!D:D)</f>
        <v>92</v>
      </c>
      <c r="F28">
        <f t="shared" si="0"/>
        <v>1367</v>
      </c>
    </row>
    <row r="29" spans="1:6" x14ac:dyDescent="0.3">
      <c r="A29" t="s">
        <v>34</v>
      </c>
      <c r="B29" t="str">
        <f>_xlfn.XLOOKUP(A29,[1]PRODUCT_MASTER!E:E,[1]PRODUCT_MASTER!B:B)</f>
        <v>PPNNCOCR</v>
      </c>
      <c r="C29">
        <f>ROUNDUP(_xlfn.XLOOKUP(B29,[1]Forecast_2022!B:B,[1]Forecast_2022!Q:Q),0)</f>
        <v>379</v>
      </c>
      <c r="D29" t="s">
        <v>7</v>
      </c>
      <c r="E29">
        <f xml:space="preserve"> _xlfn.XLOOKUP(B29,[1]PRODUCT_MASTER!B:B,[1]PRODUCT_MASTER!D:D)</f>
        <v>168</v>
      </c>
      <c r="F29">
        <f t="shared" si="0"/>
        <v>190</v>
      </c>
    </row>
    <row r="30" spans="1:6" x14ac:dyDescent="0.3">
      <c r="A30" t="s">
        <v>35</v>
      </c>
      <c r="B30" t="str">
        <f>_xlfn.XLOOKUP(A30,[1]PRODUCT_MASTER!E:E,[1]PRODUCT_MASTER!B:B)</f>
        <v>PPNNCOCS</v>
      </c>
      <c r="C30">
        <f>ROUNDUP(_xlfn.XLOOKUP(B30,[1]Forecast_2022!B:B,[1]Forecast_2022!Q:Q),0)</f>
        <v>985</v>
      </c>
      <c r="D30" t="s">
        <v>7</v>
      </c>
      <c r="E30">
        <f xml:space="preserve"> _xlfn.XLOOKUP(B30,[1]PRODUCT_MASTER!B:B,[1]PRODUCT_MASTER!D:D)</f>
        <v>168</v>
      </c>
      <c r="F30">
        <f t="shared" si="0"/>
        <v>493</v>
      </c>
    </row>
    <row r="31" spans="1:6" x14ac:dyDescent="0.3">
      <c r="A31" t="s">
        <v>36</v>
      </c>
      <c r="B31" t="str">
        <f>_xlfn.XLOOKUP(A31,[1]PRODUCT_MASTER!E:E,[1]PRODUCT_MASTER!B:B)</f>
        <v>PPNNCOIB</v>
      </c>
      <c r="C31">
        <f>ROUNDUP(_xlfn.XLOOKUP(B31,[1]Forecast_2022!B:B,[1]Forecast_2022!Q:Q),0)</f>
        <v>378</v>
      </c>
      <c r="D31" t="s">
        <v>7</v>
      </c>
      <c r="E31">
        <f xml:space="preserve"> _xlfn.XLOOKUP(B31,[1]PRODUCT_MASTER!B:B,[1]PRODUCT_MASTER!D:D)</f>
        <v>168</v>
      </c>
      <c r="F31">
        <f t="shared" si="0"/>
        <v>189</v>
      </c>
    </row>
    <row r="32" spans="1:6" x14ac:dyDescent="0.3">
      <c r="A32" t="s">
        <v>37</v>
      </c>
      <c r="B32" t="str">
        <f>_xlfn.XLOOKUP(A32,[1]PRODUCT_MASTER!E:E,[1]PRODUCT_MASTER!B:B)</f>
        <v>PPNNCOPF</v>
      </c>
      <c r="C32">
        <f>ROUNDUP(_xlfn.XLOOKUP(B32,[1]Forecast_2022!B:B,[1]Forecast_2022!Q:Q),0)</f>
        <v>787</v>
      </c>
      <c r="D32" t="s">
        <v>7</v>
      </c>
      <c r="E32">
        <f xml:space="preserve"> _xlfn.XLOOKUP(B32,[1]PRODUCT_MASTER!B:B,[1]PRODUCT_MASTER!D:D)</f>
        <v>168</v>
      </c>
      <c r="F32">
        <f t="shared" si="0"/>
        <v>394</v>
      </c>
    </row>
    <row r="33" spans="1:6" x14ac:dyDescent="0.3">
      <c r="A33" t="s">
        <v>38</v>
      </c>
      <c r="B33" t="str">
        <f>_xlfn.XLOOKUP(A33,[1]PRODUCT_MASTER!E:E,[1]PRODUCT_MASTER!B:B)</f>
        <v>PPNNCORB</v>
      </c>
      <c r="C33">
        <f>ROUNDUP(_xlfn.XLOOKUP(B33,[1]Forecast_2022!B:B,[1]Forecast_2022!Q:Q),0)</f>
        <v>937</v>
      </c>
      <c r="D33" t="s">
        <v>7</v>
      </c>
      <c r="E33">
        <f xml:space="preserve"> _xlfn.XLOOKUP(B33,[1]PRODUCT_MASTER!B:B,[1]PRODUCT_MASTER!D:D)</f>
        <v>168</v>
      </c>
      <c r="F33">
        <f t="shared" si="0"/>
        <v>469</v>
      </c>
    </row>
    <row r="34" spans="1:6" x14ac:dyDescent="0.3">
      <c r="A34" t="s">
        <v>39</v>
      </c>
      <c r="B34" t="str">
        <f>_xlfn.XLOOKUP(A34,[1]PRODUCT_MASTER!E:E,[1]PRODUCT_MASTER!B:B)</f>
        <v>PPNNCOTR</v>
      </c>
      <c r="C34">
        <f>ROUNDUP(_xlfn.XLOOKUP(B34,[1]Forecast_2022!B:B,[1]Forecast_2022!Q:Q),0)</f>
        <v>410</v>
      </c>
      <c r="D34" t="s">
        <v>7</v>
      </c>
      <c r="E34">
        <f xml:space="preserve"> _xlfn.XLOOKUP(B34,[1]PRODUCT_MASTER!B:B,[1]PRODUCT_MASTER!D:D)</f>
        <v>168</v>
      </c>
      <c r="F34">
        <f t="shared" si="0"/>
        <v>205</v>
      </c>
    </row>
    <row r="35" spans="1:6" x14ac:dyDescent="0.3">
      <c r="A35" t="s">
        <v>40</v>
      </c>
      <c r="B35" t="str">
        <f>_xlfn.XLOOKUP(A35,[1]PRODUCT_MASTER!E:E,[1]PRODUCT_MASTER!B:B)</f>
        <v>PPSQ5</v>
      </c>
      <c r="C35">
        <f>ROUNDUP(_xlfn.XLOOKUP(B35,[1]Forecast_2022!B:B,[1]Forecast_2022!Q:Q),0)</f>
        <v>608</v>
      </c>
      <c r="D35" t="s">
        <v>7</v>
      </c>
      <c r="E35">
        <f xml:space="preserve"> _xlfn.XLOOKUP(B35,[1]PRODUCT_MASTER!B:B,[1]PRODUCT_MASTER!D:D)</f>
        <v>80</v>
      </c>
      <c r="F35">
        <f t="shared" si="0"/>
        <v>304</v>
      </c>
    </row>
    <row r="36" spans="1:6" x14ac:dyDescent="0.3">
      <c r="A36" t="s">
        <v>41</v>
      </c>
      <c r="B36" t="str">
        <f>_xlfn.XLOOKUP(A36,[1]PRODUCT_MASTER!E:E,[1]PRODUCT_MASTER!B:B)</f>
        <v>SV1</v>
      </c>
      <c r="C36">
        <f>ROUNDUP(_xlfn.XLOOKUP(B36,[1]Forecast_2022!B:B,[1]Forecast_2022!Q:Q),0)</f>
        <v>627</v>
      </c>
      <c r="D36" t="s">
        <v>7</v>
      </c>
      <c r="E36">
        <f xml:space="preserve"> _xlfn.XLOOKUP(B36,[1]PRODUCT_MASTER!B:B,[1]PRODUCT_MASTER!D:D)</f>
        <v>92</v>
      </c>
      <c r="F36">
        <f t="shared" si="0"/>
        <v>314</v>
      </c>
    </row>
    <row r="37" spans="1:6" x14ac:dyDescent="0.3">
      <c r="A37" t="s">
        <v>42</v>
      </c>
      <c r="B37" t="str">
        <f>_xlfn.XLOOKUP(A37,[1]PRODUCT_MASTER!E:E,[1]PRODUCT_MASTER!B:B)</f>
        <v>SV2</v>
      </c>
      <c r="C37">
        <f>ROUNDUP(_xlfn.XLOOKUP(B37,[1]Forecast_2022!B:B,[1]Forecast_2022!Q:Q),0)</f>
        <v>350</v>
      </c>
      <c r="D37" t="s">
        <v>7</v>
      </c>
      <c r="E37">
        <f xml:space="preserve"> _xlfn.XLOOKUP(B37,[1]PRODUCT_MASTER!B:B,[1]PRODUCT_MASTER!D:D)</f>
        <v>92</v>
      </c>
      <c r="F37">
        <f t="shared" si="0"/>
        <v>175</v>
      </c>
    </row>
    <row r="38" spans="1:6" x14ac:dyDescent="0.3">
      <c r="A38" t="s">
        <v>43</v>
      </c>
      <c r="B38" t="str">
        <f>_xlfn.XLOOKUP(A38,[1]PRODUCT_MASTER!E:E,[1]PRODUCT_MASTER!B:B)</f>
        <v>UTV3</v>
      </c>
      <c r="C38">
        <f>ROUNDUP(_xlfn.XLOOKUP(B38,[1]Forecast_2022!B:B,[1]Forecast_2022!Q:Q),0)</f>
        <v>189</v>
      </c>
      <c r="D38" t="s">
        <v>7</v>
      </c>
      <c r="E38">
        <f xml:space="preserve"> _xlfn.XLOOKUP(B38,[1]PRODUCT_MASTER!B:B,[1]PRODUCT_MASTER!D:D)</f>
        <v>84</v>
      </c>
      <c r="F38">
        <f t="shared" si="0"/>
        <v>95</v>
      </c>
    </row>
    <row r="39" spans="1:6" x14ac:dyDescent="0.3">
      <c r="A39" t="s">
        <v>44</v>
      </c>
      <c r="B39" t="str">
        <f>_xlfn.XLOOKUP(A39,[1]PRODUCT_MASTER!E:E,[1]PRODUCT_MASTER!B:B)</f>
        <v>UTV4</v>
      </c>
      <c r="C39">
        <f>ROUNDUP(_xlfn.XLOOKUP(B39,[1]Forecast_2022!B:B,[1]Forecast_2022!Q:Q),0)</f>
        <v>86</v>
      </c>
      <c r="D39" t="s">
        <v>7</v>
      </c>
      <c r="E39">
        <f xml:space="preserve"> _xlfn.XLOOKUP(B39,[1]PRODUCT_MASTER!B:B,[1]PRODUCT_MASTER!D:D)</f>
        <v>84</v>
      </c>
      <c r="F39">
        <f t="shared" si="0"/>
        <v>43</v>
      </c>
    </row>
    <row r="40" spans="1:6" x14ac:dyDescent="0.3">
      <c r="A40" t="s">
        <v>45</v>
      </c>
      <c r="B40" t="str">
        <f>_xlfn.XLOOKUP(A40,[1]PRODUCT_MASTER!E:E,[1]PRODUCT_MASTER!B:B)</f>
        <v>BOSQ2</v>
      </c>
      <c r="C40">
        <f>ROUNDUP(_xlfn.XLOOKUP(B40,[1]Forecast_2022!B:B,[1]Forecast_2022!Q:Q),0)</f>
        <v>1262</v>
      </c>
      <c r="D40" t="s">
        <v>46</v>
      </c>
      <c r="E40">
        <f xml:space="preserve"> _xlfn.XLOOKUP(B40,[1]PRODUCT_MASTER!B:B,[1]PRODUCT_MASTER!D:D)</f>
        <v>210</v>
      </c>
      <c r="F40">
        <f t="shared" si="0"/>
        <v>631</v>
      </c>
    </row>
    <row r="41" spans="1:6" x14ac:dyDescent="0.3">
      <c r="A41" t="s">
        <v>47</v>
      </c>
      <c r="B41" t="str">
        <f>_xlfn.XLOOKUP(A41,[1]PRODUCT_MASTER!E:E,[1]PRODUCT_MASTER!B:B)</f>
        <v>BOSQB2</v>
      </c>
      <c r="C41">
        <f>ROUNDUP(_xlfn.XLOOKUP(B41,[1]Forecast_2022!B:B,[1]Forecast_2022!Q:Q),0)</f>
        <v>359</v>
      </c>
      <c r="D41" t="s">
        <v>46</v>
      </c>
      <c r="E41">
        <f xml:space="preserve"> _xlfn.XLOOKUP(B41,[1]PRODUCT_MASTER!B:B,[1]PRODUCT_MASTER!D:D)</f>
        <v>210</v>
      </c>
      <c r="F41">
        <f t="shared" si="0"/>
        <v>180</v>
      </c>
    </row>
    <row r="42" spans="1:6" x14ac:dyDescent="0.3">
      <c r="A42" t="s">
        <v>48</v>
      </c>
      <c r="B42" t="str">
        <f>_xlfn.XLOOKUP(A42,[1]PRODUCT_MASTER!E:E,[1]PRODUCT_MASTER!B:B)</f>
        <v>BOSQCH2</v>
      </c>
      <c r="C42">
        <f>ROUNDUP(_xlfn.XLOOKUP(B42,[1]Forecast_2022!B:B,[1]Forecast_2022!Q:Q),0)</f>
        <v>960</v>
      </c>
      <c r="D42" t="s">
        <v>46</v>
      </c>
      <c r="E42">
        <f xml:space="preserve"> _xlfn.XLOOKUP(B42,[1]PRODUCT_MASTER!B:B,[1]PRODUCT_MASTER!D:D)</f>
        <v>210</v>
      </c>
      <c r="F42">
        <f t="shared" si="0"/>
        <v>480</v>
      </c>
    </row>
    <row r="43" spans="1:6" x14ac:dyDescent="0.3">
      <c r="A43" t="s">
        <v>49</v>
      </c>
      <c r="B43" t="str">
        <f>_xlfn.XLOOKUP(A43,[1]PRODUCT_MASTER!E:E,[1]PRODUCT_MASTER!B:B)</f>
        <v>BOSQPF2</v>
      </c>
      <c r="C43">
        <f>ROUNDUP(_xlfn.XLOOKUP(B43,[1]Forecast_2022!B:B,[1]Forecast_2022!Q:Q),0)</f>
        <v>401</v>
      </c>
      <c r="D43" t="s">
        <v>46</v>
      </c>
      <c r="E43">
        <f xml:space="preserve"> _xlfn.XLOOKUP(B43,[1]PRODUCT_MASTER!B:B,[1]PRODUCT_MASTER!D:D)</f>
        <v>210</v>
      </c>
      <c r="F43">
        <f t="shared" si="0"/>
        <v>201</v>
      </c>
    </row>
    <row r="44" spans="1:6" x14ac:dyDescent="0.3">
      <c r="A44" t="s">
        <v>50</v>
      </c>
      <c r="B44" t="str">
        <f>_xlfn.XLOOKUP(A44,[1]PRODUCT_MASTER!E:E,[1]PRODUCT_MASTER!B:B)</f>
        <v>BV3</v>
      </c>
      <c r="C44">
        <f>ROUNDUP(_xlfn.XLOOKUP(B44,[1]Forecast_2022!B:B,[1]Forecast_2022!Q:Q),0)</f>
        <v>7611</v>
      </c>
      <c r="D44" t="s">
        <v>46</v>
      </c>
      <c r="E44">
        <f xml:space="preserve"> _xlfn.XLOOKUP(B44,[1]PRODUCT_MASTER!B:B,[1]PRODUCT_MASTER!D:D)</f>
        <v>210</v>
      </c>
      <c r="F44">
        <f t="shared" si="0"/>
        <v>3806</v>
      </c>
    </row>
    <row r="45" spans="1:6" x14ac:dyDescent="0.3">
      <c r="A45" t="s">
        <v>51</v>
      </c>
      <c r="B45" t="str">
        <f>_xlfn.XLOOKUP(A45,[1]PRODUCT_MASTER!E:E,[1]PRODUCT_MASTER!B:B)</f>
        <v>BV4</v>
      </c>
      <c r="C45">
        <f>ROUNDUP(_xlfn.XLOOKUP(B45,[1]Forecast_2022!B:B,[1]Forecast_2022!Q:Q),0)</f>
        <v>1710</v>
      </c>
      <c r="D45" t="s">
        <v>46</v>
      </c>
      <c r="E45">
        <f xml:space="preserve"> _xlfn.XLOOKUP(B45,[1]PRODUCT_MASTER!B:B,[1]PRODUCT_MASTER!D:D)</f>
        <v>210</v>
      </c>
      <c r="F45">
        <f t="shared" si="0"/>
        <v>855</v>
      </c>
    </row>
    <row r="46" spans="1:6" x14ac:dyDescent="0.3">
      <c r="A46" t="s">
        <v>52</v>
      </c>
      <c r="B46" t="str">
        <f>_xlfn.XLOOKUP(A46,[1]PRODUCT_MASTER!E:E,[1]PRODUCT_MASTER!B:B)</f>
        <v>CCLJ2</v>
      </c>
      <c r="C46">
        <f>ROUNDUP(_xlfn.XLOOKUP(B46,[1]Forecast_2022!B:B,[1]Forecast_2022!Q:Q),0)</f>
        <v>103</v>
      </c>
      <c r="D46" t="s">
        <v>46</v>
      </c>
      <c r="E46">
        <f xml:space="preserve"> _xlfn.XLOOKUP(B46,[1]PRODUCT_MASTER!B:B,[1]PRODUCT_MASTER!D:D)</f>
        <v>210</v>
      </c>
      <c r="F46">
        <f t="shared" si="0"/>
        <v>52</v>
      </c>
    </row>
    <row r="47" spans="1:6" x14ac:dyDescent="0.3">
      <c r="A47" t="s">
        <v>53</v>
      </c>
      <c r="B47" t="str">
        <f>_xlfn.XLOOKUP(A47,[1]PRODUCT_MASTER!E:E,[1]PRODUCT_MASTER!B:B)</f>
        <v>CHSQ2</v>
      </c>
      <c r="C47">
        <f>ROUNDUP(_xlfn.XLOOKUP(B47,[1]Forecast_2022!B:B,[1]Forecast_2022!Q:Q),0)</f>
        <v>7889</v>
      </c>
      <c r="D47" t="s">
        <v>46</v>
      </c>
      <c r="E47">
        <f xml:space="preserve"> _xlfn.XLOOKUP(B47,[1]PRODUCT_MASTER!B:B,[1]PRODUCT_MASTER!D:D)</f>
        <v>210</v>
      </c>
      <c r="F47">
        <f t="shared" si="0"/>
        <v>3945</v>
      </c>
    </row>
    <row r="48" spans="1:6" x14ac:dyDescent="0.3">
      <c r="A48" t="s">
        <v>54</v>
      </c>
      <c r="B48" t="str">
        <f>_xlfn.XLOOKUP(A48,[1]PRODUCT_MASTER!E:E,[1]PRODUCT_MASTER!B:B)</f>
        <v>CSV5</v>
      </c>
      <c r="C48">
        <f>ROUNDUP(_xlfn.XLOOKUP(B48,[1]Forecast_2022!B:B,[1]Forecast_2022!Q:Q),0)</f>
        <v>893</v>
      </c>
      <c r="D48" t="s">
        <v>46</v>
      </c>
      <c r="E48">
        <f xml:space="preserve"> _xlfn.XLOOKUP(B48,[1]PRODUCT_MASTER!B:B,[1]PRODUCT_MASTER!D:D)</f>
        <v>210</v>
      </c>
      <c r="F48">
        <f t="shared" si="0"/>
        <v>447</v>
      </c>
    </row>
    <row r="49" spans="1:6" x14ac:dyDescent="0.3">
      <c r="A49" t="s">
        <v>55</v>
      </c>
      <c r="B49" t="str">
        <f>_xlfn.XLOOKUP(A49,[1]PRODUCT_MASTER!E:E,[1]PRODUCT_MASTER!B:B)</f>
        <v>CSV6</v>
      </c>
      <c r="C49">
        <f>ROUNDUP(_xlfn.XLOOKUP(B49,[1]Forecast_2022!B:B,[1]Forecast_2022!Q:Q),0)</f>
        <v>209</v>
      </c>
      <c r="D49" t="s">
        <v>46</v>
      </c>
      <c r="E49">
        <f xml:space="preserve"> _xlfn.XLOOKUP(B49,[1]PRODUCT_MASTER!B:B,[1]PRODUCT_MASTER!D:D)</f>
        <v>210</v>
      </c>
      <c r="F49">
        <f t="shared" si="0"/>
        <v>105</v>
      </c>
    </row>
    <row r="50" spans="1:6" x14ac:dyDescent="0.3">
      <c r="A50" t="s">
        <v>56</v>
      </c>
      <c r="B50" t="str">
        <f>_xlfn.XLOOKUP(A50,[1]PRODUCT_MASTER!E:E,[1]PRODUCT_MASTER!B:B)</f>
        <v>LFLJ2</v>
      </c>
      <c r="C50">
        <f>ROUNDUP(_xlfn.XLOOKUP(B50,[1]Forecast_2022!B:B,[1]Forecast_2022!Q:Q),0)</f>
        <v>620</v>
      </c>
      <c r="D50" t="s">
        <v>46</v>
      </c>
      <c r="E50">
        <f xml:space="preserve"> _xlfn.XLOOKUP(B50,[1]PRODUCT_MASTER!B:B,[1]PRODUCT_MASTER!D:D)</f>
        <v>210</v>
      </c>
      <c r="F50">
        <f t="shared" si="0"/>
        <v>310</v>
      </c>
    </row>
    <row r="51" spans="1:6" x14ac:dyDescent="0.3">
      <c r="A51" t="s">
        <v>57</v>
      </c>
      <c r="B51" t="str">
        <f>_xlfn.XLOOKUP(A51,[1]PRODUCT_MASTER!E:E,[1]PRODUCT_MASTER!B:B)</f>
        <v>LJ3</v>
      </c>
      <c r="C51">
        <f>ROUNDUP(_xlfn.XLOOKUP(B51,[1]Forecast_2022!B:B,[1]Forecast_2022!Q:Q),0)</f>
        <v>4100</v>
      </c>
      <c r="D51" t="s">
        <v>46</v>
      </c>
      <c r="E51">
        <f xml:space="preserve"> _xlfn.XLOOKUP(B51,[1]PRODUCT_MASTER!B:B,[1]PRODUCT_MASTER!D:D)</f>
        <v>210</v>
      </c>
      <c r="F51">
        <f t="shared" si="0"/>
        <v>2050</v>
      </c>
    </row>
    <row r="52" spans="1:6" x14ac:dyDescent="0.3">
      <c r="A52" t="s">
        <v>58</v>
      </c>
      <c r="B52" t="str">
        <f>_xlfn.XLOOKUP(A52,[1]PRODUCT_MASTER!E:E,[1]PRODUCT_MASTER!B:B)</f>
        <v>CHLJ750</v>
      </c>
      <c r="C52">
        <f>ROUNDUP(_xlfn.XLOOKUP(B52,[1]Forecast_2022!B:B,[1]Forecast_2022!Q:Q),0)</f>
        <v>1230</v>
      </c>
      <c r="D52" t="s">
        <v>46</v>
      </c>
      <c r="E52">
        <f xml:space="preserve"> _xlfn.XLOOKUP(B52,[1]PRODUCT_MASTER!B:B,[1]PRODUCT_MASTER!D:D)</f>
        <v>158</v>
      </c>
      <c r="F52">
        <f t="shared" si="0"/>
        <v>615</v>
      </c>
    </row>
    <row r="53" spans="1:6" x14ac:dyDescent="0.3">
      <c r="A53" t="s">
        <v>59</v>
      </c>
      <c r="B53" t="str">
        <f>_xlfn.XLOOKUP(A53,[1]PRODUCT_MASTER!E:E,[1]PRODUCT_MASTER!B:B)</f>
        <v>LJ750</v>
      </c>
      <c r="C53">
        <f>ROUNDUP(_xlfn.XLOOKUP(B53,[1]Forecast_2022!B:B,[1]Forecast_2022!Q:Q),0)</f>
        <v>4043</v>
      </c>
      <c r="D53" t="s">
        <v>46</v>
      </c>
      <c r="E53">
        <f xml:space="preserve"> _xlfn.XLOOKUP(B53,[1]PRODUCT_MASTER!B:B,[1]PRODUCT_MASTER!D:D)</f>
        <v>158</v>
      </c>
      <c r="F53">
        <f t="shared" si="0"/>
        <v>2022</v>
      </c>
    </row>
    <row r="54" spans="1:6" x14ac:dyDescent="0.3">
      <c r="A54" t="s">
        <v>60</v>
      </c>
      <c r="B54" t="str">
        <f>_xlfn.XLOOKUP(A54,[1]PRODUCT_MASTER!E:E,[1]PRODUCT_MASTER!B:B)</f>
        <v>RBLJ750</v>
      </c>
      <c r="C54">
        <f>ROUNDUP(_xlfn.XLOOKUP(B54,[1]Forecast_2022!B:B,[1]Forecast_2022!Q:Q),0)</f>
        <v>752</v>
      </c>
      <c r="D54" t="s">
        <v>46</v>
      </c>
      <c r="E54">
        <f xml:space="preserve"> _xlfn.XLOOKUP(B54,[1]PRODUCT_MASTER!B:B,[1]PRODUCT_MASTER!D:D)</f>
        <v>158</v>
      </c>
      <c r="F54">
        <f t="shared" si="0"/>
        <v>376</v>
      </c>
    </row>
    <row r="55" spans="1:6" x14ac:dyDescent="0.3">
      <c r="A55" t="s">
        <v>61</v>
      </c>
      <c r="B55" t="str">
        <f>_xlfn.XLOOKUP(A55,[1]PRODUCT_MASTER!E:E,[1]PRODUCT_MASTER!B:B)</f>
        <v>MAPA2</v>
      </c>
      <c r="C55">
        <f>ROUNDUP(_xlfn.XLOOKUP(B55,[1]Forecast_2022!B:B,[1]Forecast_2022!Q:Q),0)</f>
        <v>121</v>
      </c>
      <c r="D55" t="s">
        <v>46</v>
      </c>
      <c r="E55">
        <f xml:space="preserve"> _xlfn.XLOOKUP(B55,[1]PRODUCT_MASTER!B:B,[1]PRODUCT_MASTER!D:D)</f>
        <v>210</v>
      </c>
      <c r="F55">
        <f t="shared" si="0"/>
        <v>61</v>
      </c>
    </row>
    <row r="56" spans="1:6" x14ac:dyDescent="0.3">
      <c r="A56" t="s">
        <v>62</v>
      </c>
      <c r="B56" t="str">
        <f>_xlfn.XLOOKUP(A56,[1]PRODUCT_MASTER!E:E,[1]PRODUCT_MASTER!B:B)</f>
        <v>MAPN2</v>
      </c>
      <c r="C56">
        <f>ROUNDUP(_xlfn.XLOOKUP(B56,[1]Forecast_2022!B:B,[1]Forecast_2022!Q:Q),0)</f>
        <v>132</v>
      </c>
      <c r="D56" t="s">
        <v>46</v>
      </c>
      <c r="E56">
        <f xml:space="preserve"> _xlfn.XLOOKUP(B56,[1]PRODUCT_MASTER!B:B,[1]PRODUCT_MASTER!D:D)</f>
        <v>210</v>
      </c>
      <c r="F56">
        <f t="shared" si="0"/>
        <v>66</v>
      </c>
    </row>
    <row r="57" spans="1:6" x14ac:dyDescent="0.3">
      <c r="A57" t="s">
        <v>63</v>
      </c>
      <c r="B57" t="str">
        <f>_xlfn.XLOOKUP(A57,[1]PRODUCT_MASTER!E:E,[1]PRODUCT_MASTER!B:B)</f>
        <v>MAST2</v>
      </c>
      <c r="C57">
        <f>ROUNDUP(_xlfn.XLOOKUP(B57,[1]Forecast_2022!B:B,[1]Forecast_2022!Q:Q),0)</f>
        <v>125</v>
      </c>
      <c r="D57" t="s">
        <v>46</v>
      </c>
      <c r="E57">
        <f xml:space="preserve"> _xlfn.XLOOKUP(B57,[1]PRODUCT_MASTER!B:B,[1]PRODUCT_MASTER!D:D)</f>
        <v>210</v>
      </c>
      <c r="F57">
        <f t="shared" si="0"/>
        <v>63</v>
      </c>
    </row>
    <row r="58" spans="1:6" x14ac:dyDescent="0.3">
      <c r="A58" t="s">
        <v>64</v>
      </c>
      <c r="B58" t="str">
        <f>_xlfn.XLOOKUP(A58,[1]PRODUCT_MASTER!E:E,[1]PRODUCT_MASTER!B:B)</f>
        <v>OBCDPA2</v>
      </c>
      <c r="C58">
        <f>ROUNDUP(_xlfn.XLOOKUP(B58,[1]Forecast_2022!B:B,[1]Forecast_2022!Q:Q),0)</f>
        <v>481</v>
      </c>
      <c r="D58" t="s">
        <v>46</v>
      </c>
      <c r="E58">
        <f xml:space="preserve"> _xlfn.XLOOKUP(B58,[1]PRODUCT_MASTER!B:B,[1]PRODUCT_MASTER!D:D)</f>
        <v>210</v>
      </c>
      <c r="F58">
        <f t="shared" si="0"/>
        <v>241</v>
      </c>
    </row>
    <row r="59" spans="1:6" x14ac:dyDescent="0.3">
      <c r="A59" t="s">
        <v>65</v>
      </c>
      <c r="B59" t="str">
        <f>_xlfn.XLOOKUP(A59,[1]PRODUCT_MASTER!E:E,[1]PRODUCT_MASTER!B:B)</f>
        <v>OBCDPN2</v>
      </c>
      <c r="C59">
        <f>ROUNDUP(_xlfn.XLOOKUP(B59,[1]Forecast_2022!B:B,[1]Forecast_2022!Q:Q),0)</f>
        <v>480</v>
      </c>
      <c r="D59" t="s">
        <v>46</v>
      </c>
      <c r="E59">
        <f xml:space="preserve"> _xlfn.XLOOKUP(B59,[1]PRODUCT_MASTER!B:B,[1]PRODUCT_MASTER!D:D)</f>
        <v>210</v>
      </c>
      <c r="F59">
        <f t="shared" si="0"/>
        <v>240</v>
      </c>
    </row>
    <row r="60" spans="1:6" x14ac:dyDescent="0.3">
      <c r="A60" t="s">
        <v>66</v>
      </c>
      <c r="B60" t="str">
        <f>_xlfn.XLOOKUP(A60,[1]PRODUCT_MASTER!E:E,[1]PRODUCT_MASTER!B:B)</f>
        <v>OBCDST2</v>
      </c>
      <c r="C60">
        <f>ROUNDUP(_xlfn.XLOOKUP(B60,[1]Forecast_2022!B:B,[1]Forecast_2022!Q:Q),0)</f>
        <v>480</v>
      </c>
      <c r="D60" t="s">
        <v>46</v>
      </c>
      <c r="E60">
        <f xml:space="preserve"> _xlfn.XLOOKUP(B60,[1]PRODUCT_MASTER!B:B,[1]PRODUCT_MASTER!D:D)</f>
        <v>210</v>
      </c>
      <c r="F60">
        <f t="shared" si="0"/>
        <v>240</v>
      </c>
    </row>
    <row r="61" spans="1:6" x14ac:dyDescent="0.3">
      <c r="A61" t="s">
        <v>67</v>
      </c>
      <c r="B61" t="str">
        <f>_xlfn.XLOOKUP(A61,[1]PRODUCT_MASTER!E:E,[1]PRODUCT_MASTER!B:B)</f>
        <v>PPCNACF</v>
      </c>
      <c r="C61">
        <f>ROUNDUP(_xlfn.XLOOKUP(B61,[1]Forecast_2022!B:B,[1]Forecast_2022!Q:Q),0)</f>
        <v>373</v>
      </c>
      <c r="D61" t="s">
        <v>46</v>
      </c>
      <c r="E61">
        <f xml:space="preserve"> _xlfn.XLOOKUP(B61,[1]PRODUCT_MASTER!B:B,[1]PRODUCT_MASTER!D:D)</f>
        <v>210</v>
      </c>
      <c r="F61">
        <f t="shared" si="0"/>
        <v>187</v>
      </c>
    </row>
    <row r="62" spans="1:6" x14ac:dyDescent="0.3">
      <c r="A62" t="s">
        <v>68</v>
      </c>
      <c r="B62" t="str">
        <f>_xlfn.XLOOKUP(A62,[1]PRODUCT_MASTER!E:E,[1]PRODUCT_MASTER!B:B)</f>
        <v>PPCNBF</v>
      </c>
      <c r="C62">
        <f>ROUNDUP(_xlfn.XLOOKUP(B62,[1]Forecast_2022!B:B,[1]Forecast_2022!Q:Q),0)</f>
        <v>474</v>
      </c>
      <c r="D62" t="s">
        <v>46</v>
      </c>
      <c r="E62">
        <f xml:space="preserve"> _xlfn.XLOOKUP(B62,[1]PRODUCT_MASTER!B:B,[1]PRODUCT_MASTER!D:D)</f>
        <v>210</v>
      </c>
      <c r="F62">
        <f t="shared" si="0"/>
        <v>237</v>
      </c>
    </row>
    <row r="63" spans="1:6" x14ac:dyDescent="0.3">
      <c r="A63" t="s">
        <v>69</v>
      </c>
      <c r="B63" t="str">
        <f>_xlfn.XLOOKUP(A63,[1]PRODUCT_MASTER!E:E,[1]PRODUCT_MASTER!B:B)</f>
        <v>PPCNFP</v>
      </c>
      <c r="C63">
        <f>ROUNDUP(_xlfn.XLOOKUP(B63,[1]Forecast_2022!B:B,[1]Forecast_2022!Q:Q),0)</f>
        <v>471</v>
      </c>
      <c r="D63" t="s">
        <v>46</v>
      </c>
      <c r="E63">
        <f xml:space="preserve"> _xlfn.XLOOKUP(B63,[1]PRODUCT_MASTER!B:B,[1]PRODUCT_MASTER!D:D)</f>
        <v>210</v>
      </c>
      <c r="F63">
        <f t="shared" si="0"/>
        <v>236</v>
      </c>
    </row>
    <row r="64" spans="1:6" x14ac:dyDescent="0.3">
      <c r="A64" t="s">
        <v>70</v>
      </c>
      <c r="B64" t="str">
        <f>_xlfn.XLOOKUP(A64,[1]PRODUCT_MASTER!E:E,[1]PRODUCT_MASTER!B:B)</f>
        <v>PPCNOGF</v>
      </c>
      <c r="C64">
        <f>ROUNDUP(_xlfn.XLOOKUP(B64,[1]Forecast_2022!B:B,[1]Forecast_2022!Q:Q),0)</f>
        <v>279</v>
      </c>
      <c r="D64" t="s">
        <v>46</v>
      </c>
      <c r="E64">
        <f xml:space="preserve"> _xlfn.XLOOKUP(B64,[1]PRODUCT_MASTER!B:B,[1]PRODUCT_MASTER!D:D)</f>
        <v>210</v>
      </c>
      <c r="F64">
        <f t="shared" si="0"/>
        <v>140</v>
      </c>
    </row>
    <row r="65" spans="1:6" x14ac:dyDescent="0.3">
      <c r="A65" t="s">
        <v>71</v>
      </c>
      <c r="B65" t="str">
        <f>_xlfn.XLOOKUP(A65,[1]PRODUCT_MASTER!E:E,[1]PRODUCT_MASTER!B:B)</f>
        <v>PPCNOMF</v>
      </c>
      <c r="C65">
        <f>ROUNDUP(_xlfn.XLOOKUP(B65,[1]Forecast_2022!B:B,[1]Forecast_2022!Q:Q),0)</f>
        <v>399</v>
      </c>
      <c r="D65" t="s">
        <v>46</v>
      </c>
      <c r="E65">
        <f xml:space="preserve"> _xlfn.XLOOKUP(B65,[1]PRODUCT_MASTER!B:B,[1]PRODUCT_MASTER!D:D)</f>
        <v>210</v>
      </c>
      <c r="F65">
        <f t="shared" si="0"/>
        <v>200</v>
      </c>
    </row>
    <row r="66" spans="1:6" x14ac:dyDescent="0.3">
      <c r="A66" t="s">
        <v>72</v>
      </c>
      <c r="B66" t="str">
        <f>_xlfn.XLOOKUP(A66,[1]PRODUCT_MASTER!E:E,[1]PRODUCT_MASTER!B:B)</f>
        <v>PPCNPA</v>
      </c>
      <c r="C66">
        <f>ROUNDUP(_xlfn.XLOOKUP(B66,[1]Forecast_2022!B:B,[1]Forecast_2022!Q:Q),0)</f>
        <v>307</v>
      </c>
      <c r="D66" t="s">
        <v>46</v>
      </c>
      <c r="E66">
        <f xml:space="preserve"> _xlfn.XLOOKUP(B66,[1]PRODUCT_MASTER!B:B,[1]PRODUCT_MASTER!D:D)</f>
        <v>210</v>
      </c>
      <c r="F66">
        <f t="shared" si="0"/>
        <v>154</v>
      </c>
    </row>
    <row r="67" spans="1:6" x14ac:dyDescent="0.3">
      <c r="A67" t="s">
        <v>73</v>
      </c>
      <c r="B67" t="str">
        <f>_xlfn.XLOOKUP(A67,[1]PRODUCT_MASTER!E:E,[1]PRODUCT_MASTER!B:B)</f>
        <v>PPITCCR</v>
      </c>
      <c r="C67">
        <f>ROUNDUP(_xlfn.XLOOKUP(B67,[1]Forecast_2022!B:B,[1]Forecast_2022!Q:Q),0)</f>
        <v>705</v>
      </c>
      <c r="D67" t="s">
        <v>46</v>
      </c>
      <c r="E67">
        <f xml:space="preserve"> _xlfn.XLOOKUP(B67,[1]PRODUCT_MASTER!B:B,[1]PRODUCT_MASTER!D:D)</f>
        <v>210</v>
      </c>
      <c r="F67">
        <f t="shared" ref="F67:F103" si="1">ROUND(C67/2,0)</f>
        <v>353</v>
      </c>
    </row>
    <row r="68" spans="1:6" x14ac:dyDescent="0.3">
      <c r="A68" t="s">
        <v>74</v>
      </c>
      <c r="B68" t="str">
        <f>_xlfn.XLOOKUP(A68,[1]PRODUCT_MASTER!E:E,[1]PRODUCT_MASTER!B:B)</f>
        <v>PPITCLE</v>
      </c>
      <c r="C68">
        <f>ROUNDUP(_xlfn.XLOOKUP(B68,[1]Forecast_2022!B:B,[1]Forecast_2022!Q:Q),0)</f>
        <v>348</v>
      </c>
      <c r="D68" t="s">
        <v>46</v>
      </c>
      <c r="E68">
        <f xml:space="preserve"> _xlfn.XLOOKUP(B68,[1]PRODUCT_MASTER!B:B,[1]PRODUCT_MASTER!D:D)</f>
        <v>210</v>
      </c>
      <c r="F68">
        <f t="shared" si="1"/>
        <v>174</v>
      </c>
    </row>
    <row r="69" spans="1:6" x14ac:dyDescent="0.3">
      <c r="A69" t="s">
        <v>75</v>
      </c>
      <c r="B69" t="str">
        <f>_xlfn.XLOOKUP(A69,[1]PRODUCT_MASTER!E:E,[1]PRODUCT_MASTER!B:B)</f>
        <v>PPITCPE</v>
      </c>
      <c r="C69">
        <f>ROUNDUP(_xlfn.XLOOKUP(B69,[1]Forecast_2022!B:B,[1]Forecast_2022!Q:Q),0)</f>
        <v>934</v>
      </c>
      <c r="D69" t="s">
        <v>46</v>
      </c>
      <c r="E69">
        <f xml:space="preserve"> _xlfn.XLOOKUP(B69,[1]PRODUCT_MASTER!B:B,[1]PRODUCT_MASTER!D:D)</f>
        <v>210</v>
      </c>
      <c r="F69">
        <f t="shared" si="1"/>
        <v>467</v>
      </c>
    </row>
    <row r="70" spans="1:6" x14ac:dyDescent="0.3">
      <c r="A70" t="s">
        <v>76</v>
      </c>
      <c r="B70" t="str">
        <f>_xlfn.XLOOKUP(A70,[1]PRODUCT_MASTER!E:E,[1]PRODUCT_MASTER!B:B)</f>
        <v>PPITCAP</v>
      </c>
      <c r="C70">
        <f>ROUNDUP(_xlfn.XLOOKUP(B70,[1]Forecast_2022!B:B,[1]Forecast_2022!Q:Q),0)</f>
        <v>296</v>
      </c>
      <c r="D70" t="s">
        <v>46</v>
      </c>
      <c r="E70">
        <f xml:space="preserve"> _xlfn.XLOOKUP(B70,[1]PRODUCT_MASTER!B:B,[1]PRODUCT_MASTER!D:D)</f>
        <v>210</v>
      </c>
      <c r="F70">
        <f t="shared" si="1"/>
        <v>148</v>
      </c>
    </row>
    <row r="71" spans="1:6" x14ac:dyDescent="0.3">
      <c r="A71" t="s">
        <v>77</v>
      </c>
      <c r="B71" t="str">
        <f>_xlfn.XLOOKUP(A71,[1]PRODUCT_MASTER!E:E,[1]PRODUCT_MASTER!B:B)</f>
        <v>PPCOLI2</v>
      </c>
      <c r="C71">
        <f>ROUNDUP(_xlfn.XLOOKUP(B71,[1]Forecast_2022!B:B,[1]Forecast_2022!Q:Q),0)</f>
        <v>167</v>
      </c>
      <c r="D71" t="s">
        <v>46</v>
      </c>
      <c r="E71">
        <f xml:space="preserve"> _xlfn.XLOOKUP(B71,[1]PRODUCT_MASTER!B:B,[1]PRODUCT_MASTER!D:D)</f>
        <v>210</v>
      </c>
      <c r="F71">
        <f t="shared" si="1"/>
        <v>84</v>
      </c>
    </row>
    <row r="72" spans="1:6" x14ac:dyDescent="0.3">
      <c r="A72" t="s">
        <v>78</v>
      </c>
      <c r="B72" t="str">
        <f>_xlfn.XLOOKUP(A72,[1]PRODUCT_MASTER!E:E,[1]PRODUCT_MASTER!B:B)</f>
        <v>PPLJ2</v>
      </c>
      <c r="C72">
        <f>ROUNDUP(_xlfn.XLOOKUP(B72,[1]Forecast_2022!B:B,[1]Forecast_2022!Q:Q),0)</f>
        <v>1124</v>
      </c>
      <c r="D72" t="s">
        <v>46</v>
      </c>
      <c r="E72">
        <f xml:space="preserve"> _xlfn.XLOOKUP(B72,[1]PRODUCT_MASTER!B:B,[1]PRODUCT_MASTER!D:D)</f>
        <v>210</v>
      </c>
      <c r="F72">
        <f t="shared" si="1"/>
        <v>562</v>
      </c>
    </row>
    <row r="73" spans="1:6" x14ac:dyDescent="0.3">
      <c r="A73" t="s">
        <v>79</v>
      </c>
      <c r="B73" t="str">
        <f>_xlfn.XLOOKUP(A73,[1]PRODUCT_MASTER!E:E,[1]PRODUCT_MASTER!B:B)</f>
        <v>PPSQ1</v>
      </c>
      <c r="C73">
        <f>ROUNDUP(_xlfn.XLOOKUP(B73,[1]Forecast_2022!B:B,[1]Forecast_2022!Q:Q),0)</f>
        <v>193</v>
      </c>
      <c r="D73" t="s">
        <v>46</v>
      </c>
      <c r="E73">
        <f xml:space="preserve"> _xlfn.XLOOKUP(B73,[1]PRODUCT_MASTER!B:B,[1]PRODUCT_MASTER!D:D)</f>
        <v>158</v>
      </c>
      <c r="F73">
        <f t="shared" si="1"/>
        <v>97</v>
      </c>
    </row>
    <row r="74" spans="1:6" x14ac:dyDescent="0.3">
      <c r="A74" t="s">
        <v>80</v>
      </c>
      <c r="B74" t="str">
        <f>_xlfn.XLOOKUP(A74,[1]PRODUCT_MASTER!E:E,[1]PRODUCT_MASTER!B:B)</f>
        <v>PPSQ1B</v>
      </c>
      <c r="C74">
        <f>ROUNDUP(_xlfn.XLOOKUP(B74,[1]Forecast_2022!B:B,[1]Forecast_2022!Q:Q),0)</f>
        <v>267</v>
      </c>
      <c r="D74" t="s">
        <v>46</v>
      </c>
      <c r="E74">
        <f xml:space="preserve"> _xlfn.XLOOKUP(B74,[1]PRODUCT_MASTER!B:B,[1]PRODUCT_MASTER!D:D)</f>
        <v>158</v>
      </c>
      <c r="F74">
        <f t="shared" si="1"/>
        <v>134</v>
      </c>
    </row>
    <row r="75" spans="1:6" x14ac:dyDescent="0.3">
      <c r="A75" t="s">
        <v>81</v>
      </c>
      <c r="B75" t="str">
        <f>_xlfn.XLOOKUP(A75,[1]PRODUCT_MASTER!E:E,[1]PRODUCT_MASTER!B:B)</f>
        <v>PPSQ2</v>
      </c>
      <c r="C75">
        <f>ROUNDUP(_xlfn.XLOOKUP(B75,[1]Forecast_2022!B:B,[1]Forecast_2022!Q:Q),0)</f>
        <v>1006</v>
      </c>
      <c r="D75" t="s">
        <v>46</v>
      </c>
      <c r="E75">
        <f xml:space="preserve"> _xlfn.XLOOKUP(B75,[1]PRODUCT_MASTER!B:B,[1]PRODUCT_MASTER!D:D)</f>
        <v>210</v>
      </c>
      <c r="F75">
        <f t="shared" si="1"/>
        <v>503</v>
      </c>
    </row>
    <row r="76" spans="1:6" x14ac:dyDescent="0.3">
      <c r="A76" t="s">
        <v>82</v>
      </c>
      <c r="B76" t="str">
        <f>_xlfn.XLOOKUP(A76,[1]PRODUCT_MASTER!E:E,[1]PRODUCT_MASTER!B:B)</f>
        <v>PPSQB</v>
      </c>
      <c r="C76">
        <f>ROUNDUP(_xlfn.XLOOKUP(B76,[1]Forecast_2022!B:B,[1]Forecast_2022!Q:Q),0)</f>
        <v>550</v>
      </c>
      <c r="D76" t="s">
        <v>46</v>
      </c>
      <c r="E76">
        <f xml:space="preserve"> _xlfn.XLOOKUP(B76,[1]PRODUCT_MASTER!B:B,[1]PRODUCT_MASTER!D:D)</f>
        <v>210</v>
      </c>
      <c r="F76">
        <f t="shared" si="1"/>
        <v>275</v>
      </c>
    </row>
    <row r="77" spans="1:6" x14ac:dyDescent="0.3">
      <c r="A77" t="s">
        <v>83</v>
      </c>
      <c r="B77" t="str">
        <f>_xlfn.XLOOKUP(A77,[1]PRODUCT_MASTER!E:E,[1]PRODUCT_MASTER!B:B)</f>
        <v>PPSQFC</v>
      </c>
      <c r="C77">
        <f>ROUNDUP(_xlfn.XLOOKUP(B77,[1]Forecast_2022!B:B,[1]Forecast_2022!Q:Q),0)</f>
        <v>247</v>
      </c>
      <c r="D77" t="s">
        <v>46</v>
      </c>
      <c r="E77">
        <f xml:space="preserve"> _xlfn.XLOOKUP(B77,[1]PRODUCT_MASTER!B:B,[1]PRODUCT_MASTER!D:D)</f>
        <v>210</v>
      </c>
      <c r="F77">
        <f t="shared" si="1"/>
        <v>124</v>
      </c>
    </row>
    <row r="78" spans="1:6" x14ac:dyDescent="0.3">
      <c r="A78" t="s">
        <v>84</v>
      </c>
      <c r="B78" t="str">
        <f>_xlfn.XLOOKUP(A78,[1]PRODUCT_MASTER!E:E,[1]PRODUCT_MASTER!B:B)</f>
        <v>PPSQM</v>
      </c>
      <c r="C78">
        <f>ROUNDUP(_xlfn.XLOOKUP(B78,[1]Forecast_2022!B:B,[1]Forecast_2022!Q:Q),0)</f>
        <v>308</v>
      </c>
      <c r="D78" t="s">
        <v>46</v>
      </c>
      <c r="E78">
        <f xml:space="preserve"> _xlfn.XLOOKUP(B78,[1]PRODUCT_MASTER!B:B,[1]PRODUCT_MASTER!D:D)</f>
        <v>210</v>
      </c>
      <c r="F78">
        <f t="shared" si="1"/>
        <v>154</v>
      </c>
    </row>
    <row r="79" spans="1:6" x14ac:dyDescent="0.3">
      <c r="A79" t="s">
        <v>85</v>
      </c>
      <c r="B79" t="str">
        <f>_xlfn.XLOOKUP(A79,[1]PRODUCT_MASTER!E:E,[1]PRODUCT_MASTER!B:B)</f>
        <v>PPSQPF</v>
      </c>
      <c r="C79">
        <f>ROUNDUP(_xlfn.XLOOKUP(B79,[1]Forecast_2022!B:B,[1]Forecast_2022!Q:Q),0)</f>
        <v>269</v>
      </c>
      <c r="D79" t="s">
        <v>46</v>
      </c>
      <c r="E79">
        <f xml:space="preserve"> _xlfn.XLOOKUP(B79,[1]PRODUCT_MASTER!B:B,[1]PRODUCT_MASTER!D:D)</f>
        <v>210</v>
      </c>
      <c r="F79">
        <f t="shared" si="1"/>
        <v>135</v>
      </c>
    </row>
    <row r="80" spans="1:6" x14ac:dyDescent="0.3">
      <c r="A80" t="s">
        <v>86</v>
      </c>
      <c r="B80" t="str">
        <f>_xlfn.XLOOKUP(A80,[1]PRODUCT_MASTER!E:E,[1]PRODUCT_MASTER!B:B)</f>
        <v>UBSQ2</v>
      </c>
      <c r="C80">
        <f>ROUNDUP(_xlfn.XLOOKUP(B80,[1]Forecast_2022!B:B,[1]Forecast_2022!Q:Q),0)</f>
        <v>943</v>
      </c>
      <c r="D80" t="s">
        <v>46</v>
      </c>
      <c r="E80">
        <f xml:space="preserve"> _xlfn.XLOOKUP(B80,[1]PRODUCT_MASTER!B:B,[1]PRODUCT_MASTER!D:D)</f>
        <v>210</v>
      </c>
      <c r="F80">
        <f t="shared" si="1"/>
        <v>472</v>
      </c>
    </row>
    <row r="81" spans="1:6" x14ac:dyDescent="0.3">
      <c r="A81" t="s">
        <v>87</v>
      </c>
      <c r="B81" t="str">
        <f>_xlfn.XLOOKUP(A81,[1]PRODUCT_MASTER!E:E,[1]PRODUCT_MASTER!B:B)</f>
        <v>UTSQO2</v>
      </c>
      <c r="C81">
        <f>ROUNDUP(_xlfn.XLOOKUP(B81,[1]Forecast_2022!B:B,[1]Forecast_2022!Q:Q),0)</f>
        <v>478</v>
      </c>
      <c r="D81" t="s">
        <v>46</v>
      </c>
      <c r="E81">
        <f xml:space="preserve"> _xlfn.XLOOKUP(B81,[1]PRODUCT_MASTER!B:B,[1]PRODUCT_MASTER!D:D)</f>
        <v>210</v>
      </c>
      <c r="F81">
        <f t="shared" si="1"/>
        <v>239</v>
      </c>
    </row>
    <row r="82" spans="1:6" x14ac:dyDescent="0.3">
      <c r="A82" t="s">
        <v>88</v>
      </c>
      <c r="B82" t="str">
        <f>_xlfn.XLOOKUP(A82,[1]PRODUCT_MASTER!E:E,[1]PRODUCT_MASTER!B:B)</f>
        <v>UTV5</v>
      </c>
      <c r="C82">
        <f>ROUNDUP(_xlfn.XLOOKUP(B82,[1]Forecast_2022!B:B,[1]Forecast_2022!Q:Q),0)</f>
        <v>160</v>
      </c>
      <c r="D82" t="s">
        <v>46</v>
      </c>
      <c r="E82">
        <f xml:space="preserve"> _xlfn.XLOOKUP(B82,[1]PRODUCT_MASTER!B:B,[1]PRODUCT_MASTER!D:D)</f>
        <v>210</v>
      </c>
      <c r="F82">
        <f t="shared" si="1"/>
        <v>80</v>
      </c>
    </row>
    <row r="83" spans="1:6" x14ac:dyDescent="0.3">
      <c r="A83" t="s">
        <v>89</v>
      </c>
      <c r="B83" t="str">
        <f>_xlfn.XLOOKUP(A83,[1]PRODUCT_MASTER!E:E,[1]PRODUCT_MASTER!B:B)</f>
        <v>UTV6</v>
      </c>
      <c r="C83">
        <f>ROUNDUP(_xlfn.XLOOKUP(B83,[1]Forecast_2022!B:B,[1]Forecast_2022!Q:Q),0)</f>
        <v>92</v>
      </c>
      <c r="D83" t="s">
        <v>46</v>
      </c>
      <c r="E83">
        <f xml:space="preserve"> _xlfn.XLOOKUP(B83,[1]PRODUCT_MASTER!B:B,[1]PRODUCT_MASTER!D:D)</f>
        <v>210</v>
      </c>
      <c r="F83">
        <f t="shared" si="1"/>
        <v>46</v>
      </c>
    </row>
    <row r="84" spans="1:6" x14ac:dyDescent="0.3">
      <c r="A84" t="s">
        <v>90</v>
      </c>
      <c r="B84" t="str">
        <f>_xlfn.XLOOKUP(A84,[1]PRODUCT_MASTER!E:E,[1]PRODUCT_MASTER!B:B)</f>
        <v>TBS200CS</v>
      </c>
      <c r="C84">
        <f>ROUNDUP(_xlfn.XLOOKUP(B84,[1]Forecast_2022!B:B,[1]Forecast_2022!Q:Q),0)</f>
        <v>1788</v>
      </c>
      <c r="D84" t="s">
        <v>91</v>
      </c>
      <c r="E84">
        <f xml:space="preserve"> _xlfn.XLOOKUP(B84,[1]PRODUCT_MASTER!B:B,[1]PRODUCT_MASTER!D:D)</f>
        <v>30</v>
      </c>
      <c r="F84">
        <f t="shared" si="1"/>
        <v>894</v>
      </c>
    </row>
    <row r="85" spans="1:6" x14ac:dyDescent="0.3">
      <c r="A85" t="s">
        <v>92</v>
      </c>
      <c r="B85" t="str">
        <f>_xlfn.XLOOKUP(A85,[1]PRODUCT_MASTER!E:E,[1]PRODUCT_MASTER!B:B)</f>
        <v>TBS200NS</v>
      </c>
      <c r="C85">
        <f>ROUNDUP(_xlfn.XLOOKUP(B85,[1]Forecast_2022!B:B,[1]Forecast_2022!Q:Q),0)</f>
        <v>962</v>
      </c>
      <c r="D85" t="s">
        <v>91</v>
      </c>
      <c r="E85">
        <f xml:space="preserve"> _xlfn.XLOOKUP(B85,[1]PRODUCT_MASTER!B:B,[1]PRODUCT_MASTER!D:D)</f>
        <v>30</v>
      </c>
      <c r="F85">
        <f t="shared" si="1"/>
        <v>481</v>
      </c>
    </row>
    <row r="86" spans="1:6" x14ac:dyDescent="0.3">
      <c r="A86" t="s">
        <v>93</v>
      </c>
      <c r="B86" t="str">
        <f>_xlfn.XLOOKUP(A86,[1]PRODUCT_MASTER!E:E,[1]PRODUCT_MASTER!B:B)</f>
        <v>TBS200OS</v>
      </c>
      <c r="C86">
        <f>ROUNDUP(_xlfn.XLOOKUP(B86,[1]Forecast_2022!B:B,[1]Forecast_2022!Q:Q),0)</f>
        <v>1141</v>
      </c>
      <c r="D86" t="s">
        <v>91</v>
      </c>
      <c r="E86">
        <f xml:space="preserve"> _xlfn.XLOOKUP(B86,[1]PRODUCT_MASTER!B:B,[1]PRODUCT_MASTER!D:D)</f>
        <v>30</v>
      </c>
      <c r="F86">
        <f t="shared" si="1"/>
        <v>571</v>
      </c>
    </row>
    <row r="87" spans="1:6" x14ac:dyDescent="0.3">
      <c r="A87" t="s">
        <v>94</v>
      </c>
      <c r="B87" t="str">
        <f>_xlfn.XLOOKUP(A87,[1]PRODUCT_MASTER!E:E,[1]PRODUCT_MASTER!B:B)</f>
        <v>TBS200PS</v>
      </c>
      <c r="C87">
        <f>ROUNDUP(_xlfn.XLOOKUP(B87,[1]Forecast_2022!B:B,[1]Forecast_2022!Q:Q),0)</f>
        <v>658</v>
      </c>
      <c r="D87" t="s">
        <v>91</v>
      </c>
      <c r="E87">
        <f xml:space="preserve"> _xlfn.XLOOKUP(B87,[1]PRODUCT_MASTER!B:B,[1]PRODUCT_MASTER!D:D)</f>
        <v>30</v>
      </c>
      <c r="F87">
        <f t="shared" si="1"/>
        <v>329</v>
      </c>
    </row>
    <row r="88" spans="1:6" x14ac:dyDescent="0.3">
      <c r="A88" t="s">
        <v>95</v>
      </c>
      <c r="B88" t="str">
        <f>_xlfn.XLOOKUP(A88,[1]PRODUCT_MASTER!E:E,[1]PRODUCT_MASTER!B:B)</f>
        <v>TBS200RS</v>
      </c>
      <c r="C88">
        <f>ROUNDUP(_xlfn.XLOOKUP(B88,[1]Forecast_2022!B:B,[1]Forecast_2022!Q:Q),0)</f>
        <v>1038</v>
      </c>
      <c r="D88" t="s">
        <v>91</v>
      </c>
      <c r="E88">
        <f xml:space="preserve"> _xlfn.XLOOKUP(B88,[1]PRODUCT_MASTER!B:B,[1]PRODUCT_MASTER!D:D)</f>
        <v>30</v>
      </c>
      <c r="F88">
        <f t="shared" si="1"/>
        <v>519</v>
      </c>
    </row>
    <row r="89" spans="1:6" x14ac:dyDescent="0.3">
      <c r="A89" t="s">
        <v>96</v>
      </c>
      <c r="B89" t="str">
        <f>_xlfn.XLOOKUP(A89,[1]PRODUCT_MASTER!E:E,[1]PRODUCT_MASTER!B:B)</f>
        <v>CHLJ500</v>
      </c>
      <c r="C89">
        <f>ROUNDUP(_xlfn.XLOOKUP(B89,[1]Forecast_2022!B:B,[1]Forecast_2022!Q:Q),0)</f>
        <v>5576</v>
      </c>
      <c r="D89" t="s">
        <v>97</v>
      </c>
      <c r="E89">
        <f xml:space="preserve"> _xlfn.XLOOKUP(B89,[1]PRODUCT_MASTER!B:B,[1]PRODUCT_MASTER!D:D)</f>
        <v>92</v>
      </c>
      <c r="F89">
        <f t="shared" si="1"/>
        <v>2788</v>
      </c>
    </row>
    <row r="90" spans="1:6" x14ac:dyDescent="0.3">
      <c r="A90" t="s">
        <v>98</v>
      </c>
      <c r="B90" t="str">
        <f>_xlfn.XLOOKUP(A90,[1]PRODUCT_MASTER!E:E,[1]PRODUCT_MASTER!B:B)</f>
        <v>CHR5OR</v>
      </c>
      <c r="C90">
        <f>ROUNDUP(_xlfn.XLOOKUP(B90,[1]Forecast_2022!B:B,[1]Forecast_2022!Q:Q),0)</f>
        <v>16</v>
      </c>
      <c r="D90" t="s">
        <v>97</v>
      </c>
      <c r="E90">
        <f xml:space="preserve"> _xlfn.XLOOKUP(B90,[1]PRODUCT_MASTER!B:B,[1]PRODUCT_MASTER!D:D)</f>
        <v>161</v>
      </c>
      <c r="F90">
        <f t="shared" si="1"/>
        <v>8</v>
      </c>
    </row>
    <row r="91" spans="1:6" x14ac:dyDescent="0.3">
      <c r="A91" t="s">
        <v>99</v>
      </c>
      <c r="B91" t="str">
        <f>_xlfn.XLOOKUP(A91,[1]PRODUCT_MASTER!E:E,[1]PRODUCT_MASTER!B:B)</f>
        <v>LJ500</v>
      </c>
      <c r="C91">
        <f>ROUNDUP(_xlfn.XLOOKUP(B91,[1]Forecast_2022!B:B,[1]Forecast_2022!Q:Q),0)</f>
        <v>9890</v>
      </c>
      <c r="D91" t="s">
        <v>97</v>
      </c>
      <c r="E91">
        <f xml:space="preserve"> _xlfn.XLOOKUP(B91,[1]PRODUCT_MASTER!B:B,[1]PRODUCT_MASTER!D:D)</f>
        <v>92</v>
      </c>
      <c r="F91">
        <f t="shared" si="1"/>
        <v>4945</v>
      </c>
    </row>
    <row r="92" spans="1:6" x14ac:dyDescent="0.3">
      <c r="A92" t="s">
        <v>100</v>
      </c>
      <c r="B92" t="str">
        <f>_xlfn.XLOOKUP(A92,[1]PRODUCT_MASTER!E:E,[1]PRODUCT_MASTER!B:B)</f>
        <v>LJE500</v>
      </c>
      <c r="C92">
        <f>ROUNDUP(_xlfn.XLOOKUP(B92,[1]Forecast_2022!B:B,[1]Forecast_2022!Q:Q),0)</f>
        <v>240</v>
      </c>
      <c r="D92" t="s">
        <v>97</v>
      </c>
      <c r="E92">
        <f xml:space="preserve"> _xlfn.XLOOKUP(B92,[1]PRODUCT_MASTER!B:B,[1]PRODUCT_MASTER!D:D)</f>
        <v>92</v>
      </c>
      <c r="F92">
        <f t="shared" si="1"/>
        <v>120</v>
      </c>
    </row>
    <row r="93" spans="1:6" x14ac:dyDescent="0.3">
      <c r="A93" t="s">
        <v>101</v>
      </c>
      <c r="B93" t="str">
        <f>_xlfn.XLOOKUP(A93,[1]PRODUCT_MASTER!E:E,[1]PRODUCT_MASTER!B:B)</f>
        <v>LFLJ500</v>
      </c>
      <c r="C93">
        <f>ROUNDUP(_xlfn.XLOOKUP(B93,[1]Forecast_2022!B:B,[1]Forecast_2022!Q:Q),0)</f>
        <v>300</v>
      </c>
      <c r="D93" t="s">
        <v>97</v>
      </c>
      <c r="E93">
        <f xml:space="preserve"> _xlfn.XLOOKUP(B93,[1]PRODUCT_MASTER!B:B,[1]PRODUCT_MASTER!D:D)</f>
        <v>92</v>
      </c>
      <c r="F93">
        <f t="shared" si="1"/>
        <v>150</v>
      </c>
    </row>
    <row r="94" spans="1:6" x14ac:dyDescent="0.3">
      <c r="A94" t="s">
        <v>102</v>
      </c>
      <c r="B94" t="str">
        <f>_xlfn.XLOOKUP(A94,[1]PRODUCT_MASTER!E:E,[1]PRODUCT_MASTER!B:B)</f>
        <v>OKLJ500</v>
      </c>
      <c r="C94">
        <f>ROUNDUP(_xlfn.XLOOKUP(B94,[1]Forecast_2022!B:B,[1]Forecast_2022!Q:Q),0)</f>
        <v>664</v>
      </c>
      <c r="D94" t="s">
        <v>97</v>
      </c>
      <c r="E94">
        <f xml:space="preserve"> _xlfn.XLOOKUP(B94,[1]PRODUCT_MASTER!B:B,[1]PRODUCT_MASTER!D:D)</f>
        <v>92</v>
      </c>
      <c r="F94">
        <f t="shared" si="1"/>
        <v>332</v>
      </c>
    </row>
    <row r="95" spans="1:6" x14ac:dyDescent="0.3">
      <c r="A95" t="s">
        <v>103</v>
      </c>
      <c r="B95" t="str">
        <f>_xlfn.XLOOKUP(A95,[1]PRODUCT_MASTER!E:E,[1]PRODUCT_MASTER!B:B)</f>
        <v>PPLJ500</v>
      </c>
      <c r="C95">
        <f>ROUNDUP(_xlfn.XLOOKUP(B95,[1]Forecast_2022!B:B,[1]Forecast_2022!Q:Q),0)</f>
        <v>5393</v>
      </c>
      <c r="D95" t="s">
        <v>97</v>
      </c>
      <c r="E95">
        <f xml:space="preserve"> _xlfn.XLOOKUP(B95,[1]PRODUCT_MASTER!B:B,[1]PRODUCT_MASTER!D:D)</f>
        <v>92</v>
      </c>
      <c r="F95">
        <f t="shared" si="1"/>
        <v>2697</v>
      </c>
    </row>
    <row r="96" spans="1:6" x14ac:dyDescent="0.3">
      <c r="A96" t="s">
        <v>104</v>
      </c>
      <c r="B96" t="str">
        <f>_xlfn.XLOOKUP(A96,[1]PRODUCT_MASTER!E:E,[1]PRODUCT_MASTER!B:B)</f>
        <v>RBLJ500</v>
      </c>
      <c r="C96">
        <f>ROUNDUP(_xlfn.XLOOKUP(B96,[1]Forecast_2022!B:B,[1]Forecast_2022!Q:Q),0)</f>
        <v>5825</v>
      </c>
      <c r="D96" t="s">
        <v>97</v>
      </c>
      <c r="E96">
        <f xml:space="preserve"> _xlfn.XLOOKUP(B96,[1]PRODUCT_MASTER!B:B,[1]PRODUCT_MASTER!D:D)</f>
        <v>92</v>
      </c>
      <c r="F96">
        <f t="shared" si="1"/>
        <v>2913</v>
      </c>
    </row>
    <row r="97" spans="1:6" x14ac:dyDescent="0.3">
      <c r="A97" t="s">
        <v>105</v>
      </c>
      <c r="B97" t="str">
        <f>_xlfn.XLOOKUP(A97,[1]PRODUCT_MASTER!E:E,[1]PRODUCT_MASTER!B:B)</f>
        <v>SDG</v>
      </c>
      <c r="C97">
        <f>ROUNDUP(_xlfn.XLOOKUP(B97,[1]Forecast_2022!B:B,[1]Forecast_2022!Q:Q),0)</f>
        <v>152</v>
      </c>
      <c r="D97" t="s">
        <v>97</v>
      </c>
      <c r="E97">
        <f xml:space="preserve"> _xlfn.XLOOKUP(B97,[1]PRODUCT_MASTER!B:B,[1]PRODUCT_MASTER!D:D)</f>
        <v>184</v>
      </c>
      <c r="F97">
        <f t="shared" si="1"/>
        <v>76</v>
      </c>
    </row>
    <row r="98" spans="1:6" x14ac:dyDescent="0.3">
      <c r="A98" t="s">
        <v>106</v>
      </c>
      <c r="B98" t="str">
        <f>_xlfn.XLOOKUP(A98,[1]PRODUCT_MASTER!E:E,[1]PRODUCT_MASTER!B:B)</f>
        <v>SDLL</v>
      </c>
      <c r="C98">
        <f>ROUNDUP(_xlfn.XLOOKUP(B98,[1]Forecast_2022!B:B,[1]Forecast_2022!Q:Q),0)</f>
        <v>123</v>
      </c>
      <c r="D98" t="s">
        <v>97</v>
      </c>
      <c r="E98">
        <f xml:space="preserve"> _xlfn.XLOOKUP(B98,[1]PRODUCT_MASTER!B:B,[1]PRODUCT_MASTER!D:D)</f>
        <v>184</v>
      </c>
      <c r="F98">
        <f t="shared" si="1"/>
        <v>62</v>
      </c>
    </row>
    <row r="99" spans="1:6" x14ac:dyDescent="0.3">
      <c r="A99" t="s">
        <v>107</v>
      </c>
      <c r="B99" t="str">
        <f>_xlfn.XLOOKUP(A99,[1]PRODUCT_MASTER!E:E,[1]PRODUCT_MASTER!B:B)</f>
        <v>SDMI</v>
      </c>
      <c r="C99">
        <f>ROUNDUP(_xlfn.XLOOKUP(B99,[1]Forecast_2022!B:B,[1]Forecast_2022!Q:Q),0)</f>
        <v>127</v>
      </c>
      <c r="D99" t="s">
        <v>97</v>
      </c>
      <c r="E99">
        <f xml:space="preserve"> _xlfn.XLOOKUP(B99,[1]PRODUCT_MASTER!B:B,[1]PRODUCT_MASTER!D:D)</f>
        <v>184</v>
      </c>
      <c r="F99">
        <f t="shared" si="1"/>
        <v>64</v>
      </c>
    </row>
    <row r="100" spans="1:6" x14ac:dyDescent="0.3">
      <c r="A100" t="s">
        <v>108</v>
      </c>
      <c r="B100" t="str">
        <f>_xlfn.XLOOKUP(A100,[1]PRODUCT_MASTER!E:E,[1]PRODUCT_MASTER!B:B)</f>
        <v>SDN</v>
      </c>
      <c r="C100">
        <f>ROUNDUP(_xlfn.XLOOKUP(B100,[1]Forecast_2022!B:B,[1]Forecast_2022!Q:Q),0)</f>
        <v>158</v>
      </c>
      <c r="D100" t="s">
        <v>97</v>
      </c>
      <c r="E100">
        <f xml:space="preserve"> _xlfn.XLOOKUP(B100,[1]PRODUCT_MASTER!B:B,[1]PRODUCT_MASTER!D:D)</f>
        <v>184</v>
      </c>
      <c r="F100">
        <f t="shared" si="1"/>
        <v>79</v>
      </c>
    </row>
    <row r="101" spans="1:6" x14ac:dyDescent="0.3">
      <c r="A101" t="s">
        <v>109</v>
      </c>
      <c r="B101" t="str">
        <f>_xlfn.XLOOKUP(A101,[1]PRODUCT_MASTER!E:E,[1]PRODUCT_MASTER!B:B)</f>
        <v>SDO</v>
      </c>
      <c r="C101">
        <f>ROUNDUP(_xlfn.XLOOKUP(B101,[1]Forecast_2022!B:B,[1]Forecast_2022!Q:Q),0)</f>
        <v>126</v>
      </c>
      <c r="D101" t="s">
        <v>97</v>
      </c>
      <c r="E101">
        <f xml:space="preserve"> _xlfn.XLOOKUP(B101,[1]PRODUCT_MASTER!B:B,[1]PRODUCT_MASTER!D:D)</f>
        <v>184</v>
      </c>
      <c r="F101">
        <f t="shared" si="1"/>
        <v>63</v>
      </c>
    </row>
    <row r="102" spans="1:6" x14ac:dyDescent="0.3">
      <c r="A102" t="s">
        <v>110</v>
      </c>
      <c r="B102" t="str">
        <f>_xlfn.XLOOKUP(A102,[1]PRODUCT_MASTER!E:E,[1]PRODUCT_MASTER!B:B)</f>
        <v>UBLJ500</v>
      </c>
      <c r="C102">
        <f>ROUNDUP(_xlfn.XLOOKUP(B102,[1]Forecast_2022!B:B,[1]Forecast_2022!Q:Q),0)</f>
        <v>937</v>
      </c>
      <c r="D102" t="s">
        <v>97</v>
      </c>
      <c r="E102">
        <f xml:space="preserve"> _xlfn.XLOOKUP(B102,[1]PRODUCT_MASTER!B:B,[1]PRODUCT_MASTER!D:D)</f>
        <v>92</v>
      </c>
      <c r="F102">
        <f t="shared" si="1"/>
        <v>469</v>
      </c>
    </row>
    <row r="103" spans="1:6" x14ac:dyDescent="0.3">
      <c r="A103" t="s">
        <v>111</v>
      </c>
      <c r="B103" t="str">
        <f>_xlfn.XLOOKUP(A103,[1]PRODUCT_MASTER!E:E,[1]PRODUCT_MASTER!B:B)</f>
        <v>UTLJ500</v>
      </c>
      <c r="C103">
        <f>ROUNDUP(_xlfn.XLOOKUP(B103,[1]Forecast_2022!B:B,[1]Forecast_2022!Q:Q),0)</f>
        <v>78</v>
      </c>
      <c r="D103" t="s">
        <v>97</v>
      </c>
      <c r="E103">
        <f xml:space="preserve"> _xlfn.XLOOKUP(B103,[1]PRODUCT_MASTER!B:B,[1]PRODUCT_MASTER!D:D)</f>
        <v>184</v>
      </c>
      <c r="F103">
        <f t="shared" si="1"/>
        <v>39</v>
      </c>
    </row>
  </sheetData>
  <autoFilter ref="A1:F10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FD502-AA78-41EF-8CB5-52773B43543B}">
  <dimension ref="A1:G15"/>
  <sheetViews>
    <sheetView tabSelected="1" workbookViewId="0">
      <selection activeCell="J18" sqref="J18"/>
    </sheetView>
  </sheetViews>
  <sheetFormatPr defaultRowHeight="14.4" x14ac:dyDescent="0.3"/>
  <cols>
    <col min="1" max="1" width="14.33203125" bestFit="1" customWidth="1"/>
  </cols>
  <sheetData>
    <row r="1" spans="1:7" x14ac:dyDescent="0.3">
      <c r="A1" s="9" t="s">
        <v>118</v>
      </c>
      <c r="B1" s="12" t="s">
        <v>119</v>
      </c>
      <c r="C1" s="12" t="s">
        <v>120</v>
      </c>
      <c r="D1" s="12" t="s">
        <v>121</v>
      </c>
      <c r="E1" s="12" t="s">
        <v>122</v>
      </c>
      <c r="F1" s="13" t="s">
        <v>123</v>
      </c>
    </row>
    <row r="2" spans="1:7" x14ac:dyDescent="0.3">
      <c r="A2" s="10" t="s">
        <v>119</v>
      </c>
      <c r="B2" s="5">
        <v>0</v>
      </c>
      <c r="C2" s="5">
        <v>0.5</v>
      </c>
      <c r="D2" s="5">
        <v>0.75</v>
      </c>
      <c r="E2" s="5">
        <v>0.5</v>
      </c>
      <c r="F2" s="6">
        <v>0.5</v>
      </c>
      <c r="G2" s="5"/>
    </row>
    <row r="3" spans="1:7" x14ac:dyDescent="0.3">
      <c r="A3" s="10" t="s">
        <v>120</v>
      </c>
      <c r="B3" s="5">
        <v>0.25</v>
      </c>
      <c r="C3" s="5">
        <v>0</v>
      </c>
      <c r="D3" s="5">
        <v>0.25</v>
      </c>
      <c r="E3" s="5">
        <v>0.75</v>
      </c>
      <c r="F3" s="6">
        <v>0.25</v>
      </c>
    </row>
    <row r="4" spans="1:7" x14ac:dyDescent="0.3">
      <c r="A4" s="10" t="s">
        <v>121</v>
      </c>
      <c r="B4" s="5">
        <v>0.75</v>
      </c>
      <c r="C4" s="5">
        <v>0.5</v>
      </c>
      <c r="D4" s="5">
        <v>0</v>
      </c>
      <c r="E4" s="5">
        <v>0.5</v>
      </c>
      <c r="F4" s="6">
        <v>0.25</v>
      </c>
    </row>
    <row r="5" spans="1:7" x14ac:dyDescent="0.3">
      <c r="A5" s="10" t="s">
        <v>122</v>
      </c>
      <c r="B5" s="5">
        <v>0.5</v>
      </c>
      <c r="C5" s="5">
        <v>0.25</v>
      </c>
      <c r="D5" s="5">
        <v>0.25</v>
      </c>
      <c r="E5" s="5">
        <v>0</v>
      </c>
      <c r="F5" s="6">
        <v>0.25</v>
      </c>
    </row>
    <row r="6" spans="1:7" ht="15" thickBot="1" x14ac:dyDescent="0.35">
      <c r="A6" s="11" t="s">
        <v>123</v>
      </c>
      <c r="B6" s="7">
        <v>0.25</v>
      </c>
      <c r="C6" s="7">
        <v>0.75</v>
      </c>
      <c r="D6" s="7">
        <v>0.5</v>
      </c>
      <c r="E6" s="7">
        <v>0.5</v>
      </c>
      <c r="F6" s="8">
        <v>0</v>
      </c>
    </row>
    <row r="7" spans="1:7" ht="15" thickBot="1" x14ac:dyDescent="0.35"/>
    <row r="8" spans="1:7" x14ac:dyDescent="0.3">
      <c r="A8" s="9" t="s">
        <v>112</v>
      </c>
      <c r="B8" s="12" t="s">
        <v>119</v>
      </c>
      <c r="C8" s="12" t="s">
        <v>120</v>
      </c>
      <c r="D8" s="12" t="s">
        <v>121</v>
      </c>
      <c r="E8" s="12" t="s">
        <v>122</v>
      </c>
      <c r="F8" s="13" t="s">
        <v>123</v>
      </c>
    </row>
    <row r="9" spans="1:7" ht="15" thickBot="1" x14ac:dyDescent="0.35">
      <c r="A9" s="15" t="s">
        <v>113</v>
      </c>
      <c r="B9" s="3">
        <v>1788</v>
      </c>
      <c r="C9" s="3">
        <v>962</v>
      </c>
      <c r="D9" s="3">
        <v>1141</v>
      </c>
      <c r="E9" s="3">
        <v>1658</v>
      </c>
      <c r="F9" s="4">
        <v>1038</v>
      </c>
    </row>
    <row r="10" spans="1:7" ht="15" thickBot="1" x14ac:dyDescent="0.35">
      <c r="A10" s="14"/>
      <c r="B10" s="2"/>
      <c r="C10" s="2"/>
      <c r="D10" s="2"/>
      <c r="E10" s="2"/>
      <c r="F10" s="2"/>
    </row>
    <row r="11" spans="1:7" x14ac:dyDescent="0.3">
      <c r="A11" s="9" t="s">
        <v>114</v>
      </c>
      <c r="B11" s="12" t="s">
        <v>119</v>
      </c>
      <c r="C11" s="12" t="s">
        <v>120</v>
      </c>
      <c r="D11" s="12" t="s">
        <v>121</v>
      </c>
      <c r="E11" s="12" t="s">
        <v>122</v>
      </c>
      <c r="F11" s="13" t="s">
        <v>123</v>
      </c>
    </row>
    <row r="12" spans="1:7" ht="15" thickBot="1" x14ac:dyDescent="0.35">
      <c r="A12" s="11" t="s">
        <v>115</v>
      </c>
      <c r="B12" s="3">
        <v>10</v>
      </c>
      <c r="C12" s="3">
        <v>10</v>
      </c>
      <c r="D12" s="3">
        <v>10</v>
      </c>
      <c r="E12" s="3">
        <v>10</v>
      </c>
      <c r="F12" s="4">
        <v>10</v>
      </c>
    </row>
    <row r="13" spans="1:7" ht="15" thickBot="1" x14ac:dyDescent="0.35">
      <c r="A13" s="14"/>
      <c r="B13" s="2"/>
      <c r="C13" s="2"/>
      <c r="D13" s="2"/>
      <c r="E13" s="2"/>
      <c r="F13" s="2"/>
    </row>
    <row r="14" spans="1:7" x14ac:dyDescent="0.3">
      <c r="A14" s="9" t="s">
        <v>116</v>
      </c>
      <c r="B14" s="12" t="s">
        <v>119</v>
      </c>
      <c r="C14" s="12" t="s">
        <v>120</v>
      </c>
      <c r="D14" s="12" t="s">
        <v>121</v>
      </c>
      <c r="E14" s="12" t="s">
        <v>122</v>
      </c>
      <c r="F14" s="13" t="s">
        <v>123</v>
      </c>
    </row>
    <row r="15" spans="1:7" ht="15" thickBot="1" x14ac:dyDescent="0.35">
      <c r="A15" s="11" t="s">
        <v>117</v>
      </c>
      <c r="B15" s="3">
        <v>894</v>
      </c>
      <c r="C15" s="3">
        <v>481</v>
      </c>
      <c r="D15" s="3">
        <v>571</v>
      </c>
      <c r="E15" s="3">
        <v>329</v>
      </c>
      <c r="F15" s="4">
        <v>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Raw Data</vt:lpstr>
      <vt:lpstr>Bot2</vt:lpstr>
      <vt:lpstr>bot2_changeovers</vt:lpstr>
      <vt:lpstr>bot2_demand</vt:lpstr>
      <vt:lpstr>bot2_production</vt:lpstr>
      <vt:lpstr>bot2_ss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Hasting Dickinson</dc:creator>
  <cp:lastModifiedBy>Hasting Dickinson</cp:lastModifiedBy>
  <dcterms:created xsi:type="dcterms:W3CDTF">2015-06-05T18:17:20Z</dcterms:created>
  <dcterms:modified xsi:type="dcterms:W3CDTF">2022-01-18T10:54:25Z</dcterms:modified>
</cp:coreProperties>
</file>