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isasi LVQ" sheetId="1" r:id="rId4"/>
    <sheet state="visible" name="Data" sheetId="2" r:id="rId5"/>
  </sheets>
  <definedNames/>
  <calcPr/>
</workbook>
</file>

<file path=xl/sharedStrings.xml><?xml version="1.0" encoding="utf-8"?>
<sst xmlns="http://schemas.openxmlformats.org/spreadsheetml/2006/main" count="1009" uniqueCount="119">
  <si>
    <t>Manualisasi  Tugas Proyek Kelompok 5 JST TIF-B</t>
  </si>
  <si>
    <t>Aldi Fianda Putra</t>
  </si>
  <si>
    <t>Alif Ayodya</t>
  </si>
  <si>
    <t>Nata Nirwasita Rasendriya</t>
  </si>
  <si>
    <t>Hasyir Daffa Ibrahim</t>
  </si>
  <si>
    <t>1. Encoding data kolom kelas</t>
  </si>
  <si>
    <t>DrugA = 0</t>
  </si>
  <si>
    <t>Pada tugas ini, kami mengambil 15 data saja sebagai data latih dan 5 data lagi sebagai data uji dimana 5 data uji tersebut bersifat unik dimana tidak memiliki kelas yang sama. Untuk learning rate yang digunakan adalah 0.5. Untuk atribut sendiri menggunakan atribut yang telah dilakukan transformasi pada notebook atau Google Colab sehingga sudah dalam keadaan ter-encode menjadi data numerik.</t>
  </si>
  <si>
    <t>DrugB = 1</t>
  </si>
  <si>
    <t>DrugC = 2</t>
  </si>
  <si>
    <t>DrugX = 3</t>
  </si>
  <si>
    <t>DrugY = 4</t>
  </si>
  <si>
    <t>2. Inisialisasi Bobot pada output node sebanyak output neuron (5)</t>
  </si>
  <si>
    <t>Data ke</t>
  </si>
  <si>
    <t>X1</t>
  </si>
  <si>
    <t>X2</t>
  </si>
  <si>
    <t>X3</t>
  </si>
  <si>
    <t>X4</t>
  </si>
  <si>
    <t>X5</t>
  </si>
  <si>
    <t>T</t>
  </si>
  <si>
    <t>a=0.5</t>
  </si>
  <si>
    <t>W0(data ke 17)</t>
  </si>
  <si>
    <t xml:space="preserve">W1(data ke 40) </t>
  </si>
  <si>
    <t>W2(data ke 1)</t>
  </si>
  <si>
    <t>W3(data ke 3)</t>
  </si>
  <si>
    <t>W4(data ke 33)</t>
  </si>
  <si>
    <t>3. Pelatihan dengan 15 data pertama selama 2 epoch</t>
  </si>
  <si>
    <t>EPOCH 1</t>
  </si>
  <si>
    <t>a</t>
  </si>
  <si>
    <t>EPOCH 2</t>
  </si>
  <si>
    <t>Bobot</t>
  </si>
  <si>
    <t>W0</t>
  </si>
  <si>
    <t>||X-W0||</t>
  </si>
  <si>
    <t>W1</t>
  </si>
  <si>
    <t>||X-W1||</t>
  </si>
  <si>
    <t>W2</t>
  </si>
  <si>
    <t>||X-W2||</t>
  </si>
  <si>
    <t>W3</t>
  </si>
  <si>
    <t>||X-W3||</t>
  </si>
  <si>
    <t>W4</t>
  </si>
  <si>
    <t>||X-W4||</t>
  </si>
  <si>
    <t>Data</t>
  </si>
  <si>
    <t>Data ke-0</t>
  </si>
  <si>
    <t>Min Value</t>
  </si>
  <si>
    <t>Output</t>
  </si>
  <si>
    <t>Berarti kelas yang mendekati adalah W3 atau kelas 3, maka update bobot W3</t>
  </si>
  <si>
    <t>T=C?</t>
  </si>
  <si>
    <t>Data ke-2</t>
  </si>
  <si>
    <t>Berarti kelas yang mendekati adalah W2 atau kelas 2, maka update bobot W2</t>
  </si>
  <si>
    <t>Data ke-4</t>
  </si>
  <si>
    <t>Berarti kelas yang mendekati adalah W1 atau kelas 1, maka update bobot W1</t>
  </si>
  <si>
    <t>Berarti kelas yang mendekati adalah W4 atau kelas 4, maka update bobot W4</t>
  </si>
  <si>
    <t>Data ke-5</t>
  </si>
  <si>
    <t>Data ke-6</t>
  </si>
  <si>
    <t>Berarti kelas yang mendekati adalah W0 atau kelas 0, maka update bobot W0</t>
  </si>
  <si>
    <t>Data ke-7</t>
  </si>
  <si>
    <t>Data ke-8</t>
  </si>
  <si>
    <t>Data ke-9</t>
  </si>
  <si>
    <t>Data ke-10</t>
  </si>
  <si>
    <t>Data ke-11</t>
  </si>
  <si>
    <t>Data ke-12</t>
  </si>
  <si>
    <t>Data ke-13</t>
  </si>
  <si>
    <t>Data ke-14</t>
  </si>
  <si>
    <t>Berarti kelas yang mendekati adalah W1 atau kelas 2, maka update bobot W2</t>
  </si>
  <si>
    <t>Data ke-15</t>
  </si>
  <si>
    <t>Data ke-16</t>
  </si>
  <si>
    <t>update learning rate</t>
  </si>
  <si>
    <t>a = a(1-(epoch/maxepoch)</t>
  </si>
  <si>
    <t>Bobot pada iterasi terakhir</t>
  </si>
  <si>
    <t>4. Data hasil training</t>
  </si>
  <si>
    <t>Bobot yang telah diperoleh diatas dijadikan sebagai pedoman untuk proses klasifikasi nantinya.</t>
  </si>
  <si>
    <t>5. Pengujian klasifikasi</t>
  </si>
  <si>
    <t>Berikut adalah percobaan klasifikasi pada 5 data dari kelas berbeda yang terdapat pada dataset</t>
  </si>
  <si>
    <t>Target</t>
  </si>
  <si>
    <t>Hasil</t>
  </si>
  <si>
    <t>?</t>
  </si>
  <si>
    <t>Percobaan pada data uji pertama (data ke 55)</t>
  </si>
  <si>
    <t>Data ke 55</t>
  </si>
  <si>
    <t>berarti kelas 1</t>
  </si>
  <si>
    <t>Pada data uji pertama, kelas yang paling mendekati adalah 1</t>
  </si>
  <si>
    <t>Percobaan pada data uji kedua (data ke 58)</t>
  </si>
  <si>
    <t>Data ke 58</t>
  </si>
  <si>
    <t>berarti kelas 3</t>
  </si>
  <si>
    <t>Pada data uji kedua, kelas yang paling mendekati adalah 3</t>
  </si>
  <si>
    <t>Percobaan pada data uji ketiga (data ke 61)</t>
  </si>
  <si>
    <t>Data ke 61</t>
  </si>
  <si>
    <t>Pada data uji ketiga, kelas yang paling mendekati adalah 1</t>
  </si>
  <si>
    <t>Percobaan pada data uji keempat (data ke 64)</t>
  </si>
  <si>
    <t>Data ke 64</t>
  </si>
  <si>
    <t>Pada data uji ketiga, kelas yang paling mendekati adalah 3</t>
  </si>
  <si>
    <t>Percobaan pada data uji kelima (data ke 175)</t>
  </si>
  <si>
    <t>Data ke 175</t>
  </si>
  <si>
    <t>berarti kelas 4</t>
  </si>
  <si>
    <t>Pada data uji ketiga, kelas yang paling mendekati adalah 4</t>
  </si>
  <si>
    <t>Dari perngujian tersebut diperoleh kelas hasil yakni</t>
  </si>
  <si>
    <t>Setelah dilakukan proses pelatihan 15 data berdasarkan 5 data yang diambil, kemudian dilakukan proses klasterisasi atau penentuan kelas yang cocok terhadap data tersebut, hanya terdapat dua data yang berhasil ditentukan kelasnya dengan baik atau sesuai antara target dengan hasil klasifikasi.</t>
  </si>
  <si>
    <t>Age</t>
  </si>
  <si>
    <t>Sex</t>
  </si>
  <si>
    <t>BP</t>
  </si>
  <si>
    <t>Cholesterol</t>
  </si>
  <si>
    <t>Na_to_K</t>
  </si>
  <si>
    <t>Drug</t>
  </si>
  <si>
    <t>8,75</t>
  </si>
  <si>
    <t>15,79</t>
  </si>
  <si>
    <t>12,26</t>
  </si>
  <si>
    <t>14,16</t>
  </si>
  <si>
    <t>11,34</t>
  </si>
  <si>
    <t>8,37</t>
  </si>
  <si>
    <t>27,05</t>
  </si>
  <si>
    <t>10,84</t>
  </si>
  <si>
    <t>29,45</t>
  </si>
  <si>
    <t>16,85</t>
  </si>
  <si>
    <t>7,49</t>
  </si>
  <si>
    <t>9,17</t>
  </si>
  <si>
    <t>7,34</t>
  </si>
  <si>
    <t>8,7</t>
  </si>
  <si>
    <t>15,49</t>
  </si>
  <si>
    <t>16,31</t>
  </si>
  <si>
    <t>14,02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</si>
</sst>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sz val="11.0"/>
      <color rgb="FF000000"/>
      <name val="Calibri"/>
    </font>
    <font>
      <sz val="36.0"/>
      <color theme="1"/>
      <name val="Arial"/>
    </font>
    <font/>
    <font>
      <sz val="11.0"/>
      <color theme="1"/>
      <name val="Calibri"/>
    </font>
    <font>
      <b/>
      <sz val="11.0"/>
      <color theme="1"/>
      <name val="Calibri"/>
    </font>
  </fonts>
  <fills count="7">
    <fill>
      <patternFill patternType="none"/>
    </fill>
    <fill>
      <patternFill patternType="lightGray"/>
    </fill>
    <fill>
      <patternFill patternType="solid">
        <fgColor rgb="FFF1C232"/>
        <bgColor rgb="FFF1C232"/>
      </patternFill>
    </fill>
    <fill>
      <patternFill patternType="solid">
        <fgColor rgb="FFFFFF00"/>
        <bgColor rgb="FFFFFF00"/>
      </patternFill>
    </fill>
    <fill>
      <patternFill patternType="solid">
        <fgColor theme="9"/>
        <bgColor theme="9"/>
      </patternFill>
    </fill>
    <fill>
      <patternFill patternType="solid">
        <fgColor rgb="FFFFFFFF"/>
        <bgColor rgb="FFFFFFFF"/>
      </patternFill>
    </fill>
    <fill>
      <patternFill patternType="solid">
        <fgColor rgb="FF93C47D"/>
        <bgColor rgb="FF93C47D"/>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vertical="top" wrapText="1"/>
    </xf>
    <xf borderId="1" fillId="2" fontId="2" numFmtId="0" xfId="0" applyAlignment="1" applyBorder="1" applyFill="1" applyFont="1">
      <alignment horizontal="center" readingOrder="0" shrinkToFit="0" wrapText="1"/>
    </xf>
    <xf borderId="0" fillId="3" fontId="2" numFmtId="0" xfId="0" applyAlignment="1" applyFill="1" applyFont="1">
      <alignment readingOrder="0"/>
    </xf>
    <xf borderId="1" fillId="0" fontId="2" numFmtId="0" xfId="0" applyAlignment="1" applyBorder="1" applyFont="1">
      <alignment horizontal="center" readingOrder="0"/>
    </xf>
    <xf borderId="1" fillId="0" fontId="3" numFmtId="0" xfId="0" applyAlignment="1" applyBorder="1" applyFont="1">
      <alignment horizontal="center" readingOrder="0" shrinkToFit="0" vertical="bottom" wrapText="0"/>
    </xf>
    <xf borderId="1" fillId="0" fontId="3" numFmtId="4" xfId="0" applyAlignment="1" applyBorder="1" applyFont="1" applyNumberFormat="1">
      <alignment horizontal="center" readingOrder="0" shrinkToFit="0" vertical="bottom" wrapText="1"/>
    </xf>
    <xf borderId="2" fillId="0" fontId="2" numFmtId="0" xfId="0" applyBorder="1" applyFont="1"/>
    <xf borderId="3" fillId="0" fontId="2" numFmtId="0" xfId="0" applyBorder="1" applyFont="1"/>
    <xf borderId="4" fillId="0" fontId="2" numFmtId="0" xfId="0" applyBorder="1" applyFont="1"/>
    <xf borderId="2" fillId="0" fontId="2" numFmtId="0" xfId="0" applyAlignment="1" applyBorder="1" applyFont="1">
      <alignment horizontal="center" readingOrder="0" shrinkToFit="0" wrapText="1"/>
    </xf>
    <xf borderId="5" fillId="4" fontId="4" numFmtId="0" xfId="0" applyAlignment="1" applyBorder="1" applyFill="1" applyFont="1">
      <alignment horizontal="center" readingOrder="0" textRotation="90" vertical="center"/>
    </xf>
    <xf borderId="2" fillId="0" fontId="2" numFmtId="0" xfId="0" applyAlignment="1" applyBorder="1" applyFont="1">
      <alignment horizontal="center" readingOrder="0"/>
    </xf>
    <xf borderId="3" fillId="0" fontId="2" numFmtId="0" xfId="0" applyAlignment="1" applyBorder="1" applyFont="1">
      <alignment horizontal="center"/>
    </xf>
    <xf borderId="1" fillId="2" fontId="2" numFmtId="0" xfId="0" applyAlignment="1" applyBorder="1" applyFont="1">
      <alignment horizontal="center" readingOrder="0"/>
    </xf>
    <xf borderId="4" fillId="0" fontId="2" numFmtId="0" xfId="0" applyAlignment="1" applyBorder="1" applyFont="1">
      <alignment horizontal="center"/>
    </xf>
    <xf borderId="6" fillId="0" fontId="2" numFmtId="0" xfId="0" applyAlignment="1" applyBorder="1" applyFont="1">
      <alignment horizontal="center"/>
    </xf>
    <xf borderId="6" fillId="0" fontId="2" numFmtId="0" xfId="0" applyAlignment="1" applyBorder="1" applyFont="1">
      <alignment horizontal="center" readingOrder="0"/>
    </xf>
    <xf borderId="7" fillId="0" fontId="5" numFmtId="0" xfId="0" applyBorder="1" applyFont="1"/>
    <xf borderId="2" fillId="0" fontId="2" numFmtId="0" xfId="0" applyAlignment="1" applyBorder="1" applyFont="1">
      <alignment horizontal="center" readingOrder="0" vertical="center"/>
    </xf>
    <xf borderId="4" fillId="0" fontId="5" numFmtId="0" xfId="0" applyBorder="1" applyFont="1"/>
    <xf borderId="1" fillId="0" fontId="2" numFmtId="0" xfId="0" applyAlignment="1" applyBorder="1" applyFont="1">
      <alignment horizontal="center" readingOrder="0" shrinkToFit="0" wrapText="1"/>
    </xf>
    <xf borderId="1" fillId="0" fontId="3" numFmtId="0" xfId="0" applyAlignment="1" applyBorder="1" applyFont="1">
      <alignment horizontal="center" readingOrder="0" shrinkToFit="0" vertical="bottom" wrapText="1"/>
    </xf>
    <xf borderId="0" fillId="0" fontId="2" numFmtId="0" xfId="0" applyAlignment="1" applyFont="1">
      <alignment horizontal="center"/>
    </xf>
    <xf borderId="1" fillId="0" fontId="2" numFmtId="0" xfId="0" applyAlignment="1" applyBorder="1" applyFont="1">
      <alignment horizontal="center" shrinkToFit="0" wrapText="1"/>
    </xf>
    <xf borderId="6" fillId="0" fontId="3" numFmtId="3" xfId="0" applyAlignment="1" applyBorder="1" applyFont="1" applyNumberFormat="1">
      <alignment horizontal="center" readingOrder="0" shrinkToFit="0" vertical="bottom" wrapText="0"/>
    </xf>
    <xf borderId="1" fillId="0" fontId="2" numFmtId="0" xfId="0" applyAlignment="1" applyBorder="1" applyFont="1">
      <alignment horizontal="center" readingOrder="0" shrinkToFit="0" vertical="bottom" wrapText="1"/>
    </xf>
    <xf borderId="1" fillId="0" fontId="3" numFmtId="0" xfId="0" applyAlignment="1" applyBorder="1" applyFont="1">
      <alignment horizontal="center" shrinkToFit="0" vertical="bottom" wrapText="1"/>
    </xf>
    <xf borderId="1" fillId="0" fontId="3" numFmtId="4" xfId="0" applyAlignment="1" applyBorder="1" applyFont="1" applyNumberFormat="1">
      <alignment horizontal="center" shrinkToFit="0" vertical="bottom" wrapText="1"/>
    </xf>
    <xf borderId="1" fillId="0" fontId="6" numFmtId="0" xfId="0" applyAlignment="1" applyBorder="1" applyFont="1">
      <alignment horizontal="center" shrinkToFit="0" vertical="bottom" wrapText="1"/>
    </xf>
    <xf borderId="8" fillId="0" fontId="5" numFmtId="0" xfId="0" applyBorder="1" applyFont="1"/>
    <xf borderId="6" fillId="0" fontId="5" numFmtId="0" xfId="0" applyBorder="1" applyFont="1"/>
    <xf borderId="1" fillId="5" fontId="0" numFmtId="0" xfId="0" applyAlignment="1" applyBorder="1" applyFill="1" applyFont="1">
      <alignment horizontal="center" readingOrder="0" shrinkToFit="0" wrapText="1"/>
    </xf>
    <xf borderId="1" fillId="0" fontId="6" numFmtId="0" xfId="0" applyAlignment="1" applyBorder="1" applyFont="1">
      <alignment horizontal="center" readingOrder="0" shrinkToFit="0" vertical="bottom" wrapText="1"/>
    </xf>
    <xf borderId="9" fillId="0" fontId="5" numFmtId="0" xfId="0" applyBorder="1" applyFont="1"/>
    <xf borderId="10" fillId="0" fontId="5" numFmtId="0" xfId="0" applyBorder="1" applyFont="1"/>
    <xf borderId="11" fillId="0" fontId="2" numFmtId="0" xfId="0" applyAlignment="1" applyBorder="1" applyFont="1">
      <alignment horizontal="center" readingOrder="0"/>
    </xf>
    <xf borderId="12" fillId="0" fontId="5" numFmtId="0" xfId="0" applyBorder="1" applyFont="1"/>
    <xf borderId="1" fillId="0" fontId="7" numFmtId="0" xfId="0" applyAlignment="1" applyBorder="1" applyFont="1">
      <alignment horizontal="center" readingOrder="0" shrinkToFit="0" vertical="top" wrapText="1"/>
    </xf>
    <xf borderId="1" fillId="0" fontId="3" numFmtId="3" xfId="0" applyAlignment="1" applyBorder="1" applyFont="1" applyNumberFormat="1">
      <alignment horizontal="center" readingOrder="0" shrinkToFit="0" vertical="bottom" wrapText="1"/>
    </xf>
    <xf borderId="1" fillId="0" fontId="2" numFmtId="0" xfId="0" applyAlignment="1" applyBorder="1" applyFont="1">
      <alignment horizontal="center"/>
    </xf>
    <xf borderId="8" fillId="0" fontId="2" numFmtId="0" xfId="0" applyAlignment="1" applyBorder="1" applyFont="1">
      <alignment horizontal="center"/>
    </xf>
    <xf borderId="0" fillId="0" fontId="3" numFmtId="0" xfId="0" applyAlignment="1" applyFont="1">
      <alignment horizontal="center" readingOrder="0" shrinkToFit="0" vertical="bottom" wrapText="0"/>
    </xf>
    <xf borderId="0" fillId="0" fontId="3" numFmtId="0" xfId="0" applyAlignment="1" applyFont="1">
      <alignment horizontal="center" readingOrder="0" shrinkToFit="0" vertical="bottom" wrapText="1"/>
    </xf>
    <xf borderId="0" fillId="0" fontId="3" numFmtId="3" xfId="0" applyAlignment="1" applyFont="1" applyNumberFormat="1">
      <alignment horizontal="center" readingOrder="0" shrinkToFit="0" vertical="bottom" wrapText="1"/>
    </xf>
    <xf borderId="0" fillId="0" fontId="2" numFmtId="0" xfId="0" applyAlignment="1" applyFont="1">
      <alignment horizontal="left" readingOrder="0"/>
    </xf>
    <xf borderId="9" fillId="0" fontId="2" numFmtId="0" xfId="0" applyAlignment="1" applyBorder="1" applyFont="1">
      <alignment horizontal="center"/>
    </xf>
    <xf borderId="13" fillId="0" fontId="3" numFmtId="0" xfId="0" applyAlignment="1" applyBorder="1" applyFont="1">
      <alignment horizontal="center" readingOrder="0" shrinkToFit="0" vertical="bottom" wrapText="0"/>
    </xf>
    <xf borderId="13" fillId="0" fontId="2" numFmtId="0" xfId="0" applyAlignment="1" applyBorder="1" applyFont="1">
      <alignment horizontal="center"/>
    </xf>
    <xf borderId="13" fillId="0" fontId="3" numFmtId="0" xfId="0" applyAlignment="1" applyBorder="1" applyFont="1">
      <alignment horizontal="center" readingOrder="0" shrinkToFit="0" vertical="bottom" wrapText="1"/>
    </xf>
    <xf borderId="13" fillId="0" fontId="3" numFmtId="3" xfId="0" applyAlignment="1" applyBorder="1" applyFont="1" applyNumberFormat="1">
      <alignment horizontal="center" readingOrder="0" shrinkToFit="0" vertical="bottom" wrapText="1"/>
    </xf>
    <xf borderId="10" fillId="0" fontId="2" numFmtId="0" xfId="0" applyAlignment="1" applyBorder="1" applyFont="1">
      <alignment horizontal="center"/>
    </xf>
    <xf borderId="1" fillId="0" fontId="3" numFmtId="3" xfId="0" applyAlignment="1" applyBorder="1" applyFont="1" applyNumberFormat="1">
      <alignment horizontal="center" readingOrder="0" shrinkToFit="0" vertical="bottom" wrapText="0"/>
    </xf>
    <xf borderId="2" fillId="0" fontId="2" numFmtId="0" xfId="0" applyAlignment="1" applyBorder="1" applyFont="1">
      <alignment horizontal="center" readingOrder="0" vertical="bottom"/>
    </xf>
    <xf borderId="3" fillId="0" fontId="2" numFmtId="0" xfId="0" applyAlignment="1" applyBorder="1" applyFont="1">
      <alignment horizontal="center" vertical="bottom"/>
    </xf>
    <xf borderId="1" fillId="2" fontId="2" numFmtId="0" xfId="0" applyAlignment="1" applyBorder="1" applyFont="1">
      <alignment horizontal="center" shrinkToFit="0" vertical="bottom" wrapText="1"/>
    </xf>
    <xf borderId="4" fillId="0" fontId="2" numFmtId="0" xfId="0" applyAlignment="1" applyBorder="1" applyFont="1">
      <alignment horizontal="center" vertical="bottom"/>
    </xf>
    <xf borderId="12" fillId="2" fontId="2" numFmtId="0" xfId="0" applyAlignment="1" applyBorder="1" applyFont="1">
      <alignment horizontal="center" vertical="bottom"/>
    </xf>
    <xf borderId="14" fillId="0" fontId="2" numFmtId="0" xfId="0" applyAlignment="1" applyBorder="1" applyFont="1">
      <alignment horizontal="center" vertical="bottom"/>
    </xf>
    <xf borderId="10" fillId="0" fontId="2" numFmtId="0" xfId="0" applyAlignment="1" applyBorder="1" applyFont="1">
      <alignment horizontal="center" readingOrder="0" shrinkToFit="0" vertical="bottom" wrapText="1"/>
    </xf>
    <xf borderId="10" fillId="0" fontId="6" numFmtId="0" xfId="0" applyAlignment="1" applyBorder="1" applyFont="1">
      <alignment horizontal="center" shrinkToFit="0" vertical="bottom" wrapText="1"/>
    </xf>
    <xf borderId="6" fillId="0" fontId="2" numFmtId="0" xfId="0" applyAlignment="1" applyBorder="1" applyFont="1">
      <alignment horizontal="center" vertical="bottom"/>
    </xf>
    <xf borderId="10" fillId="0" fontId="2" numFmtId="0" xfId="0" applyAlignment="1" applyBorder="1" applyFont="1">
      <alignment horizontal="center" vertical="bottom"/>
    </xf>
    <xf borderId="10" fillId="2" fontId="2" numFmtId="0" xfId="0" applyAlignment="1" applyBorder="1" applyFont="1">
      <alignment horizontal="center" readingOrder="0" shrinkToFit="0" vertical="bottom" wrapText="1"/>
    </xf>
    <xf borderId="10" fillId="0" fontId="2" numFmtId="0" xfId="0" applyAlignment="1" applyBorder="1" applyFont="1">
      <alignment horizontal="center" shrinkToFit="0" vertical="bottom" wrapText="1"/>
    </xf>
    <xf borderId="6" fillId="0" fontId="2" numFmtId="3" xfId="0" applyAlignment="1" applyBorder="1" applyFont="1" applyNumberFormat="1">
      <alignment horizontal="center" vertical="bottom"/>
    </xf>
    <xf borderId="0" fillId="0" fontId="2" numFmtId="0" xfId="0" applyAlignment="1" applyFont="1">
      <alignment horizontal="center" vertical="bottom"/>
    </xf>
    <xf borderId="10" fillId="2" fontId="2" numFmtId="0" xfId="0" applyAlignment="1" applyBorder="1" applyFont="1">
      <alignment horizontal="center" readingOrder="0" vertical="bottom"/>
    </xf>
    <xf borderId="10" fillId="5" fontId="2" numFmtId="0" xfId="0" applyAlignment="1" applyBorder="1" applyFont="1">
      <alignment horizontal="center" shrinkToFit="0" vertical="bottom" wrapText="1"/>
    </xf>
    <xf borderId="11" fillId="0" fontId="2" numFmtId="0" xfId="0" applyAlignment="1" applyBorder="1" applyFont="1">
      <alignment horizontal="center" vertical="bottom"/>
    </xf>
    <xf borderId="10" fillId="0" fontId="7" numFmtId="0" xfId="0" applyAlignment="1" applyBorder="1" applyFont="1">
      <alignment horizontal="center" readingOrder="0" shrinkToFit="0" vertical="top" wrapText="1"/>
    </xf>
    <xf borderId="10" fillId="0" fontId="6" numFmtId="0" xfId="0" applyAlignment="1" applyBorder="1" applyFont="1">
      <alignment horizontal="center" readingOrder="0" vertical="bottom"/>
    </xf>
    <xf borderId="10" fillId="0" fontId="6" numFmtId="3" xfId="0" applyAlignment="1" applyBorder="1" applyFont="1" applyNumberFormat="1">
      <alignment horizontal="center" readingOrder="0" vertical="bottom"/>
    </xf>
    <xf borderId="10" fillId="2" fontId="2" numFmtId="0" xfId="0" applyAlignment="1" applyBorder="1" applyFont="1">
      <alignment horizontal="center" vertical="bottom"/>
    </xf>
    <xf borderId="8" fillId="0" fontId="2" numFmtId="0" xfId="0" applyAlignment="1" applyBorder="1" applyFont="1">
      <alignment horizontal="center" vertical="bottom"/>
    </xf>
    <xf borderId="0" fillId="0" fontId="2" numFmtId="3" xfId="0" applyAlignment="1" applyFont="1" applyNumberFormat="1">
      <alignment horizontal="center" vertical="bottom"/>
    </xf>
    <xf borderId="1" fillId="2" fontId="2" numFmtId="0" xfId="0" applyAlignment="1" applyBorder="1" applyFont="1">
      <alignment horizontal="center" vertical="bottom"/>
    </xf>
    <xf borderId="1" fillId="0" fontId="2" numFmtId="0" xfId="0" applyAlignment="1" applyBorder="1" applyFont="1">
      <alignment horizontal="center" readingOrder="0" vertical="bottom"/>
    </xf>
    <xf borderId="13" fillId="0" fontId="2" numFmtId="0" xfId="0" applyAlignment="1" applyBorder="1" applyFont="1">
      <alignment horizontal="center" vertical="bottom"/>
    </xf>
    <xf borderId="13" fillId="0" fontId="2" numFmtId="3" xfId="0" applyAlignment="1" applyBorder="1" applyFont="1" applyNumberFormat="1">
      <alignment horizontal="center" vertical="bottom"/>
    </xf>
    <xf borderId="1" fillId="0" fontId="2" numFmtId="0" xfId="0" applyAlignment="1" applyBorder="1" applyFont="1">
      <alignment horizontal="center" vertical="bottom"/>
    </xf>
    <xf borderId="10" fillId="0" fontId="6" numFmtId="4" xfId="0" applyAlignment="1" applyBorder="1" applyFont="1" applyNumberFormat="1">
      <alignment horizontal="center" shrinkToFit="0" vertical="bottom" wrapText="1"/>
    </xf>
    <xf borderId="10" fillId="0" fontId="6" numFmtId="0" xfId="0" applyAlignment="1" applyBorder="1" applyFont="1">
      <alignment horizontal="center" readingOrder="0" shrinkToFit="0" vertical="bottom" wrapText="1"/>
    </xf>
    <xf borderId="9" fillId="0" fontId="2" numFmtId="0" xfId="0" applyAlignment="1" applyBorder="1" applyFont="1">
      <alignment horizontal="center" vertical="bottom"/>
    </xf>
    <xf borderId="10" fillId="0" fontId="6" numFmtId="0" xfId="0" applyAlignment="1" applyBorder="1" applyFont="1">
      <alignment horizontal="center" readingOrder="0" shrinkToFit="0" vertical="bottom" wrapText="1"/>
    </xf>
    <xf borderId="15" fillId="0" fontId="5" numFmtId="0" xfId="0" applyBorder="1" applyFont="1"/>
    <xf borderId="8" fillId="0" fontId="2" numFmtId="0" xfId="0" applyBorder="1" applyFont="1"/>
    <xf borderId="8" fillId="0" fontId="2" numFmtId="0" xfId="0" applyAlignment="1" applyBorder="1" applyFont="1">
      <alignment horizontal="center" shrinkToFit="0" wrapText="1"/>
    </xf>
    <xf borderId="0" fillId="0" fontId="3" numFmtId="0" xfId="0" applyAlignment="1" applyFont="1">
      <alignment horizontal="right" readingOrder="0" shrinkToFit="0" vertical="bottom" wrapText="0"/>
    </xf>
    <xf borderId="0" fillId="0" fontId="2" numFmtId="0" xfId="0" applyFont="1"/>
    <xf borderId="1" fillId="0" fontId="6" numFmtId="0" xfId="0" applyAlignment="1" applyBorder="1" applyFont="1">
      <alignment horizontal="center" readingOrder="0" shrinkToFit="0" vertical="bottom" wrapText="1"/>
    </xf>
    <xf borderId="9" fillId="0" fontId="2" numFmtId="0" xfId="0" applyBorder="1" applyFont="1"/>
    <xf borderId="13" fillId="0" fontId="7" numFmtId="0" xfId="0" applyAlignment="1" applyBorder="1" applyFont="1">
      <alignment horizontal="center" readingOrder="0" shrinkToFit="0" vertical="top" wrapText="1"/>
    </xf>
    <xf borderId="13" fillId="0" fontId="3" numFmtId="3" xfId="0" applyAlignment="1" applyBorder="1" applyFont="1" applyNumberFormat="1">
      <alignment horizontal="center" readingOrder="0" shrinkToFit="0" vertical="bottom" wrapText="0"/>
    </xf>
    <xf borderId="9" fillId="0" fontId="2" numFmtId="0" xfId="0" applyAlignment="1" applyBorder="1" applyFont="1">
      <alignment horizontal="center" shrinkToFit="0" wrapText="1"/>
    </xf>
    <xf borderId="1" fillId="2" fontId="2" numFmtId="0" xfId="0" applyAlignment="1" applyBorder="1" applyFont="1">
      <alignment readingOrder="0"/>
    </xf>
    <xf borderId="1" fillId="0" fontId="2" numFmtId="0" xfId="0" applyAlignment="1" applyBorder="1" applyFont="1">
      <alignment readingOrder="0"/>
    </xf>
    <xf borderId="1" fillId="0" fontId="7" numFmtId="0" xfId="0" applyAlignment="1" applyBorder="1" applyFont="1">
      <alignment horizontal="center" vertical="top"/>
    </xf>
    <xf borderId="12" fillId="0" fontId="6" numFmtId="0" xfId="0" applyAlignment="1" applyBorder="1" applyFont="1">
      <alignment horizontal="center" vertical="bottom"/>
    </xf>
    <xf borderId="12" fillId="0" fontId="6" numFmtId="0" xfId="0" applyAlignment="1" applyBorder="1" applyFont="1">
      <alignment horizontal="center" readingOrder="0" vertical="bottom"/>
    </xf>
    <xf borderId="1" fillId="0" fontId="6" numFmtId="0" xfId="0" applyAlignment="1" applyBorder="1" applyFont="1">
      <alignment horizontal="center" vertical="bottom"/>
    </xf>
    <xf borderId="15" fillId="0" fontId="7" numFmtId="0" xfId="0" applyAlignment="1" applyBorder="1" applyFont="1">
      <alignment horizontal="center" vertical="top"/>
    </xf>
    <xf borderId="10" fillId="0" fontId="6" numFmtId="0" xfId="0" applyAlignment="1" applyBorder="1" applyFont="1">
      <alignment horizontal="center" vertical="bottom"/>
    </xf>
    <xf borderId="15" fillId="0" fontId="7" numFmtId="0" xfId="0" applyAlignment="1" applyBorder="1" applyFont="1">
      <alignment horizontal="center" readingOrder="0" vertical="top"/>
    </xf>
    <xf borderId="1" fillId="2" fontId="2" numFmtId="0" xfId="0" applyAlignment="1" applyBorder="1" applyFont="1">
      <alignment horizontal="center" readingOrder="0" shrinkToFit="0" vertical="bottom" wrapText="1"/>
    </xf>
    <xf borderId="1" fillId="0" fontId="2" numFmtId="0" xfId="0" applyAlignment="1" applyBorder="1" applyFont="1">
      <alignment horizontal="center" shrinkToFit="0" vertical="bottom" wrapText="1"/>
    </xf>
    <xf borderId="1" fillId="2" fontId="2" numFmtId="0" xfId="0" applyAlignment="1" applyBorder="1" applyFont="1">
      <alignment horizontal="center" readingOrder="0" vertical="bottom"/>
    </xf>
    <xf borderId="1" fillId="5" fontId="2" numFmtId="0" xfId="0" applyAlignment="1" applyBorder="1" applyFont="1">
      <alignment horizontal="center" shrinkToFit="0" vertical="bottom" wrapText="1"/>
    </xf>
    <xf borderId="1" fillId="0" fontId="7" numFmtId="0" xfId="0" applyAlignment="1" applyBorder="1" applyFont="1">
      <alignment horizontal="center" readingOrder="0" vertical="top"/>
    </xf>
    <xf borderId="0" fillId="0" fontId="7" numFmtId="0" xfId="0" applyAlignment="1" applyFont="1">
      <alignment horizontal="center" readingOrder="0" shrinkToFit="0" vertical="top" wrapText="0"/>
    </xf>
    <xf borderId="0" fillId="0" fontId="3" numFmtId="3" xfId="0" applyAlignment="1" applyFont="1" applyNumberFormat="1">
      <alignment horizontal="right" readingOrder="0" shrinkToFit="0" vertical="bottom" wrapText="0"/>
    </xf>
    <xf borderId="15" fillId="6" fontId="7" numFmtId="0" xfId="0" applyAlignment="1" applyBorder="1" applyFill="1" applyFont="1">
      <alignment horizontal="center" vertical="top"/>
    </xf>
    <xf borderId="10" fillId="6" fontId="6" numFmtId="0" xfId="0" applyAlignment="1" applyBorder="1" applyFont="1">
      <alignment horizontal="center" vertical="bottom"/>
    </xf>
    <xf borderId="10" fillId="6" fontId="6" numFmtId="3" xfId="0" applyAlignment="1" applyBorder="1" applyFont="1" applyNumberFormat="1">
      <alignment horizontal="center" readingOrder="0" vertical="bottom"/>
    </xf>
    <xf borderId="1" fillId="6" fontId="6" numFmtId="0" xfId="0" applyAlignment="1" applyBorder="1" applyFont="1">
      <alignment horizontal="center" vertical="bottom"/>
    </xf>
    <xf borderId="1" fillId="6" fontId="2" numFmtId="0" xfId="0" applyAlignment="1" applyBorder="1" applyFont="1">
      <alignment horizontal="center" readingOrder="0"/>
    </xf>
    <xf borderId="15" fillId="6" fontId="7" numFmtId="0" xfId="0" applyAlignment="1" applyBorder="1" applyFont="1">
      <alignment horizontal="center" readingOrder="0" vertical="top"/>
    </xf>
    <xf borderId="1" fillId="6" fontId="3" numFmtId="0" xfId="0" applyAlignment="1" applyBorder="1" applyFont="1">
      <alignment horizontal="center" readingOrder="0" shrinkToFit="0" vertical="bottom" wrapText="0"/>
    </xf>
    <xf borderId="1" fillId="6" fontId="3" numFmtId="3" xfId="0" applyAlignment="1" applyBorder="1" applyFont="1" applyNumberFormat="1">
      <alignment horizontal="center" readingOrder="0" shrinkToFit="0" vertical="bottom" wrapText="0"/>
    </xf>
    <xf borderId="1" fillId="0" fontId="3" numFmtId="0" xfId="0" applyAlignment="1" applyBorder="1" applyFont="1">
      <alignment shrinkToFit="0" vertical="bottom" wrapText="0"/>
    </xf>
    <xf borderId="1" fillId="0" fontId="7" numFmtId="0" xfId="0" applyAlignment="1" applyBorder="1" applyFont="1">
      <alignment horizontal="center" readingOrder="0" shrinkToFit="0" vertical="top" wrapText="0"/>
    </xf>
    <xf borderId="1" fillId="0" fontId="3" numFmtId="0" xfId="0" applyAlignment="1" applyBorder="1" applyFont="1">
      <alignment horizontal="right" readingOrder="0" shrinkToFit="0" vertical="bottom" wrapText="0"/>
    </xf>
    <xf borderId="1" fillId="0" fontId="3" numFmtId="3" xfId="0" applyAlignment="1" applyBorder="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29"/>
    <col customWidth="1" min="3" max="3" width="15.29"/>
    <col customWidth="1" min="4" max="4" width="15.14"/>
    <col customWidth="1" min="5" max="5" width="13.29"/>
    <col customWidth="1" min="6" max="6" width="16.57"/>
    <col customWidth="1" min="7" max="7" width="10.43"/>
    <col customWidth="1" min="8" max="8" width="10.57"/>
    <col customWidth="1" min="9" max="9" width="12.71"/>
    <col customWidth="1" min="10" max="10" width="13.43"/>
    <col customWidth="1" min="11" max="11" width="13.14"/>
    <col customWidth="1" min="12" max="12" width="12.71"/>
    <col customWidth="1" min="13" max="13" width="13.43"/>
    <col customWidth="1" min="14" max="14" width="13.86"/>
    <col customWidth="1" min="16" max="16" width="13.71"/>
    <col customWidth="1" min="17" max="17" width="12.86"/>
    <col customWidth="1" min="18" max="18" width="16.0"/>
    <col customWidth="1" min="19" max="19" width="13.0"/>
    <col customWidth="1" min="20" max="20" width="12.86"/>
    <col customWidth="1" min="21" max="21" width="15.57"/>
    <col customWidth="1" min="22" max="22" width="14.86"/>
    <col customWidth="1" min="23" max="23" width="15.0"/>
    <col customWidth="1" min="24" max="24" width="14.14"/>
    <col customWidth="1" min="25" max="25" width="16.0"/>
    <col customWidth="1" min="26" max="26" width="14.71"/>
    <col customWidth="1" min="27" max="27" width="8.43"/>
    <col customWidth="1" min="28" max="28" width="7.86"/>
    <col customWidth="1" min="29" max="29" width="9.14"/>
    <col customWidth="1" min="30" max="30" width="12.86"/>
    <col customWidth="1" min="31" max="31" width="16.86"/>
    <col customWidth="1" min="32" max="32" width="8.71"/>
    <col customWidth="1" min="33" max="33" width="9.57"/>
    <col customWidth="1" min="34" max="34" width="9.43"/>
    <col customWidth="1" min="35" max="35" width="7.57"/>
    <col customWidth="1" min="36" max="36" width="8.71"/>
    <col customWidth="1" min="37" max="37" width="9.71"/>
    <col customWidth="1" min="38" max="38" width="8.71"/>
    <col customWidth="1" min="39" max="40" width="9.14"/>
    <col customWidth="1" min="41" max="41" width="10.29"/>
    <col customWidth="1" min="42" max="42" width="10.14"/>
  </cols>
  <sheetData>
    <row r="1">
      <c r="A1" s="1"/>
      <c r="R1" s="2"/>
    </row>
    <row r="2">
      <c r="A2" s="3" t="s">
        <v>0</v>
      </c>
      <c r="R2" s="2"/>
    </row>
    <row r="3">
      <c r="A3" s="4" t="s">
        <v>1</v>
      </c>
      <c r="C3" s="4">
        <v>1.95150201111034E14</v>
      </c>
      <c r="R3" s="2"/>
    </row>
    <row r="4">
      <c r="A4" s="4" t="s">
        <v>2</v>
      </c>
      <c r="C4" s="4">
        <v>1.95150207111006E14</v>
      </c>
      <c r="R4" s="2"/>
    </row>
    <row r="5">
      <c r="A5" s="4" t="s">
        <v>3</v>
      </c>
      <c r="C5" s="4">
        <v>1.95150200111001E14</v>
      </c>
      <c r="R5" s="2"/>
    </row>
    <row r="6">
      <c r="A6" s="4" t="s">
        <v>4</v>
      </c>
      <c r="C6" s="4">
        <v>1.95150207111039E14</v>
      </c>
      <c r="R6" s="2"/>
    </row>
    <row r="7">
      <c r="R7" s="2"/>
    </row>
    <row r="8">
      <c r="A8" s="3" t="s">
        <v>5</v>
      </c>
      <c r="R8" s="2"/>
    </row>
    <row r="9">
      <c r="A9" s="4" t="s">
        <v>6</v>
      </c>
      <c r="C9" s="5" t="s">
        <v>7</v>
      </c>
      <c r="R9" s="2"/>
    </row>
    <row r="10">
      <c r="A10" s="4" t="s">
        <v>8</v>
      </c>
      <c r="R10" s="2"/>
    </row>
    <row r="11">
      <c r="A11" s="4" t="s">
        <v>9</v>
      </c>
      <c r="R11" s="2"/>
    </row>
    <row r="12">
      <c r="A12" s="4" t="s">
        <v>10</v>
      </c>
      <c r="R12" s="2"/>
    </row>
    <row r="13">
      <c r="A13" s="4" t="s">
        <v>11</v>
      </c>
      <c r="R13" s="2"/>
    </row>
    <row r="14">
      <c r="R14" s="2"/>
    </row>
    <row r="15">
      <c r="A15" s="3" t="s">
        <v>12</v>
      </c>
      <c r="R15" s="2"/>
    </row>
    <row r="16">
      <c r="A16" s="6" t="s">
        <v>13</v>
      </c>
      <c r="B16" s="6" t="s">
        <v>14</v>
      </c>
      <c r="C16" s="6" t="s">
        <v>15</v>
      </c>
      <c r="D16" s="6" t="s">
        <v>16</v>
      </c>
      <c r="E16" s="6" t="s">
        <v>17</v>
      </c>
      <c r="F16" s="6" t="s">
        <v>18</v>
      </c>
      <c r="G16" s="6" t="s">
        <v>19</v>
      </c>
      <c r="I16" s="7" t="s">
        <v>20</v>
      </c>
      <c r="R16" s="2"/>
    </row>
    <row r="17">
      <c r="A17" s="8" t="s">
        <v>21</v>
      </c>
      <c r="B17" s="9">
        <v>43.0</v>
      </c>
      <c r="C17" s="9">
        <v>1.0</v>
      </c>
      <c r="D17" s="9">
        <v>2.0</v>
      </c>
      <c r="E17" s="9">
        <v>2.0</v>
      </c>
      <c r="F17" s="10">
        <v>13.972</v>
      </c>
      <c r="G17" s="9">
        <v>0.0</v>
      </c>
      <c r="R17" s="2"/>
    </row>
    <row r="18">
      <c r="A18" s="8" t="s">
        <v>22</v>
      </c>
      <c r="B18" s="9">
        <v>58.0</v>
      </c>
      <c r="C18" s="9">
        <v>0.0</v>
      </c>
      <c r="D18" s="9">
        <v>2.0</v>
      </c>
      <c r="E18" s="9">
        <v>1.0</v>
      </c>
      <c r="F18" s="10">
        <v>14.239</v>
      </c>
      <c r="G18" s="9">
        <v>1.0</v>
      </c>
      <c r="R18" s="2"/>
    </row>
    <row r="19">
      <c r="A19" s="8" t="s">
        <v>23</v>
      </c>
      <c r="B19" s="9">
        <v>47.0</v>
      </c>
      <c r="C19" s="9">
        <v>1.0</v>
      </c>
      <c r="D19" s="9">
        <v>0.0</v>
      </c>
      <c r="E19" s="9">
        <v>2.0</v>
      </c>
      <c r="F19" s="10">
        <v>13.093</v>
      </c>
      <c r="G19" s="9">
        <v>2.0</v>
      </c>
      <c r="R19" s="2"/>
    </row>
    <row r="20">
      <c r="A20" s="8" t="s">
        <v>24</v>
      </c>
      <c r="B20" s="9">
        <v>28.0</v>
      </c>
      <c r="C20" s="9">
        <v>0.0</v>
      </c>
      <c r="D20" s="9">
        <v>1.0</v>
      </c>
      <c r="E20" s="9">
        <v>2.0</v>
      </c>
      <c r="F20" s="10">
        <v>7.798</v>
      </c>
      <c r="G20" s="9">
        <v>3.0</v>
      </c>
      <c r="R20" s="2"/>
    </row>
    <row r="21">
      <c r="A21" s="8" t="s">
        <v>25</v>
      </c>
      <c r="B21" s="9">
        <v>65.0</v>
      </c>
      <c r="C21" s="9">
        <v>0.0</v>
      </c>
      <c r="D21" s="9">
        <v>2.0</v>
      </c>
      <c r="E21" s="9">
        <v>1.0</v>
      </c>
      <c r="F21" s="10">
        <v>31.876</v>
      </c>
      <c r="G21" s="9">
        <v>4.0</v>
      </c>
      <c r="R21" s="2"/>
    </row>
    <row r="22">
      <c r="A22" s="3" t="s">
        <v>26</v>
      </c>
      <c r="R22" s="2"/>
    </row>
    <row r="23">
      <c r="A23" s="11"/>
      <c r="B23" s="12"/>
      <c r="C23" s="12"/>
      <c r="D23" s="12"/>
      <c r="E23" s="12"/>
      <c r="F23" s="12"/>
      <c r="G23" s="12"/>
      <c r="H23" s="12"/>
      <c r="I23" s="12"/>
      <c r="J23" s="12"/>
      <c r="K23" s="12"/>
      <c r="L23" s="12"/>
      <c r="M23" s="12"/>
      <c r="N23" s="12"/>
      <c r="O23" s="12"/>
      <c r="P23" s="13"/>
      <c r="R23" s="14"/>
      <c r="S23" s="12"/>
      <c r="T23" s="12"/>
      <c r="U23" s="12"/>
      <c r="V23" s="12"/>
      <c r="W23" s="12"/>
      <c r="X23" s="12"/>
      <c r="Y23" s="12"/>
      <c r="Z23" s="12"/>
      <c r="AA23" s="12"/>
      <c r="AB23" s="12"/>
      <c r="AC23" s="12"/>
      <c r="AD23" s="12"/>
      <c r="AE23" s="12"/>
      <c r="AF23" s="12"/>
      <c r="AG23" s="13"/>
      <c r="AQ23" s="4"/>
      <c r="AR23" s="4"/>
      <c r="AS23" s="4"/>
      <c r="AT23" s="4"/>
      <c r="AU23" s="4"/>
      <c r="AV23" s="4"/>
      <c r="AW23" s="4"/>
      <c r="AX23" s="4"/>
      <c r="AY23" s="4"/>
      <c r="AZ23" s="4"/>
      <c r="BA23" s="4"/>
      <c r="BB23" s="4"/>
    </row>
    <row r="24">
      <c r="A24" s="15" t="s">
        <v>27</v>
      </c>
      <c r="B24" s="16">
        <v>1.0</v>
      </c>
      <c r="C24" s="17"/>
      <c r="D24" s="6" t="s">
        <v>13</v>
      </c>
      <c r="E24" s="6" t="s">
        <v>14</v>
      </c>
      <c r="F24" s="6" t="s">
        <v>15</v>
      </c>
      <c r="G24" s="6" t="s">
        <v>16</v>
      </c>
      <c r="H24" s="6" t="s">
        <v>17</v>
      </c>
      <c r="I24" s="6" t="s">
        <v>18</v>
      </c>
      <c r="J24" s="6" t="s">
        <v>19</v>
      </c>
      <c r="K24" s="17"/>
      <c r="L24" s="18" t="s">
        <v>28</v>
      </c>
      <c r="M24" s="17"/>
      <c r="N24" s="17"/>
      <c r="O24" s="19"/>
      <c r="P24" s="20"/>
      <c r="R24" s="15" t="s">
        <v>29</v>
      </c>
      <c r="S24" s="16">
        <v>1.0</v>
      </c>
      <c r="T24" s="17"/>
      <c r="U24" s="6" t="s">
        <v>13</v>
      </c>
      <c r="V24" s="6" t="s">
        <v>14</v>
      </c>
      <c r="W24" s="6" t="s">
        <v>15</v>
      </c>
      <c r="X24" s="6" t="s">
        <v>16</v>
      </c>
      <c r="Y24" s="6" t="s">
        <v>17</v>
      </c>
      <c r="Z24" s="6" t="s">
        <v>18</v>
      </c>
      <c r="AA24" s="6" t="s">
        <v>19</v>
      </c>
      <c r="AB24" s="17"/>
      <c r="AC24" s="18" t="s">
        <v>28</v>
      </c>
      <c r="AD24" s="17"/>
      <c r="AE24" s="17"/>
      <c r="AF24" s="19"/>
      <c r="AG24" s="21"/>
      <c r="AH24" s="4"/>
      <c r="AI24" s="4"/>
      <c r="AJ24" s="4"/>
      <c r="AK24" s="4"/>
      <c r="AL24" s="4"/>
      <c r="AM24" s="4"/>
      <c r="AN24" s="4"/>
      <c r="AO24" s="4"/>
      <c r="AP24" s="4"/>
      <c r="AQ24" s="4"/>
      <c r="AR24" s="4"/>
      <c r="AS24" s="4"/>
      <c r="AT24" s="4"/>
      <c r="AU24" s="4"/>
      <c r="AV24" s="4"/>
      <c r="AW24" s="4"/>
      <c r="AX24" s="4"/>
      <c r="AY24" s="4"/>
      <c r="AZ24" s="4"/>
      <c r="BA24" s="4"/>
      <c r="BB24" s="4"/>
    </row>
    <row r="25">
      <c r="A25" s="22"/>
      <c r="B25" s="23" t="s">
        <v>30</v>
      </c>
      <c r="C25" s="24"/>
      <c r="D25" s="25" t="s">
        <v>31</v>
      </c>
      <c r="E25" s="26">
        <v>43.0</v>
      </c>
      <c r="F25" s="26">
        <v>1.0</v>
      </c>
      <c r="G25" s="26">
        <v>2.0</v>
      </c>
      <c r="H25" s="26">
        <v>2.0</v>
      </c>
      <c r="I25" s="10">
        <v>13.972</v>
      </c>
      <c r="J25" s="26">
        <v>0.0</v>
      </c>
      <c r="K25" s="27"/>
      <c r="L25" s="8">
        <v>0.5</v>
      </c>
      <c r="M25" s="6" t="s">
        <v>32</v>
      </c>
      <c r="N25" s="28">
        <f>SQRT((POW(ABS(E30-E25),2)+(POW(ABS(F30-F25),2)+(POW(ABS(G30-G25),2)+(POW(ABS(H30-H25),2)+(POW(ABS(I30-I25),2)))))))</f>
        <v>23.03416352</v>
      </c>
      <c r="O25" s="29"/>
      <c r="P25" s="20"/>
      <c r="R25" s="22"/>
      <c r="S25" s="23" t="s">
        <v>30</v>
      </c>
      <c r="T25" s="24"/>
      <c r="U25" s="30" t="s">
        <v>31</v>
      </c>
      <c r="V25" s="31">
        <v>49.75</v>
      </c>
      <c r="W25" s="31">
        <v>1.5</v>
      </c>
      <c r="X25" s="31">
        <v>5.75</v>
      </c>
      <c r="Y25" s="31">
        <v>3.25</v>
      </c>
      <c r="Z25" s="32">
        <v>10.613374999999998</v>
      </c>
      <c r="AA25" s="33">
        <v>0.0</v>
      </c>
      <c r="AB25" s="27"/>
      <c r="AC25" s="8">
        <v>0.25</v>
      </c>
      <c r="AD25" s="6" t="s">
        <v>32</v>
      </c>
      <c r="AE25" s="28">
        <f>SQRT((POW(ABS(V30-V25),2)+(POW(ABS(W30-W25),2)+(POW(ABS(X30-X25),2)+(POW(ABS(Y30-Y25),2)+(POW(ABS(Z30-Z25),2)))))))</f>
        <v>30.83428299</v>
      </c>
      <c r="AF25" s="29"/>
      <c r="AG25" s="20"/>
    </row>
    <row r="26">
      <c r="A26" s="22"/>
      <c r="B26" s="34"/>
      <c r="C26" s="35"/>
      <c r="D26" s="25" t="s">
        <v>33</v>
      </c>
      <c r="E26" s="26">
        <v>58.0</v>
      </c>
      <c r="F26" s="26">
        <v>0.0</v>
      </c>
      <c r="G26" s="26">
        <v>2.0</v>
      </c>
      <c r="H26" s="26">
        <v>1.0</v>
      </c>
      <c r="I26" s="10">
        <v>14.239</v>
      </c>
      <c r="J26" s="26">
        <v>1.0</v>
      </c>
      <c r="K26" s="27"/>
      <c r="L26" s="27"/>
      <c r="M26" s="18" t="s">
        <v>34</v>
      </c>
      <c r="N26" s="36">
        <f>SQRT((POW(ABS(E30-E26),2)+(POW(ABS(F30-F26),2)+(POW(ABS(G30-G26),2)+(POW(ABS(H30-H26),2)+(POW(ABS(I30-I26),2)))))))</f>
        <v>36.73643227</v>
      </c>
      <c r="O26" s="29"/>
      <c r="P26" s="20"/>
      <c r="R26" s="22"/>
      <c r="S26" s="34"/>
      <c r="T26" s="35"/>
      <c r="U26" s="30" t="s">
        <v>33</v>
      </c>
      <c r="V26" s="31">
        <v>47.625</v>
      </c>
      <c r="W26" s="31">
        <v>-1.25</v>
      </c>
      <c r="X26" s="31">
        <v>6.0</v>
      </c>
      <c r="Y26" s="31">
        <v>-0.875</v>
      </c>
      <c r="Z26" s="32">
        <v>10.652500000000003</v>
      </c>
      <c r="AA26" s="33">
        <v>1.0</v>
      </c>
      <c r="AB26" s="27"/>
      <c r="AC26" s="27"/>
      <c r="AD26" s="18" t="s">
        <v>34</v>
      </c>
      <c r="AE26" s="36">
        <f>SQRT((POW(ABS(V30-V26),2)+(POW(ABS(W30-W26),2)+(POW(ABS(X30-X26),2)+(POW(ABS(Y30-Y26),2)+(POW(ABS(Z30-Z26),2)))))))</f>
        <v>29.12700218</v>
      </c>
      <c r="AF26" s="29"/>
      <c r="AG26" s="20"/>
    </row>
    <row r="27">
      <c r="A27" s="22"/>
      <c r="B27" s="34"/>
      <c r="C27" s="35"/>
      <c r="D27" s="25" t="s">
        <v>35</v>
      </c>
      <c r="E27" s="26">
        <v>47.0</v>
      </c>
      <c r="F27" s="26">
        <v>1.0</v>
      </c>
      <c r="G27" s="26">
        <v>0.0</v>
      </c>
      <c r="H27" s="26">
        <v>2.0</v>
      </c>
      <c r="I27" s="10">
        <v>13.093</v>
      </c>
      <c r="J27" s="26">
        <v>2.0</v>
      </c>
      <c r="K27" s="27"/>
      <c r="L27" s="27"/>
      <c r="M27" s="18" t="s">
        <v>36</v>
      </c>
      <c r="N27" s="28">
        <f>SQRT((POW(ABS(E30-E27),2)+(POW(ABS(F30-F27),2)+(POW(ABS(G30-G27),2)+(POW(ABS(H30-H27),2)+(POW(ABS(I30-I27),2)))))))</f>
        <v>27.04360634</v>
      </c>
      <c r="O27" s="29"/>
      <c r="P27" s="20"/>
      <c r="R27" s="22"/>
      <c r="S27" s="34"/>
      <c r="T27" s="35"/>
      <c r="U27" s="30" t="s">
        <v>35</v>
      </c>
      <c r="V27" s="31">
        <v>47.375</v>
      </c>
      <c r="W27" s="31">
        <v>0.9375</v>
      </c>
      <c r="X27" s="31">
        <v>-1.0625</v>
      </c>
      <c r="Y27" s="31">
        <v>2.0</v>
      </c>
      <c r="Z27" s="32">
        <v>5.780593750000005</v>
      </c>
      <c r="AA27" s="37">
        <v>2.0</v>
      </c>
      <c r="AB27" s="27"/>
      <c r="AC27" s="27"/>
      <c r="AD27" s="18" t="s">
        <v>36</v>
      </c>
      <c r="AE27" s="28">
        <f>SQRT((POW(ABS(V30-V27),2)+(POW(ABS(W30-W27),2)+(POW(ABS(X30-X27),2)+(POW(ABS(Y30-Y27),2)+(POW(ABS(Z30-Z27),2)))))))</f>
        <v>31.42540083</v>
      </c>
      <c r="AF27" s="29"/>
      <c r="AG27" s="20"/>
    </row>
    <row r="28">
      <c r="A28" s="22"/>
      <c r="B28" s="34"/>
      <c r="C28" s="35"/>
      <c r="D28" s="25" t="s">
        <v>37</v>
      </c>
      <c r="E28" s="26">
        <v>28.0</v>
      </c>
      <c r="F28" s="26">
        <v>0.0</v>
      </c>
      <c r="G28" s="26">
        <v>1.0</v>
      </c>
      <c r="H28" s="26">
        <v>2.0</v>
      </c>
      <c r="I28" s="10">
        <v>7.798</v>
      </c>
      <c r="J28" s="26">
        <v>3.0</v>
      </c>
      <c r="K28" s="27"/>
      <c r="L28" s="27"/>
      <c r="M28" s="18" t="s">
        <v>38</v>
      </c>
      <c r="N28" s="28">
        <f>SQRT((POW(ABS(E30-E28),2)+(POW(ABS(F30-F28),2)+(POW(ABS(G30-G28),2)+(POW(ABS(H30-H28),2)+(POW(ABS(I30-I28),2)))))))</f>
        <v>18.28245741</v>
      </c>
      <c r="O28" s="29"/>
      <c r="P28" s="20"/>
      <c r="R28" s="22"/>
      <c r="S28" s="34"/>
      <c r="T28" s="35"/>
      <c r="U28" s="30" t="s">
        <v>37</v>
      </c>
      <c r="V28" s="31">
        <v>31.375</v>
      </c>
      <c r="W28" s="31">
        <v>0.0</v>
      </c>
      <c r="X28" s="31">
        <v>0.125</v>
      </c>
      <c r="Y28" s="31">
        <v>2.5</v>
      </c>
      <c r="Z28" s="32">
        <v>-2.0381250000000017</v>
      </c>
      <c r="AA28" s="33">
        <v>3.0</v>
      </c>
      <c r="AB28" s="27"/>
      <c r="AC28" s="27"/>
      <c r="AD28" s="18" t="s">
        <v>38</v>
      </c>
      <c r="AE28" s="28">
        <f>SQRT((POW(ABS(V30-V28),2)+(POW(ABS(W30-W28),2)+(POW(ABS(X30-X28),2)+(POW(ABS(Y30-Y28),2)+(POW(ABS(Z30-Z28),2)))))))</f>
        <v>28.71044317</v>
      </c>
      <c r="AF28" s="29"/>
      <c r="AG28" s="20"/>
    </row>
    <row r="29">
      <c r="A29" s="22"/>
      <c r="B29" s="38"/>
      <c r="C29" s="39"/>
      <c r="D29" s="25" t="s">
        <v>39</v>
      </c>
      <c r="E29" s="26">
        <v>65.0</v>
      </c>
      <c r="F29" s="26">
        <v>0.0</v>
      </c>
      <c r="G29" s="26">
        <v>2.0</v>
      </c>
      <c r="H29" s="26">
        <v>1.0</v>
      </c>
      <c r="I29" s="10">
        <v>31.876</v>
      </c>
      <c r="J29" s="26">
        <v>4.0</v>
      </c>
      <c r="K29" s="27"/>
      <c r="L29" s="27"/>
      <c r="M29" s="18" t="s">
        <v>40</v>
      </c>
      <c r="N29" s="28">
        <f>SQRT((POW(ABS(E30-E29),2)+(POW(ABS(F30-F29),2)+(POW(ABS(G30-G29),2)+(POW(ABS(H30-H29),2)+(POW(ABS(I30-I29),2)))))))</f>
        <v>42.51497902</v>
      </c>
      <c r="O29" s="29"/>
      <c r="P29" s="20"/>
      <c r="R29" s="22"/>
      <c r="S29" s="38"/>
      <c r="T29" s="39"/>
      <c r="U29" s="30" t="s">
        <v>39</v>
      </c>
      <c r="V29" s="31">
        <v>69.5</v>
      </c>
      <c r="W29" s="31">
        <v>0.0</v>
      </c>
      <c r="X29" s="31">
        <v>1.0</v>
      </c>
      <c r="Y29" s="31">
        <v>1.5</v>
      </c>
      <c r="Z29" s="32">
        <v>26.409</v>
      </c>
      <c r="AA29" s="33">
        <v>4.0</v>
      </c>
      <c r="AB29" s="27"/>
      <c r="AC29" s="27"/>
      <c r="AD29" s="18" t="s">
        <v>40</v>
      </c>
      <c r="AE29" s="28">
        <f>SQRT((POW(ABS(V30-V29),2)+(POW(ABS(W30-W29),2)+(POW(ABS(X30-X29),2)+(POW(ABS(Y30-Y29),2)+(POW(ABS(Z30-Z29),2)))))))</f>
        <v>46.52537927</v>
      </c>
      <c r="AF29" s="29"/>
      <c r="AG29" s="20"/>
    </row>
    <row r="30">
      <c r="A30" s="22"/>
      <c r="B30" s="40" t="s">
        <v>41</v>
      </c>
      <c r="C30" s="41"/>
      <c r="D30" s="42" t="s">
        <v>42</v>
      </c>
      <c r="E30" s="26">
        <v>23.0</v>
      </c>
      <c r="F30" s="26">
        <v>0.0</v>
      </c>
      <c r="G30" s="43">
        <v>2.0</v>
      </c>
      <c r="H30" s="26">
        <v>2.0</v>
      </c>
      <c r="I30" s="10">
        <v>25.355</v>
      </c>
      <c r="J30" s="26">
        <v>4.0</v>
      </c>
      <c r="K30" s="27"/>
      <c r="L30" s="27"/>
      <c r="M30" s="18" t="s">
        <v>43</v>
      </c>
      <c r="N30" s="44">
        <f>Min(N25:N29)</f>
        <v>18.28245741</v>
      </c>
      <c r="O30" s="20"/>
      <c r="P30" s="20"/>
      <c r="R30" s="22"/>
      <c r="S30" s="40" t="s">
        <v>41</v>
      </c>
      <c r="T30" s="41"/>
      <c r="U30" s="42" t="s">
        <v>42</v>
      </c>
      <c r="V30" s="26">
        <v>23.0</v>
      </c>
      <c r="W30" s="26">
        <v>0.0</v>
      </c>
      <c r="X30" s="43">
        <v>2.0</v>
      </c>
      <c r="Y30" s="26">
        <v>2.0</v>
      </c>
      <c r="Z30" s="10">
        <v>25.355</v>
      </c>
      <c r="AA30" s="26">
        <v>4.0</v>
      </c>
      <c r="AB30" s="27"/>
      <c r="AC30" s="27"/>
      <c r="AD30" s="18" t="s">
        <v>43</v>
      </c>
      <c r="AE30" s="44">
        <f>Min(AE25:AE29)</f>
        <v>28.71044317</v>
      </c>
      <c r="AF30" s="20"/>
      <c r="AG30" s="20"/>
    </row>
    <row r="31">
      <c r="A31" s="22"/>
      <c r="B31" s="45"/>
      <c r="C31" s="46"/>
      <c r="D31" s="27"/>
      <c r="E31" s="47"/>
      <c r="F31" s="47"/>
      <c r="G31" s="48"/>
      <c r="H31" s="47"/>
      <c r="I31" s="48"/>
      <c r="J31" s="47"/>
      <c r="K31" s="27"/>
      <c r="L31" s="27"/>
      <c r="M31" s="18" t="s">
        <v>44</v>
      </c>
      <c r="N31" s="8">
        <v>3.0</v>
      </c>
      <c r="O31" s="20"/>
      <c r="P31" s="20"/>
      <c r="R31" s="22"/>
      <c r="S31" s="45"/>
      <c r="T31" s="46"/>
      <c r="U31" s="27"/>
      <c r="V31" s="47"/>
      <c r="W31" s="47"/>
      <c r="X31" s="48"/>
      <c r="Y31" s="47"/>
      <c r="Z31" s="48"/>
      <c r="AA31" s="47"/>
      <c r="AB31" s="27"/>
      <c r="AC31" s="27"/>
      <c r="AD31" s="18" t="s">
        <v>44</v>
      </c>
      <c r="AE31" s="8">
        <v>3.0</v>
      </c>
      <c r="AF31" s="20"/>
      <c r="AG31" s="20"/>
    </row>
    <row r="32">
      <c r="A32" s="22"/>
      <c r="B32" s="45"/>
      <c r="C32" s="46"/>
      <c r="D32" s="49" t="s">
        <v>45</v>
      </c>
      <c r="E32" s="47"/>
      <c r="F32" s="47"/>
      <c r="G32" s="48"/>
      <c r="H32" s="47"/>
      <c r="I32" s="48"/>
      <c r="J32" s="47"/>
      <c r="K32" s="27"/>
      <c r="L32" s="27"/>
      <c r="M32" s="18" t="s">
        <v>46</v>
      </c>
      <c r="N32" s="8">
        <f>IF(N31=J30,1,0)</f>
        <v>0</v>
      </c>
      <c r="O32" s="20"/>
      <c r="P32" s="20"/>
      <c r="R32" s="22"/>
      <c r="S32" s="45"/>
      <c r="T32" s="46"/>
      <c r="U32" s="49" t="s">
        <v>45</v>
      </c>
      <c r="V32" s="47"/>
      <c r="W32" s="47"/>
      <c r="X32" s="48"/>
      <c r="Y32" s="47"/>
      <c r="Z32" s="48"/>
      <c r="AA32" s="47"/>
      <c r="AB32" s="27"/>
      <c r="AC32" s="27"/>
      <c r="AD32" s="18" t="s">
        <v>46</v>
      </c>
      <c r="AE32" s="8">
        <f>IF(AE31=AA30,1,0)</f>
        <v>0</v>
      </c>
      <c r="AF32" s="20"/>
      <c r="AG32" s="20"/>
    </row>
    <row r="33">
      <c r="A33" s="22"/>
      <c r="B33" s="45"/>
      <c r="C33" s="46"/>
      <c r="D33" s="25" t="s">
        <v>37</v>
      </c>
      <c r="E33" s="26">
        <f t="shared" ref="E33:I33" si="1">IF($N$32=1,(E28+$L$25*(E30-E28)),(E28-$L$25*(E30-E28)))</f>
        <v>30.5</v>
      </c>
      <c r="F33" s="26">
        <f t="shared" si="1"/>
        <v>0</v>
      </c>
      <c r="G33" s="26">
        <f t="shared" si="1"/>
        <v>0.5</v>
      </c>
      <c r="H33" s="26">
        <f t="shared" si="1"/>
        <v>2</v>
      </c>
      <c r="I33" s="10">
        <f t="shared" si="1"/>
        <v>-0.9805</v>
      </c>
      <c r="J33" s="26">
        <v>3.0</v>
      </c>
      <c r="K33" s="27"/>
      <c r="L33" s="27"/>
      <c r="M33" s="27"/>
      <c r="N33" s="27"/>
      <c r="O33" s="20"/>
      <c r="P33" s="20"/>
      <c r="R33" s="22"/>
      <c r="S33" s="45"/>
      <c r="T33" s="46"/>
      <c r="U33" s="25" t="s">
        <v>37</v>
      </c>
      <c r="V33" s="26">
        <f t="shared" ref="V33:Z33" si="2">IF($AE32=1,(V28+$AC$25*(V30-V28)),(V28-$AC$25*(V30-V28)))</f>
        <v>33.46875</v>
      </c>
      <c r="W33" s="26">
        <f t="shared" si="2"/>
        <v>0</v>
      </c>
      <c r="X33" s="26">
        <f t="shared" si="2"/>
        <v>-0.34375</v>
      </c>
      <c r="Y33" s="26">
        <f t="shared" si="2"/>
        <v>2.625</v>
      </c>
      <c r="Z33" s="10">
        <f t="shared" si="2"/>
        <v>-8.88640625</v>
      </c>
      <c r="AA33" s="26">
        <v>3.0</v>
      </c>
      <c r="AB33" s="27"/>
      <c r="AC33" s="27"/>
      <c r="AD33" s="27"/>
      <c r="AE33" s="27"/>
      <c r="AF33" s="20"/>
      <c r="AG33" s="20"/>
    </row>
    <row r="34">
      <c r="A34" s="22"/>
      <c r="B34" s="50"/>
      <c r="C34" s="51"/>
      <c r="D34" s="52"/>
      <c r="E34" s="53"/>
      <c r="F34" s="53"/>
      <c r="G34" s="54"/>
      <c r="H34" s="53"/>
      <c r="I34" s="54"/>
      <c r="J34" s="53"/>
      <c r="K34" s="52"/>
      <c r="L34" s="52"/>
      <c r="M34" s="52"/>
      <c r="N34" s="52"/>
      <c r="O34" s="55"/>
      <c r="P34" s="20"/>
      <c r="R34" s="22"/>
      <c r="S34" s="50"/>
      <c r="T34" s="51"/>
      <c r="U34" s="52"/>
      <c r="V34" s="53"/>
      <c r="W34" s="53"/>
      <c r="X34" s="54"/>
      <c r="Y34" s="53"/>
      <c r="Z34" s="54"/>
      <c r="AA34" s="53"/>
      <c r="AB34" s="52"/>
      <c r="AC34" s="52"/>
      <c r="AD34" s="52"/>
      <c r="AE34" s="52"/>
      <c r="AF34" s="55"/>
      <c r="AG34" s="20"/>
    </row>
    <row r="35">
      <c r="A35" s="22"/>
      <c r="B35" s="46"/>
      <c r="C35" s="27"/>
      <c r="D35" s="27"/>
      <c r="E35" s="27"/>
      <c r="F35" s="27"/>
      <c r="G35" s="27"/>
      <c r="H35" s="27"/>
      <c r="I35" s="27"/>
      <c r="J35" s="27"/>
      <c r="K35" s="27"/>
      <c r="L35" s="27"/>
      <c r="M35" s="27"/>
      <c r="N35" s="27"/>
      <c r="O35" s="27"/>
      <c r="P35" s="20"/>
      <c r="R35" s="22"/>
      <c r="S35" s="27"/>
      <c r="T35" s="27"/>
      <c r="U35" s="27"/>
      <c r="V35" s="27"/>
      <c r="W35" s="27"/>
      <c r="X35" s="27"/>
      <c r="Y35" s="27"/>
      <c r="Z35" s="27"/>
      <c r="AA35" s="27"/>
      <c r="AB35" s="27"/>
      <c r="AC35" s="27"/>
      <c r="AD35" s="27"/>
      <c r="AE35" s="27"/>
      <c r="AF35" s="27"/>
      <c r="AG35" s="20"/>
    </row>
    <row r="36">
      <c r="A36" s="22"/>
      <c r="B36" s="16">
        <v>2.0</v>
      </c>
      <c r="C36" s="17"/>
      <c r="D36" s="6" t="s">
        <v>13</v>
      </c>
      <c r="E36" s="6" t="s">
        <v>14</v>
      </c>
      <c r="F36" s="6" t="s">
        <v>15</v>
      </c>
      <c r="G36" s="6" t="s">
        <v>16</v>
      </c>
      <c r="H36" s="6" t="s">
        <v>17</v>
      </c>
      <c r="I36" s="6" t="s">
        <v>18</v>
      </c>
      <c r="J36" s="6" t="s">
        <v>19</v>
      </c>
      <c r="K36" s="17"/>
      <c r="L36" s="18" t="s">
        <v>28</v>
      </c>
      <c r="M36" s="17"/>
      <c r="N36" s="17"/>
      <c r="O36" s="19"/>
      <c r="P36" s="20"/>
      <c r="R36" s="22"/>
      <c r="S36" s="16">
        <v>2.0</v>
      </c>
      <c r="T36" s="17"/>
      <c r="U36" s="6" t="s">
        <v>13</v>
      </c>
      <c r="V36" s="6" t="s">
        <v>14</v>
      </c>
      <c r="W36" s="6" t="s">
        <v>15</v>
      </c>
      <c r="X36" s="6" t="s">
        <v>16</v>
      </c>
      <c r="Y36" s="6" t="s">
        <v>17</v>
      </c>
      <c r="Z36" s="6" t="s">
        <v>18</v>
      </c>
      <c r="AA36" s="6" t="s">
        <v>19</v>
      </c>
      <c r="AB36" s="17"/>
      <c r="AC36" s="18" t="s">
        <v>28</v>
      </c>
      <c r="AD36" s="17"/>
      <c r="AE36" s="17"/>
      <c r="AF36" s="19"/>
      <c r="AG36" s="20"/>
    </row>
    <row r="37">
      <c r="A37" s="22"/>
      <c r="B37" s="23" t="s">
        <v>30</v>
      </c>
      <c r="C37" s="24"/>
      <c r="D37" s="25" t="s">
        <v>31</v>
      </c>
      <c r="E37" s="26">
        <v>43.0</v>
      </c>
      <c r="F37" s="26">
        <v>1.0</v>
      </c>
      <c r="G37" s="26">
        <v>2.0</v>
      </c>
      <c r="H37" s="26">
        <v>2.0</v>
      </c>
      <c r="I37" s="10">
        <v>13.972</v>
      </c>
      <c r="J37" s="26">
        <v>0.0</v>
      </c>
      <c r="K37" s="27"/>
      <c r="L37" s="8">
        <v>0.5</v>
      </c>
      <c r="M37" s="6" t="s">
        <v>32</v>
      </c>
      <c r="N37" s="28">
        <f>SQRT((POW(ABS(E42-E37),2)+(POW(ABS(F42-F37),2)+(POW(ABS(G42-G37),2)+(POW(ABS(H42-H37),2)+(POW(ABS(I42-I37),2)))))))</f>
        <v>5.906281741</v>
      </c>
      <c r="O37" s="29"/>
      <c r="P37" s="20"/>
      <c r="R37" s="22"/>
      <c r="S37" s="23" t="s">
        <v>30</v>
      </c>
      <c r="T37" s="24"/>
      <c r="U37" s="30" t="s">
        <v>31</v>
      </c>
      <c r="V37" s="31">
        <v>49.75</v>
      </c>
      <c r="W37" s="31">
        <v>1.5</v>
      </c>
      <c r="X37" s="31">
        <v>5.75</v>
      </c>
      <c r="Y37" s="31">
        <v>3.25</v>
      </c>
      <c r="Z37" s="32">
        <v>10.613374999999998</v>
      </c>
      <c r="AA37" s="33">
        <v>0.0</v>
      </c>
      <c r="AB37" s="27"/>
      <c r="AC37" s="8">
        <v>0.25</v>
      </c>
      <c r="AD37" s="6" t="s">
        <v>32</v>
      </c>
      <c r="AE37" s="28">
        <f>SQRT((POW(ABS(V42-V37),2)+(POW(ABS(W42-W37),2)+(POW(ABS(X42-X37),2)+(POW(ABS(Y42-Y37),2)+(POW(ABS(Z42-Z37),2)))))))</f>
        <v>6.533519372</v>
      </c>
      <c r="AF37" s="29"/>
      <c r="AG37" s="20"/>
    </row>
    <row r="38">
      <c r="A38" s="22"/>
      <c r="B38" s="34"/>
      <c r="C38" s="35"/>
      <c r="D38" s="25" t="s">
        <v>33</v>
      </c>
      <c r="E38" s="26">
        <v>58.0</v>
      </c>
      <c r="F38" s="26">
        <v>0.0</v>
      </c>
      <c r="G38" s="26">
        <v>2.0</v>
      </c>
      <c r="H38" s="26">
        <v>1.0</v>
      </c>
      <c r="I38" s="10">
        <v>14.239</v>
      </c>
      <c r="J38" s="26">
        <v>1.0</v>
      </c>
      <c r="K38" s="27"/>
      <c r="L38" s="27"/>
      <c r="M38" s="18" t="s">
        <v>34</v>
      </c>
      <c r="N38" s="36">
        <f>SQRT((POW(ABS(E42-E38),2)+(POW(ABS(F42-F38),2)+(POW(ABS(G42-G38),2)+(POW(ABS(H42-H38),2)+(POW(ABS(I42-I38),2)))))))</f>
        <v>12.00065102</v>
      </c>
      <c r="O38" s="29"/>
      <c r="P38" s="20"/>
      <c r="R38" s="22"/>
      <c r="S38" s="34"/>
      <c r="T38" s="35"/>
      <c r="U38" s="30" t="s">
        <v>33</v>
      </c>
      <c r="V38" s="31">
        <v>47.625</v>
      </c>
      <c r="W38" s="31">
        <v>-1.25</v>
      </c>
      <c r="X38" s="31">
        <v>6.0</v>
      </c>
      <c r="Y38" s="31">
        <v>-0.875</v>
      </c>
      <c r="Z38" s="32">
        <v>10.652500000000003</v>
      </c>
      <c r="AA38" s="33">
        <v>1.0</v>
      </c>
      <c r="AB38" s="27"/>
      <c r="AC38" s="27"/>
      <c r="AD38" s="18" t="s">
        <v>34</v>
      </c>
      <c r="AE38" s="36">
        <f>SQRT((POW(ABS(V42-V38),2)+(POW(ABS(W42-W38),2)+(POW(ABS(X42-X38),2)+(POW(ABS(Y42-Y38),2)+(POW(ABS(Z42-Z38),2)))))))</f>
        <v>7.071685248</v>
      </c>
      <c r="AF38" s="29"/>
      <c r="AG38" s="20"/>
    </row>
    <row r="39">
      <c r="A39" s="22"/>
      <c r="B39" s="34"/>
      <c r="C39" s="35"/>
      <c r="D39" s="25" t="s">
        <v>35</v>
      </c>
      <c r="E39" s="26">
        <v>47.0</v>
      </c>
      <c r="F39" s="26">
        <v>1.0</v>
      </c>
      <c r="G39" s="26">
        <v>0.0</v>
      </c>
      <c r="H39" s="26">
        <v>2.0</v>
      </c>
      <c r="I39" s="10">
        <v>13.093</v>
      </c>
      <c r="J39" s="26">
        <v>2.0</v>
      </c>
      <c r="K39" s="27"/>
      <c r="L39" s="27"/>
      <c r="M39" s="18" t="s">
        <v>36</v>
      </c>
      <c r="N39" s="28">
        <f>SQRT((POW(ABS(E42-E39),2)+(POW(ABS(F42-F39),2)+(POW(ABS(G42-G39),2)+(POW(ABS(H42-H39),2)+(POW(ABS(I42-I39),2)))))))</f>
        <v>2.979</v>
      </c>
      <c r="O39" s="29"/>
      <c r="P39" s="20"/>
      <c r="R39" s="22"/>
      <c r="S39" s="34"/>
      <c r="T39" s="35"/>
      <c r="U39" s="30" t="s">
        <v>35</v>
      </c>
      <c r="V39" s="31">
        <v>47.375</v>
      </c>
      <c r="W39" s="31">
        <v>0.9375</v>
      </c>
      <c r="X39" s="31">
        <v>-1.0625</v>
      </c>
      <c r="Y39" s="31">
        <v>2.0</v>
      </c>
      <c r="Z39" s="32">
        <v>5.780593750000005</v>
      </c>
      <c r="AA39" s="37">
        <v>2.0</v>
      </c>
      <c r="AB39" s="27"/>
      <c r="AC39" s="27"/>
      <c r="AD39" s="18" t="s">
        <v>36</v>
      </c>
      <c r="AE39" s="28">
        <f>SQRT((POW(ABS(V42-V39),2)+(POW(ABS(W42-W39),2)+(POW(ABS(X42-X39),2)+(POW(ABS(Y42-Y39),2)+(POW(ABS(Z42-Z39),2)))))))</f>
        <v>4.477928899</v>
      </c>
      <c r="AF39" s="29"/>
      <c r="AG39" s="20"/>
    </row>
    <row r="40">
      <c r="A40" s="22"/>
      <c r="B40" s="34"/>
      <c r="C40" s="35"/>
      <c r="D40" s="25" t="s">
        <v>37</v>
      </c>
      <c r="E40" s="26">
        <v>30.5</v>
      </c>
      <c r="F40" s="26">
        <v>0.0</v>
      </c>
      <c r="G40" s="26">
        <v>0.5</v>
      </c>
      <c r="H40" s="26">
        <v>2.0</v>
      </c>
      <c r="I40" s="10">
        <v>-0.980500000000001</v>
      </c>
      <c r="J40" s="26">
        <v>3.0</v>
      </c>
      <c r="K40" s="27"/>
      <c r="L40" s="27"/>
      <c r="M40" s="18" t="s">
        <v>38</v>
      </c>
      <c r="N40" s="28">
        <f>SQRT((POW(ABS(E42-E40),2)+(POW(ABS(F42-F40),2)+(POW(ABS(G42-G40),2)+(POW(ABS(H42-H40),2)+(POW(ABS(I42-I40),2)))))))</f>
        <v>19.91451557</v>
      </c>
      <c r="O40" s="29"/>
      <c r="P40" s="20"/>
      <c r="R40" s="22"/>
      <c r="S40" s="34"/>
      <c r="T40" s="35"/>
      <c r="U40" s="30" t="s">
        <v>37</v>
      </c>
      <c r="V40" s="26">
        <v>33.46875</v>
      </c>
      <c r="W40" s="26">
        <v>0.0</v>
      </c>
      <c r="X40" s="26">
        <v>-0.34375</v>
      </c>
      <c r="Y40" s="26">
        <v>2.625</v>
      </c>
      <c r="Z40" s="10">
        <v>-8.886406250000002</v>
      </c>
      <c r="AA40" s="33">
        <v>3.0</v>
      </c>
      <c r="AB40" s="27"/>
      <c r="AC40" s="27"/>
      <c r="AD40" s="18" t="s">
        <v>38</v>
      </c>
      <c r="AE40" s="28">
        <f>SQRT((POW(ABS(V42-V40),2)+(POW(ABS(W42-W40),2)+(POW(ABS(X42-X40),2)+(POW(ABS(Y42-Y40),2)+(POW(ABS(Z42-Z40),2)))))))</f>
        <v>23.35848782</v>
      </c>
      <c r="AF40" s="29"/>
      <c r="AG40" s="20"/>
    </row>
    <row r="41">
      <c r="A41" s="22"/>
      <c r="B41" s="38"/>
      <c r="C41" s="39"/>
      <c r="D41" s="25" t="s">
        <v>39</v>
      </c>
      <c r="E41" s="26">
        <v>65.0</v>
      </c>
      <c r="F41" s="26">
        <v>0.0</v>
      </c>
      <c r="G41" s="26">
        <v>2.0</v>
      </c>
      <c r="H41" s="26">
        <v>1.0</v>
      </c>
      <c r="I41" s="10">
        <v>31.876</v>
      </c>
      <c r="J41" s="26">
        <v>4.0</v>
      </c>
      <c r="K41" s="27"/>
      <c r="L41" s="27"/>
      <c r="M41" s="18" t="s">
        <v>40</v>
      </c>
      <c r="N41" s="28">
        <f>SQRT((POW(ABS(E42-E41),2)+(POW(ABS(F42-F41),2)+(POW(ABS(G42-G41),2)+(POW(ABS(H42-H41),2)+(POW(ABS(I42-I41),2)))))))</f>
        <v>28.34756857</v>
      </c>
      <c r="O41" s="29"/>
      <c r="P41" s="20"/>
      <c r="R41" s="22"/>
      <c r="S41" s="38"/>
      <c r="T41" s="39"/>
      <c r="U41" s="30" t="s">
        <v>39</v>
      </c>
      <c r="V41" s="31">
        <v>69.5</v>
      </c>
      <c r="W41" s="31">
        <v>0.0</v>
      </c>
      <c r="X41" s="31">
        <v>1.0</v>
      </c>
      <c r="Y41" s="31">
        <v>1.5</v>
      </c>
      <c r="Z41" s="32">
        <v>26.409</v>
      </c>
      <c r="AA41" s="33">
        <v>4.0</v>
      </c>
      <c r="AB41" s="27"/>
      <c r="AC41" s="27"/>
      <c r="AD41" s="18" t="s">
        <v>40</v>
      </c>
      <c r="AE41" s="28">
        <f>SQRT((POW(ABS(V42-V41),2)+(POW(ABS(W42-W41),2)+(POW(ABS(X42-X41),2)+(POW(ABS(Y42-Y41),2)+(POW(ABS(Z42-Z41),2)))))))</f>
        <v>27.82134118</v>
      </c>
      <c r="AF41" s="29"/>
      <c r="AG41" s="20"/>
    </row>
    <row r="42">
      <c r="A42" s="22"/>
      <c r="B42" s="40" t="s">
        <v>41</v>
      </c>
      <c r="C42" s="41"/>
      <c r="D42" s="42" t="s">
        <v>47</v>
      </c>
      <c r="E42" s="9">
        <v>47.0</v>
      </c>
      <c r="F42" s="9">
        <v>1.0</v>
      </c>
      <c r="G42" s="9">
        <v>0.0</v>
      </c>
      <c r="H42" s="9">
        <v>2.0</v>
      </c>
      <c r="I42" s="56">
        <v>10.114</v>
      </c>
      <c r="J42" s="9">
        <v>2.0</v>
      </c>
      <c r="K42" s="27"/>
      <c r="L42" s="27"/>
      <c r="M42" s="18" t="s">
        <v>43</v>
      </c>
      <c r="N42" s="44">
        <f>Min(N37:N41)</f>
        <v>2.979</v>
      </c>
      <c r="O42" s="20"/>
      <c r="P42" s="20"/>
      <c r="R42" s="22"/>
      <c r="S42" s="40" t="s">
        <v>41</v>
      </c>
      <c r="T42" s="41"/>
      <c r="U42" s="42" t="s">
        <v>47</v>
      </c>
      <c r="V42" s="9">
        <v>47.0</v>
      </c>
      <c r="W42" s="9">
        <v>1.0</v>
      </c>
      <c r="X42" s="9">
        <v>0.0</v>
      </c>
      <c r="Y42" s="9">
        <v>2.0</v>
      </c>
      <c r="Z42" s="56">
        <v>10.114</v>
      </c>
      <c r="AA42" s="9">
        <v>2.0</v>
      </c>
      <c r="AB42" s="27"/>
      <c r="AC42" s="27"/>
      <c r="AD42" s="18" t="s">
        <v>43</v>
      </c>
      <c r="AE42" s="44">
        <f>Min(AE37:AE41)</f>
        <v>4.477928899</v>
      </c>
      <c r="AF42" s="20"/>
      <c r="AG42" s="20"/>
    </row>
    <row r="43">
      <c r="A43" s="22"/>
      <c r="B43" s="45"/>
      <c r="C43" s="46"/>
      <c r="D43" s="27"/>
      <c r="E43" s="47"/>
      <c r="F43" s="47"/>
      <c r="G43" s="48"/>
      <c r="H43" s="47"/>
      <c r="I43" s="48"/>
      <c r="J43" s="47"/>
      <c r="K43" s="27"/>
      <c r="L43" s="27"/>
      <c r="M43" s="18" t="s">
        <v>44</v>
      </c>
      <c r="N43" s="8">
        <v>2.0</v>
      </c>
      <c r="O43" s="20"/>
      <c r="P43" s="20"/>
      <c r="R43" s="22"/>
      <c r="S43" s="45"/>
      <c r="T43" s="46"/>
      <c r="U43" s="27"/>
      <c r="V43" s="47"/>
      <c r="W43" s="47"/>
      <c r="X43" s="48"/>
      <c r="Y43" s="47"/>
      <c r="Z43" s="48"/>
      <c r="AA43" s="47"/>
      <c r="AB43" s="27"/>
      <c r="AC43" s="27"/>
      <c r="AD43" s="18" t="s">
        <v>44</v>
      </c>
      <c r="AE43" s="8">
        <v>2.0</v>
      </c>
      <c r="AF43" s="20"/>
      <c r="AG43" s="20"/>
    </row>
    <row r="44">
      <c r="A44" s="22"/>
      <c r="B44" s="45"/>
      <c r="C44" s="46"/>
      <c r="D44" s="49" t="s">
        <v>48</v>
      </c>
      <c r="E44" s="47"/>
      <c r="F44" s="47"/>
      <c r="G44" s="48"/>
      <c r="H44" s="47"/>
      <c r="I44" s="48"/>
      <c r="J44" s="47"/>
      <c r="K44" s="27"/>
      <c r="L44" s="27"/>
      <c r="M44" s="18" t="s">
        <v>46</v>
      </c>
      <c r="N44" s="8">
        <f>IF(N43=J42,1,0)</f>
        <v>1</v>
      </c>
      <c r="O44" s="20"/>
      <c r="P44" s="20"/>
      <c r="R44" s="22"/>
      <c r="S44" s="45"/>
      <c r="T44" s="46"/>
      <c r="U44" s="49" t="s">
        <v>48</v>
      </c>
      <c r="V44" s="47"/>
      <c r="W44" s="47"/>
      <c r="X44" s="48"/>
      <c r="Y44" s="47"/>
      <c r="Z44" s="48"/>
      <c r="AA44" s="47"/>
      <c r="AB44" s="27"/>
      <c r="AC44" s="27"/>
      <c r="AD44" s="18" t="s">
        <v>46</v>
      </c>
      <c r="AE44" s="8">
        <f>IF(AE43=AA42,1,0)</f>
        <v>1</v>
      </c>
      <c r="AF44" s="20"/>
      <c r="AG44" s="20"/>
    </row>
    <row r="45">
      <c r="A45" s="22"/>
      <c r="B45" s="45"/>
      <c r="C45" s="46"/>
      <c r="D45" s="25" t="s">
        <v>35</v>
      </c>
      <c r="E45" s="26">
        <f t="shared" ref="E45:I45" si="3">IF($N44=1,(E39+$L$25*(E42-E39)),(E39-$L$25*(E42-E39)))</f>
        <v>47</v>
      </c>
      <c r="F45" s="26">
        <f t="shared" si="3"/>
        <v>1</v>
      </c>
      <c r="G45" s="26">
        <f t="shared" si="3"/>
        <v>0</v>
      </c>
      <c r="H45" s="26">
        <f t="shared" si="3"/>
        <v>2</v>
      </c>
      <c r="I45" s="10">
        <f t="shared" si="3"/>
        <v>11.6035</v>
      </c>
      <c r="J45" s="26">
        <v>2.0</v>
      </c>
      <c r="K45" s="27"/>
      <c r="L45" s="27"/>
      <c r="M45" s="27"/>
      <c r="N45" s="27"/>
      <c r="O45" s="20"/>
      <c r="P45" s="20"/>
      <c r="R45" s="22"/>
      <c r="S45" s="45"/>
      <c r="T45" s="46"/>
      <c r="U45" s="25" t="s">
        <v>35</v>
      </c>
      <c r="V45" s="26">
        <f t="shared" ref="V45:Z45" si="4">IF($AE44=1,(V39+$AC$25*(V42-V39)),(V39-$AC$25*(V42-V39)))</f>
        <v>47.28125</v>
      </c>
      <c r="W45" s="26">
        <f t="shared" si="4"/>
        <v>0.953125</v>
      </c>
      <c r="X45" s="26">
        <f t="shared" si="4"/>
        <v>-0.796875</v>
      </c>
      <c r="Y45" s="26">
        <f t="shared" si="4"/>
        <v>2</v>
      </c>
      <c r="Z45" s="10">
        <f t="shared" si="4"/>
        <v>6.863945313</v>
      </c>
      <c r="AA45" s="26">
        <v>3.0</v>
      </c>
      <c r="AB45" s="27"/>
      <c r="AC45" s="27"/>
      <c r="AD45" s="27"/>
      <c r="AE45" s="27"/>
      <c r="AF45" s="20"/>
      <c r="AG45" s="20"/>
    </row>
    <row r="46">
      <c r="A46" s="22"/>
      <c r="B46" s="50"/>
      <c r="C46" s="51"/>
      <c r="D46" s="52"/>
      <c r="E46" s="53"/>
      <c r="F46" s="53"/>
      <c r="G46" s="54"/>
      <c r="H46" s="53"/>
      <c r="I46" s="54"/>
      <c r="J46" s="53"/>
      <c r="K46" s="52"/>
      <c r="L46" s="52"/>
      <c r="M46" s="52"/>
      <c r="N46" s="52"/>
      <c r="O46" s="55"/>
      <c r="P46" s="20"/>
      <c r="R46" s="22"/>
      <c r="S46" s="50"/>
      <c r="T46" s="51"/>
      <c r="U46" s="52"/>
      <c r="V46" s="53"/>
      <c r="W46" s="53"/>
      <c r="X46" s="54"/>
      <c r="Y46" s="53"/>
      <c r="Z46" s="54"/>
      <c r="AA46" s="53"/>
      <c r="AB46" s="52"/>
      <c r="AC46" s="52"/>
      <c r="AD46" s="52"/>
      <c r="AE46" s="52"/>
      <c r="AF46" s="55"/>
      <c r="AG46" s="20"/>
    </row>
    <row r="47">
      <c r="A47" s="22"/>
      <c r="B47" s="46"/>
      <c r="C47" s="27"/>
      <c r="D47" s="27"/>
      <c r="E47" s="27"/>
      <c r="F47" s="27"/>
      <c r="G47" s="27"/>
      <c r="H47" s="27"/>
      <c r="I47" s="27"/>
      <c r="J47" s="27"/>
      <c r="K47" s="27"/>
      <c r="L47" s="27"/>
      <c r="M47" s="27"/>
      <c r="N47" s="27"/>
      <c r="O47" s="27"/>
      <c r="P47" s="20"/>
      <c r="R47" s="22"/>
      <c r="S47" s="27"/>
      <c r="T47" s="27"/>
      <c r="U47" s="27"/>
      <c r="V47" s="27"/>
      <c r="W47" s="27"/>
      <c r="X47" s="27"/>
      <c r="Y47" s="27"/>
      <c r="Z47" s="27"/>
      <c r="AA47" s="27"/>
      <c r="AB47" s="27"/>
      <c r="AC47" s="27"/>
      <c r="AD47" s="27"/>
      <c r="AE47" s="27"/>
      <c r="AF47" s="27"/>
      <c r="AG47" s="20"/>
    </row>
    <row r="48">
      <c r="A48" s="22"/>
      <c r="B48" s="16">
        <v>3.0</v>
      </c>
      <c r="C48" s="17"/>
      <c r="D48" s="6" t="s">
        <v>13</v>
      </c>
      <c r="E48" s="6" t="s">
        <v>14</v>
      </c>
      <c r="F48" s="6" t="s">
        <v>15</v>
      </c>
      <c r="G48" s="6" t="s">
        <v>16</v>
      </c>
      <c r="H48" s="6" t="s">
        <v>17</v>
      </c>
      <c r="I48" s="6" t="s">
        <v>18</v>
      </c>
      <c r="J48" s="6" t="s">
        <v>19</v>
      </c>
      <c r="K48" s="17"/>
      <c r="L48" s="18" t="s">
        <v>28</v>
      </c>
      <c r="M48" s="17"/>
      <c r="N48" s="17"/>
      <c r="O48" s="19"/>
      <c r="P48" s="20"/>
      <c r="R48" s="22"/>
      <c r="S48" s="16">
        <v>3.0</v>
      </c>
      <c r="T48" s="17"/>
      <c r="U48" s="6" t="s">
        <v>13</v>
      </c>
      <c r="V48" s="6" t="s">
        <v>14</v>
      </c>
      <c r="W48" s="6" t="s">
        <v>15</v>
      </c>
      <c r="X48" s="6" t="s">
        <v>16</v>
      </c>
      <c r="Y48" s="6" t="s">
        <v>17</v>
      </c>
      <c r="Z48" s="6" t="s">
        <v>18</v>
      </c>
      <c r="AA48" s="6" t="s">
        <v>19</v>
      </c>
      <c r="AB48" s="17"/>
      <c r="AC48" s="18" t="s">
        <v>28</v>
      </c>
      <c r="AD48" s="17"/>
      <c r="AE48" s="17"/>
      <c r="AF48" s="19"/>
      <c r="AG48" s="20"/>
    </row>
    <row r="49">
      <c r="A49" s="22"/>
      <c r="B49" s="23" t="s">
        <v>30</v>
      </c>
      <c r="C49" s="24"/>
      <c r="D49" s="25" t="s">
        <v>31</v>
      </c>
      <c r="E49" s="26">
        <v>43.0</v>
      </c>
      <c r="F49" s="26">
        <v>1.0</v>
      </c>
      <c r="G49" s="26">
        <v>2.0</v>
      </c>
      <c r="H49" s="26">
        <v>2.0</v>
      </c>
      <c r="I49" s="10">
        <v>13.972</v>
      </c>
      <c r="J49" s="26">
        <v>0.0</v>
      </c>
      <c r="K49" s="27"/>
      <c r="L49" s="8">
        <v>0.5</v>
      </c>
      <c r="M49" s="6" t="s">
        <v>32</v>
      </c>
      <c r="N49" s="28">
        <f>SQRT((POW(ABS(E54-E49),2)+(POW(ABS(F54-F49),2)+(POW(ABS(G54-G49),2)+(POW(ABS(H54-H49),2)+(POW(ABS(I54-I49),2)))))))</f>
        <v>18.58959497</v>
      </c>
      <c r="O49" s="29"/>
      <c r="P49" s="20"/>
      <c r="R49" s="22"/>
      <c r="S49" s="23" t="s">
        <v>30</v>
      </c>
      <c r="T49" s="24"/>
      <c r="U49" s="30" t="s">
        <v>31</v>
      </c>
      <c r="V49" s="31">
        <v>49.75</v>
      </c>
      <c r="W49" s="31">
        <v>1.5</v>
      </c>
      <c r="X49" s="31">
        <v>5.75</v>
      </c>
      <c r="Y49" s="31">
        <v>3.25</v>
      </c>
      <c r="Z49" s="32">
        <v>10.613374999999998</v>
      </c>
      <c r="AA49" s="33">
        <v>0.0</v>
      </c>
      <c r="AB49" s="27"/>
      <c r="AC49" s="8">
        <v>0.25</v>
      </c>
      <c r="AD49" s="6" t="s">
        <v>32</v>
      </c>
      <c r="AE49" s="28">
        <f>SQRT((POW(ABS(V54-V49),2)+(POW(ABS(W54-W49),2)+(POW(ABS(X54-X49),2)+(POW(ABS(Y54-Y49),2)+(POW(ABS(Z54-Z49),2)))))))</f>
        <v>14.78637304</v>
      </c>
      <c r="AF49" s="29"/>
      <c r="AG49" s="20"/>
    </row>
    <row r="50">
      <c r="A50" s="22"/>
      <c r="B50" s="34"/>
      <c r="C50" s="35"/>
      <c r="D50" s="25" t="s">
        <v>33</v>
      </c>
      <c r="E50" s="26">
        <v>58.0</v>
      </c>
      <c r="F50" s="26">
        <v>0.0</v>
      </c>
      <c r="G50" s="26">
        <v>2.0</v>
      </c>
      <c r="H50" s="26">
        <v>1.0</v>
      </c>
      <c r="I50" s="10">
        <v>14.239</v>
      </c>
      <c r="J50" s="26">
        <v>1.0</v>
      </c>
      <c r="K50" s="27"/>
      <c r="L50" s="27"/>
      <c r="M50" s="18" t="s">
        <v>34</v>
      </c>
      <c r="N50" s="36">
        <f>SQRT((POW(ABS(E54-E50),2)+(POW(ABS(F54-F50),2)+(POW(ABS(G54-G50),2)+(POW(ABS(H54-H50),2)+(POW(ABS(I54-I50),2)))))))</f>
        <v>5.335767611</v>
      </c>
      <c r="O50" s="29"/>
      <c r="P50" s="20"/>
      <c r="R50" s="22"/>
      <c r="S50" s="34"/>
      <c r="T50" s="35"/>
      <c r="U50" s="30" t="s">
        <v>33</v>
      </c>
      <c r="V50" s="31">
        <v>47.625</v>
      </c>
      <c r="W50" s="31">
        <v>-1.25</v>
      </c>
      <c r="X50" s="31">
        <v>6.0</v>
      </c>
      <c r="Y50" s="31">
        <v>-0.875</v>
      </c>
      <c r="Z50" s="32">
        <v>10.652500000000003</v>
      </c>
      <c r="AA50" s="33">
        <v>1.0</v>
      </c>
      <c r="AB50" s="27"/>
      <c r="AC50" s="27"/>
      <c r="AD50" s="18" t="s">
        <v>34</v>
      </c>
      <c r="AE50" s="36">
        <f>SQRT((POW(ABS(V54-V50),2)+(POW(ABS(W54-W50),2)+(POW(ABS(X54-X50),2)+(POW(ABS(Y54-Y50),2)+(POW(ABS(Z54-Z50),2)))))))</f>
        <v>16.71341498</v>
      </c>
      <c r="AF50" s="29"/>
      <c r="AG50" s="20"/>
    </row>
    <row r="51">
      <c r="A51" s="22"/>
      <c r="B51" s="34"/>
      <c r="C51" s="35"/>
      <c r="D51" s="25" t="s">
        <v>35</v>
      </c>
      <c r="E51" s="26">
        <v>47.0</v>
      </c>
      <c r="F51" s="26">
        <v>1.0</v>
      </c>
      <c r="G51" s="26">
        <v>0.0</v>
      </c>
      <c r="H51" s="26">
        <v>2.0</v>
      </c>
      <c r="I51" s="10">
        <v>11.6035</v>
      </c>
      <c r="J51" s="26">
        <v>2.0</v>
      </c>
      <c r="K51" s="27"/>
      <c r="L51" s="27"/>
      <c r="M51" s="18" t="s">
        <v>36</v>
      </c>
      <c r="N51" s="28">
        <f>SQRT((POW(ABS(E54-E51),2)+(POW(ABS(F54-F51),2)+(POW(ABS(G54-G51),2)+(POW(ABS(H54-H51),2)+(POW(ABS(I54-I51),2)))))))</f>
        <v>15.44238195</v>
      </c>
      <c r="O51" s="29"/>
      <c r="P51" s="20"/>
      <c r="R51" s="22"/>
      <c r="S51" s="34"/>
      <c r="T51" s="35"/>
      <c r="U51" s="30" t="s">
        <v>35</v>
      </c>
      <c r="V51" s="26">
        <v>47.28125</v>
      </c>
      <c r="W51" s="26">
        <v>0.953125</v>
      </c>
      <c r="X51" s="26">
        <v>-0.796875</v>
      </c>
      <c r="Y51" s="26">
        <v>2.0</v>
      </c>
      <c r="Z51" s="10">
        <v>6.863945312500004</v>
      </c>
      <c r="AA51" s="37">
        <v>2.0</v>
      </c>
      <c r="AB51" s="27"/>
      <c r="AC51" s="27"/>
      <c r="AD51" s="18" t="s">
        <v>36</v>
      </c>
      <c r="AE51" s="28">
        <f>SQRT((POW(ABS(V54-V51),2)+(POW(ABS(W54-W51),2)+(POW(ABS(X54-X51),2)+(POW(ABS(Y54-Y51),2)+(POW(ABS(Z54-Z51),2)))))))</f>
        <v>17.7403163</v>
      </c>
      <c r="AF51" s="29"/>
      <c r="AG51" s="20"/>
    </row>
    <row r="52">
      <c r="A52" s="22"/>
      <c r="B52" s="34"/>
      <c r="C52" s="35"/>
      <c r="D52" s="25" t="s">
        <v>37</v>
      </c>
      <c r="E52" s="26">
        <v>30.5</v>
      </c>
      <c r="F52" s="26">
        <v>0.0</v>
      </c>
      <c r="G52" s="26">
        <v>0.5</v>
      </c>
      <c r="H52" s="26">
        <v>2.0</v>
      </c>
      <c r="I52" s="10">
        <v>-0.980500000000001</v>
      </c>
      <c r="J52" s="26">
        <v>3.0</v>
      </c>
      <c r="K52" s="27"/>
      <c r="L52" s="27"/>
      <c r="M52" s="18" t="s">
        <v>38</v>
      </c>
      <c r="N52" s="28">
        <f>SQRT((POW(ABS(E54-E52),2)+(POW(ABS(F54-F52),2)+(POW(ABS(G54-G52),2)+(POW(ABS(H54-H52),2)+(POW(ABS(I54-I52),2)))))))</f>
        <v>35.94987555</v>
      </c>
      <c r="O52" s="29"/>
      <c r="P52" s="20"/>
      <c r="R52" s="22"/>
      <c r="S52" s="34"/>
      <c r="T52" s="35"/>
      <c r="U52" s="30" t="s">
        <v>37</v>
      </c>
      <c r="V52" s="26">
        <v>33.46875</v>
      </c>
      <c r="W52" s="26">
        <v>0.0</v>
      </c>
      <c r="X52" s="26">
        <v>-0.34375</v>
      </c>
      <c r="Y52" s="26">
        <v>2.625</v>
      </c>
      <c r="Z52" s="10">
        <v>-8.886406250000002</v>
      </c>
      <c r="AA52" s="33">
        <v>3.0</v>
      </c>
      <c r="AB52" s="27"/>
      <c r="AC52" s="27"/>
      <c r="AD52" s="18" t="s">
        <v>38</v>
      </c>
      <c r="AE52" s="28">
        <f>SQRT((POW(ABS(V54-V52),2)+(POW(ABS(W54-W52),2)+(POW(ABS(X54-X52),2)+(POW(ABS(Y54-Y52),2)+(POW(ABS(Z54-Z52),2)))))))</f>
        <v>38.51845579</v>
      </c>
      <c r="AF52" s="29"/>
      <c r="AG52" s="20"/>
    </row>
    <row r="53">
      <c r="A53" s="22"/>
      <c r="B53" s="38"/>
      <c r="C53" s="39"/>
      <c r="D53" s="25" t="s">
        <v>39</v>
      </c>
      <c r="E53" s="26">
        <v>65.0</v>
      </c>
      <c r="F53" s="26">
        <v>0.0</v>
      </c>
      <c r="G53" s="26">
        <v>2.0</v>
      </c>
      <c r="H53" s="26">
        <v>1.0</v>
      </c>
      <c r="I53" s="10">
        <v>31.876</v>
      </c>
      <c r="J53" s="26">
        <v>4.0</v>
      </c>
      <c r="K53" s="27"/>
      <c r="L53" s="27"/>
      <c r="M53" s="18" t="s">
        <v>40</v>
      </c>
      <c r="N53" s="28">
        <f>SQRT((POW(ABS(E54-E53),2)+(POW(ABS(F54-F53),2)+(POW(ABS(G54-G53),2)+(POW(ABS(H54-H53),2)+(POW(ABS(I54-I53),2)))))))</f>
        <v>14.57229869</v>
      </c>
      <c r="O53" s="29"/>
      <c r="P53" s="20"/>
      <c r="R53" s="22"/>
      <c r="S53" s="38"/>
      <c r="T53" s="39"/>
      <c r="U53" s="30" t="s">
        <v>39</v>
      </c>
      <c r="V53" s="31">
        <v>69.5</v>
      </c>
      <c r="W53" s="31">
        <v>0.0</v>
      </c>
      <c r="X53" s="31">
        <v>1.0</v>
      </c>
      <c r="Y53" s="31">
        <v>1.5</v>
      </c>
      <c r="Z53" s="32">
        <v>26.409</v>
      </c>
      <c r="AA53" s="33">
        <v>4.0</v>
      </c>
      <c r="AB53" s="27"/>
      <c r="AC53" s="27"/>
      <c r="AD53" s="18" t="s">
        <v>40</v>
      </c>
      <c r="AE53" s="28">
        <f>SQRT((POW(ABS(V54-V53),2)+(POW(ABS(W54-W53),2)+(POW(ABS(X54-X53),2)+(POW(ABS(Y54-Y53),2)+(POW(ABS(Z54-Z53),2)))))))</f>
        <v>11.97872931</v>
      </c>
      <c r="AF53" s="29"/>
      <c r="AG53" s="20"/>
    </row>
    <row r="54">
      <c r="A54" s="22"/>
      <c r="B54" s="40" t="s">
        <v>41</v>
      </c>
      <c r="C54" s="41"/>
      <c r="D54" s="42" t="s">
        <v>49</v>
      </c>
      <c r="E54" s="9">
        <v>61.0</v>
      </c>
      <c r="F54" s="9">
        <v>0.0</v>
      </c>
      <c r="G54" s="9">
        <v>0.0</v>
      </c>
      <c r="H54" s="9">
        <v>2.0</v>
      </c>
      <c r="I54" s="56">
        <v>18.043</v>
      </c>
      <c r="J54" s="9">
        <v>4.0</v>
      </c>
      <c r="K54" s="27"/>
      <c r="L54" s="27"/>
      <c r="M54" s="18" t="s">
        <v>43</v>
      </c>
      <c r="N54" s="44">
        <f>Min(N49:N53)</f>
        <v>5.335767611</v>
      </c>
      <c r="O54" s="20"/>
      <c r="P54" s="20"/>
      <c r="R54" s="22"/>
      <c r="S54" s="40" t="s">
        <v>41</v>
      </c>
      <c r="T54" s="41"/>
      <c r="U54" s="42" t="s">
        <v>49</v>
      </c>
      <c r="V54" s="9">
        <v>61.0</v>
      </c>
      <c r="W54" s="9">
        <v>0.0</v>
      </c>
      <c r="X54" s="9">
        <v>0.0</v>
      </c>
      <c r="Y54" s="9">
        <v>2.0</v>
      </c>
      <c r="Z54" s="56">
        <v>18.043</v>
      </c>
      <c r="AA54" s="9">
        <v>4.0</v>
      </c>
      <c r="AB54" s="27"/>
      <c r="AC54" s="27"/>
      <c r="AD54" s="18" t="s">
        <v>43</v>
      </c>
      <c r="AE54" s="44">
        <f>Min(AE49:AE53)</f>
        <v>11.97872931</v>
      </c>
      <c r="AF54" s="20"/>
      <c r="AG54" s="20"/>
    </row>
    <row r="55">
      <c r="A55" s="22"/>
      <c r="B55" s="45"/>
      <c r="C55" s="46"/>
      <c r="D55" s="27"/>
      <c r="E55" s="47"/>
      <c r="F55" s="47"/>
      <c r="G55" s="48"/>
      <c r="H55" s="47"/>
      <c r="I55" s="48"/>
      <c r="J55" s="47"/>
      <c r="K55" s="27"/>
      <c r="L55" s="27"/>
      <c r="M55" s="18" t="s">
        <v>44</v>
      </c>
      <c r="N55" s="8">
        <v>1.0</v>
      </c>
      <c r="O55" s="20"/>
      <c r="P55" s="20"/>
      <c r="R55" s="22"/>
      <c r="S55" s="45"/>
      <c r="T55" s="46"/>
      <c r="U55" s="27"/>
      <c r="V55" s="47"/>
      <c r="W55" s="47"/>
      <c r="X55" s="48"/>
      <c r="Y55" s="47"/>
      <c r="Z55" s="48"/>
      <c r="AA55" s="47"/>
      <c r="AB55" s="27"/>
      <c r="AC55" s="27"/>
      <c r="AD55" s="18" t="s">
        <v>44</v>
      </c>
      <c r="AE55" s="8">
        <v>4.0</v>
      </c>
      <c r="AF55" s="20"/>
      <c r="AG55" s="20"/>
    </row>
    <row r="56">
      <c r="A56" s="22"/>
      <c r="B56" s="45"/>
      <c r="C56" s="46"/>
      <c r="D56" s="49" t="s">
        <v>50</v>
      </c>
      <c r="E56" s="47"/>
      <c r="F56" s="47"/>
      <c r="G56" s="48"/>
      <c r="H56" s="47"/>
      <c r="I56" s="48"/>
      <c r="J56" s="47"/>
      <c r="K56" s="27"/>
      <c r="L56" s="27"/>
      <c r="M56" s="18" t="s">
        <v>46</v>
      </c>
      <c r="N56" s="8">
        <f>IF(N55=J54,1,0)</f>
        <v>0</v>
      </c>
      <c r="O56" s="20"/>
      <c r="P56" s="20"/>
      <c r="R56" s="22"/>
      <c r="S56" s="45"/>
      <c r="T56" s="46"/>
      <c r="U56" s="49" t="s">
        <v>51</v>
      </c>
      <c r="V56" s="47"/>
      <c r="W56" s="47"/>
      <c r="X56" s="48"/>
      <c r="Y56" s="47"/>
      <c r="Z56" s="48"/>
      <c r="AA56" s="47"/>
      <c r="AB56" s="27"/>
      <c r="AC56" s="27"/>
      <c r="AD56" s="18" t="s">
        <v>46</v>
      </c>
      <c r="AE56" s="8">
        <f>IF(AE55=AA54,1,0)</f>
        <v>1</v>
      </c>
      <c r="AF56" s="20"/>
      <c r="AG56" s="20"/>
    </row>
    <row r="57">
      <c r="A57" s="22"/>
      <c r="B57" s="45"/>
      <c r="C57" s="46"/>
      <c r="D57" s="25" t="s">
        <v>33</v>
      </c>
      <c r="E57" s="26">
        <f t="shared" ref="E57:I57" si="5">IF($N56=1,(E50+$L$25*(E54-E50)),(E50-$L$25*(E54-E50)))</f>
        <v>56.5</v>
      </c>
      <c r="F57" s="26">
        <f t="shared" si="5"/>
        <v>0</v>
      </c>
      <c r="G57" s="26">
        <f t="shared" si="5"/>
        <v>3</v>
      </c>
      <c r="H57" s="26">
        <f t="shared" si="5"/>
        <v>0.5</v>
      </c>
      <c r="I57" s="10">
        <f t="shared" si="5"/>
        <v>12.337</v>
      </c>
      <c r="J57" s="26">
        <v>1.0</v>
      </c>
      <c r="K57" s="27"/>
      <c r="L57" s="27"/>
      <c r="M57" s="27"/>
      <c r="N57" s="27"/>
      <c r="O57" s="20"/>
      <c r="P57" s="20"/>
      <c r="R57" s="22"/>
      <c r="S57" s="45"/>
      <c r="T57" s="46"/>
      <c r="U57" s="25" t="s">
        <v>39</v>
      </c>
      <c r="V57" s="26">
        <f t="shared" ref="V57:Z57" si="6">IF($AE56=1,(V53+$AC$25*(V54-V53)),(V53-$AC$25*(V54-V53)))</f>
        <v>67.375</v>
      </c>
      <c r="W57" s="26">
        <f t="shared" si="6"/>
        <v>0</v>
      </c>
      <c r="X57" s="26">
        <f t="shared" si="6"/>
        <v>0.75</v>
      </c>
      <c r="Y57" s="26">
        <f t="shared" si="6"/>
        <v>1.625</v>
      </c>
      <c r="Z57" s="10">
        <f t="shared" si="6"/>
        <v>24.3175</v>
      </c>
      <c r="AA57" s="26">
        <v>3.0</v>
      </c>
      <c r="AB57" s="27"/>
      <c r="AC57" s="27"/>
      <c r="AD57" s="27"/>
      <c r="AE57" s="27"/>
      <c r="AF57" s="20"/>
      <c r="AG57" s="20"/>
    </row>
    <row r="58">
      <c r="A58" s="22"/>
      <c r="B58" s="50"/>
      <c r="C58" s="51"/>
      <c r="D58" s="52"/>
      <c r="E58" s="53"/>
      <c r="F58" s="53"/>
      <c r="G58" s="54"/>
      <c r="H58" s="53"/>
      <c r="I58" s="54"/>
      <c r="J58" s="53"/>
      <c r="K58" s="52"/>
      <c r="L58" s="52"/>
      <c r="M58" s="52"/>
      <c r="N58" s="52"/>
      <c r="O58" s="55"/>
      <c r="P58" s="20"/>
      <c r="R58" s="22"/>
      <c r="S58" s="50"/>
      <c r="T58" s="51"/>
      <c r="U58" s="52"/>
      <c r="V58" s="53"/>
      <c r="W58" s="53"/>
      <c r="X58" s="54"/>
      <c r="Y58" s="53"/>
      <c r="Z58" s="54"/>
      <c r="AA58" s="53"/>
      <c r="AB58" s="52"/>
      <c r="AC58" s="52"/>
      <c r="AD58" s="52"/>
      <c r="AE58" s="52"/>
      <c r="AF58" s="55"/>
      <c r="AG58" s="20"/>
    </row>
    <row r="59">
      <c r="A59" s="22"/>
      <c r="B59" s="46"/>
      <c r="C59" s="27"/>
      <c r="D59" s="27"/>
      <c r="E59" s="27"/>
      <c r="F59" s="27"/>
      <c r="G59" s="27"/>
      <c r="H59" s="27"/>
      <c r="I59" s="27"/>
      <c r="J59" s="27"/>
      <c r="K59" s="27"/>
      <c r="L59" s="27"/>
      <c r="M59" s="27"/>
      <c r="N59" s="27"/>
      <c r="O59" s="27"/>
      <c r="P59" s="20"/>
      <c r="R59" s="22"/>
      <c r="S59" s="27"/>
      <c r="T59" s="27"/>
      <c r="U59" s="27"/>
      <c r="V59" s="27"/>
      <c r="W59" s="27"/>
      <c r="X59" s="27"/>
      <c r="Y59" s="27"/>
      <c r="Z59" s="27"/>
      <c r="AA59" s="27"/>
      <c r="AB59" s="27"/>
      <c r="AC59" s="27"/>
      <c r="AD59" s="27"/>
      <c r="AE59" s="27"/>
      <c r="AF59" s="27"/>
      <c r="AG59" s="20"/>
    </row>
    <row r="60">
      <c r="A60" s="22"/>
      <c r="B60" s="16">
        <v>4.0</v>
      </c>
      <c r="C60" s="17"/>
      <c r="D60" s="6" t="s">
        <v>13</v>
      </c>
      <c r="E60" s="6" t="s">
        <v>14</v>
      </c>
      <c r="F60" s="6" t="s">
        <v>15</v>
      </c>
      <c r="G60" s="6" t="s">
        <v>16</v>
      </c>
      <c r="H60" s="6" t="s">
        <v>17</v>
      </c>
      <c r="I60" s="6" t="s">
        <v>18</v>
      </c>
      <c r="J60" s="6" t="s">
        <v>19</v>
      </c>
      <c r="K60" s="17"/>
      <c r="L60" s="18" t="s">
        <v>28</v>
      </c>
      <c r="M60" s="17"/>
      <c r="N60" s="17"/>
      <c r="O60" s="19"/>
      <c r="P60" s="20"/>
      <c r="R60" s="22"/>
      <c r="S60" s="16">
        <v>4.0</v>
      </c>
      <c r="T60" s="17"/>
      <c r="U60" s="6" t="s">
        <v>13</v>
      </c>
      <c r="V60" s="6" t="s">
        <v>14</v>
      </c>
      <c r="W60" s="6" t="s">
        <v>15</v>
      </c>
      <c r="X60" s="6" t="s">
        <v>16</v>
      </c>
      <c r="Y60" s="6" t="s">
        <v>17</v>
      </c>
      <c r="Z60" s="6" t="s">
        <v>18</v>
      </c>
      <c r="AA60" s="6" t="s">
        <v>19</v>
      </c>
      <c r="AB60" s="17"/>
      <c r="AC60" s="18" t="s">
        <v>28</v>
      </c>
      <c r="AD60" s="17"/>
      <c r="AE60" s="17"/>
      <c r="AF60" s="19"/>
      <c r="AG60" s="20"/>
    </row>
    <row r="61">
      <c r="A61" s="22"/>
      <c r="B61" s="23" t="s">
        <v>30</v>
      </c>
      <c r="C61" s="24"/>
      <c r="D61" s="25" t="s">
        <v>31</v>
      </c>
      <c r="E61" s="26">
        <v>43.0</v>
      </c>
      <c r="F61" s="26">
        <v>1.0</v>
      </c>
      <c r="G61" s="26">
        <v>2.0</v>
      </c>
      <c r="H61" s="26">
        <v>2.0</v>
      </c>
      <c r="I61" s="10">
        <v>13.972</v>
      </c>
      <c r="J61" s="26">
        <v>0.0</v>
      </c>
      <c r="K61" s="27"/>
      <c r="L61" s="8">
        <v>0.5</v>
      </c>
      <c r="M61" s="6" t="s">
        <v>32</v>
      </c>
      <c r="N61" s="28">
        <f>SQRT((POW(ABS(E66-E61),2)+(POW(ABS(F66-F61),2)+(POW(ABS(G66-G61),2)+(POW(ABS(H66-H61),2)+(POW(ABS(I66-I61),2)))))))</f>
        <v>21.72057147</v>
      </c>
      <c r="O61" s="29"/>
      <c r="P61" s="20"/>
      <c r="R61" s="22"/>
      <c r="S61" s="23" t="s">
        <v>30</v>
      </c>
      <c r="T61" s="24"/>
      <c r="U61" s="30" t="s">
        <v>31</v>
      </c>
      <c r="V61" s="31">
        <v>49.75</v>
      </c>
      <c r="W61" s="31">
        <v>1.5</v>
      </c>
      <c r="X61" s="31">
        <v>5.75</v>
      </c>
      <c r="Y61" s="31">
        <v>3.25</v>
      </c>
      <c r="Z61" s="32">
        <v>10.613374999999998</v>
      </c>
      <c r="AA61" s="33">
        <v>0.0</v>
      </c>
      <c r="AB61" s="27"/>
      <c r="AC61" s="8">
        <v>0.25</v>
      </c>
      <c r="AD61" s="6" t="s">
        <v>32</v>
      </c>
      <c r="AE61" s="28">
        <f>SQRT((POW(ABS(V66-V61),2)+(POW(ABS(W66-W61),2)+(POW(ABS(X66-X61),2)+(POW(ABS(Y66-Y61),2)+(POW(ABS(Z66-Z61),2)))))))</f>
        <v>28.29245554</v>
      </c>
      <c r="AF61" s="29"/>
      <c r="AG61" s="20"/>
    </row>
    <row r="62">
      <c r="A62" s="22"/>
      <c r="B62" s="34"/>
      <c r="C62" s="35"/>
      <c r="D62" s="25" t="s">
        <v>33</v>
      </c>
      <c r="E62" s="26">
        <v>56.5</v>
      </c>
      <c r="F62" s="26">
        <v>0.0</v>
      </c>
      <c r="G62" s="26">
        <v>3.0</v>
      </c>
      <c r="H62" s="26">
        <v>0.5</v>
      </c>
      <c r="I62" s="10">
        <v>12.337000000000002</v>
      </c>
      <c r="J62" s="26">
        <v>1.0</v>
      </c>
      <c r="K62" s="27"/>
      <c r="L62" s="27"/>
      <c r="M62" s="18" t="s">
        <v>34</v>
      </c>
      <c r="N62" s="36">
        <f>SQRT((POW(ABS(E66-E62),2)+(POW(ABS(F66-F62),2)+(POW(ABS(G66-G62),2)+(POW(ABS(H66-H62),2)+(POW(ABS(I66-I62),2)))))))</f>
        <v>34.79098878</v>
      </c>
      <c r="O62" s="29"/>
      <c r="P62" s="20"/>
      <c r="R62" s="22"/>
      <c r="S62" s="34"/>
      <c r="T62" s="35"/>
      <c r="U62" s="30" t="s">
        <v>33</v>
      </c>
      <c r="V62" s="31">
        <v>47.625</v>
      </c>
      <c r="W62" s="31">
        <v>-1.25</v>
      </c>
      <c r="X62" s="31">
        <v>6.0</v>
      </c>
      <c r="Y62" s="31">
        <v>-0.875</v>
      </c>
      <c r="Z62" s="32">
        <v>10.652500000000003</v>
      </c>
      <c r="AA62" s="33">
        <v>1.0</v>
      </c>
      <c r="AB62" s="27"/>
      <c r="AC62" s="27"/>
      <c r="AD62" s="18" t="s">
        <v>34</v>
      </c>
      <c r="AE62" s="36">
        <f>SQRT((POW(ABS(V66-V62),2)+(POW(ABS(W66-W62),2)+(POW(ABS(X66-X62),2)+(POW(ABS(Y66-Y62),2)+(POW(ABS(Z66-Z62),2)))))))</f>
        <v>26.37523119</v>
      </c>
      <c r="AF62" s="29"/>
      <c r="AG62" s="20"/>
    </row>
    <row r="63">
      <c r="A63" s="22"/>
      <c r="B63" s="34"/>
      <c r="C63" s="35"/>
      <c r="D63" s="25" t="s">
        <v>35</v>
      </c>
      <c r="E63" s="26">
        <v>47.0</v>
      </c>
      <c r="F63" s="26">
        <v>1.0</v>
      </c>
      <c r="G63" s="26">
        <v>0.0</v>
      </c>
      <c r="H63" s="26">
        <v>2.0</v>
      </c>
      <c r="I63" s="10">
        <v>11.6035</v>
      </c>
      <c r="J63" s="26">
        <v>2.0</v>
      </c>
      <c r="K63" s="27"/>
      <c r="L63" s="27"/>
      <c r="M63" s="18" t="s">
        <v>36</v>
      </c>
      <c r="N63" s="28">
        <f>SQRT((POW(ABS(E66-E63),2)+(POW(ABS(F66-F63),2)+(POW(ABS(G66-G63),2)+(POW(ABS(H66-H63),2)+(POW(ABS(I66-I63),2)))))))</f>
        <v>25.21862431</v>
      </c>
      <c r="O63" s="29"/>
      <c r="P63" s="20"/>
      <c r="R63" s="22"/>
      <c r="S63" s="34"/>
      <c r="T63" s="35"/>
      <c r="U63" s="30" t="s">
        <v>35</v>
      </c>
      <c r="V63" s="26">
        <v>47.28125</v>
      </c>
      <c r="W63" s="26">
        <v>0.953125</v>
      </c>
      <c r="X63" s="26">
        <v>-0.796875</v>
      </c>
      <c r="Y63" s="26">
        <v>2.0</v>
      </c>
      <c r="Z63" s="10">
        <v>6.863945312500004</v>
      </c>
      <c r="AA63" s="37">
        <v>2.0</v>
      </c>
      <c r="AB63" s="27"/>
      <c r="AC63" s="27"/>
      <c r="AD63" s="18" t="s">
        <v>36</v>
      </c>
      <c r="AE63" s="28">
        <f>SQRT((POW(ABS(V66-V63),2)+(POW(ABS(W66-W63),2)+(POW(ABS(X66-X63),2)+(POW(ABS(Y66-Y63),2)+(POW(ABS(Z66-Z63),2)))))))</f>
        <v>25.42276634</v>
      </c>
      <c r="AF63" s="29"/>
      <c r="AG63" s="20"/>
    </row>
    <row r="64">
      <c r="A64" s="22"/>
      <c r="B64" s="34"/>
      <c r="C64" s="35"/>
      <c r="D64" s="25" t="s">
        <v>37</v>
      </c>
      <c r="E64" s="26">
        <v>30.5</v>
      </c>
      <c r="F64" s="26">
        <v>0.0</v>
      </c>
      <c r="G64" s="26">
        <v>0.5</v>
      </c>
      <c r="H64" s="26">
        <v>2.0</v>
      </c>
      <c r="I64" s="10">
        <v>-0.980500000000001</v>
      </c>
      <c r="J64" s="26">
        <v>3.0</v>
      </c>
      <c r="K64" s="27"/>
      <c r="L64" s="27"/>
      <c r="M64" s="18" t="s">
        <v>38</v>
      </c>
      <c r="N64" s="28">
        <f>SQRT((POW(ABS(E66-E64),2)+(POW(ABS(F66-F64),2)+(POW(ABS(G66-G64),2)+(POW(ABS(H66-H64),2)+(POW(ABS(I66-I64),2)))))))</f>
        <v>12.82264233</v>
      </c>
      <c r="O64" s="29"/>
      <c r="P64" s="20"/>
      <c r="R64" s="22"/>
      <c r="S64" s="34"/>
      <c r="T64" s="35"/>
      <c r="U64" s="30" t="s">
        <v>37</v>
      </c>
      <c r="V64" s="26">
        <v>33.46875</v>
      </c>
      <c r="W64" s="26">
        <v>0.0</v>
      </c>
      <c r="X64" s="26">
        <v>-0.34375</v>
      </c>
      <c r="Y64" s="26">
        <v>2.625</v>
      </c>
      <c r="Z64" s="10">
        <v>-8.886406250000002</v>
      </c>
      <c r="AA64" s="33">
        <v>3.0</v>
      </c>
      <c r="AB64" s="27"/>
      <c r="AC64" s="27"/>
      <c r="AD64" s="18" t="s">
        <v>38</v>
      </c>
      <c r="AE64" s="28">
        <f>SQRT((POW(ABS(V66-V64),2)+(POW(ABS(W66-W64),2)+(POW(ABS(X66-X64),2)+(POW(ABS(Y66-Y64),2)+(POW(ABS(Z66-Z64),2)))))))</f>
        <v>20.97016399</v>
      </c>
      <c r="AF64" s="29"/>
      <c r="AG64" s="20"/>
    </row>
    <row r="65">
      <c r="A65" s="22"/>
      <c r="B65" s="38"/>
      <c r="C65" s="39"/>
      <c r="D65" s="25" t="s">
        <v>39</v>
      </c>
      <c r="E65" s="26">
        <v>65.0</v>
      </c>
      <c r="F65" s="26">
        <v>0.0</v>
      </c>
      <c r="G65" s="26">
        <v>2.0</v>
      </c>
      <c r="H65" s="26">
        <v>1.0</v>
      </c>
      <c r="I65" s="10">
        <v>31.876</v>
      </c>
      <c r="J65" s="26">
        <v>4.0</v>
      </c>
      <c r="K65" s="27"/>
      <c r="L65" s="27"/>
      <c r="M65" s="18" t="s">
        <v>40</v>
      </c>
      <c r="N65" s="28">
        <f>SQRT((POW(ABS(E66-E65),2)+(POW(ABS(F66-F65),2)+(POW(ABS(G66-G65),2)+(POW(ABS(H66-H65),2)+(POW(ABS(I66-I65),2)))))))</f>
        <v>48.91264009</v>
      </c>
      <c r="O65" s="29"/>
      <c r="P65" s="20"/>
      <c r="R65" s="22"/>
      <c r="S65" s="38"/>
      <c r="T65" s="39"/>
      <c r="U65" s="30" t="s">
        <v>39</v>
      </c>
      <c r="V65" s="26">
        <v>67.375</v>
      </c>
      <c r="W65" s="26">
        <v>0.0</v>
      </c>
      <c r="X65" s="26">
        <v>0.75</v>
      </c>
      <c r="Y65" s="26">
        <v>1.625</v>
      </c>
      <c r="Z65" s="26">
        <v>24.3175</v>
      </c>
      <c r="AA65" s="33">
        <v>4.0</v>
      </c>
      <c r="AB65" s="27"/>
      <c r="AC65" s="27"/>
      <c r="AD65" s="18" t="s">
        <v>40</v>
      </c>
      <c r="AE65" s="28">
        <f>SQRT((POW(ABS(V66-V65),2)+(POW(ABS(W66-W65),2)+(POW(ABS(X66-X65),2)+(POW(ABS(Y66-Y65),2)+(POW(ABS(Z66-Z65),2)))))))</f>
        <v>48.01992878</v>
      </c>
      <c r="AF65" s="29"/>
      <c r="AG65" s="20"/>
    </row>
    <row r="66">
      <c r="A66" s="22"/>
      <c r="B66" s="40" t="s">
        <v>41</v>
      </c>
      <c r="C66" s="41"/>
      <c r="D66" s="42" t="s">
        <v>52</v>
      </c>
      <c r="E66" s="9">
        <v>22.0</v>
      </c>
      <c r="F66" s="9">
        <v>0.0</v>
      </c>
      <c r="G66" s="9">
        <v>1.0</v>
      </c>
      <c r="H66" s="9">
        <v>2.0</v>
      </c>
      <c r="I66" s="56">
        <v>8.607</v>
      </c>
      <c r="J66" s="9">
        <v>3.0</v>
      </c>
      <c r="K66" s="27"/>
      <c r="L66" s="27"/>
      <c r="M66" s="18" t="s">
        <v>43</v>
      </c>
      <c r="N66" s="44">
        <f>Min(N61:N65)</f>
        <v>12.82264233</v>
      </c>
      <c r="O66" s="20"/>
      <c r="P66" s="20"/>
      <c r="R66" s="22"/>
      <c r="S66" s="40" t="s">
        <v>41</v>
      </c>
      <c r="T66" s="41"/>
      <c r="U66" s="42" t="s">
        <v>52</v>
      </c>
      <c r="V66" s="9">
        <v>22.0</v>
      </c>
      <c r="W66" s="9">
        <v>0.0</v>
      </c>
      <c r="X66" s="9">
        <v>1.0</v>
      </c>
      <c r="Y66" s="9">
        <v>2.0</v>
      </c>
      <c r="Z66" s="56">
        <v>8.607</v>
      </c>
      <c r="AA66" s="9">
        <v>3.0</v>
      </c>
      <c r="AB66" s="27"/>
      <c r="AC66" s="27"/>
      <c r="AD66" s="18" t="s">
        <v>43</v>
      </c>
      <c r="AE66" s="44">
        <f>Min(AE61:AE65)</f>
        <v>20.97016399</v>
      </c>
      <c r="AF66" s="20"/>
      <c r="AG66" s="20"/>
    </row>
    <row r="67">
      <c r="A67" s="22"/>
      <c r="B67" s="45"/>
      <c r="C67" s="46"/>
      <c r="D67" s="27"/>
      <c r="E67" s="47"/>
      <c r="F67" s="47"/>
      <c r="G67" s="48"/>
      <c r="H67" s="47"/>
      <c r="I67" s="48"/>
      <c r="J67" s="47"/>
      <c r="K67" s="27"/>
      <c r="L67" s="27"/>
      <c r="M67" s="18" t="s">
        <v>44</v>
      </c>
      <c r="N67" s="8">
        <v>3.0</v>
      </c>
      <c r="O67" s="20"/>
      <c r="P67" s="20"/>
      <c r="R67" s="22"/>
      <c r="S67" s="45"/>
      <c r="T67" s="46"/>
      <c r="U67" s="27"/>
      <c r="V67" s="47"/>
      <c r="W67" s="47"/>
      <c r="X67" s="48"/>
      <c r="Y67" s="47"/>
      <c r="Z67" s="48"/>
      <c r="AA67" s="47"/>
      <c r="AB67" s="27"/>
      <c r="AC67" s="27"/>
      <c r="AD67" s="18" t="s">
        <v>44</v>
      </c>
      <c r="AE67" s="8">
        <v>3.0</v>
      </c>
      <c r="AF67" s="20"/>
      <c r="AG67" s="20"/>
    </row>
    <row r="68">
      <c r="A68" s="22"/>
      <c r="B68" s="45"/>
      <c r="C68" s="46"/>
      <c r="D68" s="49" t="s">
        <v>45</v>
      </c>
      <c r="E68" s="47"/>
      <c r="F68" s="47"/>
      <c r="G68" s="48"/>
      <c r="H68" s="47"/>
      <c r="I68" s="48"/>
      <c r="J68" s="47"/>
      <c r="K68" s="27"/>
      <c r="L68" s="27"/>
      <c r="M68" s="18" t="s">
        <v>46</v>
      </c>
      <c r="N68" s="8">
        <f>IF(N67=J66,1,0)</f>
        <v>1</v>
      </c>
      <c r="O68" s="20"/>
      <c r="P68" s="20"/>
      <c r="R68" s="22"/>
      <c r="S68" s="45"/>
      <c r="T68" s="46"/>
      <c r="U68" s="49" t="s">
        <v>45</v>
      </c>
      <c r="V68" s="47"/>
      <c r="W68" s="47"/>
      <c r="X68" s="48"/>
      <c r="Y68" s="47"/>
      <c r="Z68" s="48"/>
      <c r="AA68" s="47"/>
      <c r="AB68" s="27"/>
      <c r="AC68" s="27"/>
      <c r="AD68" s="18" t="s">
        <v>46</v>
      </c>
      <c r="AE68" s="8">
        <f>IF(AE67=AA66,1,0)</f>
        <v>1</v>
      </c>
      <c r="AF68" s="20"/>
      <c r="AG68" s="20"/>
    </row>
    <row r="69">
      <c r="A69" s="22"/>
      <c r="B69" s="45"/>
      <c r="C69" s="46"/>
      <c r="D69" s="25" t="s">
        <v>37</v>
      </c>
      <c r="E69" s="26">
        <f t="shared" ref="E69:I69" si="7">IF($N68=1,(E64+$L$25*(E66-E64)),(E64-$L$25*(E66-E64)))</f>
        <v>26.25</v>
      </c>
      <c r="F69" s="26">
        <f t="shared" si="7"/>
        <v>0</v>
      </c>
      <c r="G69" s="26">
        <f t="shared" si="7"/>
        <v>0.75</v>
      </c>
      <c r="H69" s="26">
        <f t="shared" si="7"/>
        <v>2</v>
      </c>
      <c r="I69" s="10">
        <f t="shared" si="7"/>
        <v>3.81325</v>
      </c>
      <c r="J69" s="26">
        <v>3.0</v>
      </c>
      <c r="K69" s="27"/>
      <c r="L69" s="27"/>
      <c r="M69" s="27"/>
      <c r="N69" s="27"/>
      <c r="O69" s="20"/>
      <c r="P69" s="20"/>
      <c r="R69" s="22"/>
      <c r="S69" s="45"/>
      <c r="T69" s="46"/>
      <c r="U69" s="25" t="s">
        <v>37</v>
      </c>
      <c r="V69" s="26">
        <f t="shared" ref="V69:Z69" si="8">IF($AE68=1,(V64+$AC$25*(V66-V64)),(V64-$AC$25*(V66-V64)))</f>
        <v>30.6015625</v>
      </c>
      <c r="W69" s="26">
        <f t="shared" si="8"/>
        <v>0</v>
      </c>
      <c r="X69" s="26">
        <f t="shared" si="8"/>
        <v>-0.0078125</v>
      </c>
      <c r="Y69" s="26">
        <f t="shared" si="8"/>
        <v>2.46875</v>
      </c>
      <c r="Z69" s="10">
        <f t="shared" si="8"/>
        <v>-4.513054688</v>
      </c>
      <c r="AA69" s="26">
        <v>3.0</v>
      </c>
      <c r="AB69" s="27"/>
      <c r="AC69" s="27"/>
      <c r="AD69" s="27"/>
      <c r="AE69" s="27"/>
      <c r="AF69" s="20"/>
      <c r="AG69" s="20"/>
    </row>
    <row r="70">
      <c r="A70" s="22"/>
      <c r="B70" s="50"/>
      <c r="C70" s="51"/>
      <c r="D70" s="52"/>
      <c r="E70" s="53"/>
      <c r="F70" s="53"/>
      <c r="G70" s="54"/>
      <c r="H70" s="53"/>
      <c r="I70" s="54"/>
      <c r="J70" s="53"/>
      <c r="K70" s="52"/>
      <c r="L70" s="52"/>
      <c r="M70" s="52"/>
      <c r="N70" s="52"/>
      <c r="O70" s="55"/>
      <c r="P70" s="20"/>
      <c r="R70" s="22"/>
      <c r="S70" s="50"/>
      <c r="T70" s="51"/>
      <c r="U70" s="52"/>
      <c r="V70" s="53"/>
      <c r="W70" s="53"/>
      <c r="X70" s="54"/>
      <c r="Y70" s="53"/>
      <c r="Z70" s="54"/>
      <c r="AA70" s="53"/>
      <c r="AB70" s="52"/>
      <c r="AC70" s="52"/>
      <c r="AD70" s="52"/>
      <c r="AE70" s="52"/>
      <c r="AF70" s="55"/>
      <c r="AG70" s="20"/>
    </row>
    <row r="71">
      <c r="A71" s="22"/>
      <c r="B71" s="46"/>
      <c r="C71" s="27"/>
      <c r="D71" s="27"/>
      <c r="E71" s="27"/>
      <c r="F71" s="27"/>
      <c r="G71" s="27"/>
      <c r="H71" s="27"/>
      <c r="I71" s="27"/>
      <c r="J71" s="27"/>
      <c r="K71" s="27"/>
      <c r="L71" s="27"/>
      <c r="M71" s="27"/>
      <c r="N71" s="27"/>
      <c r="O71" s="27"/>
      <c r="P71" s="20"/>
      <c r="R71" s="22"/>
      <c r="S71" s="27"/>
      <c r="T71" s="27"/>
      <c r="U71" s="27"/>
      <c r="V71" s="27"/>
      <c r="W71" s="27"/>
      <c r="X71" s="27"/>
      <c r="Y71" s="27"/>
      <c r="Z71" s="27"/>
      <c r="AA71" s="27"/>
      <c r="AB71" s="27"/>
      <c r="AC71" s="27"/>
      <c r="AD71" s="27"/>
      <c r="AE71" s="27"/>
      <c r="AF71" s="27"/>
      <c r="AG71" s="20"/>
    </row>
    <row r="72">
      <c r="A72" s="22"/>
      <c r="B72" s="16">
        <v>5.0</v>
      </c>
      <c r="C72" s="17"/>
      <c r="D72" s="6" t="s">
        <v>13</v>
      </c>
      <c r="E72" s="6" t="s">
        <v>14</v>
      </c>
      <c r="F72" s="6" t="s">
        <v>15</v>
      </c>
      <c r="G72" s="6" t="s">
        <v>16</v>
      </c>
      <c r="H72" s="6" t="s">
        <v>17</v>
      </c>
      <c r="I72" s="6" t="s">
        <v>18</v>
      </c>
      <c r="J72" s="6" t="s">
        <v>19</v>
      </c>
      <c r="K72" s="17"/>
      <c r="L72" s="18" t="s">
        <v>28</v>
      </c>
      <c r="M72" s="17"/>
      <c r="N72" s="17"/>
      <c r="O72" s="19"/>
      <c r="P72" s="20"/>
      <c r="R72" s="22"/>
      <c r="S72" s="16">
        <v>5.0</v>
      </c>
      <c r="T72" s="17"/>
      <c r="U72" s="6" t="s">
        <v>13</v>
      </c>
      <c r="V72" s="6" t="s">
        <v>14</v>
      </c>
      <c r="W72" s="6" t="s">
        <v>15</v>
      </c>
      <c r="X72" s="6" t="s">
        <v>16</v>
      </c>
      <c r="Y72" s="6" t="s">
        <v>17</v>
      </c>
      <c r="Z72" s="6" t="s">
        <v>18</v>
      </c>
      <c r="AA72" s="6" t="s">
        <v>19</v>
      </c>
      <c r="AB72" s="17"/>
      <c r="AC72" s="18" t="s">
        <v>28</v>
      </c>
      <c r="AD72" s="17"/>
      <c r="AE72" s="17"/>
      <c r="AF72" s="19"/>
      <c r="AG72" s="20"/>
    </row>
    <row r="73">
      <c r="A73" s="22"/>
      <c r="B73" s="23" t="s">
        <v>30</v>
      </c>
      <c r="C73" s="24"/>
      <c r="D73" s="25" t="s">
        <v>31</v>
      </c>
      <c r="E73" s="26">
        <v>43.0</v>
      </c>
      <c r="F73" s="26">
        <v>1.0</v>
      </c>
      <c r="G73" s="26">
        <v>2.0</v>
      </c>
      <c r="H73" s="26">
        <v>2.0</v>
      </c>
      <c r="I73" s="10">
        <v>13.972</v>
      </c>
      <c r="J73" s="26">
        <v>0.0</v>
      </c>
      <c r="K73" s="27"/>
      <c r="L73" s="8">
        <v>0.5</v>
      </c>
      <c r="M73" s="6" t="s">
        <v>32</v>
      </c>
      <c r="N73" s="28">
        <f>SQRT((POW(ABS(E78-E73),2)+(POW(ABS(F78-F73),2)+(POW(ABS(G78-G73),2)+(POW(ABS(H78-H73),2)+(POW(ABS(I78-I73),2)))))))</f>
        <v>6.58056297</v>
      </c>
      <c r="O73" s="29"/>
      <c r="P73" s="20"/>
      <c r="R73" s="22"/>
      <c r="S73" s="23" t="s">
        <v>30</v>
      </c>
      <c r="T73" s="24"/>
      <c r="U73" s="30" t="s">
        <v>31</v>
      </c>
      <c r="V73" s="31">
        <v>49.75</v>
      </c>
      <c r="W73" s="31">
        <v>1.5</v>
      </c>
      <c r="X73" s="31">
        <v>5.75</v>
      </c>
      <c r="Y73" s="31">
        <v>3.25</v>
      </c>
      <c r="Z73" s="32">
        <v>10.613374999999998</v>
      </c>
      <c r="AA73" s="33">
        <v>0.0</v>
      </c>
      <c r="AB73" s="27"/>
      <c r="AC73" s="8">
        <v>0.25</v>
      </c>
      <c r="AD73" s="6" t="s">
        <v>32</v>
      </c>
      <c r="AE73" s="28">
        <f>SQRT((POW(ABS(V78-V73),2)+(POW(ABS(W78-W73),2)+(POW(ABS(X78-X73),2)+(POW(ABS(Y78-Y73),2)+(POW(ABS(Z78-Z73),2)))))))</f>
        <v>7.680592271</v>
      </c>
      <c r="AF73" s="29"/>
      <c r="AG73" s="20"/>
    </row>
    <row r="74">
      <c r="A74" s="22"/>
      <c r="B74" s="34"/>
      <c r="C74" s="35"/>
      <c r="D74" s="25" t="s">
        <v>33</v>
      </c>
      <c r="E74" s="26">
        <v>56.5</v>
      </c>
      <c r="F74" s="26">
        <v>0.0</v>
      </c>
      <c r="G74" s="26">
        <v>3.0</v>
      </c>
      <c r="H74" s="26">
        <v>0.5</v>
      </c>
      <c r="I74" s="10">
        <v>12.337000000000002</v>
      </c>
      <c r="J74" s="26">
        <v>1.0</v>
      </c>
      <c r="K74" s="27"/>
      <c r="L74" s="27"/>
      <c r="M74" s="18" t="s">
        <v>34</v>
      </c>
      <c r="N74" s="36">
        <f>SQRT((POW(ABS(E78-E74),2)+(POW(ABS(F78-F74),2)+(POW(ABS(G78-G74),2)+(POW(ABS(H78-H74),2)+(POW(ABS(I78-I74),2)))))))</f>
        <v>8.832204934</v>
      </c>
      <c r="O74" s="29"/>
      <c r="P74" s="20"/>
      <c r="R74" s="22"/>
      <c r="S74" s="34"/>
      <c r="T74" s="35"/>
      <c r="U74" s="30" t="s">
        <v>33</v>
      </c>
      <c r="V74" s="31">
        <v>47.625</v>
      </c>
      <c r="W74" s="31">
        <v>-1.25</v>
      </c>
      <c r="X74" s="31">
        <v>6.0</v>
      </c>
      <c r="Y74" s="31">
        <v>-0.875</v>
      </c>
      <c r="Z74" s="32">
        <v>10.652500000000003</v>
      </c>
      <c r="AA74" s="33">
        <v>1.0</v>
      </c>
      <c r="AB74" s="27"/>
      <c r="AC74" s="27"/>
      <c r="AD74" s="18" t="s">
        <v>34</v>
      </c>
      <c r="AE74" s="36">
        <f>SQRT((POW(ABS(V78-V74),2)+(POW(ABS(W78-W74),2)+(POW(ABS(X78-X74),2)+(POW(ABS(Y78-Y74),2)+(POW(ABS(Z78-Z74),2)))))))</f>
        <v>8.26627221</v>
      </c>
      <c r="AF74" s="29"/>
      <c r="AG74" s="20"/>
    </row>
    <row r="75">
      <c r="A75" s="22"/>
      <c r="B75" s="34"/>
      <c r="C75" s="35"/>
      <c r="D75" s="25" t="s">
        <v>35</v>
      </c>
      <c r="E75" s="26">
        <v>47.0</v>
      </c>
      <c r="F75" s="26">
        <v>1.0</v>
      </c>
      <c r="G75" s="26">
        <v>0.0</v>
      </c>
      <c r="H75" s="26">
        <v>2.0</v>
      </c>
      <c r="I75" s="10">
        <v>11.6035</v>
      </c>
      <c r="J75" s="26">
        <v>2.0</v>
      </c>
      <c r="K75" s="27"/>
      <c r="L75" s="27"/>
      <c r="M75" s="18" t="s">
        <v>36</v>
      </c>
      <c r="N75" s="28">
        <f>SQRT((POW(ABS(E78-E75),2)+(POW(ABS(F78-F75),2)+(POW(ABS(G78-G75),2)+(POW(ABS(H78-H75),2)+(POW(ABS(I78-I75),2)))))))</f>
        <v>5.274742861</v>
      </c>
      <c r="O75" s="29"/>
      <c r="P75" s="20"/>
      <c r="R75" s="22"/>
      <c r="S75" s="34"/>
      <c r="T75" s="35"/>
      <c r="U75" s="30" t="s">
        <v>35</v>
      </c>
      <c r="V75" s="26">
        <v>47.28125</v>
      </c>
      <c r="W75" s="26">
        <v>0.953125</v>
      </c>
      <c r="X75" s="26">
        <v>-0.796875</v>
      </c>
      <c r="Y75" s="26">
        <v>2.0</v>
      </c>
      <c r="Z75" s="10">
        <v>6.863945312500004</v>
      </c>
      <c r="AA75" s="37">
        <v>2.0</v>
      </c>
      <c r="AB75" s="27"/>
      <c r="AC75" s="27"/>
      <c r="AD75" s="18" t="s">
        <v>36</v>
      </c>
      <c r="AE75" s="28">
        <f>SQRT((POW(ABS(V78-V75),2)+(POW(ABS(W78-W75),2)+(POW(ABS(X78-X75),2)+(POW(ABS(Y78-Y75),2)+(POW(ABS(Z78-Z75),2)))))))</f>
        <v>9.780555144</v>
      </c>
      <c r="AF75" s="29"/>
      <c r="AG75" s="20"/>
    </row>
    <row r="76">
      <c r="A76" s="22"/>
      <c r="B76" s="34"/>
      <c r="C76" s="35"/>
      <c r="D76" s="25" t="s">
        <v>37</v>
      </c>
      <c r="E76" s="26">
        <v>26.25</v>
      </c>
      <c r="F76" s="26">
        <v>0.0</v>
      </c>
      <c r="G76" s="26">
        <v>0.75</v>
      </c>
      <c r="H76" s="26">
        <v>2.0</v>
      </c>
      <c r="I76" s="10">
        <v>3.813249999999999</v>
      </c>
      <c r="J76" s="26">
        <v>3.0</v>
      </c>
      <c r="K76" s="27"/>
      <c r="L76" s="27"/>
      <c r="M76" s="18" t="s">
        <v>38</v>
      </c>
      <c r="N76" s="28">
        <f>SQRT((POW(ABS(E78-E76),2)+(POW(ABS(F78-F76),2)+(POW(ABS(G78-G76),2)+(POW(ABS(H78-H76),2)+(POW(ABS(I78-I76),2)))))))</f>
        <v>25.94070572</v>
      </c>
      <c r="O76" s="29"/>
      <c r="P76" s="20"/>
      <c r="R76" s="22"/>
      <c r="S76" s="34"/>
      <c r="T76" s="35"/>
      <c r="U76" s="30" t="s">
        <v>37</v>
      </c>
      <c r="V76" s="26">
        <v>30.6015625</v>
      </c>
      <c r="W76" s="26">
        <v>0.0</v>
      </c>
      <c r="X76" s="26">
        <v>-0.0078125</v>
      </c>
      <c r="Y76" s="26">
        <v>2.46875</v>
      </c>
      <c r="Z76" s="10">
        <v>-4.513054687500002</v>
      </c>
      <c r="AA76" s="33">
        <v>3.0</v>
      </c>
      <c r="AB76" s="27"/>
      <c r="AC76" s="27"/>
      <c r="AD76" s="18" t="s">
        <v>38</v>
      </c>
      <c r="AE76" s="28">
        <f>SQRT((POW(ABS(V78-V76),2)+(POW(ABS(W78-W76),2)+(POW(ABS(X78-X76),2)+(POW(ABS(Y78-Y76),2)+(POW(ABS(Z78-Z76),2)))))))</f>
        <v>27.78274883</v>
      </c>
      <c r="AF76" s="29"/>
      <c r="AG76" s="20"/>
    </row>
    <row r="77">
      <c r="A77" s="22"/>
      <c r="B77" s="38"/>
      <c r="C77" s="39"/>
      <c r="D77" s="25" t="s">
        <v>39</v>
      </c>
      <c r="E77" s="26">
        <v>65.0</v>
      </c>
      <c r="F77" s="26">
        <v>0.0</v>
      </c>
      <c r="G77" s="26">
        <v>2.0</v>
      </c>
      <c r="H77" s="26">
        <v>1.0</v>
      </c>
      <c r="I77" s="10">
        <v>31.876</v>
      </c>
      <c r="J77" s="26">
        <v>4.0</v>
      </c>
      <c r="K77" s="27"/>
      <c r="L77" s="27"/>
      <c r="M77" s="18" t="s">
        <v>40</v>
      </c>
      <c r="N77" s="28">
        <f>SQRT((POW(ABS(E78-E77),2)+(POW(ABS(F78-F77),2)+(POW(ABS(G78-G77),2)+(POW(ABS(H78-H77),2)+(POW(ABS(I78-I77),2)))))))</f>
        <v>22.39176637</v>
      </c>
      <c r="O77" s="29"/>
      <c r="P77" s="20"/>
      <c r="R77" s="22"/>
      <c r="S77" s="38"/>
      <c r="T77" s="39"/>
      <c r="U77" s="30" t="s">
        <v>39</v>
      </c>
      <c r="V77" s="26">
        <v>67.375</v>
      </c>
      <c r="W77" s="26">
        <v>0.0</v>
      </c>
      <c r="X77" s="26">
        <v>0.75</v>
      </c>
      <c r="Y77" s="26">
        <v>1.625</v>
      </c>
      <c r="Z77" s="26">
        <v>24.3175</v>
      </c>
      <c r="AA77" s="33">
        <v>4.0</v>
      </c>
      <c r="AB77" s="27"/>
      <c r="AC77" s="27"/>
      <c r="AD77" s="18" t="s">
        <v>40</v>
      </c>
      <c r="AE77" s="28">
        <f>SQRT((POW(ABS(V78-V77),2)+(POW(ABS(W78-W77),2)+(POW(ABS(X78-X77),2)+(POW(ABS(Y78-Y77),2)+(POW(ABS(Z78-Z77),2)))))))</f>
        <v>20.06303956</v>
      </c>
      <c r="AF77" s="29"/>
      <c r="AG77" s="20"/>
    </row>
    <row r="78">
      <c r="A78" s="22"/>
      <c r="B78" s="40" t="s">
        <v>41</v>
      </c>
      <c r="C78" s="41"/>
      <c r="D78" s="42" t="s">
        <v>53</v>
      </c>
      <c r="E78" s="9">
        <v>49.0</v>
      </c>
      <c r="F78" s="9">
        <v>0.0</v>
      </c>
      <c r="G78" s="9">
        <v>1.0</v>
      </c>
      <c r="H78" s="9">
        <v>2.0</v>
      </c>
      <c r="I78" s="56">
        <v>16.275</v>
      </c>
      <c r="J78" s="9">
        <v>4.0</v>
      </c>
      <c r="K78" s="27"/>
      <c r="L78" s="27"/>
      <c r="M78" s="18" t="s">
        <v>43</v>
      </c>
      <c r="N78" s="44">
        <f>Min(N73:N77)</f>
        <v>5.274742861</v>
      </c>
      <c r="O78" s="20"/>
      <c r="P78" s="20"/>
      <c r="R78" s="22"/>
      <c r="S78" s="40" t="s">
        <v>41</v>
      </c>
      <c r="T78" s="41"/>
      <c r="U78" s="42" t="s">
        <v>53</v>
      </c>
      <c r="V78" s="9">
        <v>49.0</v>
      </c>
      <c r="W78" s="9">
        <v>0.0</v>
      </c>
      <c r="X78" s="9">
        <v>1.0</v>
      </c>
      <c r="Y78" s="9">
        <v>2.0</v>
      </c>
      <c r="Z78" s="56">
        <v>16.275</v>
      </c>
      <c r="AA78" s="9">
        <v>4.0</v>
      </c>
      <c r="AB78" s="27"/>
      <c r="AC78" s="27"/>
      <c r="AD78" s="18" t="s">
        <v>43</v>
      </c>
      <c r="AE78" s="44">
        <f>Min(AE73:AE77)</f>
        <v>7.680592271</v>
      </c>
      <c r="AF78" s="20"/>
      <c r="AG78" s="20"/>
    </row>
    <row r="79">
      <c r="A79" s="22"/>
      <c r="B79" s="45"/>
      <c r="C79" s="46"/>
      <c r="D79" s="27"/>
      <c r="E79" s="47"/>
      <c r="F79" s="47"/>
      <c r="G79" s="48"/>
      <c r="H79" s="47"/>
      <c r="I79" s="48"/>
      <c r="J79" s="47"/>
      <c r="K79" s="27"/>
      <c r="L79" s="27"/>
      <c r="M79" s="18" t="s">
        <v>44</v>
      </c>
      <c r="N79" s="8">
        <v>2.0</v>
      </c>
      <c r="O79" s="20"/>
      <c r="P79" s="20"/>
      <c r="R79" s="22"/>
      <c r="S79" s="45"/>
      <c r="T79" s="46"/>
      <c r="U79" s="27"/>
      <c r="V79" s="47"/>
      <c r="W79" s="47"/>
      <c r="X79" s="48"/>
      <c r="Y79" s="47"/>
      <c r="Z79" s="48"/>
      <c r="AA79" s="47"/>
      <c r="AB79" s="27"/>
      <c r="AC79" s="27"/>
      <c r="AD79" s="18" t="s">
        <v>44</v>
      </c>
      <c r="AE79" s="8">
        <v>0.0</v>
      </c>
      <c r="AF79" s="20"/>
      <c r="AG79" s="20"/>
    </row>
    <row r="80">
      <c r="A80" s="22"/>
      <c r="B80" s="45"/>
      <c r="C80" s="46"/>
      <c r="D80" s="49" t="s">
        <v>48</v>
      </c>
      <c r="E80" s="47"/>
      <c r="F80" s="47"/>
      <c r="G80" s="48"/>
      <c r="H80" s="47"/>
      <c r="I80" s="48"/>
      <c r="J80" s="47"/>
      <c r="K80" s="27"/>
      <c r="L80" s="27"/>
      <c r="M80" s="18" t="s">
        <v>46</v>
      </c>
      <c r="N80" s="8">
        <f>IF(N79=J78,1,0)</f>
        <v>0</v>
      </c>
      <c r="O80" s="20"/>
      <c r="P80" s="20"/>
      <c r="R80" s="22"/>
      <c r="S80" s="45"/>
      <c r="T80" s="46"/>
      <c r="U80" s="49" t="s">
        <v>54</v>
      </c>
      <c r="V80" s="47"/>
      <c r="W80" s="47"/>
      <c r="X80" s="48"/>
      <c r="Y80" s="47"/>
      <c r="Z80" s="48"/>
      <c r="AA80" s="47"/>
      <c r="AB80" s="27"/>
      <c r="AC80" s="27"/>
      <c r="AD80" s="18" t="s">
        <v>46</v>
      </c>
      <c r="AE80" s="8">
        <f>IF(AE79=AA78,1,0)</f>
        <v>0</v>
      </c>
      <c r="AF80" s="20"/>
      <c r="AG80" s="20"/>
    </row>
    <row r="81">
      <c r="A81" s="22"/>
      <c r="B81" s="45"/>
      <c r="C81" s="46"/>
      <c r="D81" s="25" t="s">
        <v>35</v>
      </c>
      <c r="E81" s="26">
        <f t="shared" ref="E81:I81" si="9">IF($N80=1,(E75+$L$25*(E78-E75)),(E75-$L$25*(E78-E75)))</f>
        <v>46</v>
      </c>
      <c r="F81" s="26">
        <f t="shared" si="9"/>
        <v>1.5</v>
      </c>
      <c r="G81" s="26">
        <f t="shared" si="9"/>
        <v>-0.5</v>
      </c>
      <c r="H81" s="26">
        <f t="shared" si="9"/>
        <v>2</v>
      </c>
      <c r="I81" s="10">
        <f t="shared" si="9"/>
        <v>9.26775</v>
      </c>
      <c r="J81" s="26">
        <v>2.0</v>
      </c>
      <c r="K81" s="27"/>
      <c r="L81" s="27"/>
      <c r="M81" s="27"/>
      <c r="N81" s="27"/>
      <c r="O81" s="20"/>
      <c r="P81" s="20"/>
      <c r="R81" s="22"/>
      <c r="S81" s="45"/>
      <c r="T81" s="46"/>
      <c r="U81" s="25" t="s">
        <v>31</v>
      </c>
      <c r="V81" s="26">
        <f t="shared" ref="V81:Z81" si="10">IF($AE80=1,(V73+$AC$25*(V78-V73)),(V73-$AC$25*(V78-V73)))</f>
        <v>49.9375</v>
      </c>
      <c r="W81" s="26">
        <f t="shared" si="10"/>
        <v>1.875</v>
      </c>
      <c r="X81" s="26">
        <f t="shared" si="10"/>
        <v>6.9375</v>
      </c>
      <c r="Y81" s="26">
        <f t="shared" si="10"/>
        <v>3.5625</v>
      </c>
      <c r="Z81" s="10">
        <f t="shared" si="10"/>
        <v>9.19796875</v>
      </c>
      <c r="AA81" s="26">
        <v>0.0</v>
      </c>
      <c r="AB81" s="27"/>
      <c r="AC81" s="27"/>
      <c r="AD81" s="27"/>
      <c r="AE81" s="27"/>
      <c r="AF81" s="20"/>
      <c r="AG81" s="20"/>
    </row>
    <row r="82">
      <c r="A82" s="22"/>
      <c r="B82" s="50"/>
      <c r="C82" s="51"/>
      <c r="D82" s="52"/>
      <c r="E82" s="53"/>
      <c r="F82" s="53"/>
      <c r="G82" s="54"/>
      <c r="H82" s="53"/>
      <c r="I82" s="54"/>
      <c r="J82" s="53"/>
      <c r="K82" s="52"/>
      <c r="L82" s="52"/>
      <c r="M82" s="52"/>
      <c r="N82" s="52"/>
      <c r="O82" s="55"/>
      <c r="P82" s="20"/>
      <c r="R82" s="22"/>
      <c r="S82" s="50"/>
      <c r="T82" s="51"/>
      <c r="U82" s="52"/>
      <c r="V82" s="53"/>
      <c r="W82" s="53"/>
      <c r="X82" s="54"/>
      <c r="Y82" s="53"/>
      <c r="Z82" s="54"/>
      <c r="AA82" s="53"/>
      <c r="AB82" s="52"/>
      <c r="AC82" s="52"/>
      <c r="AD82" s="52"/>
      <c r="AE82" s="52"/>
      <c r="AF82" s="55"/>
      <c r="AG82" s="20"/>
    </row>
    <row r="83">
      <c r="A83" s="22"/>
      <c r="B83" s="46"/>
      <c r="C83" s="27"/>
      <c r="D83" s="27"/>
      <c r="E83" s="27"/>
      <c r="F83" s="27"/>
      <c r="G83" s="27"/>
      <c r="H83" s="27"/>
      <c r="I83" s="27"/>
      <c r="J83" s="27"/>
      <c r="K83" s="27"/>
      <c r="L83" s="27"/>
      <c r="M83" s="27"/>
      <c r="N83" s="27"/>
      <c r="O83" s="27"/>
      <c r="P83" s="20"/>
      <c r="R83" s="22"/>
      <c r="S83" s="27"/>
      <c r="T83" s="27"/>
      <c r="U83" s="27"/>
      <c r="V83" s="27"/>
      <c r="W83" s="27"/>
      <c r="X83" s="27"/>
      <c r="Y83" s="27"/>
      <c r="Z83" s="27"/>
      <c r="AA83" s="27"/>
      <c r="AB83" s="27"/>
      <c r="AC83" s="27"/>
      <c r="AD83" s="27"/>
      <c r="AE83" s="27"/>
      <c r="AF83" s="27"/>
      <c r="AG83" s="20"/>
    </row>
    <row r="84">
      <c r="A84" s="22"/>
      <c r="B84" s="16">
        <v>6.0</v>
      </c>
      <c r="C84" s="17"/>
      <c r="D84" s="6" t="s">
        <v>13</v>
      </c>
      <c r="E84" s="6" t="s">
        <v>14</v>
      </c>
      <c r="F84" s="6" t="s">
        <v>15</v>
      </c>
      <c r="G84" s="6" t="s">
        <v>16</v>
      </c>
      <c r="H84" s="6" t="s">
        <v>17</v>
      </c>
      <c r="I84" s="6" t="s">
        <v>18</v>
      </c>
      <c r="J84" s="6" t="s">
        <v>19</v>
      </c>
      <c r="K84" s="17"/>
      <c r="L84" s="18" t="s">
        <v>28</v>
      </c>
      <c r="M84" s="17"/>
      <c r="N84" s="17"/>
      <c r="O84" s="19"/>
      <c r="P84" s="20"/>
      <c r="R84" s="22"/>
      <c r="S84" s="16">
        <v>6.0</v>
      </c>
      <c r="T84" s="17"/>
      <c r="U84" s="6" t="s">
        <v>13</v>
      </c>
      <c r="V84" s="6" t="s">
        <v>14</v>
      </c>
      <c r="W84" s="6" t="s">
        <v>15</v>
      </c>
      <c r="X84" s="6" t="s">
        <v>16</v>
      </c>
      <c r="Y84" s="6" t="s">
        <v>17</v>
      </c>
      <c r="Z84" s="6" t="s">
        <v>18</v>
      </c>
      <c r="AA84" s="6" t="s">
        <v>19</v>
      </c>
      <c r="AB84" s="17"/>
      <c r="AC84" s="18" t="s">
        <v>28</v>
      </c>
      <c r="AD84" s="17"/>
      <c r="AE84" s="17"/>
      <c r="AF84" s="19"/>
      <c r="AG84" s="20"/>
    </row>
    <row r="85">
      <c r="A85" s="22"/>
      <c r="B85" s="23" t="s">
        <v>30</v>
      </c>
      <c r="C85" s="24"/>
      <c r="D85" s="25" t="s">
        <v>31</v>
      </c>
      <c r="E85" s="26">
        <v>43.0</v>
      </c>
      <c r="F85" s="26">
        <v>1.0</v>
      </c>
      <c r="G85" s="26">
        <v>2.0</v>
      </c>
      <c r="H85" s="26">
        <v>2.0</v>
      </c>
      <c r="I85" s="10">
        <v>13.972</v>
      </c>
      <c r="J85" s="26">
        <v>0.0</v>
      </c>
      <c r="K85" s="27"/>
      <c r="L85" s="8">
        <v>0.5</v>
      </c>
      <c r="M85" s="6" t="s">
        <v>32</v>
      </c>
      <c r="N85" s="28">
        <f>SQRT((POW(ABS(E90-E85),2)+(POW(ABS(F90-F85),2)+(POW(ABS(G90-G85),2)+(POW(ABS(H90-H85),2)+(POW(ABS(I90-I85),2)))))))</f>
        <v>4.076055078</v>
      </c>
      <c r="O85" s="29"/>
      <c r="P85" s="20"/>
      <c r="R85" s="22"/>
      <c r="S85" s="23" t="s">
        <v>30</v>
      </c>
      <c r="T85" s="24"/>
      <c r="U85" s="30" t="s">
        <v>31</v>
      </c>
      <c r="V85" s="26">
        <v>49.9375</v>
      </c>
      <c r="W85" s="26">
        <v>1.875</v>
      </c>
      <c r="X85" s="26">
        <v>6.9375</v>
      </c>
      <c r="Y85" s="26">
        <v>3.5625</v>
      </c>
      <c r="Z85" s="10">
        <v>9.197968749999998</v>
      </c>
      <c r="AA85" s="33">
        <v>0.0</v>
      </c>
      <c r="AB85" s="27"/>
      <c r="AC85" s="8">
        <v>0.25</v>
      </c>
      <c r="AD85" s="6" t="s">
        <v>32</v>
      </c>
      <c r="AE85" s="28">
        <f>SQRT((POW(ABS(V90-V85),2)+(POW(ABS(W90-W85),2)+(POW(ABS(X90-X85),2)+(POW(ABS(Y90-Y85),2)+(POW(ABS(Z90-Z85),2)))))))</f>
        <v>11.60158953</v>
      </c>
      <c r="AF85" s="29"/>
      <c r="AG85" s="20"/>
    </row>
    <row r="86">
      <c r="A86" s="22"/>
      <c r="B86" s="34"/>
      <c r="C86" s="35"/>
      <c r="D86" s="25" t="s">
        <v>33</v>
      </c>
      <c r="E86" s="26">
        <v>56.5</v>
      </c>
      <c r="F86" s="26">
        <v>0.0</v>
      </c>
      <c r="G86" s="26">
        <v>3.0</v>
      </c>
      <c r="H86" s="26">
        <v>0.5</v>
      </c>
      <c r="I86" s="10">
        <v>12.337000000000002</v>
      </c>
      <c r="J86" s="26">
        <v>1.0</v>
      </c>
      <c r="K86" s="27"/>
      <c r="L86" s="27"/>
      <c r="M86" s="18" t="s">
        <v>34</v>
      </c>
      <c r="N86" s="36">
        <f>SQRT((POW(ABS(E90-E86),2)+(POW(ABS(F90-F86),2)+(POW(ABS(G90-G86),2)+(POW(ABS(H90-H86),2)+(POW(ABS(I90-I86),2)))))))</f>
        <v>15.94333717</v>
      </c>
      <c r="O86" s="29"/>
      <c r="P86" s="20"/>
      <c r="R86" s="22"/>
      <c r="S86" s="34"/>
      <c r="T86" s="35"/>
      <c r="U86" s="30" t="s">
        <v>33</v>
      </c>
      <c r="V86" s="31">
        <v>47.625</v>
      </c>
      <c r="W86" s="31">
        <v>-1.25</v>
      </c>
      <c r="X86" s="31">
        <v>6.0</v>
      </c>
      <c r="Y86" s="31">
        <v>-0.875</v>
      </c>
      <c r="Z86" s="32">
        <v>10.652500000000003</v>
      </c>
      <c r="AA86" s="33">
        <v>1.0</v>
      </c>
      <c r="AB86" s="27"/>
      <c r="AC86" s="27"/>
      <c r="AD86" s="18" t="s">
        <v>34</v>
      </c>
      <c r="AE86" s="36">
        <f>SQRT((POW(ABS(V90-V86),2)+(POW(ABS(W90-W86),2)+(POW(ABS(X90-X86),2)+(POW(ABS(Y90-Y86),2)+(POW(ABS(Z90-Z86),2)))))))</f>
        <v>9.662638886</v>
      </c>
      <c r="AF86" s="29"/>
      <c r="AG86" s="20"/>
    </row>
    <row r="87">
      <c r="A87" s="22"/>
      <c r="B87" s="34"/>
      <c r="C87" s="35"/>
      <c r="D87" s="25" t="s">
        <v>35</v>
      </c>
      <c r="E87" s="26">
        <v>46.0</v>
      </c>
      <c r="F87" s="26">
        <v>1.5</v>
      </c>
      <c r="G87" s="26">
        <v>-0.5</v>
      </c>
      <c r="H87" s="26">
        <v>2.0</v>
      </c>
      <c r="I87" s="10">
        <v>9.267750000000001</v>
      </c>
      <c r="J87" s="26">
        <v>2.0</v>
      </c>
      <c r="K87" s="27"/>
      <c r="L87" s="27"/>
      <c r="M87" s="18" t="s">
        <v>36</v>
      </c>
      <c r="N87" s="28">
        <f>SQRT((POW(ABS(E90-E87),2)+(POW(ABS(F90-F87),2)+(POW(ABS(G90-G87),2)+(POW(ABS(H90-H87),2)+(POW(ABS(I90-I87),2)))))))</f>
        <v>5.350723835</v>
      </c>
      <c r="O87" s="29"/>
      <c r="P87" s="20"/>
      <c r="R87" s="22"/>
      <c r="S87" s="34"/>
      <c r="T87" s="35"/>
      <c r="U87" s="30" t="s">
        <v>35</v>
      </c>
      <c r="V87" s="26">
        <v>47.28125</v>
      </c>
      <c r="W87" s="26">
        <v>0.953125</v>
      </c>
      <c r="X87" s="26">
        <v>-0.796875</v>
      </c>
      <c r="Y87" s="26">
        <v>2.0</v>
      </c>
      <c r="Z87" s="10">
        <v>6.863945312500004</v>
      </c>
      <c r="AA87" s="37">
        <v>2.0</v>
      </c>
      <c r="AB87" s="27"/>
      <c r="AC87" s="27"/>
      <c r="AD87" s="18" t="s">
        <v>36</v>
      </c>
      <c r="AE87" s="28">
        <f>SQRT((POW(ABS(V90-V87),2)+(POW(ABS(W90-W87),2)+(POW(ABS(X90-X87),2)+(POW(ABS(Y90-Y87),2)+(POW(ABS(Z90-Z87),2)))))))</f>
        <v>7.583250887</v>
      </c>
      <c r="AF87" s="29"/>
      <c r="AG87" s="20"/>
    </row>
    <row r="88">
      <c r="A88" s="22"/>
      <c r="B88" s="34"/>
      <c r="C88" s="35"/>
      <c r="D88" s="25" t="s">
        <v>37</v>
      </c>
      <c r="E88" s="26">
        <v>26.25</v>
      </c>
      <c r="F88" s="26">
        <v>0.0</v>
      </c>
      <c r="G88" s="26">
        <v>0.75</v>
      </c>
      <c r="H88" s="26">
        <v>2.0</v>
      </c>
      <c r="I88" s="10">
        <v>3.813249999999999</v>
      </c>
      <c r="J88" s="26">
        <v>3.0</v>
      </c>
      <c r="K88" s="27"/>
      <c r="L88" s="27"/>
      <c r="M88" s="18" t="s">
        <v>38</v>
      </c>
      <c r="N88" s="28">
        <f>SQRT((POW(ABS(E90-E88),2)+(POW(ABS(F90-F88),2)+(POW(ABS(G90-G88),2)+(POW(ABS(H90-H88),2)+(POW(ABS(I90-I88),2)))))))</f>
        <v>16.47141658</v>
      </c>
      <c r="O88" s="29"/>
      <c r="P88" s="20"/>
      <c r="R88" s="22"/>
      <c r="S88" s="34"/>
      <c r="T88" s="35"/>
      <c r="U88" s="30" t="s">
        <v>37</v>
      </c>
      <c r="V88" s="26">
        <v>30.6015625</v>
      </c>
      <c r="W88" s="26">
        <v>0.0</v>
      </c>
      <c r="X88" s="26">
        <v>-0.0078125</v>
      </c>
      <c r="Y88" s="26">
        <v>2.46875</v>
      </c>
      <c r="Z88" s="10">
        <v>-4.513054687500002</v>
      </c>
      <c r="AA88" s="33">
        <v>3.0</v>
      </c>
      <c r="AB88" s="27"/>
      <c r="AC88" s="27"/>
      <c r="AD88" s="18" t="s">
        <v>38</v>
      </c>
      <c r="AE88" s="28">
        <f>SQRT((POW(ABS(V90-V88),2)+(POW(ABS(W90-W88),2)+(POW(ABS(X90-X88),2)+(POW(ABS(Y90-Y88),2)+(POW(ABS(Z90-Z88),2)))))))</f>
        <v>18.73903655</v>
      </c>
      <c r="AF88" s="29"/>
      <c r="AG88" s="20"/>
    </row>
    <row r="89">
      <c r="A89" s="22"/>
      <c r="B89" s="38"/>
      <c r="C89" s="39"/>
      <c r="D89" s="25" t="s">
        <v>39</v>
      </c>
      <c r="E89" s="26">
        <v>65.0</v>
      </c>
      <c r="F89" s="26">
        <v>0.0</v>
      </c>
      <c r="G89" s="26">
        <v>2.0</v>
      </c>
      <c r="H89" s="26">
        <v>1.0</v>
      </c>
      <c r="I89" s="10">
        <v>31.876</v>
      </c>
      <c r="J89" s="26">
        <v>4.0</v>
      </c>
      <c r="K89" s="27"/>
      <c r="L89" s="27"/>
      <c r="M89" s="18" t="s">
        <v>40</v>
      </c>
      <c r="N89" s="28">
        <f>SQRT((POW(ABS(E90-E89),2)+(POW(ABS(F90-F89),2)+(POW(ABS(G90-G89),2)+(POW(ABS(H90-H89),2)+(POW(ABS(I90-I89),2)))))))</f>
        <v>31.8788946</v>
      </c>
      <c r="O89" s="29"/>
      <c r="P89" s="20"/>
      <c r="R89" s="22"/>
      <c r="S89" s="38"/>
      <c r="T89" s="39"/>
      <c r="U89" s="30" t="s">
        <v>39</v>
      </c>
      <c r="V89" s="26">
        <v>67.375</v>
      </c>
      <c r="W89" s="26">
        <v>0.0</v>
      </c>
      <c r="X89" s="26">
        <v>0.75</v>
      </c>
      <c r="Y89" s="26">
        <v>1.625</v>
      </c>
      <c r="Z89" s="26">
        <v>24.3175</v>
      </c>
      <c r="AA89" s="33">
        <v>4.0</v>
      </c>
      <c r="AB89" s="27"/>
      <c r="AC89" s="27"/>
      <c r="AD89" s="18" t="s">
        <v>40</v>
      </c>
      <c r="AE89" s="28">
        <f>SQRT((POW(ABS(V90-V89),2)+(POW(ABS(W90-W89),2)+(POW(ABS(X90-X89),2)+(POW(ABS(Y90-Y89),2)+(POW(ABS(Z90-Z89),2)))))))</f>
        <v>29.55867775</v>
      </c>
      <c r="AF89" s="29"/>
      <c r="AG89" s="20"/>
    </row>
    <row r="90">
      <c r="A90" s="22"/>
      <c r="B90" s="40" t="s">
        <v>41</v>
      </c>
      <c r="C90" s="41"/>
      <c r="D90" s="42" t="s">
        <v>55</v>
      </c>
      <c r="E90" s="9">
        <v>41.0</v>
      </c>
      <c r="F90" s="9">
        <v>1.0</v>
      </c>
      <c r="G90" s="9">
        <v>0.0</v>
      </c>
      <c r="H90" s="9">
        <v>2.0</v>
      </c>
      <c r="I90" s="56">
        <v>11.037</v>
      </c>
      <c r="J90" s="9">
        <v>2.0</v>
      </c>
      <c r="K90" s="27"/>
      <c r="L90" s="27"/>
      <c r="M90" s="18" t="s">
        <v>43</v>
      </c>
      <c r="N90" s="44">
        <f>Min(N85:N89)</f>
        <v>4.076055078</v>
      </c>
      <c r="O90" s="20"/>
      <c r="P90" s="20"/>
      <c r="R90" s="22"/>
      <c r="S90" s="40" t="s">
        <v>41</v>
      </c>
      <c r="T90" s="41"/>
      <c r="U90" s="42" t="s">
        <v>55</v>
      </c>
      <c r="V90" s="9">
        <v>41.0</v>
      </c>
      <c r="W90" s="9">
        <v>1.0</v>
      </c>
      <c r="X90" s="9">
        <v>0.0</v>
      </c>
      <c r="Y90" s="9">
        <v>2.0</v>
      </c>
      <c r="Z90" s="56">
        <v>11.037</v>
      </c>
      <c r="AA90" s="9">
        <v>2.0</v>
      </c>
      <c r="AB90" s="27"/>
      <c r="AC90" s="27"/>
      <c r="AD90" s="18" t="s">
        <v>43</v>
      </c>
      <c r="AE90" s="44">
        <f>Min(AE85:AE89)</f>
        <v>7.583250887</v>
      </c>
      <c r="AF90" s="20"/>
      <c r="AG90" s="20"/>
    </row>
    <row r="91">
      <c r="A91" s="22"/>
      <c r="B91" s="45"/>
      <c r="C91" s="46"/>
      <c r="D91" s="27"/>
      <c r="E91" s="47"/>
      <c r="F91" s="47"/>
      <c r="G91" s="48"/>
      <c r="H91" s="47"/>
      <c r="I91" s="48"/>
      <c r="J91" s="47"/>
      <c r="K91" s="27"/>
      <c r="L91" s="27"/>
      <c r="M91" s="18" t="s">
        <v>44</v>
      </c>
      <c r="N91" s="8">
        <v>0.0</v>
      </c>
      <c r="O91" s="20"/>
      <c r="P91" s="20"/>
      <c r="R91" s="22"/>
      <c r="S91" s="45"/>
      <c r="T91" s="46"/>
      <c r="U91" s="27"/>
      <c r="V91" s="47"/>
      <c r="W91" s="47"/>
      <c r="X91" s="48"/>
      <c r="Y91" s="47"/>
      <c r="Z91" s="48"/>
      <c r="AA91" s="47"/>
      <c r="AB91" s="27"/>
      <c r="AC91" s="27"/>
      <c r="AD91" s="18" t="s">
        <v>44</v>
      </c>
      <c r="AE91" s="8">
        <v>2.0</v>
      </c>
      <c r="AF91" s="20"/>
      <c r="AG91" s="20"/>
    </row>
    <row r="92">
      <c r="A92" s="22"/>
      <c r="B92" s="45"/>
      <c r="C92" s="46"/>
      <c r="D92" s="49" t="s">
        <v>54</v>
      </c>
      <c r="E92" s="47"/>
      <c r="F92" s="47"/>
      <c r="G92" s="48"/>
      <c r="H92" s="47"/>
      <c r="I92" s="48"/>
      <c r="J92" s="47"/>
      <c r="K92" s="27"/>
      <c r="L92" s="27"/>
      <c r="M92" s="18" t="s">
        <v>46</v>
      </c>
      <c r="N92" s="8">
        <f>IF(N91=J90,1,0)</f>
        <v>0</v>
      </c>
      <c r="O92" s="20"/>
      <c r="P92" s="20"/>
      <c r="R92" s="22"/>
      <c r="S92" s="45"/>
      <c r="T92" s="46"/>
      <c r="U92" s="49" t="s">
        <v>48</v>
      </c>
      <c r="V92" s="47"/>
      <c r="W92" s="47"/>
      <c r="X92" s="48"/>
      <c r="Y92" s="47"/>
      <c r="Z92" s="48"/>
      <c r="AA92" s="47"/>
      <c r="AB92" s="27"/>
      <c r="AC92" s="27"/>
      <c r="AD92" s="18" t="s">
        <v>46</v>
      </c>
      <c r="AE92" s="8">
        <f>IF(AE91=AA90,1,0)</f>
        <v>1</v>
      </c>
      <c r="AF92" s="20"/>
      <c r="AG92" s="20"/>
    </row>
    <row r="93">
      <c r="A93" s="22"/>
      <c r="B93" s="45"/>
      <c r="C93" s="46"/>
      <c r="D93" s="25" t="s">
        <v>31</v>
      </c>
      <c r="E93" s="26">
        <f t="shared" ref="E93:I93" si="11">IF($N92=1,(E85+$L$25*(E90-E85)),(E85-$L$25*(E90-E85)))</f>
        <v>44</v>
      </c>
      <c r="F93" s="26">
        <f t="shared" si="11"/>
        <v>1</v>
      </c>
      <c r="G93" s="26">
        <f t="shared" si="11"/>
        <v>3</v>
      </c>
      <c r="H93" s="26">
        <f t="shared" si="11"/>
        <v>2</v>
      </c>
      <c r="I93" s="10">
        <f t="shared" si="11"/>
        <v>15.4395</v>
      </c>
      <c r="J93" s="26">
        <v>0.0</v>
      </c>
      <c r="K93" s="27"/>
      <c r="L93" s="27"/>
      <c r="M93" s="27"/>
      <c r="N93" s="27"/>
      <c r="O93" s="20"/>
      <c r="P93" s="20"/>
      <c r="R93" s="22"/>
      <c r="S93" s="45"/>
      <c r="T93" s="46"/>
      <c r="U93" s="25" t="s">
        <v>35</v>
      </c>
      <c r="V93" s="26">
        <f t="shared" ref="V93:Z93" si="12">IF($AE92=1,(V87+$AC$25*(V90-V87)),(V87-$AC$25*(V90-V87)))</f>
        <v>45.7109375</v>
      </c>
      <c r="W93" s="26">
        <f t="shared" si="12"/>
        <v>0.96484375</v>
      </c>
      <c r="X93" s="26">
        <f t="shared" si="12"/>
        <v>-0.59765625</v>
      </c>
      <c r="Y93" s="26">
        <f t="shared" si="12"/>
        <v>2</v>
      </c>
      <c r="Z93" s="10">
        <f t="shared" si="12"/>
        <v>7.907208984</v>
      </c>
      <c r="AA93" s="26">
        <v>2.0</v>
      </c>
      <c r="AB93" s="27"/>
      <c r="AC93" s="27"/>
      <c r="AD93" s="27"/>
      <c r="AE93" s="27"/>
      <c r="AF93" s="20"/>
      <c r="AG93" s="20"/>
    </row>
    <row r="94">
      <c r="A94" s="22"/>
      <c r="B94" s="50"/>
      <c r="C94" s="51"/>
      <c r="D94" s="52"/>
      <c r="E94" s="53"/>
      <c r="F94" s="53"/>
      <c r="G94" s="54"/>
      <c r="H94" s="53"/>
      <c r="I94" s="54"/>
      <c r="J94" s="53"/>
      <c r="K94" s="52"/>
      <c r="L94" s="52"/>
      <c r="M94" s="52"/>
      <c r="N94" s="52"/>
      <c r="O94" s="55"/>
      <c r="P94" s="20"/>
      <c r="R94" s="22"/>
      <c r="S94" s="50"/>
      <c r="T94" s="51"/>
      <c r="U94" s="52"/>
      <c r="V94" s="53"/>
      <c r="W94" s="53"/>
      <c r="X94" s="54"/>
      <c r="Y94" s="53"/>
      <c r="Z94" s="54"/>
      <c r="AA94" s="53"/>
      <c r="AB94" s="52"/>
      <c r="AC94" s="52"/>
      <c r="AD94" s="52"/>
      <c r="AE94" s="52"/>
      <c r="AF94" s="55"/>
      <c r="AG94" s="20"/>
    </row>
    <row r="95">
      <c r="A95" s="22"/>
      <c r="B95" s="46"/>
      <c r="C95" s="27"/>
      <c r="D95" s="27"/>
      <c r="E95" s="27"/>
      <c r="F95" s="27"/>
      <c r="G95" s="27"/>
      <c r="H95" s="27"/>
      <c r="I95" s="27"/>
      <c r="J95" s="27"/>
      <c r="K95" s="27"/>
      <c r="L95" s="27"/>
      <c r="M95" s="27"/>
      <c r="N95" s="27"/>
      <c r="O95" s="27"/>
      <c r="P95" s="20"/>
      <c r="R95" s="22"/>
      <c r="S95" s="27"/>
      <c r="T95" s="27"/>
      <c r="U95" s="27"/>
      <c r="V95" s="27"/>
      <c r="W95" s="27"/>
      <c r="X95" s="27"/>
      <c r="Y95" s="27"/>
      <c r="Z95" s="27"/>
      <c r="AA95" s="27"/>
      <c r="AB95" s="27"/>
      <c r="AC95" s="27"/>
      <c r="AD95" s="27"/>
      <c r="AE95" s="27"/>
      <c r="AF95" s="27"/>
      <c r="AG95" s="20"/>
    </row>
    <row r="96">
      <c r="A96" s="22"/>
      <c r="B96" s="57">
        <v>7.0</v>
      </c>
      <c r="C96" s="58"/>
      <c r="D96" s="59" t="s">
        <v>13</v>
      </c>
      <c r="E96" s="59" t="s">
        <v>14</v>
      </c>
      <c r="F96" s="59" t="s">
        <v>15</v>
      </c>
      <c r="G96" s="59" t="s">
        <v>16</v>
      </c>
      <c r="H96" s="59" t="s">
        <v>17</v>
      </c>
      <c r="I96" s="59" t="s">
        <v>18</v>
      </c>
      <c r="J96" s="59" t="s">
        <v>19</v>
      </c>
      <c r="K96" s="60"/>
      <c r="L96" s="61" t="s">
        <v>28</v>
      </c>
      <c r="M96" s="62"/>
      <c r="N96" s="62"/>
      <c r="O96" s="60"/>
      <c r="P96" s="20"/>
      <c r="R96" s="22"/>
      <c r="S96" s="16">
        <v>7.0</v>
      </c>
      <c r="T96" s="17"/>
      <c r="U96" s="6" t="s">
        <v>13</v>
      </c>
      <c r="V96" s="6" t="s">
        <v>14</v>
      </c>
      <c r="W96" s="6" t="s">
        <v>15</v>
      </c>
      <c r="X96" s="6" t="s">
        <v>16</v>
      </c>
      <c r="Y96" s="6" t="s">
        <v>17</v>
      </c>
      <c r="Z96" s="6" t="s">
        <v>18</v>
      </c>
      <c r="AA96" s="6" t="s">
        <v>19</v>
      </c>
      <c r="AB96" s="17"/>
      <c r="AC96" s="18" t="s">
        <v>28</v>
      </c>
      <c r="AD96" s="17"/>
      <c r="AE96" s="17"/>
      <c r="AF96" s="19"/>
      <c r="AG96" s="20"/>
    </row>
    <row r="97">
      <c r="A97" s="22"/>
      <c r="B97" s="23" t="s">
        <v>30</v>
      </c>
      <c r="C97" s="24"/>
      <c r="D97" s="63" t="s">
        <v>31</v>
      </c>
      <c r="E97" s="26">
        <v>44.0</v>
      </c>
      <c r="F97" s="26">
        <v>1.0</v>
      </c>
      <c r="G97" s="26">
        <v>3.0</v>
      </c>
      <c r="H97" s="26">
        <v>2.0</v>
      </c>
      <c r="I97" s="10">
        <v>15.439499999999999</v>
      </c>
      <c r="J97" s="64">
        <v>0.0</v>
      </c>
      <c r="K97" s="65"/>
      <c r="L97" s="66">
        <v>0.5</v>
      </c>
      <c r="M97" s="67" t="s">
        <v>32</v>
      </c>
      <c r="N97" s="68">
        <f>SQRT((POW(ABS(E102-E97),2)+(POW(ABS(F102-F97),2)+(POW(ABS(G102-G97),2)+(POW(ABS(H102-H97),2)+(POW(ABS(I102-I97),2)))))))</f>
        <v>16.12675083</v>
      </c>
      <c r="O97" s="69"/>
      <c r="P97" s="20"/>
      <c r="R97" s="22"/>
      <c r="S97" s="23" t="s">
        <v>30</v>
      </c>
      <c r="T97" s="24"/>
      <c r="U97" s="30" t="s">
        <v>31</v>
      </c>
      <c r="V97" s="26">
        <v>49.9375</v>
      </c>
      <c r="W97" s="26">
        <v>1.875</v>
      </c>
      <c r="X97" s="26">
        <v>6.9375</v>
      </c>
      <c r="Y97" s="26">
        <v>3.5625</v>
      </c>
      <c r="Z97" s="10">
        <v>9.197968749999998</v>
      </c>
      <c r="AA97" s="33">
        <v>0.0</v>
      </c>
      <c r="AB97" s="27"/>
      <c r="AC97" s="8">
        <v>0.25</v>
      </c>
      <c r="AD97" s="6" t="s">
        <v>32</v>
      </c>
      <c r="AE97" s="28">
        <f>SQRT((POW(ABS(V102-V97),2)+(POW(ABS(W102-W97),2)+(POW(ABS(X102-X97),2)+(POW(ABS(Y102-Y97),2)+(POW(ABS(Z102-Z97),2)))))))</f>
        <v>13.24356244</v>
      </c>
      <c r="AF97" s="29"/>
      <c r="AG97" s="20"/>
    </row>
    <row r="98">
      <c r="A98" s="22"/>
      <c r="B98" s="34"/>
      <c r="C98" s="35"/>
      <c r="D98" s="63" t="s">
        <v>33</v>
      </c>
      <c r="E98" s="26">
        <v>56.5</v>
      </c>
      <c r="F98" s="26">
        <v>0.0</v>
      </c>
      <c r="G98" s="26">
        <v>3.0</v>
      </c>
      <c r="H98" s="26">
        <v>0.5</v>
      </c>
      <c r="I98" s="10">
        <v>12.337000000000002</v>
      </c>
      <c r="J98" s="64">
        <v>1.0</v>
      </c>
      <c r="K98" s="70"/>
      <c r="L98" s="65"/>
      <c r="M98" s="71" t="s">
        <v>34</v>
      </c>
      <c r="N98" s="72">
        <f>SQRT((POW(ABS(E102-E98),2)+(POW(ABS(F102-F98),2)+(POW(ABS(G102-G98),2)+(POW(ABS(H102-H98),2)+(POW(ABS(I102-I98),2)))))))</f>
        <v>5.247052125</v>
      </c>
      <c r="O98" s="69"/>
      <c r="P98" s="20"/>
      <c r="R98" s="22"/>
      <c r="S98" s="34"/>
      <c r="T98" s="35"/>
      <c r="U98" s="30" t="s">
        <v>33</v>
      </c>
      <c r="V98" s="31">
        <v>47.625</v>
      </c>
      <c r="W98" s="31">
        <v>-1.25</v>
      </c>
      <c r="X98" s="31">
        <v>6.0</v>
      </c>
      <c r="Y98" s="31">
        <v>-0.875</v>
      </c>
      <c r="Z98" s="32">
        <v>10.652500000000003</v>
      </c>
      <c r="AA98" s="33">
        <v>1.0</v>
      </c>
      <c r="AB98" s="27"/>
      <c r="AC98" s="27"/>
      <c r="AD98" s="18" t="s">
        <v>34</v>
      </c>
      <c r="AE98" s="36">
        <f>SQRT((POW(ABS(V102-V98),2)+(POW(ABS(W102-W98),2)+(POW(ABS(X102-X98),2)+(POW(ABS(Y102-Y98),2)+(POW(ABS(Z102-Z98),2)))))))</f>
        <v>14.55629047</v>
      </c>
      <c r="AF98" s="29"/>
      <c r="AG98" s="20"/>
    </row>
    <row r="99">
      <c r="A99" s="22"/>
      <c r="B99" s="34"/>
      <c r="C99" s="35"/>
      <c r="D99" s="63" t="s">
        <v>35</v>
      </c>
      <c r="E99" s="26">
        <v>46.0</v>
      </c>
      <c r="F99" s="26">
        <v>1.5</v>
      </c>
      <c r="G99" s="26">
        <v>-0.5</v>
      </c>
      <c r="H99" s="26">
        <v>2.0</v>
      </c>
      <c r="I99" s="10">
        <v>9.267750000000001</v>
      </c>
      <c r="J99" s="64">
        <v>2.0</v>
      </c>
      <c r="K99" s="70"/>
      <c r="L99" s="65"/>
      <c r="M99" s="71" t="s">
        <v>36</v>
      </c>
      <c r="N99" s="68">
        <f>SQRT((POW(ABS(E102-E99),2)+(POW(ABS(F102-F99),2)+(POW(ABS(G102-G99),2)+(POW(ABS(H102-H99),2)+(POW(ABS(I102-I99),2)))))))</f>
        <v>15.27574419</v>
      </c>
      <c r="O99" s="69"/>
      <c r="P99" s="20"/>
      <c r="R99" s="22"/>
      <c r="S99" s="34"/>
      <c r="T99" s="35"/>
      <c r="U99" s="30" t="s">
        <v>35</v>
      </c>
      <c r="V99" s="26">
        <v>45.7109375</v>
      </c>
      <c r="W99" s="26">
        <v>0.96484375</v>
      </c>
      <c r="X99" s="26">
        <v>-0.59765625</v>
      </c>
      <c r="Y99" s="26">
        <v>2.0</v>
      </c>
      <c r="Z99" s="10">
        <v>7.9072089843750035</v>
      </c>
      <c r="AA99" s="37">
        <v>2.0</v>
      </c>
      <c r="AB99" s="27"/>
      <c r="AC99" s="27"/>
      <c r="AD99" s="18" t="s">
        <v>36</v>
      </c>
      <c r="AE99" s="28">
        <f>SQRT((POW(ABS(V102-V99),2)+(POW(ABS(W102-W99),2)+(POW(ABS(X102-X99),2)+(POW(ABS(Y102-Y99),2)+(POW(ABS(Z102-Z99),2)))))))</f>
        <v>16.10880841</v>
      </c>
      <c r="AF99" s="29"/>
      <c r="AG99" s="20"/>
    </row>
    <row r="100">
      <c r="A100" s="22"/>
      <c r="B100" s="34"/>
      <c r="C100" s="35"/>
      <c r="D100" s="63" t="s">
        <v>37</v>
      </c>
      <c r="E100" s="26">
        <v>26.25</v>
      </c>
      <c r="F100" s="26">
        <v>0.0</v>
      </c>
      <c r="G100" s="26">
        <v>0.75</v>
      </c>
      <c r="H100" s="26">
        <v>2.0</v>
      </c>
      <c r="I100" s="10">
        <v>3.813249999999999</v>
      </c>
      <c r="J100" s="64">
        <v>3.0</v>
      </c>
      <c r="K100" s="70"/>
      <c r="L100" s="65"/>
      <c r="M100" s="71" t="s">
        <v>38</v>
      </c>
      <c r="N100" s="68">
        <f>SQRT((POW(ABS(E102-E100),2)+(POW(ABS(F102-F100),2)+(POW(ABS(G102-G100),2)+(POW(ABS(H102-H100),2)+(POW(ABS(I102-I100),2)))))))</f>
        <v>35.62475944</v>
      </c>
      <c r="O100" s="69"/>
      <c r="P100" s="20"/>
      <c r="R100" s="22"/>
      <c r="S100" s="34"/>
      <c r="T100" s="35"/>
      <c r="U100" s="30" t="s">
        <v>37</v>
      </c>
      <c r="V100" s="26">
        <v>30.6015625</v>
      </c>
      <c r="W100" s="26">
        <v>0.0</v>
      </c>
      <c r="X100" s="26">
        <v>-0.0078125</v>
      </c>
      <c r="Y100" s="26">
        <v>2.46875</v>
      </c>
      <c r="Z100" s="10">
        <v>-4.513054687500002</v>
      </c>
      <c r="AA100" s="33">
        <v>3.0</v>
      </c>
      <c r="AB100" s="27"/>
      <c r="AC100" s="27"/>
      <c r="AD100" s="18" t="s">
        <v>38</v>
      </c>
      <c r="AE100" s="28">
        <f>SQRT((POW(ABS(V102-V100),2)+(POW(ABS(W102-W100),2)+(POW(ABS(X102-X100),2)+(POW(ABS(Y102-Y100),2)+(POW(ABS(Z102-Z100),2)))))))</f>
        <v>35.41137598</v>
      </c>
      <c r="AF100" s="29"/>
      <c r="AG100" s="20"/>
    </row>
    <row r="101">
      <c r="A101" s="22"/>
      <c r="B101" s="38"/>
      <c r="C101" s="39"/>
      <c r="D101" s="63" t="s">
        <v>39</v>
      </c>
      <c r="E101" s="26">
        <v>65.0</v>
      </c>
      <c r="F101" s="26">
        <v>0.0</v>
      </c>
      <c r="G101" s="26">
        <v>2.0</v>
      </c>
      <c r="H101" s="26">
        <v>1.0</v>
      </c>
      <c r="I101" s="10">
        <v>31.876</v>
      </c>
      <c r="J101" s="64">
        <v>4.0</v>
      </c>
      <c r="K101" s="70"/>
      <c r="L101" s="65"/>
      <c r="M101" s="71" t="s">
        <v>40</v>
      </c>
      <c r="N101" s="68">
        <f>SQRT((POW(ABS(E102-E101),2)+(POW(ABS(F102-F101),2)+(POW(ABS(G102-G101),2)+(POW(ABS(H102-H101),2)+(POW(ABS(I102-I101),2)))))))</f>
        <v>17.52304269</v>
      </c>
      <c r="O101" s="69"/>
      <c r="P101" s="20"/>
      <c r="R101" s="22"/>
      <c r="S101" s="38"/>
      <c r="T101" s="39"/>
      <c r="U101" s="30" t="s">
        <v>39</v>
      </c>
      <c r="V101" s="26">
        <v>67.375</v>
      </c>
      <c r="W101" s="26">
        <v>0.0</v>
      </c>
      <c r="X101" s="26">
        <v>0.75</v>
      </c>
      <c r="Y101" s="26">
        <v>1.625</v>
      </c>
      <c r="Z101" s="26">
        <v>24.3175</v>
      </c>
      <c r="AA101" s="33">
        <v>4.0</v>
      </c>
      <c r="AB101" s="27"/>
      <c r="AC101" s="27"/>
      <c r="AD101" s="18" t="s">
        <v>40</v>
      </c>
      <c r="AE101" s="28">
        <f>SQRT((POW(ABS(V102-V101),2)+(POW(ABS(W102-W101),2)+(POW(ABS(X102-X101),2)+(POW(ABS(Y102-Y101),2)+(POW(ABS(Z102-Z101),2)))))))</f>
        <v>11.80051746</v>
      </c>
      <c r="AF101" s="29"/>
      <c r="AG101" s="20"/>
    </row>
    <row r="102">
      <c r="A102" s="22"/>
      <c r="B102" s="73" t="s">
        <v>41</v>
      </c>
      <c r="C102" s="41"/>
      <c r="D102" s="74" t="s">
        <v>56</v>
      </c>
      <c r="E102" s="75">
        <v>60.0</v>
      </c>
      <c r="F102" s="75">
        <v>1.0</v>
      </c>
      <c r="G102" s="75">
        <v>1.0</v>
      </c>
      <c r="H102" s="75">
        <v>2.0</v>
      </c>
      <c r="I102" s="76">
        <v>15.171</v>
      </c>
      <c r="J102" s="75">
        <v>4.0</v>
      </c>
      <c r="K102" s="70"/>
      <c r="L102" s="65"/>
      <c r="M102" s="77" t="s">
        <v>43</v>
      </c>
      <c r="N102" s="66">
        <f>Min(N97:N101)</f>
        <v>5.247052125</v>
      </c>
      <c r="O102" s="65"/>
      <c r="P102" s="20"/>
      <c r="R102" s="22"/>
      <c r="S102" s="40" t="s">
        <v>41</v>
      </c>
      <c r="T102" s="41"/>
      <c r="U102" s="74" t="s">
        <v>56</v>
      </c>
      <c r="V102" s="75">
        <v>60.0</v>
      </c>
      <c r="W102" s="75">
        <v>1.0</v>
      </c>
      <c r="X102" s="75">
        <v>1.0</v>
      </c>
      <c r="Y102" s="75">
        <v>2.0</v>
      </c>
      <c r="Z102" s="76">
        <v>15.171</v>
      </c>
      <c r="AA102" s="75">
        <v>4.0</v>
      </c>
      <c r="AB102" s="27"/>
      <c r="AC102" s="27"/>
      <c r="AD102" s="18" t="s">
        <v>43</v>
      </c>
      <c r="AE102" s="44">
        <f>Min(AE97:AE101)</f>
        <v>11.80051746</v>
      </c>
      <c r="AF102" s="20"/>
      <c r="AG102" s="20"/>
    </row>
    <row r="103">
      <c r="A103" s="22"/>
      <c r="B103" s="78"/>
      <c r="C103" s="70"/>
      <c r="D103" s="70"/>
      <c r="E103" s="70"/>
      <c r="F103" s="70"/>
      <c r="G103" s="79"/>
      <c r="H103" s="70"/>
      <c r="I103" s="79"/>
      <c r="J103" s="70"/>
      <c r="K103" s="70"/>
      <c r="L103" s="70"/>
      <c r="M103" s="80" t="s">
        <v>44</v>
      </c>
      <c r="N103" s="81">
        <v>1.0</v>
      </c>
      <c r="O103" s="65"/>
      <c r="P103" s="20"/>
      <c r="R103" s="22"/>
      <c r="S103" s="45"/>
      <c r="T103" s="46"/>
      <c r="U103" s="27"/>
      <c r="V103" s="47"/>
      <c r="W103" s="47"/>
      <c r="X103" s="48"/>
      <c r="Y103" s="47"/>
      <c r="Z103" s="48"/>
      <c r="AA103" s="47"/>
      <c r="AB103" s="27"/>
      <c r="AC103" s="27"/>
      <c r="AD103" s="18" t="s">
        <v>44</v>
      </c>
      <c r="AE103" s="8">
        <v>4.0</v>
      </c>
      <c r="AF103" s="20"/>
      <c r="AG103" s="20"/>
    </row>
    <row r="104">
      <c r="A104" s="22"/>
      <c r="B104" s="78"/>
      <c r="C104" s="70"/>
      <c r="D104" s="49" t="s">
        <v>50</v>
      </c>
      <c r="E104" s="82"/>
      <c r="F104" s="82"/>
      <c r="G104" s="83"/>
      <c r="H104" s="82"/>
      <c r="I104" s="83"/>
      <c r="J104" s="82"/>
      <c r="K104" s="70"/>
      <c r="L104" s="70"/>
      <c r="M104" s="80" t="s">
        <v>46</v>
      </c>
      <c r="N104" s="84">
        <f>IF(N103=J102,1,0)</f>
        <v>0</v>
      </c>
      <c r="O104" s="65"/>
      <c r="P104" s="20"/>
      <c r="R104" s="22"/>
      <c r="S104" s="45"/>
      <c r="T104" s="46"/>
      <c r="U104" s="49" t="s">
        <v>45</v>
      </c>
      <c r="V104" s="47"/>
      <c r="W104" s="47"/>
      <c r="X104" s="48"/>
      <c r="Y104" s="47"/>
      <c r="Z104" s="48"/>
      <c r="AA104" s="47"/>
      <c r="AB104" s="27"/>
      <c r="AC104" s="27"/>
      <c r="AD104" s="18" t="s">
        <v>46</v>
      </c>
      <c r="AE104" s="8">
        <f>IF(AE103=AA102,1,0)</f>
        <v>1</v>
      </c>
      <c r="AF104" s="20"/>
      <c r="AG104" s="20"/>
    </row>
    <row r="105">
      <c r="A105" s="22"/>
      <c r="B105" s="78"/>
      <c r="C105" s="65"/>
      <c r="D105" s="30" t="s">
        <v>33</v>
      </c>
      <c r="E105" s="64">
        <f t="shared" ref="E105:I105" si="13">IF($N104=1,(E98+$L$25*(E102-E98)),(E98-$L$25*(E102-E98)))</f>
        <v>54.75</v>
      </c>
      <c r="F105" s="64">
        <f t="shared" si="13"/>
        <v>-0.5</v>
      </c>
      <c r="G105" s="64">
        <f t="shared" si="13"/>
        <v>4</v>
      </c>
      <c r="H105" s="64">
        <f t="shared" si="13"/>
        <v>-0.25</v>
      </c>
      <c r="I105" s="85">
        <f t="shared" si="13"/>
        <v>10.92</v>
      </c>
      <c r="J105" s="86">
        <v>1.0</v>
      </c>
      <c r="K105" s="70"/>
      <c r="L105" s="70"/>
      <c r="M105" s="70"/>
      <c r="N105" s="70"/>
      <c r="O105" s="65"/>
      <c r="P105" s="20"/>
      <c r="R105" s="22"/>
      <c r="S105" s="45"/>
      <c r="T105" s="46"/>
      <c r="U105" s="25" t="s">
        <v>37</v>
      </c>
      <c r="V105" s="26">
        <f t="shared" ref="V105:Z105" si="14">IF($AE104=1,(V101+$AC$25*(V102-V101)),(V101-$AC$25*(V102-V101)))</f>
        <v>65.53125</v>
      </c>
      <c r="W105" s="26">
        <f t="shared" si="14"/>
        <v>0.25</v>
      </c>
      <c r="X105" s="26">
        <f t="shared" si="14"/>
        <v>0.8125</v>
      </c>
      <c r="Y105" s="26">
        <f t="shared" si="14"/>
        <v>1.71875</v>
      </c>
      <c r="Z105" s="26">
        <f t="shared" si="14"/>
        <v>22.030875</v>
      </c>
      <c r="AA105" s="26">
        <v>3.0</v>
      </c>
      <c r="AB105" s="27"/>
      <c r="AC105" s="27"/>
      <c r="AD105" s="27"/>
      <c r="AE105" s="27"/>
      <c r="AF105" s="20"/>
      <c r="AG105" s="20"/>
    </row>
    <row r="106">
      <c r="A106" s="22"/>
      <c r="B106" s="87"/>
      <c r="C106" s="82"/>
      <c r="D106" s="82"/>
      <c r="E106" s="82"/>
      <c r="F106" s="82"/>
      <c r="G106" s="83"/>
      <c r="H106" s="82"/>
      <c r="I106" s="83"/>
      <c r="J106" s="82"/>
      <c r="K106" s="82"/>
      <c r="L106" s="82"/>
      <c r="M106" s="82"/>
      <c r="N106" s="82"/>
      <c r="O106" s="66"/>
      <c r="P106" s="20"/>
      <c r="R106" s="22"/>
      <c r="S106" s="50"/>
      <c r="T106" s="51"/>
      <c r="U106" s="52"/>
      <c r="V106" s="53"/>
      <c r="W106" s="53"/>
      <c r="X106" s="54"/>
      <c r="Y106" s="53"/>
      <c r="Z106" s="54"/>
      <c r="AA106" s="53"/>
      <c r="AB106" s="52"/>
      <c r="AC106" s="52"/>
      <c r="AD106" s="52"/>
      <c r="AE106" s="52"/>
      <c r="AF106" s="55"/>
      <c r="AG106" s="20"/>
    </row>
    <row r="107" ht="14.25" customHeight="1">
      <c r="A107" s="22"/>
      <c r="B107" s="46"/>
      <c r="C107" s="27"/>
      <c r="D107" s="27"/>
      <c r="E107" s="27"/>
      <c r="F107" s="27"/>
      <c r="G107" s="27"/>
      <c r="H107" s="27"/>
      <c r="I107" s="27"/>
      <c r="J107" s="27"/>
      <c r="K107" s="27"/>
      <c r="L107" s="27"/>
      <c r="M107" s="27"/>
      <c r="N107" s="27"/>
      <c r="O107" s="27"/>
      <c r="P107" s="20"/>
      <c r="R107" s="22"/>
      <c r="S107" s="27"/>
      <c r="T107" s="27"/>
      <c r="U107" s="27"/>
      <c r="V107" s="27"/>
      <c r="W107" s="27"/>
      <c r="X107" s="27"/>
      <c r="Y107" s="27"/>
      <c r="Z107" s="27"/>
      <c r="AA107" s="27"/>
      <c r="AB107" s="27"/>
      <c r="AC107" s="27"/>
      <c r="AD107" s="27"/>
      <c r="AE107" s="27"/>
      <c r="AF107" s="27"/>
      <c r="AG107" s="20"/>
    </row>
    <row r="108">
      <c r="A108" s="22"/>
      <c r="B108" s="57">
        <v>8.0</v>
      </c>
      <c r="C108" s="58"/>
      <c r="D108" s="59" t="s">
        <v>13</v>
      </c>
      <c r="E108" s="59" t="s">
        <v>14</v>
      </c>
      <c r="F108" s="59" t="s">
        <v>15</v>
      </c>
      <c r="G108" s="59" t="s">
        <v>16</v>
      </c>
      <c r="H108" s="59" t="s">
        <v>17</v>
      </c>
      <c r="I108" s="59" t="s">
        <v>18</v>
      </c>
      <c r="J108" s="59" t="s">
        <v>19</v>
      </c>
      <c r="K108" s="60"/>
      <c r="L108" s="61" t="s">
        <v>28</v>
      </c>
      <c r="M108" s="62"/>
      <c r="N108" s="62"/>
      <c r="O108" s="60"/>
      <c r="P108" s="20"/>
      <c r="R108" s="22"/>
      <c r="S108" s="16">
        <v>8.0</v>
      </c>
      <c r="T108" s="17"/>
      <c r="U108" s="6" t="s">
        <v>13</v>
      </c>
      <c r="V108" s="6" t="s">
        <v>14</v>
      </c>
      <c r="W108" s="6" t="s">
        <v>15</v>
      </c>
      <c r="X108" s="6" t="s">
        <v>16</v>
      </c>
      <c r="Y108" s="6" t="s">
        <v>17</v>
      </c>
      <c r="Z108" s="6" t="s">
        <v>18</v>
      </c>
      <c r="AA108" s="6" t="s">
        <v>19</v>
      </c>
      <c r="AB108" s="17"/>
      <c r="AC108" s="18" t="s">
        <v>28</v>
      </c>
      <c r="AD108" s="17"/>
      <c r="AE108" s="17"/>
      <c r="AF108" s="19"/>
      <c r="AG108" s="20"/>
    </row>
    <row r="109">
      <c r="A109" s="22"/>
      <c r="B109" s="23" t="s">
        <v>30</v>
      </c>
      <c r="C109" s="24"/>
      <c r="D109" s="63" t="s">
        <v>31</v>
      </c>
      <c r="E109" s="26">
        <v>44.0</v>
      </c>
      <c r="F109" s="26">
        <v>1.0</v>
      </c>
      <c r="G109" s="26">
        <v>3.0</v>
      </c>
      <c r="H109" s="26">
        <v>2.0</v>
      </c>
      <c r="I109" s="10">
        <v>15.439499999999999</v>
      </c>
      <c r="J109" s="64">
        <v>0.0</v>
      </c>
      <c r="K109" s="65"/>
      <c r="L109" s="66">
        <v>0.5</v>
      </c>
      <c r="M109" s="67" t="s">
        <v>32</v>
      </c>
      <c r="N109" s="68">
        <f>SQRT((POW(ABS(E114-E109),2)+(POW(ABS(F114-F109),2)+(POW(ABS(G114-G109),2)+(POW(ABS(H114-H109),2)+(POW(ABS(I114-I109),2)))))))</f>
        <v>5.141314253</v>
      </c>
      <c r="O109" s="69"/>
      <c r="P109" s="20"/>
      <c r="R109" s="22"/>
      <c r="S109" s="23" t="s">
        <v>30</v>
      </c>
      <c r="T109" s="24"/>
      <c r="U109" s="30" t="s">
        <v>31</v>
      </c>
      <c r="V109" s="26">
        <v>49.9375</v>
      </c>
      <c r="W109" s="26">
        <v>1.875</v>
      </c>
      <c r="X109" s="26">
        <v>6.9375</v>
      </c>
      <c r="Y109" s="26">
        <v>3.5625</v>
      </c>
      <c r="Z109" s="10">
        <v>9.197968749999998</v>
      </c>
      <c r="AA109" s="33">
        <v>0.0</v>
      </c>
      <c r="AB109" s="27"/>
      <c r="AC109" s="8">
        <v>0.25</v>
      </c>
      <c r="AD109" s="6" t="s">
        <v>32</v>
      </c>
      <c r="AE109" s="28">
        <f>SQRT((POW(ABS(V114-V109),2)+(POW(ABS(W114-W109),2)+(POW(ABS(X114-X109),2)+(POW(ABS(Y114-Y109),2)+(POW(ABS(Z114-Z109),2)))))))</f>
        <v>14.38816803</v>
      </c>
      <c r="AF109" s="29"/>
      <c r="AG109" s="20"/>
    </row>
    <row r="110">
      <c r="A110" s="22"/>
      <c r="B110" s="34"/>
      <c r="C110" s="35"/>
      <c r="D110" s="63" t="s">
        <v>33</v>
      </c>
      <c r="E110" s="31">
        <v>54.75</v>
      </c>
      <c r="F110" s="31">
        <v>-0.5</v>
      </c>
      <c r="G110" s="31">
        <v>4.0</v>
      </c>
      <c r="H110" s="31">
        <v>-0.25</v>
      </c>
      <c r="I110" s="32">
        <v>10.920000000000002</v>
      </c>
      <c r="J110" s="64">
        <v>1.0</v>
      </c>
      <c r="K110" s="70"/>
      <c r="L110" s="65"/>
      <c r="M110" s="71" t="s">
        <v>34</v>
      </c>
      <c r="N110" s="72">
        <f>SQRT((POW(ABS(E114-E110),2)+(POW(ABS(F114-F110),2)+(POW(ABS(G114-G110),2)+(POW(ABS(H114-H110),2)+(POW(ABS(I114-I110),2)))))))</f>
        <v>15.14079602</v>
      </c>
      <c r="O110" s="69"/>
      <c r="P110" s="20"/>
      <c r="R110" s="22"/>
      <c r="S110" s="34"/>
      <c r="T110" s="35"/>
      <c r="U110" s="30" t="s">
        <v>33</v>
      </c>
      <c r="V110" s="31">
        <v>47.625</v>
      </c>
      <c r="W110" s="31">
        <v>-1.25</v>
      </c>
      <c r="X110" s="31">
        <v>6.0</v>
      </c>
      <c r="Y110" s="31">
        <v>-0.875</v>
      </c>
      <c r="Z110" s="32">
        <v>10.652500000000003</v>
      </c>
      <c r="AA110" s="33">
        <v>1.0</v>
      </c>
      <c r="AB110" s="27"/>
      <c r="AC110" s="27"/>
      <c r="AD110" s="18" t="s">
        <v>34</v>
      </c>
      <c r="AE110" s="36">
        <f>SQRT((POW(ABS(V114-V110),2)+(POW(ABS(W114-W110),2)+(POW(ABS(X114-X110),2)+(POW(ABS(Y114-Y110),2)+(POW(ABS(Z114-Z110),2)))))))</f>
        <v>11.91338282</v>
      </c>
      <c r="AF110" s="29"/>
      <c r="AG110" s="20"/>
    </row>
    <row r="111">
      <c r="A111" s="22"/>
      <c r="B111" s="34"/>
      <c r="C111" s="35"/>
      <c r="D111" s="63" t="s">
        <v>35</v>
      </c>
      <c r="E111" s="26">
        <v>46.0</v>
      </c>
      <c r="F111" s="26">
        <v>1.5</v>
      </c>
      <c r="G111" s="26">
        <v>-0.5</v>
      </c>
      <c r="H111" s="26">
        <v>2.0</v>
      </c>
      <c r="I111" s="10">
        <v>9.267750000000001</v>
      </c>
      <c r="J111" s="64">
        <v>2.0</v>
      </c>
      <c r="K111" s="70"/>
      <c r="L111" s="65"/>
      <c r="M111" s="71" t="s">
        <v>36</v>
      </c>
      <c r="N111" s="68">
        <f>SQRT((POW(ABS(E114-E111),2)+(POW(ABS(F114-F111),2)+(POW(ABS(G114-G111),2)+(POW(ABS(H114-H111),2)+(POW(ABS(I114-I111),2)))))))</f>
        <v>10.60731116</v>
      </c>
      <c r="O111" s="69"/>
      <c r="P111" s="20"/>
      <c r="R111" s="22"/>
      <c r="S111" s="34"/>
      <c r="T111" s="35"/>
      <c r="U111" s="30" t="s">
        <v>35</v>
      </c>
      <c r="V111" s="26">
        <v>45.7109375</v>
      </c>
      <c r="W111" s="26">
        <v>0.96484375</v>
      </c>
      <c r="X111" s="26">
        <v>-0.59765625</v>
      </c>
      <c r="Y111" s="26">
        <v>2.0</v>
      </c>
      <c r="Z111" s="10">
        <v>7.9072089843750035</v>
      </c>
      <c r="AA111" s="37">
        <v>2.0</v>
      </c>
      <c r="AB111" s="27"/>
      <c r="AC111" s="27"/>
      <c r="AD111" s="18" t="s">
        <v>36</v>
      </c>
      <c r="AE111" s="28">
        <f>SQRT((POW(ABS(V114-V111),2)+(POW(ABS(W114-W111),2)+(POW(ABS(X114-X111),2)+(POW(ABS(Y114-Y111),2)+(POW(ABS(Z114-Z111),2)))))))</f>
        <v>11.83458245</v>
      </c>
      <c r="AF111" s="29"/>
      <c r="AG111" s="20"/>
    </row>
    <row r="112">
      <c r="A112" s="22"/>
      <c r="B112" s="34"/>
      <c r="C112" s="35"/>
      <c r="D112" s="63" t="s">
        <v>37</v>
      </c>
      <c r="E112" s="26">
        <v>26.25</v>
      </c>
      <c r="F112" s="26">
        <v>0.0</v>
      </c>
      <c r="G112" s="26">
        <v>0.75</v>
      </c>
      <c r="H112" s="26">
        <v>2.0</v>
      </c>
      <c r="I112" s="10">
        <v>3.813249999999999</v>
      </c>
      <c r="J112" s="64">
        <v>3.0</v>
      </c>
      <c r="K112" s="70"/>
      <c r="L112" s="65"/>
      <c r="M112" s="71" t="s">
        <v>38</v>
      </c>
      <c r="N112" s="68">
        <f>SQRT((POW(ABS(E114-E112),2)+(POW(ABS(F114-F112),2)+(POW(ABS(G114-G112),2)+(POW(ABS(H114-H112),2)+(POW(ABS(I114-I112),2)))))))</f>
        <v>22.91452045</v>
      </c>
      <c r="O112" s="69"/>
      <c r="P112" s="20"/>
      <c r="R112" s="22"/>
      <c r="S112" s="34"/>
      <c r="T112" s="35"/>
      <c r="U112" s="30" t="s">
        <v>37</v>
      </c>
      <c r="V112" s="26">
        <v>65.53125</v>
      </c>
      <c r="W112" s="26">
        <v>0.25</v>
      </c>
      <c r="X112" s="26">
        <v>0.8125</v>
      </c>
      <c r="Y112" s="26">
        <v>1.71875</v>
      </c>
      <c r="Z112" s="10">
        <v>22.030874999999998</v>
      </c>
      <c r="AA112" s="33">
        <v>3.0</v>
      </c>
      <c r="AB112" s="27"/>
      <c r="AC112" s="27"/>
      <c r="AD112" s="18" t="s">
        <v>38</v>
      </c>
      <c r="AE112" s="28">
        <f>SQRT((POW(ABS(V114-V112),2)+(POW(ABS(W114-W112),2)+(POW(ABS(X114-X112),2)+(POW(ABS(Y114-Y112),2)+(POW(ABS(Z114-Z112),2)))))))</f>
        <v>22.72635887</v>
      </c>
      <c r="AF112" s="29"/>
      <c r="AG112" s="20"/>
    </row>
    <row r="113">
      <c r="A113" s="22"/>
      <c r="B113" s="38"/>
      <c r="C113" s="39"/>
      <c r="D113" s="63" t="s">
        <v>39</v>
      </c>
      <c r="E113" s="26">
        <v>65.0</v>
      </c>
      <c r="F113" s="26">
        <v>0.0</v>
      </c>
      <c r="G113" s="26">
        <v>2.0</v>
      </c>
      <c r="H113" s="26">
        <v>1.0</v>
      </c>
      <c r="I113" s="10">
        <v>31.876</v>
      </c>
      <c r="J113" s="64">
        <v>4.0</v>
      </c>
      <c r="K113" s="70"/>
      <c r="L113" s="65"/>
      <c r="M113" s="71" t="s">
        <v>40</v>
      </c>
      <c r="N113" s="68">
        <f>SQRT((POW(ABS(E114-E113),2)+(POW(ABS(F114-F113),2)+(POW(ABS(G114-G113),2)+(POW(ABS(H114-H113),2)+(POW(ABS(I114-I113),2)))))))</f>
        <v>25.40570928</v>
      </c>
      <c r="O113" s="69"/>
      <c r="P113" s="20"/>
      <c r="R113" s="22"/>
      <c r="S113" s="38"/>
      <c r="T113" s="39"/>
      <c r="U113" s="30" t="s">
        <v>39</v>
      </c>
      <c r="V113" s="26">
        <v>67.375</v>
      </c>
      <c r="W113" s="26">
        <v>0.0</v>
      </c>
      <c r="X113" s="26">
        <v>0.75</v>
      </c>
      <c r="Y113" s="26">
        <v>1.625</v>
      </c>
      <c r="Z113" s="26">
        <v>24.3175</v>
      </c>
      <c r="AA113" s="33">
        <v>4.0</v>
      </c>
      <c r="AB113" s="27"/>
      <c r="AC113" s="27"/>
      <c r="AD113" s="18" t="s">
        <v>40</v>
      </c>
      <c r="AE113" s="28">
        <f>SQRT((POW(ABS(V114-V113),2)+(POW(ABS(W114-W113),2)+(POW(ABS(X114-X113),2)+(POW(ABS(Y114-Y113),2)+(POW(ABS(Z114-Z113),2)))))))</f>
        <v>24.91166996</v>
      </c>
      <c r="AF113" s="29"/>
      <c r="AG113" s="20"/>
    </row>
    <row r="114">
      <c r="A114" s="22"/>
      <c r="B114" s="73" t="s">
        <v>41</v>
      </c>
      <c r="C114" s="41"/>
      <c r="D114" s="74" t="s">
        <v>57</v>
      </c>
      <c r="E114" s="75">
        <v>43.0</v>
      </c>
      <c r="F114" s="75">
        <v>1.0</v>
      </c>
      <c r="G114" s="75">
        <v>0.0</v>
      </c>
      <c r="H114" s="75">
        <v>1.0</v>
      </c>
      <c r="I114" s="76">
        <v>19.368</v>
      </c>
      <c r="J114" s="75">
        <v>4.0</v>
      </c>
      <c r="K114" s="70"/>
      <c r="L114" s="65"/>
      <c r="M114" s="77" t="s">
        <v>43</v>
      </c>
      <c r="N114" s="66">
        <f>Min(N109:N113)</f>
        <v>5.141314253</v>
      </c>
      <c r="O114" s="65"/>
      <c r="P114" s="20"/>
      <c r="R114" s="22"/>
      <c r="S114" s="40" t="s">
        <v>41</v>
      </c>
      <c r="T114" s="41"/>
      <c r="U114" s="74" t="s">
        <v>57</v>
      </c>
      <c r="V114" s="75">
        <v>43.0</v>
      </c>
      <c r="W114" s="75">
        <v>1.0</v>
      </c>
      <c r="X114" s="75">
        <v>0.0</v>
      </c>
      <c r="Y114" s="75">
        <v>1.0</v>
      </c>
      <c r="Z114" s="76">
        <v>19.368</v>
      </c>
      <c r="AA114" s="75">
        <v>4.0</v>
      </c>
      <c r="AB114" s="27"/>
      <c r="AC114" s="27"/>
      <c r="AD114" s="18" t="s">
        <v>43</v>
      </c>
      <c r="AE114" s="44">
        <f>Min(AE109:AE113)</f>
        <v>11.83458245</v>
      </c>
      <c r="AF114" s="20"/>
      <c r="AG114" s="20"/>
    </row>
    <row r="115">
      <c r="A115" s="22"/>
      <c r="B115" s="78"/>
      <c r="C115" s="70"/>
      <c r="D115" s="70"/>
      <c r="E115" s="70"/>
      <c r="F115" s="70"/>
      <c r="G115" s="79"/>
      <c r="H115" s="70"/>
      <c r="I115" s="79"/>
      <c r="J115" s="70"/>
      <c r="K115" s="70"/>
      <c r="L115" s="70"/>
      <c r="M115" s="80" t="s">
        <v>44</v>
      </c>
      <c r="N115" s="81">
        <v>0.0</v>
      </c>
      <c r="O115" s="65"/>
      <c r="P115" s="20"/>
      <c r="R115" s="22"/>
      <c r="S115" s="45"/>
      <c r="T115" s="46"/>
      <c r="U115" s="27"/>
      <c r="V115" s="47"/>
      <c r="W115" s="47"/>
      <c r="X115" s="48"/>
      <c r="Y115" s="47"/>
      <c r="Z115" s="48"/>
      <c r="AA115" s="47"/>
      <c r="AB115" s="27"/>
      <c r="AC115" s="27"/>
      <c r="AD115" s="18" t="s">
        <v>44</v>
      </c>
      <c r="AE115" s="8">
        <v>2.0</v>
      </c>
      <c r="AF115" s="20"/>
      <c r="AG115" s="20"/>
    </row>
    <row r="116">
      <c r="A116" s="22"/>
      <c r="B116" s="78"/>
      <c r="C116" s="70"/>
      <c r="D116" s="49" t="s">
        <v>54</v>
      </c>
      <c r="E116" s="82"/>
      <c r="F116" s="82"/>
      <c r="G116" s="83"/>
      <c r="H116" s="82"/>
      <c r="I116" s="83"/>
      <c r="J116" s="82"/>
      <c r="K116" s="70"/>
      <c r="L116" s="70"/>
      <c r="M116" s="80" t="s">
        <v>46</v>
      </c>
      <c r="N116" s="84">
        <f>IF(N115=J114,1,0)</f>
        <v>0</v>
      </c>
      <c r="O116" s="65"/>
      <c r="P116" s="20"/>
      <c r="R116" s="22"/>
      <c r="S116" s="45"/>
      <c r="T116" s="46"/>
      <c r="U116" s="49" t="s">
        <v>48</v>
      </c>
      <c r="V116" s="47"/>
      <c r="W116" s="47"/>
      <c r="X116" s="48"/>
      <c r="Y116" s="47"/>
      <c r="Z116" s="48"/>
      <c r="AA116" s="47"/>
      <c r="AB116" s="27"/>
      <c r="AC116" s="27"/>
      <c r="AD116" s="18" t="s">
        <v>46</v>
      </c>
      <c r="AE116" s="8">
        <f>IF(AE115=AA114,1,0)</f>
        <v>0</v>
      </c>
      <c r="AF116" s="20"/>
      <c r="AG116" s="20"/>
    </row>
    <row r="117">
      <c r="A117" s="22"/>
      <c r="B117" s="78"/>
      <c r="C117" s="65"/>
      <c r="D117" s="30" t="s">
        <v>31</v>
      </c>
      <c r="E117" s="64">
        <f t="shared" ref="E117:I117" si="15">IF($N116=1,(E109+$L$25*(E114-E109)),(E109-$L$25*(E114-E109)))</f>
        <v>44.5</v>
      </c>
      <c r="F117" s="64">
        <f t="shared" si="15"/>
        <v>1</v>
      </c>
      <c r="G117" s="64">
        <f t="shared" si="15"/>
        <v>4.5</v>
      </c>
      <c r="H117" s="64">
        <f t="shared" si="15"/>
        <v>2.5</v>
      </c>
      <c r="I117" s="85">
        <f t="shared" si="15"/>
        <v>13.47525</v>
      </c>
      <c r="J117" s="86">
        <v>0.0</v>
      </c>
      <c r="K117" s="70"/>
      <c r="L117" s="70"/>
      <c r="M117" s="70"/>
      <c r="N117" s="70"/>
      <c r="O117" s="65"/>
      <c r="P117" s="20"/>
      <c r="R117" s="22"/>
      <c r="S117" s="45"/>
      <c r="T117" s="46"/>
      <c r="U117" s="25" t="s">
        <v>35</v>
      </c>
      <c r="V117" s="26">
        <f t="shared" ref="V117:Z117" si="16">IF($AE116=1,(V110+$AC$25*(V114-V110)),(V110-$AC$25*(V114-V110)))</f>
        <v>48.78125</v>
      </c>
      <c r="W117" s="26">
        <f t="shared" si="16"/>
        <v>-1.8125</v>
      </c>
      <c r="X117" s="26">
        <f t="shared" si="16"/>
        <v>7.5</v>
      </c>
      <c r="Y117" s="26">
        <f t="shared" si="16"/>
        <v>-1.34375</v>
      </c>
      <c r="Z117" s="10">
        <f t="shared" si="16"/>
        <v>8.473625</v>
      </c>
      <c r="AA117" s="26">
        <v>2.0</v>
      </c>
      <c r="AB117" s="27"/>
      <c r="AC117" s="27"/>
      <c r="AD117" s="27"/>
      <c r="AE117" s="27"/>
      <c r="AF117" s="20"/>
      <c r="AG117" s="20"/>
    </row>
    <row r="118">
      <c r="A118" s="22"/>
      <c r="B118" s="87"/>
      <c r="C118" s="82"/>
      <c r="D118" s="82"/>
      <c r="E118" s="82"/>
      <c r="F118" s="82"/>
      <c r="G118" s="83"/>
      <c r="H118" s="82"/>
      <c r="I118" s="83"/>
      <c r="J118" s="82"/>
      <c r="K118" s="82"/>
      <c r="L118" s="82"/>
      <c r="M118" s="82"/>
      <c r="N118" s="82"/>
      <c r="O118" s="66"/>
      <c r="P118" s="20"/>
      <c r="R118" s="22"/>
      <c r="S118" s="50"/>
      <c r="T118" s="51"/>
      <c r="U118" s="52"/>
      <c r="V118" s="53"/>
      <c r="W118" s="53"/>
      <c r="X118" s="54"/>
      <c r="Y118" s="53"/>
      <c r="Z118" s="54"/>
      <c r="AA118" s="53"/>
      <c r="AB118" s="52"/>
      <c r="AC118" s="52"/>
      <c r="AD118" s="52"/>
      <c r="AE118" s="52"/>
      <c r="AF118" s="55"/>
      <c r="AG118" s="20"/>
    </row>
    <row r="119">
      <c r="A119" s="22"/>
      <c r="B119" s="46"/>
      <c r="C119" s="27"/>
      <c r="D119" s="27"/>
      <c r="E119" s="27"/>
      <c r="F119" s="27"/>
      <c r="G119" s="27"/>
      <c r="H119" s="27"/>
      <c r="I119" s="27"/>
      <c r="J119" s="27"/>
      <c r="K119" s="27"/>
      <c r="L119" s="27"/>
      <c r="M119" s="27"/>
      <c r="N119" s="27"/>
      <c r="O119" s="27"/>
      <c r="P119" s="20"/>
      <c r="R119" s="22"/>
      <c r="S119" s="27"/>
      <c r="T119" s="27"/>
      <c r="U119" s="27"/>
      <c r="V119" s="27"/>
      <c r="W119" s="27"/>
      <c r="X119" s="27"/>
      <c r="Y119" s="27"/>
      <c r="Z119" s="27"/>
      <c r="AA119" s="27"/>
      <c r="AB119" s="27"/>
      <c r="AC119" s="27"/>
      <c r="AD119" s="27"/>
      <c r="AE119" s="27"/>
      <c r="AF119" s="27"/>
      <c r="AG119" s="20"/>
    </row>
    <row r="120">
      <c r="A120" s="22"/>
      <c r="B120" s="57">
        <v>9.0</v>
      </c>
      <c r="C120" s="58"/>
      <c r="D120" s="59" t="s">
        <v>13</v>
      </c>
      <c r="E120" s="59" t="s">
        <v>14</v>
      </c>
      <c r="F120" s="59" t="s">
        <v>15</v>
      </c>
      <c r="G120" s="59" t="s">
        <v>16</v>
      </c>
      <c r="H120" s="59" t="s">
        <v>17</v>
      </c>
      <c r="I120" s="59" t="s">
        <v>18</v>
      </c>
      <c r="J120" s="59" t="s">
        <v>19</v>
      </c>
      <c r="K120" s="60"/>
      <c r="L120" s="61" t="s">
        <v>28</v>
      </c>
      <c r="M120" s="62"/>
      <c r="N120" s="62"/>
      <c r="O120" s="60"/>
      <c r="P120" s="20"/>
      <c r="R120" s="22"/>
      <c r="S120" s="16">
        <v>9.0</v>
      </c>
      <c r="T120" s="17"/>
      <c r="U120" s="6" t="s">
        <v>13</v>
      </c>
      <c r="V120" s="6" t="s">
        <v>14</v>
      </c>
      <c r="W120" s="6" t="s">
        <v>15</v>
      </c>
      <c r="X120" s="6" t="s">
        <v>16</v>
      </c>
      <c r="Y120" s="6" t="s">
        <v>17</v>
      </c>
      <c r="Z120" s="6" t="s">
        <v>18</v>
      </c>
      <c r="AA120" s="6" t="s">
        <v>19</v>
      </c>
      <c r="AB120" s="17"/>
      <c r="AC120" s="18" t="s">
        <v>28</v>
      </c>
      <c r="AD120" s="17"/>
      <c r="AE120" s="17"/>
      <c r="AF120" s="19"/>
      <c r="AG120" s="20"/>
    </row>
    <row r="121">
      <c r="A121" s="22"/>
      <c r="B121" s="23" t="s">
        <v>30</v>
      </c>
      <c r="C121" s="24"/>
      <c r="D121" s="63" t="s">
        <v>31</v>
      </c>
      <c r="E121" s="31">
        <v>44.5</v>
      </c>
      <c r="F121" s="31">
        <v>1.0</v>
      </c>
      <c r="G121" s="31">
        <v>4.5</v>
      </c>
      <c r="H121" s="31">
        <v>2.5</v>
      </c>
      <c r="I121" s="32">
        <v>13.475249999999999</v>
      </c>
      <c r="J121" s="64">
        <v>0.0</v>
      </c>
      <c r="K121" s="65"/>
      <c r="L121" s="66">
        <v>0.5</v>
      </c>
      <c r="M121" s="67" t="s">
        <v>32</v>
      </c>
      <c r="N121" s="68">
        <f>SQRT((POW(ABS(E126-E121),2)+(POW(ABS(F126-F121),2)+(POW(ABS(G126-G121),2)+(POW(ABS(H126-H121),2)+(POW(ABS(I126-I121),2)))))))</f>
        <v>5.537880286</v>
      </c>
      <c r="O121" s="69"/>
      <c r="P121" s="20"/>
      <c r="R121" s="22"/>
      <c r="S121" s="23" t="s">
        <v>30</v>
      </c>
      <c r="T121" s="24"/>
      <c r="U121" s="30" t="s">
        <v>31</v>
      </c>
      <c r="V121" s="26">
        <v>49.9375</v>
      </c>
      <c r="W121" s="26">
        <v>1.875</v>
      </c>
      <c r="X121" s="26">
        <v>6.9375</v>
      </c>
      <c r="Y121" s="26">
        <v>3.5625</v>
      </c>
      <c r="Z121" s="10">
        <v>9.197968749999998</v>
      </c>
      <c r="AA121" s="33">
        <v>0.0</v>
      </c>
      <c r="AB121" s="27"/>
      <c r="AC121" s="8">
        <v>0.25</v>
      </c>
      <c r="AD121" s="6" t="s">
        <v>32</v>
      </c>
      <c r="AE121" s="28">
        <f>SQRT((POW(ABS(V126-V121),2)+(POW(ABS(W126-W121),2)+(POW(ABS(X126-X121),2)+(POW(ABS(Y126-Y121),2)+(POW(ABS(Z126-Z121),2)))))))</f>
        <v>8.32554895</v>
      </c>
      <c r="AF121" s="29"/>
      <c r="AG121" s="20"/>
    </row>
    <row r="122">
      <c r="A122" s="22"/>
      <c r="B122" s="34"/>
      <c r="C122" s="35"/>
      <c r="D122" s="63" t="s">
        <v>33</v>
      </c>
      <c r="E122" s="31">
        <v>54.75</v>
      </c>
      <c r="F122" s="31">
        <v>-0.5</v>
      </c>
      <c r="G122" s="31">
        <v>4.0</v>
      </c>
      <c r="H122" s="31">
        <v>-0.25</v>
      </c>
      <c r="I122" s="32">
        <v>10.920000000000002</v>
      </c>
      <c r="J122" s="64">
        <v>1.0</v>
      </c>
      <c r="K122" s="70"/>
      <c r="L122" s="65"/>
      <c r="M122" s="71" t="s">
        <v>34</v>
      </c>
      <c r="N122" s="72">
        <f>SQRT((POW(ABS(E126-E122),2)+(POW(ABS(F126-F122),2)+(POW(ABS(G126-G122),2)+(POW(ABS(H126-H122),2)+(POW(ABS(I126-I122),2)))))))</f>
        <v>9.060486135</v>
      </c>
      <c r="O122" s="69"/>
      <c r="P122" s="20"/>
      <c r="R122" s="22"/>
      <c r="S122" s="34"/>
      <c r="T122" s="35"/>
      <c r="U122" s="30" t="s">
        <v>33</v>
      </c>
      <c r="V122" s="31">
        <v>47.625</v>
      </c>
      <c r="W122" s="31">
        <v>-1.25</v>
      </c>
      <c r="X122" s="31">
        <v>6.0</v>
      </c>
      <c r="Y122" s="31">
        <v>-0.875</v>
      </c>
      <c r="Z122" s="32">
        <v>10.652500000000003</v>
      </c>
      <c r="AA122" s="33">
        <v>1.0</v>
      </c>
      <c r="AB122" s="27"/>
      <c r="AC122" s="27"/>
      <c r="AD122" s="18" t="s">
        <v>34</v>
      </c>
      <c r="AE122" s="36">
        <f>SQRT((POW(ABS(V126-V122),2)+(POW(ABS(W126-W122),2)+(POW(ABS(X126-X122),2)+(POW(ABS(Y126-Y122),2)+(POW(ABS(Z126-Z122),2)))))))</f>
        <v>6.889184295</v>
      </c>
      <c r="AF122" s="29"/>
      <c r="AG122" s="20"/>
    </row>
    <row r="123">
      <c r="A123" s="22"/>
      <c r="B123" s="34"/>
      <c r="C123" s="35"/>
      <c r="D123" s="63" t="s">
        <v>35</v>
      </c>
      <c r="E123" s="26">
        <v>46.0</v>
      </c>
      <c r="F123" s="26">
        <v>1.5</v>
      </c>
      <c r="G123" s="26">
        <v>-0.5</v>
      </c>
      <c r="H123" s="26">
        <v>2.0</v>
      </c>
      <c r="I123" s="10">
        <v>9.267750000000001</v>
      </c>
      <c r="J123" s="64">
        <v>2.0</v>
      </c>
      <c r="K123" s="70"/>
      <c r="L123" s="65"/>
      <c r="M123" s="71" t="s">
        <v>36</v>
      </c>
      <c r="N123" s="68">
        <f>SQRT((POW(ABS(E126-E123),2)+(POW(ABS(F126-F123),2)+(POW(ABS(G126-G123),2)+(POW(ABS(H126-H123),2)+(POW(ABS(I126-I123),2)))))))</f>
        <v>3.121898551</v>
      </c>
      <c r="O123" s="69"/>
      <c r="P123" s="20"/>
      <c r="R123" s="22"/>
      <c r="S123" s="34"/>
      <c r="T123" s="35"/>
      <c r="U123" s="30" t="s">
        <v>35</v>
      </c>
      <c r="V123" s="26">
        <v>48.78125</v>
      </c>
      <c r="W123" s="26">
        <v>-1.8125</v>
      </c>
      <c r="X123" s="26">
        <v>7.5</v>
      </c>
      <c r="Y123" s="26">
        <v>-1.34375</v>
      </c>
      <c r="Z123" s="10">
        <v>8.473625000000006</v>
      </c>
      <c r="AA123" s="37">
        <v>2.0</v>
      </c>
      <c r="AB123" s="27"/>
      <c r="AC123" s="27"/>
      <c r="AD123" s="18" t="s">
        <v>36</v>
      </c>
      <c r="AE123" s="28">
        <f>SQRT((POW(ABS(V126-V123),2)+(POW(ABS(W126-W123),2)+(POW(ABS(X126-X123),2)+(POW(ABS(Y126-Y123),2)+(POW(ABS(Z126-Z123),2)))))))</f>
        <v>9.205161094</v>
      </c>
      <c r="AF123" s="29"/>
      <c r="AG123" s="20"/>
    </row>
    <row r="124">
      <c r="A124" s="22"/>
      <c r="B124" s="34"/>
      <c r="C124" s="35"/>
      <c r="D124" s="63" t="s">
        <v>37</v>
      </c>
      <c r="E124" s="26">
        <v>26.25</v>
      </c>
      <c r="F124" s="26">
        <v>0.0</v>
      </c>
      <c r="G124" s="26">
        <v>0.75</v>
      </c>
      <c r="H124" s="26">
        <v>2.0</v>
      </c>
      <c r="I124" s="10">
        <v>3.813249999999999</v>
      </c>
      <c r="J124" s="64">
        <v>3.0</v>
      </c>
      <c r="K124" s="70"/>
      <c r="L124" s="65"/>
      <c r="M124" s="71" t="s">
        <v>38</v>
      </c>
      <c r="N124" s="68">
        <f>SQRT((POW(ABS(E126-E124),2)+(POW(ABS(F126-F124),2)+(POW(ABS(G126-G124),2)+(POW(ABS(H126-H124),2)+(POW(ABS(I126-I124),2)))))))</f>
        <v>22.23481817</v>
      </c>
      <c r="O124" s="69"/>
      <c r="P124" s="20"/>
      <c r="R124" s="22"/>
      <c r="S124" s="34"/>
      <c r="T124" s="35"/>
      <c r="U124" s="30" t="s">
        <v>37</v>
      </c>
      <c r="V124" s="26">
        <v>65.53125</v>
      </c>
      <c r="W124" s="26">
        <v>0.25</v>
      </c>
      <c r="X124" s="26">
        <v>0.8125</v>
      </c>
      <c r="Y124" s="26">
        <v>1.71875</v>
      </c>
      <c r="Z124" s="10">
        <v>22.030874999999998</v>
      </c>
      <c r="AA124" s="33">
        <v>3.0</v>
      </c>
      <c r="AB124" s="27"/>
      <c r="AC124" s="27"/>
      <c r="AD124" s="18" t="s">
        <v>38</v>
      </c>
      <c r="AE124" s="28">
        <f>SQRT((POW(ABS(V126-V124),2)+(POW(ABS(W126-W124),2)+(POW(ABS(X126-X124),2)+(POW(ABS(Y126-Y124),2)+(POW(ABS(Z126-Z124),2)))))))</f>
        <v>21.20273837</v>
      </c>
      <c r="AF124" s="29"/>
      <c r="AG124" s="20"/>
    </row>
    <row r="125">
      <c r="A125" s="22"/>
      <c r="B125" s="38"/>
      <c r="C125" s="39"/>
      <c r="D125" s="63" t="s">
        <v>39</v>
      </c>
      <c r="E125" s="26">
        <v>65.0</v>
      </c>
      <c r="F125" s="26">
        <v>0.0</v>
      </c>
      <c r="G125" s="26">
        <v>2.0</v>
      </c>
      <c r="H125" s="26">
        <v>1.0</v>
      </c>
      <c r="I125" s="10">
        <v>31.876</v>
      </c>
      <c r="J125" s="64">
        <v>4.0</v>
      </c>
      <c r="K125" s="70"/>
      <c r="L125" s="65"/>
      <c r="M125" s="71" t="s">
        <v>40</v>
      </c>
      <c r="N125" s="68">
        <f>SQRT((POW(ABS(E126-E125),2)+(POW(ABS(F126-F125),2)+(POW(ABS(G126-G125),2)+(POW(ABS(H126-H125),2)+(POW(ABS(I126-I125),2)))))))</f>
        <v>27.08083974</v>
      </c>
      <c r="O125" s="69"/>
      <c r="P125" s="20"/>
      <c r="R125" s="22"/>
      <c r="S125" s="38"/>
      <c r="T125" s="39"/>
      <c r="U125" s="30" t="s">
        <v>39</v>
      </c>
      <c r="V125" s="26">
        <v>67.375</v>
      </c>
      <c r="W125" s="26">
        <v>0.0</v>
      </c>
      <c r="X125" s="26">
        <v>0.75</v>
      </c>
      <c r="Y125" s="26">
        <v>1.625</v>
      </c>
      <c r="Z125" s="26">
        <v>24.3175</v>
      </c>
      <c r="AA125" s="33">
        <v>4.0</v>
      </c>
      <c r="AB125" s="27"/>
      <c r="AC125" s="27"/>
      <c r="AD125" s="18" t="s">
        <v>40</v>
      </c>
      <c r="AE125" s="28">
        <f>SQRT((POW(ABS(V126-V125),2)+(POW(ABS(W126-W125),2)+(POW(ABS(X126-X125),2)+(POW(ABS(Y126-Y125),2)+(POW(ABS(Z126-Z125),2)))))))</f>
        <v>23.94491178</v>
      </c>
      <c r="AF125" s="29"/>
      <c r="AG125" s="20"/>
    </row>
    <row r="126">
      <c r="A126" s="22"/>
      <c r="B126" s="73" t="s">
        <v>41</v>
      </c>
      <c r="C126" s="41"/>
      <c r="D126" s="74" t="s">
        <v>58</v>
      </c>
      <c r="E126" s="9">
        <v>47.0</v>
      </c>
      <c r="F126" s="9">
        <v>0.0</v>
      </c>
      <c r="G126" s="9">
        <v>0.0</v>
      </c>
      <c r="H126" s="9">
        <v>2.0</v>
      </c>
      <c r="I126" s="56">
        <v>11.767</v>
      </c>
      <c r="J126" s="9">
        <v>2.0</v>
      </c>
      <c r="K126" s="70"/>
      <c r="L126" s="65"/>
      <c r="M126" s="77" t="s">
        <v>43</v>
      </c>
      <c r="N126" s="66">
        <f>Min(N121:N125)</f>
        <v>3.121898551</v>
      </c>
      <c r="O126" s="65"/>
      <c r="P126" s="20"/>
      <c r="R126" s="22"/>
      <c r="S126" s="40" t="s">
        <v>41</v>
      </c>
      <c r="T126" s="41"/>
      <c r="U126" s="74" t="s">
        <v>58</v>
      </c>
      <c r="V126" s="9">
        <v>47.0</v>
      </c>
      <c r="W126" s="9">
        <v>0.0</v>
      </c>
      <c r="X126" s="9">
        <v>0.0</v>
      </c>
      <c r="Y126" s="9">
        <v>2.0</v>
      </c>
      <c r="Z126" s="56">
        <v>11.767</v>
      </c>
      <c r="AA126" s="9">
        <v>2.0</v>
      </c>
      <c r="AB126" s="27"/>
      <c r="AC126" s="27"/>
      <c r="AD126" s="18" t="s">
        <v>43</v>
      </c>
      <c r="AE126" s="44">
        <f>Min(AE121:AE125)</f>
        <v>6.889184295</v>
      </c>
      <c r="AF126" s="20"/>
      <c r="AG126" s="20"/>
    </row>
    <row r="127">
      <c r="A127" s="22"/>
      <c r="B127" s="78"/>
      <c r="C127" s="70"/>
      <c r="D127" s="70"/>
      <c r="E127" s="70"/>
      <c r="F127" s="70"/>
      <c r="G127" s="79"/>
      <c r="H127" s="70"/>
      <c r="I127" s="79"/>
      <c r="J127" s="70"/>
      <c r="K127" s="70"/>
      <c r="L127" s="70"/>
      <c r="M127" s="80" t="s">
        <v>44</v>
      </c>
      <c r="N127" s="81">
        <v>2.0</v>
      </c>
      <c r="O127" s="65"/>
      <c r="P127" s="20"/>
      <c r="R127" s="22"/>
      <c r="S127" s="45"/>
      <c r="T127" s="46"/>
      <c r="U127" s="27"/>
      <c r="V127" s="47"/>
      <c r="W127" s="47"/>
      <c r="X127" s="48"/>
      <c r="Y127" s="47"/>
      <c r="Z127" s="48"/>
      <c r="AA127" s="47"/>
      <c r="AB127" s="27"/>
      <c r="AC127" s="27"/>
      <c r="AD127" s="18" t="s">
        <v>44</v>
      </c>
      <c r="AE127" s="8">
        <v>1.0</v>
      </c>
      <c r="AF127" s="20"/>
      <c r="AG127" s="20"/>
    </row>
    <row r="128">
      <c r="A128" s="22"/>
      <c r="B128" s="78"/>
      <c r="C128" s="70"/>
      <c r="D128" s="49" t="s">
        <v>48</v>
      </c>
      <c r="E128" s="82"/>
      <c r="F128" s="82"/>
      <c r="G128" s="83"/>
      <c r="H128" s="82"/>
      <c r="I128" s="83"/>
      <c r="J128" s="82"/>
      <c r="K128" s="70"/>
      <c r="L128" s="70"/>
      <c r="M128" s="80" t="s">
        <v>46</v>
      </c>
      <c r="N128" s="84">
        <f>IF(N127=J126,1,0)</f>
        <v>1</v>
      </c>
      <c r="O128" s="65"/>
      <c r="P128" s="20"/>
      <c r="R128" s="22"/>
      <c r="S128" s="45"/>
      <c r="T128" s="46"/>
      <c r="U128" s="49" t="s">
        <v>50</v>
      </c>
      <c r="V128" s="47"/>
      <c r="W128" s="47"/>
      <c r="X128" s="48"/>
      <c r="Y128" s="47"/>
      <c r="Z128" s="48"/>
      <c r="AA128" s="47"/>
      <c r="AB128" s="27"/>
      <c r="AC128" s="27"/>
      <c r="AD128" s="18" t="s">
        <v>46</v>
      </c>
      <c r="AE128" s="8">
        <f>IF(AE127=AA126,1,0)</f>
        <v>0</v>
      </c>
      <c r="AF128" s="20"/>
      <c r="AG128" s="20"/>
    </row>
    <row r="129">
      <c r="A129" s="22"/>
      <c r="B129" s="78"/>
      <c r="C129" s="65"/>
      <c r="D129" s="30" t="s">
        <v>35</v>
      </c>
      <c r="E129" s="64">
        <f t="shared" ref="E129:I129" si="17">IF($N128=1,(E123+$L$25*(E126-E123)),(E123-$L$25*(E126-E123)))</f>
        <v>46.5</v>
      </c>
      <c r="F129" s="64">
        <f t="shared" si="17"/>
        <v>0.75</v>
      </c>
      <c r="G129" s="64">
        <f t="shared" si="17"/>
        <v>-0.25</v>
      </c>
      <c r="H129" s="64">
        <f t="shared" si="17"/>
        <v>2</v>
      </c>
      <c r="I129" s="85">
        <f t="shared" si="17"/>
        <v>10.517375</v>
      </c>
      <c r="J129" s="86">
        <v>2.0</v>
      </c>
      <c r="K129" s="70"/>
      <c r="L129" s="70"/>
      <c r="M129" s="70"/>
      <c r="N129" s="70"/>
      <c r="O129" s="65"/>
      <c r="P129" s="20"/>
      <c r="R129" s="22"/>
      <c r="S129" s="45"/>
      <c r="T129" s="46"/>
      <c r="U129" s="25" t="s">
        <v>33</v>
      </c>
      <c r="V129" s="26">
        <f t="shared" ref="V129:Z129" si="18">IF($AE128=1,(V122+$AC$25*(V126-V122)),(V122-$AC$25*(V126-V122)))</f>
        <v>47.78125</v>
      </c>
      <c r="W129" s="26">
        <f t="shared" si="18"/>
        <v>-1.5625</v>
      </c>
      <c r="X129" s="26">
        <f t="shared" si="18"/>
        <v>7.5</v>
      </c>
      <c r="Y129" s="26">
        <f t="shared" si="18"/>
        <v>-1.59375</v>
      </c>
      <c r="Z129" s="10">
        <f t="shared" si="18"/>
        <v>10.373875</v>
      </c>
      <c r="AA129" s="26">
        <v>1.0</v>
      </c>
      <c r="AB129" s="27"/>
      <c r="AC129" s="27"/>
      <c r="AD129" s="27"/>
      <c r="AE129" s="27"/>
      <c r="AF129" s="20"/>
      <c r="AG129" s="20"/>
    </row>
    <row r="130">
      <c r="A130" s="22"/>
      <c r="B130" s="87"/>
      <c r="C130" s="82"/>
      <c r="D130" s="82"/>
      <c r="E130" s="82"/>
      <c r="F130" s="82"/>
      <c r="G130" s="83"/>
      <c r="H130" s="82"/>
      <c r="I130" s="83"/>
      <c r="J130" s="82"/>
      <c r="K130" s="82"/>
      <c r="L130" s="82"/>
      <c r="M130" s="82"/>
      <c r="N130" s="82"/>
      <c r="O130" s="66"/>
      <c r="P130" s="20"/>
      <c r="R130" s="22"/>
      <c r="S130" s="50"/>
      <c r="T130" s="51"/>
      <c r="U130" s="52"/>
      <c r="V130" s="53"/>
      <c r="W130" s="53"/>
      <c r="X130" s="54"/>
      <c r="Y130" s="53"/>
      <c r="Z130" s="54"/>
      <c r="AA130" s="53"/>
      <c r="AB130" s="52"/>
      <c r="AC130" s="52"/>
      <c r="AD130" s="52"/>
      <c r="AE130" s="52"/>
      <c r="AF130" s="55"/>
      <c r="AG130" s="20"/>
    </row>
    <row r="131">
      <c r="A131" s="22"/>
      <c r="B131" s="46"/>
      <c r="C131" s="27"/>
      <c r="D131" s="27"/>
      <c r="E131" s="27"/>
      <c r="F131" s="27"/>
      <c r="G131" s="27"/>
      <c r="H131" s="27"/>
      <c r="I131" s="27"/>
      <c r="J131" s="27"/>
      <c r="K131" s="27"/>
      <c r="L131" s="27"/>
      <c r="M131" s="27"/>
      <c r="N131" s="27"/>
      <c r="O131" s="27"/>
      <c r="P131" s="20"/>
      <c r="R131" s="22"/>
      <c r="S131" s="27"/>
      <c r="T131" s="27"/>
      <c r="U131" s="27"/>
      <c r="V131" s="27"/>
      <c r="W131" s="27"/>
      <c r="X131" s="27"/>
      <c r="Y131" s="27"/>
      <c r="Z131" s="27"/>
      <c r="AA131" s="27"/>
      <c r="AB131" s="27"/>
      <c r="AC131" s="27"/>
      <c r="AD131" s="27"/>
      <c r="AE131" s="27"/>
      <c r="AF131" s="27"/>
      <c r="AG131" s="20"/>
    </row>
    <row r="132">
      <c r="A132" s="22"/>
      <c r="B132" s="57">
        <v>10.0</v>
      </c>
      <c r="C132" s="58"/>
      <c r="D132" s="59" t="s">
        <v>13</v>
      </c>
      <c r="E132" s="59" t="s">
        <v>14</v>
      </c>
      <c r="F132" s="59" t="s">
        <v>15</v>
      </c>
      <c r="G132" s="59" t="s">
        <v>16</v>
      </c>
      <c r="H132" s="59" t="s">
        <v>17</v>
      </c>
      <c r="I132" s="59" t="s">
        <v>18</v>
      </c>
      <c r="J132" s="59" t="s">
        <v>19</v>
      </c>
      <c r="K132" s="60"/>
      <c r="L132" s="61" t="s">
        <v>28</v>
      </c>
      <c r="M132" s="62"/>
      <c r="N132" s="62"/>
      <c r="O132" s="60"/>
      <c r="P132" s="20"/>
      <c r="R132" s="22"/>
      <c r="S132" s="16">
        <v>10.0</v>
      </c>
      <c r="T132" s="17"/>
      <c r="U132" s="6" t="s">
        <v>13</v>
      </c>
      <c r="V132" s="6" t="s">
        <v>14</v>
      </c>
      <c r="W132" s="6" t="s">
        <v>15</v>
      </c>
      <c r="X132" s="6" t="s">
        <v>16</v>
      </c>
      <c r="Y132" s="6" t="s">
        <v>17</v>
      </c>
      <c r="Z132" s="6" t="s">
        <v>18</v>
      </c>
      <c r="AA132" s="6" t="s">
        <v>19</v>
      </c>
      <c r="AB132" s="17"/>
      <c r="AC132" s="18" t="s">
        <v>28</v>
      </c>
      <c r="AD132" s="17"/>
      <c r="AE132" s="17"/>
      <c r="AF132" s="19"/>
      <c r="AG132" s="20"/>
    </row>
    <row r="133">
      <c r="A133" s="22"/>
      <c r="B133" s="23" t="s">
        <v>30</v>
      </c>
      <c r="C133" s="24"/>
      <c r="D133" s="63" t="s">
        <v>31</v>
      </c>
      <c r="E133" s="31">
        <v>44.5</v>
      </c>
      <c r="F133" s="31">
        <v>1.0</v>
      </c>
      <c r="G133" s="31">
        <v>4.5</v>
      </c>
      <c r="H133" s="31">
        <v>2.5</v>
      </c>
      <c r="I133" s="32">
        <v>13.475249999999999</v>
      </c>
      <c r="J133" s="64">
        <v>0.0</v>
      </c>
      <c r="K133" s="65"/>
      <c r="L133" s="66">
        <v>0.5</v>
      </c>
      <c r="M133" s="67" t="s">
        <v>32</v>
      </c>
      <c r="N133" s="68">
        <f>SQRT((POW(ABS(E138-E133),2)+(POW(ABS(F138-F133),2)+(POW(ABS(G138-G133),2)+(POW(ABS(H138-H133),2)+(POW(ABS(I138-I133),2)))))))</f>
        <v>12.34954712</v>
      </c>
      <c r="O133" s="69"/>
      <c r="P133" s="20"/>
      <c r="R133" s="22"/>
      <c r="S133" s="23" t="s">
        <v>30</v>
      </c>
      <c r="T133" s="24"/>
      <c r="U133" s="30" t="s">
        <v>31</v>
      </c>
      <c r="V133" s="26">
        <v>49.9375</v>
      </c>
      <c r="W133" s="26">
        <v>1.875</v>
      </c>
      <c r="X133" s="26">
        <v>6.9375</v>
      </c>
      <c r="Y133" s="26">
        <v>3.5625</v>
      </c>
      <c r="Z133" s="10">
        <v>9.197968749999998</v>
      </c>
      <c r="AA133" s="33">
        <v>0.0</v>
      </c>
      <c r="AB133" s="27"/>
      <c r="AC133" s="8">
        <v>0.25</v>
      </c>
      <c r="AD133" s="6" t="s">
        <v>32</v>
      </c>
      <c r="AE133" s="28">
        <f>SQRT((POW(ABS(V138-V133),2)+(POW(ABS(W138-W133),2)+(POW(ABS(X138-X133),2)+(POW(ABS(Y138-Y133),2)+(POW(ABS(Z138-Z133),2)))))))</f>
        <v>19.71003475</v>
      </c>
      <c r="AF133" s="29"/>
      <c r="AG133" s="20"/>
    </row>
    <row r="134">
      <c r="A134" s="22"/>
      <c r="B134" s="34"/>
      <c r="C134" s="35"/>
      <c r="D134" s="63" t="s">
        <v>33</v>
      </c>
      <c r="E134" s="31">
        <v>54.75</v>
      </c>
      <c r="F134" s="31">
        <v>-0.5</v>
      </c>
      <c r="G134" s="31">
        <v>4.0</v>
      </c>
      <c r="H134" s="31">
        <v>-0.25</v>
      </c>
      <c r="I134" s="32">
        <v>10.920000000000002</v>
      </c>
      <c r="J134" s="64">
        <v>1.0</v>
      </c>
      <c r="K134" s="70"/>
      <c r="L134" s="65"/>
      <c r="M134" s="71" t="s">
        <v>34</v>
      </c>
      <c r="N134" s="72">
        <f>SQRT((POW(ABS(E138-E134),2)+(POW(ABS(F138-F134),2)+(POW(ABS(G138-G134),2)+(POW(ABS(H138-H134),2)+(POW(ABS(I138-I134),2)))))))</f>
        <v>22.47035471</v>
      </c>
      <c r="O134" s="69"/>
      <c r="P134" s="20"/>
      <c r="R134" s="22"/>
      <c r="S134" s="34"/>
      <c r="T134" s="35"/>
      <c r="U134" s="30" t="s">
        <v>33</v>
      </c>
      <c r="V134" s="26">
        <v>47.78125</v>
      </c>
      <c r="W134" s="26">
        <v>-1.5625</v>
      </c>
      <c r="X134" s="26">
        <v>7.5</v>
      </c>
      <c r="Y134" s="26">
        <v>-1.59375</v>
      </c>
      <c r="Z134" s="10">
        <v>10.373875000000005</v>
      </c>
      <c r="AA134" s="33">
        <v>1.0</v>
      </c>
      <c r="AB134" s="27"/>
      <c r="AC134" s="27"/>
      <c r="AD134" s="18" t="s">
        <v>34</v>
      </c>
      <c r="AE134" s="36">
        <f>SQRT((POW(ABS(V138-V134),2)+(POW(ABS(W138-W134),2)+(POW(ABS(X138-X134),2)+(POW(ABS(Y138-Y134),2)+(POW(ABS(Z138-Z134),2)))))))</f>
        <v>17.5278244</v>
      </c>
      <c r="AF134" s="29"/>
      <c r="AG134" s="20"/>
    </row>
    <row r="135">
      <c r="A135" s="22"/>
      <c r="B135" s="34"/>
      <c r="C135" s="35"/>
      <c r="D135" s="63" t="s">
        <v>35</v>
      </c>
      <c r="E135" s="31">
        <v>46.5</v>
      </c>
      <c r="F135" s="31">
        <v>0.75</v>
      </c>
      <c r="G135" s="31">
        <v>-0.25</v>
      </c>
      <c r="H135" s="31">
        <v>2.0</v>
      </c>
      <c r="I135" s="32">
        <v>10.517375000000001</v>
      </c>
      <c r="J135" s="64">
        <v>2.0</v>
      </c>
      <c r="K135" s="70"/>
      <c r="L135" s="65"/>
      <c r="M135" s="71" t="s">
        <v>36</v>
      </c>
      <c r="N135" s="68">
        <f>SQRT((POW(ABS(E138-E135),2)+(POW(ABS(F138-F135),2)+(POW(ABS(G138-G135),2)+(POW(ABS(H138-H135),2)+(POW(ABS(I138-I135),2)))))))</f>
        <v>15.43520692</v>
      </c>
      <c r="O135" s="69"/>
      <c r="P135" s="20"/>
      <c r="R135" s="22"/>
      <c r="S135" s="34"/>
      <c r="T135" s="35"/>
      <c r="U135" s="30" t="s">
        <v>35</v>
      </c>
      <c r="V135" s="26">
        <v>48.78125</v>
      </c>
      <c r="W135" s="26">
        <v>-1.8125</v>
      </c>
      <c r="X135" s="26">
        <v>7.5</v>
      </c>
      <c r="Y135" s="26">
        <v>-1.34375</v>
      </c>
      <c r="Z135" s="10">
        <v>8.473625000000006</v>
      </c>
      <c r="AA135" s="37">
        <v>2.0</v>
      </c>
      <c r="AB135" s="27"/>
      <c r="AC135" s="27"/>
      <c r="AD135" s="18" t="s">
        <v>36</v>
      </c>
      <c r="AE135" s="28">
        <f>SQRT((POW(ABS(V138-V135),2)+(POW(ABS(W138-W135),2)+(POW(ABS(X138-X135),2)+(POW(ABS(Y138-Y135),2)+(POW(ABS(Z138-Z135),2)))))))</f>
        <v>19.30148545</v>
      </c>
      <c r="AF135" s="29"/>
      <c r="AG135" s="20"/>
    </row>
    <row r="136">
      <c r="A136" s="22"/>
      <c r="B136" s="34"/>
      <c r="C136" s="35"/>
      <c r="D136" s="63" t="s">
        <v>37</v>
      </c>
      <c r="E136" s="26">
        <v>26.25</v>
      </c>
      <c r="F136" s="26">
        <v>0.0</v>
      </c>
      <c r="G136" s="26">
        <v>0.75</v>
      </c>
      <c r="H136" s="26">
        <v>2.0</v>
      </c>
      <c r="I136" s="10">
        <v>3.813249999999999</v>
      </c>
      <c r="J136" s="64">
        <v>3.0</v>
      </c>
      <c r="K136" s="70"/>
      <c r="L136" s="65"/>
      <c r="M136" s="71" t="s">
        <v>38</v>
      </c>
      <c r="N136" s="68">
        <f>SQRT((POW(ABS(E138-E136),2)+(POW(ABS(F138-F136),2)+(POW(ABS(G138-G136),2)+(POW(ABS(H138-H136),2)+(POW(ABS(I138-I136),2)))))))</f>
        <v>17.30162718</v>
      </c>
      <c r="O136" s="69"/>
      <c r="P136" s="20"/>
      <c r="R136" s="22"/>
      <c r="S136" s="34"/>
      <c r="T136" s="35"/>
      <c r="U136" s="30" t="s">
        <v>37</v>
      </c>
      <c r="V136" s="26">
        <v>65.53125</v>
      </c>
      <c r="W136" s="26">
        <v>0.25</v>
      </c>
      <c r="X136" s="26">
        <v>0.8125</v>
      </c>
      <c r="Y136" s="26">
        <v>1.71875</v>
      </c>
      <c r="Z136" s="10">
        <v>22.030874999999998</v>
      </c>
      <c r="AA136" s="33">
        <v>3.0</v>
      </c>
      <c r="AB136" s="27"/>
      <c r="AC136" s="27"/>
      <c r="AD136" s="18" t="s">
        <v>38</v>
      </c>
      <c r="AE136" s="28">
        <f>SQRT((POW(ABS(V138-V136),2)+(POW(ABS(W138-W136),2)+(POW(ABS(X138-X136),2)+(POW(ABS(Y138-Y136),2)+(POW(ABS(Z138-Z136),2)))))))</f>
        <v>31.68956453</v>
      </c>
      <c r="AF136" s="29"/>
      <c r="AG136" s="20"/>
    </row>
    <row r="137">
      <c r="A137" s="22"/>
      <c r="B137" s="38"/>
      <c r="C137" s="39"/>
      <c r="D137" s="63" t="s">
        <v>39</v>
      </c>
      <c r="E137" s="26">
        <v>65.0</v>
      </c>
      <c r="F137" s="26">
        <v>0.0</v>
      </c>
      <c r="G137" s="26">
        <v>2.0</v>
      </c>
      <c r="H137" s="26">
        <v>1.0</v>
      </c>
      <c r="I137" s="10">
        <v>31.876</v>
      </c>
      <c r="J137" s="64">
        <v>4.0</v>
      </c>
      <c r="K137" s="70"/>
      <c r="L137" s="65"/>
      <c r="M137" s="71" t="s">
        <v>40</v>
      </c>
      <c r="N137" s="68">
        <f>SQRT((POW(ABS(E138-E137),2)+(POW(ABS(F138-F137),2)+(POW(ABS(G138-G137),2)+(POW(ABS(H138-H137),2)+(POW(ABS(I138-I137),2)))))))</f>
        <v>33.49188452</v>
      </c>
      <c r="O137" s="69"/>
      <c r="P137" s="20"/>
      <c r="R137" s="22"/>
      <c r="S137" s="38"/>
      <c r="T137" s="39"/>
      <c r="U137" s="30" t="s">
        <v>39</v>
      </c>
      <c r="V137" s="26">
        <v>67.375</v>
      </c>
      <c r="W137" s="26">
        <v>0.0</v>
      </c>
      <c r="X137" s="26">
        <v>0.75</v>
      </c>
      <c r="Y137" s="26">
        <v>1.625</v>
      </c>
      <c r="Z137" s="26">
        <v>24.3175</v>
      </c>
      <c r="AA137" s="33">
        <v>4.0</v>
      </c>
      <c r="AB137" s="27"/>
      <c r="AC137" s="27"/>
      <c r="AD137" s="18" t="s">
        <v>40</v>
      </c>
      <c r="AE137" s="28">
        <f>SQRT((POW(ABS(V138-V137),2)+(POW(ABS(W138-W137),2)+(POW(ABS(X138-X137),2)+(POW(ABS(Y138-Y137),2)+(POW(ABS(Z138-Z137),2)))))))</f>
        <v>33.79412363</v>
      </c>
      <c r="AF137" s="29"/>
      <c r="AG137" s="20"/>
    </row>
    <row r="138">
      <c r="A138" s="22"/>
      <c r="B138" s="73" t="s">
        <v>41</v>
      </c>
      <c r="C138" s="41"/>
      <c r="D138" s="74" t="s">
        <v>59</v>
      </c>
      <c r="E138" s="9">
        <v>34.0</v>
      </c>
      <c r="F138" s="9">
        <v>0.0</v>
      </c>
      <c r="G138" s="9">
        <v>2.0</v>
      </c>
      <c r="H138" s="9">
        <v>1.0</v>
      </c>
      <c r="I138" s="56">
        <v>19.199</v>
      </c>
      <c r="J138" s="9">
        <v>4.0</v>
      </c>
      <c r="K138" s="70"/>
      <c r="L138" s="65"/>
      <c r="M138" s="77" t="s">
        <v>43</v>
      </c>
      <c r="N138" s="66">
        <f>Min(N133:N137)</f>
        <v>12.34954712</v>
      </c>
      <c r="O138" s="65"/>
      <c r="P138" s="20"/>
      <c r="R138" s="22"/>
      <c r="S138" s="40" t="s">
        <v>41</v>
      </c>
      <c r="T138" s="41"/>
      <c r="U138" s="74" t="s">
        <v>59</v>
      </c>
      <c r="V138" s="9">
        <v>34.0</v>
      </c>
      <c r="W138" s="9">
        <v>0.0</v>
      </c>
      <c r="X138" s="9">
        <v>2.0</v>
      </c>
      <c r="Y138" s="9">
        <v>1.0</v>
      </c>
      <c r="Z138" s="56">
        <v>19.199</v>
      </c>
      <c r="AA138" s="9">
        <v>2.0</v>
      </c>
      <c r="AB138" s="27"/>
      <c r="AC138" s="27"/>
      <c r="AD138" s="18" t="s">
        <v>43</v>
      </c>
      <c r="AE138" s="44">
        <f>Min(AE133:AE137)</f>
        <v>17.5278244</v>
      </c>
      <c r="AF138" s="20"/>
      <c r="AG138" s="20"/>
    </row>
    <row r="139">
      <c r="A139" s="22"/>
      <c r="B139" s="78"/>
      <c r="C139" s="70"/>
      <c r="D139" s="70"/>
      <c r="E139" s="70"/>
      <c r="F139" s="70"/>
      <c r="G139" s="79"/>
      <c r="H139" s="70"/>
      <c r="I139" s="79"/>
      <c r="J139" s="70"/>
      <c r="K139" s="70"/>
      <c r="L139" s="70"/>
      <c r="M139" s="80" t="s">
        <v>44</v>
      </c>
      <c r="N139" s="81">
        <v>0.0</v>
      </c>
      <c r="O139" s="65"/>
      <c r="P139" s="20"/>
      <c r="R139" s="22"/>
      <c r="S139" s="45"/>
      <c r="T139" s="46"/>
      <c r="U139" s="27"/>
      <c r="V139" s="47"/>
      <c r="W139" s="47"/>
      <c r="X139" s="48"/>
      <c r="Y139" s="47"/>
      <c r="Z139" s="48"/>
      <c r="AA139" s="47"/>
      <c r="AB139" s="27"/>
      <c r="AC139" s="27"/>
      <c r="AD139" s="18" t="s">
        <v>44</v>
      </c>
      <c r="AE139" s="8">
        <v>1.0</v>
      </c>
      <c r="AF139" s="20"/>
      <c r="AG139" s="20"/>
    </row>
    <row r="140">
      <c r="A140" s="22"/>
      <c r="B140" s="78"/>
      <c r="C140" s="70"/>
      <c r="D140" s="49" t="s">
        <v>54</v>
      </c>
      <c r="E140" s="82"/>
      <c r="F140" s="82"/>
      <c r="G140" s="83"/>
      <c r="H140" s="82"/>
      <c r="I140" s="83"/>
      <c r="J140" s="82"/>
      <c r="K140" s="70"/>
      <c r="L140" s="70"/>
      <c r="M140" s="80" t="s">
        <v>46</v>
      </c>
      <c r="N140" s="84">
        <f>IF(N139=J138,1,0)</f>
        <v>0</v>
      </c>
      <c r="O140" s="65"/>
      <c r="P140" s="20"/>
      <c r="R140" s="22"/>
      <c r="S140" s="45"/>
      <c r="T140" s="46"/>
      <c r="U140" s="49" t="s">
        <v>50</v>
      </c>
      <c r="V140" s="47"/>
      <c r="W140" s="47"/>
      <c r="X140" s="48"/>
      <c r="Y140" s="47"/>
      <c r="Z140" s="48"/>
      <c r="AA140" s="47"/>
      <c r="AB140" s="27"/>
      <c r="AC140" s="27"/>
      <c r="AD140" s="18" t="s">
        <v>46</v>
      </c>
      <c r="AE140" s="8">
        <f>IF(AE139=AA138,1,0)</f>
        <v>0</v>
      </c>
      <c r="AF140" s="20"/>
      <c r="AG140" s="20"/>
    </row>
    <row r="141">
      <c r="A141" s="22"/>
      <c r="B141" s="78"/>
      <c r="C141" s="65"/>
      <c r="D141" s="30" t="s">
        <v>31</v>
      </c>
      <c r="E141" s="64">
        <f t="shared" ref="E141:I141" si="19">IF($N140=1,(E133+$L$25*(E138-E133)),(E133-$L$25*(E138-E133)))</f>
        <v>49.75</v>
      </c>
      <c r="F141" s="64">
        <f t="shared" si="19"/>
        <v>1.5</v>
      </c>
      <c r="G141" s="64">
        <f t="shared" si="19"/>
        <v>5.75</v>
      </c>
      <c r="H141" s="64">
        <f t="shared" si="19"/>
        <v>3.25</v>
      </c>
      <c r="I141" s="85">
        <f t="shared" si="19"/>
        <v>10.613375</v>
      </c>
      <c r="J141" s="86">
        <v>0.0</v>
      </c>
      <c r="K141" s="70"/>
      <c r="L141" s="70"/>
      <c r="M141" s="70"/>
      <c r="N141" s="70"/>
      <c r="O141" s="65"/>
      <c r="P141" s="20"/>
      <c r="R141" s="22"/>
      <c r="S141" s="45"/>
      <c r="T141" s="46"/>
      <c r="U141" s="25" t="s">
        <v>33</v>
      </c>
      <c r="V141" s="26">
        <f t="shared" ref="V141:Z141" si="20">IF($AE140=1,(V134+$AC$25*(V138-V134)),(V134-$AC$25*(V138-V134)))</f>
        <v>51.2265625</v>
      </c>
      <c r="W141" s="26">
        <f t="shared" si="20"/>
        <v>-1.953125</v>
      </c>
      <c r="X141" s="26">
        <f t="shared" si="20"/>
        <v>8.875</v>
      </c>
      <c r="Y141" s="26">
        <f t="shared" si="20"/>
        <v>-2.2421875</v>
      </c>
      <c r="Z141" s="10">
        <f t="shared" si="20"/>
        <v>8.16759375</v>
      </c>
      <c r="AA141" s="26">
        <v>1.0</v>
      </c>
      <c r="AB141" s="27"/>
      <c r="AC141" s="27"/>
      <c r="AD141" s="27"/>
      <c r="AE141" s="27"/>
      <c r="AF141" s="20"/>
      <c r="AG141" s="20"/>
    </row>
    <row r="142">
      <c r="A142" s="22"/>
      <c r="B142" s="87"/>
      <c r="C142" s="82"/>
      <c r="D142" s="82"/>
      <c r="E142" s="82"/>
      <c r="F142" s="82"/>
      <c r="G142" s="83"/>
      <c r="H142" s="82"/>
      <c r="I142" s="83"/>
      <c r="J142" s="82"/>
      <c r="K142" s="82"/>
      <c r="L142" s="82"/>
      <c r="M142" s="82"/>
      <c r="N142" s="82"/>
      <c r="O142" s="66"/>
      <c r="P142" s="20"/>
      <c r="R142" s="22"/>
      <c r="S142" s="50"/>
      <c r="T142" s="51"/>
      <c r="U142" s="52"/>
      <c r="V142" s="53"/>
      <c r="W142" s="53"/>
      <c r="X142" s="54"/>
      <c r="Y142" s="53"/>
      <c r="Z142" s="54"/>
      <c r="AA142" s="53"/>
      <c r="AB142" s="52"/>
      <c r="AC142" s="52"/>
      <c r="AD142" s="52"/>
      <c r="AE142" s="52"/>
      <c r="AF142" s="55"/>
      <c r="AG142" s="20"/>
    </row>
    <row r="143">
      <c r="A143" s="22"/>
      <c r="B143" s="46"/>
      <c r="C143" s="27"/>
      <c r="D143" s="27"/>
      <c r="E143" s="27"/>
      <c r="F143" s="27"/>
      <c r="G143" s="27"/>
      <c r="H143" s="27"/>
      <c r="I143" s="27"/>
      <c r="J143" s="27"/>
      <c r="K143" s="27"/>
      <c r="L143" s="27"/>
      <c r="M143" s="27"/>
      <c r="N143" s="27"/>
      <c r="O143" s="27"/>
      <c r="P143" s="20"/>
      <c r="R143" s="22"/>
      <c r="S143" s="27"/>
      <c r="T143" s="27"/>
      <c r="U143" s="27"/>
      <c r="V143" s="27"/>
      <c r="W143" s="27"/>
      <c r="X143" s="27"/>
      <c r="Y143" s="27"/>
      <c r="Z143" s="27"/>
      <c r="AA143" s="27"/>
      <c r="AB143" s="27"/>
      <c r="AC143" s="27"/>
      <c r="AD143" s="27"/>
      <c r="AE143" s="27"/>
      <c r="AF143" s="27"/>
      <c r="AG143" s="20"/>
    </row>
    <row r="144">
      <c r="A144" s="22"/>
      <c r="B144" s="57">
        <v>11.0</v>
      </c>
      <c r="C144" s="58"/>
      <c r="D144" s="59" t="s">
        <v>13</v>
      </c>
      <c r="E144" s="59" t="s">
        <v>14</v>
      </c>
      <c r="F144" s="59" t="s">
        <v>15</v>
      </c>
      <c r="G144" s="59" t="s">
        <v>16</v>
      </c>
      <c r="H144" s="59" t="s">
        <v>17</v>
      </c>
      <c r="I144" s="59" t="s">
        <v>18</v>
      </c>
      <c r="J144" s="59" t="s">
        <v>19</v>
      </c>
      <c r="K144" s="60"/>
      <c r="L144" s="61" t="s">
        <v>28</v>
      </c>
      <c r="M144" s="62"/>
      <c r="N144" s="62"/>
      <c r="O144" s="60"/>
      <c r="P144" s="20"/>
      <c r="R144" s="22"/>
      <c r="S144" s="16">
        <v>11.0</v>
      </c>
      <c r="T144" s="17"/>
      <c r="U144" s="6" t="s">
        <v>13</v>
      </c>
      <c r="V144" s="6" t="s">
        <v>14</v>
      </c>
      <c r="W144" s="6" t="s">
        <v>15</v>
      </c>
      <c r="X144" s="6" t="s">
        <v>16</v>
      </c>
      <c r="Y144" s="6" t="s">
        <v>17</v>
      </c>
      <c r="Z144" s="6" t="s">
        <v>18</v>
      </c>
      <c r="AA144" s="6" t="s">
        <v>19</v>
      </c>
      <c r="AB144" s="17"/>
      <c r="AC144" s="18" t="s">
        <v>28</v>
      </c>
      <c r="AD144" s="17"/>
      <c r="AE144" s="17"/>
      <c r="AF144" s="19"/>
      <c r="AG144" s="20"/>
    </row>
    <row r="145">
      <c r="A145" s="22"/>
      <c r="B145" s="23" t="s">
        <v>30</v>
      </c>
      <c r="C145" s="24"/>
      <c r="D145" s="63" t="s">
        <v>31</v>
      </c>
      <c r="E145" s="31">
        <v>49.75</v>
      </c>
      <c r="F145" s="31">
        <v>1.5</v>
      </c>
      <c r="G145" s="31">
        <v>5.75</v>
      </c>
      <c r="H145" s="31">
        <v>3.25</v>
      </c>
      <c r="I145" s="32">
        <v>10.613374999999998</v>
      </c>
      <c r="J145" s="64">
        <v>0.0</v>
      </c>
      <c r="K145" s="65"/>
      <c r="L145" s="66">
        <v>0.5</v>
      </c>
      <c r="M145" s="67" t="s">
        <v>32</v>
      </c>
      <c r="N145" s="68">
        <f>SQRT((POW(ABS(E150-E145),2)+(POW(ABS(F150-F145),2)+(POW(ABS(G150-G145),2)+(POW(ABS(H150-H145),2)+(POW(ABS(I150-I145),2)))))))</f>
        <v>10.15480659</v>
      </c>
      <c r="O145" s="69"/>
      <c r="P145" s="20"/>
      <c r="R145" s="22"/>
      <c r="S145" s="23" t="s">
        <v>30</v>
      </c>
      <c r="T145" s="24"/>
      <c r="U145" s="30" t="s">
        <v>31</v>
      </c>
      <c r="V145" s="26">
        <v>49.9375</v>
      </c>
      <c r="W145" s="26">
        <v>1.875</v>
      </c>
      <c r="X145" s="26">
        <v>6.9375</v>
      </c>
      <c r="Y145" s="26">
        <v>3.5625</v>
      </c>
      <c r="Z145" s="10">
        <v>9.197968749999998</v>
      </c>
      <c r="AA145" s="33">
        <v>0.0</v>
      </c>
      <c r="AB145" s="27"/>
      <c r="AC145" s="8">
        <v>0.25</v>
      </c>
      <c r="AD145" s="6" t="s">
        <v>32</v>
      </c>
      <c r="AE145" s="28">
        <f>SQRT((POW(ABS(V150-V145),2)+(POW(ABS(W150-W145),2)+(POW(ABS(X150-X145),2)+(POW(ABS(Y150-Y145),2)+(POW(ABS(Z150-Z145),2)))))))</f>
        <v>11.7317055</v>
      </c>
      <c r="AF145" s="29"/>
      <c r="AG145" s="20"/>
    </row>
    <row r="146">
      <c r="A146" s="22"/>
      <c r="B146" s="34"/>
      <c r="C146" s="35"/>
      <c r="D146" s="63" t="s">
        <v>33</v>
      </c>
      <c r="E146" s="31">
        <v>54.75</v>
      </c>
      <c r="F146" s="31">
        <v>-0.5</v>
      </c>
      <c r="G146" s="31">
        <v>4.0</v>
      </c>
      <c r="H146" s="31">
        <v>-0.25</v>
      </c>
      <c r="I146" s="32">
        <v>10.920000000000002</v>
      </c>
      <c r="J146" s="64">
        <v>1.0</v>
      </c>
      <c r="K146" s="70"/>
      <c r="L146" s="65"/>
      <c r="M146" s="71" t="s">
        <v>34</v>
      </c>
      <c r="N146" s="72">
        <f>SQRT((POW(ABS(E150-E146),2)+(POW(ABS(F150-F146),2)+(POW(ABS(G150-G146),2)+(POW(ABS(H150-H146),2)+(POW(ABS(I150-I146),2)))))))</f>
        <v>13.46220398</v>
      </c>
      <c r="O146" s="69"/>
      <c r="P146" s="20"/>
      <c r="R146" s="22"/>
      <c r="S146" s="34"/>
      <c r="T146" s="35"/>
      <c r="U146" s="30" t="s">
        <v>33</v>
      </c>
      <c r="V146" s="26">
        <v>51.2265625</v>
      </c>
      <c r="W146" s="26">
        <v>-1.953125</v>
      </c>
      <c r="X146" s="26">
        <v>8.875</v>
      </c>
      <c r="Y146" s="26">
        <v>-2.2421875</v>
      </c>
      <c r="Z146" s="10">
        <v>8.167593750000005</v>
      </c>
      <c r="AA146" s="33">
        <v>1.0</v>
      </c>
      <c r="AB146" s="27"/>
      <c r="AC146" s="27"/>
      <c r="AD146" s="18" t="s">
        <v>34</v>
      </c>
      <c r="AE146" s="36">
        <f>SQRT((POW(ABS(V150-V146),2)+(POW(ABS(W150-W146),2)+(POW(ABS(X150-X146),2)+(POW(ABS(Y150-Y146),2)+(POW(ABS(Z150-Z146),2)))))))</f>
        <v>15.00400541</v>
      </c>
      <c r="AF146" s="29"/>
      <c r="AG146" s="20"/>
    </row>
    <row r="147">
      <c r="A147" s="22"/>
      <c r="B147" s="34"/>
      <c r="C147" s="35"/>
      <c r="D147" s="63" t="s">
        <v>35</v>
      </c>
      <c r="E147" s="31">
        <v>46.5</v>
      </c>
      <c r="F147" s="31">
        <v>0.75</v>
      </c>
      <c r="G147" s="31">
        <v>-0.25</v>
      </c>
      <c r="H147" s="31">
        <v>2.0</v>
      </c>
      <c r="I147" s="32">
        <v>10.517375000000001</v>
      </c>
      <c r="J147" s="64">
        <v>2.0</v>
      </c>
      <c r="K147" s="70"/>
      <c r="L147" s="65"/>
      <c r="M147" s="71" t="s">
        <v>36</v>
      </c>
      <c r="N147" s="68">
        <f>SQRT((POW(ABS(E150-E147),2)+(POW(ABS(F150-F147),2)+(POW(ABS(G150-G147),2)+(POW(ABS(H150-H147),2)+(POW(ABS(I150-I147),2)))))))</f>
        <v>5.998436204</v>
      </c>
      <c r="O147" s="69"/>
      <c r="P147" s="20"/>
      <c r="R147" s="22"/>
      <c r="S147" s="34"/>
      <c r="T147" s="35"/>
      <c r="U147" s="30" t="s">
        <v>35</v>
      </c>
      <c r="V147" s="26">
        <v>48.78125</v>
      </c>
      <c r="W147" s="26">
        <v>-1.8125</v>
      </c>
      <c r="X147" s="26">
        <v>7.5</v>
      </c>
      <c r="Y147" s="26">
        <v>-1.34375</v>
      </c>
      <c r="Z147" s="10">
        <v>8.473625000000006</v>
      </c>
      <c r="AA147" s="37">
        <v>2.0</v>
      </c>
      <c r="AB147" s="27"/>
      <c r="AC147" s="27"/>
      <c r="AD147" s="18" t="s">
        <v>36</v>
      </c>
      <c r="AE147" s="28">
        <f>SQRT((POW(ABS(V150-V147),2)+(POW(ABS(W150-W147),2)+(POW(ABS(X150-X147),2)+(POW(ABS(Y150-Y147),2)+(POW(ABS(Z150-Z147),2)))))))</f>
        <v>12.50625653</v>
      </c>
      <c r="AF147" s="29"/>
      <c r="AG147" s="20"/>
    </row>
    <row r="148">
      <c r="A148" s="22"/>
      <c r="B148" s="34"/>
      <c r="C148" s="35"/>
      <c r="D148" s="63" t="s">
        <v>37</v>
      </c>
      <c r="E148" s="26">
        <v>26.25</v>
      </c>
      <c r="F148" s="26">
        <v>0.0</v>
      </c>
      <c r="G148" s="26">
        <v>0.75</v>
      </c>
      <c r="H148" s="26">
        <v>2.0</v>
      </c>
      <c r="I148" s="10">
        <v>3.813249999999999</v>
      </c>
      <c r="J148" s="64">
        <v>3.0</v>
      </c>
      <c r="K148" s="70"/>
      <c r="L148" s="65"/>
      <c r="M148" s="71" t="s">
        <v>38</v>
      </c>
      <c r="N148" s="68">
        <f>SQRT((POW(ABS(E150-E148),2)+(POW(ABS(F150-F148),2)+(POW(ABS(G150-G148),2)+(POW(ABS(H150-H148),2)+(POW(ABS(I150-I148),2)))))))</f>
        <v>20.3917186</v>
      </c>
      <c r="O148" s="69"/>
      <c r="P148" s="20"/>
      <c r="R148" s="22"/>
      <c r="S148" s="34"/>
      <c r="T148" s="35"/>
      <c r="U148" s="30" t="s">
        <v>37</v>
      </c>
      <c r="V148" s="26">
        <v>65.53125</v>
      </c>
      <c r="W148" s="26">
        <v>0.25</v>
      </c>
      <c r="X148" s="26">
        <v>0.8125</v>
      </c>
      <c r="Y148" s="26">
        <v>1.71875</v>
      </c>
      <c r="Z148" s="10">
        <v>22.030874999999998</v>
      </c>
      <c r="AA148" s="33">
        <v>3.0</v>
      </c>
      <c r="AB148" s="27"/>
      <c r="AC148" s="27"/>
      <c r="AD148" s="18" t="s">
        <v>38</v>
      </c>
      <c r="AE148" s="28">
        <f>SQRT((POW(ABS(V150-V148),2)+(POW(ABS(W150-W148),2)+(POW(ABS(X150-X148),2)+(POW(ABS(Y150-Y148),2)+(POW(ABS(Z150-Z148),2)))))))</f>
        <v>23.52118929</v>
      </c>
      <c r="AF148" s="29"/>
      <c r="AG148" s="20"/>
    </row>
    <row r="149">
      <c r="A149" s="22"/>
      <c r="B149" s="38"/>
      <c r="C149" s="39"/>
      <c r="D149" s="63" t="s">
        <v>39</v>
      </c>
      <c r="E149" s="26">
        <v>65.0</v>
      </c>
      <c r="F149" s="26">
        <v>0.0</v>
      </c>
      <c r="G149" s="26">
        <v>2.0</v>
      </c>
      <c r="H149" s="26">
        <v>1.0</v>
      </c>
      <c r="I149" s="10">
        <v>31.876</v>
      </c>
      <c r="J149" s="64">
        <v>4.0</v>
      </c>
      <c r="K149" s="70"/>
      <c r="L149" s="65"/>
      <c r="M149" s="71" t="s">
        <v>40</v>
      </c>
      <c r="N149" s="68">
        <f>SQRT((POW(ABS(E150-E149),2)+(POW(ABS(F150-F149),2)+(POW(ABS(G150-G149),2)+(POW(ABS(H150-H149),2)+(POW(ABS(I150-I149),2)))))))</f>
        <v>27.60887538</v>
      </c>
      <c r="O149" s="69"/>
      <c r="P149" s="20"/>
      <c r="R149" s="22"/>
      <c r="S149" s="38"/>
      <c r="T149" s="39"/>
      <c r="U149" s="30" t="s">
        <v>39</v>
      </c>
      <c r="V149" s="26">
        <v>67.375</v>
      </c>
      <c r="W149" s="26">
        <v>0.0</v>
      </c>
      <c r="X149" s="26">
        <v>0.75</v>
      </c>
      <c r="Y149" s="26">
        <v>1.625</v>
      </c>
      <c r="Z149" s="26">
        <v>24.3175</v>
      </c>
      <c r="AA149" s="33">
        <v>4.0</v>
      </c>
      <c r="AB149" s="27"/>
      <c r="AC149" s="27"/>
      <c r="AD149" s="18" t="s">
        <v>40</v>
      </c>
      <c r="AE149" s="28">
        <f>SQRT((POW(ABS(V150-V149),2)+(POW(ABS(W150-W149),2)+(POW(ABS(X150-X149),2)+(POW(ABS(Y150-Y149),2)+(POW(ABS(Z150-Z149),2)))))))</f>
        <v>25.99604147</v>
      </c>
      <c r="AF149" s="29"/>
      <c r="AG149" s="20"/>
    </row>
    <row r="150">
      <c r="A150" s="22"/>
      <c r="B150" s="73" t="s">
        <v>41</v>
      </c>
      <c r="C150" s="41"/>
      <c r="D150" s="74" t="s">
        <v>60</v>
      </c>
      <c r="E150" s="9">
        <v>43.0</v>
      </c>
      <c r="F150" s="9">
        <v>1.0</v>
      </c>
      <c r="G150" s="9">
        <v>0.0</v>
      </c>
      <c r="H150" s="9">
        <v>2.0</v>
      </c>
      <c r="I150" s="56">
        <v>15.376</v>
      </c>
      <c r="J150" s="9">
        <v>4.0</v>
      </c>
      <c r="K150" s="70"/>
      <c r="L150" s="65"/>
      <c r="M150" s="77" t="s">
        <v>43</v>
      </c>
      <c r="N150" s="66">
        <f>Min(N145:N149)</f>
        <v>5.998436204</v>
      </c>
      <c r="O150" s="65"/>
      <c r="P150" s="20"/>
      <c r="R150" s="22"/>
      <c r="S150" s="40" t="s">
        <v>41</v>
      </c>
      <c r="T150" s="41"/>
      <c r="U150" s="74" t="s">
        <v>60</v>
      </c>
      <c r="V150" s="9">
        <v>43.0</v>
      </c>
      <c r="W150" s="9">
        <v>1.0</v>
      </c>
      <c r="X150" s="9">
        <v>0.0</v>
      </c>
      <c r="Y150" s="9">
        <v>2.0</v>
      </c>
      <c r="Z150" s="56">
        <v>15.376</v>
      </c>
      <c r="AA150" s="9">
        <v>4.0</v>
      </c>
      <c r="AB150" s="27"/>
      <c r="AC150" s="27"/>
      <c r="AD150" s="18" t="s">
        <v>43</v>
      </c>
      <c r="AE150" s="44">
        <f>Min(AE145:AE149)</f>
        <v>11.7317055</v>
      </c>
      <c r="AF150" s="20"/>
      <c r="AG150" s="20"/>
    </row>
    <row r="151">
      <c r="A151" s="22"/>
      <c r="B151" s="78"/>
      <c r="C151" s="70"/>
      <c r="D151" s="70"/>
      <c r="E151" s="70"/>
      <c r="F151" s="70"/>
      <c r="G151" s="79"/>
      <c r="H151" s="70"/>
      <c r="I151" s="79"/>
      <c r="J151" s="70"/>
      <c r="K151" s="70"/>
      <c r="L151" s="70"/>
      <c r="M151" s="80" t="s">
        <v>44</v>
      </c>
      <c r="N151" s="81">
        <v>2.0</v>
      </c>
      <c r="O151" s="65"/>
      <c r="P151" s="20"/>
      <c r="R151" s="22"/>
      <c r="S151" s="45"/>
      <c r="T151" s="46"/>
      <c r="U151" s="27"/>
      <c r="V151" s="47"/>
      <c r="W151" s="47"/>
      <c r="X151" s="48"/>
      <c r="Y151" s="47"/>
      <c r="Z151" s="48"/>
      <c r="AA151" s="47"/>
      <c r="AB151" s="27"/>
      <c r="AC151" s="27"/>
      <c r="AD151" s="18" t="s">
        <v>44</v>
      </c>
      <c r="AE151" s="8">
        <v>0.0</v>
      </c>
      <c r="AF151" s="20"/>
      <c r="AG151" s="20"/>
    </row>
    <row r="152">
      <c r="A152" s="22"/>
      <c r="B152" s="78"/>
      <c r="C152" s="70"/>
      <c r="D152" s="49" t="s">
        <v>48</v>
      </c>
      <c r="E152" s="82"/>
      <c r="F152" s="82"/>
      <c r="G152" s="83"/>
      <c r="H152" s="82"/>
      <c r="I152" s="83"/>
      <c r="J152" s="82"/>
      <c r="K152" s="70"/>
      <c r="L152" s="70"/>
      <c r="M152" s="80" t="s">
        <v>46</v>
      </c>
      <c r="N152" s="84">
        <f>IF(N151=J150,1,0)</f>
        <v>0</v>
      </c>
      <c r="O152" s="65"/>
      <c r="P152" s="20"/>
      <c r="R152" s="22"/>
      <c r="S152" s="45"/>
      <c r="T152" s="46"/>
      <c r="U152" s="49" t="s">
        <v>54</v>
      </c>
      <c r="V152" s="47"/>
      <c r="W152" s="47"/>
      <c r="X152" s="48"/>
      <c r="Y152" s="47"/>
      <c r="Z152" s="48"/>
      <c r="AA152" s="47"/>
      <c r="AB152" s="27"/>
      <c r="AC152" s="27"/>
      <c r="AD152" s="18" t="s">
        <v>46</v>
      </c>
      <c r="AE152" s="8">
        <f>IF(AE151=AA150,1,0)</f>
        <v>0</v>
      </c>
      <c r="AF152" s="20"/>
      <c r="AG152" s="20"/>
    </row>
    <row r="153">
      <c r="A153" s="22"/>
      <c r="B153" s="78"/>
      <c r="C153" s="65"/>
      <c r="D153" s="30" t="s">
        <v>35</v>
      </c>
      <c r="E153" s="64">
        <f t="shared" ref="E153:I153" si="21">IF($N152=1,(E147+$L$25*(E150-E147)),(E147-$L$25*(E150-E147)))</f>
        <v>48.25</v>
      </c>
      <c r="F153" s="64">
        <f t="shared" si="21"/>
        <v>0.625</v>
      </c>
      <c r="G153" s="64">
        <f t="shared" si="21"/>
        <v>-0.375</v>
      </c>
      <c r="H153" s="64">
        <f t="shared" si="21"/>
        <v>2</v>
      </c>
      <c r="I153" s="85">
        <f t="shared" si="21"/>
        <v>8.0880625</v>
      </c>
      <c r="J153" s="86">
        <v>2.0</v>
      </c>
      <c r="K153" s="70"/>
      <c r="L153" s="70"/>
      <c r="M153" s="70"/>
      <c r="N153" s="70"/>
      <c r="O153" s="65"/>
      <c r="P153" s="20"/>
      <c r="R153" s="22"/>
      <c r="S153" s="45"/>
      <c r="T153" s="46"/>
      <c r="U153" s="25" t="s">
        <v>31</v>
      </c>
      <c r="V153" s="26">
        <f t="shared" ref="V153:Z153" si="22">IF($AE152=1,(V145+$AC$25*(V150-V145)),(V145-$AC$25*(V150-V145)))</f>
        <v>51.671875</v>
      </c>
      <c r="W153" s="26">
        <f t="shared" si="22"/>
        <v>2.09375</v>
      </c>
      <c r="X153" s="26">
        <f t="shared" si="22"/>
        <v>8.671875</v>
      </c>
      <c r="Y153" s="26">
        <f t="shared" si="22"/>
        <v>3.953125</v>
      </c>
      <c r="Z153" s="10">
        <f t="shared" si="22"/>
        <v>7.653460938</v>
      </c>
      <c r="AA153" s="26">
        <v>0.0</v>
      </c>
      <c r="AB153" s="27"/>
      <c r="AC153" s="27"/>
      <c r="AD153" s="27"/>
      <c r="AE153" s="27"/>
      <c r="AF153" s="20"/>
      <c r="AG153" s="20"/>
    </row>
    <row r="154">
      <c r="A154" s="22"/>
      <c r="B154" s="87"/>
      <c r="C154" s="82"/>
      <c r="D154" s="82"/>
      <c r="E154" s="82"/>
      <c r="F154" s="82"/>
      <c r="G154" s="83"/>
      <c r="H154" s="82"/>
      <c r="I154" s="83"/>
      <c r="J154" s="82"/>
      <c r="K154" s="82"/>
      <c r="L154" s="82"/>
      <c r="M154" s="82"/>
      <c r="N154" s="82"/>
      <c r="O154" s="66"/>
      <c r="P154" s="20"/>
      <c r="R154" s="22"/>
      <c r="S154" s="50"/>
      <c r="T154" s="51"/>
      <c r="U154" s="52"/>
      <c r="V154" s="53"/>
      <c r="W154" s="53"/>
      <c r="X154" s="54"/>
      <c r="Y154" s="53"/>
      <c r="Z154" s="54"/>
      <c r="AA154" s="53"/>
      <c r="AB154" s="52"/>
      <c r="AC154" s="52"/>
      <c r="AD154" s="52"/>
      <c r="AE154" s="52"/>
      <c r="AF154" s="55"/>
      <c r="AG154" s="20"/>
    </row>
    <row r="155">
      <c r="A155" s="22"/>
      <c r="B155" s="46"/>
      <c r="C155" s="27"/>
      <c r="D155" s="27"/>
      <c r="E155" s="27"/>
      <c r="F155" s="27"/>
      <c r="G155" s="27"/>
      <c r="H155" s="27"/>
      <c r="I155" s="27"/>
      <c r="J155" s="27"/>
      <c r="K155" s="27"/>
      <c r="L155" s="27"/>
      <c r="M155" s="27"/>
      <c r="N155" s="27"/>
      <c r="O155" s="27"/>
      <c r="P155" s="20"/>
      <c r="R155" s="22"/>
      <c r="S155" s="27"/>
      <c r="T155" s="27"/>
      <c r="U155" s="27"/>
      <c r="V155" s="27"/>
      <c r="W155" s="27"/>
      <c r="X155" s="27"/>
      <c r="Y155" s="27"/>
      <c r="Z155" s="27"/>
      <c r="AA155" s="27"/>
      <c r="AB155" s="27"/>
      <c r="AC155" s="27"/>
      <c r="AD155" s="27"/>
      <c r="AE155" s="27"/>
      <c r="AF155" s="27"/>
      <c r="AG155" s="20"/>
    </row>
    <row r="156">
      <c r="A156" s="22"/>
      <c r="B156" s="57">
        <v>12.0</v>
      </c>
      <c r="C156" s="58"/>
      <c r="D156" s="59" t="s">
        <v>13</v>
      </c>
      <c r="E156" s="59" t="s">
        <v>14</v>
      </c>
      <c r="F156" s="59" t="s">
        <v>15</v>
      </c>
      <c r="G156" s="59" t="s">
        <v>16</v>
      </c>
      <c r="H156" s="59" t="s">
        <v>17</v>
      </c>
      <c r="I156" s="59" t="s">
        <v>18</v>
      </c>
      <c r="J156" s="59" t="s">
        <v>19</v>
      </c>
      <c r="K156" s="60"/>
      <c r="L156" s="61" t="s">
        <v>28</v>
      </c>
      <c r="M156" s="62"/>
      <c r="N156" s="62"/>
      <c r="O156" s="60"/>
      <c r="P156" s="20"/>
      <c r="R156" s="22"/>
      <c r="S156" s="16">
        <v>12.0</v>
      </c>
      <c r="T156" s="17"/>
      <c r="U156" s="6" t="s">
        <v>13</v>
      </c>
      <c r="V156" s="6" t="s">
        <v>14</v>
      </c>
      <c r="W156" s="6" t="s">
        <v>15</v>
      </c>
      <c r="X156" s="6" t="s">
        <v>16</v>
      </c>
      <c r="Y156" s="6" t="s">
        <v>17</v>
      </c>
      <c r="Z156" s="6" t="s">
        <v>18</v>
      </c>
      <c r="AA156" s="6" t="s">
        <v>19</v>
      </c>
      <c r="AB156" s="17"/>
      <c r="AC156" s="18" t="s">
        <v>28</v>
      </c>
      <c r="AD156" s="17"/>
      <c r="AE156" s="17"/>
      <c r="AF156" s="19"/>
      <c r="AG156" s="20"/>
    </row>
    <row r="157">
      <c r="A157" s="22"/>
      <c r="B157" s="23" t="s">
        <v>30</v>
      </c>
      <c r="C157" s="24"/>
      <c r="D157" s="63" t="s">
        <v>31</v>
      </c>
      <c r="E157" s="31">
        <v>49.75</v>
      </c>
      <c r="F157" s="31">
        <v>1.5</v>
      </c>
      <c r="G157" s="31">
        <v>5.75</v>
      </c>
      <c r="H157" s="31">
        <v>3.25</v>
      </c>
      <c r="I157" s="32">
        <v>10.613374999999998</v>
      </c>
      <c r="J157" s="64">
        <v>0.0</v>
      </c>
      <c r="K157" s="65"/>
      <c r="L157" s="66">
        <v>0.5</v>
      </c>
      <c r="M157" s="67" t="s">
        <v>32</v>
      </c>
      <c r="N157" s="68">
        <f>SQRT((POW(ABS(E162-E157),2)+(POW(ABS(F162-F157),2)+(POW(ABS(G162-G157),2)+(POW(ABS(H162-H157),2)+(POW(ABS(I162-I157),2)))))))</f>
        <v>27.04843793</v>
      </c>
      <c r="O157" s="69"/>
      <c r="P157" s="20"/>
      <c r="R157" s="22"/>
      <c r="S157" s="23" t="s">
        <v>30</v>
      </c>
      <c r="T157" s="24"/>
      <c r="U157" s="30" t="s">
        <v>31</v>
      </c>
      <c r="V157" s="26">
        <v>51.671875</v>
      </c>
      <c r="W157" s="26">
        <v>2.09375</v>
      </c>
      <c r="X157" s="26">
        <v>8.671875</v>
      </c>
      <c r="Y157" s="26">
        <v>3.953125</v>
      </c>
      <c r="Z157" s="10">
        <v>7.653460937499997</v>
      </c>
      <c r="AA157" s="33">
        <v>0.0</v>
      </c>
      <c r="AB157" s="27"/>
      <c r="AC157" s="8">
        <v>0.25</v>
      </c>
      <c r="AD157" s="6" t="s">
        <v>32</v>
      </c>
      <c r="AE157" s="28">
        <f>SQRT((POW(ABS(V162-V157),2)+(POW(ABS(W162-W157),2)+(POW(ABS(X162-X157),2)+(POW(ABS(Y162-Y157),2)+(POW(ABS(Z162-Z157),2)))))))</f>
        <v>27.5414295</v>
      </c>
      <c r="AF157" s="29"/>
      <c r="AG157" s="20"/>
    </row>
    <row r="158">
      <c r="A158" s="22"/>
      <c r="B158" s="34"/>
      <c r="C158" s="35"/>
      <c r="D158" s="63" t="s">
        <v>33</v>
      </c>
      <c r="E158" s="31">
        <v>54.75</v>
      </c>
      <c r="F158" s="31">
        <v>-0.5</v>
      </c>
      <c r="G158" s="31">
        <v>4.0</v>
      </c>
      <c r="H158" s="31">
        <v>-0.25</v>
      </c>
      <c r="I158" s="32">
        <v>10.920000000000002</v>
      </c>
      <c r="J158" s="64">
        <v>1.0</v>
      </c>
      <c r="K158" s="70"/>
      <c r="L158" s="65"/>
      <c r="M158" s="71" t="s">
        <v>34</v>
      </c>
      <c r="N158" s="72">
        <f>SQRT((POW(ABS(E162-E158),2)+(POW(ABS(F162-F158),2)+(POW(ABS(G162-G158),2)+(POW(ABS(H162-H158),2)+(POW(ABS(I162-I158),2)))))))</f>
        <v>22.18818343</v>
      </c>
      <c r="O158" s="69"/>
      <c r="P158" s="20"/>
      <c r="R158" s="22"/>
      <c r="S158" s="34"/>
      <c r="T158" s="35"/>
      <c r="U158" s="30" t="s">
        <v>33</v>
      </c>
      <c r="V158" s="26">
        <v>51.2265625</v>
      </c>
      <c r="W158" s="26">
        <v>-1.953125</v>
      </c>
      <c r="X158" s="26">
        <v>8.875</v>
      </c>
      <c r="Y158" s="26">
        <v>-2.2421875</v>
      </c>
      <c r="Z158" s="10">
        <v>8.167593750000005</v>
      </c>
      <c r="AA158" s="33">
        <v>1.0</v>
      </c>
      <c r="AB158" s="27"/>
      <c r="AC158" s="27"/>
      <c r="AD158" s="18" t="s">
        <v>34</v>
      </c>
      <c r="AE158" s="36">
        <f>SQRT((POW(ABS(V162-V158),2)+(POW(ABS(W162-W158),2)+(POW(ABS(X162-X158),2)+(POW(ABS(Y162-Y158),2)+(POW(ABS(Z162-Z158),2)))))))</f>
        <v>27.97126003</v>
      </c>
      <c r="AF158" s="29"/>
      <c r="AG158" s="20"/>
    </row>
    <row r="159">
      <c r="A159" s="22"/>
      <c r="B159" s="34"/>
      <c r="C159" s="35"/>
      <c r="D159" s="63" t="s">
        <v>35</v>
      </c>
      <c r="E159" s="31">
        <v>48.25</v>
      </c>
      <c r="F159" s="31">
        <v>0.625</v>
      </c>
      <c r="G159" s="31">
        <v>-0.375</v>
      </c>
      <c r="H159" s="31">
        <v>2.0</v>
      </c>
      <c r="I159" s="32">
        <v>8.088062500000003</v>
      </c>
      <c r="J159" s="88">
        <v>0.0</v>
      </c>
      <c r="K159" s="70"/>
      <c r="L159" s="65"/>
      <c r="M159" s="71" t="s">
        <v>36</v>
      </c>
      <c r="N159" s="68">
        <f>SQRT((POW(ABS(E162-E159),2)+(POW(ABS(F162-F159),2)+(POW(ABS(G162-G159),2)+(POW(ABS(H162-H159),2)+(POW(ABS(I162-I159),2)))))))</f>
        <v>28.78918997</v>
      </c>
      <c r="O159" s="69"/>
      <c r="P159" s="20"/>
      <c r="R159" s="22"/>
      <c r="S159" s="34"/>
      <c r="T159" s="35"/>
      <c r="U159" s="30" t="s">
        <v>35</v>
      </c>
      <c r="V159" s="26">
        <v>48.78125</v>
      </c>
      <c r="W159" s="26">
        <v>-1.8125</v>
      </c>
      <c r="X159" s="26">
        <v>7.5</v>
      </c>
      <c r="Y159" s="26">
        <v>-1.34375</v>
      </c>
      <c r="Z159" s="10">
        <v>8.473625000000006</v>
      </c>
      <c r="AA159" s="37">
        <v>2.0</v>
      </c>
      <c r="AB159" s="27"/>
      <c r="AC159" s="27"/>
      <c r="AD159" s="18" t="s">
        <v>36</v>
      </c>
      <c r="AE159" s="28">
        <f>SQRT((POW(ABS(V162-V159),2)+(POW(ABS(W162-W159),2)+(POW(ABS(X162-X159),2)+(POW(ABS(Y162-Y159),2)+(POW(ABS(Z162-Z159),2)))))))</f>
        <v>29.36258754</v>
      </c>
      <c r="AF159" s="29"/>
      <c r="AG159" s="20"/>
    </row>
    <row r="160">
      <c r="A160" s="22"/>
      <c r="B160" s="34"/>
      <c r="C160" s="35"/>
      <c r="D160" s="63" t="s">
        <v>37</v>
      </c>
      <c r="E160" s="26">
        <v>26.25</v>
      </c>
      <c r="F160" s="26">
        <v>0.0</v>
      </c>
      <c r="G160" s="26">
        <v>0.75</v>
      </c>
      <c r="H160" s="26">
        <v>2.0</v>
      </c>
      <c r="I160" s="10">
        <v>3.813249999999999</v>
      </c>
      <c r="J160" s="64">
        <v>3.0</v>
      </c>
      <c r="K160" s="70"/>
      <c r="L160" s="65"/>
      <c r="M160" s="71" t="s">
        <v>38</v>
      </c>
      <c r="N160" s="68">
        <f>SQRT((POW(ABS(E162-E160),2)+(POW(ABS(F162-F160),2)+(POW(ABS(G162-G160),2)+(POW(ABS(H162-H160),2)+(POW(ABS(I162-I160),2)))))))</f>
        <v>50.73479158</v>
      </c>
      <c r="O160" s="69"/>
      <c r="P160" s="20"/>
      <c r="R160" s="22"/>
      <c r="S160" s="34"/>
      <c r="T160" s="35"/>
      <c r="U160" s="30" t="s">
        <v>37</v>
      </c>
      <c r="V160" s="26">
        <v>65.53125</v>
      </c>
      <c r="W160" s="26">
        <v>0.25</v>
      </c>
      <c r="X160" s="26">
        <v>0.8125</v>
      </c>
      <c r="Y160" s="26">
        <v>1.71875</v>
      </c>
      <c r="Z160" s="10">
        <v>22.030874999999998</v>
      </c>
      <c r="AA160" s="33">
        <v>3.0</v>
      </c>
      <c r="AB160" s="27"/>
      <c r="AC160" s="27"/>
      <c r="AD160" s="18" t="s">
        <v>38</v>
      </c>
      <c r="AE160" s="28">
        <f>SQRT((POW(ABS(V162-V160),2)+(POW(ABS(W162-W160),2)+(POW(ABS(X162-X160),2)+(POW(ABS(Y162-Y160),2)+(POW(ABS(Z162-Z160),2)))))))</f>
        <v>8.585285851</v>
      </c>
      <c r="AF160" s="29"/>
      <c r="AG160" s="20"/>
    </row>
    <row r="161">
      <c r="A161" s="22"/>
      <c r="B161" s="38"/>
      <c r="C161" s="39"/>
      <c r="D161" s="63" t="s">
        <v>39</v>
      </c>
      <c r="E161" s="26">
        <v>65.0</v>
      </c>
      <c r="F161" s="26">
        <v>0.0</v>
      </c>
      <c r="G161" s="26">
        <v>2.0</v>
      </c>
      <c r="H161" s="26">
        <v>1.0</v>
      </c>
      <c r="I161" s="10">
        <v>31.876</v>
      </c>
      <c r="J161" s="64">
        <v>4.0</v>
      </c>
      <c r="K161" s="70"/>
      <c r="L161" s="65"/>
      <c r="M161" s="71" t="s">
        <v>40</v>
      </c>
      <c r="N161" s="68">
        <f>SQRT((POW(ABS(E162-E161),2)+(POW(ABS(F162-F161),2)+(POW(ABS(G162-G161),2)+(POW(ABS(H162-H161),2)+(POW(ABS(I162-I161),2)))))))</f>
        <v>14.3370972</v>
      </c>
      <c r="O161" s="69"/>
      <c r="P161" s="20"/>
      <c r="R161" s="22"/>
      <c r="S161" s="38"/>
      <c r="T161" s="39"/>
      <c r="U161" s="30" t="s">
        <v>39</v>
      </c>
      <c r="V161" s="26">
        <v>67.375</v>
      </c>
      <c r="W161" s="26">
        <v>0.0</v>
      </c>
      <c r="X161" s="26">
        <v>0.75</v>
      </c>
      <c r="Y161" s="26">
        <v>1.625</v>
      </c>
      <c r="Z161" s="26">
        <v>24.3175</v>
      </c>
      <c r="AA161" s="33">
        <v>4.0</v>
      </c>
      <c r="AB161" s="27"/>
      <c r="AC161" s="27"/>
      <c r="AD161" s="18" t="s">
        <v>40</v>
      </c>
      <c r="AE161" s="28">
        <f>SQRT((POW(ABS(V162-V161),2)+(POW(ABS(W162-W161),2)+(POW(ABS(X162-X161),2)+(POW(ABS(Y162-Y161),2)+(POW(ABS(Z162-Z161),2)))))))</f>
        <v>7.482496258</v>
      </c>
      <c r="AF161" s="29"/>
      <c r="AG161" s="20"/>
    </row>
    <row r="162">
      <c r="A162" s="22"/>
      <c r="B162" s="73" t="s">
        <v>41</v>
      </c>
      <c r="C162" s="41"/>
      <c r="D162" s="74" t="s">
        <v>61</v>
      </c>
      <c r="E162" s="9">
        <v>74.0</v>
      </c>
      <c r="F162" s="9">
        <v>0.0</v>
      </c>
      <c r="G162" s="9">
        <v>0.0</v>
      </c>
      <c r="H162" s="9">
        <v>2.0</v>
      </c>
      <c r="I162" s="56">
        <v>20.942</v>
      </c>
      <c r="J162" s="9">
        <v>4.0</v>
      </c>
      <c r="K162" s="70"/>
      <c r="L162" s="65"/>
      <c r="M162" s="77" t="s">
        <v>43</v>
      </c>
      <c r="N162" s="84">
        <f>Min(N157:N161)</f>
        <v>14.3370972</v>
      </c>
      <c r="O162" s="65"/>
      <c r="P162" s="20"/>
      <c r="R162" s="22"/>
      <c r="S162" s="40" t="s">
        <v>41</v>
      </c>
      <c r="T162" s="41"/>
      <c r="U162" s="74" t="s">
        <v>61</v>
      </c>
      <c r="V162" s="9">
        <v>74.0</v>
      </c>
      <c r="W162" s="9">
        <v>0.0</v>
      </c>
      <c r="X162" s="9">
        <v>0.0</v>
      </c>
      <c r="Y162" s="9">
        <v>2.0</v>
      </c>
      <c r="Z162" s="56">
        <v>20.942</v>
      </c>
      <c r="AA162" s="9">
        <v>4.0</v>
      </c>
      <c r="AB162" s="27"/>
      <c r="AC162" s="27"/>
      <c r="AD162" s="18" t="s">
        <v>43</v>
      </c>
      <c r="AE162" s="44">
        <f>Min(AE157:AE161)</f>
        <v>7.482496258</v>
      </c>
      <c r="AF162" s="20"/>
      <c r="AG162" s="20"/>
    </row>
    <row r="163">
      <c r="A163" s="22"/>
      <c r="B163" s="78"/>
      <c r="C163" s="70"/>
      <c r="D163" s="70"/>
      <c r="E163" s="70"/>
      <c r="F163" s="70"/>
      <c r="G163" s="79"/>
      <c r="H163" s="70"/>
      <c r="I163" s="79"/>
      <c r="J163" s="70"/>
      <c r="K163" s="70"/>
      <c r="L163" s="70"/>
      <c r="M163" s="80" t="s">
        <v>44</v>
      </c>
      <c r="N163" s="81">
        <v>4.0</v>
      </c>
      <c r="O163" s="65"/>
      <c r="P163" s="20"/>
      <c r="R163" s="22"/>
      <c r="S163" s="45"/>
      <c r="T163" s="46"/>
      <c r="U163" s="27"/>
      <c r="V163" s="47"/>
      <c r="W163" s="47"/>
      <c r="X163" s="48"/>
      <c r="Y163" s="47"/>
      <c r="Z163" s="48"/>
      <c r="AA163" s="47"/>
      <c r="AB163" s="27"/>
      <c r="AC163" s="27"/>
      <c r="AD163" s="18" t="s">
        <v>44</v>
      </c>
      <c r="AE163" s="8">
        <v>4.0</v>
      </c>
      <c r="AF163" s="20"/>
      <c r="AG163" s="20"/>
    </row>
    <row r="164">
      <c r="A164" s="22"/>
      <c r="B164" s="78"/>
      <c r="C164" s="70"/>
      <c r="D164" s="49" t="s">
        <v>54</v>
      </c>
      <c r="E164" s="82"/>
      <c r="F164" s="82"/>
      <c r="G164" s="83"/>
      <c r="H164" s="82"/>
      <c r="I164" s="83"/>
      <c r="J164" s="82"/>
      <c r="K164" s="70"/>
      <c r="L164" s="70"/>
      <c r="M164" s="80" t="s">
        <v>46</v>
      </c>
      <c r="N164" s="84">
        <f>IF(N163=J162,1,0)</f>
        <v>1</v>
      </c>
      <c r="O164" s="65"/>
      <c r="P164" s="20"/>
      <c r="R164" s="22"/>
      <c r="S164" s="45"/>
      <c r="T164" s="46"/>
      <c r="U164" s="49" t="s">
        <v>51</v>
      </c>
      <c r="V164" s="47"/>
      <c r="W164" s="47"/>
      <c r="X164" s="48"/>
      <c r="Y164" s="47"/>
      <c r="Z164" s="48"/>
      <c r="AA164" s="47"/>
      <c r="AB164" s="27"/>
      <c r="AC164" s="27"/>
      <c r="AD164" s="18" t="s">
        <v>46</v>
      </c>
      <c r="AE164" s="8">
        <f>IF(AE163=AA162,1,0)</f>
        <v>1</v>
      </c>
      <c r="AF164" s="20"/>
      <c r="AG164" s="20"/>
    </row>
    <row r="165">
      <c r="A165" s="22"/>
      <c r="B165" s="78"/>
      <c r="C165" s="65"/>
      <c r="D165" s="30" t="s">
        <v>31</v>
      </c>
      <c r="E165" s="64">
        <f t="shared" ref="E165:I165" si="23">IF($N164=1,(E161+$L$25*(E162-E161)),(E161-$L$25*(E162-E161)))</f>
        <v>69.5</v>
      </c>
      <c r="F165" s="64">
        <f t="shared" si="23"/>
        <v>0</v>
      </c>
      <c r="G165" s="64">
        <f t="shared" si="23"/>
        <v>1</v>
      </c>
      <c r="H165" s="64">
        <f t="shared" si="23"/>
        <v>1.5</v>
      </c>
      <c r="I165" s="85">
        <f t="shared" si="23"/>
        <v>26.409</v>
      </c>
      <c r="J165" s="86">
        <v>0.0</v>
      </c>
      <c r="K165" s="70"/>
      <c r="L165" s="70"/>
      <c r="M165" s="70"/>
      <c r="N165" s="70"/>
      <c r="O165" s="65"/>
      <c r="P165" s="20"/>
      <c r="R165" s="22"/>
      <c r="S165" s="45"/>
      <c r="T165" s="46"/>
      <c r="U165" s="25" t="s">
        <v>39</v>
      </c>
      <c r="V165" s="26">
        <f t="shared" ref="V165:Z165" si="24">IF($AE164=1,(V161+$AC$25*(V162-V161)),(V161-$AC$25*(V162-V161)))</f>
        <v>69.03125</v>
      </c>
      <c r="W165" s="26">
        <f t="shared" si="24"/>
        <v>0</v>
      </c>
      <c r="X165" s="26">
        <f t="shared" si="24"/>
        <v>0.5625</v>
      </c>
      <c r="Y165" s="26">
        <f t="shared" si="24"/>
        <v>1.71875</v>
      </c>
      <c r="Z165" s="26">
        <f t="shared" si="24"/>
        <v>23.473625</v>
      </c>
      <c r="AA165" s="26">
        <v>4.0</v>
      </c>
      <c r="AB165" s="27"/>
      <c r="AC165" s="27"/>
      <c r="AD165" s="27"/>
      <c r="AE165" s="27"/>
      <c r="AF165" s="20"/>
      <c r="AG165" s="20"/>
    </row>
    <row r="166">
      <c r="A166" s="22"/>
      <c r="B166" s="87"/>
      <c r="C166" s="82"/>
      <c r="D166" s="82"/>
      <c r="E166" s="82"/>
      <c r="F166" s="82"/>
      <c r="G166" s="83"/>
      <c r="H166" s="82"/>
      <c r="I166" s="83"/>
      <c r="J166" s="82"/>
      <c r="K166" s="82"/>
      <c r="L166" s="82"/>
      <c r="M166" s="82"/>
      <c r="N166" s="82"/>
      <c r="O166" s="66"/>
      <c r="P166" s="20"/>
      <c r="R166" s="22"/>
      <c r="S166" s="50"/>
      <c r="T166" s="51"/>
      <c r="U166" s="52"/>
      <c r="V166" s="53"/>
      <c r="W166" s="53"/>
      <c r="X166" s="54"/>
      <c r="Y166" s="53"/>
      <c r="Z166" s="54"/>
      <c r="AA166" s="53"/>
      <c r="AB166" s="52"/>
      <c r="AC166" s="52"/>
      <c r="AD166" s="52"/>
      <c r="AE166" s="52"/>
      <c r="AF166" s="55"/>
      <c r="AG166" s="20"/>
    </row>
    <row r="167">
      <c r="A167" s="22"/>
      <c r="B167" s="46"/>
      <c r="C167" s="27"/>
      <c r="D167" s="27"/>
      <c r="E167" s="27"/>
      <c r="F167" s="27"/>
      <c r="G167" s="27"/>
      <c r="H167" s="27"/>
      <c r="I167" s="27"/>
      <c r="J167" s="27"/>
      <c r="K167" s="27"/>
      <c r="L167" s="27"/>
      <c r="M167" s="27"/>
      <c r="N167" s="27"/>
      <c r="O167" s="27"/>
      <c r="P167" s="20"/>
      <c r="R167" s="22"/>
      <c r="S167" s="27"/>
      <c r="T167" s="27"/>
      <c r="U167" s="27"/>
      <c r="V167" s="27"/>
      <c r="W167" s="27"/>
      <c r="X167" s="27"/>
      <c r="Y167" s="27"/>
      <c r="Z167" s="27"/>
      <c r="AA167" s="27"/>
      <c r="AB167" s="27"/>
      <c r="AC167" s="27"/>
      <c r="AD167" s="27"/>
      <c r="AE167" s="27"/>
      <c r="AF167" s="27"/>
      <c r="AG167" s="20"/>
    </row>
    <row r="168">
      <c r="A168" s="22"/>
      <c r="B168" s="57">
        <v>13.0</v>
      </c>
      <c r="C168" s="58"/>
      <c r="D168" s="59" t="s">
        <v>13</v>
      </c>
      <c r="E168" s="59" t="s">
        <v>14</v>
      </c>
      <c r="F168" s="59" t="s">
        <v>15</v>
      </c>
      <c r="G168" s="59" t="s">
        <v>16</v>
      </c>
      <c r="H168" s="59" t="s">
        <v>17</v>
      </c>
      <c r="I168" s="59" t="s">
        <v>18</v>
      </c>
      <c r="J168" s="59" t="s">
        <v>19</v>
      </c>
      <c r="K168" s="60"/>
      <c r="L168" s="61" t="s">
        <v>28</v>
      </c>
      <c r="M168" s="62"/>
      <c r="N168" s="62"/>
      <c r="O168" s="60"/>
      <c r="P168" s="20"/>
      <c r="R168" s="22"/>
      <c r="S168" s="16">
        <v>13.0</v>
      </c>
      <c r="T168" s="17"/>
      <c r="U168" s="6" t="s">
        <v>13</v>
      </c>
      <c r="V168" s="6" t="s">
        <v>14</v>
      </c>
      <c r="W168" s="6" t="s">
        <v>15</v>
      </c>
      <c r="X168" s="6" t="s">
        <v>16</v>
      </c>
      <c r="Y168" s="6" t="s">
        <v>17</v>
      </c>
      <c r="Z168" s="6" t="s">
        <v>18</v>
      </c>
      <c r="AA168" s="6" t="s">
        <v>19</v>
      </c>
      <c r="AB168" s="17"/>
      <c r="AC168" s="18" t="s">
        <v>28</v>
      </c>
      <c r="AD168" s="17"/>
      <c r="AE168" s="17"/>
      <c r="AF168" s="19"/>
      <c r="AG168" s="20"/>
    </row>
    <row r="169">
      <c r="A169" s="22"/>
      <c r="B169" s="23" t="s">
        <v>30</v>
      </c>
      <c r="C169" s="24"/>
      <c r="D169" s="63" t="s">
        <v>31</v>
      </c>
      <c r="E169" s="31">
        <v>49.75</v>
      </c>
      <c r="F169" s="31">
        <v>1.5</v>
      </c>
      <c r="G169" s="31">
        <v>5.75</v>
      </c>
      <c r="H169" s="31">
        <v>3.25</v>
      </c>
      <c r="I169" s="32">
        <v>10.613374999999998</v>
      </c>
      <c r="J169" s="64">
        <v>0.0</v>
      </c>
      <c r="K169" s="65"/>
      <c r="L169" s="66">
        <v>0.5</v>
      </c>
      <c r="M169" s="67" t="s">
        <v>32</v>
      </c>
      <c r="N169" s="68">
        <f>SQRT((POW(ABS(E174-E169),2)+(POW(ABS(F174-F169),2)+(POW(ABS(G174-G169),2)+(POW(ABS(H174-H169),2)+(POW(ABS(I174-I169),2)))))))</f>
        <v>5.550138074</v>
      </c>
      <c r="O169" s="69"/>
      <c r="P169" s="20"/>
      <c r="R169" s="22"/>
      <c r="S169" s="23" t="s">
        <v>30</v>
      </c>
      <c r="T169" s="24"/>
      <c r="U169" s="30" t="s">
        <v>31</v>
      </c>
      <c r="V169" s="26">
        <v>51.671875</v>
      </c>
      <c r="W169" s="26">
        <v>2.09375</v>
      </c>
      <c r="X169" s="26">
        <v>8.671875</v>
      </c>
      <c r="Y169" s="26">
        <v>3.953125</v>
      </c>
      <c r="Z169" s="10">
        <v>7.653460937499997</v>
      </c>
      <c r="AA169" s="33">
        <v>0.0</v>
      </c>
      <c r="AB169" s="27"/>
      <c r="AC169" s="8">
        <v>0.25</v>
      </c>
      <c r="AD169" s="6" t="s">
        <v>32</v>
      </c>
      <c r="AE169" s="28">
        <f>SQRT((POW(ABS(V174-V169),2)+(POW(ABS(W174-W169),2)+(POW(ABS(X174-X169),2)+(POW(ABS(Y174-Y169),2)+(POW(ABS(Z174-Z169),2)))))))</f>
        <v>9.764689606</v>
      </c>
      <c r="AF169" s="29"/>
      <c r="AG169" s="20"/>
    </row>
    <row r="170">
      <c r="A170" s="22"/>
      <c r="B170" s="34"/>
      <c r="C170" s="35"/>
      <c r="D170" s="63" t="s">
        <v>33</v>
      </c>
      <c r="E170" s="31">
        <v>54.75</v>
      </c>
      <c r="F170" s="31">
        <v>-0.5</v>
      </c>
      <c r="G170" s="31">
        <v>4.0</v>
      </c>
      <c r="H170" s="31">
        <v>-0.25</v>
      </c>
      <c r="I170" s="32">
        <v>10.920000000000002</v>
      </c>
      <c r="J170" s="64">
        <v>1.0</v>
      </c>
      <c r="K170" s="70"/>
      <c r="L170" s="65"/>
      <c r="M170" s="71" t="s">
        <v>34</v>
      </c>
      <c r="N170" s="72">
        <f>SQRT((POW(ABS(E174-E170),2)+(POW(ABS(F174-F170),2)+(POW(ABS(G174-G170),2)+(POW(ABS(H174-H170),2)+(POW(ABS(I174-I170),2)))))))</f>
        <v>6.328829987</v>
      </c>
      <c r="O170" s="69"/>
      <c r="P170" s="20"/>
      <c r="R170" s="22"/>
      <c r="S170" s="34"/>
      <c r="T170" s="35"/>
      <c r="U170" s="30" t="s">
        <v>33</v>
      </c>
      <c r="V170" s="26">
        <v>51.2265625</v>
      </c>
      <c r="W170" s="26">
        <v>-1.953125</v>
      </c>
      <c r="X170" s="26">
        <v>8.875</v>
      </c>
      <c r="Y170" s="26">
        <v>-2.2421875</v>
      </c>
      <c r="Z170" s="10">
        <v>8.167593750000005</v>
      </c>
      <c r="AA170" s="33">
        <v>1.0</v>
      </c>
      <c r="AB170" s="27"/>
      <c r="AC170" s="27"/>
      <c r="AD170" s="18" t="s">
        <v>34</v>
      </c>
      <c r="AE170" s="36">
        <f>SQRT((POW(ABS(V174-V170),2)+(POW(ABS(W174-W170),2)+(POW(ABS(X174-X170),2)+(POW(ABS(Y174-Y170),2)+(POW(ABS(Z174-Z170),2)))))))</f>
        <v>10.2908135</v>
      </c>
      <c r="AF170" s="29"/>
      <c r="AG170" s="20"/>
    </row>
    <row r="171">
      <c r="A171" s="22"/>
      <c r="B171" s="34"/>
      <c r="C171" s="35"/>
      <c r="D171" s="63" t="s">
        <v>35</v>
      </c>
      <c r="E171" s="31">
        <v>48.25</v>
      </c>
      <c r="F171" s="31">
        <v>0.625</v>
      </c>
      <c r="G171" s="31">
        <v>-0.375</v>
      </c>
      <c r="H171" s="31">
        <v>2.0</v>
      </c>
      <c r="I171" s="32">
        <v>8.088062500000003</v>
      </c>
      <c r="J171" s="64">
        <v>2.0</v>
      </c>
      <c r="K171" s="70"/>
      <c r="L171" s="65"/>
      <c r="M171" s="71" t="s">
        <v>36</v>
      </c>
      <c r="N171" s="68">
        <f>SQRT((POW(ABS(E174-E171),2)+(POW(ABS(F174-F171),2)+(POW(ABS(G174-G171),2)+(POW(ABS(H174-H171),2)+(POW(ABS(I174-I171),2)))))))</f>
        <v>5.161530599</v>
      </c>
      <c r="O171" s="69"/>
      <c r="P171" s="20"/>
      <c r="R171" s="22"/>
      <c r="S171" s="34"/>
      <c r="T171" s="35"/>
      <c r="U171" s="30" t="s">
        <v>35</v>
      </c>
      <c r="V171" s="26">
        <v>48.78125</v>
      </c>
      <c r="W171" s="26">
        <v>-1.8125</v>
      </c>
      <c r="X171" s="26">
        <v>7.5</v>
      </c>
      <c r="Y171" s="26">
        <v>-1.34375</v>
      </c>
      <c r="Z171" s="10">
        <v>8.473625000000006</v>
      </c>
      <c r="AA171" s="37">
        <v>2.0</v>
      </c>
      <c r="AB171" s="27"/>
      <c r="AC171" s="27"/>
      <c r="AD171" s="18" t="s">
        <v>36</v>
      </c>
      <c r="AE171" s="28">
        <f>SQRT((POW(ABS(V174-V171),2)+(POW(ABS(W174-W171),2)+(POW(ABS(X174-X171),2)+(POW(ABS(Y174-Y171),2)+(POW(ABS(Z174-Z171),2)))))))</f>
        <v>8.722888556</v>
      </c>
      <c r="AF171" s="29"/>
      <c r="AG171" s="20"/>
    </row>
    <row r="172">
      <c r="A172" s="22"/>
      <c r="B172" s="34"/>
      <c r="C172" s="35"/>
      <c r="D172" s="63" t="s">
        <v>37</v>
      </c>
      <c r="E172" s="26">
        <v>26.25</v>
      </c>
      <c r="F172" s="26">
        <v>0.0</v>
      </c>
      <c r="G172" s="26">
        <v>0.75</v>
      </c>
      <c r="H172" s="26">
        <v>2.0</v>
      </c>
      <c r="I172" s="10">
        <v>3.813249999999999</v>
      </c>
      <c r="J172" s="64">
        <v>3.0</v>
      </c>
      <c r="K172" s="70"/>
      <c r="L172" s="65"/>
      <c r="M172" s="71" t="s">
        <v>38</v>
      </c>
      <c r="N172" s="68">
        <f>SQRT((POW(ABS(E174-E172),2)+(POW(ABS(F174-F172),2)+(POW(ABS(G174-G172),2)+(POW(ABS(H174-H172),2)+(POW(ABS(I174-I172),2)))))))</f>
        <v>25.36045455</v>
      </c>
      <c r="O172" s="69"/>
      <c r="P172" s="20"/>
      <c r="R172" s="22"/>
      <c r="S172" s="34"/>
      <c r="T172" s="35"/>
      <c r="U172" s="30" t="s">
        <v>37</v>
      </c>
      <c r="V172" s="26">
        <v>65.53125</v>
      </c>
      <c r="W172" s="26">
        <v>0.25</v>
      </c>
      <c r="X172" s="26">
        <v>0.8125</v>
      </c>
      <c r="Y172" s="26">
        <v>1.71875</v>
      </c>
      <c r="Z172" s="10">
        <v>22.030874999999998</v>
      </c>
      <c r="AA172" s="33">
        <v>3.0</v>
      </c>
      <c r="AB172" s="27"/>
      <c r="AC172" s="27"/>
      <c r="AD172" s="18" t="s">
        <v>38</v>
      </c>
      <c r="AE172" s="28">
        <f>SQRT((POW(ABS(V174-V172),2)+(POW(ABS(W174-W172),2)+(POW(ABS(X174-X172),2)+(POW(ABS(Y174-Y172),2)+(POW(ABS(Z174-Z172),2)))))))</f>
        <v>18.12196834</v>
      </c>
      <c r="AF172" s="29"/>
      <c r="AG172" s="20"/>
    </row>
    <row r="173">
      <c r="A173" s="22"/>
      <c r="B173" s="38"/>
      <c r="C173" s="39"/>
      <c r="D173" s="63" t="s">
        <v>39</v>
      </c>
      <c r="E173" s="31">
        <v>69.5</v>
      </c>
      <c r="F173" s="31">
        <v>0.0</v>
      </c>
      <c r="G173" s="31">
        <v>1.0</v>
      </c>
      <c r="H173" s="31">
        <v>1.5</v>
      </c>
      <c r="I173" s="32">
        <v>26.409</v>
      </c>
      <c r="J173" s="64">
        <v>4.0</v>
      </c>
      <c r="K173" s="70"/>
      <c r="L173" s="65"/>
      <c r="M173" s="71" t="s">
        <v>40</v>
      </c>
      <c r="N173" s="68">
        <f>SQRT((POW(ABS(E174-E173),2)+(POW(ABS(F174-F173),2)+(POW(ABS(G174-G173),2)+(POW(ABS(H174-H173),2)+(POW(ABS(I174-I173),2)))))))</f>
        <v>23.84018532</v>
      </c>
      <c r="O173" s="69"/>
      <c r="P173" s="20"/>
      <c r="R173" s="22"/>
      <c r="S173" s="38"/>
      <c r="T173" s="39"/>
      <c r="U173" s="30" t="s">
        <v>39</v>
      </c>
      <c r="V173" s="26">
        <v>69.03125</v>
      </c>
      <c r="W173" s="26">
        <v>0.0</v>
      </c>
      <c r="X173" s="26">
        <v>0.5625</v>
      </c>
      <c r="Y173" s="26">
        <v>1.71875</v>
      </c>
      <c r="Z173" s="26">
        <v>23.473625</v>
      </c>
      <c r="AA173" s="33">
        <v>4.0</v>
      </c>
      <c r="AB173" s="27"/>
      <c r="AC173" s="27"/>
      <c r="AD173" s="18" t="s">
        <v>40</v>
      </c>
      <c r="AE173" s="28">
        <f>SQRT((POW(ABS(V174-V173),2)+(POW(ABS(W174-W173),2)+(POW(ABS(X174-X173),2)+(POW(ABS(Y174-Y173),2)+(POW(ABS(Z174-Z173),2)))))))</f>
        <v>21.87385076</v>
      </c>
      <c r="AF173" s="29"/>
      <c r="AG173" s="20"/>
    </row>
    <row r="174">
      <c r="A174" s="22"/>
      <c r="B174" s="73" t="s">
        <v>41</v>
      </c>
      <c r="C174" s="41"/>
      <c r="D174" s="74" t="s">
        <v>62</v>
      </c>
      <c r="E174" s="9">
        <v>50.0</v>
      </c>
      <c r="F174" s="9">
        <v>0.0</v>
      </c>
      <c r="G174" s="9">
        <v>1.0</v>
      </c>
      <c r="H174" s="9">
        <v>2.0</v>
      </c>
      <c r="I174" s="56">
        <v>12.703</v>
      </c>
      <c r="J174" s="9">
        <v>3.0</v>
      </c>
      <c r="K174" s="70"/>
      <c r="L174" s="65"/>
      <c r="M174" s="77" t="s">
        <v>43</v>
      </c>
      <c r="N174" s="66">
        <f>Min(N169:N173)</f>
        <v>5.161530599</v>
      </c>
      <c r="O174" s="65"/>
      <c r="P174" s="20"/>
      <c r="R174" s="22"/>
      <c r="S174" s="40" t="s">
        <v>41</v>
      </c>
      <c r="T174" s="41"/>
      <c r="U174" s="74" t="s">
        <v>62</v>
      </c>
      <c r="V174" s="9">
        <v>50.0</v>
      </c>
      <c r="W174" s="9">
        <v>0.0</v>
      </c>
      <c r="X174" s="9">
        <v>1.0</v>
      </c>
      <c r="Y174" s="9">
        <v>2.0</v>
      </c>
      <c r="Z174" s="56">
        <v>12.703</v>
      </c>
      <c r="AA174" s="9">
        <v>3.0</v>
      </c>
      <c r="AB174" s="27"/>
      <c r="AC174" s="27"/>
      <c r="AD174" s="18" t="s">
        <v>43</v>
      </c>
      <c r="AE174" s="44">
        <f>Min(AE169:AE173)</f>
        <v>8.722888556</v>
      </c>
      <c r="AF174" s="20"/>
      <c r="AG174" s="20"/>
    </row>
    <row r="175">
      <c r="A175" s="22"/>
      <c r="B175" s="78"/>
      <c r="C175" s="70"/>
      <c r="D175" s="70"/>
      <c r="E175" s="70"/>
      <c r="F175" s="70"/>
      <c r="G175" s="79"/>
      <c r="H175" s="70"/>
      <c r="I175" s="79"/>
      <c r="J175" s="70"/>
      <c r="K175" s="70"/>
      <c r="L175" s="70"/>
      <c r="M175" s="80" t="s">
        <v>44</v>
      </c>
      <c r="N175" s="81">
        <v>2.0</v>
      </c>
      <c r="O175" s="65"/>
      <c r="P175" s="20"/>
      <c r="R175" s="22"/>
      <c r="S175" s="45"/>
      <c r="T175" s="46"/>
      <c r="U175" s="27"/>
      <c r="V175" s="47"/>
      <c r="W175" s="47"/>
      <c r="X175" s="48"/>
      <c r="Y175" s="47"/>
      <c r="Z175" s="48"/>
      <c r="AA175" s="47"/>
      <c r="AB175" s="27"/>
      <c r="AC175" s="27"/>
      <c r="AD175" s="18" t="s">
        <v>44</v>
      </c>
      <c r="AE175" s="8">
        <v>2.0</v>
      </c>
      <c r="AF175" s="20"/>
      <c r="AG175" s="20"/>
    </row>
    <row r="176">
      <c r="A176" s="22"/>
      <c r="B176" s="78"/>
      <c r="C176" s="70"/>
      <c r="D176" s="49" t="s">
        <v>48</v>
      </c>
      <c r="E176" s="82"/>
      <c r="F176" s="82"/>
      <c r="G176" s="83"/>
      <c r="H176" s="82"/>
      <c r="I176" s="83"/>
      <c r="J176" s="82"/>
      <c r="K176" s="70"/>
      <c r="L176" s="70"/>
      <c r="M176" s="80" t="s">
        <v>46</v>
      </c>
      <c r="N176" s="84">
        <f>IF(N175=J174,1,0)</f>
        <v>0</v>
      </c>
      <c r="O176" s="65"/>
      <c r="P176" s="20"/>
      <c r="R176" s="22"/>
      <c r="S176" s="45"/>
      <c r="T176" s="46"/>
      <c r="U176" s="49" t="s">
        <v>63</v>
      </c>
      <c r="V176" s="47"/>
      <c r="W176" s="47"/>
      <c r="X176" s="48"/>
      <c r="Y176" s="47"/>
      <c r="Z176" s="48"/>
      <c r="AA176" s="47"/>
      <c r="AB176" s="27"/>
      <c r="AC176" s="27"/>
      <c r="AD176" s="18" t="s">
        <v>46</v>
      </c>
      <c r="AE176" s="8">
        <f>IF(AE175=AA174,1,0)</f>
        <v>0</v>
      </c>
      <c r="AF176" s="20"/>
      <c r="AG176" s="20"/>
    </row>
    <row r="177">
      <c r="A177" s="22"/>
      <c r="B177" s="78"/>
      <c r="C177" s="65"/>
      <c r="D177" s="30" t="s">
        <v>35</v>
      </c>
      <c r="E177" s="64">
        <f t="shared" ref="E177:I177" si="25">IF($N176=1,(E171+$L$25*(E174-E171)),(E171-$L$25*(E174-E171)))</f>
        <v>47.375</v>
      </c>
      <c r="F177" s="64">
        <f t="shared" si="25"/>
        <v>0.9375</v>
      </c>
      <c r="G177" s="64">
        <f t="shared" si="25"/>
        <v>-1.0625</v>
      </c>
      <c r="H177" s="64">
        <f t="shared" si="25"/>
        <v>2</v>
      </c>
      <c r="I177" s="85">
        <f t="shared" si="25"/>
        <v>5.78059375</v>
      </c>
      <c r="J177" s="86">
        <v>0.0</v>
      </c>
      <c r="K177" s="70"/>
      <c r="L177" s="70"/>
      <c r="M177" s="70"/>
      <c r="N177" s="70"/>
      <c r="O177" s="65"/>
      <c r="P177" s="20"/>
      <c r="R177" s="22"/>
      <c r="S177" s="45"/>
      <c r="T177" s="46"/>
      <c r="U177" s="25" t="s">
        <v>35</v>
      </c>
      <c r="V177" s="26">
        <f t="shared" ref="V177:Z177" si="26">IF($AE176=1,(V171+$AC$25*(V174-V171)),(V171-$AC$25*(V174-V171)))</f>
        <v>48.4765625</v>
      </c>
      <c r="W177" s="26">
        <f t="shared" si="26"/>
        <v>-2.265625</v>
      </c>
      <c r="X177" s="26">
        <f t="shared" si="26"/>
        <v>9.125</v>
      </c>
      <c r="Y177" s="26">
        <f t="shared" si="26"/>
        <v>-2.1796875</v>
      </c>
      <c r="Z177" s="10">
        <f t="shared" si="26"/>
        <v>7.41628125</v>
      </c>
      <c r="AA177" s="26">
        <v>2.0</v>
      </c>
      <c r="AB177" s="27"/>
      <c r="AC177" s="27"/>
      <c r="AD177" s="27"/>
      <c r="AE177" s="27"/>
      <c r="AF177" s="20"/>
      <c r="AG177" s="20"/>
    </row>
    <row r="178">
      <c r="A178" s="22"/>
      <c r="B178" s="87"/>
      <c r="C178" s="82"/>
      <c r="D178" s="82"/>
      <c r="E178" s="82"/>
      <c r="F178" s="82"/>
      <c r="G178" s="83"/>
      <c r="H178" s="82"/>
      <c r="I178" s="83"/>
      <c r="J178" s="82"/>
      <c r="K178" s="82"/>
      <c r="L178" s="82"/>
      <c r="M178" s="82"/>
      <c r="N178" s="82"/>
      <c r="O178" s="66"/>
      <c r="P178" s="20"/>
      <c r="R178" s="22"/>
      <c r="S178" s="50"/>
      <c r="T178" s="51"/>
      <c r="U178" s="52"/>
      <c r="V178" s="53"/>
      <c r="W178" s="53"/>
      <c r="X178" s="54"/>
      <c r="Y178" s="53"/>
      <c r="Z178" s="54"/>
      <c r="AA178" s="53"/>
      <c r="AB178" s="52"/>
      <c r="AC178" s="52"/>
      <c r="AD178" s="52"/>
      <c r="AE178" s="52"/>
      <c r="AF178" s="55"/>
      <c r="AG178" s="20"/>
    </row>
    <row r="179">
      <c r="A179" s="22"/>
      <c r="B179" s="46"/>
      <c r="C179" s="27"/>
      <c r="D179" s="27"/>
      <c r="E179" s="27"/>
      <c r="F179" s="27"/>
      <c r="G179" s="27"/>
      <c r="H179" s="27"/>
      <c r="I179" s="27"/>
      <c r="J179" s="27"/>
      <c r="K179" s="27"/>
      <c r="L179" s="27"/>
      <c r="M179" s="27"/>
      <c r="N179" s="27"/>
      <c r="O179" s="27"/>
      <c r="P179" s="20"/>
      <c r="R179" s="22"/>
      <c r="S179" s="27"/>
      <c r="T179" s="27"/>
      <c r="U179" s="27"/>
      <c r="V179" s="27"/>
      <c r="W179" s="27"/>
      <c r="X179" s="27"/>
      <c r="Y179" s="27"/>
      <c r="Z179" s="27"/>
      <c r="AA179" s="27"/>
      <c r="AB179" s="27"/>
      <c r="AC179" s="27"/>
      <c r="AD179" s="27"/>
      <c r="AE179" s="27"/>
      <c r="AF179" s="27"/>
      <c r="AG179" s="20"/>
    </row>
    <row r="180">
      <c r="A180" s="22"/>
      <c r="B180" s="57">
        <v>14.0</v>
      </c>
      <c r="C180" s="58"/>
      <c r="D180" s="59" t="s">
        <v>13</v>
      </c>
      <c r="E180" s="59" t="s">
        <v>14</v>
      </c>
      <c r="F180" s="59" t="s">
        <v>15</v>
      </c>
      <c r="G180" s="59" t="s">
        <v>16</v>
      </c>
      <c r="H180" s="59" t="s">
        <v>17</v>
      </c>
      <c r="I180" s="59" t="s">
        <v>18</v>
      </c>
      <c r="J180" s="59" t="s">
        <v>19</v>
      </c>
      <c r="K180" s="60"/>
      <c r="L180" s="61" t="s">
        <v>28</v>
      </c>
      <c r="M180" s="62"/>
      <c r="N180" s="62"/>
      <c r="O180" s="60"/>
      <c r="P180" s="20"/>
      <c r="R180" s="22"/>
      <c r="S180" s="16">
        <v>14.0</v>
      </c>
      <c r="T180" s="17"/>
      <c r="U180" s="6" t="s">
        <v>13</v>
      </c>
      <c r="V180" s="6" t="s">
        <v>14</v>
      </c>
      <c r="W180" s="6" t="s">
        <v>15</v>
      </c>
      <c r="X180" s="6" t="s">
        <v>16</v>
      </c>
      <c r="Y180" s="6" t="s">
        <v>17</v>
      </c>
      <c r="Z180" s="6" t="s">
        <v>18</v>
      </c>
      <c r="AA180" s="6" t="s">
        <v>19</v>
      </c>
      <c r="AB180" s="17"/>
      <c r="AC180" s="18" t="s">
        <v>28</v>
      </c>
      <c r="AD180" s="17"/>
      <c r="AE180" s="17"/>
      <c r="AF180" s="19"/>
      <c r="AG180" s="20"/>
    </row>
    <row r="181">
      <c r="A181" s="22"/>
      <c r="B181" s="23" t="s">
        <v>30</v>
      </c>
      <c r="C181" s="24"/>
      <c r="D181" s="63" t="s">
        <v>31</v>
      </c>
      <c r="E181" s="31">
        <v>49.75</v>
      </c>
      <c r="F181" s="31">
        <v>1.5</v>
      </c>
      <c r="G181" s="31">
        <v>5.75</v>
      </c>
      <c r="H181" s="31">
        <v>3.25</v>
      </c>
      <c r="I181" s="32">
        <v>10.613374999999998</v>
      </c>
      <c r="J181" s="64">
        <v>0.0</v>
      </c>
      <c r="K181" s="65"/>
      <c r="L181" s="66">
        <v>0.5</v>
      </c>
      <c r="M181" s="67" t="s">
        <v>32</v>
      </c>
      <c r="N181" s="68">
        <f>SQRT((POW(ABS(E186-E181),2)+(POW(ABS(F186-F181),2)+(POW(ABS(G186-G181),2)+(POW(ABS(H186-H181),2)+(POW(ABS(I186-I181),2)))))))</f>
        <v>34.41617689</v>
      </c>
      <c r="O181" s="69"/>
      <c r="P181" s="20"/>
      <c r="R181" s="22"/>
      <c r="S181" s="23" t="s">
        <v>30</v>
      </c>
      <c r="T181" s="24"/>
      <c r="U181" s="30" t="s">
        <v>31</v>
      </c>
      <c r="V181" s="26">
        <v>51.671875</v>
      </c>
      <c r="W181" s="26">
        <v>2.09375</v>
      </c>
      <c r="X181" s="26">
        <v>8.671875</v>
      </c>
      <c r="Y181" s="26">
        <v>3.953125</v>
      </c>
      <c r="Z181" s="10">
        <v>7.653460937499997</v>
      </c>
      <c r="AA181" s="33">
        <v>0.0</v>
      </c>
      <c r="AB181" s="27"/>
      <c r="AC181" s="8">
        <v>0.25</v>
      </c>
      <c r="AD181" s="6" t="s">
        <v>32</v>
      </c>
      <c r="AE181" s="28">
        <f>SQRT((POW(ABS(V186-V181),2)+(POW(ABS(W186-W181),2)+(POW(ABS(X186-X181),2)+(POW(ABS(Y186-Y181),2)+(POW(ABS(Z186-Z181),2)))))))</f>
        <v>37.30845533</v>
      </c>
      <c r="AF181" s="29"/>
      <c r="AG181" s="20"/>
    </row>
    <row r="182">
      <c r="A182" s="22"/>
      <c r="B182" s="34"/>
      <c r="C182" s="35"/>
      <c r="D182" s="63" t="s">
        <v>33</v>
      </c>
      <c r="E182" s="31">
        <v>54.75</v>
      </c>
      <c r="F182" s="31">
        <v>-0.5</v>
      </c>
      <c r="G182" s="31">
        <v>4.0</v>
      </c>
      <c r="H182" s="31">
        <v>-0.25</v>
      </c>
      <c r="I182" s="32">
        <v>10.920000000000002</v>
      </c>
      <c r="J182" s="64">
        <v>1.0</v>
      </c>
      <c r="K182" s="70"/>
      <c r="L182" s="65"/>
      <c r="M182" s="71" t="s">
        <v>34</v>
      </c>
      <c r="N182" s="72">
        <f>SQRT((POW(ABS(E186-E182),2)+(POW(ABS(F186-F182),2)+(POW(ABS(G186-G182),2)+(POW(ABS(H186-H182),2)+(POW(ABS(I186-I182),2)))))))</f>
        <v>39.09601279</v>
      </c>
      <c r="O182" s="69"/>
      <c r="P182" s="20"/>
      <c r="R182" s="22"/>
      <c r="S182" s="34"/>
      <c r="T182" s="35"/>
      <c r="U182" s="30" t="s">
        <v>33</v>
      </c>
      <c r="V182" s="26">
        <v>51.2265625</v>
      </c>
      <c r="W182" s="26">
        <v>-1.953125</v>
      </c>
      <c r="X182" s="26">
        <v>8.875</v>
      </c>
      <c r="Y182" s="26">
        <v>-2.2421875</v>
      </c>
      <c r="Z182" s="10">
        <v>8.167593750000005</v>
      </c>
      <c r="AA182" s="33">
        <v>1.0</v>
      </c>
      <c r="AB182" s="27"/>
      <c r="AC182" s="27"/>
      <c r="AD182" s="18" t="s">
        <v>34</v>
      </c>
      <c r="AE182" s="36">
        <f>SQRT((POW(ABS(V186-V182),2)+(POW(ABS(W186-W182),2)+(POW(ABS(X186-X182),2)+(POW(ABS(Y186-Y182),2)+(POW(ABS(Z186-Z182),2)))))))</f>
        <v>36.83071927</v>
      </c>
      <c r="AF182" s="29"/>
      <c r="AG182" s="20"/>
    </row>
    <row r="183">
      <c r="A183" s="22"/>
      <c r="B183" s="34"/>
      <c r="C183" s="35"/>
      <c r="D183" s="63" t="s">
        <v>35</v>
      </c>
      <c r="E183" s="31">
        <v>47.375</v>
      </c>
      <c r="F183" s="31">
        <v>0.9375</v>
      </c>
      <c r="G183" s="31">
        <v>-1.0625</v>
      </c>
      <c r="H183" s="31">
        <v>2.0</v>
      </c>
      <c r="I183" s="32">
        <v>5.780593750000005</v>
      </c>
      <c r="J183" s="64">
        <v>2.0</v>
      </c>
      <c r="K183" s="70"/>
      <c r="L183" s="65"/>
      <c r="M183" s="71" t="s">
        <v>36</v>
      </c>
      <c r="N183" s="68">
        <f>SQRT((POW(ABS(E186-E183),2)+(POW(ABS(F186-F183),2)+(POW(ABS(G186-G183),2)+(POW(ABS(H186-H183),2)+(POW(ABS(I186-I183),2)))))))</f>
        <v>33.02160766</v>
      </c>
      <c r="O183" s="69"/>
      <c r="P183" s="20"/>
      <c r="R183" s="22"/>
      <c r="S183" s="34"/>
      <c r="T183" s="35"/>
      <c r="U183" s="30" t="s">
        <v>35</v>
      </c>
      <c r="V183" s="26">
        <v>48.4765625</v>
      </c>
      <c r="W183" s="26">
        <v>-2.265625</v>
      </c>
      <c r="X183" s="26">
        <v>9.125</v>
      </c>
      <c r="Y183" s="26">
        <v>-2.1796875</v>
      </c>
      <c r="Z183" s="10">
        <v>7.416281250000007</v>
      </c>
      <c r="AA183" s="37">
        <v>2.0</v>
      </c>
      <c r="AB183" s="27"/>
      <c r="AC183" s="27"/>
      <c r="AD183" s="18" t="s">
        <v>36</v>
      </c>
      <c r="AE183" s="28">
        <f>SQRT((POW(ABS(V186-V183),2)+(POW(ABS(W186-W183),2)+(POW(ABS(X186-X183),2)+(POW(ABS(Y186-Y183),2)+(POW(ABS(Z186-Z183),2)))))))</f>
        <v>34.44331067</v>
      </c>
      <c r="AF183" s="29"/>
      <c r="AG183" s="20"/>
    </row>
    <row r="184">
      <c r="A184" s="22"/>
      <c r="B184" s="34"/>
      <c r="C184" s="35"/>
      <c r="D184" s="63" t="s">
        <v>37</v>
      </c>
      <c r="E184" s="26">
        <v>26.25</v>
      </c>
      <c r="F184" s="26">
        <v>0.0</v>
      </c>
      <c r="G184" s="26">
        <v>0.75</v>
      </c>
      <c r="H184" s="26">
        <v>2.0</v>
      </c>
      <c r="I184" s="10">
        <v>3.813249999999999</v>
      </c>
      <c r="J184" s="64">
        <v>3.0</v>
      </c>
      <c r="K184" s="70"/>
      <c r="L184" s="65"/>
      <c r="M184" s="71" t="s">
        <v>38</v>
      </c>
      <c r="N184" s="68">
        <f>SQRT((POW(ABS(E186-E184),2)+(POW(ABS(F186-F184),2)+(POW(ABS(G186-G184),2)+(POW(ABS(H186-H184),2)+(POW(ABS(I186-I184),2)))))))</f>
        <v>15.63903314</v>
      </c>
      <c r="O184" s="69"/>
      <c r="P184" s="20"/>
      <c r="R184" s="22"/>
      <c r="S184" s="34"/>
      <c r="T184" s="35"/>
      <c r="U184" s="30" t="s">
        <v>37</v>
      </c>
      <c r="V184" s="26">
        <v>65.53125</v>
      </c>
      <c r="W184" s="26">
        <v>0.25</v>
      </c>
      <c r="X184" s="26">
        <v>0.8125</v>
      </c>
      <c r="Y184" s="26">
        <v>1.71875</v>
      </c>
      <c r="Z184" s="10">
        <v>22.030874999999998</v>
      </c>
      <c r="AA184" s="33">
        <v>3.0</v>
      </c>
      <c r="AB184" s="27"/>
      <c r="AC184" s="27"/>
      <c r="AD184" s="18" t="s">
        <v>38</v>
      </c>
      <c r="AE184" s="28">
        <f>SQRT((POW(ABS(V186-V184),2)+(POW(ABS(W186-W184),2)+(POW(ABS(X186-X184),2)+(POW(ABS(Y186-Y184),2)+(POW(ABS(Z186-Z184),2)))))))</f>
        <v>49.97777087</v>
      </c>
      <c r="AF184" s="29"/>
      <c r="AG184" s="20"/>
    </row>
    <row r="185">
      <c r="A185" s="22"/>
      <c r="B185" s="38"/>
      <c r="C185" s="39"/>
      <c r="D185" s="63" t="s">
        <v>39</v>
      </c>
      <c r="E185" s="31">
        <v>69.5</v>
      </c>
      <c r="F185" s="31">
        <v>0.0</v>
      </c>
      <c r="G185" s="31">
        <v>1.0</v>
      </c>
      <c r="H185" s="31">
        <v>1.5</v>
      </c>
      <c r="I185" s="32">
        <v>26.409</v>
      </c>
      <c r="J185" s="64">
        <v>4.0</v>
      </c>
      <c r="K185" s="70"/>
      <c r="L185" s="65"/>
      <c r="M185" s="71" t="s">
        <v>40</v>
      </c>
      <c r="N185" s="68">
        <f>SQRT((POW(ABS(E186-E185),2)+(POW(ABS(F186-F185),2)+(POW(ABS(G186-G185),2)+(POW(ABS(H186-H185),2)+(POW(ABS(I186-I185),2)))))))</f>
        <v>54.60913338</v>
      </c>
      <c r="O185" s="69"/>
      <c r="P185" s="20"/>
      <c r="R185" s="22"/>
      <c r="S185" s="38"/>
      <c r="T185" s="39"/>
      <c r="U185" s="30" t="s">
        <v>39</v>
      </c>
      <c r="V185" s="26">
        <v>69.03125</v>
      </c>
      <c r="W185" s="26">
        <v>0.0</v>
      </c>
      <c r="X185" s="26">
        <v>0.5625</v>
      </c>
      <c r="Y185" s="26">
        <v>1.71875</v>
      </c>
      <c r="Z185" s="26">
        <v>23.473625</v>
      </c>
      <c r="AA185" s="33">
        <v>4.0</v>
      </c>
      <c r="AB185" s="27"/>
      <c r="AC185" s="27"/>
      <c r="AD185" s="18" t="s">
        <v>40</v>
      </c>
      <c r="AE185" s="28">
        <f>SQRT((POW(ABS(V186-V185),2)+(POW(ABS(W186-W185),2)+(POW(ABS(X186-X185),2)+(POW(ABS(Y186-Y185),2)+(POW(ABS(Z186-Z185),2)))))))</f>
        <v>53.64904734</v>
      </c>
      <c r="AF185" s="29"/>
      <c r="AG185" s="20"/>
    </row>
    <row r="186">
      <c r="A186" s="22"/>
      <c r="B186" s="73" t="s">
        <v>41</v>
      </c>
      <c r="C186" s="41"/>
      <c r="D186" s="74" t="s">
        <v>64</v>
      </c>
      <c r="E186" s="9">
        <v>16.0</v>
      </c>
      <c r="F186" s="9">
        <v>0.0</v>
      </c>
      <c r="G186" s="9">
        <v>2.0</v>
      </c>
      <c r="H186" s="9">
        <v>1.0</v>
      </c>
      <c r="I186" s="56">
        <v>15.516</v>
      </c>
      <c r="J186" s="9">
        <v>4.0</v>
      </c>
      <c r="K186" s="70"/>
      <c r="L186" s="65"/>
      <c r="M186" s="77" t="s">
        <v>43</v>
      </c>
      <c r="N186" s="66">
        <f>Min(N181:N185)</f>
        <v>15.63903314</v>
      </c>
      <c r="O186" s="65"/>
      <c r="P186" s="20"/>
      <c r="R186" s="22"/>
      <c r="S186" s="40" t="s">
        <v>41</v>
      </c>
      <c r="T186" s="41"/>
      <c r="U186" s="74" t="s">
        <v>64</v>
      </c>
      <c r="V186" s="9">
        <v>16.0</v>
      </c>
      <c r="W186" s="9">
        <v>0.0</v>
      </c>
      <c r="X186" s="9">
        <v>2.0</v>
      </c>
      <c r="Y186" s="9">
        <v>1.0</v>
      </c>
      <c r="Z186" s="56">
        <v>15.516</v>
      </c>
      <c r="AA186" s="9">
        <v>4.0</v>
      </c>
      <c r="AB186" s="27"/>
      <c r="AC186" s="27"/>
      <c r="AD186" s="18" t="s">
        <v>43</v>
      </c>
      <c r="AE186" s="44">
        <f>Min(AE181:AE185)</f>
        <v>34.44331067</v>
      </c>
      <c r="AF186" s="20"/>
      <c r="AG186" s="20"/>
    </row>
    <row r="187">
      <c r="A187" s="22"/>
      <c r="B187" s="78"/>
      <c r="C187" s="70"/>
      <c r="D187" s="70"/>
      <c r="E187" s="70"/>
      <c r="F187" s="70"/>
      <c r="G187" s="79"/>
      <c r="H187" s="70"/>
      <c r="I187" s="79"/>
      <c r="J187" s="70"/>
      <c r="K187" s="70"/>
      <c r="L187" s="70"/>
      <c r="M187" s="80" t="s">
        <v>44</v>
      </c>
      <c r="N187" s="81">
        <v>3.0</v>
      </c>
      <c r="O187" s="65"/>
      <c r="P187" s="20"/>
      <c r="R187" s="22"/>
      <c r="S187" s="45"/>
      <c r="T187" s="46"/>
      <c r="U187" s="27"/>
      <c r="V187" s="47"/>
      <c r="W187" s="47"/>
      <c r="X187" s="48"/>
      <c r="Y187" s="47"/>
      <c r="Z187" s="48"/>
      <c r="AA187" s="47"/>
      <c r="AB187" s="27"/>
      <c r="AC187" s="27"/>
      <c r="AD187" s="18" t="s">
        <v>44</v>
      </c>
      <c r="AE187" s="8">
        <v>2.0</v>
      </c>
      <c r="AF187" s="20"/>
      <c r="AG187" s="20"/>
    </row>
    <row r="188">
      <c r="A188" s="22"/>
      <c r="B188" s="78"/>
      <c r="C188" s="70"/>
      <c r="D188" s="49" t="s">
        <v>45</v>
      </c>
      <c r="E188" s="82"/>
      <c r="F188" s="82"/>
      <c r="G188" s="83"/>
      <c r="H188" s="82"/>
      <c r="I188" s="83"/>
      <c r="J188" s="82"/>
      <c r="K188" s="70"/>
      <c r="L188" s="70"/>
      <c r="M188" s="80" t="s">
        <v>46</v>
      </c>
      <c r="N188" s="84">
        <f>IF(N187=J186,1,0)</f>
        <v>0</v>
      </c>
      <c r="O188" s="65"/>
      <c r="P188" s="20"/>
      <c r="R188" s="22"/>
      <c r="S188" s="45"/>
      <c r="T188" s="46"/>
      <c r="U188" s="49" t="s">
        <v>48</v>
      </c>
      <c r="V188" s="47"/>
      <c r="W188" s="47"/>
      <c r="X188" s="48"/>
      <c r="Y188" s="47"/>
      <c r="Z188" s="48"/>
      <c r="AA188" s="47"/>
      <c r="AB188" s="27"/>
      <c r="AC188" s="27"/>
      <c r="AD188" s="18" t="s">
        <v>46</v>
      </c>
      <c r="AE188" s="8">
        <f>IF(AE187=AA186,1,0)</f>
        <v>0</v>
      </c>
      <c r="AF188" s="20"/>
      <c r="AG188" s="20"/>
    </row>
    <row r="189">
      <c r="A189" s="22"/>
      <c r="B189" s="78"/>
      <c r="C189" s="65"/>
      <c r="D189" s="30" t="s">
        <v>37</v>
      </c>
      <c r="E189" s="64">
        <f t="shared" ref="E189:I189" si="27">IF($N188=1,(E184+$L$25*(E186-E184)),(E184-$L$25*(E186-E184)))</f>
        <v>31.375</v>
      </c>
      <c r="F189" s="64">
        <f t="shared" si="27"/>
        <v>0</v>
      </c>
      <c r="G189" s="64">
        <f t="shared" si="27"/>
        <v>0.125</v>
      </c>
      <c r="H189" s="64">
        <f t="shared" si="27"/>
        <v>2.5</v>
      </c>
      <c r="I189" s="85">
        <f t="shared" si="27"/>
        <v>-2.038125</v>
      </c>
      <c r="J189" s="86">
        <v>3.0</v>
      </c>
      <c r="K189" s="70"/>
      <c r="L189" s="70"/>
      <c r="M189" s="70"/>
      <c r="N189" s="70"/>
      <c r="O189" s="65"/>
      <c r="P189" s="20"/>
      <c r="R189" s="22"/>
      <c r="S189" s="45"/>
      <c r="T189" s="46"/>
      <c r="U189" s="25" t="s">
        <v>35</v>
      </c>
      <c r="V189" s="26">
        <f t="shared" ref="V189:Z189" si="28">IF($AE188=1,(V183+$AC$25*(V186-V183)),(V183-$AC$25*(V186-V183)))</f>
        <v>56.59570313</v>
      </c>
      <c r="W189" s="26">
        <f t="shared" si="28"/>
        <v>-2.83203125</v>
      </c>
      <c r="X189" s="26">
        <f t="shared" si="28"/>
        <v>10.90625</v>
      </c>
      <c r="Y189" s="26">
        <f t="shared" si="28"/>
        <v>-2.974609375</v>
      </c>
      <c r="Z189" s="10">
        <f t="shared" si="28"/>
        <v>5.391351563</v>
      </c>
      <c r="AA189" s="26">
        <v>2.0</v>
      </c>
      <c r="AB189" s="27"/>
      <c r="AC189" s="27"/>
      <c r="AD189" s="27"/>
      <c r="AE189" s="27"/>
      <c r="AF189" s="20"/>
      <c r="AG189" s="20"/>
    </row>
    <row r="190">
      <c r="A190" s="22"/>
      <c r="B190" s="87"/>
      <c r="C190" s="82"/>
      <c r="D190" s="82"/>
      <c r="E190" s="82"/>
      <c r="F190" s="82"/>
      <c r="G190" s="83"/>
      <c r="H190" s="82"/>
      <c r="I190" s="83"/>
      <c r="J190" s="82"/>
      <c r="K190" s="82"/>
      <c r="L190" s="82"/>
      <c r="M190" s="82"/>
      <c r="N190" s="82"/>
      <c r="O190" s="66"/>
      <c r="P190" s="20"/>
      <c r="R190" s="22"/>
      <c r="S190" s="50"/>
      <c r="T190" s="51"/>
      <c r="U190" s="52"/>
      <c r="V190" s="53"/>
      <c r="W190" s="53"/>
      <c r="X190" s="54"/>
      <c r="Y190" s="53"/>
      <c r="Z190" s="54"/>
      <c r="AA190" s="53"/>
      <c r="AB190" s="52"/>
      <c r="AC190" s="52"/>
      <c r="AD190" s="52"/>
      <c r="AE190" s="52"/>
      <c r="AF190" s="55"/>
      <c r="AG190" s="20"/>
    </row>
    <row r="191">
      <c r="A191" s="22"/>
      <c r="B191" s="46"/>
      <c r="C191" s="27"/>
      <c r="D191" s="27"/>
      <c r="E191" s="27"/>
      <c r="F191" s="27"/>
      <c r="G191" s="27"/>
      <c r="H191" s="27"/>
      <c r="I191" s="27"/>
      <c r="J191" s="27"/>
      <c r="K191" s="27"/>
      <c r="L191" s="27"/>
      <c r="M191" s="27"/>
      <c r="N191" s="27"/>
      <c r="O191" s="27"/>
      <c r="P191" s="20"/>
      <c r="R191" s="22"/>
      <c r="S191" s="27"/>
      <c r="T191" s="27"/>
      <c r="U191" s="27"/>
      <c r="V191" s="27"/>
      <c r="W191" s="27"/>
      <c r="X191" s="27"/>
      <c r="Y191" s="27"/>
      <c r="Z191" s="27"/>
      <c r="AA191" s="27"/>
      <c r="AB191" s="27"/>
      <c r="AC191" s="27"/>
      <c r="AD191" s="27"/>
      <c r="AE191" s="27"/>
      <c r="AF191" s="27"/>
      <c r="AG191" s="20"/>
    </row>
    <row r="192">
      <c r="A192" s="22"/>
      <c r="B192" s="57">
        <v>15.0</v>
      </c>
      <c r="C192" s="58"/>
      <c r="D192" s="59" t="s">
        <v>13</v>
      </c>
      <c r="E192" s="59" t="s">
        <v>14</v>
      </c>
      <c r="F192" s="59" t="s">
        <v>15</v>
      </c>
      <c r="G192" s="59" t="s">
        <v>16</v>
      </c>
      <c r="H192" s="59" t="s">
        <v>17</v>
      </c>
      <c r="I192" s="59" t="s">
        <v>18</v>
      </c>
      <c r="J192" s="59" t="s">
        <v>19</v>
      </c>
      <c r="K192" s="60"/>
      <c r="L192" s="61" t="s">
        <v>28</v>
      </c>
      <c r="M192" s="62"/>
      <c r="N192" s="62"/>
      <c r="O192" s="60"/>
      <c r="P192" s="20"/>
      <c r="R192" s="22"/>
      <c r="S192" s="16">
        <v>15.0</v>
      </c>
      <c r="T192" s="17"/>
      <c r="U192" s="6" t="s">
        <v>13</v>
      </c>
      <c r="V192" s="6" t="s">
        <v>14</v>
      </c>
      <c r="W192" s="6" t="s">
        <v>15</v>
      </c>
      <c r="X192" s="6" t="s">
        <v>16</v>
      </c>
      <c r="Y192" s="6" t="s">
        <v>17</v>
      </c>
      <c r="Z192" s="6" t="s">
        <v>18</v>
      </c>
      <c r="AA192" s="6" t="s">
        <v>19</v>
      </c>
      <c r="AB192" s="17"/>
      <c r="AC192" s="18" t="s">
        <v>28</v>
      </c>
      <c r="AD192" s="17"/>
      <c r="AE192" s="17"/>
      <c r="AF192" s="19"/>
      <c r="AG192" s="20"/>
    </row>
    <row r="193">
      <c r="A193" s="22"/>
      <c r="B193" s="23" t="s">
        <v>30</v>
      </c>
      <c r="C193" s="24"/>
      <c r="D193" s="63" t="s">
        <v>31</v>
      </c>
      <c r="E193" s="31">
        <v>49.75</v>
      </c>
      <c r="F193" s="31">
        <v>1.5</v>
      </c>
      <c r="G193" s="31">
        <v>5.75</v>
      </c>
      <c r="H193" s="31">
        <v>3.25</v>
      </c>
      <c r="I193" s="32">
        <v>10.613374999999998</v>
      </c>
      <c r="J193" s="64">
        <v>0.0</v>
      </c>
      <c r="K193" s="65"/>
      <c r="L193" s="66">
        <v>0.5</v>
      </c>
      <c r="M193" s="67" t="s">
        <v>32</v>
      </c>
      <c r="N193" s="68">
        <f>SQRT((POW(ABS(E198-E193),2)+(POW(ABS(F198-F193),2)+(POW(ABS(G198-G193),2)+(POW(ABS(H198-H193),2)+(POW(ABS(I198-I193),2)))))))</f>
        <v>20.2397093</v>
      </c>
      <c r="O193" s="69"/>
      <c r="P193" s="20"/>
      <c r="R193" s="22"/>
      <c r="S193" s="23" t="s">
        <v>30</v>
      </c>
      <c r="T193" s="24"/>
      <c r="U193" s="30" t="s">
        <v>31</v>
      </c>
      <c r="V193" s="26">
        <v>51.671875</v>
      </c>
      <c r="W193" s="26">
        <v>2.09375</v>
      </c>
      <c r="X193" s="26">
        <v>8.671875</v>
      </c>
      <c r="Y193" s="26">
        <v>3.953125</v>
      </c>
      <c r="Z193" s="10">
        <v>7.653460937499997</v>
      </c>
      <c r="AA193" s="33">
        <v>0.0</v>
      </c>
      <c r="AB193" s="27"/>
      <c r="AC193" s="8">
        <v>0.25</v>
      </c>
      <c r="AD193" s="6" t="s">
        <v>32</v>
      </c>
      <c r="AE193" s="28">
        <f>SQRT((POW(ABS(V198-V193),2)+(POW(ABS(W198-W193),2)+(POW(ABS(X198-X193),2)+(POW(ABS(Y198-Y193),2)+(POW(ABS(Z198-Z193),2)))))))</f>
        <v>19.99585626</v>
      </c>
      <c r="AF193" s="29"/>
      <c r="AG193" s="20"/>
    </row>
    <row r="194">
      <c r="A194" s="22"/>
      <c r="B194" s="34"/>
      <c r="C194" s="35"/>
      <c r="D194" s="63" t="s">
        <v>33</v>
      </c>
      <c r="E194" s="31">
        <v>54.75</v>
      </c>
      <c r="F194" s="31">
        <v>-0.5</v>
      </c>
      <c r="G194" s="31">
        <v>4.0</v>
      </c>
      <c r="H194" s="31">
        <v>-0.25</v>
      </c>
      <c r="I194" s="32">
        <v>10.920000000000002</v>
      </c>
      <c r="J194" s="64">
        <v>1.0</v>
      </c>
      <c r="K194" s="70"/>
      <c r="L194" s="65"/>
      <c r="M194" s="71" t="s">
        <v>34</v>
      </c>
      <c r="N194" s="72">
        <f>SQRT((POW(ABS(E198-E194),2)+(POW(ABS(F198-F194),2)+(POW(ABS(G198-G194),2)+(POW(ABS(H198-H194),2)+(POW(ABS(I198-I194),2)))))))</f>
        <v>14.93858176</v>
      </c>
      <c r="O194" s="69"/>
      <c r="P194" s="20"/>
      <c r="R194" s="22"/>
      <c r="S194" s="34"/>
      <c r="T194" s="35"/>
      <c r="U194" s="30" t="s">
        <v>33</v>
      </c>
      <c r="V194" s="26">
        <v>51.2265625</v>
      </c>
      <c r="W194" s="26">
        <v>-1.953125</v>
      </c>
      <c r="X194" s="26">
        <v>8.875</v>
      </c>
      <c r="Y194" s="26">
        <v>-2.2421875</v>
      </c>
      <c r="Z194" s="10">
        <v>8.167593750000005</v>
      </c>
      <c r="AA194" s="33">
        <v>1.0</v>
      </c>
      <c r="AB194" s="27"/>
      <c r="AC194" s="27"/>
      <c r="AD194" s="18" t="s">
        <v>34</v>
      </c>
      <c r="AE194" s="36">
        <f>SQRT((POW(ABS(V198-V194),2)+(POW(ABS(W198-W194),2)+(POW(ABS(X198-X194),2)+(POW(ABS(Y198-Y194),2)+(POW(ABS(Z198-Z194),2)))))))</f>
        <v>20.60826224</v>
      </c>
      <c r="AF194" s="29"/>
      <c r="AG194" s="20"/>
    </row>
    <row r="195">
      <c r="A195" s="22"/>
      <c r="B195" s="34"/>
      <c r="C195" s="35"/>
      <c r="D195" s="63" t="s">
        <v>35</v>
      </c>
      <c r="E195" s="31">
        <v>47.375</v>
      </c>
      <c r="F195" s="31">
        <v>0.9375</v>
      </c>
      <c r="G195" s="31">
        <v>-1.0625</v>
      </c>
      <c r="H195" s="31">
        <v>2.0</v>
      </c>
      <c r="I195" s="32">
        <v>5.780593750000005</v>
      </c>
      <c r="J195" s="86">
        <v>2.0</v>
      </c>
      <c r="K195" s="70"/>
      <c r="L195" s="65"/>
      <c r="M195" s="71" t="s">
        <v>36</v>
      </c>
      <c r="N195" s="68">
        <f>SQRT((POW(ABS(E198-E195),2)+(POW(ABS(F198-F195),2)+(POW(ABS(G198-G195),2)+(POW(ABS(H198-H195),2)+(POW(ABS(I198-I195),2)))))))</f>
        <v>22.40473887</v>
      </c>
      <c r="O195" s="69"/>
      <c r="P195" s="20"/>
      <c r="R195" s="22"/>
      <c r="S195" s="34"/>
      <c r="T195" s="35"/>
      <c r="U195" s="30" t="s">
        <v>35</v>
      </c>
      <c r="V195" s="26">
        <v>56.595703125</v>
      </c>
      <c r="W195" s="26">
        <v>-2.83203125</v>
      </c>
      <c r="X195" s="26">
        <v>10.90625</v>
      </c>
      <c r="Y195" s="26">
        <v>-2.974609375</v>
      </c>
      <c r="Z195" s="10">
        <v>5.391351562500009</v>
      </c>
      <c r="AA195" s="37">
        <v>2.0</v>
      </c>
      <c r="AB195" s="27"/>
      <c r="AC195" s="27"/>
      <c r="AD195" s="18" t="s">
        <v>36</v>
      </c>
      <c r="AE195" s="28">
        <f>SQRT((POW(ABS(V198-V195),2)+(POW(ABS(W198-W195),2)+(POW(ABS(X198-X195),2)+(POW(ABS(Y198-Y195),2)+(POW(ABS(Z198-Z195),2)))))))</f>
        <v>18.44078864</v>
      </c>
      <c r="AF195" s="29"/>
      <c r="AG195" s="20"/>
    </row>
    <row r="196">
      <c r="A196" s="22"/>
      <c r="B196" s="34"/>
      <c r="C196" s="35"/>
      <c r="D196" s="63" t="s">
        <v>37</v>
      </c>
      <c r="E196" s="31">
        <v>31.375</v>
      </c>
      <c r="F196" s="31">
        <v>0.0</v>
      </c>
      <c r="G196" s="31">
        <v>0.125</v>
      </c>
      <c r="H196" s="31">
        <v>2.5</v>
      </c>
      <c r="I196" s="32">
        <v>-2.0381250000000017</v>
      </c>
      <c r="J196" s="64">
        <v>3.0</v>
      </c>
      <c r="K196" s="70"/>
      <c r="L196" s="65"/>
      <c r="M196" s="71" t="s">
        <v>38</v>
      </c>
      <c r="N196" s="68">
        <f>SQRT((POW(ABS(E198-E196),2)+(POW(ABS(F198-F196),2)+(POW(ABS(G198-G196),2)+(POW(ABS(H198-H196),2)+(POW(ABS(I198-I196),2)))))))</f>
        <v>40.01213156</v>
      </c>
      <c r="O196" s="69"/>
      <c r="P196" s="20"/>
      <c r="R196" s="22"/>
      <c r="S196" s="34"/>
      <c r="T196" s="35"/>
      <c r="U196" s="30" t="s">
        <v>37</v>
      </c>
      <c r="V196" s="26">
        <v>65.53125</v>
      </c>
      <c r="W196" s="26">
        <v>0.25</v>
      </c>
      <c r="X196" s="26">
        <v>0.8125</v>
      </c>
      <c r="Y196" s="26">
        <v>1.71875</v>
      </c>
      <c r="Z196" s="10">
        <v>22.030874999999998</v>
      </c>
      <c r="AA196" s="33">
        <v>3.0</v>
      </c>
      <c r="AB196" s="27"/>
      <c r="AC196" s="27"/>
      <c r="AD196" s="18" t="s">
        <v>38</v>
      </c>
      <c r="AE196" s="28">
        <f>SQRT((POW(ABS(V198-V196),2)+(POW(ABS(W198-W196),2)+(POW(ABS(X198-X196),2)+(POW(ABS(Y198-Y196),2)+(POW(ABS(Z198-Z196),2)))))))</f>
        <v>11.20806033</v>
      </c>
      <c r="AF196" s="29"/>
      <c r="AG196" s="20"/>
    </row>
    <row r="197">
      <c r="A197" s="22"/>
      <c r="B197" s="38"/>
      <c r="C197" s="39"/>
      <c r="D197" s="63" t="s">
        <v>39</v>
      </c>
      <c r="E197" s="31">
        <v>69.5</v>
      </c>
      <c r="F197" s="31">
        <v>0.0</v>
      </c>
      <c r="G197" s="31">
        <v>1.0</v>
      </c>
      <c r="H197" s="31">
        <v>1.5</v>
      </c>
      <c r="I197" s="32">
        <v>26.409</v>
      </c>
      <c r="J197" s="64">
        <v>4.0</v>
      </c>
      <c r="K197" s="70"/>
      <c r="L197" s="65"/>
      <c r="M197" s="71" t="s">
        <v>40</v>
      </c>
      <c r="N197" s="68">
        <f>SQRT((POW(ABS(E198-E197),2)+(POW(ABS(F198-F197),2)+(POW(ABS(G198-G197),2)+(POW(ABS(H198-H197),2)+(POW(ABS(I198-I197),2)))))))</f>
        <v>15.03735735</v>
      </c>
      <c r="O197" s="69"/>
      <c r="P197" s="20"/>
      <c r="R197" s="22"/>
      <c r="S197" s="38"/>
      <c r="T197" s="39"/>
      <c r="U197" s="30" t="s">
        <v>39</v>
      </c>
      <c r="V197" s="26">
        <v>69.03125</v>
      </c>
      <c r="W197" s="26">
        <v>0.0</v>
      </c>
      <c r="X197" s="26">
        <v>0.5625</v>
      </c>
      <c r="Y197" s="26">
        <v>1.71875</v>
      </c>
      <c r="Z197" s="26">
        <v>23.473625</v>
      </c>
      <c r="AA197" s="33">
        <v>4.0</v>
      </c>
      <c r="AB197" s="27"/>
      <c r="AC197" s="27"/>
      <c r="AD197" s="18" t="s">
        <v>40</v>
      </c>
      <c r="AE197" s="28">
        <f>SQRT((POW(ABS(V198-V197),2)+(POW(ABS(W198-W197),2)+(POW(ABS(X198-X197),2)+(POW(ABS(Y198-Y197),2)+(POW(ABS(Z198-Z197),2)))))))</f>
        <v>12.09468194</v>
      </c>
      <c r="AF197" s="29"/>
      <c r="AG197" s="20"/>
    </row>
    <row r="198">
      <c r="A198" s="22"/>
      <c r="B198" s="73" t="s">
        <v>41</v>
      </c>
      <c r="C198" s="41"/>
      <c r="D198" s="74" t="s">
        <v>65</v>
      </c>
      <c r="E198" s="9">
        <v>69.0</v>
      </c>
      <c r="F198" s="9">
        <v>1.0</v>
      </c>
      <c r="G198" s="9">
        <v>0.0</v>
      </c>
      <c r="H198" s="9">
        <v>1.0</v>
      </c>
      <c r="I198" s="56">
        <v>11.455</v>
      </c>
      <c r="J198" s="9">
        <v>3.0</v>
      </c>
      <c r="K198" s="70"/>
      <c r="L198" s="65"/>
      <c r="M198" s="77" t="s">
        <v>43</v>
      </c>
      <c r="N198" s="66">
        <f>Min(N193:N197)</f>
        <v>14.93858176</v>
      </c>
      <c r="O198" s="65"/>
      <c r="P198" s="20"/>
      <c r="R198" s="22"/>
      <c r="S198" s="40" t="s">
        <v>41</v>
      </c>
      <c r="T198" s="41"/>
      <c r="U198" s="74" t="s">
        <v>65</v>
      </c>
      <c r="V198" s="9">
        <v>69.0</v>
      </c>
      <c r="W198" s="9">
        <v>1.0</v>
      </c>
      <c r="X198" s="9">
        <v>0.0</v>
      </c>
      <c r="Y198" s="9">
        <v>1.0</v>
      </c>
      <c r="Z198" s="56">
        <v>11.455</v>
      </c>
      <c r="AA198" s="9">
        <v>3.0</v>
      </c>
      <c r="AB198" s="27"/>
      <c r="AC198" s="27"/>
      <c r="AD198" s="18" t="s">
        <v>43</v>
      </c>
      <c r="AE198" s="44">
        <f>Min(AE193:AE197)</f>
        <v>11.20806033</v>
      </c>
      <c r="AF198" s="20"/>
      <c r="AG198" s="20"/>
    </row>
    <row r="199">
      <c r="A199" s="22"/>
      <c r="B199" s="78"/>
      <c r="C199" s="70"/>
      <c r="D199" s="70"/>
      <c r="E199" s="70"/>
      <c r="F199" s="70"/>
      <c r="G199" s="79"/>
      <c r="H199" s="70"/>
      <c r="I199" s="79"/>
      <c r="J199" s="70"/>
      <c r="K199" s="70"/>
      <c r="L199" s="70"/>
      <c r="M199" s="80" t="s">
        <v>44</v>
      </c>
      <c r="N199" s="81">
        <v>1.0</v>
      </c>
      <c r="O199" s="65"/>
      <c r="P199" s="20"/>
      <c r="R199" s="22"/>
      <c r="S199" s="45"/>
      <c r="T199" s="46"/>
      <c r="U199" s="27"/>
      <c r="V199" s="47"/>
      <c r="W199" s="47"/>
      <c r="X199" s="48"/>
      <c r="Y199" s="47"/>
      <c r="Z199" s="48"/>
      <c r="AA199" s="47"/>
      <c r="AB199" s="27"/>
      <c r="AC199" s="27"/>
      <c r="AD199" s="18" t="s">
        <v>44</v>
      </c>
      <c r="AE199" s="8">
        <v>3.0</v>
      </c>
      <c r="AF199" s="20"/>
      <c r="AG199" s="20"/>
    </row>
    <row r="200">
      <c r="A200" s="22"/>
      <c r="B200" s="78"/>
      <c r="C200" s="70"/>
      <c r="D200" s="49" t="s">
        <v>50</v>
      </c>
      <c r="E200" s="82"/>
      <c r="F200" s="82"/>
      <c r="G200" s="83"/>
      <c r="H200" s="82"/>
      <c r="I200" s="83"/>
      <c r="J200" s="82"/>
      <c r="K200" s="70"/>
      <c r="L200" s="70"/>
      <c r="M200" s="80" t="s">
        <v>46</v>
      </c>
      <c r="N200" s="84">
        <f>IF(N199=J198,1,0)</f>
        <v>0</v>
      </c>
      <c r="O200" s="65"/>
      <c r="P200" s="20"/>
      <c r="R200" s="22"/>
      <c r="S200" s="45"/>
      <c r="T200" s="46"/>
      <c r="U200" s="49" t="s">
        <v>45</v>
      </c>
      <c r="V200" s="47"/>
      <c r="W200" s="47"/>
      <c r="X200" s="48"/>
      <c r="Y200" s="47"/>
      <c r="Z200" s="48"/>
      <c r="AA200" s="47"/>
      <c r="AB200" s="27"/>
      <c r="AC200" s="27"/>
      <c r="AD200" s="18" t="s">
        <v>46</v>
      </c>
      <c r="AE200" s="8">
        <f>IF(AE199=AA198,1,0)</f>
        <v>1</v>
      </c>
      <c r="AF200" s="20"/>
      <c r="AG200" s="20"/>
    </row>
    <row r="201">
      <c r="A201" s="22"/>
      <c r="B201" s="78"/>
      <c r="C201" s="65"/>
      <c r="D201" s="30" t="s">
        <v>33</v>
      </c>
      <c r="E201" s="64">
        <f t="shared" ref="E201:I201" si="29">IF($N200=1,(E194+$L$25*(E198-E194)),(E194-$L$25*(E198-E194)))</f>
        <v>47.625</v>
      </c>
      <c r="F201" s="64">
        <f t="shared" si="29"/>
        <v>-1.25</v>
      </c>
      <c r="G201" s="64">
        <f t="shared" si="29"/>
        <v>6</v>
      </c>
      <c r="H201" s="64">
        <f t="shared" si="29"/>
        <v>-0.875</v>
      </c>
      <c r="I201" s="85">
        <f t="shared" si="29"/>
        <v>10.6525</v>
      </c>
      <c r="J201" s="86">
        <v>1.0</v>
      </c>
      <c r="K201" s="70"/>
      <c r="L201" s="70"/>
      <c r="M201" s="70"/>
      <c r="N201" s="70"/>
      <c r="O201" s="65"/>
      <c r="P201" s="20"/>
      <c r="R201" s="22"/>
      <c r="S201" s="45"/>
      <c r="T201" s="46"/>
      <c r="U201" s="25" t="s">
        <v>37</v>
      </c>
      <c r="V201" s="26">
        <f t="shared" ref="V201:Z201" si="30">IF($AE200=1,(V196+$AC$25*(V198-V196)),(V196-$AC$25*(V198-V196)))</f>
        <v>66.3984375</v>
      </c>
      <c r="W201" s="26">
        <f t="shared" si="30"/>
        <v>0.4375</v>
      </c>
      <c r="X201" s="26">
        <f t="shared" si="30"/>
        <v>0.609375</v>
      </c>
      <c r="Y201" s="26">
        <f t="shared" si="30"/>
        <v>1.5390625</v>
      </c>
      <c r="Z201" s="10">
        <f t="shared" si="30"/>
        <v>19.38690625</v>
      </c>
      <c r="AA201" s="26">
        <v>3.0</v>
      </c>
      <c r="AB201" s="27"/>
      <c r="AC201" s="27"/>
      <c r="AD201" s="27"/>
      <c r="AE201" s="27"/>
      <c r="AF201" s="20"/>
      <c r="AG201" s="20"/>
    </row>
    <row r="202">
      <c r="A202" s="89"/>
      <c r="B202" s="87"/>
      <c r="C202" s="82"/>
      <c r="D202" s="82"/>
      <c r="E202" s="82"/>
      <c r="F202" s="82"/>
      <c r="G202" s="83"/>
      <c r="H202" s="82"/>
      <c r="I202" s="83"/>
      <c r="J202" s="82"/>
      <c r="K202" s="82"/>
      <c r="L202" s="82"/>
      <c r="M202" s="82"/>
      <c r="N202" s="82"/>
      <c r="O202" s="66"/>
      <c r="P202" s="20"/>
      <c r="R202" s="89"/>
      <c r="S202" s="50"/>
      <c r="T202" s="51"/>
      <c r="U202" s="52"/>
      <c r="V202" s="53"/>
      <c r="W202" s="53"/>
      <c r="X202" s="54"/>
      <c r="Y202" s="53"/>
      <c r="Z202" s="54"/>
      <c r="AA202" s="53"/>
      <c r="AB202" s="52"/>
      <c r="AC202" s="52"/>
      <c r="AD202" s="52"/>
      <c r="AE202" s="52"/>
      <c r="AF202" s="55"/>
      <c r="AG202" s="20"/>
    </row>
    <row r="203">
      <c r="A203" s="90"/>
      <c r="B203" s="46"/>
      <c r="C203" s="27"/>
      <c r="D203" s="27"/>
      <c r="E203" s="27"/>
      <c r="F203" s="27"/>
      <c r="G203" s="27"/>
      <c r="H203" s="27"/>
      <c r="I203" s="27"/>
      <c r="J203" s="27"/>
      <c r="K203" s="27"/>
      <c r="L203" s="27"/>
      <c r="M203" s="27"/>
      <c r="N203" s="27"/>
      <c r="O203" s="27"/>
      <c r="P203" s="20"/>
      <c r="R203" s="91"/>
      <c r="S203" s="27"/>
      <c r="T203" s="27"/>
      <c r="U203" s="27"/>
      <c r="V203" s="27"/>
      <c r="W203" s="27"/>
      <c r="X203" s="27"/>
      <c r="Y203" s="27"/>
      <c r="Z203" s="27"/>
      <c r="AA203" s="27"/>
      <c r="AB203" s="27"/>
      <c r="AC203" s="27"/>
      <c r="AD203" s="27"/>
      <c r="AE203" s="27"/>
      <c r="AF203" s="27"/>
      <c r="AG203" s="20"/>
    </row>
    <row r="204">
      <c r="A204" s="90"/>
      <c r="B204" s="46"/>
      <c r="C204" s="27"/>
      <c r="D204" s="59" t="s">
        <v>13</v>
      </c>
      <c r="E204" s="59" t="s">
        <v>14</v>
      </c>
      <c r="F204" s="59" t="s">
        <v>15</v>
      </c>
      <c r="G204" s="59" t="s">
        <v>16</v>
      </c>
      <c r="H204" s="59" t="s">
        <v>17</v>
      </c>
      <c r="I204" s="59" t="s">
        <v>18</v>
      </c>
      <c r="J204" s="59" t="s">
        <v>19</v>
      </c>
      <c r="K204" s="27"/>
      <c r="L204" s="92" t="s">
        <v>66</v>
      </c>
      <c r="M204" s="4" t="s">
        <v>67</v>
      </c>
      <c r="N204" s="27"/>
      <c r="O204" s="27"/>
      <c r="P204" s="20"/>
      <c r="R204" s="91"/>
      <c r="S204" s="16"/>
      <c r="T204" s="17"/>
      <c r="U204" s="6" t="s">
        <v>13</v>
      </c>
      <c r="V204" s="6" t="s">
        <v>14</v>
      </c>
      <c r="W204" s="6" t="s">
        <v>15</v>
      </c>
      <c r="X204" s="6" t="s">
        <v>16</v>
      </c>
      <c r="Y204" s="6" t="s">
        <v>17</v>
      </c>
      <c r="Z204" s="6" t="s">
        <v>18</v>
      </c>
      <c r="AA204" s="6" t="s">
        <v>19</v>
      </c>
      <c r="AB204" s="27"/>
      <c r="AC204" s="27"/>
      <c r="AD204" s="27"/>
      <c r="AE204" s="27"/>
      <c r="AF204" s="27"/>
      <c r="AG204" s="20"/>
    </row>
    <row r="205">
      <c r="A205" s="90"/>
      <c r="B205" s="23" t="s">
        <v>68</v>
      </c>
      <c r="C205" s="24"/>
      <c r="D205" s="30" t="s">
        <v>31</v>
      </c>
      <c r="E205" s="31">
        <v>49.75</v>
      </c>
      <c r="F205" s="31">
        <v>1.5</v>
      </c>
      <c r="G205" s="31">
        <v>5.75</v>
      </c>
      <c r="H205" s="31">
        <v>3.25</v>
      </c>
      <c r="I205" s="32">
        <v>10.613374999999998</v>
      </c>
      <c r="J205" s="33">
        <v>0.0</v>
      </c>
      <c r="K205" s="27"/>
      <c r="L205" s="92"/>
      <c r="M205" s="93">
        <f>(L193*(1-(1/2)))</f>
        <v>0.25</v>
      </c>
      <c r="N205" s="27"/>
      <c r="O205" s="27"/>
      <c r="P205" s="20"/>
      <c r="R205" s="91"/>
      <c r="S205" s="23" t="s">
        <v>30</v>
      </c>
      <c r="T205" s="24"/>
      <c r="U205" s="30" t="s">
        <v>31</v>
      </c>
      <c r="V205" s="26">
        <v>51.671875</v>
      </c>
      <c r="W205" s="26">
        <v>2.09375</v>
      </c>
      <c r="X205" s="26">
        <v>8.671875</v>
      </c>
      <c r="Y205" s="26">
        <v>3.953125</v>
      </c>
      <c r="Z205" s="10">
        <v>7.653460937499997</v>
      </c>
      <c r="AA205" s="33">
        <v>0.0</v>
      </c>
      <c r="AB205" s="27"/>
      <c r="AC205" s="27"/>
      <c r="AD205" s="27"/>
      <c r="AE205" s="27"/>
      <c r="AF205" s="27"/>
      <c r="AG205" s="20"/>
    </row>
    <row r="206">
      <c r="A206" s="90"/>
      <c r="B206" s="34"/>
      <c r="C206" s="35"/>
      <c r="D206" s="30" t="s">
        <v>33</v>
      </c>
      <c r="E206" s="31">
        <v>47.625</v>
      </c>
      <c r="F206" s="31">
        <v>-1.25</v>
      </c>
      <c r="G206" s="31">
        <v>6.0</v>
      </c>
      <c r="H206" s="31">
        <v>-0.875</v>
      </c>
      <c r="I206" s="32">
        <v>10.652500000000003</v>
      </c>
      <c r="J206" s="33">
        <v>1.0</v>
      </c>
      <c r="K206" s="27"/>
      <c r="L206" s="27"/>
      <c r="M206" s="27"/>
      <c r="N206" s="27"/>
      <c r="O206" s="27"/>
      <c r="P206" s="20"/>
      <c r="R206" s="91"/>
      <c r="S206" s="34"/>
      <c r="T206" s="35"/>
      <c r="U206" s="30" t="s">
        <v>33</v>
      </c>
      <c r="V206" s="26">
        <v>51.2265625</v>
      </c>
      <c r="W206" s="26">
        <v>-1.953125</v>
      </c>
      <c r="X206" s="26">
        <v>8.875</v>
      </c>
      <c r="Y206" s="26">
        <v>-2.2421875</v>
      </c>
      <c r="Z206" s="10">
        <v>8.167593750000005</v>
      </c>
      <c r="AA206" s="33">
        <v>1.0</v>
      </c>
      <c r="AB206" s="27"/>
      <c r="AC206" s="27"/>
      <c r="AD206" s="27"/>
      <c r="AE206" s="27"/>
      <c r="AF206" s="27"/>
      <c r="AG206" s="20"/>
    </row>
    <row r="207">
      <c r="A207" s="90"/>
      <c r="B207" s="34"/>
      <c r="C207" s="35"/>
      <c r="D207" s="30" t="s">
        <v>35</v>
      </c>
      <c r="E207" s="31">
        <v>47.375</v>
      </c>
      <c r="F207" s="31">
        <v>0.9375</v>
      </c>
      <c r="G207" s="31">
        <v>-1.0625</v>
      </c>
      <c r="H207" s="31">
        <v>2.0</v>
      </c>
      <c r="I207" s="32">
        <v>5.780593750000005</v>
      </c>
      <c r="J207" s="37">
        <v>2.0</v>
      </c>
      <c r="K207" s="27"/>
      <c r="L207" s="27"/>
      <c r="M207" s="27"/>
      <c r="N207" s="27"/>
      <c r="O207" s="27"/>
      <c r="P207" s="20"/>
      <c r="R207" s="91"/>
      <c r="S207" s="34"/>
      <c r="T207" s="35"/>
      <c r="U207" s="30" t="s">
        <v>35</v>
      </c>
      <c r="V207" s="26">
        <v>56.595703125</v>
      </c>
      <c r="W207" s="26">
        <v>-2.83203125</v>
      </c>
      <c r="X207" s="26">
        <v>10.90625</v>
      </c>
      <c r="Y207" s="26">
        <v>-2.974609375</v>
      </c>
      <c r="Z207" s="10">
        <v>5.391351562500009</v>
      </c>
      <c r="AA207" s="37">
        <v>2.0</v>
      </c>
      <c r="AB207" s="27"/>
      <c r="AC207" s="27"/>
      <c r="AD207" s="27"/>
      <c r="AE207" s="27"/>
      <c r="AF207" s="27"/>
      <c r="AG207" s="20"/>
    </row>
    <row r="208">
      <c r="A208" s="90"/>
      <c r="B208" s="34"/>
      <c r="C208" s="35"/>
      <c r="D208" s="30" t="s">
        <v>37</v>
      </c>
      <c r="E208" s="31">
        <v>31.375</v>
      </c>
      <c r="F208" s="31">
        <v>0.0</v>
      </c>
      <c r="G208" s="31">
        <v>0.125</v>
      </c>
      <c r="H208" s="31">
        <v>2.5</v>
      </c>
      <c r="I208" s="32">
        <v>-2.0381250000000017</v>
      </c>
      <c r="J208" s="33">
        <v>3.0</v>
      </c>
      <c r="K208" s="27"/>
      <c r="L208" s="27"/>
      <c r="M208" s="27"/>
      <c r="N208" s="27"/>
      <c r="O208" s="27"/>
      <c r="P208" s="20"/>
      <c r="R208" s="91"/>
      <c r="S208" s="34"/>
      <c r="T208" s="35"/>
      <c r="U208" s="30" t="s">
        <v>37</v>
      </c>
      <c r="V208" s="26">
        <v>66.3984375</v>
      </c>
      <c r="W208" s="26">
        <v>0.4375</v>
      </c>
      <c r="X208" s="26">
        <v>0.609375</v>
      </c>
      <c r="Y208" s="26">
        <v>1.5390625</v>
      </c>
      <c r="Z208" s="10">
        <v>19.38690625</v>
      </c>
      <c r="AA208" s="94">
        <v>3.0</v>
      </c>
      <c r="AB208" s="27"/>
      <c r="AC208" s="27"/>
      <c r="AD208" s="27"/>
      <c r="AE208" s="27"/>
      <c r="AF208" s="27"/>
      <c r="AG208" s="20"/>
    </row>
    <row r="209">
      <c r="A209" s="90"/>
      <c r="B209" s="38"/>
      <c r="C209" s="39"/>
      <c r="D209" s="30" t="s">
        <v>39</v>
      </c>
      <c r="E209" s="31">
        <v>69.5</v>
      </c>
      <c r="F209" s="31">
        <v>0.0</v>
      </c>
      <c r="G209" s="31">
        <v>1.0</v>
      </c>
      <c r="H209" s="31">
        <v>1.5</v>
      </c>
      <c r="I209" s="32">
        <v>26.409</v>
      </c>
      <c r="J209" s="33">
        <v>4.0</v>
      </c>
      <c r="K209" s="27"/>
      <c r="L209" s="27"/>
      <c r="M209" s="27"/>
      <c r="N209" s="27"/>
      <c r="O209" s="27"/>
      <c r="P209" s="20"/>
      <c r="R209" s="91"/>
      <c r="S209" s="38"/>
      <c r="T209" s="39"/>
      <c r="U209" s="30" t="s">
        <v>39</v>
      </c>
      <c r="V209" s="26">
        <v>69.03125</v>
      </c>
      <c r="W209" s="26">
        <v>0.0</v>
      </c>
      <c r="X209" s="26">
        <v>0.5625</v>
      </c>
      <c r="Y209" s="26">
        <v>1.71875</v>
      </c>
      <c r="Z209" s="26">
        <v>23.473625</v>
      </c>
      <c r="AA209" s="33">
        <v>4.0</v>
      </c>
      <c r="AB209" s="27"/>
      <c r="AC209" s="27"/>
      <c r="AD209" s="27"/>
      <c r="AE209" s="27"/>
      <c r="AF209" s="27"/>
      <c r="AG209" s="20"/>
    </row>
    <row r="210">
      <c r="A210" s="95"/>
      <c r="B210" s="51"/>
      <c r="C210" s="52"/>
      <c r="D210" s="96"/>
      <c r="E210" s="51"/>
      <c r="F210" s="51"/>
      <c r="G210" s="51"/>
      <c r="H210" s="51"/>
      <c r="I210" s="97"/>
      <c r="J210" s="51"/>
      <c r="K210" s="52"/>
      <c r="L210" s="52"/>
      <c r="M210" s="52"/>
      <c r="N210" s="52"/>
      <c r="O210" s="52"/>
      <c r="P210" s="55"/>
      <c r="R210" s="98"/>
      <c r="S210" s="52"/>
      <c r="T210" s="52"/>
      <c r="U210" s="52"/>
      <c r="V210" s="52"/>
      <c r="W210" s="52"/>
      <c r="X210" s="52"/>
      <c r="Y210" s="52"/>
      <c r="Z210" s="52"/>
      <c r="AA210" s="52"/>
      <c r="AB210" s="52"/>
      <c r="AC210" s="52"/>
      <c r="AD210" s="52"/>
      <c r="AE210" s="52"/>
      <c r="AF210" s="52"/>
      <c r="AG210" s="55"/>
    </row>
    <row r="211">
      <c r="B211" s="92"/>
      <c r="R211" s="2"/>
    </row>
    <row r="212">
      <c r="A212" s="3" t="s">
        <v>69</v>
      </c>
      <c r="R212" s="2"/>
    </row>
    <row r="213">
      <c r="A213" s="6" t="s">
        <v>13</v>
      </c>
      <c r="B213" s="6" t="s">
        <v>14</v>
      </c>
      <c r="C213" s="6" t="s">
        <v>15</v>
      </c>
      <c r="D213" s="6" t="s">
        <v>16</v>
      </c>
      <c r="E213" s="6" t="s">
        <v>17</v>
      </c>
      <c r="F213" s="6" t="s">
        <v>18</v>
      </c>
      <c r="H213" s="99" t="s">
        <v>28</v>
      </c>
      <c r="R213" s="2"/>
    </row>
    <row r="214">
      <c r="A214" s="30" t="s">
        <v>31</v>
      </c>
      <c r="B214" s="26">
        <v>51.671875</v>
      </c>
      <c r="C214" s="26">
        <v>2.09375</v>
      </c>
      <c r="D214" s="26">
        <v>8.671875</v>
      </c>
      <c r="E214" s="26">
        <v>3.953125</v>
      </c>
      <c r="F214" s="10">
        <v>7.653460937499997</v>
      </c>
      <c r="H214" s="100">
        <v>0.25</v>
      </c>
      <c r="R214" s="2"/>
    </row>
    <row r="215">
      <c r="A215" s="30" t="s">
        <v>33</v>
      </c>
      <c r="B215" s="26">
        <v>51.2265625</v>
      </c>
      <c r="C215" s="26">
        <v>-1.953125</v>
      </c>
      <c r="D215" s="26">
        <v>8.875</v>
      </c>
      <c r="E215" s="26">
        <v>-2.2421875</v>
      </c>
      <c r="F215" s="10">
        <v>8.167593750000005</v>
      </c>
      <c r="R215" s="2"/>
    </row>
    <row r="216">
      <c r="A216" s="30" t="s">
        <v>35</v>
      </c>
      <c r="B216" s="26">
        <v>56.595703125</v>
      </c>
      <c r="C216" s="26">
        <v>-2.83203125</v>
      </c>
      <c r="D216" s="26">
        <v>10.90625</v>
      </c>
      <c r="E216" s="26">
        <v>-2.974609375</v>
      </c>
      <c r="F216" s="10">
        <v>5.391351562500009</v>
      </c>
      <c r="R216" s="2"/>
    </row>
    <row r="217">
      <c r="A217" s="30" t="s">
        <v>37</v>
      </c>
      <c r="B217" s="26">
        <v>66.3984375</v>
      </c>
      <c r="C217" s="26">
        <v>0.4375</v>
      </c>
      <c r="D217" s="26">
        <v>0.609375</v>
      </c>
      <c r="E217" s="26">
        <v>1.5390625</v>
      </c>
      <c r="F217" s="10">
        <v>19.38690625</v>
      </c>
      <c r="R217" s="2"/>
    </row>
    <row r="218">
      <c r="A218" s="30" t="s">
        <v>39</v>
      </c>
      <c r="B218" s="26">
        <v>69.03125</v>
      </c>
      <c r="C218" s="26">
        <v>0.0</v>
      </c>
      <c r="D218" s="26">
        <v>0.5625</v>
      </c>
      <c r="E218" s="26">
        <v>1.71875</v>
      </c>
      <c r="F218" s="26">
        <v>23.473625</v>
      </c>
      <c r="R218" s="2"/>
    </row>
    <row r="219">
      <c r="B219" s="92"/>
      <c r="R219" s="2"/>
    </row>
    <row r="220">
      <c r="A220" s="4" t="s">
        <v>70</v>
      </c>
      <c r="R220" s="2"/>
    </row>
    <row r="221">
      <c r="A221" s="4"/>
      <c r="B221" s="4"/>
      <c r="C221" s="4"/>
      <c r="D221" s="4"/>
      <c r="E221" s="4"/>
      <c r="F221" s="4"/>
      <c r="R221" s="2"/>
    </row>
    <row r="222">
      <c r="B222" s="92"/>
      <c r="R222" s="2"/>
    </row>
    <row r="223">
      <c r="A223" s="3" t="s">
        <v>71</v>
      </c>
      <c r="R223" s="2"/>
    </row>
    <row r="224">
      <c r="A224" s="4" t="s">
        <v>72</v>
      </c>
      <c r="R224" s="2"/>
    </row>
    <row r="225">
      <c r="A225" s="18" t="s">
        <v>13</v>
      </c>
      <c r="B225" s="6" t="s">
        <v>14</v>
      </c>
      <c r="C225" s="6" t="s">
        <v>15</v>
      </c>
      <c r="D225" s="6" t="s">
        <v>16</v>
      </c>
      <c r="E225" s="6" t="s">
        <v>17</v>
      </c>
      <c r="F225" s="6" t="s">
        <v>18</v>
      </c>
      <c r="G225" s="18" t="s">
        <v>73</v>
      </c>
      <c r="H225" s="18" t="s">
        <v>74</v>
      </c>
      <c r="R225" s="2"/>
    </row>
    <row r="226">
      <c r="A226" s="101">
        <v>55.0</v>
      </c>
      <c r="B226" s="102">
        <v>26.0</v>
      </c>
      <c r="C226" s="102">
        <v>0.0</v>
      </c>
      <c r="D226" s="102">
        <v>0.0</v>
      </c>
      <c r="E226" s="102">
        <v>2.0</v>
      </c>
      <c r="F226" s="103">
        <v>14.16</v>
      </c>
      <c r="G226" s="104">
        <v>2.0</v>
      </c>
      <c r="H226" s="8" t="s">
        <v>75</v>
      </c>
      <c r="R226" s="2"/>
    </row>
    <row r="227">
      <c r="A227" s="105">
        <v>58.0</v>
      </c>
      <c r="B227" s="106">
        <v>60.0</v>
      </c>
      <c r="C227" s="106">
        <v>1.0</v>
      </c>
      <c r="D227" s="106">
        <v>1.0</v>
      </c>
      <c r="E227" s="106">
        <v>1.0</v>
      </c>
      <c r="F227" s="76">
        <v>10.091</v>
      </c>
      <c r="G227" s="104">
        <v>3.0</v>
      </c>
      <c r="H227" s="8" t="s">
        <v>75</v>
      </c>
      <c r="R227" s="2"/>
    </row>
    <row r="228">
      <c r="A228" s="105">
        <v>61.0</v>
      </c>
      <c r="B228" s="106">
        <v>24.0</v>
      </c>
      <c r="C228" s="106">
        <v>1.0</v>
      </c>
      <c r="D228" s="106">
        <v>2.0</v>
      </c>
      <c r="E228" s="106">
        <v>1.0</v>
      </c>
      <c r="F228" s="76">
        <v>9.475</v>
      </c>
      <c r="G228" s="104">
        <v>0.0</v>
      </c>
      <c r="H228" s="8" t="s">
        <v>75</v>
      </c>
      <c r="R228" s="2"/>
    </row>
    <row r="229">
      <c r="A229" s="105">
        <v>64.0</v>
      </c>
      <c r="B229" s="106">
        <v>60.0</v>
      </c>
      <c r="C229" s="106">
        <v>0.0</v>
      </c>
      <c r="D229" s="106">
        <v>2.0</v>
      </c>
      <c r="E229" s="106">
        <v>2.0</v>
      </c>
      <c r="F229" s="76">
        <v>13.303</v>
      </c>
      <c r="G229" s="104">
        <v>1.0</v>
      </c>
      <c r="H229" s="8" t="s">
        <v>75</v>
      </c>
      <c r="R229" s="2"/>
    </row>
    <row r="230">
      <c r="A230" s="107">
        <v>175.0</v>
      </c>
      <c r="B230" s="9">
        <v>73.0</v>
      </c>
      <c r="C230" s="9">
        <v>0.0</v>
      </c>
      <c r="D230" s="9">
        <v>2.0</v>
      </c>
      <c r="E230" s="9">
        <v>2.0</v>
      </c>
      <c r="F230" s="56">
        <v>18.348</v>
      </c>
      <c r="G230" s="104">
        <v>4.0</v>
      </c>
      <c r="H230" s="8" t="s">
        <v>75</v>
      </c>
      <c r="R230" s="2"/>
    </row>
    <row r="231">
      <c r="R231" s="2"/>
    </row>
    <row r="232">
      <c r="A232" s="4" t="s">
        <v>76</v>
      </c>
      <c r="R232" s="2"/>
    </row>
    <row r="233">
      <c r="A233" s="59" t="s">
        <v>13</v>
      </c>
      <c r="B233" s="59" t="s">
        <v>14</v>
      </c>
      <c r="C233" s="59" t="s">
        <v>15</v>
      </c>
      <c r="D233" s="59" t="s">
        <v>16</v>
      </c>
      <c r="E233" s="59" t="s">
        <v>17</v>
      </c>
      <c r="F233" s="59" t="s">
        <v>18</v>
      </c>
      <c r="G233" s="59" t="s">
        <v>19</v>
      </c>
      <c r="R233" s="2"/>
    </row>
    <row r="234">
      <c r="A234" s="63" t="s">
        <v>31</v>
      </c>
      <c r="B234" s="26">
        <v>51.671875</v>
      </c>
      <c r="C234" s="26">
        <v>2.09375</v>
      </c>
      <c r="D234" s="26">
        <v>8.671875</v>
      </c>
      <c r="E234" s="26">
        <v>3.953125</v>
      </c>
      <c r="F234" s="10">
        <v>7.653460937499997</v>
      </c>
      <c r="G234" s="64">
        <v>0.0</v>
      </c>
      <c r="J234" s="108" t="s">
        <v>32</v>
      </c>
      <c r="K234" s="109">
        <f>SQRT((POW(ABS(B239-B234),2)+(POW(ABS(C239-C234),2)+(POW(ABS(D239-D234),2)+(POW(ABS(E239-E234),2)+(POW(ABS(F239-F234),2)))))))</f>
        <v>28.01392723</v>
      </c>
      <c r="R234" s="2"/>
    </row>
    <row r="235">
      <c r="A235" s="63" t="s">
        <v>33</v>
      </c>
      <c r="B235" s="26">
        <v>51.2265625</v>
      </c>
      <c r="C235" s="26">
        <v>-1.953125</v>
      </c>
      <c r="D235" s="26">
        <v>8.875</v>
      </c>
      <c r="E235" s="26">
        <v>-2.2421875</v>
      </c>
      <c r="F235" s="10">
        <v>8.167593750000005</v>
      </c>
      <c r="G235" s="64">
        <v>1.0</v>
      </c>
      <c r="J235" s="110" t="s">
        <v>34</v>
      </c>
      <c r="K235" s="111">
        <f>SQRT((POW(ABS(B239-B235),2)+(POW(ABS(C239-C235),2)+(POW(ABS(D239-D235),2)+(POW(ABS(E239-E235),2)+(POW(ABS(F239-F235),2)))))))</f>
        <v>27.80044721</v>
      </c>
      <c r="R235" s="2"/>
    </row>
    <row r="236">
      <c r="A236" s="63" t="s">
        <v>35</v>
      </c>
      <c r="B236" s="26">
        <v>56.595703125</v>
      </c>
      <c r="C236" s="26">
        <v>-2.83203125</v>
      </c>
      <c r="D236" s="26">
        <v>10.90625</v>
      </c>
      <c r="E236" s="26">
        <v>-2.974609375</v>
      </c>
      <c r="F236" s="10">
        <v>5.391351562500009</v>
      </c>
      <c r="G236" s="86">
        <v>2.0</v>
      </c>
      <c r="J236" s="110" t="s">
        <v>36</v>
      </c>
      <c r="K236" s="109">
        <f>SQRT((POW(ABS(B239-B236),2)+(POW(ABS(C239-C236),2)+(POW(ABS(D239-D236),2)+(POW(ABS(E239-E236),2)+(POW(ABS(F239-F236),2)))))))</f>
        <v>34.12769658</v>
      </c>
      <c r="R236" s="2"/>
    </row>
    <row r="237">
      <c r="A237" s="63" t="s">
        <v>37</v>
      </c>
      <c r="B237" s="26">
        <v>66.3984375</v>
      </c>
      <c r="C237" s="26">
        <v>0.4375</v>
      </c>
      <c r="D237" s="26">
        <v>0.609375</v>
      </c>
      <c r="E237" s="26">
        <v>1.5390625</v>
      </c>
      <c r="F237" s="10">
        <v>19.38690625</v>
      </c>
      <c r="G237" s="64">
        <v>3.0</v>
      </c>
      <c r="J237" s="110" t="s">
        <v>38</v>
      </c>
      <c r="K237" s="109">
        <f>SQRT((POW(ABS(B239-B237),2)+(POW(ABS(C239-C237),2)+(POW(ABS(D239-D237),2)+(POW(ABS(E239-E237),2)+(POW(ABS(F239-F237),2)))))))</f>
        <v>40.74468688</v>
      </c>
      <c r="R237" s="2"/>
    </row>
    <row r="238">
      <c r="A238" s="63" t="s">
        <v>39</v>
      </c>
      <c r="B238" s="26">
        <v>69.03125</v>
      </c>
      <c r="C238" s="26">
        <v>0.0</v>
      </c>
      <c r="D238" s="26">
        <v>0.5625</v>
      </c>
      <c r="E238" s="26">
        <v>1.71875</v>
      </c>
      <c r="F238" s="26">
        <v>23.473625</v>
      </c>
      <c r="G238" s="64">
        <v>4.0</v>
      </c>
      <c r="J238" s="110" t="s">
        <v>40</v>
      </c>
      <c r="K238" s="109">
        <f>SQRT((POW(ABS(B239-B238),2)+(POW(ABS(C239-C238),2)+(POW(ABS(D239-D238),2)+(POW(ABS(E239-E238),2)+(POW(ABS(F239-F238),2)))))))</f>
        <v>44.03212004</v>
      </c>
      <c r="R238" s="2"/>
    </row>
    <row r="239">
      <c r="A239" s="112" t="s">
        <v>77</v>
      </c>
      <c r="B239" s="102">
        <v>26.0</v>
      </c>
      <c r="C239" s="102">
        <v>0.0</v>
      </c>
      <c r="D239" s="102">
        <v>0.0</v>
      </c>
      <c r="E239" s="102">
        <v>2.0</v>
      </c>
      <c r="F239" s="103">
        <v>14.16</v>
      </c>
      <c r="G239" s="104">
        <v>2.0</v>
      </c>
      <c r="J239" s="80" t="s">
        <v>43</v>
      </c>
      <c r="K239" s="84">
        <f>Min(K234:K238)</f>
        <v>27.80044721</v>
      </c>
      <c r="L239" s="4" t="s">
        <v>78</v>
      </c>
      <c r="R239" s="2"/>
    </row>
    <row r="240">
      <c r="R240" s="2"/>
    </row>
    <row r="241">
      <c r="A241" s="4" t="s">
        <v>79</v>
      </c>
      <c r="R241" s="2"/>
    </row>
    <row r="242">
      <c r="R242" s="2"/>
    </row>
    <row r="243">
      <c r="A243" s="4" t="s">
        <v>80</v>
      </c>
      <c r="R243" s="2"/>
    </row>
    <row r="244">
      <c r="A244" s="59" t="s">
        <v>13</v>
      </c>
      <c r="B244" s="59" t="s">
        <v>14</v>
      </c>
      <c r="C244" s="59" t="s">
        <v>15</v>
      </c>
      <c r="D244" s="59" t="s">
        <v>16</v>
      </c>
      <c r="E244" s="59" t="s">
        <v>17</v>
      </c>
      <c r="F244" s="59" t="s">
        <v>18</v>
      </c>
      <c r="G244" s="59" t="s">
        <v>19</v>
      </c>
      <c r="R244" s="2"/>
    </row>
    <row r="245">
      <c r="A245" s="63" t="s">
        <v>31</v>
      </c>
      <c r="B245" s="26">
        <v>51.671875</v>
      </c>
      <c r="C245" s="26">
        <v>2.09375</v>
      </c>
      <c r="D245" s="26">
        <v>8.671875</v>
      </c>
      <c r="E245" s="26">
        <v>3.953125</v>
      </c>
      <c r="F245" s="10">
        <v>7.653460937499997</v>
      </c>
      <c r="G245" s="64">
        <v>0.0</v>
      </c>
      <c r="J245" s="108" t="s">
        <v>32</v>
      </c>
      <c r="K245" s="109">
        <f>SQRT((POW(ABS(B250-B245),2)+(POW(ABS(C250-C245),2)+(POW(ABS(D250-D245),2)+(POW(ABS(E250-E245),2)+(POW(ABS(F250-F245),2)))))))</f>
        <v>12.00308981</v>
      </c>
      <c r="R245" s="2"/>
    </row>
    <row r="246">
      <c r="A246" s="63" t="s">
        <v>33</v>
      </c>
      <c r="B246" s="26">
        <v>51.2265625</v>
      </c>
      <c r="C246" s="26">
        <v>-1.953125</v>
      </c>
      <c r="D246" s="26">
        <v>8.875</v>
      </c>
      <c r="E246" s="26">
        <v>-2.2421875</v>
      </c>
      <c r="F246" s="10">
        <v>8.167593750000005</v>
      </c>
      <c r="G246" s="64">
        <v>1.0</v>
      </c>
      <c r="J246" s="110" t="s">
        <v>34</v>
      </c>
      <c r="K246" s="111">
        <f>SQRT((POW(ABS(B250-B246),2)+(POW(ABS(C250-C246),2)+(POW(ABS(D250-D246),2)+(POW(ABS(E250-E246),2)+(POW(ABS(F250-F246),2)))))))</f>
        <v>12.7248202</v>
      </c>
      <c r="R246" s="2"/>
    </row>
    <row r="247">
      <c r="A247" s="63" t="s">
        <v>35</v>
      </c>
      <c r="B247" s="26">
        <v>56.595703125</v>
      </c>
      <c r="C247" s="26">
        <v>-2.83203125</v>
      </c>
      <c r="D247" s="26">
        <v>10.90625</v>
      </c>
      <c r="E247" s="26">
        <v>-2.974609375</v>
      </c>
      <c r="F247" s="10">
        <v>5.391351562500009</v>
      </c>
      <c r="G247" s="86">
        <v>2.0</v>
      </c>
      <c r="J247" s="110" t="s">
        <v>36</v>
      </c>
      <c r="K247" s="109">
        <f>SQRT((POW(ABS(B250-B247),2)+(POW(ABS(C250-C247),2)+(POW(ABS(D250-D247),2)+(POW(ABS(E250-E247),2)+(POW(ABS(F250-F247),2)))))))</f>
        <v>12.73937616</v>
      </c>
      <c r="R247" s="2"/>
    </row>
    <row r="248">
      <c r="A248" s="63" t="s">
        <v>37</v>
      </c>
      <c r="B248" s="26">
        <v>66.3984375</v>
      </c>
      <c r="C248" s="26">
        <v>0.4375</v>
      </c>
      <c r="D248" s="26">
        <v>0.609375</v>
      </c>
      <c r="E248" s="26">
        <v>1.5390625</v>
      </c>
      <c r="F248" s="10">
        <v>19.38690625</v>
      </c>
      <c r="G248" s="64">
        <v>3.0</v>
      </c>
      <c r="J248" s="110" t="s">
        <v>38</v>
      </c>
      <c r="K248" s="109">
        <f>SQRT((POW(ABS(B250-B248),2)+(POW(ABS(C250-C248),2)+(POW(ABS(D250-D248),2)+(POW(ABS(E250-E248),2)+(POW(ABS(F250-F248),2)))))))</f>
        <v>11.31872157</v>
      </c>
      <c r="R248" s="2"/>
    </row>
    <row r="249">
      <c r="A249" s="63" t="s">
        <v>39</v>
      </c>
      <c r="B249" s="26">
        <v>69.03125</v>
      </c>
      <c r="C249" s="26">
        <v>0.0</v>
      </c>
      <c r="D249" s="26">
        <v>0.5625</v>
      </c>
      <c r="E249" s="26">
        <v>1.71875</v>
      </c>
      <c r="F249" s="26">
        <v>23.473625</v>
      </c>
      <c r="G249" s="64">
        <v>4.0</v>
      </c>
      <c r="J249" s="110" t="s">
        <v>40</v>
      </c>
      <c r="K249" s="109">
        <f>SQRT((POW(ABS(B250-B249),2)+(POW(ABS(C250-C249),2)+(POW(ABS(D250-D249),2)+(POW(ABS(E250-E249),2)+(POW(ABS(F250-F249),2)))))))</f>
        <v>16.19772009</v>
      </c>
      <c r="R249" s="2"/>
    </row>
    <row r="250">
      <c r="A250" s="107" t="s">
        <v>81</v>
      </c>
      <c r="B250" s="106">
        <v>60.0</v>
      </c>
      <c r="C250" s="106">
        <v>1.0</v>
      </c>
      <c r="D250" s="106">
        <v>1.0</v>
      </c>
      <c r="E250" s="106">
        <v>1.0</v>
      </c>
      <c r="F250" s="76">
        <v>10.091</v>
      </c>
      <c r="G250" s="104">
        <v>3.0</v>
      </c>
      <c r="J250" s="80" t="s">
        <v>43</v>
      </c>
      <c r="K250" s="84">
        <f>Min(K245:K249)</f>
        <v>11.31872157</v>
      </c>
      <c r="L250" s="4" t="s">
        <v>82</v>
      </c>
      <c r="R250" s="2"/>
    </row>
    <row r="251">
      <c r="R251" s="2"/>
    </row>
    <row r="252">
      <c r="A252" s="4" t="s">
        <v>83</v>
      </c>
      <c r="R252" s="2"/>
    </row>
    <row r="253">
      <c r="R253" s="2"/>
    </row>
    <row r="254">
      <c r="A254" s="4" t="s">
        <v>84</v>
      </c>
      <c r="R254" s="2"/>
    </row>
    <row r="255">
      <c r="A255" s="59" t="s">
        <v>13</v>
      </c>
      <c r="B255" s="59" t="s">
        <v>14</v>
      </c>
      <c r="C255" s="59" t="s">
        <v>15</v>
      </c>
      <c r="D255" s="59" t="s">
        <v>16</v>
      </c>
      <c r="E255" s="59" t="s">
        <v>17</v>
      </c>
      <c r="F255" s="59" t="s">
        <v>18</v>
      </c>
      <c r="G255" s="59" t="s">
        <v>19</v>
      </c>
      <c r="R255" s="2"/>
    </row>
    <row r="256">
      <c r="A256" s="63" t="s">
        <v>31</v>
      </c>
      <c r="B256" s="26">
        <v>51.671875</v>
      </c>
      <c r="C256" s="26">
        <v>2.09375</v>
      </c>
      <c r="D256" s="26">
        <v>8.671875</v>
      </c>
      <c r="E256" s="26">
        <v>3.953125</v>
      </c>
      <c r="F256" s="10">
        <v>7.653460937499997</v>
      </c>
      <c r="G256" s="64">
        <v>0.0</v>
      </c>
      <c r="J256" s="108" t="s">
        <v>32</v>
      </c>
      <c r="K256" s="109">
        <f>SQRT((POW(ABS(B261-B256),2)+(POW(ABS(C261-C256),2)+(POW(ABS(D261-D256),2)+(POW(ABS(E261-E256),2)+(POW(ABS(F261-F256),2)))))))</f>
        <v>28.69637299</v>
      </c>
      <c r="R256" s="2"/>
    </row>
    <row r="257">
      <c r="A257" s="63" t="s">
        <v>33</v>
      </c>
      <c r="B257" s="26">
        <v>51.2265625</v>
      </c>
      <c r="C257" s="26">
        <v>-1.953125</v>
      </c>
      <c r="D257" s="26">
        <v>8.875</v>
      </c>
      <c r="E257" s="26">
        <v>-2.2421875</v>
      </c>
      <c r="F257" s="10">
        <v>8.167593750000005</v>
      </c>
      <c r="G257" s="64">
        <v>1.0</v>
      </c>
      <c r="J257" s="110" t="s">
        <v>34</v>
      </c>
      <c r="K257" s="111">
        <f>SQRT((POW(ABS(B261-B257),2)+(POW(ABS(C261-C257),2)+(POW(ABS(D261-D257),2)+(POW(ABS(E261-E257),2)+(POW(ABS(F261-F257),2)))))))</f>
        <v>28.45159694</v>
      </c>
      <c r="R257" s="2"/>
    </row>
    <row r="258">
      <c r="A258" s="63" t="s">
        <v>35</v>
      </c>
      <c r="B258" s="26">
        <v>56.595703125</v>
      </c>
      <c r="C258" s="26">
        <v>-2.83203125</v>
      </c>
      <c r="D258" s="26">
        <v>10.90625</v>
      </c>
      <c r="E258" s="26">
        <v>-2.974609375</v>
      </c>
      <c r="F258" s="10">
        <v>5.391351562500009</v>
      </c>
      <c r="G258" s="86">
        <v>2.0</v>
      </c>
      <c r="J258" s="110" t="s">
        <v>36</v>
      </c>
      <c r="K258" s="109">
        <f>SQRT((POW(ABS(B261-B258),2)+(POW(ABS(C261-C258),2)+(POW(ABS(D261-D258),2)+(POW(ABS(E261-E258),2)+(POW(ABS(F261-F258),2)))))))</f>
        <v>34.4812894</v>
      </c>
      <c r="R258" s="2"/>
    </row>
    <row r="259">
      <c r="A259" s="63" t="s">
        <v>37</v>
      </c>
      <c r="B259" s="26">
        <v>66.3984375</v>
      </c>
      <c r="C259" s="26">
        <v>0.4375</v>
      </c>
      <c r="D259" s="26">
        <v>0.609375</v>
      </c>
      <c r="E259" s="26">
        <v>1.5390625</v>
      </c>
      <c r="F259" s="10">
        <v>19.38690625</v>
      </c>
      <c r="G259" s="64">
        <v>3.0</v>
      </c>
      <c r="J259" s="110" t="s">
        <v>38</v>
      </c>
      <c r="K259" s="109">
        <f>SQRT((POW(ABS(B261-B259),2)+(POW(ABS(C261-C259),2)+(POW(ABS(D261-D259),2)+(POW(ABS(E261-E259),2)+(POW(ABS(F261-F259),2)))))))</f>
        <v>43.5707955</v>
      </c>
      <c r="R259" s="2"/>
    </row>
    <row r="260">
      <c r="A260" s="63" t="s">
        <v>39</v>
      </c>
      <c r="B260" s="26">
        <v>69.03125</v>
      </c>
      <c r="C260" s="26">
        <v>0.0</v>
      </c>
      <c r="D260" s="26">
        <v>0.5625</v>
      </c>
      <c r="E260" s="26">
        <v>1.71875</v>
      </c>
      <c r="F260" s="26">
        <v>23.473625</v>
      </c>
      <c r="G260" s="64">
        <v>4.0</v>
      </c>
      <c r="J260" s="110" t="s">
        <v>40</v>
      </c>
      <c r="K260" s="109">
        <f>SQRT((POW(ABS(B261-B260),2)+(POW(ABS(C261-C260),2)+(POW(ABS(D261-D260),2)+(POW(ABS(E261-E260),2)+(POW(ABS(F261-F260),2)))))))</f>
        <v>47.19489365</v>
      </c>
      <c r="R260" s="2"/>
    </row>
    <row r="261">
      <c r="A261" s="107" t="s">
        <v>85</v>
      </c>
      <c r="B261" s="106">
        <v>24.0</v>
      </c>
      <c r="C261" s="106">
        <v>1.0</v>
      </c>
      <c r="D261" s="106">
        <v>2.0</v>
      </c>
      <c r="E261" s="106">
        <v>1.0</v>
      </c>
      <c r="F261" s="76">
        <v>9.475</v>
      </c>
      <c r="G261" s="104">
        <v>0.0</v>
      </c>
      <c r="J261" s="80" t="s">
        <v>43</v>
      </c>
      <c r="K261" s="84">
        <f>Min(K256:K260)</f>
        <v>28.45159694</v>
      </c>
      <c r="L261" s="4" t="s">
        <v>78</v>
      </c>
      <c r="R261" s="2"/>
    </row>
    <row r="262">
      <c r="R262" s="2"/>
    </row>
    <row r="263">
      <c r="A263" s="4" t="s">
        <v>86</v>
      </c>
      <c r="R263" s="2"/>
    </row>
    <row r="264">
      <c r="R264" s="2"/>
    </row>
    <row r="265">
      <c r="A265" s="4" t="s">
        <v>87</v>
      </c>
      <c r="R265" s="2"/>
    </row>
    <row r="266">
      <c r="A266" s="59" t="s">
        <v>13</v>
      </c>
      <c r="B266" s="59" t="s">
        <v>14</v>
      </c>
      <c r="C266" s="59" t="s">
        <v>15</v>
      </c>
      <c r="D266" s="59" t="s">
        <v>16</v>
      </c>
      <c r="E266" s="59" t="s">
        <v>17</v>
      </c>
      <c r="F266" s="59" t="s">
        <v>18</v>
      </c>
      <c r="G266" s="59" t="s">
        <v>19</v>
      </c>
      <c r="R266" s="2"/>
    </row>
    <row r="267">
      <c r="A267" s="63" t="s">
        <v>31</v>
      </c>
      <c r="B267" s="26">
        <v>51.671875</v>
      </c>
      <c r="C267" s="26">
        <v>2.09375</v>
      </c>
      <c r="D267" s="26">
        <v>8.671875</v>
      </c>
      <c r="E267" s="26">
        <v>3.953125</v>
      </c>
      <c r="F267" s="10">
        <v>7.653460937499997</v>
      </c>
      <c r="G267" s="64">
        <v>0.0</v>
      </c>
      <c r="J267" s="108" t="s">
        <v>32</v>
      </c>
      <c r="K267" s="109">
        <f>SQRT((POW(ABS(B272-B267),2)+(POW(ABS(C272-C267),2)+(POW(ABS(D272-D267),2)+(POW(ABS(E272-E267),2)+(POW(ABS(F272-F267),2)))))))</f>
        <v>12.40916435</v>
      </c>
      <c r="R267" s="2"/>
    </row>
    <row r="268">
      <c r="A268" s="63" t="s">
        <v>33</v>
      </c>
      <c r="B268" s="26">
        <v>51.2265625</v>
      </c>
      <c r="C268" s="26">
        <v>-1.953125</v>
      </c>
      <c r="D268" s="26">
        <v>8.875</v>
      </c>
      <c r="E268" s="26">
        <v>-2.2421875</v>
      </c>
      <c r="F268" s="10">
        <v>8.167593750000005</v>
      </c>
      <c r="G268" s="64">
        <v>1.0</v>
      </c>
      <c r="J268" s="110" t="s">
        <v>34</v>
      </c>
      <c r="K268" s="111">
        <f>SQRT((POW(ABS(B272-B268),2)+(POW(ABS(C272-C268),2)+(POW(ABS(D272-D268),2)+(POW(ABS(E272-E268),2)+(POW(ABS(F272-F268),2)))))))</f>
        <v>13.13095884</v>
      </c>
      <c r="R268" s="2"/>
    </row>
    <row r="269">
      <c r="A269" s="63" t="s">
        <v>35</v>
      </c>
      <c r="B269" s="26">
        <v>56.595703125</v>
      </c>
      <c r="C269" s="26">
        <v>-2.83203125</v>
      </c>
      <c r="D269" s="26">
        <v>10.90625</v>
      </c>
      <c r="E269" s="26">
        <v>-2.974609375</v>
      </c>
      <c r="F269" s="10">
        <v>5.391351562500009</v>
      </c>
      <c r="G269" s="86">
        <v>2.0</v>
      </c>
      <c r="J269" s="110" t="s">
        <v>36</v>
      </c>
      <c r="K269" s="109">
        <f>SQRT((POW(ABS(B272-B269),2)+(POW(ABS(C272-C269),2)+(POW(ABS(D272-D269),2)+(POW(ABS(E272-E269),2)+(POW(ABS(F272-F269),2)))))))</f>
        <v>13.64814444</v>
      </c>
      <c r="R269" s="2"/>
    </row>
    <row r="270">
      <c r="A270" s="63" t="s">
        <v>37</v>
      </c>
      <c r="B270" s="26">
        <v>66.3984375</v>
      </c>
      <c r="C270" s="26">
        <v>0.4375</v>
      </c>
      <c r="D270" s="26">
        <v>0.609375</v>
      </c>
      <c r="E270" s="26">
        <v>1.5390625</v>
      </c>
      <c r="F270" s="10">
        <v>19.38690625</v>
      </c>
      <c r="G270" s="64">
        <v>3.0</v>
      </c>
      <c r="J270" s="110" t="s">
        <v>38</v>
      </c>
      <c r="K270" s="109">
        <f>SQRT((POW(ABS(B272-B270),2)+(POW(ABS(C272-C270),2)+(POW(ABS(D272-D270),2)+(POW(ABS(E272-E270),2)+(POW(ABS(F272-F270),2)))))))</f>
        <v>8.960559426</v>
      </c>
      <c r="R270" s="2"/>
    </row>
    <row r="271">
      <c r="A271" s="63" t="s">
        <v>39</v>
      </c>
      <c r="B271" s="26">
        <v>69.03125</v>
      </c>
      <c r="C271" s="26">
        <v>0.0</v>
      </c>
      <c r="D271" s="26">
        <v>0.5625</v>
      </c>
      <c r="E271" s="26">
        <v>1.71875</v>
      </c>
      <c r="F271" s="26">
        <v>23.473625</v>
      </c>
      <c r="G271" s="64">
        <v>4.0</v>
      </c>
      <c r="J271" s="110" t="s">
        <v>40</v>
      </c>
      <c r="K271" s="109">
        <f>SQRT((POW(ABS(B272-B271),2)+(POW(ABS(C272-C271),2)+(POW(ABS(D272-D271),2)+(POW(ABS(E272-E271),2)+(POW(ABS(F272-F271),2)))))))</f>
        <v>13.6802996</v>
      </c>
      <c r="R271" s="2"/>
    </row>
    <row r="272">
      <c r="A272" s="107" t="s">
        <v>88</v>
      </c>
      <c r="B272" s="106">
        <v>60.0</v>
      </c>
      <c r="C272" s="106">
        <v>0.0</v>
      </c>
      <c r="D272" s="106">
        <v>2.0</v>
      </c>
      <c r="E272" s="106">
        <v>2.0</v>
      </c>
      <c r="F272" s="76">
        <v>13.303</v>
      </c>
      <c r="G272" s="104">
        <v>1.0</v>
      </c>
      <c r="J272" s="80" t="s">
        <v>43</v>
      </c>
      <c r="K272" s="84">
        <f>Min(K267:K271)</f>
        <v>8.960559426</v>
      </c>
      <c r="L272" s="4" t="s">
        <v>82</v>
      </c>
      <c r="R272" s="2"/>
    </row>
    <row r="273">
      <c r="R273" s="2"/>
    </row>
    <row r="274">
      <c r="A274" s="4" t="s">
        <v>89</v>
      </c>
      <c r="R274" s="2"/>
    </row>
    <row r="275">
      <c r="R275" s="2"/>
    </row>
    <row r="276">
      <c r="A276" s="4" t="s">
        <v>90</v>
      </c>
      <c r="R276" s="2"/>
    </row>
    <row r="277">
      <c r="A277" s="59" t="s">
        <v>13</v>
      </c>
      <c r="B277" s="59" t="s">
        <v>14</v>
      </c>
      <c r="C277" s="59" t="s">
        <v>15</v>
      </c>
      <c r="D277" s="59" t="s">
        <v>16</v>
      </c>
      <c r="E277" s="59" t="s">
        <v>17</v>
      </c>
      <c r="F277" s="59" t="s">
        <v>18</v>
      </c>
      <c r="G277" s="59" t="s">
        <v>19</v>
      </c>
      <c r="R277" s="2"/>
    </row>
    <row r="278">
      <c r="A278" s="63" t="s">
        <v>31</v>
      </c>
      <c r="B278" s="26">
        <v>51.671875</v>
      </c>
      <c r="C278" s="26">
        <v>2.09375</v>
      </c>
      <c r="D278" s="26">
        <v>8.671875</v>
      </c>
      <c r="E278" s="26">
        <v>3.953125</v>
      </c>
      <c r="F278" s="10">
        <v>7.653460937499997</v>
      </c>
      <c r="G278" s="64">
        <v>0.0</v>
      </c>
      <c r="J278" s="108" t="s">
        <v>32</v>
      </c>
      <c r="K278" s="109">
        <f>SQRT((POW(ABS(B283-B278),2)+(POW(ABS(C283-C278),2)+(POW(ABS(D283-D278),2)+(POW(ABS(E283-E278),2)+(POW(ABS(F283-F278),2)))))))</f>
        <v>24.93941627</v>
      </c>
      <c r="R278" s="2"/>
    </row>
    <row r="279">
      <c r="A279" s="63" t="s">
        <v>33</v>
      </c>
      <c r="B279" s="26">
        <v>51.2265625</v>
      </c>
      <c r="C279" s="26">
        <v>-1.953125</v>
      </c>
      <c r="D279" s="26">
        <v>8.875</v>
      </c>
      <c r="E279" s="26">
        <v>-2.2421875</v>
      </c>
      <c r="F279" s="10">
        <v>8.167593750000005</v>
      </c>
      <c r="G279" s="64">
        <v>1.0</v>
      </c>
      <c r="J279" s="110" t="s">
        <v>34</v>
      </c>
      <c r="K279" s="111">
        <f>SQRT((POW(ABS(B283-B279),2)+(POW(ABS(C283-C279),2)+(POW(ABS(D283-D279),2)+(POW(ABS(E283-E279),2)+(POW(ABS(F283-F279),2)))))))</f>
        <v>25.43225765</v>
      </c>
      <c r="R279" s="2"/>
    </row>
    <row r="280">
      <c r="A280" s="63" t="s">
        <v>35</v>
      </c>
      <c r="B280" s="26">
        <v>56.595703125</v>
      </c>
      <c r="C280" s="26">
        <v>-2.83203125</v>
      </c>
      <c r="D280" s="26">
        <v>10.90625</v>
      </c>
      <c r="E280" s="26">
        <v>-2.974609375</v>
      </c>
      <c r="F280" s="10">
        <v>5.391351562500009</v>
      </c>
      <c r="G280" s="86">
        <v>2.0</v>
      </c>
      <c r="J280" s="110" t="s">
        <v>36</v>
      </c>
      <c r="K280" s="109">
        <f>SQRT((POW(ABS(B283-B280),2)+(POW(ABS(C283-C280),2)+(POW(ABS(D283-D280),2)+(POW(ABS(E283-E280),2)+(POW(ABS(F283-F280),2)))))))</f>
        <v>23.43211734</v>
      </c>
      <c r="R280" s="2"/>
    </row>
    <row r="281">
      <c r="A281" s="63" t="s">
        <v>37</v>
      </c>
      <c r="B281" s="26">
        <v>66.3984375</v>
      </c>
      <c r="C281" s="26">
        <v>0.4375</v>
      </c>
      <c r="D281" s="26">
        <v>0.609375</v>
      </c>
      <c r="E281" s="26">
        <v>1.5390625</v>
      </c>
      <c r="F281" s="10">
        <v>19.38690625</v>
      </c>
      <c r="G281" s="64">
        <v>3.0</v>
      </c>
      <c r="J281" s="110" t="s">
        <v>38</v>
      </c>
      <c r="K281" s="109">
        <f>SQRT((POW(ABS(B283-B281),2)+(POW(ABS(C283-C281),2)+(POW(ABS(D283-D281),2)+(POW(ABS(E283-E281),2)+(POW(ABS(F283-F281),2)))))))</f>
        <v>6.855484021</v>
      </c>
      <c r="R281" s="2"/>
    </row>
    <row r="282">
      <c r="A282" s="63" t="s">
        <v>39</v>
      </c>
      <c r="B282" s="26">
        <v>69.03125</v>
      </c>
      <c r="C282" s="26">
        <v>0.0</v>
      </c>
      <c r="D282" s="26">
        <v>0.5625</v>
      </c>
      <c r="E282" s="26">
        <v>1.71875</v>
      </c>
      <c r="F282" s="26">
        <v>23.473625</v>
      </c>
      <c r="G282" s="64">
        <v>4.0</v>
      </c>
      <c r="J282" s="110" t="s">
        <v>40</v>
      </c>
      <c r="K282" s="109">
        <f>SQRT((POW(ABS(B283-B282),2)+(POW(ABS(C283-C282),2)+(POW(ABS(D283-D282),2)+(POW(ABS(E283-E282),2)+(POW(ABS(F283-F282),2)))))))</f>
        <v>6.645939814</v>
      </c>
      <c r="R282" s="2"/>
    </row>
    <row r="283">
      <c r="A283" s="107" t="s">
        <v>91</v>
      </c>
      <c r="B283" s="9">
        <v>73.0</v>
      </c>
      <c r="C283" s="9">
        <v>0.0</v>
      </c>
      <c r="D283" s="9">
        <v>2.0</v>
      </c>
      <c r="E283" s="9">
        <v>2.0</v>
      </c>
      <c r="F283" s="56">
        <v>18.348</v>
      </c>
      <c r="G283" s="9">
        <v>4.0</v>
      </c>
      <c r="J283" s="80" t="s">
        <v>43</v>
      </c>
      <c r="K283" s="84">
        <f>Min(K278:K282)</f>
        <v>6.645939814</v>
      </c>
      <c r="L283" s="4" t="s">
        <v>92</v>
      </c>
      <c r="R283" s="2"/>
    </row>
    <row r="284">
      <c r="R284" s="2"/>
    </row>
    <row r="285">
      <c r="A285" s="4" t="s">
        <v>93</v>
      </c>
      <c r="R285" s="2"/>
    </row>
    <row r="286">
      <c r="C286" s="113"/>
      <c r="D286" s="92"/>
      <c r="E286" s="92"/>
      <c r="F286" s="114"/>
      <c r="G286" s="92"/>
      <c r="H286" s="114"/>
      <c r="I286" s="92"/>
      <c r="R286" s="2"/>
    </row>
    <row r="287">
      <c r="A287" s="4" t="s">
        <v>94</v>
      </c>
      <c r="C287" s="113"/>
      <c r="D287" s="92"/>
      <c r="E287" s="92"/>
      <c r="F287" s="114"/>
      <c r="G287" s="92"/>
      <c r="H287" s="114"/>
      <c r="I287" s="92"/>
      <c r="R287" s="2"/>
    </row>
    <row r="288">
      <c r="A288" s="18" t="s">
        <v>13</v>
      </c>
      <c r="B288" s="6" t="s">
        <v>14</v>
      </c>
      <c r="C288" s="6" t="s">
        <v>15</v>
      </c>
      <c r="D288" s="6" t="s">
        <v>16</v>
      </c>
      <c r="E288" s="6" t="s">
        <v>17</v>
      </c>
      <c r="F288" s="6" t="s">
        <v>18</v>
      </c>
      <c r="G288" s="18" t="s">
        <v>73</v>
      </c>
      <c r="H288" s="18" t="s">
        <v>74</v>
      </c>
      <c r="I288" s="92"/>
      <c r="R288" s="2"/>
    </row>
    <row r="289">
      <c r="A289" s="101">
        <v>55.0</v>
      </c>
      <c r="B289" s="102">
        <v>26.0</v>
      </c>
      <c r="C289" s="102">
        <v>0.0</v>
      </c>
      <c r="D289" s="102">
        <v>0.0</v>
      </c>
      <c r="E289" s="102">
        <v>2.0</v>
      </c>
      <c r="F289" s="103">
        <v>14.16</v>
      </c>
      <c r="G289" s="104">
        <v>2.0</v>
      </c>
      <c r="H289" s="8">
        <v>1.0</v>
      </c>
      <c r="I289" s="92"/>
      <c r="R289" s="2"/>
    </row>
    <row r="290">
      <c r="A290" s="115">
        <v>58.0</v>
      </c>
      <c r="B290" s="116">
        <v>60.0</v>
      </c>
      <c r="C290" s="116">
        <v>1.0</v>
      </c>
      <c r="D290" s="116">
        <v>1.0</v>
      </c>
      <c r="E290" s="116">
        <v>1.0</v>
      </c>
      <c r="F290" s="117">
        <v>10.091</v>
      </c>
      <c r="G290" s="118">
        <v>3.0</v>
      </c>
      <c r="H290" s="119">
        <v>3.0</v>
      </c>
      <c r="I290" s="92"/>
      <c r="R290" s="2"/>
    </row>
    <row r="291">
      <c r="A291" s="105">
        <v>61.0</v>
      </c>
      <c r="B291" s="106">
        <v>24.0</v>
      </c>
      <c r="C291" s="106">
        <v>1.0</v>
      </c>
      <c r="D291" s="106">
        <v>2.0</v>
      </c>
      <c r="E291" s="106">
        <v>1.0</v>
      </c>
      <c r="F291" s="76">
        <v>9.475</v>
      </c>
      <c r="G291" s="104">
        <v>0.0</v>
      </c>
      <c r="H291" s="8">
        <v>1.0</v>
      </c>
      <c r="I291" s="92"/>
      <c r="R291" s="2"/>
    </row>
    <row r="292">
      <c r="A292" s="105">
        <v>64.0</v>
      </c>
      <c r="B292" s="106">
        <v>60.0</v>
      </c>
      <c r="C292" s="106">
        <v>0.0</v>
      </c>
      <c r="D292" s="106">
        <v>2.0</v>
      </c>
      <c r="E292" s="106">
        <v>2.0</v>
      </c>
      <c r="F292" s="76">
        <v>13.303</v>
      </c>
      <c r="G292" s="104">
        <v>1.0</v>
      </c>
      <c r="H292" s="8">
        <v>3.0</v>
      </c>
      <c r="I292" s="92"/>
      <c r="R292" s="2"/>
    </row>
    <row r="293">
      <c r="A293" s="120">
        <v>175.0</v>
      </c>
      <c r="B293" s="121">
        <v>73.0</v>
      </c>
      <c r="C293" s="121">
        <v>0.0</v>
      </c>
      <c r="D293" s="121">
        <v>2.0</v>
      </c>
      <c r="E293" s="121">
        <v>2.0</v>
      </c>
      <c r="F293" s="122">
        <v>18.348</v>
      </c>
      <c r="G293" s="118">
        <v>4.0</v>
      </c>
      <c r="H293" s="119">
        <v>4.0</v>
      </c>
      <c r="I293" s="92"/>
      <c r="R293" s="2"/>
    </row>
    <row r="294">
      <c r="C294" s="113"/>
      <c r="D294" s="92"/>
      <c r="E294" s="92"/>
      <c r="F294" s="114"/>
      <c r="G294" s="92"/>
      <c r="H294" s="114"/>
      <c r="I294" s="92"/>
      <c r="R294" s="2"/>
    </row>
    <row r="295">
      <c r="A295" s="5" t="s">
        <v>95</v>
      </c>
      <c r="I295" s="92"/>
      <c r="R295" s="2"/>
    </row>
    <row r="296">
      <c r="I296" s="92"/>
      <c r="R296" s="2"/>
    </row>
    <row r="297">
      <c r="I297" s="92"/>
      <c r="R297" s="2"/>
    </row>
    <row r="298">
      <c r="C298" s="113"/>
      <c r="D298" s="92"/>
      <c r="E298" s="92"/>
      <c r="F298" s="114"/>
      <c r="G298" s="92"/>
      <c r="H298" s="114"/>
      <c r="I298" s="92"/>
      <c r="R298" s="2"/>
    </row>
    <row r="299">
      <c r="C299" s="113"/>
      <c r="D299" s="92"/>
      <c r="E299" s="92"/>
      <c r="F299" s="114"/>
      <c r="G299" s="92"/>
      <c r="H299" s="114"/>
      <c r="I299" s="92"/>
      <c r="R299" s="2"/>
    </row>
    <row r="300">
      <c r="C300" s="113"/>
      <c r="D300" s="92"/>
      <c r="E300" s="92"/>
      <c r="F300" s="114"/>
      <c r="G300" s="92"/>
      <c r="H300" s="114"/>
      <c r="I300" s="92"/>
      <c r="R300" s="2"/>
    </row>
    <row r="301">
      <c r="C301" s="113"/>
      <c r="D301" s="92"/>
      <c r="E301" s="92"/>
      <c r="F301" s="114"/>
      <c r="G301" s="92"/>
      <c r="H301" s="114"/>
      <c r="I301" s="92"/>
      <c r="R301" s="2"/>
    </row>
    <row r="302">
      <c r="C302" s="113"/>
      <c r="D302" s="92"/>
      <c r="E302" s="92"/>
      <c r="F302" s="114"/>
      <c r="G302" s="92"/>
      <c r="H302" s="114"/>
      <c r="I302" s="92"/>
      <c r="R302" s="2"/>
    </row>
    <row r="303">
      <c r="C303" s="113"/>
      <c r="D303" s="92"/>
      <c r="E303" s="92"/>
      <c r="F303" s="114"/>
      <c r="G303" s="92"/>
      <c r="H303" s="114"/>
      <c r="I303" s="92"/>
      <c r="R303" s="2"/>
    </row>
    <row r="304">
      <c r="C304" s="113"/>
      <c r="D304" s="92"/>
      <c r="E304" s="92"/>
      <c r="F304" s="114"/>
      <c r="G304" s="92"/>
      <c r="H304" s="114"/>
      <c r="I304" s="92"/>
      <c r="R304" s="2"/>
    </row>
    <row r="305">
      <c r="C305" s="113"/>
      <c r="D305" s="92"/>
      <c r="E305" s="92"/>
      <c r="F305" s="114"/>
      <c r="G305" s="92"/>
      <c r="H305" s="114"/>
      <c r="I305" s="92"/>
      <c r="R305" s="2"/>
    </row>
    <row r="306">
      <c r="C306" s="113"/>
      <c r="D306" s="92"/>
      <c r="E306" s="92"/>
      <c r="F306" s="114"/>
      <c r="G306" s="92"/>
      <c r="H306" s="114"/>
      <c r="I306" s="92"/>
      <c r="R306" s="2"/>
    </row>
    <row r="307">
      <c r="C307" s="113"/>
      <c r="D307" s="92"/>
      <c r="E307" s="92"/>
      <c r="F307" s="92"/>
      <c r="G307" s="92"/>
      <c r="H307" s="92"/>
      <c r="I307" s="92"/>
      <c r="R307" s="2"/>
    </row>
    <row r="308">
      <c r="C308" s="113"/>
      <c r="D308" s="92"/>
      <c r="E308" s="92"/>
      <c r="F308" s="92"/>
      <c r="G308" s="92"/>
      <c r="H308" s="92"/>
      <c r="I308" s="92"/>
      <c r="R308" s="2"/>
    </row>
    <row r="309">
      <c r="C309" s="113"/>
      <c r="D309" s="92"/>
      <c r="E309" s="92"/>
      <c r="F309" s="114"/>
      <c r="G309" s="92"/>
      <c r="H309" s="114"/>
      <c r="I309" s="92"/>
      <c r="R309" s="2"/>
    </row>
    <row r="310">
      <c r="C310" s="113"/>
      <c r="D310" s="92"/>
      <c r="E310" s="92"/>
      <c r="F310" s="114"/>
      <c r="G310" s="92"/>
      <c r="H310" s="114"/>
      <c r="I310" s="92"/>
      <c r="R310" s="2"/>
    </row>
    <row r="311">
      <c r="C311" s="113"/>
      <c r="D311" s="92"/>
      <c r="E311" s="92"/>
      <c r="F311" s="114"/>
      <c r="G311" s="92"/>
      <c r="H311" s="114"/>
      <c r="I311" s="92"/>
      <c r="R311" s="2"/>
    </row>
    <row r="312">
      <c r="C312" s="113"/>
      <c r="D312" s="92"/>
      <c r="E312" s="92"/>
      <c r="F312" s="114"/>
      <c r="G312" s="92"/>
      <c r="H312" s="114"/>
      <c r="I312" s="92"/>
      <c r="R312" s="2"/>
    </row>
    <row r="313">
      <c r="C313" s="113"/>
      <c r="D313" s="92"/>
      <c r="E313" s="92"/>
      <c r="F313" s="114"/>
      <c r="G313" s="92"/>
      <c r="H313" s="114"/>
      <c r="I313" s="92"/>
      <c r="R313" s="2"/>
    </row>
    <row r="314">
      <c r="C314" s="113"/>
      <c r="D314" s="92"/>
      <c r="E314" s="92"/>
      <c r="F314" s="114"/>
      <c r="G314" s="92"/>
      <c r="H314" s="114"/>
      <c r="I314" s="92"/>
      <c r="R314" s="2"/>
    </row>
    <row r="315">
      <c r="C315" s="113"/>
      <c r="D315" s="92"/>
      <c r="E315" s="92"/>
      <c r="F315" s="114"/>
      <c r="G315" s="92"/>
      <c r="H315" s="114"/>
      <c r="I315" s="92"/>
      <c r="R315" s="2"/>
    </row>
    <row r="316">
      <c r="C316" s="113"/>
      <c r="D316" s="92"/>
      <c r="E316" s="92"/>
      <c r="F316" s="114"/>
      <c r="G316" s="92"/>
      <c r="H316" s="114"/>
      <c r="I316" s="92"/>
      <c r="R316" s="2"/>
    </row>
    <row r="317">
      <c r="C317" s="113"/>
      <c r="D317" s="92"/>
      <c r="E317" s="92"/>
      <c r="F317" s="114"/>
      <c r="G317" s="92"/>
      <c r="H317" s="114"/>
      <c r="I317" s="92"/>
      <c r="R317" s="2"/>
    </row>
    <row r="318">
      <c r="C318" s="113"/>
      <c r="D318" s="92"/>
      <c r="E318" s="92"/>
      <c r="F318" s="114"/>
      <c r="G318" s="92"/>
      <c r="H318" s="114"/>
      <c r="I318" s="92"/>
      <c r="R318" s="2"/>
    </row>
    <row r="319">
      <c r="C319" s="113"/>
      <c r="D319" s="92"/>
      <c r="E319" s="92"/>
      <c r="F319" s="114"/>
      <c r="G319" s="92"/>
      <c r="H319" s="114"/>
      <c r="I319" s="92"/>
      <c r="R319" s="2"/>
    </row>
    <row r="320">
      <c r="C320" s="113"/>
      <c r="D320" s="92"/>
      <c r="E320" s="92"/>
      <c r="F320" s="92"/>
      <c r="G320" s="92"/>
      <c r="H320" s="92"/>
      <c r="I320" s="92"/>
      <c r="R320" s="2"/>
    </row>
    <row r="321">
      <c r="C321" s="113"/>
      <c r="D321" s="92"/>
      <c r="E321" s="92"/>
      <c r="F321" s="92"/>
      <c r="G321" s="92"/>
      <c r="H321" s="92"/>
      <c r="I321" s="92"/>
      <c r="R321" s="2"/>
    </row>
    <row r="322">
      <c r="C322" s="113"/>
      <c r="D322" s="92"/>
      <c r="E322" s="92"/>
      <c r="F322" s="114"/>
      <c r="G322" s="92"/>
      <c r="H322" s="114"/>
      <c r="I322" s="92"/>
      <c r="R322" s="2"/>
    </row>
    <row r="323">
      <c r="C323" s="113"/>
      <c r="D323" s="92"/>
      <c r="E323" s="92"/>
      <c r="F323" s="114"/>
      <c r="G323" s="92"/>
      <c r="H323" s="114"/>
      <c r="I323" s="92"/>
      <c r="R323" s="2"/>
    </row>
    <row r="324">
      <c r="C324" s="113"/>
      <c r="D324" s="92"/>
      <c r="E324" s="92"/>
      <c r="F324" s="114"/>
      <c r="G324" s="92"/>
      <c r="H324" s="114"/>
      <c r="I324" s="92"/>
      <c r="R324" s="2"/>
    </row>
    <row r="325">
      <c r="C325" s="113"/>
      <c r="D325" s="92"/>
      <c r="E325" s="92"/>
      <c r="F325" s="114"/>
      <c r="G325" s="92"/>
      <c r="H325" s="114"/>
      <c r="I325" s="92"/>
      <c r="R325" s="2"/>
    </row>
    <row r="326">
      <c r="C326" s="113"/>
      <c r="D326" s="92"/>
      <c r="E326" s="92"/>
      <c r="F326" s="114"/>
      <c r="G326" s="92"/>
      <c r="H326" s="114"/>
      <c r="I326" s="92"/>
      <c r="R326" s="2"/>
    </row>
    <row r="327">
      <c r="C327" s="113"/>
      <c r="D327" s="92"/>
      <c r="E327" s="92"/>
      <c r="F327" s="114"/>
      <c r="G327" s="92"/>
      <c r="H327" s="114"/>
      <c r="I327" s="92"/>
      <c r="R327" s="2"/>
    </row>
    <row r="328">
      <c r="C328" s="113"/>
      <c r="D328" s="92"/>
      <c r="E328" s="92"/>
      <c r="F328" s="92"/>
      <c r="G328" s="92"/>
      <c r="H328" s="92"/>
      <c r="I328" s="92"/>
      <c r="R328" s="2"/>
    </row>
    <row r="329">
      <c r="C329" s="113"/>
      <c r="D329" s="92"/>
      <c r="E329" s="92"/>
      <c r="F329" s="114"/>
      <c r="G329" s="92"/>
      <c r="H329" s="114"/>
      <c r="I329" s="92"/>
      <c r="R329" s="2"/>
    </row>
    <row r="330">
      <c r="C330" s="113"/>
      <c r="D330" s="92"/>
      <c r="E330" s="92"/>
      <c r="F330" s="92"/>
      <c r="G330" s="92"/>
      <c r="H330" s="92"/>
      <c r="I330" s="92"/>
      <c r="R330" s="2"/>
    </row>
    <row r="331">
      <c r="C331" s="113"/>
      <c r="D331" s="92"/>
      <c r="E331" s="92"/>
      <c r="F331" s="114"/>
      <c r="G331" s="92"/>
      <c r="H331" s="114"/>
      <c r="I331" s="92"/>
      <c r="R331" s="2"/>
    </row>
    <row r="332">
      <c r="C332" s="113"/>
      <c r="D332" s="92"/>
      <c r="E332" s="92"/>
      <c r="F332" s="114"/>
      <c r="G332" s="92"/>
      <c r="H332" s="114"/>
      <c r="I332" s="92"/>
      <c r="R332" s="2"/>
    </row>
    <row r="333">
      <c r="C333" s="113"/>
      <c r="D333" s="92"/>
      <c r="E333" s="92"/>
      <c r="F333" s="114"/>
      <c r="G333" s="92"/>
      <c r="H333" s="114"/>
      <c r="I333" s="92"/>
      <c r="R333" s="2"/>
    </row>
    <row r="334">
      <c r="C334" s="113"/>
      <c r="D334" s="92"/>
      <c r="E334" s="92"/>
      <c r="F334" s="114"/>
      <c r="G334" s="92"/>
      <c r="H334" s="114"/>
      <c r="I334" s="92"/>
      <c r="R334" s="2"/>
    </row>
    <row r="335">
      <c r="C335" s="113"/>
      <c r="D335" s="92"/>
      <c r="E335" s="92"/>
      <c r="F335" s="114"/>
      <c r="G335" s="92"/>
      <c r="H335" s="114"/>
      <c r="I335" s="92"/>
      <c r="R335" s="2"/>
    </row>
    <row r="336">
      <c r="C336" s="113"/>
      <c r="D336" s="92"/>
      <c r="E336" s="92"/>
      <c r="F336" s="114"/>
      <c r="G336" s="92"/>
      <c r="H336" s="114"/>
      <c r="I336" s="92"/>
      <c r="R336" s="2"/>
    </row>
    <row r="337">
      <c r="C337" s="113"/>
      <c r="D337" s="92"/>
      <c r="E337" s="92"/>
      <c r="F337" s="114"/>
      <c r="G337" s="92"/>
      <c r="H337" s="114"/>
      <c r="I337" s="92"/>
      <c r="R337" s="2"/>
    </row>
    <row r="338">
      <c r="C338" s="113"/>
      <c r="D338" s="92"/>
      <c r="E338" s="92"/>
      <c r="F338" s="114"/>
      <c r="G338" s="92"/>
      <c r="H338" s="114"/>
      <c r="I338" s="92"/>
      <c r="R338" s="2"/>
    </row>
    <row r="339">
      <c r="C339" s="113"/>
      <c r="D339" s="92"/>
      <c r="E339" s="92"/>
      <c r="F339" s="114"/>
      <c r="G339" s="92"/>
      <c r="H339" s="114"/>
      <c r="I339" s="92"/>
      <c r="R339" s="2"/>
    </row>
    <row r="340">
      <c r="C340" s="113"/>
      <c r="D340" s="92"/>
      <c r="E340" s="92"/>
      <c r="F340" s="114"/>
      <c r="G340" s="92"/>
      <c r="H340" s="114"/>
      <c r="I340" s="92"/>
      <c r="R340" s="2"/>
    </row>
    <row r="341">
      <c r="C341" s="113"/>
      <c r="D341" s="92"/>
      <c r="E341" s="92"/>
      <c r="F341" s="114"/>
      <c r="G341" s="92"/>
      <c r="H341" s="114"/>
      <c r="I341" s="92"/>
      <c r="R341" s="2"/>
    </row>
    <row r="342">
      <c r="C342" s="113"/>
      <c r="D342" s="92"/>
      <c r="E342" s="92"/>
      <c r="F342" s="114"/>
      <c r="G342" s="92"/>
      <c r="H342" s="114"/>
      <c r="I342" s="92"/>
      <c r="R342" s="2"/>
    </row>
    <row r="343">
      <c r="C343" s="113"/>
      <c r="D343" s="92"/>
      <c r="E343" s="92"/>
      <c r="F343" s="114"/>
      <c r="G343" s="92"/>
      <c r="H343" s="114"/>
      <c r="I343" s="92"/>
      <c r="R343" s="2"/>
    </row>
    <row r="344">
      <c r="C344" s="113"/>
      <c r="D344" s="92"/>
      <c r="E344" s="92"/>
      <c r="F344" s="92"/>
      <c r="G344" s="92"/>
      <c r="H344" s="92"/>
      <c r="I344" s="92"/>
      <c r="R344" s="2"/>
    </row>
    <row r="345">
      <c r="C345" s="113"/>
      <c r="D345" s="92"/>
      <c r="E345" s="92"/>
      <c r="F345" s="114"/>
      <c r="G345" s="92"/>
      <c r="H345" s="114"/>
      <c r="I345" s="92"/>
      <c r="R345" s="2"/>
    </row>
    <row r="346">
      <c r="C346" s="113"/>
      <c r="D346" s="92"/>
      <c r="E346" s="92"/>
      <c r="F346" s="114"/>
      <c r="G346" s="92"/>
      <c r="H346" s="114"/>
      <c r="I346" s="92"/>
      <c r="R346" s="2"/>
    </row>
    <row r="347">
      <c r="C347" s="113"/>
      <c r="D347" s="92"/>
      <c r="E347" s="92"/>
      <c r="F347" s="114"/>
      <c r="G347" s="92"/>
      <c r="H347" s="114"/>
      <c r="I347" s="92"/>
      <c r="R347" s="2"/>
    </row>
    <row r="348">
      <c r="C348" s="113"/>
      <c r="D348" s="92"/>
      <c r="E348" s="92"/>
      <c r="F348" s="114"/>
      <c r="G348" s="92"/>
      <c r="H348" s="114"/>
      <c r="I348" s="92"/>
      <c r="R348" s="2"/>
    </row>
    <row r="349">
      <c r="C349" s="113"/>
      <c r="D349" s="92"/>
      <c r="E349" s="92"/>
      <c r="F349" s="114"/>
      <c r="G349" s="92"/>
      <c r="H349" s="114"/>
      <c r="I349" s="92"/>
      <c r="R349" s="2"/>
    </row>
    <row r="350">
      <c r="C350" s="113"/>
      <c r="D350" s="92"/>
      <c r="E350" s="92"/>
      <c r="F350" s="114"/>
      <c r="G350" s="92"/>
      <c r="H350" s="114"/>
      <c r="I350" s="92"/>
      <c r="R350" s="2"/>
    </row>
    <row r="351">
      <c r="C351" s="113"/>
      <c r="D351" s="92"/>
      <c r="E351" s="92"/>
      <c r="F351" s="114"/>
      <c r="G351" s="92"/>
      <c r="H351" s="114"/>
      <c r="I351" s="92"/>
      <c r="R351" s="2"/>
    </row>
    <row r="352">
      <c r="C352" s="113"/>
      <c r="D352" s="92"/>
      <c r="E352" s="92"/>
      <c r="F352" s="114"/>
      <c r="G352" s="92"/>
      <c r="H352" s="114"/>
      <c r="I352" s="92"/>
      <c r="R352" s="2"/>
    </row>
    <row r="353">
      <c r="C353" s="113"/>
      <c r="D353" s="92"/>
      <c r="E353" s="92"/>
      <c r="F353" s="114"/>
      <c r="G353" s="92"/>
      <c r="H353" s="114"/>
      <c r="I353" s="92"/>
      <c r="R353" s="2"/>
    </row>
    <row r="354">
      <c r="C354" s="113"/>
      <c r="D354" s="92"/>
      <c r="E354" s="92"/>
      <c r="F354" s="114"/>
      <c r="G354" s="92"/>
      <c r="H354" s="114"/>
      <c r="I354" s="92"/>
      <c r="R354" s="2"/>
    </row>
    <row r="355">
      <c r="C355" s="113"/>
      <c r="D355" s="92"/>
      <c r="E355" s="92"/>
      <c r="F355" s="114"/>
      <c r="G355" s="92"/>
      <c r="H355" s="114"/>
      <c r="I355" s="92"/>
      <c r="R355" s="2"/>
    </row>
    <row r="356">
      <c r="C356" s="113"/>
      <c r="D356" s="92"/>
      <c r="E356" s="92"/>
      <c r="F356" s="114"/>
      <c r="G356" s="92"/>
      <c r="H356" s="114"/>
      <c r="I356" s="92"/>
      <c r="R356" s="2"/>
    </row>
    <row r="357">
      <c r="C357" s="113"/>
      <c r="D357" s="92"/>
      <c r="E357" s="92"/>
      <c r="F357" s="92"/>
      <c r="G357" s="92"/>
      <c r="H357" s="92"/>
      <c r="I357" s="92"/>
      <c r="R357" s="2"/>
    </row>
    <row r="358">
      <c r="C358" s="113"/>
      <c r="D358" s="92"/>
      <c r="E358" s="92"/>
      <c r="F358" s="114"/>
      <c r="G358" s="92"/>
      <c r="H358" s="114"/>
      <c r="I358" s="92"/>
      <c r="R358" s="2"/>
    </row>
    <row r="359">
      <c r="C359" s="113"/>
      <c r="D359" s="92"/>
      <c r="E359" s="92"/>
      <c r="F359" s="114"/>
      <c r="G359" s="92"/>
      <c r="H359" s="114"/>
      <c r="I359" s="92"/>
      <c r="R359" s="2"/>
    </row>
    <row r="360">
      <c r="C360" s="113"/>
      <c r="D360" s="92"/>
      <c r="E360" s="92"/>
      <c r="F360" s="114"/>
      <c r="G360" s="92"/>
      <c r="H360" s="114"/>
      <c r="I360" s="92"/>
      <c r="R360" s="2"/>
    </row>
    <row r="361">
      <c r="C361" s="113"/>
      <c r="D361" s="92"/>
      <c r="E361" s="92"/>
      <c r="F361" s="114"/>
      <c r="G361" s="92"/>
      <c r="H361" s="114"/>
      <c r="I361" s="92"/>
      <c r="R361" s="2"/>
    </row>
    <row r="362">
      <c r="C362" s="113"/>
      <c r="D362" s="92"/>
      <c r="E362" s="92"/>
      <c r="F362" s="114"/>
      <c r="G362" s="92"/>
      <c r="H362" s="114"/>
      <c r="I362" s="92"/>
      <c r="R362" s="2"/>
    </row>
    <row r="363">
      <c r="C363" s="113"/>
      <c r="D363" s="92"/>
      <c r="E363" s="92"/>
      <c r="F363" s="114"/>
      <c r="G363" s="92"/>
      <c r="H363" s="114"/>
      <c r="I363" s="92"/>
      <c r="R363" s="2"/>
    </row>
    <row r="364">
      <c r="C364" s="113"/>
      <c r="D364" s="92"/>
      <c r="E364" s="92"/>
      <c r="F364" s="114"/>
      <c r="G364" s="92"/>
      <c r="H364" s="114"/>
      <c r="I364" s="92"/>
      <c r="R364" s="2"/>
    </row>
    <row r="365">
      <c r="C365" s="113"/>
      <c r="D365" s="92"/>
      <c r="E365" s="92"/>
      <c r="F365" s="114"/>
      <c r="G365" s="92"/>
      <c r="H365" s="114"/>
      <c r="I365" s="92"/>
      <c r="R365" s="2"/>
    </row>
    <row r="366">
      <c r="C366" s="113"/>
      <c r="D366" s="92"/>
      <c r="E366" s="92"/>
      <c r="F366" s="114"/>
      <c r="G366" s="92"/>
      <c r="H366" s="114"/>
      <c r="I366" s="92"/>
      <c r="R366" s="2"/>
    </row>
    <row r="367">
      <c r="C367" s="113"/>
      <c r="D367" s="92"/>
      <c r="E367" s="92"/>
      <c r="F367" s="114"/>
      <c r="G367" s="92"/>
      <c r="H367" s="114"/>
      <c r="I367" s="92"/>
      <c r="R367" s="2"/>
    </row>
    <row r="368">
      <c r="C368" s="113"/>
      <c r="D368" s="92"/>
      <c r="E368" s="92"/>
      <c r="F368" s="114"/>
      <c r="G368" s="92"/>
      <c r="H368" s="114"/>
      <c r="I368" s="92"/>
      <c r="R368" s="2"/>
    </row>
    <row r="369">
      <c r="C369" s="113"/>
      <c r="D369" s="92"/>
      <c r="E369" s="92"/>
      <c r="F369" s="114"/>
      <c r="G369" s="92"/>
      <c r="H369" s="114"/>
      <c r="I369" s="92"/>
      <c r="R369" s="2"/>
    </row>
    <row r="370">
      <c r="C370" s="113"/>
      <c r="D370" s="92"/>
      <c r="E370" s="92"/>
      <c r="F370" s="114"/>
      <c r="G370" s="92"/>
      <c r="H370" s="114"/>
      <c r="I370" s="92"/>
      <c r="R370" s="2"/>
    </row>
    <row r="371">
      <c r="C371" s="113"/>
      <c r="D371" s="92"/>
      <c r="E371" s="92"/>
      <c r="F371" s="114"/>
      <c r="G371" s="92"/>
      <c r="H371" s="114"/>
      <c r="I371" s="92"/>
      <c r="R371" s="2"/>
    </row>
    <row r="372">
      <c r="C372" s="113"/>
      <c r="D372" s="92"/>
      <c r="E372" s="92"/>
      <c r="F372" s="114"/>
      <c r="G372" s="92"/>
      <c r="H372" s="114"/>
      <c r="I372" s="92"/>
      <c r="R372" s="2"/>
    </row>
    <row r="373">
      <c r="C373" s="113"/>
      <c r="D373" s="92"/>
      <c r="E373" s="92"/>
      <c r="F373" s="114"/>
      <c r="G373" s="92"/>
      <c r="H373" s="114"/>
      <c r="I373" s="92"/>
      <c r="R373" s="2"/>
    </row>
    <row r="374">
      <c r="C374" s="113"/>
      <c r="D374" s="92"/>
      <c r="E374" s="92"/>
      <c r="F374" s="92"/>
      <c r="G374" s="92"/>
      <c r="H374" s="92"/>
      <c r="I374" s="92"/>
      <c r="R374" s="2"/>
    </row>
    <row r="375">
      <c r="C375" s="113"/>
      <c r="D375" s="92"/>
      <c r="E375" s="92"/>
      <c r="F375" s="92"/>
      <c r="G375" s="92"/>
      <c r="H375" s="92"/>
      <c r="I375" s="92"/>
      <c r="R375" s="2"/>
    </row>
    <row r="376">
      <c r="C376" s="113"/>
      <c r="D376" s="92"/>
      <c r="E376" s="92"/>
      <c r="F376" s="114"/>
      <c r="G376" s="92"/>
      <c r="H376" s="114"/>
      <c r="I376" s="92"/>
      <c r="R376" s="2"/>
    </row>
    <row r="377">
      <c r="C377" s="113"/>
      <c r="D377" s="92"/>
      <c r="E377" s="92"/>
      <c r="F377" s="92"/>
      <c r="G377" s="92"/>
      <c r="H377" s="92"/>
      <c r="I377" s="92"/>
      <c r="R377" s="2"/>
    </row>
    <row r="378">
      <c r="C378" s="113"/>
      <c r="D378" s="92"/>
      <c r="E378" s="92"/>
      <c r="F378" s="114"/>
      <c r="G378" s="92"/>
      <c r="H378" s="114"/>
      <c r="I378" s="92"/>
      <c r="R378" s="2"/>
    </row>
    <row r="379">
      <c r="C379" s="113"/>
      <c r="D379" s="92"/>
      <c r="E379" s="92"/>
      <c r="F379" s="114"/>
      <c r="G379" s="92"/>
      <c r="H379" s="114"/>
      <c r="I379" s="92"/>
      <c r="R379" s="2"/>
    </row>
    <row r="380">
      <c r="C380" s="113"/>
      <c r="D380" s="92"/>
      <c r="E380" s="92"/>
      <c r="F380" s="114"/>
      <c r="G380" s="92"/>
      <c r="H380" s="114"/>
      <c r="I380" s="92"/>
      <c r="R380" s="2"/>
    </row>
    <row r="381">
      <c r="C381" s="113"/>
      <c r="D381" s="92"/>
      <c r="E381" s="92"/>
      <c r="F381" s="114"/>
      <c r="G381" s="92"/>
      <c r="H381" s="114"/>
      <c r="I381" s="92"/>
      <c r="R381" s="2"/>
    </row>
    <row r="382">
      <c r="C382" s="113"/>
      <c r="D382" s="92"/>
      <c r="E382" s="92"/>
      <c r="F382" s="114"/>
      <c r="G382" s="92"/>
      <c r="H382" s="114"/>
      <c r="I382" s="92"/>
      <c r="R382" s="2"/>
    </row>
    <row r="383">
      <c r="C383" s="113"/>
      <c r="D383" s="92"/>
      <c r="E383" s="92"/>
      <c r="F383" s="114"/>
      <c r="G383" s="92"/>
      <c r="H383" s="114"/>
      <c r="I383" s="92"/>
      <c r="R383" s="2"/>
    </row>
    <row r="384">
      <c r="C384" s="113"/>
      <c r="D384" s="92"/>
      <c r="E384" s="92"/>
      <c r="F384" s="114"/>
      <c r="G384" s="92"/>
      <c r="H384" s="114"/>
      <c r="I384" s="92"/>
      <c r="R384" s="2"/>
    </row>
    <row r="385">
      <c r="C385" s="113"/>
      <c r="D385" s="92"/>
      <c r="E385" s="92"/>
      <c r="F385" s="114"/>
      <c r="G385" s="92"/>
      <c r="H385" s="114"/>
      <c r="I385" s="92"/>
      <c r="R385" s="2"/>
    </row>
    <row r="386">
      <c r="C386" s="113"/>
      <c r="D386" s="92"/>
      <c r="E386" s="92"/>
      <c r="F386" s="114"/>
      <c r="G386" s="92"/>
      <c r="H386" s="114"/>
      <c r="I386" s="92"/>
      <c r="R386" s="2"/>
    </row>
    <row r="387">
      <c r="C387" s="113"/>
      <c r="D387" s="92"/>
      <c r="E387" s="92"/>
      <c r="F387" s="114"/>
      <c r="G387" s="92"/>
      <c r="H387" s="114"/>
      <c r="I387" s="92"/>
      <c r="R387" s="2"/>
    </row>
    <row r="388">
      <c r="C388" s="113"/>
      <c r="D388" s="92"/>
      <c r="E388" s="92"/>
      <c r="F388" s="114"/>
      <c r="G388" s="92"/>
      <c r="H388" s="114"/>
      <c r="I388" s="92"/>
      <c r="R388" s="2"/>
    </row>
    <row r="389">
      <c r="C389" s="113"/>
      <c r="D389" s="92"/>
      <c r="E389" s="92"/>
      <c r="F389" s="114"/>
      <c r="G389" s="92"/>
      <c r="H389" s="114"/>
      <c r="I389" s="92"/>
      <c r="R389" s="2"/>
    </row>
    <row r="390">
      <c r="C390" s="113"/>
      <c r="D390" s="92"/>
      <c r="E390" s="92"/>
      <c r="F390" s="114"/>
      <c r="G390" s="92"/>
      <c r="H390" s="114"/>
      <c r="I390" s="92"/>
      <c r="R390" s="2"/>
    </row>
    <row r="391">
      <c r="C391" s="113"/>
      <c r="D391" s="92"/>
      <c r="E391" s="92"/>
      <c r="F391" s="114"/>
      <c r="G391" s="92"/>
      <c r="H391" s="114"/>
      <c r="I391" s="92"/>
      <c r="R391" s="2"/>
    </row>
    <row r="392">
      <c r="C392" s="113"/>
      <c r="D392" s="92"/>
      <c r="E392" s="92"/>
      <c r="F392" s="114"/>
      <c r="G392" s="92"/>
      <c r="H392" s="114"/>
      <c r="I392" s="92"/>
      <c r="R392" s="2"/>
    </row>
    <row r="393">
      <c r="C393" s="113"/>
      <c r="D393" s="92"/>
      <c r="E393" s="92"/>
      <c r="F393" s="114"/>
      <c r="G393" s="92"/>
      <c r="H393" s="114"/>
      <c r="I393" s="92"/>
      <c r="R393" s="2"/>
    </row>
    <row r="394">
      <c r="C394" s="113"/>
      <c r="D394" s="92"/>
      <c r="E394" s="92"/>
      <c r="F394" s="114"/>
      <c r="G394" s="92"/>
      <c r="H394" s="114"/>
      <c r="I394" s="92"/>
      <c r="R394" s="2"/>
    </row>
    <row r="395">
      <c r="C395" s="113"/>
      <c r="D395" s="92"/>
      <c r="E395" s="92"/>
      <c r="F395" s="114"/>
      <c r="G395" s="92"/>
      <c r="H395" s="114"/>
      <c r="I395" s="92"/>
      <c r="R395" s="2"/>
    </row>
    <row r="396">
      <c r="C396" s="113"/>
      <c r="D396" s="92"/>
      <c r="E396" s="92"/>
      <c r="F396" s="114"/>
      <c r="G396" s="92"/>
      <c r="H396" s="114"/>
      <c r="I396" s="92"/>
      <c r="R396" s="2"/>
    </row>
    <row r="397">
      <c r="C397" s="113"/>
      <c r="D397" s="92"/>
      <c r="E397" s="92"/>
      <c r="F397" s="114"/>
      <c r="G397" s="92"/>
      <c r="H397" s="114"/>
      <c r="I397" s="92"/>
      <c r="R397" s="2"/>
    </row>
    <row r="398">
      <c r="C398" s="113"/>
      <c r="D398" s="92"/>
      <c r="E398" s="92"/>
      <c r="F398" s="114"/>
      <c r="G398" s="92"/>
      <c r="H398" s="114"/>
      <c r="I398" s="92"/>
      <c r="R398" s="2"/>
    </row>
    <row r="399">
      <c r="C399" s="113"/>
      <c r="D399" s="92"/>
      <c r="E399" s="92"/>
      <c r="F399" s="114"/>
      <c r="G399" s="92"/>
      <c r="H399" s="114"/>
      <c r="I399" s="92"/>
      <c r="R399" s="2"/>
    </row>
    <row r="400">
      <c r="C400" s="113"/>
      <c r="D400" s="92"/>
      <c r="E400" s="92"/>
      <c r="F400" s="114"/>
      <c r="G400" s="92"/>
      <c r="H400" s="114"/>
      <c r="I400" s="92"/>
      <c r="R400" s="2"/>
    </row>
    <row r="401">
      <c r="C401" s="113"/>
      <c r="D401" s="92"/>
      <c r="E401" s="92"/>
      <c r="F401" s="114"/>
      <c r="G401" s="92"/>
      <c r="H401" s="114"/>
      <c r="I401" s="92"/>
      <c r="R401" s="2"/>
    </row>
    <row r="402">
      <c r="C402" s="113"/>
      <c r="D402" s="92"/>
      <c r="E402" s="92"/>
      <c r="F402" s="114"/>
      <c r="G402" s="92"/>
      <c r="H402" s="114"/>
      <c r="I402" s="92"/>
      <c r="R402" s="2"/>
    </row>
    <row r="403">
      <c r="C403" s="113"/>
      <c r="D403" s="92"/>
      <c r="E403" s="92"/>
      <c r="F403" s="114"/>
      <c r="G403" s="92"/>
      <c r="H403" s="114"/>
      <c r="I403" s="92"/>
      <c r="R403" s="2"/>
    </row>
    <row r="404">
      <c r="C404" s="113"/>
      <c r="D404" s="92"/>
      <c r="E404" s="92"/>
      <c r="F404" s="114"/>
      <c r="G404" s="92"/>
      <c r="H404" s="114"/>
      <c r="I404" s="92"/>
      <c r="R404" s="2"/>
    </row>
    <row r="405">
      <c r="C405" s="113"/>
      <c r="D405" s="92"/>
      <c r="E405" s="92"/>
      <c r="F405" s="114"/>
      <c r="G405" s="92"/>
      <c r="H405" s="114"/>
      <c r="I405" s="92"/>
      <c r="R405" s="2"/>
    </row>
    <row r="406">
      <c r="C406" s="113"/>
      <c r="D406" s="92"/>
      <c r="E406" s="92"/>
      <c r="F406" s="114"/>
      <c r="G406" s="92"/>
      <c r="H406" s="114"/>
      <c r="I406" s="92"/>
      <c r="R406" s="2"/>
    </row>
    <row r="407">
      <c r="C407" s="113"/>
      <c r="D407" s="92"/>
      <c r="E407" s="92"/>
      <c r="F407" s="114"/>
      <c r="G407" s="92"/>
      <c r="H407" s="114"/>
      <c r="I407" s="92"/>
      <c r="R407" s="2"/>
    </row>
    <row r="408">
      <c r="C408" s="113"/>
      <c r="D408" s="92"/>
      <c r="E408" s="92"/>
      <c r="F408" s="114"/>
      <c r="G408" s="92"/>
      <c r="H408" s="114"/>
      <c r="I408" s="92"/>
      <c r="R408" s="2"/>
    </row>
    <row r="409">
      <c r="C409" s="113"/>
      <c r="D409" s="92"/>
      <c r="E409" s="92"/>
      <c r="F409" s="114"/>
      <c r="G409" s="92"/>
      <c r="H409" s="114"/>
      <c r="I409" s="92"/>
      <c r="R409" s="2"/>
    </row>
    <row r="410">
      <c r="C410" s="113"/>
      <c r="D410" s="92"/>
      <c r="E410" s="92"/>
      <c r="F410" s="114"/>
      <c r="G410" s="92"/>
      <c r="H410" s="114"/>
      <c r="I410" s="92"/>
      <c r="R410" s="2"/>
    </row>
    <row r="411">
      <c r="C411" s="113"/>
      <c r="D411" s="92"/>
      <c r="E411" s="92"/>
      <c r="F411" s="114"/>
      <c r="G411" s="92"/>
      <c r="H411" s="114"/>
      <c r="I411" s="92"/>
      <c r="R411" s="2"/>
    </row>
    <row r="412">
      <c r="C412" s="113"/>
      <c r="D412" s="92"/>
      <c r="E412" s="92"/>
      <c r="F412" s="114"/>
      <c r="G412" s="92"/>
      <c r="H412" s="114"/>
      <c r="I412" s="92"/>
      <c r="R412" s="2"/>
    </row>
    <row r="413">
      <c r="C413" s="113"/>
      <c r="D413" s="92"/>
      <c r="E413" s="92"/>
      <c r="F413" s="92"/>
      <c r="G413" s="92"/>
      <c r="H413" s="92"/>
      <c r="I413" s="92"/>
      <c r="R413" s="2"/>
    </row>
    <row r="414">
      <c r="C414" s="113"/>
      <c r="D414" s="92"/>
      <c r="E414" s="92"/>
      <c r="F414" s="114"/>
      <c r="G414" s="92"/>
      <c r="H414" s="114"/>
      <c r="I414" s="92"/>
      <c r="R414" s="2"/>
    </row>
    <row r="415">
      <c r="C415" s="113"/>
      <c r="D415" s="92"/>
      <c r="E415" s="92"/>
      <c r="F415" s="92"/>
      <c r="G415" s="92"/>
      <c r="H415" s="92"/>
      <c r="I415" s="92"/>
      <c r="R415" s="2"/>
    </row>
    <row r="416">
      <c r="C416" s="113"/>
      <c r="D416" s="92"/>
      <c r="E416" s="92"/>
      <c r="F416" s="114"/>
      <c r="G416" s="92"/>
      <c r="H416" s="114"/>
      <c r="I416" s="92"/>
      <c r="R416" s="2"/>
    </row>
    <row r="417">
      <c r="C417" s="113"/>
      <c r="D417" s="92"/>
      <c r="E417" s="92"/>
      <c r="F417" s="114"/>
      <c r="G417" s="92"/>
      <c r="H417" s="114"/>
      <c r="I417" s="92"/>
      <c r="R417" s="2"/>
    </row>
    <row r="418">
      <c r="C418" s="113"/>
      <c r="D418" s="92"/>
      <c r="E418" s="92"/>
      <c r="F418" s="114"/>
      <c r="G418" s="92"/>
      <c r="H418" s="114"/>
      <c r="I418" s="92"/>
      <c r="R418" s="2"/>
    </row>
    <row r="419">
      <c r="C419" s="113"/>
      <c r="D419" s="92"/>
      <c r="E419" s="92"/>
      <c r="F419" s="114"/>
      <c r="G419" s="92"/>
      <c r="H419" s="114"/>
      <c r="I419" s="92"/>
      <c r="R419" s="2"/>
    </row>
    <row r="420">
      <c r="C420" s="113"/>
      <c r="D420" s="92"/>
      <c r="E420" s="92"/>
      <c r="F420" s="114"/>
      <c r="G420" s="92"/>
      <c r="H420" s="114"/>
      <c r="I420" s="92"/>
      <c r="R420" s="2"/>
    </row>
    <row r="421">
      <c r="C421" s="113"/>
      <c r="D421" s="92"/>
      <c r="E421" s="92"/>
      <c r="F421" s="114"/>
      <c r="G421" s="92"/>
      <c r="H421" s="114"/>
      <c r="I421" s="92"/>
      <c r="R421" s="2"/>
    </row>
    <row r="422">
      <c r="C422" s="113"/>
      <c r="D422" s="92"/>
      <c r="E422" s="92"/>
      <c r="F422" s="114"/>
      <c r="G422" s="92"/>
      <c r="H422" s="114"/>
      <c r="I422" s="92"/>
      <c r="R422" s="2"/>
    </row>
    <row r="423">
      <c r="C423" s="113"/>
      <c r="D423" s="92"/>
      <c r="E423" s="92"/>
      <c r="F423" s="114"/>
      <c r="G423" s="92"/>
      <c r="H423" s="114"/>
      <c r="I423" s="92"/>
      <c r="R423" s="2"/>
    </row>
    <row r="424">
      <c r="C424" s="113"/>
      <c r="D424" s="92"/>
      <c r="E424" s="92"/>
      <c r="F424" s="114"/>
      <c r="G424" s="92"/>
      <c r="H424" s="114"/>
      <c r="I424" s="92"/>
      <c r="R424" s="2"/>
    </row>
    <row r="425">
      <c r="C425" s="113"/>
      <c r="D425" s="92"/>
      <c r="E425" s="92"/>
      <c r="F425" s="114"/>
      <c r="G425" s="92"/>
      <c r="H425" s="114"/>
      <c r="I425" s="92"/>
      <c r="R425" s="2"/>
    </row>
    <row r="426">
      <c r="C426" s="113"/>
      <c r="D426" s="92"/>
      <c r="E426" s="92"/>
      <c r="F426" s="114"/>
      <c r="G426" s="92"/>
      <c r="H426" s="114"/>
      <c r="I426" s="92"/>
      <c r="R426" s="2"/>
    </row>
    <row r="427">
      <c r="C427" s="113"/>
      <c r="D427" s="92"/>
      <c r="E427" s="92"/>
      <c r="F427" s="114"/>
      <c r="G427" s="92"/>
      <c r="H427" s="114"/>
      <c r="I427" s="92"/>
      <c r="R427" s="2"/>
    </row>
    <row r="428">
      <c r="C428" s="113"/>
      <c r="D428" s="92"/>
      <c r="E428" s="92"/>
      <c r="F428" s="114"/>
      <c r="G428" s="92"/>
      <c r="H428" s="114"/>
      <c r="I428" s="92"/>
      <c r="R428" s="2"/>
    </row>
    <row r="429">
      <c r="C429" s="113"/>
      <c r="D429" s="92"/>
      <c r="E429" s="92"/>
      <c r="F429" s="114"/>
      <c r="G429" s="92"/>
      <c r="H429" s="114"/>
      <c r="I429" s="92"/>
      <c r="R429" s="2"/>
    </row>
    <row r="430">
      <c r="C430" s="113"/>
      <c r="D430" s="92"/>
      <c r="E430" s="92"/>
      <c r="F430" s="114"/>
      <c r="G430" s="92"/>
      <c r="H430" s="114"/>
      <c r="I430" s="92"/>
      <c r="R430" s="2"/>
    </row>
    <row r="431">
      <c r="C431" s="113"/>
      <c r="D431" s="92"/>
      <c r="E431" s="92"/>
      <c r="F431" s="114"/>
      <c r="G431" s="92"/>
      <c r="H431" s="114"/>
      <c r="I431" s="92"/>
      <c r="R431" s="2"/>
    </row>
    <row r="432">
      <c r="C432" s="113"/>
      <c r="D432" s="92"/>
      <c r="E432" s="92"/>
      <c r="F432" s="114"/>
      <c r="G432" s="92"/>
      <c r="H432" s="114"/>
      <c r="I432" s="92"/>
      <c r="R432" s="2"/>
    </row>
    <row r="433">
      <c r="C433" s="113"/>
      <c r="D433" s="92"/>
      <c r="E433" s="92"/>
      <c r="F433" s="114"/>
      <c r="G433" s="92"/>
      <c r="H433" s="114"/>
      <c r="I433" s="92"/>
      <c r="R433" s="2"/>
    </row>
    <row r="434">
      <c r="C434" s="113"/>
      <c r="D434" s="92"/>
      <c r="E434" s="92"/>
      <c r="F434" s="114"/>
      <c r="G434" s="92"/>
      <c r="H434" s="114"/>
      <c r="I434" s="92"/>
      <c r="R434" s="2"/>
    </row>
    <row r="435">
      <c r="C435" s="113"/>
      <c r="D435" s="92"/>
      <c r="E435" s="92"/>
      <c r="F435" s="114"/>
      <c r="G435" s="92"/>
      <c r="H435" s="114"/>
      <c r="I435" s="92"/>
      <c r="R435" s="2"/>
    </row>
    <row r="436">
      <c r="C436" s="113"/>
      <c r="D436" s="92"/>
      <c r="E436" s="92"/>
      <c r="F436" s="114"/>
      <c r="G436" s="92"/>
      <c r="H436" s="114"/>
      <c r="I436" s="92"/>
      <c r="R436" s="2"/>
    </row>
    <row r="437">
      <c r="C437" s="113"/>
      <c r="D437" s="92"/>
      <c r="E437" s="92"/>
      <c r="F437" s="114"/>
      <c r="G437" s="92"/>
      <c r="H437" s="114"/>
      <c r="I437" s="92"/>
      <c r="R437" s="2"/>
    </row>
    <row r="438">
      <c r="C438" s="113"/>
      <c r="D438" s="92"/>
      <c r="E438" s="92"/>
      <c r="F438" s="114"/>
      <c r="G438" s="92"/>
      <c r="H438" s="114"/>
      <c r="I438" s="92"/>
      <c r="R438" s="2"/>
    </row>
    <row r="439">
      <c r="C439" s="113"/>
      <c r="D439" s="92"/>
      <c r="E439" s="92"/>
      <c r="F439" s="114"/>
      <c r="G439" s="92"/>
      <c r="H439" s="114"/>
      <c r="I439" s="92"/>
      <c r="R439" s="2"/>
    </row>
    <row r="440">
      <c r="C440" s="113"/>
      <c r="D440" s="92"/>
      <c r="E440" s="92"/>
      <c r="F440" s="114"/>
      <c r="G440" s="92"/>
      <c r="H440" s="114"/>
      <c r="I440" s="92"/>
      <c r="R440" s="2"/>
    </row>
    <row r="441">
      <c r="C441" s="113"/>
      <c r="D441" s="92"/>
      <c r="E441" s="92"/>
      <c r="F441" s="114"/>
      <c r="G441" s="92"/>
      <c r="H441" s="114"/>
      <c r="I441" s="92"/>
      <c r="R441" s="2"/>
    </row>
    <row r="442">
      <c r="C442" s="113"/>
      <c r="D442" s="92"/>
      <c r="E442" s="92"/>
      <c r="F442" s="114"/>
      <c r="G442" s="92"/>
      <c r="H442" s="114"/>
      <c r="I442" s="92"/>
      <c r="R442" s="2"/>
    </row>
    <row r="443">
      <c r="C443" s="113"/>
      <c r="D443" s="92"/>
      <c r="E443" s="92"/>
      <c r="F443" s="114"/>
      <c r="G443" s="92"/>
      <c r="H443" s="114"/>
      <c r="I443" s="92"/>
      <c r="R443" s="2"/>
    </row>
    <row r="444">
      <c r="C444" s="113"/>
      <c r="D444" s="92"/>
      <c r="E444" s="92"/>
      <c r="F444" s="114"/>
      <c r="G444" s="92"/>
      <c r="H444" s="114"/>
      <c r="I444" s="92"/>
      <c r="R444" s="2"/>
    </row>
    <row r="445">
      <c r="C445" s="113"/>
      <c r="D445" s="92"/>
      <c r="E445" s="92"/>
      <c r="F445" s="114"/>
      <c r="G445" s="92"/>
      <c r="H445" s="114"/>
      <c r="I445" s="92"/>
      <c r="R445" s="2"/>
    </row>
    <row r="446">
      <c r="C446" s="113"/>
      <c r="D446" s="92"/>
      <c r="E446" s="92"/>
      <c r="F446" s="114"/>
      <c r="G446" s="92"/>
      <c r="H446" s="114"/>
      <c r="I446" s="92"/>
      <c r="R446" s="2"/>
    </row>
    <row r="447">
      <c r="C447" s="113"/>
      <c r="D447" s="92"/>
      <c r="E447" s="92"/>
      <c r="F447" s="114"/>
      <c r="G447" s="92"/>
      <c r="H447" s="114"/>
      <c r="I447" s="92"/>
      <c r="R447" s="2"/>
    </row>
    <row r="448">
      <c r="C448" s="113"/>
      <c r="D448" s="92"/>
      <c r="E448" s="92"/>
      <c r="F448" s="92"/>
      <c r="G448" s="92"/>
      <c r="H448" s="92"/>
      <c r="I448" s="92"/>
      <c r="R448" s="2"/>
    </row>
    <row r="449">
      <c r="C449" s="113"/>
      <c r="D449" s="92"/>
      <c r="E449" s="92"/>
      <c r="F449" s="114"/>
      <c r="G449" s="92"/>
      <c r="H449" s="114"/>
      <c r="I449" s="92"/>
      <c r="R449" s="2"/>
    </row>
    <row r="450">
      <c r="C450" s="113"/>
      <c r="D450" s="92"/>
      <c r="E450" s="92"/>
      <c r="F450" s="114"/>
      <c r="G450" s="92"/>
      <c r="H450" s="114"/>
      <c r="I450" s="92"/>
      <c r="R450" s="2"/>
    </row>
    <row r="451">
      <c r="C451" s="113"/>
      <c r="D451" s="92"/>
      <c r="E451" s="92"/>
      <c r="F451" s="114"/>
      <c r="G451" s="92"/>
      <c r="H451" s="114"/>
      <c r="I451" s="92"/>
      <c r="R451" s="2"/>
    </row>
    <row r="452">
      <c r="C452" s="113"/>
      <c r="D452" s="92"/>
      <c r="E452" s="92"/>
      <c r="F452" s="114"/>
      <c r="G452" s="92"/>
      <c r="H452" s="114"/>
      <c r="I452" s="92"/>
      <c r="R452" s="2"/>
    </row>
    <row r="453">
      <c r="C453" s="113"/>
      <c r="D453" s="92"/>
      <c r="E453" s="92"/>
      <c r="F453" s="114"/>
      <c r="G453" s="92"/>
      <c r="H453" s="114"/>
      <c r="I453" s="92"/>
      <c r="R453" s="2"/>
    </row>
    <row r="454">
      <c r="C454" s="113"/>
      <c r="D454" s="92"/>
      <c r="E454" s="92"/>
      <c r="F454" s="114"/>
      <c r="G454" s="92"/>
      <c r="H454" s="114"/>
      <c r="I454" s="92"/>
      <c r="R454" s="2"/>
    </row>
    <row r="455">
      <c r="C455" s="113"/>
      <c r="D455" s="92"/>
      <c r="E455" s="92"/>
      <c r="F455" s="114"/>
      <c r="G455" s="92"/>
      <c r="H455" s="114"/>
      <c r="I455" s="92"/>
      <c r="R455" s="2"/>
    </row>
    <row r="456">
      <c r="C456" s="113"/>
      <c r="D456" s="92"/>
      <c r="E456" s="92"/>
      <c r="F456" s="114"/>
      <c r="G456" s="92"/>
      <c r="H456" s="114"/>
      <c r="I456" s="92"/>
      <c r="R456" s="2"/>
    </row>
    <row r="457">
      <c r="C457" s="113"/>
      <c r="D457" s="92"/>
      <c r="E457" s="92"/>
      <c r="F457" s="92"/>
      <c r="G457" s="92"/>
      <c r="H457" s="92"/>
      <c r="I457" s="92"/>
      <c r="R457" s="2"/>
    </row>
    <row r="458">
      <c r="C458" s="113"/>
      <c r="D458" s="92"/>
      <c r="E458" s="92"/>
      <c r="F458" s="114"/>
      <c r="G458" s="92"/>
      <c r="H458" s="114"/>
      <c r="I458" s="92"/>
      <c r="R458" s="2"/>
    </row>
    <row r="459">
      <c r="C459" s="113"/>
      <c r="D459" s="92"/>
      <c r="E459" s="92"/>
      <c r="F459" s="114"/>
      <c r="G459" s="92"/>
      <c r="H459" s="114"/>
      <c r="I459" s="92"/>
      <c r="R459" s="2"/>
    </row>
    <row r="460">
      <c r="C460" s="113"/>
      <c r="D460" s="92"/>
      <c r="E460" s="92"/>
      <c r="F460" s="114"/>
      <c r="G460" s="92"/>
      <c r="H460" s="114"/>
      <c r="I460" s="92"/>
      <c r="R460" s="2"/>
    </row>
    <row r="461">
      <c r="C461" s="113"/>
      <c r="D461" s="92"/>
      <c r="E461" s="92"/>
      <c r="F461" s="114"/>
      <c r="G461" s="92"/>
      <c r="H461" s="114"/>
      <c r="I461" s="92"/>
      <c r="R461" s="2"/>
    </row>
    <row r="462">
      <c r="C462" s="113"/>
      <c r="D462" s="92"/>
      <c r="E462" s="92"/>
      <c r="F462" s="114"/>
      <c r="G462" s="92"/>
      <c r="H462" s="114"/>
      <c r="I462" s="92"/>
      <c r="R462" s="2"/>
    </row>
    <row r="463">
      <c r="C463" s="113"/>
      <c r="D463" s="92"/>
      <c r="E463" s="92"/>
      <c r="F463" s="92"/>
      <c r="G463" s="92"/>
      <c r="H463" s="92"/>
      <c r="I463" s="92"/>
      <c r="R463" s="2"/>
    </row>
    <row r="464">
      <c r="C464" s="113"/>
      <c r="D464" s="92"/>
      <c r="E464" s="92"/>
      <c r="F464" s="114"/>
      <c r="G464" s="92"/>
      <c r="H464" s="114"/>
      <c r="I464" s="92"/>
      <c r="R464" s="2"/>
    </row>
    <row r="465">
      <c r="R465" s="2"/>
    </row>
    <row r="466">
      <c r="R466" s="2"/>
    </row>
    <row r="467">
      <c r="R467" s="2"/>
    </row>
    <row r="468">
      <c r="R468" s="2"/>
    </row>
    <row r="469">
      <c r="R469" s="2"/>
    </row>
    <row r="470">
      <c r="R470" s="2"/>
    </row>
    <row r="471">
      <c r="R471" s="2"/>
    </row>
    <row r="472">
      <c r="R472" s="2"/>
    </row>
    <row r="473">
      <c r="R473" s="2"/>
    </row>
    <row r="474">
      <c r="R474" s="2"/>
    </row>
    <row r="475">
      <c r="R475" s="2"/>
    </row>
    <row r="476">
      <c r="R476" s="2"/>
    </row>
    <row r="477">
      <c r="R477" s="2"/>
    </row>
    <row r="478">
      <c r="R478" s="2"/>
    </row>
    <row r="479">
      <c r="R479" s="2"/>
    </row>
    <row r="480">
      <c r="R480" s="2"/>
    </row>
    <row r="481">
      <c r="R481" s="2"/>
    </row>
    <row r="482">
      <c r="R482" s="2"/>
    </row>
    <row r="483">
      <c r="R483" s="2"/>
    </row>
    <row r="484">
      <c r="R484" s="2"/>
    </row>
    <row r="485">
      <c r="R485" s="2"/>
    </row>
    <row r="486">
      <c r="R486" s="2"/>
    </row>
    <row r="487">
      <c r="R487" s="2"/>
    </row>
    <row r="488">
      <c r="R488" s="2"/>
    </row>
    <row r="489">
      <c r="R489" s="2"/>
    </row>
    <row r="490">
      <c r="R490" s="2"/>
    </row>
    <row r="491">
      <c r="R491" s="2"/>
    </row>
    <row r="492">
      <c r="R492" s="2"/>
    </row>
    <row r="493">
      <c r="R493" s="2"/>
    </row>
    <row r="494">
      <c r="R494" s="2"/>
    </row>
    <row r="495">
      <c r="R495" s="2"/>
    </row>
    <row r="496">
      <c r="R496" s="2"/>
    </row>
    <row r="497">
      <c r="R497" s="2"/>
    </row>
    <row r="498">
      <c r="R498" s="2"/>
    </row>
    <row r="499">
      <c r="R499" s="2"/>
    </row>
    <row r="500">
      <c r="R500" s="2"/>
    </row>
    <row r="501">
      <c r="R501" s="2"/>
    </row>
    <row r="502">
      <c r="R502" s="2"/>
    </row>
    <row r="503">
      <c r="R503" s="2"/>
    </row>
    <row r="504">
      <c r="R504" s="2"/>
    </row>
    <row r="505">
      <c r="R505" s="2"/>
    </row>
    <row r="506">
      <c r="R506" s="2"/>
    </row>
    <row r="507">
      <c r="R507" s="2"/>
    </row>
    <row r="508">
      <c r="R508" s="2"/>
    </row>
    <row r="509">
      <c r="R509" s="2"/>
    </row>
    <row r="510">
      <c r="R510" s="2"/>
    </row>
    <row r="511">
      <c r="R511" s="2"/>
    </row>
    <row r="512">
      <c r="R512" s="2"/>
    </row>
    <row r="513">
      <c r="R513" s="2"/>
    </row>
    <row r="514">
      <c r="R514" s="2"/>
    </row>
    <row r="515">
      <c r="R515" s="2"/>
    </row>
    <row r="516">
      <c r="R516" s="2"/>
    </row>
    <row r="517">
      <c r="R517" s="2"/>
    </row>
    <row r="518">
      <c r="R518" s="2"/>
    </row>
    <row r="519">
      <c r="R519" s="2"/>
    </row>
    <row r="520">
      <c r="R520" s="2"/>
    </row>
    <row r="521">
      <c r="R521" s="2"/>
    </row>
    <row r="522">
      <c r="R522" s="2"/>
    </row>
    <row r="523">
      <c r="R523" s="2"/>
    </row>
    <row r="524">
      <c r="R524" s="2"/>
    </row>
    <row r="525">
      <c r="R525" s="2"/>
    </row>
    <row r="526">
      <c r="R526" s="2"/>
    </row>
    <row r="527">
      <c r="R527" s="2"/>
    </row>
    <row r="528">
      <c r="R528" s="2"/>
    </row>
    <row r="529">
      <c r="R529" s="2"/>
    </row>
    <row r="530">
      <c r="R530" s="2"/>
    </row>
    <row r="531">
      <c r="R531" s="2"/>
    </row>
    <row r="532">
      <c r="R532" s="2"/>
    </row>
    <row r="533">
      <c r="R533" s="2"/>
    </row>
    <row r="534">
      <c r="R534" s="2"/>
    </row>
    <row r="535">
      <c r="R535" s="2"/>
    </row>
    <row r="536">
      <c r="R536" s="2"/>
    </row>
    <row r="537">
      <c r="R537" s="2"/>
    </row>
    <row r="538">
      <c r="R538" s="2"/>
    </row>
    <row r="539">
      <c r="R539" s="2"/>
    </row>
    <row r="540">
      <c r="R540" s="2"/>
    </row>
    <row r="541">
      <c r="R541" s="2"/>
    </row>
    <row r="542">
      <c r="R542" s="2"/>
    </row>
    <row r="543">
      <c r="R543" s="2"/>
    </row>
    <row r="544">
      <c r="R544" s="2"/>
    </row>
    <row r="545">
      <c r="R545" s="2"/>
    </row>
    <row r="546">
      <c r="R546" s="2"/>
    </row>
    <row r="547">
      <c r="R547" s="2"/>
    </row>
    <row r="548">
      <c r="R548" s="2"/>
    </row>
    <row r="549">
      <c r="R549" s="2"/>
    </row>
    <row r="550">
      <c r="R550" s="2"/>
    </row>
    <row r="551">
      <c r="R551" s="2"/>
    </row>
    <row r="552">
      <c r="R552" s="2"/>
    </row>
    <row r="553">
      <c r="R553" s="2"/>
    </row>
    <row r="554">
      <c r="R554" s="2"/>
    </row>
    <row r="555">
      <c r="R555" s="2"/>
    </row>
    <row r="556">
      <c r="R556" s="2"/>
    </row>
    <row r="557">
      <c r="R557" s="2"/>
    </row>
    <row r="558">
      <c r="R558" s="2"/>
    </row>
    <row r="559">
      <c r="R559" s="2"/>
    </row>
    <row r="560">
      <c r="R560" s="2"/>
    </row>
    <row r="561">
      <c r="R561" s="2"/>
    </row>
    <row r="562">
      <c r="R562" s="2"/>
    </row>
    <row r="563">
      <c r="R563" s="2"/>
    </row>
    <row r="564">
      <c r="R564" s="2"/>
    </row>
    <row r="565">
      <c r="R565" s="2"/>
    </row>
    <row r="566">
      <c r="R566" s="2"/>
    </row>
    <row r="567">
      <c r="R567" s="2"/>
    </row>
    <row r="568">
      <c r="R568" s="2"/>
    </row>
    <row r="569">
      <c r="R569" s="2"/>
    </row>
    <row r="570">
      <c r="R570" s="2"/>
    </row>
    <row r="571">
      <c r="R571" s="2"/>
    </row>
    <row r="572">
      <c r="R572" s="2"/>
    </row>
    <row r="573">
      <c r="R573" s="2"/>
    </row>
    <row r="574">
      <c r="R574" s="2"/>
    </row>
    <row r="575">
      <c r="R575" s="2"/>
    </row>
    <row r="576">
      <c r="R576" s="2"/>
    </row>
    <row r="577">
      <c r="R577" s="2"/>
    </row>
    <row r="578">
      <c r="R578" s="2"/>
    </row>
    <row r="579">
      <c r="R579" s="2"/>
    </row>
    <row r="580">
      <c r="R580" s="2"/>
    </row>
    <row r="581">
      <c r="R581" s="2"/>
    </row>
    <row r="582">
      <c r="R582" s="2"/>
    </row>
    <row r="583">
      <c r="R583" s="2"/>
    </row>
    <row r="584">
      <c r="R584" s="2"/>
    </row>
    <row r="585">
      <c r="R585" s="2"/>
    </row>
    <row r="586">
      <c r="R586" s="2"/>
    </row>
    <row r="587">
      <c r="R587" s="2"/>
    </row>
    <row r="588">
      <c r="R588" s="2"/>
    </row>
    <row r="589">
      <c r="R589" s="2"/>
    </row>
    <row r="590">
      <c r="R590" s="2"/>
    </row>
    <row r="591">
      <c r="R591" s="2"/>
    </row>
    <row r="592">
      <c r="R592" s="2"/>
    </row>
    <row r="593">
      <c r="R593" s="2"/>
    </row>
    <row r="594">
      <c r="R594" s="2"/>
    </row>
    <row r="595">
      <c r="R595" s="2"/>
    </row>
    <row r="596">
      <c r="R596" s="2"/>
    </row>
    <row r="597">
      <c r="R597" s="2"/>
    </row>
    <row r="598">
      <c r="R598" s="2"/>
    </row>
    <row r="599">
      <c r="R599" s="2"/>
    </row>
    <row r="600">
      <c r="R600" s="2"/>
    </row>
    <row r="601">
      <c r="R601" s="2"/>
    </row>
    <row r="602">
      <c r="R602" s="2"/>
    </row>
    <row r="603">
      <c r="R603" s="2"/>
    </row>
    <row r="604">
      <c r="R604" s="2"/>
    </row>
    <row r="605">
      <c r="R605" s="2"/>
    </row>
    <row r="606">
      <c r="R606" s="2"/>
    </row>
    <row r="607">
      <c r="R607" s="2"/>
    </row>
    <row r="608">
      <c r="R608" s="2"/>
    </row>
    <row r="609">
      <c r="R609" s="2"/>
    </row>
    <row r="610">
      <c r="R610" s="2"/>
    </row>
    <row r="611">
      <c r="R611" s="2"/>
    </row>
    <row r="612">
      <c r="R612" s="2"/>
    </row>
    <row r="613">
      <c r="R613" s="2"/>
    </row>
    <row r="614">
      <c r="R614" s="2"/>
    </row>
    <row r="615">
      <c r="R615" s="2"/>
    </row>
    <row r="616">
      <c r="R616" s="2"/>
    </row>
    <row r="617">
      <c r="R617" s="2"/>
    </row>
    <row r="618">
      <c r="R618" s="2"/>
    </row>
    <row r="619">
      <c r="R619" s="2"/>
    </row>
    <row r="620">
      <c r="R620" s="2"/>
    </row>
    <row r="621">
      <c r="R621" s="2"/>
    </row>
    <row r="622">
      <c r="R622" s="2"/>
    </row>
    <row r="623">
      <c r="R623" s="2"/>
    </row>
    <row r="624">
      <c r="R624" s="2"/>
    </row>
    <row r="625">
      <c r="R625" s="2"/>
    </row>
    <row r="626">
      <c r="R626" s="2"/>
    </row>
    <row r="627">
      <c r="R627" s="2"/>
    </row>
    <row r="628">
      <c r="R628" s="2"/>
    </row>
    <row r="629">
      <c r="R629" s="2"/>
    </row>
    <row r="630">
      <c r="R630" s="2"/>
    </row>
    <row r="631">
      <c r="R631" s="2"/>
    </row>
    <row r="632">
      <c r="R632" s="2"/>
    </row>
    <row r="633">
      <c r="R633" s="2"/>
    </row>
    <row r="634">
      <c r="R634" s="2"/>
    </row>
    <row r="635">
      <c r="R635" s="2"/>
    </row>
    <row r="636">
      <c r="R636" s="2"/>
    </row>
    <row r="637">
      <c r="R637" s="2"/>
    </row>
    <row r="638">
      <c r="R638" s="2"/>
    </row>
    <row r="639">
      <c r="R639" s="2"/>
    </row>
    <row r="640">
      <c r="R640" s="2"/>
    </row>
    <row r="641">
      <c r="R641" s="2"/>
    </row>
    <row r="642">
      <c r="R642" s="2"/>
    </row>
    <row r="643">
      <c r="R643" s="2"/>
    </row>
    <row r="644">
      <c r="R644" s="2"/>
    </row>
    <row r="645">
      <c r="R645" s="2"/>
    </row>
    <row r="646">
      <c r="R646" s="2"/>
    </row>
    <row r="647">
      <c r="R647" s="2"/>
    </row>
    <row r="648">
      <c r="R648" s="2"/>
    </row>
    <row r="649">
      <c r="R649" s="2"/>
    </row>
    <row r="650">
      <c r="R650" s="2"/>
    </row>
    <row r="651">
      <c r="R651" s="2"/>
    </row>
    <row r="652">
      <c r="R652" s="2"/>
    </row>
    <row r="653">
      <c r="R653" s="2"/>
    </row>
    <row r="654">
      <c r="R654" s="2"/>
    </row>
    <row r="655">
      <c r="R655" s="2"/>
    </row>
    <row r="656">
      <c r="R656" s="2"/>
    </row>
    <row r="657">
      <c r="R657" s="2"/>
    </row>
    <row r="658">
      <c r="R658" s="2"/>
    </row>
    <row r="659">
      <c r="R659" s="2"/>
    </row>
    <row r="660">
      <c r="R660" s="2"/>
    </row>
    <row r="661">
      <c r="R661" s="2"/>
    </row>
    <row r="662">
      <c r="R662" s="2"/>
    </row>
    <row r="663">
      <c r="R663" s="2"/>
    </row>
    <row r="664">
      <c r="R664" s="2"/>
    </row>
    <row r="665">
      <c r="R665" s="2"/>
    </row>
    <row r="666">
      <c r="R666" s="2"/>
    </row>
    <row r="667">
      <c r="R667" s="2"/>
    </row>
    <row r="668">
      <c r="R668" s="2"/>
    </row>
    <row r="669">
      <c r="R669" s="2"/>
    </row>
    <row r="670">
      <c r="R670" s="2"/>
    </row>
    <row r="671">
      <c r="R671" s="2"/>
    </row>
    <row r="672">
      <c r="R672" s="2"/>
    </row>
    <row r="673">
      <c r="R673" s="2"/>
    </row>
    <row r="674">
      <c r="R674" s="2"/>
    </row>
    <row r="675">
      <c r="R675" s="2"/>
    </row>
    <row r="676">
      <c r="R676" s="2"/>
    </row>
    <row r="677">
      <c r="R677" s="2"/>
    </row>
    <row r="678">
      <c r="R678" s="2"/>
    </row>
    <row r="679">
      <c r="R679" s="2"/>
    </row>
    <row r="680">
      <c r="R680" s="2"/>
    </row>
    <row r="681">
      <c r="R681" s="2"/>
    </row>
    <row r="682">
      <c r="R682" s="2"/>
    </row>
    <row r="683">
      <c r="R683" s="2"/>
    </row>
    <row r="684">
      <c r="R684" s="2"/>
    </row>
    <row r="685">
      <c r="R685" s="2"/>
    </row>
    <row r="686">
      <c r="R686" s="2"/>
    </row>
    <row r="687">
      <c r="R687" s="2"/>
    </row>
    <row r="688">
      <c r="R688" s="2"/>
    </row>
    <row r="689">
      <c r="R689" s="2"/>
    </row>
    <row r="690">
      <c r="R690" s="2"/>
    </row>
    <row r="691">
      <c r="R691" s="2"/>
    </row>
    <row r="692">
      <c r="R692" s="2"/>
    </row>
    <row r="693">
      <c r="R693" s="2"/>
    </row>
    <row r="694">
      <c r="R694" s="2"/>
    </row>
    <row r="695">
      <c r="R695" s="2"/>
    </row>
    <row r="696">
      <c r="R696" s="2"/>
    </row>
    <row r="697">
      <c r="R697" s="2"/>
    </row>
    <row r="698">
      <c r="R698" s="2"/>
    </row>
    <row r="699">
      <c r="R699" s="2"/>
    </row>
    <row r="700">
      <c r="R700" s="2"/>
    </row>
    <row r="701">
      <c r="R701" s="2"/>
    </row>
    <row r="702">
      <c r="R702" s="2"/>
    </row>
    <row r="703">
      <c r="R703" s="2"/>
    </row>
    <row r="704">
      <c r="R704" s="2"/>
    </row>
    <row r="705">
      <c r="R705" s="2"/>
    </row>
    <row r="706">
      <c r="R706" s="2"/>
    </row>
    <row r="707">
      <c r="R707" s="2"/>
    </row>
    <row r="708">
      <c r="R708" s="2"/>
    </row>
    <row r="709">
      <c r="R709" s="2"/>
    </row>
    <row r="710">
      <c r="R710" s="2"/>
    </row>
    <row r="711">
      <c r="R711" s="2"/>
    </row>
    <row r="712">
      <c r="R712" s="2"/>
    </row>
    <row r="713">
      <c r="R713" s="2"/>
    </row>
    <row r="714">
      <c r="R714" s="2"/>
    </row>
    <row r="715">
      <c r="R715" s="2"/>
    </row>
    <row r="716">
      <c r="R716" s="2"/>
    </row>
    <row r="717">
      <c r="R717" s="2"/>
    </row>
    <row r="718">
      <c r="R718" s="2"/>
    </row>
    <row r="719">
      <c r="R719" s="2"/>
    </row>
    <row r="720">
      <c r="R720" s="2"/>
    </row>
    <row r="721">
      <c r="R721" s="2"/>
    </row>
    <row r="722">
      <c r="R722" s="2"/>
    </row>
    <row r="723">
      <c r="R723" s="2"/>
    </row>
    <row r="724">
      <c r="R724" s="2"/>
    </row>
    <row r="725">
      <c r="R725" s="2"/>
    </row>
    <row r="726">
      <c r="R726" s="2"/>
    </row>
    <row r="727">
      <c r="R727" s="2"/>
    </row>
    <row r="728">
      <c r="R728" s="2"/>
    </row>
    <row r="729">
      <c r="R729" s="2"/>
    </row>
    <row r="730">
      <c r="R730" s="2"/>
    </row>
    <row r="731">
      <c r="R731" s="2"/>
    </row>
    <row r="732">
      <c r="R732" s="2"/>
    </row>
    <row r="733">
      <c r="R733" s="2"/>
    </row>
    <row r="734">
      <c r="R734" s="2"/>
    </row>
    <row r="735">
      <c r="R735" s="2"/>
    </row>
    <row r="736">
      <c r="R736" s="2"/>
    </row>
    <row r="737">
      <c r="R737" s="2"/>
    </row>
    <row r="738">
      <c r="R738" s="2"/>
    </row>
    <row r="739">
      <c r="R739" s="2"/>
    </row>
    <row r="740">
      <c r="R740" s="2"/>
    </row>
    <row r="741">
      <c r="R741" s="2"/>
    </row>
    <row r="742">
      <c r="R742" s="2"/>
    </row>
    <row r="743">
      <c r="R743" s="2"/>
    </row>
    <row r="744">
      <c r="R744" s="2"/>
    </row>
    <row r="745">
      <c r="R745" s="2"/>
    </row>
    <row r="746">
      <c r="R746" s="2"/>
    </row>
    <row r="747">
      <c r="R747" s="2"/>
    </row>
    <row r="748">
      <c r="R748" s="2"/>
    </row>
    <row r="749">
      <c r="R749" s="2"/>
    </row>
    <row r="750">
      <c r="R750" s="2"/>
    </row>
    <row r="751">
      <c r="R751" s="2"/>
    </row>
    <row r="752">
      <c r="R752" s="2"/>
    </row>
    <row r="753">
      <c r="R753" s="2"/>
    </row>
    <row r="754">
      <c r="R754" s="2"/>
    </row>
    <row r="755">
      <c r="R755" s="2"/>
    </row>
    <row r="756">
      <c r="R756" s="2"/>
    </row>
    <row r="757">
      <c r="R757" s="2"/>
    </row>
    <row r="758">
      <c r="R758" s="2"/>
    </row>
    <row r="759">
      <c r="R759" s="2"/>
    </row>
    <row r="760">
      <c r="R760" s="2"/>
    </row>
    <row r="761">
      <c r="R761" s="2"/>
    </row>
    <row r="762">
      <c r="R762" s="2"/>
    </row>
    <row r="763">
      <c r="R763" s="2"/>
    </row>
    <row r="764">
      <c r="R764" s="2"/>
    </row>
    <row r="765">
      <c r="R765" s="2"/>
    </row>
    <row r="766">
      <c r="R766" s="2"/>
    </row>
    <row r="767">
      <c r="R767" s="2"/>
    </row>
    <row r="768">
      <c r="R768" s="2"/>
    </row>
    <row r="769">
      <c r="R769" s="2"/>
    </row>
    <row r="770">
      <c r="R770" s="2"/>
    </row>
    <row r="771">
      <c r="R771" s="2"/>
    </row>
    <row r="772">
      <c r="R772" s="2"/>
    </row>
    <row r="773">
      <c r="R773" s="2"/>
    </row>
    <row r="774">
      <c r="R774" s="2"/>
    </row>
    <row r="775">
      <c r="R775" s="2"/>
    </row>
    <row r="776">
      <c r="R776" s="2"/>
    </row>
    <row r="777">
      <c r="R777" s="2"/>
    </row>
    <row r="778">
      <c r="R778" s="2"/>
    </row>
    <row r="779">
      <c r="R779" s="2"/>
    </row>
    <row r="780">
      <c r="R780" s="2"/>
    </row>
    <row r="781">
      <c r="R781" s="2"/>
    </row>
    <row r="782">
      <c r="R782" s="2"/>
    </row>
    <row r="783">
      <c r="R783" s="2"/>
    </row>
    <row r="784">
      <c r="R784" s="2"/>
    </row>
    <row r="785">
      <c r="R785" s="2"/>
    </row>
    <row r="786">
      <c r="R786" s="2"/>
    </row>
    <row r="787">
      <c r="R787" s="2"/>
    </row>
    <row r="788">
      <c r="R788" s="2"/>
    </row>
    <row r="789">
      <c r="R789" s="2"/>
    </row>
    <row r="790">
      <c r="R790" s="2"/>
    </row>
    <row r="791">
      <c r="R791" s="2"/>
    </row>
    <row r="792">
      <c r="R792" s="2"/>
    </row>
    <row r="793">
      <c r="R793" s="2"/>
    </row>
    <row r="794">
      <c r="R794" s="2"/>
    </row>
    <row r="795">
      <c r="R795" s="2"/>
    </row>
    <row r="796">
      <c r="R796" s="2"/>
    </row>
    <row r="797">
      <c r="R797" s="2"/>
    </row>
    <row r="798">
      <c r="R798" s="2"/>
    </row>
    <row r="799">
      <c r="R799" s="2"/>
    </row>
    <row r="800">
      <c r="R800" s="2"/>
    </row>
    <row r="801">
      <c r="R801" s="2"/>
    </row>
    <row r="802">
      <c r="R802" s="2"/>
    </row>
    <row r="803">
      <c r="R803" s="2"/>
    </row>
    <row r="804">
      <c r="R804" s="2"/>
    </row>
    <row r="805">
      <c r="R805" s="2"/>
    </row>
    <row r="806">
      <c r="R806" s="2"/>
    </row>
    <row r="807">
      <c r="R807" s="2"/>
    </row>
    <row r="808">
      <c r="R808" s="2"/>
    </row>
    <row r="809">
      <c r="R809" s="2"/>
    </row>
    <row r="810">
      <c r="R810" s="2"/>
    </row>
    <row r="811">
      <c r="R811" s="2"/>
    </row>
    <row r="812">
      <c r="R812" s="2"/>
    </row>
    <row r="813">
      <c r="R813" s="2"/>
    </row>
    <row r="814">
      <c r="R814" s="2"/>
    </row>
    <row r="815">
      <c r="R815" s="2"/>
    </row>
    <row r="816">
      <c r="R816" s="2"/>
    </row>
    <row r="817">
      <c r="R817" s="2"/>
    </row>
    <row r="818">
      <c r="R818" s="2"/>
    </row>
    <row r="819">
      <c r="R819" s="2"/>
    </row>
    <row r="820">
      <c r="R820" s="2"/>
    </row>
    <row r="821">
      <c r="R821" s="2"/>
    </row>
    <row r="822">
      <c r="R822" s="2"/>
    </row>
    <row r="823">
      <c r="R823" s="2"/>
    </row>
    <row r="824">
      <c r="R824" s="2"/>
    </row>
    <row r="825">
      <c r="R825" s="2"/>
    </row>
    <row r="826">
      <c r="R826" s="2"/>
    </row>
    <row r="827">
      <c r="R827" s="2"/>
    </row>
    <row r="828">
      <c r="R828" s="2"/>
    </row>
    <row r="829">
      <c r="R829" s="2"/>
    </row>
    <row r="830">
      <c r="R830" s="2"/>
    </row>
    <row r="831">
      <c r="R831" s="2"/>
    </row>
    <row r="832">
      <c r="R832" s="2"/>
    </row>
    <row r="833">
      <c r="R833" s="2"/>
    </row>
    <row r="834">
      <c r="R834" s="2"/>
    </row>
    <row r="835">
      <c r="R835" s="2"/>
    </row>
    <row r="836">
      <c r="R836" s="2"/>
    </row>
    <row r="837">
      <c r="R837" s="2"/>
    </row>
    <row r="838">
      <c r="R838" s="2"/>
    </row>
    <row r="839">
      <c r="R839" s="2"/>
    </row>
    <row r="840">
      <c r="R840" s="2"/>
    </row>
    <row r="841">
      <c r="R841" s="2"/>
    </row>
    <row r="842">
      <c r="R842" s="2"/>
    </row>
    <row r="843">
      <c r="R843" s="2"/>
    </row>
    <row r="844">
      <c r="R844" s="2"/>
    </row>
    <row r="845">
      <c r="R845" s="2"/>
    </row>
    <row r="846">
      <c r="R846" s="2"/>
    </row>
    <row r="847">
      <c r="R847" s="2"/>
    </row>
    <row r="848">
      <c r="R848" s="2"/>
    </row>
    <row r="849">
      <c r="R849" s="2"/>
    </row>
    <row r="850">
      <c r="R850" s="2"/>
    </row>
    <row r="851">
      <c r="R851" s="2"/>
    </row>
    <row r="852">
      <c r="R852" s="2"/>
    </row>
    <row r="853">
      <c r="R853" s="2"/>
    </row>
    <row r="854">
      <c r="R854" s="2"/>
    </row>
    <row r="855">
      <c r="R855" s="2"/>
    </row>
    <row r="856">
      <c r="R856" s="2"/>
    </row>
    <row r="857">
      <c r="R857" s="2"/>
    </row>
    <row r="858">
      <c r="R858" s="2"/>
    </row>
    <row r="859">
      <c r="R859" s="2"/>
    </row>
    <row r="860">
      <c r="R860" s="2"/>
    </row>
    <row r="861">
      <c r="R861" s="2"/>
    </row>
    <row r="862">
      <c r="R862" s="2"/>
    </row>
    <row r="863">
      <c r="R863" s="2"/>
    </row>
    <row r="864">
      <c r="R864" s="2"/>
    </row>
    <row r="865">
      <c r="R865" s="2"/>
    </row>
    <row r="866">
      <c r="R866" s="2"/>
    </row>
    <row r="867">
      <c r="R867" s="2"/>
    </row>
    <row r="868">
      <c r="R868" s="2"/>
    </row>
    <row r="869">
      <c r="R869" s="2"/>
    </row>
    <row r="870">
      <c r="R870" s="2"/>
    </row>
    <row r="871">
      <c r="R871" s="2"/>
    </row>
    <row r="872">
      <c r="R872" s="2"/>
    </row>
    <row r="873">
      <c r="R873" s="2"/>
    </row>
    <row r="874">
      <c r="R874" s="2"/>
    </row>
    <row r="875">
      <c r="R875" s="2"/>
    </row>
    <row r="876">
      <c r="R876" s="2"/>
    </row>
    <row r="877">
      <c r="R877" s="2"/>
    </row>
    <row r="878">
      <c r="R878" s="2"/>
    </row>
    <row r="879">
      <c r="R879" s="2"/>
    </row>
    <row r="880">
      <c r="R880" s="2"/>
    </row>
    <row r="881">
      <c r="R881" s="2"/>
    </row>
    <row r="882">
      <c r="R882" s="2"/>
    </row>
    <row r="883">
      <c r="R883" s="2"/>
    </row>
    <row r="884">
      <c r="R884" s="2"/>
    </row>
    <row r="885">
      <c r="R885" s="2"/>
    </row>
    <row r="886">
      <c r="R886" s="2"/>
    </row>
    <row r="887">
      <c r="R887" s="2"/>
    </row>
    <row r="888">
      <c r="R888" s="2"/>
    </row>
    <row r="889">
      <c r="R889" s="2"/>
    </row>
    <row r="890">
      <c r="R890" s="2"/>
    </row>
    <row r="891">
      <c r="R891" s="2"/>
    </row>
    <row r="892">
      <c r="R892" s="2"/>
    </row>
    <row r="893">
      <c r="R893" s="2"/>
    </row>
    <row r="894">
      <c r="R894" s="2"/>
    </row>
    <row r="895">
      <c r="R895" s="2"/>
    </row>
    <row r="896">
      <c r="R896" s="2"/>
    </row>
    <row r="897">
      <c r="R897" s="2"/>
    </row>
    <row r="898">
      <c r="R898" s="2"/>
    </row>
    <row r="899">
      <c r="R899" s="2"/>
    </row>
    <row r="900">
      <c r="R900" s="2"/>
    </row>
    <row r="901">
      <c r="R901" s="2"/>
    </row>
    <row r="902">
      <c r="R902" s="2"/>
    </row>
    <row r="903">
      <c r="R903" s="2"/>
    </row>
    <row r="904">
      <c r="R904" s="2"/>
    </row>
    <row r="905">
      <c r="R905" s="2"/>
    </row>
    <row r="906">
      <c r="R906" s="2"/>
    </row>
    <row r="907">
      <c r="R907" s="2"/>
    </row>
    <row r="908">
      <c r="R908" s="2"/>
    </row>
    <row r="909">
      <c r="R909" s="2"/>
    </row>
    <row r="910">
      <c r="R910" s="2"/>
    </row>
    <row r="911">
      <c r="R911" s="2"/>
    </row>
    <row r="912">
      <c r="R912" s="2"/>
    </row>
    <row r="913">
      <c r="R913" s="2"/>
    </row>
    <row r="914">
      <c r="R914" s="2"/>
    </row>
    <row r="915">
      <c r="R915" s="2"/>
    </row>
    <row r="916">
      <c r="R916" s="2"/>
    </row>
    <row r="917">
      <c r="R917" s="2"/>
    </row>
    <row r="918">
      <c r="R918" s="2"/>
    </row>
    <row r="919">
      <c r="R919" s="2"/>
    </row>
    <row r="920">
      <c r="R920" s="2"/>
    </row>
    <row r="921">
      <c r="R921" s="2"/>
    </row>
    <row r="922">
      <c r="R922" s="2"/>
    </row>
    <row r="923">
      <c r="R923" s="2"/>
    </row>
    <row r="924">
      <c r="R924" s="2"/>
    </row>
    <row r="925">
      <c r="R925" s="2"/>
    </row>
    <row r="926">
      <c r="R926" s="2"/>
    </row>
    <row r="927">
      <c r="R927" s="2"/>
    </row>
    <row r="928">
      <c r="R928" s="2"/>
    </row>
    <row r="929">
      <c r="R929" s="2"/>
    </row>
    <row r="930">
      <c r="R930" s="2"/>
    </row>
    <row r="931">
      <c r="R931" s="2"/>
    </row>
    <row r="932">
      <c r="R932" s="2"/>
    </row>
    <row r="933">
      <c r="R933" s="2"/>
    </row>
    <row r="934">
      <c r="R934" s="2"/>
    </row>
    <row r="935">
      <c r="R935" s="2"/>
    </row>
    <row r="936">
      <c r="R936" s="2"/>
    </row>
    <row r="937">
      <c r="R937" s="2"/>
    </row>
    <row r="938">
      <c r="R938" s="2"/>
    </row>
    <row r="939">
      <c r="R939" s="2"/>
    </row>
    <row r="940">
      <c r="R940" s="2"/>
    </row>
    <row r="941">
      <c r="R941" s="2"/>
    </row>
    <row r="942">
      <c r="R942" s="2"/>
    </row>
    <row r="943">
      <c r="R943" s="2"/>
    </row>
    <row r="944">
      <c r="R944" s="2"/>
    </row>
    <row r="945">
      <c r="R945" s="2"/>
    </row>
    <row r="946">
      <c r="R946" s="2"/>
    </row>
    <row r="947">
      <c r="R947" s="2"/>
    </row>
    <row r="948">
      <c r="R948" s="2"/>
    </row>
    <row r="949">
      <c r="R949" s="2"/>
    </row>
    <row r="950">
      <c r="R950" s="2"/>
    </row>
    <row r="951">
      <c r="R951" s="2"/>
    </row>
    <row r="952">
      <c r="R952" s="2"/>
    </row>
    <row r="953">
      <c r="R953" s="2"/>
    </row>
    <row r="954">
      <c r="R954" s="2"/>
    </row>
    <row r="955">
      <c r="R955" s="2"/>
    </row>
    <row r="956">
      <c r="R956" s="2"/>
    </row>
    <row r="957">
      <c r="R957" s="2"/>
    </row>
    <row r="958">
      <c r="R958" s="2"/>
    </row>
    <row r="959">
      <c r="R959" s="2"/>
    </row>
    <row r="960">
      <c r="R960" s="2"/>
    </row>
    <row r="961">
      <c r="R961" s="2"/>
    </row>
    <row r="962">
      <c r="R962" s="2"/>
    </row>
    <row r="963">
      <c r="R963" s="2"/>
    </row>
    <row r="964">
      <c r="R964" s="2"/>
    </row>
    <row r="965">
      <c r="R965" s="2"/>
    </row>
    <row r="966">
      <c r="R966" s="2"/>
    </row>
    <row r="967">
      <c r="R967" s="2"/>
    </row>
    <row r="968">
      <c r="R968" s="2"/>
    </row>
    <row r="969">
      <c r="R969" s="2"/>
    </row>
    <row r="970">
      <c r="R970" s="2"/>
    </row>
    <row r="971">
      <c r="R971" s="2"/>
    </row>
    <row r="972">
      <c r="R972" s="2"/>
    </row>
    <row r="973">
      <c r="R973" s="2"/>
    </row>
    <row r="974">
      <c r="R974" s="2"/>
    </row>
    <row r="975">
      <c r="R975" s="2"/>
    </row>
    <row r="976">
      <c r="R976" s="2"/>
    </row>
    <row r="977">
      <c r="R977" s="2"/>
    </row>
    <row r="978">
      <c r="R978" s="2"/>
    </row>
    <row r="979">
      <c r="R979" s="2"/>
    </row>
    <row r="980">
      <c r="R980" s="2"/>
    </row>
    <row r="981">
      <c r="R981" s="2"/>
    </row>
    <row r="982">
      <c r="R982" s="2"/>
    </row>
    <row r="983">
      <c r="R983" s="2"/>
    </row>
    <row r="984">
      <c r="R984" s="2"/>
    </row>
    <row r="985">
      <c r="R985" s="2"/>
    </row>
    <row r="986">
      <c r="R986" s="2"/>
    </row>
    <row r="987">
      <c r="R987" s="2"/>
    </row>
    <row r="988">
      <c r="R988" s="2"/>
    </row>
    <row r="989">
      <c r="R989" s="2"/>
    </row>
    <row r="990">
      <c r="R990" s="2"/>
    </row>
    <row r="991">
      <c r="R991" s="2"/>
    </row>
    <row r="992">
      <c r="R992" s="2"/>
    </row>
    <row r="993">
      <c r="R993" s="2"/>
    </row>
    <row r="994">
      <c r="R994" s="2"/>
    </row>
    <row r="995">
      <c r="R995" s="2"/>
    </row>
    <row r="996">
      <c r="R996" s="2"/>
    </row>
    <row r="997">
      <c r="R997" s="2"/>
    </row>
    <row r="998">
      <c r="R998" s="2"/>
    </row>
    <row r="999">
      <c r="R999" s="2"/>
    </row>
    <row r="1000">
      <c r="R1000" s="2"/>
    </row>
  </sheetData>
  <mergeCells count="79">
    <mergeCell ref="A6:B6"/>
    <mergeCell ref="C6:D6"/>
    <mergeCell ref="A8:D8"/>
    <mergeCell ref="C9:G13"/>
    <mergeCell ref="A15:F15"/>
    <mergeCell ref="A22:F22"/>
    <mergeCell ref="A2:D2"/>
    <mergeCell ref="A3:B3"/>
    <mergeCell ref="C3:D3"/>
    <mergeCell ref="A4:B4"/>
    <mergeCell ref="C4:D4"/>
    <mergeCell ref="A5:B5"/>
    <mergeCell ref="C5:D5"/>
    <mergeCell ref="B37:C41"/>
    <mergeCell ref="B42:C42"/>
    <mergeCell ref="B30:C30"/>
    <mergeCell ref="B49:C53"/>
    <mergeCell ref="B25:C29"/>
    <mergeCell ref="B54:C54"/>
    <mergeCell ref="B66:C66"/>
    <mergeCell ref="S66:T66"/>
    <mergeCell ref="S49:T53"/>
    <mergeCell ref="S73:T77"/>
    <mergeCell ref="B78:C78"/>
    <mergeCell ref="S78:T78"/>
    <mergeCell ref="B85:C89"/>
    <mergeCell ref="S85:T89"/>
    <mergeCell ref="B90:C90"/>
    <mergeCell ref="S90:T90"/>
    <mergeCell ref="B97:C101"/>
    <mergeCell ref="S97:T101"/>
    <mergeCell ref="B102:C102"/>
    <mergeCell ref="S102:T102"/>
    <mergeCell ref="B109:C113"/>
    <mergeCell ref="S109:T113"/>
    <mergeCell ref="B114:C114"/>
    <mergeCell ref="S114:T114"/>
    <mergeCell ref="B121:C125"/>
    <mergeCell ref="S121:T125"/>
    <mergeCell ref="B126:C126"/>
    <mergeCell ref="S126:T126"/>
    <mergeCell ref="B133:C137"/>
    <mergeCell ref="S133:T137"/>
    <mergeCell ref="B138:C138"/>
    <mergeCell ref="S138:T138"/>
    <mergeCell ref="B145:C149"/>
    <mergeCell ref="S145:T149"/>
    <mergeCell ref="B150:C150"/>
    <mergeCell ref="S150:T150"/>
    <mergeCell ref="B157:C161"/>
    <mergeCell ref="S157:T161"/>
    <mergeCell ref="S54:T54"/>
    <mergeCell ref="B61:C65"/>
    <mergeCell ref="S61:T65"/>
    <mergeCell ref="B205:C209"/>
    <mergeCell ref="S205:T209"/>
    <mergeCell ref="A220:G220"/>
    <mergeCell ref="A295:H297"/>
    <mergeCell ref="A24:A202"/>
    <mergeCell ref="R24:R202"/>
    <mergeCell ref="S25:T29"/>
    <mergeCell ref="S30:T30"/>
    <mergeCell ref="S37:T41"/>
    <mergeCell ref="S42:T42"/>
    <mergeCell ref="B73:C77"/>
    <mergeCell ref="B162:C162"/>
    <mergeCell ref="S162:T162"/>
    <mergeCell ref="B169:C173"/>
    <mergeCell ref="S169:T173"/>
    <mergeCell ref="B174:C174"/>
    <mergeCell ref="S174:T174"/>
    <mergeCell ref="B181:C185"/>
    <mergeCell ref="S181:T185"/>
    <mergeCell ref="B186:C186"/>
    <mergeCell ref="S186:T186"/>
    <mergeCell ref="B193:C197"/>
    <mergeCell ref="S193:T197"/>
    <mergeCell ref="B198:C198"/>
    <mergeCell ref="S198:T19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3"/>
      <c r="B1" s="124" t="s">
        <v>96</v>
      </c>
      <c r="C1" s="124" t="s">
        <v>97</v>
      </c>
      <c r="D1" s="124" t="s">
        <v>98</v>
      </c>
      <c r="E1" s="124" t="s">
        <v>99</v>
      </c>
      <c r="F1" s="124" t="s">
        <v>100</v>
      </c>
      <c r="G1" s="124" t="s">
        <v>101</v>
      </c>
    </row>
    <row r="2">
      <c r="A2" s="124">
        <v>0.0</v>
      </c>
      <c r="B2" s="125">
        <v>23.0</v>
      </c>
      <c r="C2" s="125">
        <v>0.0</v>
      </c>
      <c r="D2" s="125">
        <v>2.0</v>
      </c>
      <c r="E2" s="125">
        <v>2.0</v>
      </c>
      <c r="F2" s="126">
        <v>25355.0</v>
      </c>
      <c r="G2" s="125">
        <v>4.0</v>
      </c>
    </row>
    <row r="3">
      <c r="A3" s="124">
        <v>1.0</v>
      </c>
      <c r="B3" s="125">
        <v>47.0</v>
      </c>
      <c r="C3" s="125">
        <v>1.0</v>
      </c>
      <c r="D3" s="125">
        <v>0.0</v>
      </c>
      <c r="E3" s="125">
        <v>2.0</v>
      </c>
      <c r="F3" s="126">
        <v>13093.0</v>
      </c>
      <c r="G3" s="125">
        <v>2.0</v>
      </c>
    </row>
    <row r="4">
      <c r="A4" s="124">
        <v>2.0</v>
      </c>
      <c r="B4" s="125">
        <v>47.0</v>
      </c>
      <c r="C4" s="125">
        <v>1.0</v>
      </c>
      <c r="D4" s="125">
        <v>0.0</v>
      </c>
      <c r="E4" s="125">
        <v>2.0</v>
      </c>
      <c r="F4" s="126">
        <v>10114.0</v>
      </c>
      <c r="G4" s="125">
        <v>2.0</v>
      </c>
    </row>
    <row r="5">
      <c r="A5" s="124">
        <v>3.0</v>
      </c>
      <c r="B5" s="125">
        <v>28.0</v>
      </c>
      <c r="C5" s="125">
        <v>0.0</v>
      </c>
      <c r="D5" s="125">
        <v>1.0</v>
      </c>
      <c r="E5" s="125">
        <v>2.0</v>
      </c>
      <c r="F5" s="126">
        <v>7798.0</v>
      </c>
      <c r="G5" s="125">
        <v>3.0</v>
      </c>
    </row>
    <row r="6">
      <c r="A6" s="124">
        <v>4.0</v>
      </c>
      <c r="B6" s="125">
        <v>61.0</v>
      </c>
      <c r="C6" s="125">
        <v>0.0</v>
      </c>
      <c r="D6" s="125">
        <v>0.0</v>
      </c>
      <c r="E6" s="125">
        <v>2.0</v>
      </c>
      <c r="F6" s="126">
        <v>18043.0</v>
      </c>
      <c r="G6" s="125">
        <v>4.0</v>
      </c>
    </row>
    <row r="7">
      <c r="A7" s="124">
        <v>5.0</v>
      </c>
      <c r="B7" s="125">
        <v>22.0</v>
      </c>
      <c r="C7" s="125">
        <v>0.0</v>
      </c>
      <c r="D7" s="125">
        <v>1.0</v>
      </c>
      <c r="E7" s="125">
        <v>2.0</v>
      </c>
      <c r="F7" s="126">
        <v>8607.0</v>
      </c>
      <c r="G7" s="125">
        <v>3.0</v>
      </c>
    </row>
    <row r="8">
      <c r="A8" s="124">
        <v>6.0</v>
      </c>
      <c r="B8" s="125">
        <v>49.0</v>
      </c>
      <c r="C8" s="125">
        <v>0.0</v>
      </c>
      <c r="D8" s="125">
        <v>1.0</v>
      </c>
      <c r="E8" s="125">
        <v>2.0</v>
      </c>
      <c r="F8" s="126">
        <v>16275.0</v>
      </c>
      <c r="G8" s="125">
        <v>4.0</v>
      </c>
    </row>
    <row r="9">
      <c r="A9" s="124">
        <v>7.0</v>
      </c>
      <c r="B9" s="125">
        <v>41.0</v>
      </c>
      <c r="C9" s="125">
        <v>1.0</v>
      </c>
      <c r="D9" s="125">
        <v>0.0</v>
      </c>
      <c r="E9" s="125">
        <v>2.0</v>
      </c>
      <c r="F9" s="126">
        <v>11037.0</v>
      </c>
      <c r="G9" s="125">
        <v>2.0</v>
      </c>
    </row>
    <row r="10">
      <c r="A10" s="124">
        <v>8.0</v>
      </c>
      <c r="B10" s="125">
        <v>60.0</v>
      </c>
      <c r="C10" s="125">
        <v>1.0</v>
      </c>
      <c r="D10" s="125">
        <v>1.0</v>
      </c>
      <c r="E10" s="125">
        <v>2.0</v>
      </c>
      <c r="F10" s="126">
        <v>15171.0</v>
      </c>
      <c r="G10" s="125">
        <v>4.0</v>
      </c>
    </row>
    <row r="11">
      <c r="A11" s="124">
        <v>9.0</v>
      </c>
      <c r="B11" s="125">
        <v>43.0</v>
      </c>
      <c r="C11" s="125">
        <v>1.0</v>
      </c>
      <c r="D11" s="125">
        <v>0.0</v>
      </c>
      <c r="E11" s="125">
        <v>1.0</v>
      </c>
      <c r="F11" s="126">
        <v>19368.0</v>
      </c>
      <c r="G11" s="125">
        <v>4.0</v>
      </c>
    </row>
    <row r="12">
      <c r="A12" s="124">
        <v>10.0</v>
      </c>
      <c r="B12" s="125">
        <v>47.0</v>
      </c>
      <c r="C12" s="125">
        <v>0.0</v>
      </c>
      <c r="D12" s="125">
        <v>0.0</v>
      </c>
      <c r="E12" s="125">
        <v>2.0</v>
      </c>
      <c r="F12" s="126">
        <v>11767.0</v>
      </c>
      <c r="G12" s="125">
        <v>2.0</v>
      </c>
    </row>
    <row r="13">
      <c r="A13" s="124">
        <v>11.0</v>
      </c>
      <c r="B13" s="125">
        <v>34.0</v>
      </c>
      <c r="C13" s="125">
        <v>0.0</v>
      </c>
      <c r="D13" s="125">
        <v>2.0</v>
      </c>
      <c r="E13" s="125">
        <v>1.0</v>
      </c>
      <c r="F13" s="126">
        <v>19199.0</v>
      </c>
      <c r="G13" s="125">
        <v>4.0</v>
      </c>
    </row>
    <row r="14">
      <c r="A14" s="124">
        <v>12.0</v>
      </c>
      <c r="B14" s="125">
        <v>43.0</v>
      </c>
      <c r="C14" s="125">
        <v>1.0</v>
      </c>
      <c r="D14" s="125">
        <v>0.0</v>
      </c>
      <c r="E14" s="125">
        <v>2.0</v>
      </c>
      <c r="F14" s="126">
        <v>15376.0</v>
      </c>
      <c r="G14" s="125">
        <v>4.0</v>
      </c>
    </row>
    <row r="15">
      <c r="A15" s="124">
        <v>13.0</v>
      </c>
      <c r="B15" s="125">
        <v>74.0</v>
      </c>
      <c r="C15" s="125">
        <v>0.0</v>
      </c>
      <c r="D15" s="125">
        <v>0.0</v>
      </c>
      <c r="E15" s="125">
        <v>2.0</v>
      </c>
      <c r="F15" s="126">
        <v>20942.0</v>
      </c>
      <c r="G15" s="125">
        <v>4.0</v>
      </c>
    </row>
    <row r="16">
      <c r="A16" s="124">
        <v>14.0</v>
      </c>
      <c r="B16" s="125">
        <v>50.0</v>
      </c>
      <c r="C16" s="125">
        <v>0.0</v>
      </c>
      <c r="D16" s="125">
        <v>1.0</v>
      </c>
      <c r="E16" s="125">
        <v>2.0</v>
      </c>
      <c r="F16" s="126">
        <v>12703.0</v>
      </c>
      <c r="G16" s="125">
        <v>3.0</v>
      </c>
    </row>
    <row r="17">
      <c r="A17" s="124">
        <v>15.0</v>
      </c>
      <c r="B17" s="125">
        <v>16.0</v>
      </c>
      <c r="C17" s="125">
        <v>0.0</v>
      </c>
      <c r="D17" s="125">
        <v>2.0</v>
      </c>
      <c r="E17" s="125">
        <v>1.0</v>
      </c>
      <c r="F17" s="126">
        <v>15516.0</v>
      </c>
      <c r="G17" s="125">
        <v>4.0</v>
      </c>
    </row>
    <row r="18">
      <c r="A18" s="124">
        <v>16.0</v>
      </c>
      <c r="B18" s="125">
        <v>69.0</v>
      </c>
      <c r="C18" s="125">
        <v>1.0</v>
      </c>
      <c r="D18" s="125">
        <v>0.0</v>
      </c>
      <c r="E18" s="125">
        <v>1.0</v>
      </c>
      <c r="F18" s="126">
        <v>11455.0</v>
      </c>
      <c r="G18" s="125">
        <v>3.0</v>
      </c>
    </row>
    <row r="19">
      <c r="A19" s="124">
        <v>17.0</v>
      </c>
      <c r="B19" s="125">
        <v>43.0</v>
      </c>
      <c r="C19" s="125">
        <v>1.0</v>
      </c>
      <c r="D19" s="125">
        <v>2.0</v>
      </c>
      <c r="E19" s="125">
        <v>2.0</v>
      </c>
      <c r="F19" s="126">
        <v>13972.0</v>
      </c>
      <c r="G19" s="125">
        <v>0.0</v>
      </c>
    </row>
    <row r="20">
      <c r="A20" s="124">
        <v>18.0</v>
      </c>
      <c r="B20" s="125">
        <v>23.0</v>
      </c>
      <c r="C20" s="125">
        <v>1.0</v>
      </c>
      <c r="D20" s="125">
        <v>0.0</v>
      </c>
      <c r="E20" s="125">
        <v>2.0</v>
      </c>
      <c r="F20" s="126">
        <v>7298.0</v>
      </c>
      <c r="G20" s="125">
        <v>2.0</v>
      </c>
    </row>
    <row r="21">
      <c r="A21" s="124">
        <v>19.0</v>
      </c>
      <c r="B21" s="125">
        <v>32.0</v>
      </c>
      <c r="C21" s="125">
        <v>0.0</v>
      </c>
      <c r="D21" s="125">
        <v>2.0</v>
      </c>
      <c r="E21" s="125">
        <v>1.0</v>
      </c>
      <c r="F21" s="126">
        <v>25974.0</v>
      </c>
      <c r="G21" s="125">
        <v>4.0</v>
      </c>
    </row>
    <row r="22">
      <c r="A22" s="124">
        <v>20.0</v>
      </c>
      <c r="B22" s="125">
        <v>57.0</v>
      </c>
      <c r="C22" s="125">
        <v>1.0</v>
      </c>
      <c r="D22" s="125">
        <v>0.0</v>
      </c>
      <c r="E22" s="125">
        <v>1.0</v>
      </c>
      <c r="F22" s="126">
        <v>19128.0</v>
      </c>
      <c r="G22" s="125">
        <v>4.0</v>
      </c>
    </row>
    <row r="23">
      <c r="A23" s="124">
        <v>21.0</v>
      </c>
      <c r="B23" s="125">
        <v>63.0</v>
      </c>
      <c r="C23" s="125">
        <v>1.0</v>
      </c>
      <c r="D23" s="125">
        <v>1.0</v>
      </c>
      <c r="E23" s="125">
        <v>2.0</v>
      </c>
      <c r="F23" s="126">
        <v>25917.0</v>
      </c>
      <c r="G23" s="125">
        <v>4.0</v>
      </c>
    </row>
    <row r="24">
      <c r="A24" s="124">
        <v>22.0</v>
      </c>
      <c r="B24" s="125">
        <v>47.0</v>
      </c>
      <c r="C24" s="125">
        <v>1.0</v>
      </c>
      <c r="D24" s="125">
        <v>0.0</v>
      </c>
      <c r="E24" s="125">
        <v>1.0</v>
      </c>
      <c r="F24" s="126">
        <v>30568.0</v>
      </c>
      <c r="G24" s="125">
        <v>4.0</v>
      </c>
    </row>
    <row r="25">
      <c r="A25" s="124">
        <v>23.0</v>
      </c>
      <c r="B25" s="125">
        <v>48.0</v>
      </c>
      <c r="C25" s="125">
        <v>0.0</v>
      </c>
      <c r="D25" s="125">
        <v>0.0</v>
      </c>
      <c r="E25" s="125">
        <v>2.0</v>
      </c>
      <c r="F25" s="126">
        <v>15036.0</v>
      </c>
      <c r="G25" s="125">
        <v>4.0</v>
      </c>
    </row>
    <row r="26">
      <c r="A26" s="124">
        <v>24.0</v>
      </c>
      <c r="B26" s="125">
        <v>33.0</v>
      </c>
      <c r="C26" s="125">
        <v>0.0</v>
      </c>
      <c r="D26" s="125">
        <v>0.0</v>
      </c>
      <c r="E26" s="125">
        <v>2.0</v>
      </c>
      <c r="F26" s="126">
        <v>33486.0</v>
      </c>
      <c r="G26" s="125">
        <v>4.0</v>
      </c>
    </row>
    <row r="27">
      <c r="A27" s="124">
        <v>25.0</v>
      </c>
      <c r="B27" s="125">
        <v>28.0</v>
      </c>
      <c r="C27" s="125">
        <v>0.0</v>
      </c>
      <c r="D27" s="125">
        <v>2.0</v>
      </c>
      <c r="E27" s="125">
        <v>1.0</v>
      </c>
      <c r="F27" s="126">
        <v>18809.0</v>
      </c>
      <c r="G27" s="125">
        <v>4.0</v>
      </c>
    </row>
    <row r="28">
      <c r="A28" s="124">
        <v>26.0</v>
      </c>
      <c r="B28" s="125">
        <v>31.0</v>
      </c>
      <c r="C28" s="125">
        <v>1.0</v>
      </c>
      <c r="D28" s="125">
        <v>2.0</v>
      </c>
      <c r="E28" s="125">
        <v>2.0</v>
      </c>
      <c r="F28" s="126">
        <v>30366.0</v>
      </c>
      <c r="G28" s="125">
        <v>4.0</v>
      </c>
    </row>
    <row r="29">
      <c r="A29" s="124">
        <v>27.0</v>
      </c>
      <c r="B29" s="125">
        <v>49.0</v>
      </c>
      <c r="C29" s="125">
        <v>0.0</v>
      </c>
      <c r="D29" s="125">
        <v>1.0</v>
      </c>
      <c r="E29" s="125">
        <v>1.0</v>
      </c>
      <c r="F29" s="126">
        <v>9381.0</v>
      </c>
      <c r="G29" s="125">
        <v>3.0</v>
      </c>
    </row>
    <row r="30">
      <c r="A30" s="124">
        <v>28.0</v>
      </c>
      <c r="B30" s="125">
        <v>39.0</v>
      </c>
      <c r="C30" s="125">
        <v>0.0</v>
      </c>
      <c r="D30" s="125">
        <v>0.0</v>
      </c>
      <c r="E30" s="125">
        <v>1.0</v>
      </c>
      <c r="F30" s="126">
        <v>22697.0</v>
      </c>
      <c r="G30" s="125">
        <v>4.0</v>
      </c>
    </row>
    <row r="31">
      <c r="A31" s="124">
        <v>29.0</v>
      </c>
      <c r="B31" s="125">
        <v>45.0</v>
      </c>
      <c r="C31" s="125">
        <v>1.0</v>
      </c>
      <c r="D31" s="125">
        <v>0.0</v>
      </c>
      <c r="E31" s="125">
        <v>2.0</v>
      </c>
      <c r="F31" s="126">
        <v>17951.0</v>
      </c>
      <c r="G31" s="125">
        <v>4.0</v>
      </c>
    </row>
    <row r="32">
      <c r="A32" s="124">
        <v>30.0</v>
      </c>
      <c r="B32" s="125">
        <v>18.0</v>
      </c>
      <c r="C32" s="125">
        <v>0.0</v>
      </c>
      <c r="D32" s="125">
        <v>1.0</v>
      </c>
      <c r="E32" s="125">
        <v>1.0</v>
      </c>
      <c r="F32" s="125" t="s">
        <v>102</v>
      </c>
      <c r="G32" s="125">
        <v>3.0</v>
      </c>
    </row>
    <row r="33">
      <c r="A33" s="124">
        <v>31.0</v>
      </c>
      <c r="B33" s="125">
        <v>74.0</v>
      </c>
      <c r="C33" s="125">
        <v>1.0</v>
      </c>
      <c r="D33" s="125">
        <v>2.0</v>
      </c>
      <c r="E33" s="125">
        <v>2.0</v>
      </c>
      <c r="F33" s="126">
        <v>9567.0</v>
      </c>
      <c r="G33" s="125">
        <v>1.0</v>
      </c>
    </row>
    <row r="34">
      <c r="A34" s="124">
        <v>32.0</v>
      </c>
      <c r="B34" s="125">
        <v>49.0</v>
      </c>
      <c r="C34" s="125">
        <v>1.0</v>
      </c>
      <c r="D34" s="125">
        <v>0.0</v>
      </c>
      <c r="E34" s="125">
        <v>1.0</v>
      </c>
      <c r="F34" s="126">
        <v>11014.0</v>
      </c>
      <c r="G34" s="125">
        <v>3.0</v>
      </c>
    </row>
    <row r="35">
      <c r="A35" s="124">
        <v>33.0</v>
      </c>
      <c r="B35" s="125">
        <v>65.0</v>
      </c>
      <c r="C35" s="125">
        <v>0.0</v>
      </c>
      <c r="D35" s="125">
        <v>2.0</v>
      </c>
      <c r="E35" s="125">
        <v>1.0</v>
      </c>
      <c r="F35" s="126">
        <v>31876.0</v>
      </c>
      <c r="G35" s="125">
        <v>4.0</v>
      </c>
    </row>
    <row r="36">
      <c r="A36" s="124">
        <v>34.0</v>
      </c>
      <c r="B36" s="125">
        <v>53.0</v>
      </c>
      <c r="C36" s="125">
        <v>1.0</v>
      </c>
      <c r="D36" s="125">
        <v>1.0</v>
      </c>
      <c r="E36" s="125">
        <v>2.0</v>
      </c>
      <c r="F36" s="126">
        <v>14133.0</v>
      </c>
      <c r="G36" s="125">
        <v>3.0</v>
      </c>
    </row>
    <row r="37">
      <c r="A37" s="124">
        <v>35.0</v>
      </c>
      <c r="B37" s="125">
        <v>46.0</v>
      </c>
      <c r="C37" s="125">
        <v>1.0</v>
      </c>
      <c r="D37" s="125">
        <v>1.0</v>
      </c>
      <c r="E37" s="125">
        <v>1.0</v>
      </c>
      <c r="F37" s="126">
        <v>7285.0</v>
      </c>
      <c r="G37" s="125">
        <v>3.0</v>
      </c>
    </row>
    <row r="38">
      <c r="A38" s="124">
        <v>36.0</v>
      </c>
      <c r="B38" s="125">
        <v>32.0</v>
      </c>
      <c r="C38" s="125">
        <v>1.0</v>
      </c>
      <c r="D38" s="125">
        <v>2.0</v>
      </c>
      <c r="E38" s="125">
        <v>1.0</v>
      </c>
      <c r="F38" s="126">
        <v>9445.0</v>
      </c>
      <c r="G38" s="125">
        <v>0.0</v>
      </c>
    </row>
    <row r="39">
      <c r="A39" s="124">
        <v>37.0</v>
      </c>
      <c r="B39" s="125">
        <v>39.0</v>
      </c>
      <c r="C39" s="125">
        <v>1.0</v>
      </c>
      <c r="D39" s="125">
        <v>0.0</v>
      </c>
      <c r="E39" s="125">
        <v>1.0</v>
      </c>
      <c r="F39" s="126">
        <v>13938.0</v>
      </c>
      <c r="G39" s="125">
        <v>3.0</v>
      </c>
    </row>
    <row r="40">
      <c r="A40" s="124">
        <v>38.0</v>
      </c>
      <c r="B40" s="125">
        <v>39.0</v>
      </c>
      <c r="C40" s="125">
        <v>0.0</v>
      </c>
      <c r="D40" s="125">
        <v>1.0</v>
      </c>
      <c r="E40" s="125">
        <v>1.0</v>
      </c>
      <c r="F40" s="126">
        <v>9709.0</v>
      </c>
      <c r="G40" s="125">
        <v>3.0</v>
      </c>
    </row>
    <row r="41">
      <c r="A41" s="124">
        <v>39.0</v>
      </c>
      <c r="B41" s="125">
        <v>15.0</v>
      </c>
      <c r="C41" s="125">
        <v>1.0</v>
      </c>
      <c r="D41" s="125">
        <v>1.0</v>
      </c>
      <c r="E41" s="125">
        <v>2.0</v>
      </c>
      <c r="F41" s="126">
        <v>9084.0</v>
      </c>
      <c r="G41" s="125">
        <v>3.0</v>
      </c>
    </row>
    <row r="42">
      <c r="A42" s="124">
        <v>40.0</v>
      </c>
      <c r="B42" s="125">
        <v>73.0</v>
      </c>
      <c r="C42" s="125">
        <v>0.0</v>
      </c>
      <c r="D42" s="125">
        <v>1.0</v>
      </c>
      <c r="E42" s="125">
        <v>2.0</v>
      </c>
      <c r="F42" s="126">
        <v>19221.0</v>
      </c>
      <c r="G42" s="125">
        <v>4.0</v>
      </c>
    </row>
    <row r="43">
      <c r="A43" s="124">
        <v>41.0</v>
      </c>
      <c r="B43" s="125">
        <v>58.0</v>
      </c>
      <c r="C43" s="125">
        <v>0.0</v>
      </c>
      <c r="D43" s="125">
        <v>2.0</v>
      </c>
      <c r="E43" s="125">
        <v>1.0</v>
      </c>
      <c r="F43" s="126">
        <v>14239.0</v>
      </c>
      <c r="G43" s="125">
        <v>1.0</v>
      </c>
    </row>
    <row r="44">
      <c r="A44" s="124">
        <v>42.0</v>
      </c>
      <c r="B44" s="125">
        <v>50.0</v>
      </c>
      <c r="C44" s="125">
        <v>1.0</v>
      </c>
      <c r="D44" s="125">
        <v>1.0</v>
      </c>
      <c r="E44" s="125">
        <v>1.0</v>
      </c>
      <c r="F44" s="125" t="s">
        <v>103</v>
      </c>
      <c r="G44" s="125">
        <v>4.0</v>
      </c>
    </row>
    <row r="45">
      <c r="A45" s="124">
        <v>43.0</v>
      </c>
      <c r="B45" s="125">
        <v>23.0</v>
      </c>
      <c r="C45" s="125">
        <v>1.0</v>
      </c>
      <c r="D45" s="125">
        <v>1.0</v>
      </c>
      <c r="E45" s="125">
        <v>2.0</v>
      </c>
      <c r="F45" s="125" t="s">
        <v>104</v>
      </c>
      <c r="G45" s="125">
        <v>3.0</v>
      </c>
    </row>
    <row r="46">
      <c r="A46" s="124">
        <v>44.0</v>
      </c>
      <c r="B46" s="125">
        <v>50.0</v>
      </c>
      <c r="C46" s="125">
        <v>0.0</v>
      </c>
      <c r="D46" s="125">
        <v>1.0</v>
      </c>
      <c r="E46" s="125">
        <v>1.0</v>
      </c>
      <c r="F46" s="126">
        <v>12295.0</v>
      </c>
      <c r="G46" s="125">
        <v>3.0</v>
      </c>
    </row>
    <row r="47">
      <c r="A47" s="124">
        <v>45.0</v>
      </c>
      <c r="B47" s="125">
        <v>66.0</v>
      </c>
      <c r="C47" s="125">
        <v>0.0</v>
      </c>
      <c r="D47" s="125">
        <v>1.0</v>
      </c>
      <c r="E47" s="125">
        <v>1.0</v>
      </c>
      <c r="F47" s="126">
        <v>8107.0</v>
      </c>
      <c r="G47" s="125">
        <v>3.0</v>
      </c>
    </row>
    <row r="48">
      <c r="A48" s="124">
        <v>46.0</v>
      </c>
      <c r="B48" s="125">
        <v>37.0</v>
      </c>
      <c r="C48" s="125">
        <v>0.0</v>
      </c>
      <c r="D48" s="125">
        <v>2.0</v>
      </c>
      <c r="E48" s="125">
        <v>2.0</v>
      </c>
      <c r="F48" s="126">
        <v>13091.0</v>
      </c>
      <c r="G48" s="125">
        <v>0.0</v>
      </c>
    </row>
    <row r="49">
      <c r="A49" s="124">
        <v>47.0</v>
      </c>
      <c r="B49" s="125">
        <v>68.0</v>
      </c>
      <c r="C49" s="125">
        <v>1.0</v>
      </c>
      <c r="D49" s="125">
        <v>0.0</v>
      </c>
      <c r="E49" s="125">
        <v>2.0</v>
      </c>
      <c r="F49" s="126">
        <v>10291.0</v>
      </c>
      <c r="G49" s="125">
        <v>2.0</v>
      </c>
    </row>
    <row r="50">
      <c r="A50" s="124">
        <v>48.0</v>
      </c>
      <c r="B50" s="125">
        <v>23.0</v>
      </c>
      <c r="C50" s="125">
        <v>1.0</v>
      </c>
      <c r="D50" s="125">
        <v>1.0</v>
      </c>
      <c r="E50" s="125">
        <v>2.0</v>
      </c>
      <c r="F50" s="126">
        <v>31686.0</v>
      </c>
      <c r="G50" s="125">
        <v>4.0</v>
      </c>
    </row>
    <row r="51">
      <c r="A51" s="124">
        <v>49.0</v>
      </c>
      <c r="B51" s="125">
        <v>28.0</v>
      </c>
      <c r="C51" s="125">
        <v>0.0</v>
      </c>
      <c r="D51" s="125">
        <v>0.0</v>
      </c>
      <c r="E51" s="125">
        <v>2.0</v>
      </c>
      <c r="F51" s="126">
        <v>19796.0</v>
      </c>
      <c r="G51" s="125">
        <v>4.0</v>
      </c>
    </row>
    <row r="52">
      <c r="A52" s="124">
        <v>50.0</v>
      </c>
      <c r="B52" s="125">
        <v>58.0</v>
      </c>
      <c r="C52" s="125">
        <v>0.0</v>
      </c>
      <c r="D52" s="125">
        <v>2.0</v>
      </c>
      <c r="E52" s="125">
        <v>2.0</v>
      </c>
      <c r="F52" s="126">
        <v>19416.0</v>
      </c>
      <c r="G52" s="125">
        <v>4.0</v>
      </c>
    </row>
    <row r="53">
      <c r="A53" s="124">
        <v>51.0</v>
      </c>
      <c r="B53" s="125">
        <v>67.0</v>
      </c>
      <c r="C53" s="125">
        <v>1.0</v>
      </c>
      <c r="D53" s="125">
        <v>1.0</v>
      </c>
      <c r="E53" s="125">
        <v>1.0</v>
      </c>
      <c r="F53" s="126">
        <v>10898.0</v>
      </c>
      <c r="G53" s="125">
        <v>3.0</v>
      </c>
    </row>
    <row r="54">
      <c r="A54" s="124">
        <v>52.0</v>
      </c>
      <c r="B54" s="125">
        <v>62.0</v>
      </c>
      <c r="C54" s="125">
        <v>1.0</v>
      </c>
      <c r="D54" s="125">
        <v>0.0</v>
      </c>
      <c r="E54" s="125">
        <v>1.0</v>
      </c>
      <c r="F54" s="126">
        <v>27183.0</v>
      </c>
      <c r="G54" s="125">
        <v>4.0</v>
      </c>
    </row>
    <row r="55">
      <c r="A55" s="124">
        <v>53.0</v>
      </c>
      <c r="B55" s="125">
        <v>24.0</v>
      </c>
      <c r="C55" s="125">
        <v>0.0</v>
      </c>
      <c r="D55" s="125">
        <v>2.0</v>
      </c>
      <c r="E55" s="125">
        <v>1.0</v>
      </c>
      <c r="F55" s="126">
        <v>18457.0</v>
      </c>
      <c r="G55" s="125">
        <v>4.0</v>
      </c>
    </row>
    <row r="56">
      <c r="A56" s="124">
        <v>54.0</v>
      </c>
      <c r="B56" s="125">
        <v>68.0</v>
      </c>
      <c r="C56" s="125">
        <v>0.0</v>
      </c>
      <c r="D56" s="125">
        <v>2.0</v>
      </c>
      <c r="E56" s="125">
        <v>1.0</v>
      </c>
      <c r="F56" s="126">
        <v>10189.0</v>
      </c>
      <c r="G56" s="125">
        <v>1.0</v>
      </c>
    </row>
    <row r="57">
      <c r="A57" s="124">
        <v>55.0</v>
      </c>
      <c r="B57" s="125">
        <v>26.0</v>
      </c>
      <c r="C57" s="125">
        <v>0.0</v>
      </c>
      <c r="D57" s="125">
        <v>0.0</v>
      </c>
      <c r="E57" s="125">
        <v>2.0</v>
      </c>
      <c r="F57" s="125" t="s">
        <v>105</v>
      </c>
      <c r="G57" s="125">
        <v>2.0</v>
      </c>
    </row>
    <row r="58">
      <c r="A58" s="124">
        <v>56.0</v>
      </c>
      <c r="B58" s="125">
        <v>65.0</v>
      </c>
      <c r="C58" s="125">
        <v>1.0</v>
      </c>
      <c r="D58" s="125">
        <v>2.0</v>
      </c>
      <c r="E58" s="125">
        <v>1.0</v>
      </c>
      <c r="F58" s="125" t="s">
        <v>106</v>
      </c>
      <c r="G58" s="125">
        <v>1.0</v>
      </c>
    </row>
    <row r="59">
      <c r="A59" s="124">
        <v>57.0</v>
      </c>
      <c r="B59" s="125">
        <v>40.0</v>
      </c>
      <c r="C59" s="125">
        <v>1.0</v>
      </c>
      <c r="D59" s="125">
        <v>2.0</v>
      </c>
      <c r="E59" s="125">
        <v>2.0</v>
      </c>
      <c r="F59" s="126">
        <v>27826.0</v>
      </c>
      <c r="G59" s="125">
        <v>4.0</v>
      </c>
    </row>
    <row r="60">
      <c r="A60" s="124">
        <v>58.0</v>
      </c>
      <c r="B60" s="125">
        <v>60.0</v>
      </c>
      <c r="C60" s="125">
        <v>1.0</v>
      </c>
      <c r="D60" s="125">
        <v>1.0</v>
      </c>
      <c r="E60" s="125">
        <v>1.0</v>
      </c>
      <c r="F60" s="126">
        <v>10091.0</v>
      </c>
      <c r="G60" s="125">
        <v>3.0</v>
      </c>
    </row>
    <row r="61">
      <c r="A61" s="124">
        <v>59.0</v>
      </c>
      <c r="B61" s="125">
        <v>34.0</v>
      </c>
      <c r="C61" s="125">
        <v>1.0</v>
      </c>
      <c r="D61" s="125">
        <v>2.0</v>
      </c>
      <c r="E61" s="125">
        <v>2.0</v>
      </c>
      <c r="F61" s="126">
        <v>18703.0</v>
      </c>
      <c r="G61" s="125">
        <v>4.0</v>
      </c>
    </row>
    <row r="62">
      <c r="A62" s="124">
        <v>60.0</v>
      </c>
      <c r="B62" s="125">
        <v>38.0</v>
      </c>
      <c r="C62" s="125">
        <v>0.0</v>
      </c>
      <c r="D62" s="125">
        <v>0.0</v>
      </c>
      <c r="E62" s="125">
        <v>1.0</v>
      </c>
      <c r="F62" s="126">
        <v>29875.0</v>
      </c>
      <c r="G62" s="125">
        <v>4.0</v>
      </c>
    </row>
    <row r="63">
      <c r="A63" s="124">
        <v>61.0</v>
      </c>
      <c r="B63" s="125">
        <v>24.0</v>
      </c>
      <c r="C63" s="125">
        <v>1.0</v>
      </c>
      <c r="D63" s="125">
        <v>2.0</v>
      </c>
      <c r="E63" s="125">
        <v>1.0</v>
      </c>
      <c r="F63" s="126">
        <v>9475.0</v>
      </c>
      <c r="G63" s="125">
        <v>0.0</v>
      </c>
    </row>
    <row r="64">
      <c r="A64" s="124">
        <v>62.0</v>
      </c>
      <c r="B64" s="125">
        <v>67.0</v>
      </c>
      <c r="C64" s="125">
        <v>1.0</v>
      </c>
      <c r="D64" s="125">
        <v>0.0</v>
      </c>
      <c r="E64" s="125">
        <v>1.0</v>
      </c>
      <c r="F64" s="126">
        <v>20693.0</v>
      </c>
      <c r="G64" s="125">
        <v>4.0</v>
      </c>
    </row>
    <row r="65">
      <c r="A65" s="124">
        <v>63.0</v>
      </c>
      <c r="B65" s="125">
        <v>45.0</v>
      </c>
      <c r="C65" s="125">
        <v>1.0</v>
      </c>
      <c r="D65" s="125">
        <v>0.0</v>
      </c>
      <c r="E65" s="125">
        <v>1.0</v>
      </c>
      <c r="F65" s="125" t="s">
        <v>107</v>
      </c>
      <c r="G65" s="125">
        <v>3.0</v>
      </c>
    </row>
    <row r="66">
      <c r="A66" s="124">
        <v>64.0</v>
      </c>
      <c r="B66" s="125">
        <v>60.0</v>
      </c>
      <c r="C66" s="125">
        <v>0.0</v>
      </c>
      <c r="D66" s="125">
        <v>2.0</v>
      </c>
      <c r="E66" s="125">
        <v>2.0</v>
      </c>
      <c r="F66" s="126">
        <v>13303.0</v>
      </c>
      <c r="G66" s="125">
        <v>1.0</v>
      </c>
    </row>
    <row r="67">
      <c r="A67" s="124">
        <v>65.0</v>
      </c>
      <c r="B67" s="125">
        <v>68.0</v>
      </c>
      <c r="C67" s="125">
        <v>0.0</v>
      </c>
      <c r="D67" s="125">
        <v>1.0</v>
      </c>
      <c r="E67" s="125">
        <v>1.0</v>
      </c>
      <c r="F67" s="125" t="s">
        <v>108</v>
      </c>
      <c r="G67" s="125">
        <v>4.0</v>
      </c>
    </row>
    <row r="68">
      <c r="A68" s="124">
        <v>66.0</v>
      </c>
      <c r="B68" s="125">
        <v>29.0</v>
      </c>
      <c r="C68" s="125">
        <v>1.0</v>
      </c>
      <c r="D68" s="125">
        <v>2.0</v>
      </c>
      <c r="E68" s="125">
        <v>2.0</v>
      </c>
      <c r="F68" s="126">
        <v>12856.0</v>
      </c>
      <c r="G68" s="125">
        <v>0.0</v>
      </c>
    </row>
    <row r="69">
      <c r="A69" s="124">
        <v>67.0</v>
      </c>
      <c r="B69" s="125">
        <v>17.0</v>
      </c>
      <c r="C69" s="125">
        <v>1.0</v>
      </c>
      <c r="D69" s="125">
        <v>1.0</v>
      </c>
      <c r="E69" s="125">
        <v>1.0</v>
      </c>
      <c r="F69" s="126">
        <v>10832.0</v>
      </c>
      <c r="G69" s="125">
        <v>3.0</v>
      </c>
    </row>
    <row r="70">
      <c r="A70" s="124">
        <v>68.0</v>
      </c>
      <c r="B70" s="125">
        <v>54.0</v>
      </c>
      <c r="C70" s="125">
        <v>1.0</v>
      </c>
      <c r="D70" s="125">
        <v>1.0</v>
      </c>
      <c r="E70" s="125">
        <v>2.0</v>
      </c>
      <c r="F70" s="126">
        <v>24658.0</v>
      </c>
      <c r="G70" s="125">
        <v>4.0</v>
      </c>
    </row>
    <row r="71">
      <c r="A71" s="124">
        <v>69.0</v>
      </c>
      <c r="B71" s="125">
        <v>18.0</v>
      </c>
      <c r="C71" s="125">
        <v>0.0</v>
      </c>
      <c r="D71" s="125">
        <v>2.0</v>
      </c>
      <c r="E71" s="125">
        <v>1.0</v>
      </c>
      <c r="F71" s="126">
        <v>24276.0</v>
      </c>
      <c r="G71" s="125">
        <v>4.0</v>
      </c>
    </row>
    <row r="72">
      <c r="A72" s="124">
        <v>70.0</v>
      </c>
      <c r="B72" s="125">
        <v>70.0</v>
      </c>
      <c r="C72" s="125">
        <v>1.0</v>
      </c>
      <c r="D72" s="125">
        <v>2.0</v>
      </c>
      <c r="E72" s="125">
        <v>2.0</v>
      </c>
      <c r="F72" s="126">
        <v>13967.0</v>
      </c>
      <c r="G72" s="125">
        <v>1.0</v>
      </c>
    </row>
    <row r="73">
      <c r="A73" s="124">
        <v>71.0</v>
      </c>
      <c r="B73" s="125">
        <v>28.0</v>
      </c>
      <c r="C73" s="125">
        <v>0.0</v>
      </c>
      <c r="D73" s="125">
        <v>1.0</v>
      </c>
      <c r="E73" s="125">
        <v>2.0</v>
      </c>
      <c r="F73" s="126">
        <v>19675.0</v>
      </c>
      <c r="G73" s="125">
        <v>4.0</v>
      </c>
    </row>
    <row r="74">
      <c r="A74" s="124">
        <v>72.0</v>
      </c>
      <c r="B74" s="125">
        <v>24.0</v>
      </c>
      <c r="C74" s="125">
        <v>0.0</v>
      </c>
      <c r="D74" s="125">
        <v>1.0</v>
      </c>
      <c r="E74" s="125">
        <v>2.0</v>
      </c>
      <c r="F74" s="126">
        <v>10605.0</v>
      </c>
      <c r="G74" s="125">
        <v>3.0</v>
      </c>
    </row>
    <row r="75">
      <c r="A75" s="124">
        <v>73.0</v>
      </c>
      <c r="B75" s="125">
        <v>41.0</v>
      </c>
      <c r="C75" s="125">
        <v>0.0</v>
      </c>
      <c r="D75" s="125">
        <v>1.0</v>
      </c>
      <c r="E75" s="125">
        <v>1.0</v>
      </c>
      <c r="F75" s="126">
        <v>22905.0</v>
      </c>
      <c r="G75" s="125">
        <v>4.0</v>
      </c>
    </row>
    <row r="76">
      <c r="A76" s="124">
        <v>74.0</v>
      </c>
      <c r="B76" s="125">
        <v>31.0</v>
      </c>
      <c r="C76" s="125">
        <v>1.0</v>
      </c>
      <c r="D76" s="125">
        <v>2.0</v>
      </c>
      <c r="E76" s="125">
        <v>1.0</v>
      </c>
      <c r="F76" s="126">
        <v>17069.0</v>
      </c>
      <c r="G76" s="125">
        <v>4.0</v>
      </c>
    </row>
    <row r="77">
      <c r="A77" s="124">
        <v>75.0</v>
      </c>
      <c r="B77" s="125">
        <v>26.0</v>
      </c>
      <c r="C77" s="125">
        <v>1.0</v>
      </c>
      <c r="D77" s="125">
        <v>0.0</v>
      </c>
      <c r="E77" s="125">
        <v>1.0</v>
      </c>
      <c r="F77" s="126">
        <v>20909.0</v>
      </c>
      <c r="G77" s="125">
        <v>4.0</v>
      </c>
    </row>
    <row r="78">
      <c r="A78" s="124">
        <v>76.0</v>
      </c>
      <c r="B78" s="125">
        <v>36.0</v>
      </c>
      <c r="C78" s="125">
        <v>0.0</v>
      </c>
      <c r="D78" s="125">
        <v>2.0</v>
      </c>
      <c r="E78" s="125">
        <v>2.0</v>
      </c>
      <c r="F78" s="126">
        <v>11198.0</v>
      </c>
      <c r="G78" s="125">
        <v>0.0</v>
      </c>
    </row>
    <row r="79">
      <c r="A79" s="124">
        <v>77.0</v>
      </c>
      <c r="B79" s="125">
        <v>26.0</v>
      </c>
      <c r="C79" s="125">
        <v>0.0</v>
      </c>
      <c r="D79" s="125">
        <v>2.0</v>
      </c>
      <c r="E79" s="125">
        <v>1.0</v>
      </c>
      <c r="F79" s="126">
        <v>19161.0</v>
      </c>
      <c r="G79" s="125">
        <v>4.0</v>
      </c>
    </row>
    <row r="80">
      <c r="A80" s="124">
        <v>78.0</v>
      </c>
      <c r="B80" s="125">
        <v>19.0</v>
      </c>
      <c r="C80" s="125">
        <v>0.0</v>
      </c>
      <c r="D80" s="125">
        <v>2.0</v>
      </c>
      <c r="E80" s="125">
        <v>2.0</v>
      </c>
      <c r="F80" s="126">
        <v>13313.0</v>
      </c>
      <c r="G80" s="125">
        <v>0.0</v>
      </c>
    </row>
    <row r="81">
      <c r="A81" s="124">
        <v>79.0</v>
      </c>
      <c r="B81" s="125">
        <v>32.0</v>
      </c>
      <c r="C81" s="125">
        <v>0.0</v>
      </c>
      <c r="D81" s="125">
        <v>0.0</v>
      </c>
      <c r="E81" s="125">
        <v>1.0</v>
      </c>
      <c r="F81" s="125" t="s">
        <v>109</v>
      </c>
      <c r="G81" s="125">
        <v>3.0</v>
      </c>
    </row>
    <row r="82">
      <c r="A82" s="124">
        <v>80.0</v>
      </c>
      <c r="B82" s="125">
        <v>60.0</v>
      </c>
      <c r="C82" s="125">
        <v>1.0</v>
      </c>
      <c r="D82" s="125">
        <v>2.0</v>
      </c>
      <c r="E82" s="125">
        <v>2.0</v>
      </c>
      <c r="F82" s="126">
        <v>13934.0</v>
      </c>
      <c r="G82" s="125">
        <v>1.0</v>
      </c>
    </row>
    <row r="83">
      <c r="A83" s="124">
        <v>81.0</v>
      </c>
      <c r="B83" s="125">
        <v>64.0</v>
      </c>
      <c r="C83" s="125">
        <v>1.0</v>
      </c>
      <c r="D83" s="125">
        <v>1.0</v>
      </c>
      <c r="E83" s="125">
        <v>2.0</v>
      </c>
      <c r="F83" s="126">
        <v>7761.0</v>
      </c>
      <c r="G83" s="125">
        <v>3.0</v>
      </c>
    </row>
    <row r="84">
      <c r="A84" s="124">
        <v>82.0</v>
      </c>
      <c r="B84" s="125">
        <v>32.0</v>
      </c>
      <c r="C84" s="125">
        <v>0.0</v>
      </c>
      <c r="D84" s="125">
        <v>0.0</v>
      </c>
      <c r="E84" s="125">
        <v>2.0</v>
      </c>
      <c r="F84" s="126">
        <v>9712.0</v>
      </c>
      <c r="G84" s="125">
        <v>2.0</v>
      </c>
    </row>
    <row r="85">
      <c r="A85" s="124">
        <v>83.0</v>
      </c>
      <c r="B85" s="125">
        <v>38.0</v>
      </c>
      <c r="C85" s="125">
        <v>0.0</v>
      </c>
      <c r="D85" s="125">
        <v>2.0</v>
      </c>
      <c r="E85" s="125">
        <v>1.0</v>
      </c>
      <c r="F85" s="126">
        <v>11326.0</v>
      </c>
      <c r="G85" s="125">
        <v>0.0</v>
      </c>
    </row>
    <row r="86">
      <c r="A86" s="124">
        <v>84.0</v>
      </c>
      <c r="B86" s="125">
        <v>47.0</v>
      </c>
      <c r="C86" s="125">
        <v>0.0</v>
      </c>
      <c r="D86" s="125">
        <v>0.0</v>
      </c>
      <c r="E86" s="125">
        <v>2.0</v>
      </c>
      <c r="F86" s="126">
        <v>10067.0</v>
      </c>
      <c r="G86" s="125">
        <v>2.0</v>
      </c>
    </row>
    <row r="87">
      <c r="A87" s="124">
        <v>85.0</v>
      </c>
      <c r="B87" s="125">
        <v>59.0</v>
      </c>
      <c r="C87" s="125">
        <v>1.0</v>
      </c>
      <c r="D87" s="125">
        <v>2.0</v>
      </c>
      <c r="E87" s="125">
        <v>2.0</v>
      </c>
      <c r="F87" s="126">
        <v>13935.0</v>
      </c>
      <c r="G87" s="125">
        <v>1.0</v>
      </c>
    </row>
    <row r="88">
      <c r="A88" s="124">
        <v>86.0</v>
      </c>
      <c r="B88" s="125">
        <v>51.0</v>
      </c>
      <c r="C88" s="125">
        <v>0.0</v>
      </c>
      <c r="D88" s="125">
        <v>1.0</v>
      </c>
      <c r="E88" s="125">
        <v>2.0</v>
      </c>
      <c r="F88" s="126">
        <v>13597.0</v>
      </c>
      <c r="G88" s="125">
        <v>3.0</v>
      </c>
    </row>
    <row r="89">
      <c r="A89" s="124">
        <v>87.0</v>
      </c>
      <c r="B89" s="125">
        <v>69.0</v>
      </c>
      <c r="C89" s="125">
        <v>1.0</v>
      </c>
      <c r="D89" s="125">
        <v>0.0</v>
      </c>
      <c r="E89" s="125">
        <v>2.0</v>
      </c>
      <c r="F89" s="126">
        <v>15478.0</v>
      </c>
      <c r="G89" s="125">
        <v>4.0</v>
      </c>
    </row>
    <row r="90">
      <c r="A90" s="124">
        <v>88.0</v>
      </c>
      <c r="B90" s="125">
        <v>37.0</v>
      </c>
      <c r="C90" s="125">
        <v>0.0</v>
      </c>
      <c r="D90" s="125">
        <v>2.0</v>
      </c>
      <c r="E90" s="125">
        <v>1.0</v>
      </c>
      <c r="F90" s="126">
        <v>23091.0</v>
      </c>
      <c r="G90" s="125">
        <v>4.0</v>
      </c>
    </row>
    <row r="91">
      <c r="A91" s="124">
        <v>89.0</v>
      </c>
      <c r="B91" s="125">
        <v>50.0</v>
      </c>
      <c r="C91" s="125">
        <v>0.0</v>
      </c>
      <c r="D91" s="125">
        <v>1.0</v>
      </c>
      <c r="E91" s="125">
        <v>1.0</v>
      </c>
      <c r="F91" s="126">
        <v>17211.0</v>
      </c>
      <c r="G91" s="125">
        <v>4.0</v>
      </c>
    </row>
    <row r="92">
      <c r="A92" s="124">
        <v>90.0</v>
      </c>
      <c r="B92" s="125">
        <v>62.0</v>
      </c>
      <c r="C92" s="125">
        <v>1.0</v>
      </c>
      <c r="D92" s="125">
        <v>1.0</v>
      </c>
      <c r="E92" s="125">
        <v>2.0</v>
      </c>
      <c r="F92" s="126">
        <v>16594.0</v>
      </c>
      <c r="G92" s="125">
        <v>4.0</v>
      </c>
    </row>
    <row r="93">
      <c r="A93" s="124">
        <v>91.0</v>
      </c>
      <c r="B93" s="125">
        <v>41.0</v>
      </c>
      <c r="C93" s="125">
        <v>1.0</v>
      </c>
      <c r="D93" s="125">
        <v>2.0</v>
      </c>
      <c r="E93" s="125">
        <v>1.0</v>
      </c>
      <c r="F93" s="126">
        <v>15156.0</v>
      </c>
      <c r="G93" s="125">
        <v>4.0</v>
      </c>
    </row>
    <row r="94">
      <c r="A94" s="124">
        <v>92.0</v>
      </c>
      <c r="B94" s="125">
        <v>29.0</v>
      </c>
      <c r="C94" s="125">
        <v>0.0</v>
      </c>
      <c r="D94" s="125">
        <v>2.0</v>
      </c>
      <c r="E94" s="125">
        <v>2.0</v>
      </c>
      <c r="F94" s="125" t="s">
        <v>110</v>
      </c>
      <c r="G94" s="125">
        <v>4.0</v>
      </c>
    </row>
    <row r="95">
      <c r="A95" s="124">
        <v>93.0</v>
      </c>
      <c r="B95" s="125">
        <v>42.0</v>
      </c>
      <c r="C95" s="125">
        <v>0.0</v>
      </c>
      <c r="D95" s="125">
        <v>0.0</v>
      </c>
      <c r="E95" s="125">
        <v>1.0</v>
      </c>
      <c r="F95" s="126">
        <v>29271.0</v>
      </c>
      <c r="G95" s="125">
        <v>4.0</v>
      </c>
    </row>
    <row r="96">
      <c r="A96" s="124">
        <v>94.0</v>
      </c>
      <c r="B96" s="125">
        <v>56.0</v>
      </c>
      <c r="C96" s="125">
        <v>1.0</v>
      </c>
      <c r="D96" s="125">
        <v>0.0</v>
      </c>
      <c r="E96" s="125">
        <v>2.0</v>
      </c>
      <c r="F96" s="126">
        <v>15015.0</v>
      </c>
      <c r="G96" s="125">
        <v>4.0</v>
      </c>
    </row>
    <row r="97">
      <c r="A97" s="124">
        <v>95.0</v>
      </c>
      <c r="B97" s="125">
        <v>36.0</v>
      </c>
      <c r="C97" s="125">
        <v>1.0</v>
      </c>
      <c r="D97" s="125">
        <v>0.0</v>
      </c>
      <c r="E97" s="125">
        <v>1.0</v>
      </c>
      <c r="F97" s="126">
        <v>11424.0</v>
      </c>
      <c r="G97" s="125">
        <v>3.0</v>
      </c>
    </row>
    <row r="98">
      <c r="A98" s="124">
        <v>96.0</v>
      </c>
      <c r="B98" s="125">
        <v>58.0</v>
      </c>
      <c r="C98" s="125">
        <v>0.0</v>
      </c>
      <c r="D98" s="125">
        <v>0.0</v>
      </c>
      <c r="E98" s="125">
        <v>2.0</v>
      </c>
      <c r="F98" s="126">
        <v>38247.0</v>
      </c>
      <c r="G98" s="125">
        <v>4.0</v>
      </c>
    </row>
    <row r="99">
      <c r="A99" s="124">
        <v>97.0</v>
      </c>
      <c r="B99" s="125">
        <v>56.0</v>
      </c>
      <c r="C99" s="125">
        <v>0.0</v>
      </c>
      <c r="D99" s="125">
        <v>2.0</v>
      </c>
      <c r="E99" s="125">
        <v>2.0</v>
      </c>
      <c r="F99" s="126">
        <v>25395.0</v>
      </c>
      <c r="G99" s="125">
        <v>4.0</v>
      </c>
    </row>
    <row r="100">
      <c r="A100" s="124">
        <v>98.0</v>
      </c>
      <c r="B100" s="125">
        <v>20.0</v>
      </c>
      <c r="C100" s="125">
        <v>1.0</v>
      </c>
      <c r="D100" s="125">
        <v>2.0</v>
      </c>
      <c r="E100" s="125">
        <v>1.0</v>
      </c>
      <c r="F100" s="126">
        <v>35639.0</v>
      </c>
      <c r="G100" s="125">
        <v>4.0</v>
      </c>
    </row>
    <row r="101">
      <c r="A101" s="124">
        <v>99.0</v>
      </c>
      <c r="B101" s="125">
        <v>15.0</v>
      </c>
      <c r="C101" s="125">
        <v>0.0</v>
      </c>
      <c r="D101" s="125">
        <v>2.0</v>
      </c>
      <c r="E101" s="125">
        <v>1.0</v>
      </c>
      <c r="F101" s="126">
        <v>16725.0</v>
      </c>
      <c r="G101" s="125">
        <v>4.0</v>
      </c>
    </row>
    <row r="102">
      <c r="A102" s="124">
        <v>100.0</v>
      </c>
      <c r="B102" s="125">
        <v>31.0</v>
      </c>
      <c r="C102" s="125">
        <v>1.0</v>
      </c>
      <c r="D102" s="125">
        <v>2.0</v>
      </c>
      <c r="E102" s="125">
        <v>1.0</v>
      </c>
      <c r="F102" s="126">
        <v>11871.0</v>
      </c>
      <c r="G102" s="125">
        <v>0.0</v>
      </c>
    </row>
    <row r="103">
      <c r="A103" s="124">
        <v>101.0</v>
      </c>
      <c r="B103" s="125">
        <v>45.0</v>
      </c>
      <c r="C103" s="125">
        <v>0.0</v>
      </c>
      <c r="D103" s="125">
        <v>2.0</v>
      </c>
      <c r="E103" s="125">
        <v>2.0</v>
      </c>
      <c r="F103" s="126">
        <v>12854.0</v>
      </c>
      <c r="G103" s="125">
        <v>0.0</v>
      </c>
    </row>
    <row r="104">
      <c r="A104" s="124">
        <v>102.0</v>
      </c>
      <c r="B104" s="125">
        <v>28.0</v>
      </c>
      <c r="C104" s="125">
        <v>0.0</v>
      </c>
      <c r="D104" s="125">
        <v>0.0</v>
      </c>
      <c r="E104" s="125">
        <v>2.0</v>
      </c>
      <c r="F104" s="126">
        <v>13127.0</v>
      </c>
      <c r="G104" s="125">
        <v>2.0</v>
      </c>
    </row>
    <row r="105">
      <c r="A105" s="124">
        <v>103.0</v>
      </c>
      <c r="B105" s="125">
        <v>56.0</v>
      </c>
      <c r="C105" s="125">
        <v>1.0</v>
      </c>
      <c r="D105" s="125">
        <v>1.0</v>
      </c>
      <c r="E105" s="125">
        <v>2.0</v>
      </c>
      <c r="F105" s="126">
        <v>8966.0</v>
      </c>
      <c r="G105" s="125">
        <v>3.0</v>
      </c>
    </row>
    <row r="106">
      <c r="A106" s="124">
        <v>104.0</v>
      </c>
      <c r="B106" s="125">
        <v>22.0</v>
      </c>
      <c r="C106" s="125">
        <v>1.0</v>
      </c>
      <c r="D106" s="125">
        <v>2.0</v>
      </c>
      <c r="E106" s="125">
        <v>1.0</v>
      </c>
      <c r="F106" s="126">
        <v>28294.0</v>
      </c>
      <c r="G106" s="125">
        <v>4.0</v>
      </c>
    </row>
    <row r="107">
      <c r="A107" s="124">
        <v>105.0</v>
      </c>
      <c r="B107" s="125">
        <v>37.0</v>
      </c>
      <c r="C107" s="125">
        <v>1.0</v>
      </c>
      <c r="D107" s="125">
        <v>0.0</v>
      </c>
      <c r="E107" s="125">
        <v>1.0</v>
      </c>
      <c r="F107" s="126">
        <v>8968.0</v>
      </c>
      <c r="G107" s="125">
        <v>3.0</v>
      </c>
    </row>
    <row r="108">
      <c r="A108" s="124">
        <v>106.0</v>
      </c>
      <c r="B108" s="125">
        <v>22.0</v>
      </c>
      <c r="C108" s="125">
        <v>1.0</v>
      </c>
      <c r="D108" s="125">
        <v>1.0</v>
      </c>
      <c r="E108" s="125">
        <v>2.0</v>
      </c>
      <c r="F108" s="126">
        <v>11953.0</v>
      </c>
      <c r="G108" s="125">
        <v>3.0</v>
      </c>
    </row>
    <row r="109">
      <c r="A109" s="124">
        <v>107.0</v>
      </c>
      <c r="B109" s="125">
        <v>42.0</v>
      </c>
      <c r="C109" s="125">
        <v>1.0</v>
      </c>
      <c r="D109" s="125">
        <v>0.0</v>
      </c>
      <c r="E109" s="125">
        <v>2.0</v>
      </c>
      <c r="F109" s="126">
        <v>20013.0</v>
      </c>
      <c r="G109" s="125">
        <v>4.0</v>
      </c>
    </row>
    <row r="110">
      <c r="A110" s="124">
        <v>108.0</v>
      </c>
      <c r="B110" s="125">
        <v>72.0</v>
      </c>
      <c r="C110" s="125">
        <v>1.0</v>
      </c>
      <c r="D110" s="125">
        <v>2.0</v>
      </c>
      <c r="E110" s="125">
        <v>1.0</v>
      </c>
      <c r="F110" s="126">
        <v>9677.0</v>
      </c>
      <c r="G110" s="125">
        <v>1.0</v>
      </c>
    </row>
    <row r="111">
      <c r="A111" s="124">
        <v>109.0</v>
      </c>
      <c r="B111" s="125">
        <v>23.0</v>
      </c>
      <c r="C111" s="125">
        <v>1.0</v>
      </c>
      <c r="D111" s="125">
        <v>1.0</v>
      </c>
      <c r="E111" s="125">
        <v>2.0</v>
      </c>
      <c r="F111" s="125" t="s">
        <v>111</v>
      </c>
      <c r="G111" s="125">
        <v>4.0</v>
      </c>
    </row>
    <row r="112">
      <c r="A112" s="124">
        <v>110.0</v>
      </c>
      <c r="B112" s="125">
        <v>50.0</v>
      </c>
      <c r="C112" s="125">
        <v>1.0</v>
      </c>
      <c r="D112" s="125">
        <v>2.0</v>
      </c>
      <c r="E112" s="125">
        <v>2.0</v>
      </c>
      <c r="F112" s="125" t="s">
        <v>112</v>
      </c>
      <c r="G112" s="125">
        <v>0.0</v>
      </c>
    </row>
    <row r="113">
      <c r="A113" s="124">
        <v>111.0</v>
      </c>
      <c r="B113" s="125">
        <v>47.0</v>
      </c>
      <c r="C113" s="125">
        <v>0.0</v>
      </c>
      <c r="D113" s="125">
        <v>1.0</v>
      </c>
      <c r="E113" s="125">
        <v>1.0</v>
      </c>
      <c r="F113" s="126">
        <v>6683.0</v>
      </c>
      <c r="G113" s="125">
        <v>3.0</v>
      </c>
    </row>
    <row r="114">
      <c r="A114" s="124">
        <v>112.0</v>
      </c>
      <c r="B114" s="125">
        <v>35.0</v>
      </c>
      <c r="C114" s="125">
        <v>1.0</v>
      </c>
      <c r="D114" s="125">
        <v>0.0</v>
      </c>
      <c r="E114" s="125">
        <v>1.0</v>
      </c>
      <c r="F114" s="125" t="s">
        <v>113</v>
      </c>
      <c r="G114" s="125">
        <v>3.0</v>
      </c>
    </row>
    <row r="115">
      <c r="A115" s="124">
        <v>113.0</v>
      </c>
      <c r="B115" s="125">
        <v>65.0</v>
      </c>
      <c r="C115" s="125">
        <v>0.0</v>
      </c>
      <c r="D115" s="125">
        <v>0.0</v>
      </c>
      <c r="E115" s="125">
        <v>1.0</v>
      </c>
      <c r="F115" s="126">
        <v>13769.0</v>
      </c>
      <c r="G115" s="125">
        <v>3.0</v>
      </c>
    </row>
    <row r="116">
      <c r="A116" s="124">
        <v>114.0</v>
      </c>
      <c r="B116" s="125">
        <v>20.0</v>
      </c>
      <c r="C116" s="125">
        <v>0.0</v>
      </c>
      <c r="D116" s="125">
        <v>1.0</v>
      </c>
      <c r="E116" s="125">
        <v>1.0</v>
      </c>
      <c r="F116" s="126">
        <v>9281.0</v>
      </c>
      <c r="G116" s="125">
        <v>3.0</v>
      </c>
    </row>
    <row r="117">
      <c r="A117" s="124">
        <v>115.0</v>
      </c>
      <c r="B117" s="125">
        <v>51.0</v>
      </c>
      <c r="C117" s="125">
        <v>1.0</v>
      </c>
      <c r="D117" s="125">
        <v>2.0</v>
      </c>
      <c r="E117" s="125">
        <v>2.0</v>
      </c>
      <c r="F117" s="126">
        <v>18295.0</v>
      </c>
      <c r="G117" s="125">
        <v>4.0</v>
      </c>
    </row>
    <row r="118">
      <c r="A118" s="124">
        <v>116.0</v>
      </c>
      <c r="B118" s="125">
        <v>67.0</v>
      </c>
      <c r="C118" s="125">
        <v>1.0</v>
      </c>
      <c r="D118" s="125">
        <v>1.0</v>
      </c>
      <c r="E118" s="125">
        <v>1.0</v>
      </c>
      <c r="F118" s="126">
        <v>9514.0</v>
      </c>
      <c r="G118" s="125">
        <v>3.0</v>
      </c>
    </row>
    <row r="119">
      <c r="A119" s="124">
        <v>117.0</v>
      </c>
      <c r="B119" s="125">
        <v>40.0</v>
      </c>
      <c r="C119" s="125">
        <v>0.0</v>
      </c>
      <c r="D119" s="125">
        <v>1.0</v>
      </c>
      <c r="E119" s="125">
        <v>2.0</v>
      </c>
      <c r="F119" s="126">
        <v>10103.0</v>
      </c>
      <c r="G119" s="125">
        <v>3.0</v>
      </c>
    </row>
    <row r="120">
      <c r="A120" s="124">
        <v>118.0</v>
      </c>
      <c r="B120" s="125">
        <v>32.0</v>
      </c>
      <c r="C120" s="125">
        <v>0.0</v>
      </c>
      <c r="D120" s="125">
        <v>2.0</v>
      </c>
      <c r="E120" s="125">
        <v>1.0</v>
      </c>
      <c r="F120" s="126">
        <v>10292.0</v>
      </c>
      <c r="G120" s="125">
        <v>0.0</v>
      </c>
    </row>
    <row r="121">
      <c r="A121" s="124">
        <v>119.0</v>
      </c>
      <c r="B121" s="125">
        <v>61.0</v>
      </c>
      <c r="C121" s="125">
        <v>0.0</v>
      </c>
      <c r="D121" s="125">
        <v>2.0</v>
      </c>
      <c r="E121" s="125">
        <v>2.0</v>
      </c>
      <c r="F121" s="126">
        <v>25475.0</v>
      </c>
      <c r="G121" s="125">
        <v>4.0</v>
      </c>
    </row>
    <row r="122">
      <c r="A122" s="124">
        <v>120.0</v>
      </c>
      <c r="B122" s="125">
        <v>28.0</v>
      </c>
      <c r="C122" s="125">
        <v>1.0</v>
      </c>
      <c r="D122" s="125">
        <v>1.0</v>
      </c>
      <c r="E122" s="125">
        <v>2.0</v>
      </c>
      <c r="F122" s="126">
        <v>27064.0</v>
      </c>
      <c r="G122" s="125">
        <v>4.0</v>
      </c>
    </row>
    <row r="123">
      <c r="A123" s="124">
        <v>121.0</v>
      </c>
      <c r="B123" s="125">
        <v>15.0</v>
      </c>
      <c r="C123" s="125">
        <v>1.0</v>
      </c>
      <c r="D123" s="125">
        <v>2.0</v>
      </c>
      <c r="E123" s="125">
        <v>1.0</v>
      </c>
      <c r="F123" s="126">
        <v>17206.0</v>
      </c>
      <c r="G123" s="125">
        <v>4.0</v>
      </c>
    </row>
    <row r="124">
      <c r="A124" s="124">
        <v>122.0</v>
      </c>
      <c r="B124" s="125">
        <v>34.0</v>
      </c>
      <c r="C124" s="125">
        <v>1.0</v>
      </c>
      <c r="D124" s="125">
        <v>1.0</v>
      </c>
      <c r="E124" s="125">
        <v>2.0</v>
      </c>
      <c r="F124" s="126">
        <v>22456.0</v>
      </c>
      <c r="G124" s="125">
        <v>4.0</v>
      </c>
    </row>
    <row r="125">
      <c r="A125" s="124">
        <v>123.0</v>
      </c>
      <c r="B125" s="125">
        <v>36.0</v>
      </c>
      <c r="C125" s="125">
        <v>0.0</v>
      </c>
      <c r="D125" s="125">
        <v>1.0</v>
      </c>
      <c r="E125" s="125">
        <v>2.0</v>
      </c>
      <c r="F125" s="126">
        <v>16753.0</v>
      </c>
      <c r="G125" s="125">
        <v>4.0</v>
      </c>
    </row>
    <row r="126">
      <c r="A126" s="124">
        <v>124.0</v>
      </c>
      <c r="B126" s="125">
        <v>53.0</v>
      </c>
      <c r="C126" s="125">
        <v>0.0</v>
      </c>
      <c r="D126" s="125">
        <v>2.0</v>
      </c>
      <c r="E126" s="125">
        <v>1.0</v>
      </c>
      <c r="F126" s="126">
        <v>12495.0</v>
      </c>
      <c r="G126" s="125">
        <v>1.0</v>
      </c>
    </row>
    <row r="127">
      <c r="A127" s="124">
        <v>125.0</v>
      </c>
      <c r="B127" s="125">
        <v>19.0</v>
      </c>
      <c r="C127" s="125">
        <v>0.0</v>
      </c>
      <c r="D127" s="125">
        <v>2.0</v>
      </c>
      <c r="E127" s="125">
        <v>1.0</v>
      </c>
      <c r="F127" s="126">
        <v>25969.0</v>
      </c>
      <c r="G127" s="125">
        <v>4.0</v>
      </c>
    </row>
    <row r="128">
      <c r="A128" s="124">
        <v>126.0</v>
      </c>
      <c r="B128" s="125">
        <v>66.0</v>
      </c>
      <c r="C128" s="125">
        <v>1.0</v>
      </c>
      <c r="D128" s="125">
        <v>2.0</v>
      </c>
      <c r="E128" s="125">
        <v>2.0</v>
      </c>
      <c r="F128" s="126">
        <v>16347.0</v>
      </c>
      <c r="G128" s="125">
        <v>4.0</v>
      </c>
    </row>
    <row r="129">
      <c r="A129" s="124">
        <v>127.0</v>
      </c>
      <c r="B129" s="125">
        <v>35.0</v>
      </c>
      <c r="C129" s="125">
        <v>1.0</v>
      </c>
      <c r="D129" s="125">
        <v>1.0</v>
      </c>
      <c r="E129" s="125">
        <v>1.0</v>
      </c>
      <c r="F129" s="126">
        <v>7845.0</v>
      </c>
      <c r="G129" s="125">
        <v>3.0</v>
      </c>
    </row>
    <row r="130">
      <c r="A130" s="124">
        <v>128.0</v>
      </c>
      <c r="B130" s="125">
        <v>47.0</v>
      </c>
      <c r="C130" s="125">
        <v>1.0</v>
      </c>
      <c r="D130" s="125">
        <v>0.0</v>
      </c>
      <c r="E130" s="125">
        <v>1.0</v>
      </c>
      <c r="F130" s="126">
        <v>33542.0</v>
      </c>
      <c r="G130" s="125">
        <v>4.0</v>
      </c>
    </row>
    <row r="131">
      <c r="A131" s="124">
        <v>129.0</v>
      </c>
      <c r="B131" s="125">
        <v>32.0</v>
      </c>
      <c r="C131" s="125">
        <v>0.0</v>
      </c>
      <c r="D131" s="125">
        <v>1.0</v>
      </c>
      <c r="E131" s="125">
        <v>2.0</v>
      </c>
      <c r="F131" s="126">
        <v>7477.0</v>
      </c>
      <c r="G131" s="125">
        <v>3.0</v>
      </c>
    </row>
    <row r="132">
      <c r="A132" s="124">
        <v>130.0</v>
      </c>
      <c r="B132" s="125">
        <v>70.0</v>
      </c>
      <c r="C132" s="125">
        <v>0.0</v>
      </c>
      <c r="D132" s="125">
        <v>1.0</v>
      </c>
      <c r="E132" s="125">
        <v>2.0</v>
      </c>
      <c r="F132" s="126">
        <v>20489.0</v>
      </c>
      <c r="G132" s="125">
        <v>4.0</v>
      </c>
    </row>
    <row r="133">
      <c r="A133" s="124">
        <v>131.0</v>
      </c>
      <c r="B133" s="125">
        <v>52.0</v>
      </c>
      <c r="C133" s="125">
        <v>1.0</v>
      </c>
      <c r="D133" s="125">
        <v>0.0</v>
      </c>
      <c r="E133" s="125">
        <v>1.0</v>
      </c>
      <c r="F133" s="126">
        <v>32922.0</v>
      </c>
      <c r="G133" s="125">
        <v>4.0</v>
      </c>
    </row>
    <row r="134">
      <c r="A134" s="124">
        <v>132.0</v>
      </c>
      <c r="B134" s="125">
        <v>49.0</v>
      </c>
      <c r="C134" s="125">
        <v>1.0</v>
      </c>
      <c r="D134" s="125">
        <v>0.0</v>
      </c>
      <c r="E134" s="125">
        <v>1.0</v>
      </c>
      <c r="F134" s="126">
        <v>13598.0</v>
      </c>
      <c r="G134" s="125">
        <v>3.0</v>
      </c>
    </row>
    <row r="135">
      <c r="A135" s="124">
        <v>133.0</v>
      </c>
      <c r="B135" s="125">
        <v>24.0</v>
      </c>
      <c r="C135" s="125">
        <v>1.0</v>
      </c>
      <c r="D135" s="125">
        <v>1.0</v>
      </c>
      <c r="E135" s="125">
        <v>2.0</v>
      </c>
      <c r="F135" s="126">
        <v>25786.0</v>
      </c>
      <c r="G135" s="125">
        <v>4.0</v>
      </c>
    </row>
    <row r="136">
      <c r="A136" s="124">
        <v>134.0</v>
      </c>
      <c r="B136" s="125">
        <v>42.0</v>
      </c>
      <c r="C136" s="125">
        <v>0.0</v>
      </c>
      <c r="D136" s="125">
        <v>2.0</v>
      </c>
      <c r="E136" s="125">
        <v>2.0</v>
      </c>
      <c r="F136" s="126">
        <v>21036.0</v>
      </c>
      <c r="G136" s="125">
        <v>4.0</v>
      </c>
    </row>
    <row r="137">
      <c r="A137" s="124">
        <v>135.0</v>
      </c>
      <c r="B137" s="125">
        <v>74.0</v>
      </c>
      <c r="C137" s="125">
        <v>1.0</v>
      </c>
      <c r="D137" s="125">
        <v>0.0</v>
      </c>
      <c r="E137" s="125">
        <v>1.0</v>
      </c>
      <c r="F137" s="126">
        <v>11939.0</v>
      </c>
      <c r="G137" s="125">
        <v>3.0</v>
      </c>
    </row>
    <row r="138">
      <c r="A138" s="124">
        <v>136.0</v>
      </c>
      <c r="B138" s="125">
        <v>55.0</v>
      </c>
      <c r="C138" s="125">
        <v>0.0</v>
      </c>
      <c r="D138" s="125">
        <v>2.0</v>
      </c>
      <c r="E138" s="125">
        <v>2.0</v>
      </c>
      <c r="F138" s="126">
        <v>10977.0</v>
      </c>
      <c r="G138" s="125">
        <v>1.0</v>
      </c>
    </row>
    <row r="139">
      <c r="A139" s="124">
        <v>137.0</v>
      </c>
      <c r="B139" s="125">
        <v>35.0</v>
      </c>
      <c r="C139" s="125">
        <v>0.0</v>
      </c>
      <c r="D139" s="125">
        <v>2.0</v>
      </c>
      <c r="E139" s="125">
        <v>2.0</v>
      </c>
      <c r="F139" s="126">
        <v>12894.0</v>
      </c>
      <c r="G139" s="125">
        <v>0.0</v>
      </c>
    </row>
    <row r="140">
      <c r="A140" s="124">
        <v>138.0</v>
      </c>
      <c r="B140" s="125">
        <v>51.0</v>
      </c>
      <c r="C140" s="125">
        <v>1.0</v>
      </c>
      <c r="D140" s="125">
        <v>2.0</v>
      </c>
      <c r="E140" s="125">
        <v>1.0</v>
      </c>
      <c r="F140" s="126">
        <v>11343.0</v>
      </c>
      <c r="G140" s="125">
        <v>1.0</v>
      </c>
    </row>
    <row r="141">
      <c r="A141" s="124">
        <v>139.0</v>
      </c>
      <c r="B141" s="125">
        <v>69.0</v>
      </c>
      <c r="C141" s="125">
        <v>0.0</v>
      </c>
      <c r="D141" s="125">
        <v>1.0</v>
      </c>
      <c r="E141" s="125">
        <v>2.0</v>
      </c>
      <c r="F141" s="126">
        <v>10065.0</v>
      </c>
      <c r="G141" s="125">
        <v>3.0</v>
      </c>
    </row>
    <row r="142">
      <c r="A142" s="124">
        <v>140.0</v>
      </c>
      <c r="B142" s="125">
        <v>49.0</v>
      </c>
      <c r="C142" s="125">
        <v>1.0</v>
      </c>
      <c r="D142" s="125">
        <v>2.0</v>
      </c>
      <c r="E142" s="125">
        <v>1.0</v>
      </c>
      <c r="F142" s="126">
        <v>6269.0</v>
      </c>
      <c r="G142" s="125">
        <v>0.0</v>
      </c>
    </row>
    <row r="143">
      <c r="A143" s="124">
        <v>141.0</v>
      </c>
      <c r="B143" s="125">
        <v>64.0</v>
      </c>
      <c r="C143" s="125">
        <v>0.0</v>
      </c>
      <c r="D143" s="125">
        <v>0.0</v>
      </c>
      <c r="E143" s="125">
        <v>1.0</v>
      </c>
      <c r="F143" s="126">
        <v>25741.0</v>
      </c>
      <c r="G143" s="125">
        <v>4.0</v>
      </c>
    </row>
    <row r="144">
      <c r="A144" s="124">
        <v>142.0</v>
      </c>
      <c r="B144" s="125">
        <v>60.0</v>
      </c>
      <c r="C144" s="125">
        <v>1.0</v>
      </c>
      <c r="D144" s="125">
        <v>2.0</v>
      </c>
      <c r="E144" s="125">
        <v>1.0</v>
      </c>
      <c r="F144" s="126">
        <v>8621.0</v>
      </c>
      <c r="G144" s="125">
        <v>1.0</v>
      </c>
    </row>
    <row r="145">
      <c r="A145" s="124">
        <v>143.0</v>
      </c>
      <c r="B145" s="125">
        <v>74.0</v>
      </c>
      <c r="C145" s="125">
        <v>1.0</v>
      </c>
      <c r="D145" s="125">
        <v>2.0</v>
      </c>
      <c r="E145" s="125">
        <v>1.0</v>
      </c>
      <c r="F145" s="126">
        <v>15436.0</v>
      </c>
      <c r="G145" s="125">
        <v>4.0</v>
      </c>
    </row>
    <row r="146">
      <c r="A146" s="124">
        <v>144.0</v>
      </c>
      <c r="B146" s="125">
        <v>39.0</v>
      </c>
      <c r="C146" s="125">
        <v>1.0</v>
      </c>
      <c r="D146" s="125">
        <v>2.0</v>
      </c>
      <c r="E146" s="125">
        <v>2.0</v>
      </c>
      <c r="F146" s="126">
        <v>9664.0</v>
      </c>
      <c r="G146" s="125">
        <v>0.0</v>
      </c>
    </row>
    <row r="147">
      <c r="A147" s="124">
        <v>145.0</v>
      </c>
      <c r="B147" s="125">
        <v>61.0</v>
      </c>
      <c r="C147" s="125">
        <v>1.0</v>
      </c>
      <c r="D147" s="125">
        <v>1.0</v>
      </c>
      <c r="E147" s="125">
        <v>2.0</v>
      </c>
      <c r="F147" s="126">
        <v>9443.0</v>
      </c>
      <c r="G147" s="125">
        <v>3.0</v>
      </c>
    </row>
    <row r="148">
      <c r="A148" s="124">
        <v>146.0</v>
      </c>
      <c r="B148" s="125">
        <v>37.0</v>
      </c>
      <c r="C148" s="125">
        <v>0.0</v>
      </c>
      <c r="D148" s="125">
        <v>0.0</v>
      </c>
      <c r="E148" s="125">
        <v>1.0</v>
      </c>
      <c r="F148" s="126">
        <v>12006.0</v>
      </c>
      <c r="G148" s="125">
        <v>3.0</v>
      </c>
    </row>
    <row r="149">
      <c r="A149" s="124">
        <v>147.0</v>
      </c>
      <c r="B149" s="125">
        <v>26.0</v>
      </c>
      <c r="C149" s="125">
        <v>0.0</v>
      </c>
      <c r="D149" s="125">
        <v>2.0</v>
      </c>
      <c r="E149" s="125">
        <v>1.0</v>
      </c>
      <c r="F149" s="126">
        <v>12307.0</v>
      </c>
      <c r="G149" s="125">
        <v>0.0</v>
      </c>
    </row>
    <row r="150">
      <c r="A150" s="124">
        <v>148.0</v>
      </c>
      <c r="B150" s="125">
        <v>61.0</v>
      </c>
      <c r="C150" s="125">
        <v>0.0</v>
      </c>
      <c r="D150" s="125">
        <v>0.0</v>
      </c>
      <c r="E150" s="125">
        <v>1.0</v>
      </c>
      <c r="F150" s="125" t="s">
        <v>114</v>
      </c>
      <c r="G150" s="125">
        <v>3.0</v>
      </c>
    </row>
    <row r="151">
      <c r="A151" s="124">
        <v>149.0</v>
      </c>
      <c r="B151" s="125">
        <v>22.0</v>
      </c>
      <c r="C151" s="125">
        <v>1.0</v>
      </c>
      <c r="D151" s="125">
        <v>0.0</v>
      </c>
      <c r="E151" s="125">
        <v>2.0</v>
      </c>
      <c r="F151" s="126">
        <v>8151.0</v>
      </c>
      <c r="G151" s="125">
        <v>2.0</v>
      </c>
    </row>
    <row r="152">
      <c r="A152" s="124">
        <v>150.0</v>
      </c>
      <c r="B152" s="125">
        <v>49.0</v>
      </c>
      <c r="C152" s="125">
        <v>1.0</v>
      </c>
      <c r="D152" s="125">
        <v>2.0</v>
      </c>
      <c r="E152" s="125">
        <v>1.0</v>
      </c>
      <c r="F152" s="125" t="s">
        <v>115</v>
      </c>
      <c r="G152" s="125">
        <v>0.0</v>
      </c>
    </row>
    <row r="153">
      <c r="A153" s="124">
        <v>151.0</v>
      </c>
      <c r="B153" s="125">
        <v>68.0</v>
      </c>
      <c r="C153" s="125">
        <v>1.0</v>
      </c>
      <c r="D153" s="125">
        <v>2.0</v>
      </c>
      <c r="E153" s="125">
        <v>2.0</v>
      </c>
      <c r="F153" s="126">
        <v>11009.0</v>
      </c>
      <c r="G153" s="125">
        <v>1.0</v>
      </c>
    </row>
    <row r="154">
      <c r="A154" s="124">
        <v>152.0</v>
      </c>
      <c r="B154" s="125">
        <v>55.0</v>
      </c>
      <c r="C154" s="125">
        <v>1.0</v>
      </c>
      <c r="D154" s="125">
        <v>1.0</v>
      </c>
      <c r="E154" s="125">
        <v>1.0</v>
      </c>
      <c r="F154" s="126">
        <v>7261.0</v>
      </c>
      <c r="G154" s="125">
        <v>3.0</v>
      </c>
    </row>
    <row r="155">
      <c r="A155" s="124">
        <v>153.0</v>
      </c>
      <c r="B155" s="125">
        <v>72.0</v>
      </c>
      <c r="C155" s="125">
        <v>0.0</v>
      </c>
      <c r="D155" s="125">
        <v>0.0</v>
      </c>
      <c r="E155" s="125">
        <v>1.0</v>
      </c>
      <c r="F155" s="126">
        <v>14642.0</v>
      </c>
      <c r="G155" s="125">
        <v>3.0</v>
      </c>
    </row>
    <row r="156">
      <c r="A156" s="124">
        <v>154.0</v>
      </c>
      <c r="B156" s="125">
        <v>37.0</v>
      </c>
      <c r="C156" s="125">
        <v>1.0</v>
      </c>
      <c r="D156" s="125">
        <v>0.0</v>
      </c>
      <c r="E156" s="125">
        <v>1.0</v>
      </c>
      <c r="F156" s="126">
        <v>16724.0</v>
      </c>
      <c r="G156" s="125">
        <v>4.0</v>
      </c>
    </row>
    <row r="157">
      <c r="A157" s="124">
        <v>155.0</v>
      </c>
      <c r="B157" s="125">
        <v>49.0</v>
      </c>
      <c r="C157" s="125">
        <v>1.0</v>
      </c>
      <c r="D157" s="125">
        <v>0.0</v>
      </c>
      <c r="E157" s="125">
        <v>2.0</v>
      </c>
      <c r="F157" s="126">
        <v>10537.0</v>
      </c>
      <c r="G157" s="125">
        <v>2.0</v>
      </c>
    </row>
    <row r="158">
      <c r="A158" s="124">
        <v>156.0</v>
      </c>
      <c r="B158" s="125">
        <v>31.0</v>
      </c>
      <c r="C158" s="125">
        <v>1.0</v>
      </c>
      <c r="D158" s="125">
        <v>2.0</v>
      </c>
      <c r="E158" s="125">
        <v>1.0</v>
      </c>
      <c r="F158" s="126">
        <v>11227.0</v>
      </c>
      <c r="G158" s="125">
        <v>0.0</v>
      </c>
    </row>
    <row r="159">
      <c r="A159" s="124">
        <v>157.0</v>
      </c>
      <c r="B159" s="125">
        <v>53.0</v>
      </c>
      <c r="C159" s="125">
        <v>1.0</v>
      </c>
      <c r="D159" s="125">
        <v>0.0</v>
      </c>
      <c r="E159" s="125">
        <v>2.0</v>
      </c>
      <c r="F159" s="126">
        <v>22963.0</v>
      </c>
      <c r="G159" s="125">
        <v>4.0</v>
      </c>
    </row>
    <row r="160">
      <c r="A160" s="124">
        <v>158.0</v>
      </c>
      <c r="B160" s="125">
        <v>59.0</v>
      </c>
      <c r="C160" s="125">
        <v>0.0</v>
      </c>
      <c r="D160" s="125">
        <v>0.0</v>
      </c>
      <c r="E160" s="125">
        <v>2.0</v>
      </c>
      <c r="F160" s="126">
        <v>10444.0</v>
      </c>
      <c r="G160" s="125">
        <v>2.0</v>
      </c>
    </row>
    <row r="161">
      <c r="A161" s="124">
        <v>159.0</v>
      </c>
      <c r="B161" s="125">
        <v>34.0</v>
      </c>
      <c r="C161" s="125">
        <v>0.0</v>
      </c>
      <c r="D161" s="125">
        <v>0.0</v>
      </c>
      <c r="E161" s="125">
        <v>1.0</v>
      </c>
      <c r="F161" s="126">
        <v>12923.0</v>
      </c>
      <c r="G161" s="125">
        <v>3.0</v>
      </c>
    </row>
    <row r="162">
      <c r="A162" s="124">
        <v>160.0</v>
      </c>
      <c r="B162" s="125">
        <v>30.0</v>
      </c>
      <c r="C162" s="125">
        <v>0.0</v>
      </c>
      <c r="D162" s="125">
        <v>1.0</v>
      </c>
      <c r="E162" s="125">
        <v>2.0</v>
      </c>
      <c r="F162" s="126">
        <v>10443.0</v>
      </c>
      <c r="G162" s="125">
        <v>3.0</v>
      </c>
    </row>
    <row r="163">
      <c r="A163" s="124">
        <v>161.0</v>
      </c>
      <c r="B163" s="125">
        <v>57.0</v>
      </c>
      <c r="C163" s="125">
        <v>0.0</v>
      </c>
      <c r="D163" s="125">
        <v>2.0</v>
      </c>
      <c r="E163" s="125">
        <v>1.0</v>
      </c>
      <c r="F163" s="126">
        <v>9945.0</v>
      </c>
      <c r="G163" s="125">
        <v>1.0</v>
      </c>
    </row>
    <row r="164">
      <c r="A164" s="124">
        <v>162.0</v>
      </c>
      <c r="B164" s="125">
        <v>43.0</v>
      </c>
      <c r="C164" s="125">
        <v>1.0</v>
      </c>
      <c r="D164" s="125">
        <v>1.0</v>
      </c>
      <c r="E164" s="125">
        <v>1.0</v>
      </c>
      <c r="F164" s="126">
        <v>12859.0</v>
      </c>
      <c r="G164" s="125">
        <v>3.0</v>
      </c>
    </row>
    <row r="165">
      <c r="A165" s="124">
        <v>163.0</v>
      </c>
      <c r="B165" s="125">
        <v>21.0</v>
      </c>
      <c r="C165" s="125">
        <v>0.0</v>
      </c>
      <c r="D165" s="125">
        <v>2.0</v>
      </c>
      <c r="E165" s="125">
        <v>1.0</v>
      </c>
      <c r="F165" s="126">
        <v>28632.0</v>
      </c>
      <c r="G165" s="125">
        <v>4.0</v>
      </c>
    </row>
    <row r="166">
      <c r="A166" s="124">
        <v>164.0</v>
      </c>
      <c r="B166" s="125">
        <v>16.0</v>
      </c>
      <c r="C166" s="125">
        <v>1.0</v>
      </c>
      <c r="D166" s="125">
        <v>2.0</v>
      </c>
      <c r="E166" s="125">
        <v>1.0</v>
      </c>
      <c r="F166" s="126">
        <v>19007.0</v>
      </c>
      <c r="G166" s="125">
        <v>4.0</v>
      </c>
    </row>
    <row r="167">
      <c r="A167" s="124">
        <v>165.0</v>
      </c>
      <c r="B167" s="125">
        <v>38.0</v>
      </c>
      <c r="C167" s="125">
        <v>1.0</v>
      </c>
      <c r="D167" s="125">
        <v>0.0</v>
      </c>
      <c r="E167" s="125">
        <v>2.0</v>
      </c>
      <c r="F167" s="126">
        <v>18295.0</v>
      </c>
      <c r="G167" s="125">
        <v>4.0</v>
      </c>
    </row>
    <row r="168">
      <c r="A168" s="124">
        <v>166.0</v>
      </c>
      <c r="B168" s="125">
        <v>58.0</v>
      </c>
      <c r="C168" s="125">
        <v>0.0</v>
      </c>
      <c r="D168" s="125">
        <v>0.0</v>
      </c>
      <c r="E168" s="125">
        <v>2.0</v>
      </c>
      <c r="F168" s="126">
        <v>26645.0</v>
      </c>
      <c r="G168" s="125">
        <v>4.0</v>
      </c>
    </row>
    <row r="169">
      <c r="A169" s="124">
        <v>167.0</v>
      </c>
      <c r="B169" s="125">
        <v>57.0</v>
      </c>
      <c r="C169" s="125">
        <v>0.0</v>
      </c>
      <c r="D169" s="125">
        <v>1.0</v>
      </c>
      <c r="E169" s="125">
        <v>2.0</v>
      </c>
      <c r="F169" s="126">
        <v>14216.0</v>
      </c>
      <c r="G169" s="125">
        <v>3.0</v>
      </c>
    </row>
    <row r="170">
      <c r="A170" s="124">
        <v>168.0</v>
      </c>
      <c r="B170" s="125">
        <v>51.0</v>
      </c>
      <c r="C170" s="125">
        <v>0.0</v>
      </c>
      <c r="D170" s="125">
        <v>0.0</v>
      </c>
      <c r="E170" s="125">
        <v>1.0</v>
      </c>
      <c r="F170" s="126">
        <v>23003.0</v>
      </c>
      <c r="G170" s="125">
        <v>4.0</v>
      </c>
    </row>
    <row r="171">
      <c r="A171" s="124">
        <v>169.0</v>
      </c>
      <c r="B171" s="125">
        <v>20.0</v>
      </c>
      <c r="C171" s="125">
        <v>0.0</v>
      </c>
      <c r="D171" s="125">
        <v>2.0</v>
      </c>
      <c r="E171" s="125">
        <v>2.0</v>
      </c>
      <c r="F171" s="126">
        <v>11262.0</v>
      </c>
      <c r="G171" s="125">
        <v>0.0</v>
      </c>
    </row>
    <row r="172">
      <c r="A172" s="124">
        <v>170.0</v>
      </c>
      <c r="B172" s="125">
        <v>28.0</v>
      </c>
      <c r="C172" s="125">
        <v>0.0</v>
      </c>
      <c r="D172" s="125">
        <v>1.0</v>
      </c>
      <c r="E172" s="125">
        <v>2.0</v>
      </c>
      <c r="F172" s="126">
        <v>12879.0</v>
      </c>
      <c r="G172" s="125">
        <v>3.0</v>
      </c>
    </row>
    <row r="173">
      <c r="A173" s="124">
        <v>171.0</v>
      </c>
      <c r="B173" s="125">
        <v>45.0</v>
      </c>
      <c r="C173" s="125">
        <v>1.0</v>
      </c>
      <c r="D173" s="125">
        <v>0.0</v>
      </c>
      <c r="E173" s="125">
        <v>1.0</v>
      </c>
      <c r="F173" s="126">
        <v>10017.0</v>
      </c>
      <c r="G173" s="125">
        <v>3.0</v>
      </c>
    </row>
    <row r="174">
      <c r="A174" s="124">
        <v>172.0</v>
      </c>
      <c r="B174" s="125">
        <v>39.0</v>
      </c>
      <c r="C174" s="125">
        <v>0.0</v>
      </c>
      <c r="D174" s="125">
        <v>1.0</v>
      </c>
      <c r="E174" s="125">
        <v>1.0</v>
      </c>
      <c r="F174" s="126">
        <v>17225.0</v>
      </c>
      <c r="G174" s="125">
        <v>4.0</v>
      </c>
    </row>
    <row r="175">
      <c r="A175" s="124">
        <v>173.0</v>
      </c>
      <c r="B175" s="125">
        <v>41.0</v>
      </c>
      <c r="C175" s="125">
        <v>0.0</v>
      </c>
      <c r="D175" s="125">
        <v>0.0</v>
      </c>
      <c r="E175" s="125">
        <v>1.0</v>
      </c>
      <c r="F175" s="126">
        <v>18739.0</v>
      </c>
      <c r="G175" s="125">
        <v>4.0</v>
      </c>
    </row>
    <row r="176">
      <c r="A176" s="124">
        <v>174.0</v>
      </c>
      <c r="B176" s="125">
        <v>42.0</v>
      </c>
      <c r="C176" s="125">
        <v>1.0</v>
      </c>
      <c r="D176" s="125">
        <v>2.0</v>
      </c>
      <c r="E176" s="125">
        <v>1.0</v>
      </c>
      <c r="F176" s="126">
        <v>12766.0</v>
      </c>
      <c r="G176" s="125">
        <v>0.0</v>
      </c>
    </row>
    <row r="177">
      <c r="A177" s="124">
        <v>175.0</v>
      </c>
      <c r="B177" s="125">
        <v>73.0</v>
      </c>
      <c r="C177" s="125">
        <v>0.0</v>
      </c>
      <c r="D177" s="125">
        <v>2.0</v>
      </c>
      <c r="E177" s="125">
        <v>2.0</v>
      </c>
      <c r="F177" s="126">
        <v>18348.0</v>
      </c>
      <c r="G177" s="125">
        <v>4.0</v>
      </c>
    </row>
    <row r="178">
      <c r="A178" s="124">
        <v>176.0</v>
      </c>
      <c r="B178" s="125">
        <v>48.0</v>
      </c>
      <c r="C178" s="125">
        <v>1.0</v>
      </c>
      <c r="D178" s="125">
        <v>2.0</v>
      </c>
      <c r="E178" s="125">
        <v>1.0</v>
      </c>
      <c r="F178" s="126">
        <v>10446.0</v>
      </c>
      <c r="G178" s="125">
        <v>0.0</v>
      </c>
    </row>
    <row r="179">
      <c r="A179" s="124">
        <v>177.0</v>
      </c>
      <c r="B179" s="125">
        <v>25.0</v>
      </c>
      <c r="C179" s="125">
        <v>1.0</v>
      </c>
      <c r="D179" s="125">
        <v>1.0</v>
      </c>
      <c r="E179" s="125">
        <v>2.0</v>
      </c>
      <c r="F179" s="126">
        <v>19011.0</v>
      </c>
      <c r="G179" s="125">
        <v>4.0</v>
      </c>
    </row>
    <row r="180">
      <c r="A180" s="124">
        <v>178.0</v>
      </c>
      <c r="B180" s="125">
        <v>39.0</v>
      </c>
      <c r="C180" s="125">
        <v>1.0</v>
      </c>
      <c r="D180" s="125">
        <v>1.0</v>
      </c>
      <c r="E180" s="125">
        <v>2.0</v>
      </c>
      <c r="F180" s="126">
        <v>15969.0</v>
      </c>
      <c r="G180" s="125">
        <v>4.0</v>
      </c>
    </row>
    <row r="181">
      <c r="A181" s="124">
        <v>179.0</v>
      </c>
      <c r="B181" s="125">
        <v>67.0</v>
      </c>
      <c r="C181" s="125">
        <v>0.0</v>
      </c>
      <c r="D181" s="125">
        <v>1.0</v>
      </c>
      <c r="E181" s="125">
        <v>2.0</v>
      </c>
      <c r="F181" s="126">
        <v>15891.0</v>
      </c>
      <c r="G181" s="125">
        <v>4.0</v>
      </c>
    </row>
    <row r="182">
      <c r="A182" s="124">
        <v>180.0</v>
      </c>
      <c r="B182" s="125">
        <v>22.0</v>
      </c>
      <c r="C182" s="125">
        <v>0.0</v>
      </c>
      <c r="D182" s="125">
        <v>2.0</v>
      </c>
      <c r="E182" s="125">
        <v>1.0</v>
      </c>
      <c r="F182" s="126">
        <v>22818.0</v>
      </c>
      <c r="G182" s="125">
        <v>4.0</v>
      </c>
    </row>
    <row r="183">
      <c r="A183" s="124">
        <v>181.0</v>
      </c>
      <c r="B183" s="125">
        <v>59.0</v>
      </c>
      <c r="C183" s="125">
        <v>0.0</v>
      </c>
      <c r="D183" s="125">
        <v>1.0</v>
      </c>
      <c r="E183" s="125">
        <v>2.0</v>
      </c>
      <c r="F183" s="126">
        <v>13884.0</v>
      </c>
      <c r="G183" s="125">
        <v>3.0</v>
      </c>
    </row>
    <row r="184">
      <c r="A184" s="124">
        <v>182.0</v>
      </c>
      <c r="B184" s="125">
        <v>20.0</v>
      </c>
      <c r="C184" s="125">
        <v>0.0</v>
      </c>
      <c r="D184" s="125">
        <v>0.0</v>
      </c>
      <c r="E184" s="125">
        <v>1.0</v>
      </c>
      <c r="F184" s="126">
        <v>11686.0</v>
      </c>
      <c r="G184" s="125">
        <v>3.0</v>
      </c>
    </row>
    <row r="185">
      <c r="A185" s="124">
        <v>183.0</v>
      </c>
      <c r="B185" s="125">
        <v>36.0</v>
      </c>
      <c r="C185" s="125">
        <v>0.0</v>
      </c>
      <c r="D185" s="125">
        <v>2.0</v>
      </c>
      <c r="E185" s="125">
        <v>1.0</v>
      </c>
      <c r="F185" s="125" t="s">
        <v>116</v>
      </c>
      <c r="G185" s="125">
        <v>4.0</v>
      </c>
    </row>
    <row r="186">
      <c r="A186" s="124">
        <v>184.0</v>
      </c>
      <c r="B186" s="125">
        <v>18.0</v>
      </c>
      <c r="C186" s="125">
        <v>0.0</v>
      </c>
      <c r="D186" s="125">
        <v>2.0</v>
      </c>
      <c r="E186" s="125">
        <v>2.0</v>
      </c>
      <c r="F186" s="126">
        <v>37188.0</v>
      </c>
      <c r="G186" s="125">
        <v>4.0</v>
      </c>
    </row>
    <row r="187">
      <c r="A187" s="124">
        <v>185.0</v>
      </c>
      <c r="B187" s="125">
        <v>57.0</v>
      </c>
      <c r="C187" s="125">
        <v>0.0</v>
      </c>
      <c r="D187" s="125">
        <v>1.0</v>
      </c>
      <c r="E187" s="125">
        <v>1.0</v>
      </c>
      <c r="F187" s="126">
        <v>25893.0</v>
      </c>
      <c r="G187" s="125">
        <v>4.0</v>
      </c>
    </row>
    <row r="188">
      <c r="A188" s="124">
        <v>186.0</v>
      </c>
      <c r="B188" s="125">
        <v>70.0</v>
      </c>
      <c r="C188" s="125">
        <v>1.0</v>
      </c>
      <c r="D188" s="125">
        <v>2.0</v>
      </c>
      <c r="E188" s="125">
        <v>2.0</v>
      </c>
      <c r="F188" s="126">
        <v>9849.0</v>
      </c>
      <c r="G188" s="125">
        <v>1.0</v>
      </c>
    </row>
    <row r="189">
      <c r="A189" s="124">
        <v>187.0</v>
      </c>
      <c r="B189" s="125">
        <v>47.0</v>
      </c>
      <c r="C189" s="125">
        <v>1.0</v>
      </c>
      <c r="D189" s="125">
        <v>2.0</v>
      </c>
      <c r="E189" s="125">
        <v>2.0</v>
      </c>
      <c r="F189" s="126">
        <v>10403.0</v>
      </c>
      <c r="G189" s="125">
        <v>0.0</v>
      </c>
    </row>
    <row r="190">
      <c r="A190" s="124">
        <v>188.0</v>
      </c>
      <c r="B190" s="125">
        <v>65.0</v>
      </c>
      <c r="C190" s="125">
        <v>1.0</v>
      </c>
      <c r="D190" s="125">
        <v>2.0</v>
      </c>
      <c r="E190" s="125">
        <v>1.0</v>
      </c>
      <c r="F190" s="126">
        <v>34997.0</v>
      </c>
      <c r="G190" s="125">
        <v>4.0</v>
      </c>
    </row>
    <row r="191">
      <c r="A191" s="124">
        <v>189.0</v>
      </c>
      <c r="B191" s="125">
        <v>64.0</v>
      </c>
      <c r="C191" s="125">
        <v>1.0</v>
      </c>
      <c r="D191" s="125">
        <v>2.0</v>
      </c>
      <c r="E191" s="125">
        <v>1.0</v>
      </c>
      <c r="F191" s="126">
        <v>20932.0</v>
      </c>
      <c r="G191" s="125">
        <v>4.0</v>
      </c>
    </row>
    <row r="192">
      <c r="A192" s="124">
        <v>190.0</v>
      </c>
      <c r="B192" s="125">
        <v>58.0</v>
      </c>
      <c r="C192" s="125">
        <v>1.0</v>
      </c>
      <c r="D192" s="125">
        <v>2.0</v>
      </c>
      <c r="E192" s="125">
        <v>2.0</v>
      </c>
      <c r="F192" s="126">
        <v>18991.0</v>
      </c>
      <c r="G192" s="125">
        <v>4.0</v>
      </c>
    </row>
    <row r="193">
      <c r="A193" s="124">
        <v>191.0</v>
      </c>
      <c r="B193" s="125">
        <v>23.0</v>
      </c>
      <c r="C193" s="125">
        <v>1.0</v>
      </c>
      <c r="D193" s="125">
        <v>2.0</v>
      </c>
      <c r="E193" s="125">
        <v>2.0</v>
      </c>
      <c r="F193" s="126">
        <v>8011.0</v>
      </c>
      <c r="G193" s="125">
        <v>0.0</v>
      </c>
    </row>
    <row r="194">
      <c r="A194" s="124">
        <v>192.0</v>
      </c>
      <c r="B194" s="125">
        <v>72.0</v>
      </c>
      <c r="C194" s="125">
        <v>1.0</v>
      </c>
      <c r="D194" s="125">
        <v>0.0</v>
      </c>
      <c r="E194" s="125">
        <v>2.0</v>
      </c>
      <c r="F194" s="125" t="s">
        <v>117</v>
      </c>
      <c r="G194" s="125">
        <v>4.0</v>
      </c>
    </row>
    <row r="195">
      <c r="A195" s="124">
        <v>193.0</v>
      </c>
      <c r="B195" s="125">
        <v>72.0</v>
      </c>
      <c r="C195" s="125">
        <v>1.0</v>
      </c>
      <c r="D195" s="125">
        <v>0.0</v>
      </c>
      <c r="E195" s="125">
        <v>2.0</v>
      </c>
      <c r="F195" s="126">
        <v>6769.0</v>
      </c>
      <c r="G195" s="125">
        <v>2.0</v>
      </c>
    </row>
    <row r="196">
      <c r="A196" s="124">
        <v>194.0</v>
      </c>
      <c r="B196" s="125">
        <v>46.0</v>
      </c>
      <c r="C196" s="125">
        <v>0.0</v>
      </c>
      <c r="D196" s="125">
        <v>2.0</v>
      </c>
      <c r="E196" s="125">
        <v>2.0</v>
      </c>
      <c r="F196" s="126">
        <v>34686.0</v>
      </c>
      <c r="G196" s="125">
        <v>4.0</v>
      </c>
    </row>
    <row r="197">
      <c r="A197" s="124">
        <v>195.0</v>
      </c>
      <c r="B197" s="125">
        <v>56.0</v>
      </c>
      <c r="C197" s="125">
        <v>0.0</v>
      </c>
      <c r="D197" s="125">
        <v>0.0</v>
      </c>
      <c r="E197" s="125">
        <v>2.0</v>
      </c>
      <c r="F197" s="126">
        <v>11567.0</v>
      </c>
      <c r="G197" s="125">
        <v>2.0</v>
      </c>
    </row>
    <row r="198">
      <c r="A198" s="124">
        <v>196.0</v>
      </c>
      <c r="B198" s="125">
        <v>16.0</v>
      </c>
      <c r="C198" s="125">
        <v>1.0</v>
      </c>
      <c r="D198" s="125">
        <v>0.0</v>
      </c>
      <c r="E198" s="125">
        <v>2.0</v>
      </c>
      <c r="F198" s="126">
        <v>12006.0</v>
      </c>
      <c r="G198" s="125">
        <v>2.0</v>
      </c>
    </row>
    <row r="199">
      <c r="A199" s="124">
        <v>197.0</v>
      </c>
      <c r="B199" s="125">
        <v>52.0</v>
      </c>
      <c r="C199" s="125">
        <v>1.0</v>
      </c>
      <c r="D199" s="125">
        <v>1.0</v>
      </c>
      <c r="E199" s="125">
        <v>2.0</v>
      </c>
      <c r="F199" s="126">
        <v>9894.0</v>
      </c>
      <c r="G199" s="125">
        <v>3.0</v>
      </c>
    </row>
    <row r="200">
      <c r="A200" s="124">
        <v>198.0</v>
      </c>
      <c r="B200" s="125">
        <v>23.0</v>
      </c>
      <c r="C200" s="125">
        <v>1.0</v>
      </c>
      <c r="D200" s="125">
        <v>1.0</v>
      </c>
      <c r="E200" s="125">
        <v>1.0</v>
      </c>
      <c r="F200" s="125" t="s">
        <v>118</v>
      </c>
      <c r="G200" s="125">
        <v>3.0</v>
      </c>
    </row>
    <row r="201">
      <c r="A201" s="124">
        <v>199.0</v>
      </c>
      <c r="B201" s="125">
        <v>40.0</v>
      </c>
      <c r="C201" s="125">
        <v>0.0</v>
      </c>
      <c r="D201" s="125">
        <v>0.0</v>
      </c>
      <c r="E201" s="125">
        <v>1.0</v>
      </c>
      <c r="F201" s="126">
        <v>11349.0</v>
      </c>
      <c r="G201" s="125">
        <v>3.0</v>
      </c>
    </row>
  </sheetData>
  <drawing r:id="rId1"/>
</worksheet>
</file>