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slinge\Documents\Classes\2023FALL\MIS4173\Assignments\Team Project\"/>
    </mc:Choice>
  </mc:AlternateContent>
  <xr:revisionPtr revIDLastSave="115" documentId="8_{2687C255-098A-45D2-8AFD-87D24C015C7F}" xr6:coauthVersionLast="47" xr6:coauthVersionMax="47" xr10:uidLastSave="{0D1BA4F3-A7BB-41B3-A5D4-AE06640D85FD}"/>
  <bookViews>
    <workbookView xWindow="28680" yWindow="-120" windowWidth="29040" windowHeight="15840" tabRatio="944" activeTab="2" xr2:uid="{047EDA12-5405-40A6-80B7-7E930EF3BD47}"/>
  </bookViews>
  <sheets>
    <sheet name="Sprint 1 Burndown" sheetId="1" r:id="rId1"/>
    <sheet name="Sprint 1 BD Chart" sheetId="7" r:id="rId2"/>
    <sheet name="Sprint 2 Burndown" sheetId="2" r:id="rId3"/>
    <sheet name="Sprint 2 BD Chart" sheetId="8" r:id="rId4"/>
    <sheet name="Sprint 3 Burndown" sheetId="3" r:id="rId5"/>
    <sheet name="Sprint 3 BD Chart" sheetId="9" r:id="rId6"/>
    <sheet name="Sprint 4 Burndown" sheetId="4" r:id="rId7"/>
    <sheet name="Sprint 4 BD Chart" sheetId="10" r:id="rId8"/>
    <sheet name="Sprint 5 Burndown" sheetId="5" r:id="rId9"/>
    <sheet name="Sprint 5 BD Chart" sheetId="11" r:id="rId10"/>
    <sheet name="Sprint 6 Burndown" sheetId="6" r:id="rId11"/>
    <sheet name="Sprint 6 BD Chart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4" l="1"/>
  <c r="F28" i="4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D28" i="4"/>
  <c r="E28" i="3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D28" i="3"/>
  <c r="S5" i="6"/>
  <c r="S4" i="6"/>
  <c r="S3" i="6"/>
  <c r="S2" i="6"/>
  <c r="S5" i="5"/>
  <c r="S4" i="5"/>
  <c r="S3" i="5"/>
  <c r="S2" i="5"/>
  <c r="Z5" i="4"/>
  <c r="Z4" i="4"/>
  <c r="Z3" i="4"/>
  <c r="Z2" i="4"/>
  <c r="Z5" i="3"/>
  <c r="Z4" i="3"/>
  <c r="Z3" i="3"/>
  <c r="Z2" i="3"/>
  <c r="S3" i="2"/>
  <c r="S4" i="2"/>
  <c r="S5" i="2"/>
  <c r="S2" i="2"/>
  <c r="T6" i="6"/>
  <c r="U14" i="6" s="1"/>
  <c r="T6" i="5"/>
  <c r="U13" i="6" s="1"/>
  <c r="AA6" i="4"/>
  <c r="U12" i="6" s="1"/>
  <c r="AA6" i="3"/>
  <c r="U11" i="6" s="1"/>
  <c r="T6" i="2"/>
  <c r="U10" i="6" s="1"/>
  <c r="T6" i="1"/>
  <c r="U9" i="6" s="1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C27" i="5"/>
  <c r="C28" i="5" s="1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C27" i="4"/>
  <c r="C28" i="4" s="1"/>
  <c r="C27" i="3"/>
  <c r="C28" i="3" s="1"/>
  <c r="C27" i="2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C27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C28" i="6" l="1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U15" i="6"/>
  <c r="D27" i="5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D27" i="4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D27" i="3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D27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</calcChain>
</file>

<file path=xl/sharedStrings.xml><?xml version="1.0" encoding="utf-8"?>
<sst xmlns="http://schemas.openxmlformats.org/spreadsheetml/2006/main" count="170" uniqueCount="52">
  <si>
    <t>Backlog Item ID</t>
  </si>
  <si>
    <t>User Stories / Requirements / Bugs</t>
  </si>
  <si>
    <t>Estimated Time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</si>
  <si>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</si>
  <si>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</si>
  <si>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</si>
  <si>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</si>
  <si>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</si>
  <si>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</si>
  <si>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</si>
  <si>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</si>
  <si>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</si>
  <si>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</si>
  <si>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</si>
  <si>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</si>
  <si>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</si>
  <si>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</si>
  <si>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Team Member</t>
  </si>
  <si>
    <t>Total Time</t>
  </si>
  <si>
    <t>Define Project Scope and Objectives</t>
  </si>
  <si>
    <t>Jackson</t>
  </si>
  <si>
    <t>Identify Systems Requirements</t>
  </si>
  <si>
    <t>Austin</t>
  </si>
  <si>
    <t>Develop Context Diagram &amp; Use Case Diagram</t>
  </si>
  <si>
    <t>Christian</t>
  </si>
  <si>
    <t>Identify Key System Users</t>
  </si>
  <si>
    <t>Carson</t>
  </si>
  <si>
    <t>Research Potential Security Risks</t>
  </si>
  <si>
    <t>Total Team Time</t>
  </si>
  <si>
    <t>Remaining Effort</t>
  </si>
  <si>
    <t>Ideal Effort</t>
  </si>
  <si>
    <t>Incorporate Feedback</t>
  </si>
  <si>
    <t>Design the Entity-Relationship Diagram</t>
  </si>
  <si>
    <t>Create Database Schema</t>
  </si>
  <si>
    <t>Design User Authentication</t>
  </si>
  <si>
    <t>Update Diagrams</t>
  </si>
  <si>
    <t>Design &amp; Document Non-Functional Requirements</t>
  </si>
  <si>
    <t>Develop Sprint 2 Burndown Chart &amp; Backlog</t>
  </si>
  <si>
    <t>Day 15</t>
  </si>
  <si>
    <t>Day 16</t>
  </si>
  <si>
    <t>Day 17</t>
  </si>
  <si>
    <t>Day 18</t>
  </si>
  <si>
    <t>Day 19</t>
  </si>
  <si>
    <t>Day 20</t>
  </si>
  <si>
    <t>Day 21</t>
  </si>
  <si>
    <t>Total Project Time</t>
  </si>
  <si>
    <t>Sprint 1</t>
  </si>
  <si>
    <t>Sprint 2</t>
  </si>
  <si>
    <t>Sprint 3</t>
  </si>
  <si>
    <t>Sprint 4</t>
  </si>
  <si>
    <t>Sprint 5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</si>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</sst>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5.xml"/><Relationship Id="rId19" Type="http://schemas.openxmlformats.org/officeDocument/2006/relationships/customXml" Target="../customXml/item3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1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1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2-4C50-8F3F-0C5C5A77F0B8}"/>
            </c:ext>
          </c:extLst>
        </c:ser>
        <c:ser>
          <c:idx val="1"/>
          <c:order val="1"/>
          <c:tx>
            <c:strRef>
              <c:f>'Sprint 1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C50-8F3F-0C5C5A77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55584"/>
        <c:axId val="516019664"/>
      </c:lineChart>
      <c:catAx>
        <c:axId val="50505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19664"/>
        <c:crosses val="autoZero"/>
        <c:auto val="1"/>
        <c:lblAlgn val="ctr"/>
        <c:lblOffset val="100"/>
        <c:noMultiLvlLbl val="0"/>
      </c:catAx>
      <c:valAx>
        <c:axId val="5160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2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2 Burndown'!$C$27:$Q$27</c:f>
              <c:numCache>
                <c:formatCode>General</c:formatCode>
                <c:ptCount val="15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5-42E7-84D9-6C1D12319C91}"/>
            </c:ext>
          </c:extLst>
        </c:ser>
        <c:ser>
          <c:idx val="1"/>
          <c:order val="1"/>
          <c:tx>
            <c:strRef>
              <c:f>'Sprint 2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 Burndown'!$C$28:$Q$28</c:f>
              <c:numCache>
                <c:formatCode>0</c:formatCode>
                <c:ptCount val="15"/>
                <c:pt idx="0" formatCode="General">
                  <c:v>21</c:v>
                </c:pt>
                <c:pt idx="1">
                  <c:v>19.5</c:v>
                </c:pt>
                <c:pt idx="2">
                  <c:v>18</c:v>
                </c:pt>
                <c:pt idx="3">
                  <c:v>16.5</c:v>
                </c:pt>
                <c:pt idx="4">
                  <c:v>15</c:v>
                </c:pt>
                <c:pt idx="5">
                  <c:v>13.5</c:v>
                </c:pt>
                <c:pt idx="6">
                  <c:v>12</c:v>
                </c:pt>
                <c:pt idx="7">
                  <c:v>10.5</c:v>
                </c:pt>
                <c:pt idx="8">
                  <c:v>9</c:v>
                </c:pt>
                <c:pt idx="9">
                  <c:v>7.5</c:v>
                </c:pt>
                <c:pt idx="10">
                  <c:v>6</c:v>
                </c:pt>
                <c:pt idx="11">
                  <c:v>4.5</c:v>
                </c:pt>
                <c:pt idx="12">
                  <c:v>3</c:v>
                </c:pt>
                <c:pt idx="13">
                  <c:v>1.5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5-42E7-84D9-6C1D1231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44976"/>
        <c:axId val="647228592"/>
      </c:lineChart>
      <c:catAx>
        <c:axId val="3619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28592"/>
        <c:crosses val="autoZero"/>
        <c:auto val="1"/>
        <c:lblAlgn val="ctr"/>
        <c:lblOffset val="100"/>
        <c:noMultiLvlLbl val="0"/>
      </c:catAx>
      <c:valAx>
        <c:axId val="6472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3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3 Burndown'!$C$27:$X$27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2-4BE1-A51C-0E96500DEF08}"/>
            </c:ext>
          </c:extLst>
        </c:ser>
        <c:ser>
          <c:idx val="1"/>
          <c:order val="1"/>
          <c:tx>
            <c:strRef>
              <c:f>'Sprint 3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3 Burndown'!$C$28:$X$28</c:f>
              <c:numCache>
                <c:formatCode>0</c:formatCode>
                <c:ptCount val="2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2-4BE1-A51C-0E96500D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30192"/>
        <c:axId val="1600942576"/>
      </c:lineChart>
      <c:catAx>
        <c:axId val="48503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42576"/>
        <c:crosses val="autoZero"/>
        <c:auto val="1"/>
        <c:lblAlgn val="ctr"/>
        <c:lblOffset val="100"/>
        <c:noMultiLvlLbl val="0"/>
      </c:catAx>
      <c:valAx>
        <c:axId val="16009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4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4 Burndown'!$C$27:$X$27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3-44C5-9457-EA96D26765EA}"/>
            </c:ext>
          </c:extLst>
        </c:ser>
        <c:ser>
          <c:idx val="1"/>
          <c:order val="1"/>
          <c:tx>
            <c:strRef>
              <c:f>'Sprint 4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4 Burndown'!$C$28:$X$28</c:f>
              <c:numCache>
                <c:formatCode>0</c:formatCode>
                <c:ptCount val="2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3-44C5-9457-EA96D267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833008"/>
        <c:axId val="334114688"/>
      </c:lineChart>
      <c:catAx>
        <c:axId val="33183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4688"/>
        <c:crosses val="autoZero"/>
        <c:auto val="1"/>
        <c:lblAlgn val="ctr"/>
        <c:lblOffset val="100"/>
        <c:noMultiLvlLbl val="0"/>
      </c:catAx>
      <c:valAx>
        <c:axId val="3341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5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5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2-4C4D-950C-60EF00428576}"/>
            </c:ext>
          </c:extLst>
        </c:ser>
        <c:ser>
          <c:idx val="1"/>
          <c:order val="1"/>
          <c:tx>
            <c:strRef>
              <c:f>'Sprint 5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5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2-4C4D-950C-60EF0042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24592"/>
        <c:axId val="645635680"/>
      </c:lineChart>
      <c:catAx>
        <c:axId val="48502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35680"/>
        <c:crosses val="autoZero"/>
        <c:auto val="1"/>
        <c:lblAlgn val="ctr"/>
        <c:lblOffset val="100"/>
        <c:noMultiLvlLbl val="0"/>
      </c:catAx>
      <c:valAx>
        <c:axId val="6456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6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6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C-4F66-83FD-A18C02821A6B}"/>
            </c:ext>
          </c:extLst>
        </c:ser>
        <c:ser>
          <c:idx val="1"/>
          <c:order val="1"/>
          <c:tx>
            <c:strRef>
              <c:f>'Sprint 6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6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C-4F66-83FD-A18C02821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00528"/>
        <c:axId val="652871888"/>
      </c:lineChart>
      <c:catAx>
        <c:axId val="48020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71888"/>
        <c:crosses val="autoZero"/>
        <c:auto val="1"/>
        <c:lblAlgn val="ctr"/>
        <c:lblOffset val="100"/>
        <c:noMultiLvlLbl val="0"/>
      </c:catAx>
      <c:valAx>
        <c:axId val="6528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E1E9CB-5F58-488B-AAE1-5F6BA4FBED6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BCC576-450C-4E39-A07A-563A388777B7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42795D-EE08-473F-B4C4-051A7E38672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12E4C7-DDC2-412F-AECF-D838A7E0B2BE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68E9DD-6FC2-4D31-94A1-D927E6AA53D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131C60-C36B-4ACA-B3CA-997C984F9CAC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8F4DC-478D-4037-B4B3-3E6AD96B10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8FDFE-A514-4CAB-9EEA-47F892F57B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04A56-3F3E-4E03-984B-58060E0E18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882C0-8B9E-46EB-BF9C-5F42D57565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B797E-C264-457A-A2FD-3DD1EC2CCD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D4198-423B-4E4D-A055-3AAEB3CD4A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51A7-8BEF-490D-8DA1-3398C39255BB}">
  <dimension ref="A1:V28"/>
  <sheetViews>
    <sheetView workbookViewId="0">
      <selection activeCell="B15" sqref="B15"/>
    </sheetView>
  </sheetViews>
  <sheetFormatPr defaultRowHeight="15"/>
  <cols>
    <col min="1" max="1" width="7.7109375" bestFit="1" customWidth="1"/>
    <col min="2" max="2" width="42.28515625" customWidth="1"/>
    <col min="3" max="3" width="9.85546875" bestFit="1" customWidth="1"/>
    <col min="19" max="19" width="14.28515625" customWidth="1"/>
  </cols>
  <sheetData>
    <row r="1" spans="1:22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  <c r="T1" s="1" t="s">
        <v>18</v>
      </c>
    </row>
    <row r="2" spans="1:22">
      <c r="A2">
        <v>1</v>
      </c>
      <c r="B2" t="s">
        <v>19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">
        <v>20</v>
      </c>
      <c r="T2" s="2"/>
    </row>
    <row r="3" spans="1:22">
      <c r="A3">
        <v>2</v>
      </c>
      <c r="B3" t="s">
        <v>21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">
        <v>22</v>
      </c>
      <c r="T3" s="2"/>
    </row>
    <row r="4" spans="1:22">
      <c r="A4">
        <v>3</v>
      </c>
      <c r="B4" t="s">
        <v>23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s">
        <v>24</v>
      </c>
      <c r="T4" s="2"/>
    </row>
    <row r="5" spans="1:22">
      <c r="A5">
        <v>4</v>
      </c>
      <c r="B5" t="s">
        <v>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s">
        <v>26</v>
      </c>
      <c r="T5" s="2"/>
    </row>
    <row r="6" spans="1:22">
      <c r="A6">
        <v>5</v>
      </c>
      <c r="B6" t="s">
        <v>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>
        <f>SUM(T2:T5)</f>
        <v>0</v>
      </c>
      <c r="U6" s="10" t="s">
        <v>28</v>
      </c>
      <c r="V6" s="10"/>
    </row>
    <row r="7" spans="1:22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2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2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2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9" t="s">
        <v>29</v>
      </c>
      <c r="B27" s="9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</row>
    <row r="28" spans="1:17">
      <c r="A28" s="9" t="s">
        <v>30</v>
      </c>
      <c r="B28" s="9"/>
      <c r="C28" s="4">
        <f>C27</f>
        <v>0</v>
      </c>
      <c r="D28" s="5">
        <f>C28-($C$27/14)</f>
        <v>0</v>
      </c>
      <c r="E28" s="5">
        <f t="shared" ref="E28:Q28" si="1">D28-($C$27/14)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mergeCells count="3">
    <mergeCell ref="A27:B27"/>
    <mergeCell ref="A28:B28"/>
    <mergeCell ref="U6:V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97B9-D4AC-4342-8638-734C7B940A6A}">
  <dimension ref="A1:V28"/>
  <sheetViews>
    <sheetView tabSelected="1" topLeftCell="I1" workbookViewId="0">
      <selection activeCell="R14" sqref="R14"/>
    </sheetView>
  </sheetViews>
  <sheetFormatPr defaultRowHeight="15"/>
  <cols>
    <col min="1" max="1" width="7.7109375" bestFit="1" customWidth="1"/>
    <col min="2" max="2" width="42.28515625" customWidth="1"/>
    <col min="3" max="3" width="9.85546875" bestFit="1" customWidth="1"/>
    <col min="19" max="19" width="14.28515625" customWidth="1"/>
  </cols>
  <sheetData>
    <row r="1" spans="1:22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  <c r="T1" s="1" t="s">
        <v>18</v>
      </c>
    </row>
    <row r="2" spans="1:22">
      <c r="A2">
        <v>6</v>
      </c>
      <c r="B2" t="s">
        <v>31</v>
      </c>
      <c r="C2" s="2">
        <v>3</v>
      </c>
      <c r="D2" s="2">
        <v>1</v>
      </c>
      <c r="E2" s="2">
        <v>1</v>
      </c>
      <c r="F2" s="2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Burndown'!S2</f>
        <v>Jackson</v>
      </c>
      <c r="T2" s="2">
        <v>5</v>
      </c>
    </row>
    <row r="3" spans="1:22">
      <c r="A3" s="2">
        <v>7</v>
      </c>
      <c r="B3" t="s">
        <v>32</v>
      </c>
      <c r="C3" s="2">
        <v>3</v>
      </c>
      <c r="D3" s="2"/>
      <c r="E3" s="2"/>
      <c r="F3" s="2"/>
      <c r="G3" s="2">
        <v>1</v>
      </c>
      <c r="H3" s="2">
        <v>2</v>
      </c>
      <c r="I3" s="2"/>
      <c r="J3" s="2"/>
      <c r="K3" s="2"/>
      <c r="L3" s="2"/>
      <c r="M3" s="2"/>
      <c r="N3" s="2"/>
      <c r="O3" s="2"/>
      <c r="P3" s="2"/>
      <c r="Q3" s="2"/>
      <c r="S3" t="str">
        <f>'Sprint 1 Burndown'!S3</f>
        <v>Austin</v>
      </c>
      <c r="T3" s="2">
        <v>5</v>
      </c>
    </row>
    <row r="4" spans="1:22">
      <c r="A4" s="2">
        <v>8</v>
      </c>
      <c r="B4" t="s">
        <v>33</v>
      </c>
      <c r="C4" s="2">
        <v>4</v>
      </c>
      <c r="D4" s="2"/>
      <c r="E4" s="2"/>
      <c r="F4" s="2"/>
      <c r="G4" s="2"/>
      <c r="H4" s="2"/>
      <c r="I4" s="2">
        <v>2</v>
      </c>
      <c r="J4" s="2">
        <v>2</v>
      </c>
      <c r="K4" s="2"/>
      <c r="L4" s="2"/>
      <c r="M4" s="2"/>
      <c r="N4" s="2"/>
      <c r="O4" s="2"/>
      <c r="P4" s="2"/>
      <c r="Q4" s="2"/>
      <c r="S4" t="str">
        <f>'Sprint 1 Burndown'!S4</f>
        <v>Christian</v>
      </c>
      <c r="T4" s="2">
        <v>7</v>
      </c>
    </row>
    <row r="5" spans="1:22">
      <c r="A5" s="2">
        <v>9</v>
      </c>
      <c r="B5" t="s">
        <v>34</v>
      </c>
      <c r="C5" s="2">
        <v>4</v>
      </c>
      <c r="D5" s="2"/>
      <c r="E5" s="2"/>
      <c r="F5" s="2"/>
      <c r="G5" s="2"/>
      <c r="H5" s="2"/>
      <c r="I5" s="2"/>
      <c r="J5" s="2"/>
      <c r="K5" s="2">
        <v>1</v>
      </c>
      <c r="L5" s="2">
        <v>1</v>
      </c>
      <c r="M5" s="2">
        <v>2</v>
      </c>
      <c r="N5" s="2"/>
      <c r="O5" s="2"/>
      <c r="P5" s="2"/>
      <c r="Q5" s="2"/>
      <c r="S5" t="str">
        <f>'Sprint 1 Burndown'!S5</f>
        <v>Carson</v>
      </c>
      <c r="T5" s="2">
        <v>4</v>
      </c>
    </row>
    <row r="6" spans="1:22">
      <c r="A6" s="2">
        <v>10</v>
      </c>
      <c r="B6" t="s">
        <v>35</v>
      </c>
      <c r="C6" s="2">
        <v>2</v>
      </c>
      <c r="D6" s="2"/>
      <c r="E6" s="2"/>
      <c r="F6" s="2"/>
      <c r="G6" s="2"/>
      <c r="H6" s="2"/>
      <c r="I6" s="2"/>
      <c r="J6" s="2"/>
      <c r="K6" s="2"/>
      <c r="L6" s="2"/>
      <c r="M6" s="2"/>
      <c r="N6" s="2">
        <v>2</v>
      </c>
      <c r="O6" s="2"/>
      <c r="P6" s="2"/>
      <c r="Q6" s="2"/>
      <c r="T6" s="6">
        <f>SUM(T2:T5)</f>
        <v>21</v>
      </c>
      <c r="U6" s="10" t="s">
        <v>28</v>
      </c>
      <c r="V6" s="10"/>
    </row>
    <row r="7" spans="1:22" ht="30.75">
      <c r="A7" s="2">
        <v>11</v>
      </c>
      <c r="B7" s="8" t="s">
        <v>36</v>
      </c>
      <c r="C7" s="2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>
        <v>1</v>
      </c>
      <c r="P7" s="2">
        <v>2</v>
      </c>
      <c r="Q7" s="2"/>
    </row>
    <row r="8" spans="1:22">
      <c r="A8" s="2">
        <v>12</v>
      </c>
      <c r="B8" t="s">
        <v>37</v>
      </c>
      <c r="C8" s="2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>
        <v>2</v>
      </c>
    </row>
    <row r="9" spans="1:22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2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9" t="s">
        <v>29</v>
      </c>
      <c r="B27" s="9"/>
      <c r="C27" s="3">
        <f>SUM(C2:C26)</f>
        <v>21</v>
      </c>
      <c r="D27" s="3">
        <f t="shared" ref="D27:Q27" si="0">C27-SUM(D2:D26)</f>
        <v>20</v>
      </c>
      <c r="E27" s="3">
        <f t="shared" si="0"/>
        <v>19</v>
      </c>
      <c r="F27" s="3">
        <f t="shared" si="0"/>
        <v>18</v>
      </c>
      <c r="G27" s="3">
        <f t="shared" si="0"/>
        <v>17</v>
      </c>
      <c r="H27" s="3">
        <f t="shared" si="0"/>
        <v>15</v>
      </c>
      <c r="I27" s="3">
        <f t="shared" si="0"/>
        <v>13</v>
      </c>
      <c r="J27" s="3">
        <f t="shared" si="0"/>
        <v>11</v>
      </c>
      <c r="K27" s="3">
        <f t="shared" si="0"/>
        <v>10</v>
      </c>
      <c r="L27" s="3">
        <f t="shared" si="0"/>
        <v>9</v>
      </c>
      <c r="M27" s="3">
        <f t="shared" si="0"/>
        <v>7</v>
      </c>
      <c r="N27" s="3">
        <f t="shared" si="0"/>
        <v>5</v>
      </c>
      <c r="O27" s="3">
        <f t="shared" si="0"/>
        <v>4</v>
      </c>
      <c r="P27" s="3">
        <f t="shared" si="0"/>
        <v>2</v>
      </c>
      <c r="Q27" s="3">
        <f t="shared" si="0"/>
        <v>0</v>
      </c>
    </row>
    <row r="28" spans="1:17">
      <c r="A28" s="9" t="s">
        <v>30</v>
      </c>
      <c r="B28" s="9"/>
      <c r="C28" s="4">
        <f>C27</f>
        <v>21</v>
      </c>
      <c r="D28" s="5">
        <f>C28-($C$27/14)</f>
        <v>19.5</v>
      </c>
      <c r="E28" s="5">
        <f t="shared" ref="E28:Q28" si="1">D28-($C$27/14)</f>
        <v>18</v>
      </c>
      <c r="F28" s="5">
        <f t="shared" si="1"/>
        <v>16.5</v>
      </c>
      <c r="G28" s="5">
        <f t="shared" si="1"/>
        <v>15</v>
      </c>
      <c r="H28" s="5">
        <f t="shared" si="1"/>
        <v>13.5</v>
      </c>
      <c r="I28" s="5">
        <f t="shared" si="1"/>
        <v>12</v>
      </c>
      <c r="J28" s="5">
        <f t="shared" si="1"/>
        <v>10.5</v>
      </c>
      <c r="K28" s="5">
        <f t="shared" si="1"/>
        <v>9</v>
      </c>
      <c r="L28" s="5">
        <f t="shared" si="1"/>
        <v>7.5</v>
      </c>
      <c r="M28" s="5">
        <f t="shared" si="1"/>
        <v>6</v>
      </c>
      <c r="N28" s="5">
        <f t="shared" si="1"/>
        <v>4.5</v>
      </c>
      <c r="O28" s="5">
        <f t="shared" si="1"/>
        <v>3</v>
      </c>
      <c r="P28" s="5">
        <f t="shared" si="1"/>
        <v>1.5</v>
      </c>
      <c r="Q28" s="5">
        <f t="shared" si="1"/>
        <v>0</v>
      </c>
    </row>
  </sheetData>
  <mergeCells count="3">
    <mergeCell ref="A27:B27"/>
    <mergeCell ref="A28:B28"/>
    <mergeCell ref="U6:V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7FC1-0557-4FA8-BF8C-C646D0C77084}">
  <dimension ref="A1:AC28"/>
  <sheetViews>
    <sheetView workbookViewId="0">
      <selection activeCell="A2" sqref="A2"/>
    </sheetView>
  </sheetViews>
  <sheetFormatPr defaultRowHeight="15"/>
  <cols>
    <col min="1" max="1" width="7.7109375" bestFit="1" customWidth="1"/>
    <col min="2" max="2" width="42.28515625" customWidth="1"/>
    <col min="3" max="3" width="9.85546875" bestFit="1" customWidth="1"/>
    <col min="25" max="25" width="3.5703125" customWidth="1"/>
    <col min="26" max="26" width="14.28515625" customWidth="1"/>
  </cols>
  <sheetData>
    <row r="1" spans="1:29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Z1" s="1" t="s">
        <v>17</v>
      </c>
      <c r="AA1" s="1" t="s">
        <v>18</v>
      </c>
    </row>
    <row r="2" spans="1:29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Z2" t="str">
        <f>'Sprint 1 Burndown'!S2</f>
        <v>Jackson</v>
      </c>
      <c r="AA2" s="2"/>
    </row>
    <row r="3" spans="1:29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Z3" t="str">
        <f>'Sprint 1 Burndown'!S3</f>
        <v>Austin</v>
      </c>
      <c r="AA3" s="2"/>
    </row>
    <row r="4" spans="1:29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Z4" t="str">
        <f>'Sprint 1 Burndown'!S4</f>
        <v>Christian</v>
      </c>
      <c r="AA4" s="2"/>
    </row>
    <row r="5" spans="1:29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Z5" t="str">
        <f>'Sprint 1 Burndown'!S5</f>
        <v>Carson</v>
      </c>
      <c r="AA5" s="2"/>
    </row>
    <row r="6" spans="1:29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AA6" s="6">
        <f>SUM(AA2:AA5)</f>
        <v>0</v>
      </c>
      <c r="AB6" s="10" t="s">
        <v>28</v>
      </c>
      <c r="AC6" s="10"/>
    </row>
    <row r="7" spans="1:29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9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9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9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9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9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9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9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9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9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>
      <c r="A27" s="9" t="s">
        <v>29</v>
      </c>
      <c r="B27" s="9"/>
      <c r="C27" s="3">
        <f>SUM(C2:C26)</f>
        <v>0</v>
      </c>
      <c r="D27" s="3">
        <f t="shared" ref="D27:Q27" si="0">C27-SUM(D2:D26)</f>
        <v>0</v>
      </c>
      <c r="E27" s="3">
        <f t="shared" si="0"/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  <c r="R27" s="3">
        <f t="shared" ref="R27" si="1">Q27-SUM(R2:R26)</f>
        <v>0</v>
      </c>
      <c r="S27" s="3">
        <f t="shared" ref="S27" si="2">R27-SUM(S2:S26)</f>
        <v>0</v>
      </c>
      <c r="T27" s="3">
        <f t="shared" ref="T27" si="3">S27-SUM(T2:T26)</f>
        <v>0</v>
      </c>
      <c r="U27" s="3">
        <f t="shared" ref="U27" si="4">T27-SUM(U2:U26)</f>
        <v>0</v>
      </c>
      <c r="V27" s="3">
        <f t="shared" ref="V27" si="5">U27-SUM(V2:V26)</f>
        <v>0</v>
      </c>
      <c r="W27" s="3">
        <f t="shared" ref="W27" si="6">V27-SUM(W2:W26)</f>
        <v>0</v>
      </c>
      <c r="X27" s="3">
        <f t="shared" ref="X27" si="7">W27-SUM(X2:X26)</f>
        <v>0</v>
      </c>
    </row>
    <row r="28" spans="1:24">
      <c r="A28" s="9" t="s">
        <v>30</v>
      </c>
      <c r="B28" s="9"/>
      <c r="C28" s="4">
        <f>C27</f>
        <v>0</v>
      </c>
      <c r="D28" s="5">
        <f>C28-($C$27/21)</f>
        <v>0</v>
      </c>
      <c r="E28" s="5">
        <f t="shared" ref="E28:X28" si="8">D28-($C$27/21)</f>
        <v>0</v>
      </c>
      <c r="F28" s="5">
        <f t="shared" si="8"/>
        <v>0</v>
      </c>
      <c r="G28" s="5">
        <f t="shared" si="8"/>
        <v>0</v>
      </c>
      <c r="H28" s="5">
        <f t="shared" si="8"/>
        <v>0</v>
      </c>
      <c r="I28" s="5">
        <f t="shared" si="8"/>
        <v>0</v>
      </c>
      <c r="J28" s="5">
        <f t="shared" si="8"/>
        <v>0</v>
      </c>
      <c r="K28" s="5">
        <f t="shared" si="8"/>
        <v>0</v>
      </c>
      <c r="L28" s="5">
        <f t="shared" si="8"/>
        <v>0</v>
      </c>
      <c r="M28" s="5">
        <f t="shared" si="8"/>
        <v>0</v>
      </c>
      <c r="N28" s="5">
        <f t="shared" si="8"/>
        <v>0</v>
      </c>
      <c r="O28" s="5">
        <f t="shared" si="8"/>
        <v>0</v>
      </c>
      <c r="P28" s="5">
        <f t="shared" si="8"/>
        <v>0</v>
      </c>
      <c r="Q28" s="5">
        <f t="shared" si="8"/>
        <v>0</v>
      </c>
      <c r="R28" s="5">
        <f t="shared" si="8"/>
        <v>0</v>
      </c>
      <c r="S28" s="5">
        <f t="shared" si="8"/>
        <v>0</v>
      </c>
      <c r="T28" s="5">
        <f t="shared" si="8"/>
        <v>0</v>
      </c>
      <c r="U28" s="5">
        <f t="shared" si="8"/>
        <v>0</v>
      </c>
      <c r="V28" s="5">
        <f t="shared" si="8"/>
        <v>0</v>
      </c>
      <c r="W28" s="5">
        <f t="shared" si="8"/>
        <v>0</v>
      </c>
      <c r="X28" s="5">
        <f t="shared" si="8"/>
        <v>0</v>
      </c>
    </row>
  </sheetData>
  <mergeCells count="3">
    <mergeCell ref="A27:B27"/>
    <mergeCell ref="A28:B28"/>
    <mergeCell ref="AB6:A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D4B2-A9C4-4C0C-BD3C-F1B7870AA06A}">
  <dimension ref="A1:AC28"/>
  <sheetViews>
    <sheetView workbookViewId="0">
      <selection activeCell="A2" sqref="A2"/>
    </sheetView>
  </sheetViews>
  <sheetFormatPr defaultRowHeight="15"/>
  <cols>
    <col min="1" max="1" width="7.7109375" bestFit="1" customWidth="1"/>
    <col min="2" max="2" width="42.28515625" customWidth="1"/>
    <col min="3" max="3" width="9.85546875" bestFit="1" customWidth="1"/>
    <col min="25" max="25" width="4.42578125" customWidth="1"/>
    <col min="26" max="26" width="14.28515625" customWidth="1"/>
  </cols>
  <sheetData>
    <row r="1" spans="1:29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Z1" s="1" t="s">
        <v>17</v>
      </c>
      <c r="AA1" s="1" t="s">
        <v>18</v>
      </c>
    </row>
    <row r="2" spans="1:29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Z2" t="str">
        <f>'Sprint 1 Burndown'!S2</f>
        <v>Jackson</v>
      </c>
      <c r="AA2" s="2"/>
    </row>
    <row r="3" spans="1:29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Z3" t="str">
        <f>'Sprint 1 Burndown'!S3</f>
        <v>Austin</v>
      </c>
      <c r="AA3" s="2"/>
    </row>
    <row r="4" spans="1:29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Z4" t="str">
        <f>'Sprint 1 Burndown'!S4</f>
        <v>Christian</v>
      </c>
      <c r="AA4" s="2"/>
    </row>
    <row r="5" spans="1:29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Z5" t="str">
        <f>'Sprint 1 Burndown'!S5</f>
        <v>Carson</v>
      </c>
      <c r="AA5" s="2"/>
    </row>
    <row r="6" spans="1:29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AA6" s="6">
        <f>SUM(AA2:AA5)</f>
        <v>0</v>
      </c>
      <c r="AB6" s="10" t="s">
        <v>28</v>
      </c>
      <c r="AC6" s="10"/>
    </row>
    <row r="7" spans="1:29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9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9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9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9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9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9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9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9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9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>
      <c r="A27" s="9" t="s">
        <v>29</v>
      </c>
      <c r="B27" s="9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  <c r="R27" s="3">
        <f t="shared" ref="R27" si="1">Q27-SUM(R2:R26)</f>
        <v>0</v>
      </c>
      <c r="S27" s="3">
        <f t="shared" ref="S27" si="2">R27-SUM(S2:S26)</f>
        <v>0</v>
      </c>
      <c r="T27" s="3">
        <f t="shared" ref="T27" si="3">S27-SUM(T2:T26)</f>
        <v>0</v>
      </c>
      <c r="U27" s="3">
        <f t="shared" ref="U27" si="4">T27-SUM(U2:U26)</f>
        <v>0</v>
      </c>
      <c r="V27" s="3">
        <f t="shared" ref="V27" si="5">U27-SUM(V2:V26)</f>
        <v>0</v>
      </c>
      <c r="W27" s="3">
        <f t="shared" ref="W27" si="6">V27-SUM(W2:W26)</f>
        <v>0</v>
      </c>
      <c r="X27" s="3">
        <f t="shared" ref="X27" si="7">W27-SUM(X2:X26)</f>
        <v>0</v>
      </c>
    </row>
    <row r="28" spans="1:24">
      <c r="A28" s="9" t="s">
        <v>30</v>
      </c>
      <c r="B28" s="9"/>
      <c r="C28" s="4">
        <f>C27</f>
        <v>0</v>
      </c>
      <c r="D28" s="5">
        <f>C28-($C$27/21)</f>
        <v>0</v>
      </c>
      <c r="E28" s="5">
        <f t="shared" ref="E28:X28" si="8">D28-($C$27/21)</f>
        <v>0</v>
      </c>
      <c r="F28" s="5">
        <f t="shared" si="8"/>
        <v>0</v>
      </c>
      <c r="G28" s="5">
        <f t="shared" si="8"/>
        <v>0</v>
      </c>
      <c r="H28" s="5">
        <f t="shared" si="8"/>
        <v>0</v>
      </c>
      <c r="I28" s="5">
        <f t="shared" si="8"/>
        <v>0</v>
      </c>
      <c r="J28" s="5">
        <f t="shared" si="8"/>
        <v>0</v>
      </c>
      <c r="K28" s="5">
        <f t="shared" si="8"/>
        <v>0</v>
      </c>
      <c r="L28" s="5">
        <f t="shared" si="8"/>
        <v>0</v>
      </c>
      <c r="M28" s="5">
        <f t="shared" si="8"/>
        <v>0</v>
      </c>
      <c r="N28" s="5">
        <f t="shared" si="8"/>
        <v>0</v>
      </c>
      <c r="O28" s="5">
        <f t="shared" si="8"/>
        <v>0</v>
      </c>
      <c r="P28" s="5">
        <f t="shared" si="8"/>
        <v>0</v>
      </c>
      <c r="Q28" s="5">
        <f t="shared" si="8"/>
        <v>0</v>
      </c>
      <c r="R28" s="5">
        <f t="shared" si="8"/>
        <v>0</v>
      </c>
      <c r="S28" s="5">
        <f t="shared" si="8"/>
        <v>0</v>
      </c>
      <c r="T28" s="5">
        <f t="shared" si="8"/>
        <v>0</v>
      </c>
      <c r="U28" s="5">
        <f t="shared" si="8"/>
        <v>0</v>
      </c>
      <c r="V28" s="5">
        <f t="shared" si="8"/>
        <v>0</v>
      </c>
      <c r="W28" s="5">
        <f t="shared" si="8"/>
        <v>0</v>
      </c>
      <c r="X28" s="5">
        <f t="shared" si="8"/>
        <v>0</v>
      </c>
    </row>
  </sheetData>
  <mergeCells count="3">
    <mergeCell ref="A27:B27"/>
    <mergeCell ref="A28:B28"/>
    <mergeCell ref="AB6:AC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B429-800A-4C0E-AA9B-F9201A232933}">
  <dimension ref="A1:V28"/>
  <sheetViews>
    <sheetView workbookViewId="0">
      <selection activeCell="A2" sqref="A2"/>
    </sheetView>
  </sheetViews>
  <sheetFormatPr defaultRowHeight="15"/>
  <cols>
    <col min="1" max="1" width="7.7109375" bestFit="1" customWidth="1"/>
    <col min="2" max="2" width="42.28515625" customWidth="1"/>
    <col min="3" max="3" width="9.85546875" bestFit="1" customWidth="1"/>
    <col min="19" max="19" width="14.28515625" customWidth="1"/>
  </cols>
  <sheetData>
    <row r="1" spans="1:22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  <c r="T1" s="1" t="s">
        <v>18</v>
      </c>
    </row>
    <row r="2" spans="1:22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Burndown'!S2</f>
        <v>Jackson</v>
      </c>
      <c r="T2" s="2"/>
    </row>
    <row r="3" spans="1:22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tr">
        <f>'Sprint 1 Burndown'!S3</f>
        <v>Austin</v>
      </c>
      <c r="T3" s="2"/>
    </row>
    <row r="4" spans="1:22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str">
        <f>'Sprint 1 Burndown'!S4</f>
        <v>Christian</v>
      </c>
      <c r="T4" s="2"/>
    </row>
    <row r="5" spans="1:22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str">
        <f>'Sprint 1 Burndown'!S5</f>
        <v>Carson</v>
      </c>
      <c r="T5" s="2"/>
    </row>
    <row r="6" spans="1:22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>
        <f>SUM(T2:T5)</f>
        <v>0</v>
      </c>
      <c r="U6" s="10" t="s">
        <v>28</v>
      </c>
      <c r="V6" s="10"/>
    </row>
    <row r="7" spans="1:22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2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2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2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9" t="s">
        <v>29</v>
      </c>
      <c r="B27" s="9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</row>
    <row r="28" spans="1:17">
      <c r="A28" s="9" t="s">
        <v>30</v>
      </c>
      <c r="B28" s="9"/>
      <c r="C28" s="4">
        <f>C27</f>
        <v>0</v>
      </c>
      <c r="D28" s="5">
        <f>C28-($C$27/14)</f>
        <v>0</v>
      </c>
      <c r="E28" s="5">
        <f t="shared" ref="E28:Q28" si="1">D28-($C$27/14)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mergeCells count="3">
    <mergeCell ref="A27:B27"/>
    <mergeCell ref="A28:B28"/>
    <mergeCell ref="U6:V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250-9318-46A0-B6EA-00F76BA8BB60}">
  <dimension ref="A1:W28"/>
  <sheetViews>
    <sheetView workbookViewId="0">
      <selection activeCell="A2" sqref="A2"/>
    </sheetView>
  </sheetViews>
  <sheetFormatPr defaultRowHeight="15"/>
  <cols>
    <col min="1" max="1" width="7.7109375" bestFit="1" customWidth="1"/>
    <col min="2" max="2" width="42.28515625" customWidth="1"/>
    <col min="3" max="3" width="9.85546875" bestFit="1" customWidth="1"/>
    <col min="19" max="19" width="14.28515625" customWidth="1"/>
  </cols>
  <sheetData>
    <row r="1" spans="1:23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  <c r="T1" s="1" t="s">
        <v>18</v>
      </c>
    </row>
    <row r="2" spans="1:23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Burndown'!S2</f>
        <v>Jackson</v>
      </c>
      <c r="T2" s="2"/>
    </row>
    <row r="3" spans="1:2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tr">
        <f>'Sprint 1 Burndown'!S3</f>
        <v>Austin</v>
      </c>
      <c r="T3" s="2"/>
    </row>
    <row r="4" spans="1:2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str">
        <f>'Sprint 1 Burndown'!S4</f>
        <v>Christian</v>
      </c>
      <c r="T4" s="2"/>
    </row>
    <row r="5" spans="1:2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str">
        <f>'Sprint 1 Burndown'!S5</f>
        <v>Carson</v>
      </c>
      <c r="T5" s="2"/>
    </row>
    <row r="6" spans="1:2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>
        <f>SUM(T2:T5)</f>
        <v>0</v>
      </c>
      <c r="U6" s="10" t="s">
        <v>28</v>
      </c>
      <c r="V6" s="10"/>
    </row>
    <row r="7" spans="1:2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T8" t="s">
        <v>45</v>
      </c>
    </row>
    <row r="9" spans="1:2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T9" s="2" t="s">
        <v>46</v>
      </c>
      <c r="U9" s="2">
        <f>'Sprint 1 Burndown'!T6</f>
        <v>0</v>
      </c>
    </row>
    <row r="10" spans="1:23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T10" s="2" t="s">
        <v>47</v>
      </c>
      <c r="U10" s="2">
        <f>'Sprint 2 Burndown'!T6</f>
        <v>21</v>
      </c>
    </row>
    <row r="11" spans="1:23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T11" s="2" t="s">
        <v>48</v>
      </c>
      <c r="U11" s="2">
        <f>'Sprint 3 Burndown'!AA6</f>
        <v>0</v>
      </c>
    </row>
    <row r="12" spans="1:23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T12" s="2" t="s">
        <v>49</v>
      </c>
      <c r="U12" s="2">
        <f>'Sprint 4 Burndown'!AA6</f>
        <v>0</v>
      </c>
    </row>
    <row r="13" spans="1:23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T13" s="2" t="s">
        <v>50</v>
      </c>
      <c r="U13" s="2">
        <f>'Sprint 5 Burndown'!T6</f>
        <v>0</v>
      </c>
    </row>
    <row r="14" spans="1:23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T14" s="2" t="s">
        <v>51</v>
      </c>
      <c r="U14" s="2">
        <f>T6</f>
        <v>0</v>
      </c>
    </row>
    <row r="15" spans="1:2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U15" s="7">
        <f>SUM(U9:U14)</f>
        <v>21</v>
      </c>
      <c r="V15" s="10" t="s">
        <v>45</v>
      </c>
      <c r="W15" s="10"/>
    </row>
    <row r="16" spans="1:2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9" t="s">
        <v>29</v>
      </c>
      <c r="B27" s="9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</row>
    <row r="28" spans="1:17">
      <c r="A28" s="9" t="s">
        <v>30</v>
      </c>
      <c r="B28" s="9"/>
      <c r="C28" s="4">
        <f>C27</f>
        <v>0</v>
      </c>
      <c r="D28" s="5">
        <f>C28-($C$27/14)</f>
        <v>0</v>
      </c>
      <c r="E28" s="5">
        <f t="shared" ref="E28:Q28" si="1">D28-($C$27/14)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mergeCells count="4">
    <mergeCell ref="A27:B27"/>
    <mergeCell ref="A28:B28"/>
    <mergeCell ref="U6:V6"/>
    <mergeCell ref="V15:W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C093E280B7FA4F855C845471CB8129" ma:contentTypeVersion="11" ma:contentTypeDescription="Create a new document." ma:contentTypeScope="" ma:versionID="f3c136f7e86f183a10ab7ef39c5d13d4">
  <xsd:schema xmlns:xsd="http://www.w3.org/2001/XMLSchema" xmlns:xs="http://www.w3.org/2001/XMLSchema" xmlns:p="http://schemas.microsoft.com/office/2006/metadata/properties" xmlns:ns2="cbf01d19-065d-44f7-9830-5f6c70b40f08" xmlns:ns3="82794d6b-efbd-42f0-8a1d-5d980864552a" targetNamespace="http://schemas.microsoft.com/office/2006/metadata/properties" ma:root="true" ma:fieldsID="5b7e8d5a8063afeba8250ffd57b1579c" ns2:_="" ns3:_="">
    <xsd:import namespace="cbf01d19-065d-44f7-9830-5f6c70b40f08"/>
    <xsd:import namespace="82794d6b-efbd-42f0-8a1d-5d98086455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f01d19-065d-44f7-9830-5f6c70b40f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a0cd38b-47d1-479b-a863-216ca283e7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794d6b-efbd-42f0-8a1d-5d980864552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5d8c9e2-9c4c-4075-be13-8aaf6a6760a7}" ma:internalName="TaxCatchAll" ma:showField="CatchAllData" ma:web="82794d6b-efbd-42f0-8a1d-5d98086455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2794d6b-efbd-42f0-8a1d-5d980864552a" xsi:nil="true"/>
    <lcf76f155ced4ddcb4097134ff3c332f xmlns="cbf01d19-065d-44f7-9830-5f6c70b40f0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5B6A23A-B3AE-46C8-A9DB-3DE8D005D2CB}"/>
</file>

<file path=customXml/itemProps2.xml><?xml version="1.0" encoding="utf-8"?>
<ds:datastoreItem xmlns:ds="http://schemas.openxmlformats.org/officeDocument/2006/customXml" ds:itemID="{F0458841-9248-497A-A68C-1FF4283BC7BB}"/>
</file>

<file path=customXml/itemProps3.xml><?xml version="1.0" encoding="utf-8"?>
<ds:datastoreItem xmlns:ds="http://schemas.openxmlformats.org/officeDocument/2006/customXml" ds:itemID="{9C81F15B-EF4A-499F-9712-19D68AACB9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Kisling</dc:creator>
  <cp:keywords/>
  <dc:description/>
  <cp:lastModifiedBy>Ingalls, Jackson Lee</cp:lastModifiedBy>
  <cp:revision/>
  <dcterms:created xsi:type="dcterms:W3CDTF">2020-08-04T20:06:25Z</dcterms:created>
  <dcterms:modified xsi:type="dcterms:W3CDTF">2025-02-24T19:22:53Z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0x010100BFC093E280B7FA4F855C845471CB8129</vt:lpwstr>
  </property>
  <property fmtid="{D5CDD505-2E9C-101B-9397-08002B2CF9AE}" pid="3" name="MediaServiceImageTags">
    <vt:lpwstr/>
  </property>
</Properties>
</file>