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DarkUFO\Documents\GitHub\Web-Application\"/>
    </mc:Choice>
  </mc:AlternateContent>
  <xr:revisionPtr revIDLastSave="0" documentId="13_ncr:1_{2E350720-F52A-4843-8CEA-AE50EE70F79F}" xr6:coauthVersionLast="47" xr6:coauthVersionMax="47" xr10:uidLastSave="{00000000-0000-0000-0000-000000000000}"/>
  <bookViews>
    <workbookView xWindow="-108" yWindow="-108" windowWidth="23256" windowHeight="12576" tabRatio="601" activeTab="1" xr2:uid="{00000000-000D-0000-FFFF-FFFF00000000}"/>
  </bookViews>
  <sheets>
    <sheet name="Формулы" sheetId="2" r:id="rId1"/>
    <sheet name=" Теплица 1" sheetId="1" r:id="rId2"/>
    <sheet name=" Теплица 2" sheetId="3" r:id="rId3"/>
    <sheet name=" Теплица 3" sheetId="4" r:id="rId4"/>
    <sheet name=" Теплица 4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6" i="1" l="1"/>
  <c r="Y13" i="1"/>
  <c r="J23" i="1"/>
  <c r="J22" i="1"/>
  <c r="C15" i="2"/>
  <c r="C16" i="2"/>
  <c r="A27" i="1"/>
  <c r="BE48" i="5"/>
  <c r="BE47" i="5"/>
  <c r="BE34" i="5"/>
  <c r="BE33" i="5"/>
  <c r="BE20" i="5"/>
  <c r="BE19" i="5"/>
  <c r="BE18" i="5"/>
  <c r="BE16" i="5"/>
  <c r="BE15" i="5"/>
  <c r="AW48" i="5"/>
  <c r="AW47" i="5"/>
  <c r="AW34" i="5"/>
  <c r="AW33" i="5"/>
  <c r="AW20" i="5"/>
  <c r="AW19" i="5"/>
  <c r="AW18" i="5"/>
  <c r="AW16" i="5"/>
  <c r="AW15" i="5"/>
  <c r="AX18" i="5"/>
  <c r="AY18" i="5"/>
  <c r="AZ18" i="5"/>
  <c r="BA18" i="5"/>
  <c r="BB18" i="5"/>
  <c r="BC18" i="5"/>
  <c r="BD18" i="5"/>
  <c r="AX63" i="5"/>
  <c r="AY63" i="5"/>
  <c r="AZ63" i="5"/>
  <c r="BA63" i="5"/>
  <c r="BB63" i="5"/>
  <c r="BC63" i="5"/>
  <c r="BD63" i="5"/>
  <c r="AX76" i="5"/>
  <c r="AY76" i="5"/>
  <c r="AZ76" i="5"/>
  <c r="BA76" i="5"/>
  <c r="BB76" i="5"/>
  <c r="BC76" i="5"/>
  <c r="BD76" i="5"/>
  <c r="BM48" i="4"/>
  <c r="BM47" i="4"/>
  <c r="BM34" i="4"/>
  <c r="BM33" i="4"/>
  <c r="BM20" i="4"/>
  <c r="BM19" i="4"/>
  <c r="BM18" i="4"/>
  <c r="BM16" i="4"/>
  <c r="BM15" i="4"/>
  <c r="BE48" i="4"/>
  <c r="BE47" i="4"/>
  <c r="BE34" i="4"/>
  <c r="BE33" i="4"/>
  <c r="BE20" i="4"/>
  <c r="BE19" i="4"/>
  <c r="BE18" i="4"/>
  <c r="BE16" i="4"/>
  <c r="BE15" i="4"/>
  <c r="AW48" i="4"/>
  <c r="AW47" i="4"/>
  <c r="AW34" i="4"/>
  <c r="AW33" i="4"/>
  <c r="AW20" i="4"/>
  <c r="AW19" i="4"/>
  <c r="AW18" i="4"/>
  <c r="AW16" i="4"/>
  <c r="AW15" i="4"/>
  <c r="AX18" i="4"/>
  <c r="AY18" i="4"/>
  <c r="AZ18" i="4"/>
  <c r="BA18" i="4"/>
  <c r="BB18" i="4"/>
  <c r="BC18" i="4"/>
  <c r="BD18" i="4"/>
  <c r="BF18" i="4"/>
  <c r="BG18" i="4"/>
  <c r="BH18" i="4"/>
  <c r="BI18" i="4"/>
  <c r="BJ18" i="4"/>
  <c r="BK18" i="4"/>
  <c r="BL18" i="4"/>
  <c r="AX63" i="4"/>
  <c r="AY63" i="4"/>
  <c r="AZ63" i="4"/>
  <c r="BA63" i="4"/>
  <c r="BB63" i="4"/>
  <c r="BC63" i="4"/>
  <c r="BD63" i="4"/>
  <c r="BF63" i="4"/>
  <c r="BG63" i="4"/>
  <c r="BH63" i="4"/>
  <c r="BI63" i="4"/>
  <c r="BJ63" i="4"/>
  <c r="BK63" i="4"/>
  <c r="BL63" i="4"/>
  <c r="AX76" i="4"/>
  <c r="AY76" i="4"/>
  <c r="AZ76" i="4"/>
  <c r="BA76" i="4"/>
  <c r="BB76" i="4"/>
  <c r="BC76" i="4"/>
  <c r="BD76" i="4"/>
  <c r="BF76" i="4"/>
  <c r="BG76" i="4"/>
  <c r="BH76" i="4"/>
  <c r="BI76" i="4"/>
  <c r="BJ76" i="4"/>
  <c r="BK76" i="4"/>
  <c r="BL76" i="4"/>
  <c r="BM48" i="3"/>
  <c r="BM47" i="3"/>
  <c r="BM34" i="3"/>
  <c r="BM33" i="3"/>
  <c r="BM20" i="3"/>
  <c r="BM19" i="3"/>
  <c r="BM18" i="3"/>
  <c r="BM16" i="3"/>
  <c r="BM15" i="3"/>
  <c r="BE48" i="3"/>
  <c r="BE47" i="3"/>
  <c r="BE34" i="3"/>
  <c r="BE33" i="3"/>
  <c r="BE20" i="3"/>
  <c r="BE19" i="3"/>
  <c r="BE18" i="3"/>
  <c r="BE16" i="3"/>
  <c r="BE15" i="3"/>
  <c r="AW48" i="3"/>
  <c r="AW47" i="3"/>
  <c r="AW34" i="3"/>
  <c r="AW33" i="3"/>
  <c r="AW20" i="3"/>
  <c r="AW19" i="3"/>
  <c r="AW18" i="3"/>
  <c r="AW16" i="3"/>
  <c r="AW15" i="3"/>
  <c r="AX18" i="3"/>
  <c r="AY18" i="3"/>
  <c r="AZ18" i="3"/>
  <c r="BA18" i="3"/>
  <c r="BB18" i="3"/>
  <c r="BC18" i="3"/>
  <c r="BD18" i="3"/>
  <c r="BF18" i="3"/>
  <c r="BG18" i="3"/>
  <c r="BH18" i="3"/>
  <c r="BI18" i="3"/>
  <c r="BJ18" i="3"/>
  <c r="BK18" i="3"/>
  <c r="BL18" i="3"/>
  <c r="AX63" i="3"/>
  <c r="AY63" i="3"/>
  <c r="AZ63" i="3"/>
  <c r="BA63" i="3"/>
  <c r="BB63" i="3"/>
  <c r="BC63" i="3"/>
  <c r="BD63" i="3"/>
  <c r="BF63" i="3"/>
  <c r="BG63" i="3"/>
  <c r="BH63" i="3"/>
  <c r="BI63" i="3"/>
  <c r="BJ63" i="3"/>
  <c r="BK63" i="3"/>
  <c r="BL63" i="3"/>
  <c r="AX76" i="3"/>
  <c r="AY76" i="3"/>
  <c r="AZ76" i="3"/>
  <c r="BA76" i="3"/>
  <c r="BB76" i="3"/>
  <c r="BC76" i="3"/>
  <c r="BD76" i="3"/>
  <c r="BF76" i="3"/>
  <c r="BG76" i="3"/>
  <c r="BH76" i="3"/>
  <c r="BI76" i="3"/>
  <c r="BJ76" i="3"/>
  <c r="BK76" i="3"/>
  <c r="BL76" i="3"/>
  <c r="BE48" i="1"/>
  <c r="BE47" i="1"/>
  <c r="BE34" i="1"/>
  <c r="BE33" i="1"/>
  <c r="BE20" i="1"/>
  <c r="BE19" i="1"/>
  <c r="BE18" i="1"/>
  <c r="BE16" i="1"/>
  <c r="BE15" i="1"/>
  <c r="AW48" i="1"/>
  <c r="AW47" i="1"/>
  <c r="AW34" i="1"/>
  <c r="AW33" i="1"/>
  <c r="AW20" i="1"/>
  <c r="AW19" i="1"/>
  <c r="AW18" i="1"/>
  <c r="AW16" i="1"/>
  <c r="AW15" i="1"/>
  <c r="AX18" i="1"/>
  <c r="AY18" i="1"/>
  <c r="AZ18" i="1"/>
  <c r="BA18" i="1"/>
  <c r="BB18" i="1"/>
  <c r="BC18" i="1"/>
  <c r="BD18" i="1"/>
  <c r="AX63" i="1"/>
  <c r="AY63" i="1"/>
  <c r="AZ63" i="1"/>
  <c r="BA63" i="1"/>
  <c r="BB63" i="1"/>
  <c r="BC63" i="1"/>
  <c r="BD63" i="1"/>
  <c r="AX76" i="1"/>
  <c r="AY76" i="1"/>
  <c r="AZ76" i="1"/>
  <c r="BA76" i="1"/>
  <c r="BB76" i="1"/>
  <c r="BC76" i="1"/>
  <c r="BD76" i="1"/>
  <c r="AO48" i="5"/>
  <c r="AO47" i="5"/>
  <c r="AO34" i="5"/>
  <c r="AO33" i="5"/>
  <c r="AO20" i="5"/>
  <c r="AO19" i="5"/>
  <c r="AO18" i="5"/>
  <c r="AO16" i="5"/>
  <c r="AO15" i="5"/>
  <c r="AO48" i="1"/>
  <c r="AO47" i="1"/>
  <c r="AO34" i="1"/>
  <c r="AO33" i="1"/>
  <c r="AO20" i="1"/>
  <c r="AO19" i="1"/>
  <c r="AO18" i="1"/>
  <c r="AO16" i="1"/>
  <c r="AO15" i="1"/>
  <c r="AO48" i="3"/>
  <c r="AO47" i="3"/>
  <c r="AO34" i="3"/>
  <c r="AO33" i="3"/>
  <c r="AO20" i="3"/>
  <c r="AO19" i="3"/>
  <c r="AO18" i="3"/>
  <c r="AO16" i="3"/>
  <c r="AO15" i="3"/>
  <c r="AO48" i="4"/>
  <c r="AO47" i="4"/>
  <c r="AO34" i="4"/>
  <c r="AO33" i="4"/>
  <c r="AO20" i="4"/>
  <c r="AO19" i="4"/>
  <c r="AO18" i="4"/>
  <c r="AO16" i="4"/>
  <c r="AO15" i="4"/>
  <c r="AK40" i="3"/>
  <c r="AI40" i="5"/>
  <c r="AJ40" i="5"/>
  <c r="AK40" i="5"/>
  <c r="AL40" i="5"/>
  <c r="AM40" i="5"/>
  <c r="AN40" i="5"/>
  <c r="AH40" i="5"/>
  <c r="AI29" i="5"/>
  <c r="AJ29" i="5"/>
  <c r="AK29" i="5"/>
  <c r="AL29" i="5"/>
  <c r="AM29" i="5"/>
  <c r="AN29" i="5"/>
  <c r="AH29" i="5"/>
  <c r="AP18" i="5"/>
  <c r="AQ18" i="5"/>
  <c r="AR18" i="5"/>
  <c r="AS18" i="5"/>
  <c r="AT18" i="5"/>
  <c r="AU18" i="5"/>
  <c r="AV18" i="5"/>
  <c r="AI18" i="4"/>
  <c r="AI22" i="4" s="1"/>
  <c r="AJ18" i="4"/>
  <c r="AJ22" i="4" s="1"/>
  <c r="AK18" i="4"/>
  <c r="AK22" i="4" s="1"/>
  <c r="AL18" i="4"/>
  <c r="AL22" i="4" s="1"/>
  <c r="AM18" i="4"/>
  <c r="AM22" i="4" s="1"/>
  <c r="AN18" i="4"/>
  <c r="AN22" i="4" s="1"/>
  <c r="AP18" i="4"/>
  <c r="AQ18" i="4"/>
  <c r="AR18" i="4"/>
  <c r="AS18" i="4"/>
  <c r="AT18" i="4"/>
  <c r="AU18" i="4"/>
  <c r="AV18" i="4"/>
  <c r="AP18" i="3"/>
  <c r="AQ18" i="3"/>
  <c r="AR18" i="3"/>
  <c r="AS18" i="3"/>
  <c r="AT18" i="3"/>
  <c r="AU18" i="3"/>
  <c r="AV18" i="3"/>
  <c r="AP18" i="1"/>
  <c r="AQ18" i="1"/>
  <c r="AR18" i="1"/>
  <c r="AS18" i="1"/>
  <c r="AT18" i="1"/>
  <c r="AU18" i="1"/>
  <c r="AV18" i="1"/>
  <c r="AG18" i="3"/>
  <c r="AH18" i="3"/>
  <c r="AH22" i="3" s="1"/>
  <c r="AH23" i="3" s="1"/>
  <c r="AH50" i="3" s="1"/>
  <c r="AI18" i="3"/>
  <c r="AI22" i="3" s="1"/>
  <c r="AJ18" i="3"/>
  <c r="AJ22" i="3" s="1"/>
  <c r="AK18" i="3"/>
  <c r="AK22" i="3" s="1"/>
  <c r="AL18" i="3"/>
  <c r="AL22" i="3" s="1"/>
  <c r="AM18" i="3"/>
  <c r="AM22" i="3" s="1"/>
  <c r="AN18" i="3"/>
  <c r="AN22" i="3" s="1"/>
  <c r="AH18" i="1"/>
  <c r="AH22" i="1" s="1"/>
  <c r="AH23" i="1" s="1"/>
  <c r="AH50" i="1" s="1"/>
  <c r="AI18" i="1"/>
  <c r="AI22" i="1" s="1"/>
  <c r="AJ18" i="1"/>
  <c r="AJ22" i="1" s="1"/>
  <c r="AK18" i="1"/>
  <c r="AK22" i="1" s="1"/>
  <c r="AL18" i="1"/>
  <c r="AL22" i="1" s="1"/>
  <c r="AM18" i="1"/>
  <c r="AM22" i="1" s="1"/>
  <c r="AN18" i="1"/>
  <c r="AN22" i="1" s="1"/>
  <c r="AJ18" i="5"/>
  <c r="AJ22" i="5" s="1"/>
  <c r="AK18" i="5"/>
  <c r="AK22" i="5" s="1"/>
  <c r="AL18" i="5"/>
  <c r="AL22" i="5" s="1"/>
  <c r="AM18" i="5"/>
  <c r="AM22" i="5" s="1"/>
  <c r="AN18" i="5"/>
  <c r="AN22" i="5" s="1"/>
  <c r="AI18" i="5"/>
  <c r="AI22" i="5" s="1"/>
  <c r="AI40" i="4"/>
  <c r="AJ40" i="4"/>
  <c r="AK40" i="4"/>
  <c r="AL40" i="4"/>
  <c r="AM40" i="4"/>
  <c r="AN40" i="4"/>
  <c r="AH40" i="4"/>
  <c r="AI29" i="4"/>
  <c r="AJ29" i="4"/>
  <c r="AK29" i="4"/>
  <c r="AL29" i="4"/>
  <c r="AM29" i="4"/>
  <c r="AN29" i="4"/>
  <c r="AH29" i="4"/>
  <c r="AI40" i="3"/>
  <c r="AJ40" i="3"/>
  <c r="AL40" i="3"/>
  <c r="AM40" i="3"/>
  <c r="AN40" i="3"/>
  <c r="AH40" i="3"/>
  <c r="AI29" i="3"/>
  <c r="AJ29" i="3"/>
  <c r="AK29" i="3"/>
  <c r="AL29" i="3"/>
  <c r="AM29" i="3"/>
  <c r="AN29" i="3"/>
  <c r="AH29" i="3"/>
  <c r="AI40" i="1"/>
  <c r="AJ40" i="1"/>
  <c r="AK40" i="1"/>
  <c r="AL40" i="1"/>
  <c r="AM40" i="1"/>
  <c r="AN40" i="1"/>
  <c r="AH40" i="1"/>
  <c r="AI29" i="1"/>
  <c r="AJ29" i="1"/>
  <c r="AK29" i="1"/>
  <c r="AL29" i="1"/>
  <c r="AM29" i="1"/>
  <c r="AN29" i="1"/>
  <c r="AH29" i="1"/>
  <c r="AP63" i="5"/>
  <c r="AQ63" i="5"/>
  <c r="AR63" i="5"/>
  <c r="AS63" i="5"/>
  <c r="AT63" i="5"/>
  <c r="AU63" i="5"/>
  <c r="AV63" i="5"/>
  <c r="AP76" i="5"/>
  <c r="AQ76" i="5"/>
  <c r="AR76" i="5"/>
  <c r="AS76" i="5"/>
  <c r="AT76" i="5"/>
  <c r="AU76" i="5"/>
  <c r="AV76" i="5"/>
  <c r="AP63" i="4"/>
  <c r="AQ63" i="4"/>
  <c r="AR63" i="4"/>
  <c r="AS63" i="4"/>
  <c r="AT63" i="4"/>
  <c r="AU63" i="4"/>
  <c r="AV63" i="4"/>
  <c r="AP76" i="4"/>
  <c r="AQ76" i="4"/>
  <c r="AR76" i="4"/>
  <c r="AS76" i="4"/>
  <c r="AT76" i="4"/>
  <c r="AU76" i="4"/>
  <c r="AV76" i="4"/>
  <c r="AP63" i="3"/>
  <c r="AQ63" i="3"/>
  <c r="AR63" i="3"/>
  <c r="AS63" i="3"/>
  <c r="AT63" i="3"/>
  <c r="AU63" i="3"/>
  <c r="AV63" i="3"/>
  <c r="AP76" i="3"/>
  <c r="AQ76" i="3"/>
  <c r="AR76" i="3"/>
  <c r="AS76" i="3"/>
  <c r="AT76" i="3"/>
  <c r="AU76" i="3"/>
  <c r="AV76" i="3"/>
  <c r="AP63" i="1"/>
  <c r="AQ63" i="1"/>
  <c r="AR63" i="1"/>
  <c r="AS63" i="1"/>
  <c r="AT63" i="1"/>
  <c r="AU63" i="1"/>
  <c r="AV63" i="1"/>
  <c r="AP76" i="1"/>
  <c r="AQ76" i="1"/>
  <c r="AR76" i="1"/>
  <c r="AS76" i="1"/>
  <c r="AT76" i="1"/>
  <c r="AU76" i="1"/>
  <c r="AV76" i="1"/>
  <c r="AH76" i="5"/>
  <c r="AI76" i="5"/>
  <c r="AJ76" i="5"/>
  <c r="AK76" i="5"/>
  <c r="AL76" i="5"/>
  <c r="AM76" i="5"/>
  <c r="AN76" i="5"/>
  <c r="AI63" i="5"/>
  <c r="AJ63" i="5"/>
  <c r="AK63" i="5"/>
  <c r="AL63" i="5"/>
  <c r="AM63" i="5"/>
  <c r="AN63" i="5"/>
  <c r="AH63" i="5"/>
  <c r="AF76" i="4"/>
  <c r="AH76" i="4"/>
  <c r="AI76" i="4"/>
  <c r="AJ76" i="4"/>
  <c r="AK76" i="4"/>
  <c r="AL76" i="4"/>
  <c r="AM76" i="4"/>
  <c r="AN76" i="4"/>
  <c r="AI63" i="4"/>
  <c r="AJ63" i="4"/>
  <c r="AK63" i="4"/>
  <c r="AL63" i="4"/>
  <c r="AM63" i="4"/>
  <c r="AN63" i="4"/>
  <c r="AH63" i="4"/>
  <c r="AI76" i="3"/>
  <c r="AJ76" i="3"/>
  <c r="AK76" i="3"/>
  <c r="AL76" i="3"/>
  <c r="AM76" i="3"/>
  <c r="AN76" i="3"/>
  <c r="AH76" i="3"/>
  <c r="AI63" i="3"/>
  <c r="AJ63" i="3"/>
  <c r="AK63" i="3"/>
  <c r="AL63" i="3"/>
  <c r="AM63" i="3"/>
  <c r="AN63" i="3"/>
  <c r="AH63" i="3"/>
  <c r="AI76" i="1"/>
  <c r="AJ76" i="1"/>
  <c r="AK76" i="1"/>
  <c r="AL76" i="1"/>
  <c r="AM76" i="1"/>
  <c r="AN76" i="1"/>
  <c r="AH76" i="1"/>
  <c r="AI63" i="1"/>
  <c r="AJ63" i="1"/>
  <c r="AK63" i="1"/>
  <c r="AL63" i="1"/>
  <c r="AM63" i="1"/>
  <c r="AN63" i="1"/>
  <c r="AH63" i="1"/>
  <c r="AA76" i="3"/>
  <c r="AB76" i="3"/>
  <c r="AC76" i="3"/>
  <c r="AD76" i="3"/>
  <c r="AE76" i="3"/>
  <c r="AF76" i="3"/>
  <c r="AA29" i="3"/>
  <c r="AB29" i="3"/>
  <c r="AC29" i="3"/>
  <c r="AD29" i="3"/>
  <c r="AE29" i="3"/>
  <c r="AF29" i="3"/>
  <c r="AA40" i="5"/>
  <c r="AB40" i="5"/>
  <c r="AC40" i="5"/>
  <c r="AD40" i="5"/>
  <c r="AE40" i="5"/>
  <c r="AF40" i="5"/>
  <c r="Z40" i="5"/>
  <c r="AA29" i="5"/>
  <c r="AB29" i="5"/>
  <c r="AC29" i="5"/>
  <c r="AD29" i="5"/>
  <c r="AE29" i="5"/>
  <c r="AF29" i="5"/>
  <c r="Z29" i="5"/>
  <c r="AA40" i="4"/>
  <c r="AB40" i="4"/>
  <c r="AC40" i="4"/>
  <c r="AD40" i="4"/>
  <c r="AE40" i="4"/>
  <c r="AF40" i="4"/>
  <c r="Z40" i="4"/>
  <c r="AA29" i="4"/>
  <c r="AB29" i="4"/>
  <c r="AC29" i="4"/>
  <c r="AD29" i="4"/>
  <c r="AE29" i="4"/>
  <c r="AF29" i="4"/>
  <c r="Z29" i="4"/>
  <c r="AA40" i="3"/>
  <c r="AB40" i="3"/>
  <c r="AC40" i="3"/>
  <c r="AD40" i="3"/>
  <c r="AE40" i="3"/>
  <c r="AF40" i="3"/>
  <c r="Z40" i="3"/>
  <c r="AA40" i="1"/>
  <c r="AB40" i="1"/>
  <c r="AC40" i="1"/>
  <c r="AD40" i="1"/>
  <c r="AE40" i="1"/>
  <c r="AF40" i="1"/>
  <c r="Z40" i="1"/>
  <c r="AA29" i="1"/>
  <c r="AB29" i="1"/>
  <c r="AC29" i="1"/>
  <c r="AD29" i="1"/>
  <c r="AE29" i="1"/>
  <c r="AF29" i="1"/>
  <c r="Z29" i="1"/>
  <c r="W18" i="1"/>
  <c r="Z18" i="1" l="1"/>
  <c r="Y18" i="1"/>
  <c r="R18" i="1"/>
  <c r="S18" i="1"/>
  <c r="T18" i="1"/>
  <c r="U18" i="1"/>
  <c r="V18" i="1"/>
  <c r="X18" i="1"/>
  <c r="Y48" i="5" l="1"/>
  <c r="Y47" i="5"/>
  <c r="Y34" i="5"/>
  <c r="Y33" i="5"/>
  <c r="Y20" i="5"/>
  <c r="Y19" i="5"/>
  <c r="Y16" i="5"/>
  <c r="Y15" i="5"/>
  <c r="Y48" i="4"/>
  <c r="Y47" i="4"/>
  <c r="Y34" i="4"/>
  <c r="Y33" i="4"/>
  <c r="Y20" i="4"/>
  <c r="Y19" i="4"/>
  <c r="Y16" i="4"/>
  <c r="Y15" i="4"/>
  <c r="Y48" i="3"/>
  <c r="Y47" i="3"/>
  <c r="Y34" i="3"/>
  <c r="Y33" i="3"/>
  <c r="Y20" i="3"/>
  <c r="Y19" i="3"/>
  <c r="Y16" i="3"/>
  <c r="Y15" i="3"/>
  <c r="Y15" i="1"/>
  <c r="Y20" i="1"/>
  <c r="Y19" i="1"/>
  <c r="Y34" i="1"/>
  <c r="Y33" i="1"/>
  <c r="Y47" i="1"/>
  <c r="Y48" i="1"/>
  <c r="AA76" i="5"/>
  <c r="AB76" i="5"/>
  <c r="AC76" i="5"/>
  <c r="AD76" i="5"/>
  <c r="AE76" i="5"/>
  <c r="AF76" i="5"/>
  <c r="Z76" i="5"/>
  <c r="AA76" i="4"/>
  <c r="AB76" i="4"/>
  <c r="AC76" i="4"/>
  <c r="AD76" i="4"/>
  <c r="AE76" i="4"/>
  <c r="Z76" i="4"/>
  <c r="Z76" i="3"/>
  <c r="Z29" i="3"/>
  <c r="AA76" i="1"/>
  <c r="AB76" i="1"/>
  <c r="AC76" i="1"/>
  <c r="AD76" i="1"/>
  <c r="AE76" i="1"/>
  <c r="AF76" i="1"/>
  <c r="Z76" i="1"/>
  <c r="X29" i="1"/>
  <c r="X76" i="5"/>
  <c r="W76" i="5"/>
  <c r="V76" i="5"/>
  <c r="U76" i="5"/>
  <c r="T76" i="5"/>
  <c r="S76" i="5"/>
  <c r="R76" i="5"/>
  <c r="X40" i="5"/>
  <c r="W40" i="5"/>
  <c r="V40" i="5"/>
  <c r="U40" i="5"/>
  <c r="T40" i="5"/>
  <c r="S40" i="5"/>
  <c r="R40" i="5"/>
  <c r="X29" i="5"/>
  <c r="W29" i="5"/>
  <c r="V29" i="5"/>
  <c r="U29" i="5"/>
  <c r="T29" i="5"/>
  <c r="S29" i="5"/>
  <c r="R29" i="5"/>
  <c r="P76" i="5"/>
  <c r="O76" i="5"/>
  <c r="N76" i="5"/>
  <c r="M76" i="5"/>
  <c r="L76" i="5"/>
  <c r="K76" i="5"/>
  <c r="J76" i="5"/>
  <c r="P40" i="5"/>
  <c r="O40" i="5"/>
  <c r="N40" i="5"/>
  <c r="M40" i="5"/>
  <c r="L40" i="5"/>
  <c r="K40" i="5"/>
  <c r="J40" i="5"/>
  <c r="P29" i="5"/>
  <c r="O29" i="5"/>
  <c r="N29" i="5"/>
  <c r="M29" i="5"/>
  <c r="L29" i="5"/>
  <c r="K29" i="5"/>
  <c r="J29" i="5"/>
  <c r="X76" i="4"/>
  <c r="W76" i="4"/>
  <c r="V76" i="4"/>
  <c r="U76" i="4"/>
  <c r="T76" i="4"/>
  <c r="S76" i="4"/>
  <c r="R76" i="4"/>
  <c r="X40" i="4"/>
  <c r="W40" i="4"/>
  <c r="V40" i="4"/>
  <c r="U40" i="4"/>
  <c r="T40" i="4"/>
  <c r="S40" i="4"/>
  <c r="R40" i="4"/>
  <c r="X29" i="4"/>
  <c r="W29" i="4"/>
  <c r="V29" i="4"/>
  <c r="U29" i="4"/>
  <c r="T29" i="4"/>
  <c r="S29" i="4"/>
  <c r="R29" i="4"/>
  <c r="P76" i="4"/>
  <c r="O76" i="4"/>
  <c r="N76" i="4"/>
  <c r="M76" i="4"/>
  <c r="L76" i="4"/>
  <c r="K76" i="4"/>
  <c r="J76" i="4"/>
  <c r="P40" i="4"/>
  <c r="O40" i="4"/>
  <c r="N40" i="4"/>
  <c r="M40" i="4"/>
  <c r="L40" i="4"/>
  <c r="K40" i="4"/>
  <c r="J40" i="4"/>
  <c r="P29" i="4"/>
  <c r="O29" i="4"/>
  <c r="N29" i="4"/>
  <c r="M29" i="4"/>
  <c r="L29" i="4"/>
  <c r="K29" i="4"/>
  <c r="J29" i="4"/>
  <c r="X76" i="3"/>
  <c r="W76" i="3"/>
  <c r="V76" i="3"/>
  <c r="U76" i="3"/>
  <c r="T76" i="3"/>
  <c r="S76" i="3"/>
  <c r="R76" i="3"/>
  <c r="X40" i="3"/>
  <c r="W40" i="3"/>
  <c r="V40" i="3"/>
  <c r="U40" i="3"/>
  <c r="T40" i="3"/>
  <c r="S40" i="3"/>
  <c r="R40" i="3"/>
  <c r="X29" i="3"/>
  <c r="W29" i="3"/>
  <c r="V29" i="3"/>
  <c r="U29" i="3"/>
  <c r="T29" i="3"/>
  <c r="S29" i="3"/>
  <c r="R29" i="3"/>
  <c r="P76" i="3"/>
  <c r="O76" i="3"/>
  <c r="N76" i="3"/>
  <c r="M76" i="3"/>
  <c r="K76" i="3"/>
  <c r="J76" i="3"/>
  <c r="P40" i="3"/>
  <c r="O40" i="3"/>
  <c r="N40" i="3"/>
  <c r="M40" i="3"/>
  <c r="L40" i="3"/>
  <c r="K40" i="3"/>
  <c r="J40" i="3"/>
  <c r="P29" i="3"/>
  <c r="O29" i="3"/>
  <c r="N29" i="3"/>
  <c r="M29" i="3"/>
  <c r="L29" i="3"/>
  <c r="K29" i="3"/>
  <c r="J29" i="3"/>
  <c r="X76" i="1"/>
  <c r="W76" i="1"/>
  <c r="V76" i="1"/>
  <c r="U76" i="1"/>
  <c r="T76" i="1"/>
  <c r="S76" i="1"/>
  <c r="R76" i="1"/>
  <c r="X40" i="1"/>
  <c r="W40" i="1"/>
  <c r="V40" i="1"/>
  <c r="U40" i="1"/>
  <c r="T40" i="1"/>
  <c r="S40" i="1"/>
  <c r="R40" i="1"/>
  <c r="W29" i="1"/>
  <c r="V29" i="1"/>
  <c r="U29" i="1"/>
  <c r="T29" i="1"/>
  <c r="S29" i="1"/>
  <c r="R29" i="1"/>
  <c r="P76" i="1"/>
  <c r="O76" i="1"/>
  <c r="N76" i="1"/>
  <c r="M76" i="1"/>
  <c r="L76" i="1"/>
  <c r="K76" i="1"/>
  <c r="J76" i="1"/>
  <c r="J63" i="1"/>
  <c r="P40" i="1"/>
  <c r="O40" i="1"/>
  <c r="N40" i="1"/>
  <c r="M40" i="1"/>
  <c r="L40" i="1"/>
  <c r="K40" i="1"/>
  <c r="J40" i="1"/>
  <c r="P29" i="1"/>
  <c r="O29" i="1"/>
  <c r="N29" i="1"/>
  <c r="M29" i="1"/>
  <c r="L29" i="1"/>
  <c r="K29" i="1"/>
  <c r="J29" i="1"/>
  <c r="Y40" i="4" l="1"/>
  <c r="Y29" i="4"/>
  <c r="Y40" i="3"/>
  <c r="Y40" i="5"/>
  <c r="Y40" i="1"/>
  <c r="Y29" i="1"/>
  <c r="Y29" i="5"/>
  <c r="Y76" i="1"/>
  <c r="Y29" i="3"/>
  <c r="Y76" i="5"/>
  <c r="Y76" i="3"/>
  <c r="Y76" i="4"/>
  <c r="Y102" i="5"/>
  <c r="Q102" i="5"/>
  <c r="A101" i="5"/>
  <c r="A102" i="5" s="1"/>
  <c r="Y99" i="5"/>
  <c r="Q99" i="5"/>
  <c r="Y98" i="5"/>
  <c r="Q98" i="5"/>
  <c r="Y97" i="5"/>
  <c r="Q97" i="5"/>
  <c r="Y96" i="5"/>
  <c r="Q96" i="5"/>
  <c r="Y94" i="5"/>
  <c r="Q94" i="5"/>
  <c r="Y93" i="5"/>
  <c r="Q93" i="5"/>
  <c r="Y92" i="5"/>
  <c r="Q92" i="5"/>
  <c r="Y91" i="5"/>
  <c r="Q91" i="5"/>
  <c r="A91" i="5"/>
  <c r="A92" i="5" s="1"/>
  <c r="A93" i="5" s="1"/>
  <c r="A94" i="5" s="1"/>
  <c r="Y90" i="5"/>
  <c r="Q90" i="5"/>
  <c r="Y89" i="5"/>
  <c r="Q89" i="5"/>
  <c r="Y88" i="5"/>
  <c r="Q88" i="5"/>
  <c r="Y87" i="5"/>
  <c r="Q87" i="5"/>
  <c r="Y86" i="5"/>
  <c r="Q86" i="5"/>
  <c r="Y85" i="5"/>
  <c r="Q85" i="5"/>
  <c r="Y84" i="5"/>
  <c r="Q84" i="5"/>
  <c r="Y83" i="5"/>
  <c r="Q83" i="5"/>
  <c r="Y81" i="5"/>
  <c r="Q81" i="5"/>
  <c r="Y80" i="5"/>
  <c r="Q80" i="5"/>
  <c r="Y79" i="5"/>
  <c r="Q79" i="5"/>
  <c r="Y78" i="5"/>
  <c r="Q78" i="5"/>
  <c r="Y77" i="5"/>
  <c r="Q77" i="5"/>
  <c r="Q76" i="5"/>
  <c r="Y75" i="5"/>
  <c r="Q75" i="5"/>
  <c r="Y74" i="5"/>
  <c r="Q74" i="5"/>
  <c r="Y73" i="5"/>
  <c r="Q73" i="5"/>
  <c r="Y72" i="5"/>
  <c r="Q72" i="5"/>
  <c r="Y71" i="5"/>
  <c r="Q71" i="5"/>
  <c r="Y70" i="5"/>
  <c r="Q70" i="5"/>
  <c r="Y68" i="5"/>
  <c r="Q68" i="5"/>
  <c r="Y67" i="5"/>
  <c r="Q67" i="5"/>
  <c r="Y66" i="5"/>
  <c r="Q66" i="5"/>
  <c r="Y65" i="5"/>
  <c r="Q65" i="5"/>
  <c r="Y64" i="5"/>
  <c r="Q64" i="5"/>
  <c r="AF63" i="5"/>
  <c r="AE63" i="5"/>
  <c r="AD63" i="5"/>
  <c r="AC63" i="5"/>
  <c r="AB63" i="5"/>
  <c r="AA63" i="5"/>
  <c r="Z63" i="5"/>
  <c r="X63" i="5"/>
  <c r="W63" i="5"/>
  <c r="V63" i="5"/>
  <c r="U63" i="5"/>
  <c r="T63" i="5"/>
  <c r="S63" i="5"/>
  <c r="R63" i="5"/>
  <c r="P63" i="5"/>
  <c r="O63" i="5"/>
  <c r="N63" i="5"/>
  <c r="M63" i="5"/>
  <c r="L63" i="5"/>
  <c r="K63" i="5"/>
  <c r="J63" i="5"/>
  <c r="Y62" i="5"/>
  <c r="Q62" i="5"/>
  <c r="Y61" i="5"/>
  <c r="Q61" i="5"/>
  <c r="Y60" i="5"/>
  <c r="Q60" i="5"/>
  <c r="Y58" i="5"/>
  <c r="Q58" i="5"/>
  <c r="Y57" i="5"/>
  <c r="Q57" i="5"/>
  <c r="Y56" i="5"/>
  <c r="Q56" i="5"/>
  <c r="Y55" i="5"/>
  <c r="Q55" i="5"/>
  <c r="Y54" i="5"/>
  <c r="Q54" i="5"/>
  <c r="Y53" i="5"/>
  <c r="Q53" i="5"/>
  <c r="Y52" i="5"/>
  <c r="Q52" i="5"/>
  <c r="Y51" i="5"/>
  <c r="Q51" i="5"/>
  <c r="Y49" i="5"/>
  <c r="Q49" i="5"/>
  <c r="AG48" i="5"/>
  <c r="AG47" i="5"/>
  <c r="Y46" i="5"/>
  <c r="Q46" i="5"/>
  <c r="Y45" i="5"/>
  <c r="Q45" i="5"/>
  <c r="Y44" i="5"/>
  <c r="Q44" i="5"/>
  <c r="A44" i="5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Y43" i="5"/>
  <c r="Q43" i="5"/>
  <c r="Y41" i="5"/>
  <c r="Q41" i="5"/>
  <c r="Q40" i="5"/>
  <c r="Y39" i="5"/>
  <c r="Q39" i="5"/>
  <c r="A39" i="5"/>
  <c r="A40" i="5" s="1"/>
  <c r="A41" i="5" s="1"/>
  <c r="Y38" i="5"/>
  <c r="Q38" i="5"/>
  <c r="AG34" i="5"/>
  <c r="AG33" i="5"/>
  <c r="Y32" i="5"/>
  <c r="Q32" i="5"/>
  <c r="Y31" i="5"/>
  <c r="Q31" i="5"/>
  <c r="Y30" i="5"/>
  <c r="Q30" i="5"/>
  <c r="Q29" i="5"/>
  <c r="Y28" i="5"/>
  <c r="Q28" i="5"/>
  <c r="Y27" i="5"/>
  <c r="Q27" i="5"/>
  <c r="A27" i="5"/>
  <c r="A28" i="5" s="1"/>
  <c r="A29" i="5" s="1"/>
  <c r="A30" i="5" s="1"/>
  <c r="A31" i="5" s="1"/>
  <c r="A32" i="5" s="1"/>
  <c r="A33" i="5" s="1"/>
  <c r="A34" i="5" s="1"/>
  <c r="A35" i="5" s="1"/>
  <c r="Y26" i="5"/>
  <c r="Q26" i="5"/>
  <c r="Y24" i="5"/>
  <c r="Q24" i="5"/>
  <c r="Y21" i="5"/>
  <c r="Q21" i="5"/>
  <c r="AG20" i="5"/>
  <c r="AG19" i="5"/>
  <c r="AH18" i="5"/>
  <c r="AH22" i="5" s="1"/>
  <c r="AH23" i="5" s="1"/>
  <c r="AH50" i="5" s="1"/>
  <c r="AG18" i="5"/>
  <c r="AF18" i="5"/>
  <c r="AF22" i="5" s="1"/>
  <c r="AF23" i="5" s="1"/>
  <c r="AF50" i="5" s="1"/>
  <c r="AE18" i="5"/>
  <c r="AE22" i="5" s="1"/>
  <c r="AE23" i="5" s="1"/>
  <c r="AE50" i="5" s="1"/>
  <c r="AD18" i="5"/>
  <c r="AD22" i="5" s="1"/>
  <c r="AD23" i="5" s="1"/>
  <c r="AD50" i="5" s="1"/>
  <c r="AC18" i="5"/>
  <c r="AC22" i="5" s="1"/>
  <c r="AC23" i="5" s="1"/>
  <c r="AC50" i="5" s="1"/>
  <c r="AB18" i="5"/>
  <c r="AB22" i="5" s="1"/>
  <c r="AB23" i="5" s="1"/>
  <c r="AB50" i="5" s="1"/>
  <c r="AA18" i="5"/>
  <c r="AA22" i="5" s="1"/>
  <c r="AA23" i="5" s="1"/>
  <c r="AA50" i="5" s="1"/>
  <c r="Z18" i="5"/>
  <c r="Z22" i="5" s="1"/>
  <c r="Z23" i="5" s="1"/>
  <c r="Z50" i="5" s="1"/>
  <c r="AG16" i="5"/>
  <c r="AG15" i="5"/>
  <c r="Y14" i="5"/>
  <c r="Q14" i="5"/>
  <c r="Y13" i="5"/>
  <c r="Q13" i="5"/>
  <c r="Y12" i="5"/>
  <c r="Q12" i="5"/>
  <c r="A12" i="5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Y11" i="5"/>
  <c r="Q11" i="5"/>
  <c r="Y7" i="5"/>
  <c r="R7" i="5"/>
  <c r="S7" i="5" s="1"/>
  <c r="T7" i="5" s="1"/>
  <c r="U7" i="5" s="1"/>
  <c r="V7" i="5" s="1"/>
  <c r="W7" i="5" s="1"/>
  <c r="X7" i="5" s="1"/>
  <c r="Q7" i="5"/>
  <c r="Z2" i="5"/>
  <c r="AA2" i="5" s="1"/>
  <c r="Y102" i="4"/>
  <c r="Q102" i="4"/>
  <c r="A101" i="4"/>
  <c r="A102" i="4" s="1"/>
  <c r="Y99" i="4"/>
  <c r="Q99" i="4"/>
  <c r="Y98" i="4"/>
  <c r="Q98" i="4"/>
  <c r="Y97" i="4"/>
  <c r="Q97" i="4"/>
  <c r="Y96" i="4"/>
  <c r="Q96" i="4"/>
  <c r="Y94" i="4"/>
  <c r="Q94" i="4"/>
  <c r="Y93" i="4"/>
  <c r="Q93" i="4"/>
  <c r="Y92" i="4"/>
  <c r="Q92" i="4"/>
  <c r="Y91" i="4"/>
  <c r="Q91" i="4"/>
  <c r="A91" i="4"/>
  <c r="A92" i="4" s="1"/>
  <c r="A93" i="4" s="1"/>
  <c r="A94" i="4" s="1"/>
  <c r="Y90" i="4"/>
  <c r="Q90" i="4"/>
  <c r="Y89" i="4"/>
  <c r="Q89" i="4"/>
  <c r="Y88" i="4"/>
  <c r="Q88" i="4"/>
  <c r="Y87" i="4"/>
  <c r="Q87" i="4"/>
  <c r="Y86" i="4"/>
  <c r="Q86" i="4"/>
  <c r="Y85" i="4"/>
  <c r="Q85" i="4"/>
  <c r="Y84" i="4"/>
  <c r="Q84" i="4"/>
  <c r="Y83" i="4"/>
  <c r="Q83" i="4"/>
  <c r="Y81" i="4"/>
  <c r="Q81" i="4"/>
  <c r="Y80" i="4"/>
  <c r="Q80" i="4"/>
  <c r="Y79" i="4"/>
  <c r="Q79" i="4"/>
  <c r="Y78" i="4"/>
  <c r="Q78" i="4"/>
  <c r="Y77" i="4"/>
  <c r="Q77" i="4"/>
  <c r="Q76" i="4"/>
  <c r="Y75" i="4"/>
  <c r="Q75" i="4"/>
  <c r="Y74" i="4"/>
  <c r="Q74" i="4"/>
  <c r="Y73" i="4"/>
  <c r="Q73" i="4"/>
  <c r="Y72" i="4"/>
  <c r="Q72" i="4"/>
  <c r="Y71" i="4"/>
  <c r="Q71" i="4"/>
  <c r="Y70" i="4"/>
  <c r="Q70" i="4"/>
  <c r="Y68" i="4"/>
  <c r="Q68" i="4"/>
  <c r="Y67" i="4"/>
  <c r="Q67" i="4"/>
  <c r="Y66" i="4"/>
  <c r="Q66" i="4"/>
  <c r="Y65" i="4"/>
  <c r="Q65" i="4"/>
  <c r="Y64" i="4"/>
  <c r="Q64" i="4"/>
  <c r="AF63" i="4"/>
  <c r="AE63" i="4"/>
  <c r="AD63" i="4"/>
  <c r="AC63" i="4"/>
  <c r="AB63" i="4"/>
  <c r="AA63" i="4"/>
  <c r="Z63" i="4"/>
  <c r="X63" i="4"/>
  <c r="W63" i="4"/>
  <c r="V63" i="4"/>
  <c r="U63" i="4"/>
  <c r="T63" i="4"/>
  <c r="S63" i="4"/>
  <c r="R63" i="4"/>
  <c r="P63" i="4"/>
  <c r="O63" i="4"/>
  <c r="N63" i="4"/>
  <c r="M63" i="4"/>
  <c r="L63" i="4"/>
  <c r="K63" i="4"/>
  <c r="J63" i="4"/>
  <c r="Y62" i="4"/>
  <c r="Q62" i="4"/>
  <c r="Y61" i="4"/>
  <c r="Q61" i="4"/>
  <c r="Y60" i="4"/>
  <c r="Q60" i="4"/>
  <c r="Y58" i="4"/>
  <c r="Q58" i="4"/>
  <c r="Y57" i="4"/>
  <c r="Q57" i="4"/>
  <c r="Y56" i="4"/>
  <c r="Q56" i="4"/>
  <c r="Y55" i="4"/>
  <c r="Q55" i="4"/>
  <c r="Y54" i="4"/>
  <c r="Q54" i="4"/>
  <c r="Y53" i="4"/>
  <c r="Q53" i="4"/>
  <c r="Y52" i="4"/>
  <c r="Q52" i="4"/>
  <c r="Y51" i="4"/>
  <c r="Q51" i="4"/>
  <c r="Y49" i="4"/>
  <c r="Q49" i="4"/>
  <c r="AG48" i="4"/>
  <c r="AG47" i="4"/>
  <c r="Y46" i="4"/>
  <c r="Q46" i="4"/>
  <c r="Y45" i="4"/>
  <c r="Q45" i="4"/>
  <c r="Y44" i="4"/>
  <c r="Q44" i="4"/>
  <c r="A44" i="4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Y43" i="4"/>
  <c r="Q43" i="4"/>
  <c r="Y41" i="4"/>
  <c r="Q41" i="4"/>
  <c r="Q40" i="4"/>
  <c r="Y39" i="4"/>
  <c r="Q39" i="4"/>
  <c r="A39" i="4"/>
  <c r="A40" i="4" s="1"/>
  <c r="A41" i="4" s="1"/>
  <c r="Y38" i="4"/>
  <c r="Q38" i="4"/>
  <c r="AG34" i="4"/>
  <c r="AG33" i="4"/>
  <c r="Y32" i="4"/>
  <c r="Q32" i="4"/>
  <c r="Y31" i="4"/>
  <c r="Q31" i="4"/>
  <c r="Y30" i="4"/>
  <c r="Q30" i="4"/>
  <c r="Q29" i="4"/>
  <c r="Y28" i="4"/>
  <c r="Q28" i="4"/>
  <c r="Y27" i="4"/>
  <c r="Q27" i="4"/>
  <c r="A27" i="4"/>
  <c r="A28" i="4" s="1"/>
  <c r="A29" i="4" s="1"/>
  <c r="A30" i="4" s="1"/>
  <c r="A31" i="4" s="1"/>
  <c r="A32" i="4" s="1"/>
  <c r="A33" i="4" s="1"/>
  <c r="A34" i="4" s="1"/>
  <c r="A35" i="4" s="1"/>
  <c r="Y26" i="4"/>
  <c r="Q26" i="4"/>
  <c r="Y24" i="4"/>
  <c r="Q24" i="4"/>
  <c r="Y21" i="4"/>
  <c r="Q21" i="4"/>
  <c r="AG20" i="4"/>
  <c r="AG19" i="4"/>
  <c r="AH18" i="4"/>
  <c r="AH22" i="4" s="1"/>
  <c r="AH23" i="4" s="1"/>
  <c r="AH50" i="4" s="1"/>
  <c r="AG18" i="4"/>
  <c r="AF18" i="4"/>
  <c r="AF22" i="4" s="1"/>
  <c r="AF23" i="4" s="1"/>
  <c r="AF50" i="4" s="1"/>
  <c r="AE18" i="4"/>
  <c r="AE22" i="4" s="1"/>
  <c r="AD18" i="4"/>
  <c r="AD22" i="4" s="1"/>
  <c r="AD23" i="4" s="1"/>
  <c r="AD50" i="4" s="1"/>
  <c r="AC18" i="4"/>
  <c r="AC22" i="4" s="1"/>
  <c r="AC23" i="4" s="1"/>
  <c r="AC50" i="4" s="1"/>
  <c r="AB18" i="4"/>
  <c r="AB22" i="4" s="1"/>
  <c r="AB23" i="4" s="1"/>
  <c r="AB50" i="4" s="1"/>
  <c r="AA18" i="4"/>
  <c r="AA22" i="4" s="1"/>
  <c r="AA23" i="4" s="1"/>
  <c r="AA50" i="4" s="1"/>
  <c r="Z18" i="4"/>
  <c r="Z22" i="4" s="1"/>
  <c r="Z23" i="4" s="1"/>
  <c r="Z50" i="4" s="1"/>
  <c r="AG16" i="4"/>
  <c r="AG15" i="4"/>
  <c r="Y14" i="4"/>
  <c r="Q14" i="4"/>
  <c r="Y13" i="4"/>
  <c r="Q13" i="4"/>
  <c r="Y12" i="4"/>
  <c r="Q12" i="4"/>
  <c r="A12" i="4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Y11" i="4"/>
  <c r="Q11" i="4"/>
  <c r="Y7" i="4"/>
  <c r="R7" i="4"/>
  <c r="S7" i="4" s="1"/>
  <c r="T7" i="4" s="1"/>
  <c r="U7" i="4" s="1"/>
  <c r="V7" i="4" s="1"/>
  <c r="W7" i="4" s="1"/>
  <c r="X7" i="4" s="1"/>
  <c r="Q7" i="4"/>
  <c r="Z2" i="4"/>
  <c r="Y102" i="3"/>
  <c r="Q102" i="3"/>
  <c r="A101" i="3"/>
  <c r="A102" i="3" s="1"/>
  <c r="Y99" i="3"/>
  <c r="Q99" i="3"/>
  <c r="Y98" i="3"/>
  <c r="Q98" i="3"/>
  <c r="Y97" i="3"/>
  <c r="Q97" i="3"/>
  <c r="Y96" i="3"/>
  <c r="Q96" i="3"/>
  <c r="Y94" i="3"/>
  <c r="Q94" i="3"/>
  <c r="Y93" i="3"/>
  <c r="Q93" i="3"/>
  <c r="Y92" i="3"/>
  <c r="Q92" i="3"/>
  <c r="Y91" i="3"/>
  <c r="Q91" i="3"/>
  <c r="A91" i="3"/>
  <c r="A92" i="3" s="1"/>
  <c r="A93" i="3" s="1"/>
  <c r="A94" i="3" s="1"/>
  <c r="Y90" i="3"/>
  <c r="Q90" i="3"/>
  <c r="Y89" i="3"/>
  <c r="Q89" i="3"/>
  <c r="Y88" i="3"/>
  <c r="Q88" i="3"/>
  <c r="Y87" i="3"/>
  <c r="Q87" i="3"/>
  <c r="Y86" i="3"/>
  <c r="Q86" i="3"/>
  <c r="Y85" i="3"/>
  <c r="Q85" i="3"/>
  <c r="Y84" i="3"/>
  <c r="Q84" i="3"/>
  <c r="Y83" i="3"/>
  <c r="Q83" i="3"/>
  <c r="Y81" i="3"/>
  <c r="Q81" i="3"/>
  <c r="Y80" i="3"/>
  <c r="Q80" i="3"/>
  <c r="Y79" i="3"/>
  <c r="Q79" i="3"/>
  <c r="Y78" i="3"/>
  <c r="Q78" i="3"/>
  <c r="Y77" i="3"/>
  <c r="Q77" i="3"/>
  <c r="Q76" i="3"/>
  <c r="Y75" i="3"/>
  <c r="Q75" i="3"/>
  <c r="Y74" i="3"/>
  <c r="Q74" i="3"/>
  <c r="Y73" i="3"/>
  <c r="Q73" i="3"/>
  <c r="Y72" i="3"/>
  <c r="Q72" i="3"/>
  <c r="Y71" i="3"/>
  <c r="Q71" i="3"/>
  <c r="Y70" i="3"/>
  <c r="Q70" i="3"/>
  <c r="Y68" i="3"/>
  <c r="Q68" i="3"/>
  <c r="Y67" i="3"/>
  <c r="Q67" i="3"/>
  <c r="Y66" i="3"/>
  <c r="Q66" i="3"/>
  <c r="Y65" i="3"/>
  <c r="Q65" i="3"/>
  <c r="Y64" i="3"/>
  <c r="Q64" i="3"/>
  <c r="AF63" i="3"/>
  <c r="AE63" i="3"/>
  <c r="AD63" i="3"/>
  <c r="AC63" i="3"/>
  <c r="AB63" i="3"/>
  <c r="AA63" i="3"/>
  <c r="Z63" i="3"/>
  <c r="X63" i="3"/>
  <c r="W63" i="3"/>
  <c r="V63" i="3"/>
  <c r="U63" i="3"/>
  <c r="T63" i="3"/>
  <c r="S63" i="3"/>
  <c r="R63" i="3"/>
  <c r="P63" i="3"/>
  <c r="O63" i="3"/>
  <c r="N63" i="3"/>
  <c r="M63" i="3"/>
  <c r="L63" i="3"/>
  <c r="K63" i="3"/>
  <c r="J63" i="3"/>
  <c r="Y62" i="3"/>
  <c r="Q62" i="3"/>
  <c r="Y61" i="3"/>
  <c r="Q61" i="3"/>
  <c r="Y60" i="3"/>
  <c r="Q60" i="3"/>
  <c r="Y58" i="3"/>
  <c r="Q58" i="3"/>
  <c r="Y57" i="3"/>
  <c r="Q57" i="3"/>
  <c r="Y56" i="3"/>
  <c r="Q56" i="3"/>
  <c r="Y55" i="3"/>
  <c r="Q55" i="3"/>
  <c r="Y54" i="3"/>
  <c r="Q54" i="3"/>
  <c r="Y53" i="3"/>
  <c r="Q53" i="3"/>
  <c r="Y52" i="3"/>
  <c r="Q52" i="3"/>
  <c r="Y51" i="3"/>
  <c r="Q51" i="3"/>
  <c r="Y49" i="3"/>
  <c r="Q49" i="3"/>
  <c r="AG48" i="3"/>
  <c r="AG47" i="3"/>
  <c r="Y46" i="3"/>
  <c r="Q46" i="3"/>
  <c r="Y45" i="3"/>
  <c r="Q45" i="3"/>
  <c r="Y44" i="3"/>
  <c r="Q44" i="3"/>
  <c r="A44" i="3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Y43" i="3"/>
  <c r="Q43" i="3"/>
  <c r="Y41" i="3"/>
  <c r="Q41" i="3"/>
  <c r="Q40" i="3"/>
  <c r="Y39" i="3"/>
  <c r="Q39" i="3"/>
  <c r="A39" i="3"/>
  <c r="A40" i="3" s="1"/>
  <c r="A41" i="3" s="1"/>
  <c r="Y38" i="3"/>
  <c r="Q38" i="3"/>
  <c r="AG34" i="3"/>
  <c r="AG33" i="3"/>
  <c r="Y32" i="3"/>
  <c r="Q32" i="3"/>
  <c r="Y31" i="3"/>
  <c r="Q31" i="3"/>
  <c r="Y30" i="3"/>
  <c r="Q30" i="3"/>
  <c r="Q29" i="3"/>
  <c r="Y28" i="3"/>
  <c r="Q28" i="3"/>
  <c r="Y27" i="3"/>
  <c r="Q27" i="3"/>
  <c r="A27" i="3"/>
  <c r="A28" i="3" s="1"/>
  <c r="A29" i="3" s="1"/>
  <c r="A30" i="3" s="1"/>
  <c r="A31" i="3" s="1"/>
  <c r="A32" i="3" s="1"/>
  <c r="A33" i="3" s="1"/>
  <c r="A34" i="3" s="1"/>
  <c r="A35" i="3" s="1"/>
  <c r="Y26" i="3"/>
  <c r="Q26" i="3"/>
  <c r="Y24" i="3"/>
  <c r="Q24" i="3"/>
  <c r="Y21" i="3"/>
  <c r="Q21" i="3"/>
  <c r="AG20" i="3"/>
  <c r="AG19" i="3"/>
  <c r="AF18" i="3"/>
  <c r="AF22" i="3" s="1"/>
  <c r="AF23" i="3" s="1"/>
  <c r="AF50" i="3" s="1"/>
  <c r="AE18" i="3"/>
  <c r="AE22" i="3" s="1"/>
  <c r="AE23" i="3" s="1"/>
  <c r="AE50" i="3" s="1"/>
  <c r="AD18" i="3"/>
  <c r="AD22" i="3" s="1"/>
  <c r="AD23" i="3" s="1"/>
  <c r="AD50" i="3" s="1"/>
  <c r="AC18" i="3"/>
  <c r="AC22" i="3" s="1"/>
  <c r="AC23" i="3" s="1"/>
  <c r="AC50" i="3" s="1"/>
  <c r="AB18" i="3"/>
  <c r="AB22" i="3" s="1"/>
  <c r="AB23" i="3" s="1"/>
  <c r="AB50" i="3" s="1"/>
  <c r="AA18" i="3"/>
  <c r="AA22" i="3" s="1"/>
  <c r="AA23" i="3" s="1"/>
  <c r="AA50" i="3" s="1"/>
  <c r="Z18" i="3"/>
  <c r="Z22" i="3" s="1"/>
  <c r="Z23" i="3" s="1"/>
  <c r="Z50" i="3" s="1"/>
  <c r="AG16" i="3"/>
  <c r="AG15" i="3"/>
  <c r="Y14" i="3"/>
  <c r="Q14" i="3"/>
  <c r="Y13" i="3"/>
  <c r="Q13" i="3"/>
  <c r="Y12" i="3"/>
  <c r="Q12" i="3"/>
  <c r="A12" i="3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Y11" i="3"/>
  <c r="Q11" i="3"/>
  <c r="Y7" i="3"/>
  <c r="R7" i="3"/>
  <c r="S7" i="3" s="1"/>
  <c r="T7" i="3" s="1"/>
  <c r="U7" i="3" s="1"/>
  <c r="V7" i="3" s="1"/>
  <c r="W7" i="3" s="1"/>
  <c r="X7" i="3" s="1"/>
  <c r="Q7" i="3"/>
  <c r="Z2" i="3"/>
  <c r="AA2" i="3" s="1"/>
  <c r="AE23" i="4" l="1"/>
  <c r="AE50" i="4" s="1"/>
  <c r="Z7" i="4"/>
  <c r="Q63" i="4"/>
  <c r="AA2" i="4"/>
  <c r="Z7" i="3"/>
  <c r="AA7" i="3" s="1"/>
  <c r="Z7" i="5"/>
  <c r="AA7" i="5" s="1"/>
  <c r="Y63" i="5"/>
  <c r="Q63" i="5"/>
  <c r="Y63" i="4"/>
  <c r="Y63" i="3"/>
  <c r="Q63" i="3"/>
  <c r="AB2" i="5"/>
  <c r="AB2" i="3"/>
  <c r="AG48" i="1"/>
  <c r="AG47" i="1"/>
  <c r="AG34" i="1"/>
  <c r="AG33" i="1"/>
  <c r="AG20" i="1"/>
  <c r="AG19" i="1"/>
  <c r="AA18" i="1"/>
  <c r="AB18" i="1"/>
  <c r="AC18" i="1"/>
  <c r="AD18" i="1"/>
  <c r="AE18" i="1"/>
  <c r="AF18" i="1"/>
  <c r="AG18" i="1"/>
  <c r="Z2" i="1"/>
  <c r="AA2" i="1" s="1"/>
  <c r="AB2" i="1" s="1"/>
  <c r="AC2" i="1" s="1"/>
  <c r="AD2" i="1" s="1"/>
  <c r="AE2" i="1" s="1"/>
  <c r="AF2" i="1" s="1"/>
  <c r="AG2" i="1" s="1"/>
  <c r="D13" i="2"/>
  <c r="E13" i="2" s="1"/>
  <c r="F13" i="2" s="1"/>
  <c r="G13" i="2" s="1"/>
  <c r="H13" i="2" s="1"/>
  <c r="I13" i="2" s="1"/>
  <c r="J13" i="2" s="1"/>
  <c r="K13" i="2" s="1"/>
  <c r="L13" i="2" s="1"/>
  <c r="M13" i="2" s="1"/>
  <c r="N13" i="2" s="1"/>
  <c r="O13" i="2" s="1"/>
  <c r="P13" i="2" s="1"/>
  <c r="Q13" i="2" s="1"/>
  <c r="R13" i="2" s="1"/>
  <c r="S13" i="2" s="1"/>
  <c r="T13" i="2" s="1"/>
  <c r="U13" i="2" s="1"/>
  <c r="V13" i="2" s="1"/>
  <c r="W13" i="2" s="1"/>
  <c r="X13" i="2" s="1"/>
  <c r="Y13" i="2" s="1"/>
  <c r="Z13" i="2" s="1"/>
  <c r="AG40" i="1" l="1"/>
  <c r="AG29" i="1"/>
  <c r="AG76" i="1"/>
  <c r="AA7" i="4"/>
  <c r="AB2" i="4"/>
  <c r="AB7" i="5"/>
  <c r="AC2" i="5"/>
  <c r="AB7" i="3"/>
  <c r="AC2" i="3"/>
  <c r="AG98" i="1"/>
  <c r="AG85" i="1"/>
  <c r="AG89" i="1"/>
  <c r="AG93" i="1"/>
  <c r="AG62" i="1"/>
  <c r="AG66" i="1"/>
  <c r="AG71" i="1"/>
  <c r="AG75" i="1"/>
  <c r="AG79" i="1"/>
  <c r="AG54" i="1"/>
  <c r="AG58" i="1"/>
  <c r="AG46" i="1"/>
  <c r="AG41" i="1"/>
  <c r="AG26" i="1"/>
  <c r="AG14" i="1"/>
  <c r="AG12" i="1"/>
  <c r="AG99" i="1"/>
  <c r="AG86" i="1"/>
  <c r="AG90" i="1"/>
  <c r="AG94" i="1"/>
  <c r="AG67" i="1"/>
  <c r="AG72" i="1"/>
  <c r="AG80" i="1"/>
  <c r="AG51" i="1"/>
  <c r="AG55" i="1"/>
  <c r="AG49" i="1"/>
  <c r="AG43" i="1"/>
  <c r="AG38" i="1"/>
  <c r="AG30" i="1"/>
  <c r="AG24" i="1"/>
  <c r="AG11" i="1"/>
  <c r="AG102" i="1"/>
  <c r="AG96" i="1"/>
  <c r="AG87" i="1"/>
  <c r="AG91" i="1"/>
  <c r="AG83" i="1"/>
  <c r="AG64" i="1"/>
  <c r="AG68" i="1"/>
  <c r="AG73" i="1"/>
  <c r="AG77" i="1"/>
  <c r="AG81" i="1"/>
  <c r="AG52" i="1"/>
  <c r="AG56" i="1"/>
  <c r="AG44" i="1"/>
  <c r="AG39" i="1"/>
  <c r="AG27" i="1"/>
  <c r="AG31" i="1"/>
  <c r="AG21" i="1"/>
  <c r="AG22" i="1" s="1"/>
  <c r="AH2" i="1"/>
  <c r="AG97" i="1"/>
  <c r="AG84" i="1"/>
  <c r="AG88" i="1"/>
  <c r="AG92" i="1"/>
  <c r="AG61" i="1"/>
  <c r="AG65" i="1"/>
  <c r="AG70" i="1"/>
  <c r="AG74" i="1"/>
  <c r="AG78" i="1"/>
  <c r="AG60" i="1"/>
  <c r="AG53" i="1"/>
  <c r="AG57" i="1"/>
  <c r="AG45" i="1"/>
  <c r="AG28" i="1"/>
  <c r="AG32" i="1"/>
  <c r="AG13" i="1"/>
  <c r="AG23" i="1" l="1"/>
  <c r="AB7" i="4"/>
  <c r="AC2" i="4"/>
  <c r="AD2" i="4" s="1"/>
  <c r="AC7" i="5"/>
  <c r="AD2" i="5"/>
  <c r="AC7" i="3"/>
  <c r="AD2" i="3"/>
  <c r="AI2" i="1"/>
  <c r="AC7" i="4" l="1"/>
  <c r="AD7" i="4" s="1"/>
  <c r="AE2" i="5"/>
  <c r="AD7" i="5"/>
  <c r="AE2" i="4"/>
  <c r="AD7" i="3"/>
  <c r="AE2" i="3"/>
  <c r="AJ2" i="1"/>
  <c r="AI23" i="1"/>
  <c r="AI50" i="1" s="1"/>
  <c r="AE7" i="5" l="1"/>
  <c r="AF2" i="5"/>
  <c r="AE7" i="4"/>
  <c r="AF2" i="4"/>
  <c r="AE7" i="3"/>
  <c r="AF2" i="3"/>
  <c r="AJ23" i="1"/>
  <c r="AJ50" i="1" s="1"/>
  <c r="AK2" i="1"/>
  <c r="AF7" i="5" l="1"/>
  <c r="AG2" i="5"/>
  <c r="AF7" i="4"/>
  <c r="AG2" i="4"/>
  <c r="AF7" i="3"/>
  <c r="AG2" i="3"/>
  <c r="AL2" i="1"/>
  <c r="AK23" i="1"/>
  <c r="AK50" i="1" s="1"/>
  <c r="AG50" i="4" l="1"/>
  <c r="AG40" i="4"/>
  <c r="AG29" i="4"/>
  <c r="AG50" i="5"/>
  <c r="AG40" i="5"/>
  <c r="AG29" i="5"/>
  <c r="AG23" i="5"/>
  <c r="AG22" i="5"/>
  <c r="AG29" i="3"/>
  <c r="AG40" i="3"/>
  <c r="AG50" i="3"/>
  <c r="AG76" i="4"/>
  <c r="AG63" i="4"/>
  <c r="AG63" i="3"/>
  <c r="AG76" i="3"/>
  <c r="AG76" i="5"/>
  <c r="AG63" i="5"/>
  <c r="AG102" i="5"/>
  <c r="AG98" i="5"/>
  <c r="AG89" i="5"/>
  <c r="AG85" i="5"/>
  <c r="AG80" i="5"/>
  <c r="AG72" i="5"/>
  <c r="AG67" i="5"/>
  <c r="AG62" i="5"/>
  <c r="AG41" i="5"/>
  <c r="AG39" i="5"/>
  <c r="AG38" i="5"/>
  <c r="AG32" i="5"/>
  <c r="AG31" i="5"/>
  <c r="AG30" i="5"/>
  <c r="AG28" i="5"/>
  <c r="AG27" i="5"/>
  <c r="AG26" i="5"/>
  <c r="AG14" i="5"/>
  <c r="AG13" i="5"/>
  <c r="AG7" i="5"/>
  <c r="AH2" i="5"/>
  <c r="AG97" i="5"/>
  <c r="AG84" i="5"/>
  <c r="AG79" i="5"/>
  <c r="AG66" i="5"/>
  <c r="AG61" i="5"/>
  <c r="AG99" i="5"/>
  <c r="AG94" i="5"/>
  <c r="AG93" i="5"/>
  <c r="AG92" i="5"/>
  <c r="AG91" i="5"/>
  <c r="AG90" i="5"/>
  <c r="AG86" i="5"/>
  <c r="AG81" i="5"/>
  <c r="AG77" i="5"/>
  <c r="AG73" i="5"/>
  <c r="AG68" i="5"/>
  <c r="AG64" i="5"/>
  <c r="AG58" i="5"/>
  <c r="AG57" i="5"/>
  <c r="AG56" i="5"/>
  <c r="AG55" i="5"/>
  <c r="AG54" i="5"/>
  <c r="AG53" i="5"/>
  <c r="AG52" i="5"/>
  <c r="AG51" i="5"/>
  <c r="AG49" i="5"/>
  <c r="AG46" i="5"/>
  <c r="AG45" i="5"/>
  <c r="AG44" i="5"/>
  <c r="AG43" i="5"/>
  <c r="AG21" i="5"/>
  <c r="AG12" i="5"/>
  <c r="AG11" i="5"/>
  <c r="AG71" i="5"/>
  <c r="AG96" i="5"/>
  <c r="AG87" i="5"/>
  <c r="AG83" i="5"/>
  <c r="AG78" i="5"/>
  <c r="AG74" i="5"/>
  <c r="AG70" i="5"/>
  <c r="AG65" i="5"/>
  <c r="AG60" i="5"/>
  <c r="AG88" i="5"/>
  <c r="AG75" i="5"/>
  <c r="AG24" i="5"/>
  <c r="AG102" i="4"/>
  <c r="AG98" i="4"/>
  <c r="AG89" i="4"/>
  <c r="AG85" i="4"/>
  <c r="AG80" i="4"/>
  <c r="AG72" i="4"/>
  <c r="AG67" i="4"/>
  <c r="AG62" i="4"/>
  <c r="AG41" i="4"/>
  <c r="AG39" i="4"/>
  <c r="AG38" i="4"/>
  <c r="AG32" i="4"/>
  <c r="AG31" i="4"/>
  <c r="AG30" i="4"/>
  <c r="AG28" i="4"/>
  <c r="AG27" i="4"/>
  <c r="AG26" i="4"/>
  <c r="AG14" i="4"/>
  <c r="AG13" i="4"/>
  <c r="AG7" i="4"/>
  <c r="AH2" i="4"/>
  <c r="AG97" i="4"/>
  <c r="AG88" i="4"/>
  <c r="AG84" i="4"/>
  <c r="AG79" i="4"/>
  <c r="AG71" i="4"/>
  <c r="AG66" i="4"/>
  <c r="AG61" i="4"/>
  <c r="AG99" i="4"/>
  <c r="AG94" i="4"/>
  <c r="AG93" i="4"/>
  <c r="AG92" i="4"/>
  <c r="AG91" i="4"/>
  <c r="AG90" i="4"/>
  <c r="AG86" i="4"/>
  <c r="AG81" i="4"/>
  <c r="AG77" i="4"/>
  <c r="AG73" i="4"/>
  <c r="AG68" i="4"/>
  <c r="AG64" i="4"/>
  <c r="AG58" i="4"/>
  <c r="AG57" i="4"/>
  <c r="AG56" i="4"/>
  <c r="AG55" i="4"/>
  <c r="AG54" i="4"/>
  <c r="AG53" i="4"/>
  <c r="AG52" i="4"/>
  <c r="AG51" i="4"/>
  <c r="AG49" i="4"/>
  <c r="AG46" i="4"/>
  <c r="AG45" i="4"/>
  <c r="AG44" i="4"/>
  <c r="AG43" i="4"/>
  <c r="AG21" i="4"/>
  <c r="AG22" i="4" s="1"/>
  <c r="AG12" i="4"/>
  <c r="AG11" i="4"/>
  <c r="AG75" i="4"/>
  <c r="AG96" i="4"/>
  <c r="AG87" i="4"/>
  <c r="AG83" i="4"/>
  <c r="AG78" i="4"/>
  <c r="AG74" i="4"/>
  <c r="AG70" i="4"/>
  <c r="AG65" i="4"/>
  <c r="AG60" i="4"/>
  <c r="AG24" i="4"/>
  <c r="AG102" i="3"/>
  <c r="AG98" i="3"/>
  <c r="AG89" i="3"/>
  <c r="AG85" i="3"/>
  <c r="AG80" i="3"/>
  <c r="AG72" i="3"/>
  <c r="AG67" i="3"/>
  <c r="AG62" i="3"/>
  <c r="AG41" i="3"/>
  <c r="AG39" i="3"/>
  <c r="AG38" i="3"/>
  <c r="AG32" i="3"/>
  <c r="AG31" i="3"/>
  <c r="AG30" i="3"/>
  <c r="AG28" i="3"/>
  <c r="AG27" i="3"/>
  <c r="AG26" i="3"/>
  <c r="AG14" i="3"/>
  <c r="AG13" i="3"/>
  <c r="AG7" i="3"/>
  <c r="AH2" i="3"/>
  <c r="AG97" i="3"/>
  <c r="AG79" i="3"/>
  <c r="AG71" i="3"/>
  <c r="AG99" i="3"/>
  <c r="AG94" i="3"/>
  <c r="AG93" i="3"/>
  <c r="AG92" i="3"/>
  <c r="AG91" i="3"/>
  <c r="AG90" i="3"/>
  <c r="AG86" i="3"/>
  <c r="AG81" i="3"/>
  <c r="AG77" i="3"/>
  <c r="AG73" i="3"/>
  <c r="AG68" i="3"/>
  <c r="AG64" i="3"/>
  <c r="AG58" i="3"/>
  <c r="AG57" i="3"/>
  <c r="AG56" i="3"/>
  <c r="AG55" i="3"/>
  <c r="AG54" i="3"/>
  <c r="AG53" i="3"/>
  <c r="AG52" i="3"/>
  <c r="AG51" i="3"/>
  <c r="AG49" i="3"/>
  <c r="AG46" i="3"/>
  <c r="AG45" i="3"/>
  <c r="AG44" i="3"/>
  <c r="AG43" i="3"/>
  <c r="AG21" i="3"/>
  <c r="AG22" i="3" s="1"/>
  <c r="AG12" i="3"/>
  <c r="AG11" i="3"/>
  <c r="AG84" i="3"/>
  <c r="AG66" i="3"/>
  <c r="AG61" i="3"/>
  <c r="AG24" i="3"/>
  <c r="AG96" i="3"/>
  <c r="AG87" i="3"/>
  <c r="AG83" i="3"/>
  <c r="AG78" i="3"/>
  <c r="AG74" i="3"/>
  <c r="AG70" i="3"/>
  <c r="AG65" i="3"/>
  <c r="AG60" i="3"/>
  <c r="AG88" i="3"/>
  <c r="AG75" i="3"/>
  <c r="AL23" i="1"/>
  <c r="AL50" i="1" s="1"/>
  <c r="AM2" i="1"/>
  <c r="AG23" i="3" l="1"/>
  <c r="AG23" i="4"/>
  <c r="AH7" i="5"/>
  <c r="AI2" i="5"/>
  <c r="AH7" i="4"/>
  <c r="AI2" i="4"/>
  <c r="AH7" i="3"/>
  <c r="AI2" i="3"/>
  <c r="AN2" i="1"/>
  <c r="AO2" i="1" s="1"/>
  <c r="AM23" i="1"/>
  <c r="AM50" i="1" s="1"/>
  <c r="Y102" i="1"/>
  <c r="Q102" i="1"/>
  <c r="AO102" i="1" l="1"/>
  <c r="AO24" i="1"/>
  <c r="AO49" i="1"/>
  <c r="AO66" i="1"/>
  <c r="AO84" i="1"/>
  <c r="AO12" i="1"/>
  <c r="AO41" i="1"/>
  <c r="AO58" i="1"/>
  <c r="AO76" i="1"/>
  <c r="AO93" i="1"/>
  <c r="AO38" i="1"/>
  <c r="AO60" i="1"/>
  <c r="AO77" i="1"/>
  <c r="AO94" i="1"/>
  <c r="AO14" i="1"/>
  <c r="AO44" i="1"/>
  <c r="AO65" i="1"/>
  <c r="AO83" i="1"/>
  <c r="AO45" i="1"/>
  <c r="AO79" i="1"/>
  <c r="AO30" i="1"/>
  <c r="AO72" i="1"/>
  <c r="AO31" i="1"/>
  <c r="AO29" i="1"/>
  <c r="AO53" i="1"/>
  <c r="AO71" i="1"/>
  <c r="AO88" i="1"/>
  <c r="AO21" i="1"/>
  <c r="AO22" i="1" s="1"/>
  <c r="AO46" i="1"/>
  <c r="AO63" i="1"/>
  <c r="AO80" i="1"/>
  <c r="AO98" i="1"/>
  <c r="AO43" i="1"/>
  <c r="AO64" i="1"/>
  <c r="AO81" i="1"/>
  <c r="AO99" i="1"/>
  <c r="AO28" i="1"/>
  <c r="AO52" i="1"/>
  <c r="AO70" i="1"/>
  <c r="AO87" i="1"/>
  <c r="AO62" i="1"/>
  <c r="AO97" i="1"/>
  <c r="AO54" i="1"/>
  <c r="AO89" i="1"/>
  <c r="AO55" i="1"/>
  <c r="AO40" i="1"/>
  <c r="AO57" i="1"/>
  <c r="AO75" i="1"/>
  <c r="AO92" i="1"/>
  <c r="AO26" i="1"/>
  <c r="AO67" i="1"/>
  <c r="AO85" i="1"/>
  <c r="AO27" i="1"/>
  <c r="AO51" i="1"/>
  <c r="AO68" i="1"/>
  <c r="AO86" i="1"/>
  <c r="AO13" i="1"/>
  <c r="AO32" i="1"/>
  <c r="AO56" i="1"/>
  <c r="AO74" i="1"/>
  <c r="AO91" i="1"/>
  <c r="AO73" i="1"/>
  <c r="AO61" i="1"/>
  <c r="AO78" i="1"/>
  <c r="AO7" i="1"/>
  <c r="AO96" i="1"/>
  <c r="AO39" i="1"/>
  <c r="AO90" i="1"/>
  <c r="AP2" i="1"/>
  <c r="AI7" i="5"/>
  <c r="AJ2" i="5"/>
  <c r="AI23" i="5"/>
  <c r="AI50" i="5" s="1"/>
  <c r="AI7" i="4"/>
  <c r="AJ2" i="4"/>
  <c r="AI23" i="4"/>
  <c r="AI50" i="4" s="1"/>
  <c r="AI23" i="3"/>
  <c r="AI50" i="3" s="1"/>
  <c r="AI7" i="3"/>
  <c r="AJ2" i="3"/>
  <c r="AN23" i="1"/>
  <c r="AN50" i="1" s="1"/>
  <c r="AO50" i="1" s="1"/>
  <c r="AO11" i="1" l="1"/>
  <c r="AO23" i="1" s="1"/>
  <c r="AP11" i="1"/>
  <c r="AQ2" i="1"/>
  <c r="AJ7" i="5"/>
  <c r="AK2" i="5"/>
  <c r="AJ23" i="5"/>
  <c r="AJ50" i="5" s="1"/>
  <c r="AJ7" i="4"/>
  <c r="AK2" i="4"/>
  <c r="AJ23" i="4"/>
  <c r="AJ50" i="4" s="1"/>
  <c r="AJ7" i="3"/>
  <c r="AK2" i="3"/>
  <c r="AJ23" i="3"/>
  <c r="AJ50" i="3" s="1"/>
  <c r="S15" i="2"/>
  <c r="S16" i="2" s="1"/>
  <c r="T15" i="2"/>
  <c r="T16" i="2" s="1"/>
  <c r="U15" i="2"/>
  <c r="U16" i="2" s="1"/>
  <c r="V15" i="2"/>
  <c r="V16" i="2" s="1"/>
  <c r="W15" i="2"/>
  <c r="W16" i="2" s="1"/>
  <c r="X15" i="2"/>
  <c r="X16" i="2" s="1"/>
  <c r="Y15" i="2"/>
  <c r="Y16" i="2" s="1"/>
  <c r="Z15" i="2"/>
  <c r="Z16" i="2" s="1"/>
  <c r="D14" i="2"/>
  <c r="E14" i="2"/>
  <c r="F14" i="2"/>
  <c r="G14" i="2"/>
  <c r="H14" i="2"/>
  <c r="I14" i="2"/>
  <c r="C14" i="2"/>
  <c r="D15" i="2"/>
  <c r="D16" i="2" s="1"/>
  <c r="E15" i="2"/>
  <c r="E16" i="2" s="1"/>
  <c r="F15" i="2"/>
  <c r="F16" i="2" s="1"/>
  <c r="G15" i="2"/>
  <c r="G16" i="2" s="1"/>
  <c r="H15" i="2"/>
  <c r="H16" i="2" s="1"/>
  <c r="I15" i="2"/>
  <c r="I16" i="2" s="1"/>
  <c r="J15" i="2"/>
  <c r="J16" i="2" s="1"/>
  <c r="K15" i="2"/>
  <c r="K16" i="2" s="1"/>
  <c r="L15" i="2"/>
  <c r="L16" i="2" s="1"/>
  <c r="M15" i="2"/>
  <c r="M16" i="2" s="1"/>
  <c r="N15" i="2"/>
  <c r="N16" i="2" s="1"/>
  <c r="O15" i="2"/>
  <c r="O16" i="2" s="1"/>
  <c r="P15" i="2"/>
  <c r="P16" i="2" s="1"/>
  <c r="Q15" i="2"/>
  <c r="Q16" i="2" s="1"/>
  <c r="R15" i="2"/>
  <c r="R16" i="2" s="1"/>
  <c r="Q75" i="1"/>
  <c r="AQ11" i="1" l="1"/>
  <c r="AR2" i="1"/>
  <c r="Y18" i="5"/>
  <c r="Y18" i="4"/>
  <c r="Y18" i="3"/>
  <c r="V18" i="3"/>
  <c r="V22" i="3" s="1"/>
  <c r="V23" i="3" s="1"/>
  <c r="V50" i="3" s="1"/>
  <c r="V18" i="4"/>
  <c r="V22" i="4" s="1"/>
  <c r="V23" i="4" s="1"/>
  <c r="V50" i="4" s="1"/>
  <c r="V18" i="5"/>
  <c r="V22" i="5" s="1"/>
  <c r="V23" i="5" s="1"/>
  <c r="V50" i="5" s="1"/>
  <c r="N18" i="3"/>
  <c r="N22" i="3" s="1"/>
  <c r="N23" i="3" s="1"/>
  <c r="N50" i="3" s="1"/>
  <c r="N18" i="4"/>
  <c r="N22" i="4" s="1"/>
  <c r="N23" i="4" s="1"/>
  <c r="N50" i="4" s="1"/>
  <c r="N18" i="5"/>
  <c r="N22" i="5" s="1"/>
  <c r="N23" i="5" s="1"/>
  <c r="N50" i="5" s="1"/>
  <c r="N18" i="1"/>
  <c r="U18" i="4"/>
  <c r="U22" i="4" s="1"/>
  <c r="U23" i="4" s="1"/>
  <c r="U50" i="4" s="1"/>
  <c r="U18" i="3"/>
  <c r="U22" i="3" s="1"/>
  <c r="U23" i="3" s="1"/>
  <c r="U50" i="3" s="1"/>
  <c r="U18" i="5"/>
  <c r="U22" i="5" s="1"/>
  <c r="U23" i="5" s="1"/>
  <c r="U50" i="5" s="1"/>
  <c r="Q18" i="4"/>
  <c r="Q18" i="5"/>
  <c r="Q18" i="3"/>
  <c r="Q18" i="1"/>
  <c r="M18" i="5"/>
  <c r="M22" i="5" s="1"/>
  <c r="M23" i="5" s="1"/>
  <c r="M50" i="5" s="1"/>
  <c r="M18" i="3"/>
  <c r="M22" i="3" s="1"/>
  <c r="M23" i="3" s="1"/>
  <c r="M50" i="3" s="1"/>
  <c r="M18" i="4"/>
  <c r="M22" i="4" s="1"/>
  <c r="M23" i="4" s="1"/>
  <c r="M50" i="4" s="1"/>
  <c r="M18" i="1"/>
  <c r="P18" i="5"/>
  <c r="P22" i="5" s="1"/>
  <c r="P23" i="5" s="1"/>
  <c r="P50" i="5" s="1"/>
  <c r="P18" i="3"/>
  <c r="P22" i="3" s="1"/>
  <c r="P23" i="3" s="1"/>
  <c r="P50" i="3" s="1"/>
  <c r="P18" i="4"/>
  <c r="P22" i="4" s="1"/>
  <c r="P23" i="4" s="1"/>
  <c r="P50" i="4" s="1"/>
  <c r="P18" i="1"/>
  <c r="L18" i="5"/>
  <c r="L22" i="5" s="1"/>
  <c r="L23" i="5" s="1"/>
  <c r="L50" i="5" s="1"/>
  <c r="L18" i="3"/>
  <c r="L22" i="3" s="1"/>
  <c r="L23" i="3" s="1"/>
  <c r="L50" i="3" s="1"/>
  <c r="L18" i="4"/>
  <c r="L22" i="4" s="1"/>
  <c r="L23" i="4" s="1"/>
  <c r="L50" i="4" s="1"/>
  <c r="L18" i="1"/>
  <c r="X18" i="5"/>
  <c r="X22" i="5" s="1"/>
  <c r="X23" i="5" s="1"/>
  <c r="X50" i="5" s="1"/>
  <c r="X18" i="3"/>
  <c r="X22" i="3" s="1"/>
  <c r="X23" i="3" s="1"/>
  <c r="X50" i="3" s="1"/>
  <c r="X18" i="4"/>
  <c r="X22" i="4" s="1"/>
  <c r="X23" i="4" s="1"/>
  <c r="X50" i="4" s="1"/>
  <c r="W18" i="4"/>
  <c r="W22" i="4" s="1"/>
  <c r="W23" i="4" s="1"/>
  <c r="W50" i="4" s="1"/>
  <c r="W18" i="5"/>
  <c r="W22" i="5" s="1"/>
  <c r="W23" i="5" s="1"/>
  <c r="W50" i="5" s="1"/>
  <c r="W18" i="3"/>
  <c r="W22" i="3" s="1"/>
  <c r="W23" i="3" s="1"/>
  <c r="W50" i="3" s="1"/>
  <c r="R18" i="5"/>
  <c r="R22" i="5" s="1"/>
  <c r="R18" i="4"/>
  <c r="R22" i="4" s="1"/>
  <c r="R18" i="3"/>
  <c r="R22" i="3" s="1"/>
  <c r="K18" i="4"/>
  <c r="K22" i="4" s="1"/>
  <c r="K23" i="4" s="1"/>
  <c r="K50" i="4" s="1"/>
  <c r="K18" i="5"/>
  <c r="K22" i="5" s="1"/>
  <c r="K23" i="5" s="1"/>
  <c r="K50" i="5" s="1"/>
  <c r="K18" i="3"/>
  <c r="K22" i="3" s="1"/>
  <c r="K23" i="3" s="1"/>
  <c r="K50" i="3" s="1"/>
  <c r="K18" i="1"/>
  <c r="O18" i="4"/>
  <c r="O22" i="4" s="1"/>
  <c r="O23" i="4" s="1"/>
  <c r="O50" i="4" s="1"/>
  <c r="O18" i="5"/>
  <c r="O22" i="5" s="1"/>
  <c r="O23" i="5" s="1"/>
  <c r="O50" i="5" s="1"/>
  <c r="O18" i="3"/>
  <c r="O22" i="3" s="1"/>
  <c r="O23" i="3" s="1"/>
  <c r="O50" i="3" s="1"/>
  <c r="O18" i="1"/>
  <c r="J18" i="4"/>
  <c r="J22" i="4" s="1"/>
  <c r="J18" i="5"/>
  <c r="J22" i="5" s="1"/>
  <c r="J18" i="3"/>
  <c r="J22" i="3" s="1"/>
  <c r="T18" i="5"/>
  <c r="T22" i="5" s="1"/>
  <c r="T23" i="5" s="1"/>
  <c r="T50" i="5" s="1"/>
  <c r="T18" i="3"/>
  <c r="T22" i="3" s="1"/>
  <c r="T23" i="3" s="1"/>
  <c r="T50" i="3" s="1"/>
  <c r="T18" i="4"/>
  <c r="T22" i="4" s="1"/>
  <c r="T23" i="4" s="1"/>
  <c r="T50" i="4" s="1"/>
  <c r="S18" i="4"/>
  <c r="S22" i="4" s="1"/>
  <c r="S23" i="4" s="1"/>
  <c r="S50" i="4" s="1"/>
  <c r="S18" i="5"/>
  <c r="S22" i="5" s="1"/>
  <c r="S23" i="5" s="1"/>
  <c r="S50" i="5" s="1"/>
  <c r="S18" i="3"/>
  <c r="S22" i="3" s="1"/>
  <c r="S23" i="3" s="1"/>
  <c r="S50" i="3" s="1"/>
  <c r="AK7" i="5"/>
  <c r="AL2" i="5"/>
  <c r="AK23" i="5"/>
  <c r="AK50" i="5" s="1"/>
  <c r="AK7" i="4"/>
  <c r="AL2" i="4"/>
  <c r="AK23" i="4"/>
  <c r="AK50" i="4" s="1"/>
  <c r="AK7" i="3"/>
  <c r="AL2" i="3"/>
  <c r="AK23" i="3"/>
  <c r="AK50" i="3" s="1"/>
  <c r="J18" i="1"/>
  <c r="Y97" i="1"/>
  <c r="Y98" i="1"/>
  <c r="Y99" i="1"/>
  <c r="Y96" i="1"/>
  <c r="Q97" i="1"/>
  <c r="Q98" i="1"/>
  <c r="Q99" i="1"/>
  <c r="Q96" i="1"/>
  <c r="AG16" i="1"/>
  <c r="AG15" i="1"/>
  <c r="AR11" i="1" l="1"/>
  <c r="AS2" i="1"/>
  <c r="R23" i="3"/>
  <c r="Y22" i="3"/>
  <c r="J23" i="3"/>
  <c r="Q22" i="3"/>
  <c r="Y22" i="4"/>
  <c r="R23" i="4"/>
  <c r="J23" i="5"/>
  <c r="Q22" i="5"/>
  <c r="R23" i="5"/>
  <c r="Y22" i="5"/>
  <c r="Q22" i="4"/>
  <c r="J23" i="4"/>
  <c r="AL23" i="5"/>
  <c r="AL50" i="5" s="1"/>
  <c r="AL7" i="5"/>
  <c r="AM2" i="5"/>
  <c r="AL23" i="4"/>
  <c r="AL50" i="4" s="1"/>
  <c r="AL7" i="4"/>
  <c r="AM2" i="4"/>
  <c r="AL23" i="3"/>
  <c r="AL50" i="3" s="1"/>
  <c r="AL7" i="3"/>
  <c r="AM2" i="3"/>
  <c r="Y60" i="1"/>
  <c r="Y61" i="1"/>
  <c r="Y62" i="1"/>
  <c r="R63" i="1"/>
  <c r="S63" i="1"/>
  <c r="T63" i="1"/>
  <c r="U63" i="1"/>
  <c r="V63" i="1"/>
  <c r="W63" i="1"/>
  <c r="X63" i="1"/>
  <c r="Z63" i="1"/>
  <c r="AA63" i="1"/>
  <c r="AB63" i="1"/>
  <c r="AC63" i="1"/>
  <c r="AD63" i="1"/>
  <c r="AE63" i="1"/>
  <c r="AF63" i="1"/>
  <c r="Y64" i="1"/>
  <c r="Y65" i="1"/>
  <c r="Y66" i="1"/>
  <c r="Y67" i="1"/>
  <c r="Y68" i="1"/>
  <c r="Y70" i="1"/>
  <c r="Y71" i="1"/>
  <c r="Y72" i="1"/>
  <c r="Y73" i="1"/>
  <c r="Y74" i="1"/>
  <c r="Y75" i="1"/>
  <c r="Y77" i="1"/>
  <c r="Y78" i="1"/>
  <c r="Y79" i="1"/>
  <c r="Y80" i="1"/>
  <c r="Y81" i="1"/>
  <c r="Y83" i="1"/>
  <c r="Y84" i="1"/>
  <c r="Y85" i="1"/>
  <c r="Y86" i="1"/>
  <c r="Y87" i="1"/>
  <c r="Y88" i="1"/>
  <c r="Y89" i="1"/>
  <c r="Y90" i="1"/>
  <c r="Y91" i="1"/>
  <c r="Y92" i="1"/>
  <c r="Y93" i="1"/>
  <c r="Y94" i="1"/>
  <c r="Y14" i="1"/>
  <c r="R22" i="1"/>
  <c r="R23" i="1" s="1"/>
  <c r="R50" i="1" s="1"/>
  <c r="S22" i="1"/>
  <c r="S23" i="1" s="1"/>
  <c r="S50" i="1" s="1"/>
  <c r="T22" i="1"/>
  <c r="U22" i="1"/>
  <c r="U23" i="1" s="1"/>
  <c r="U50" i="1" s="1"/>
  <c r="V22" i="1"/>
  <c r="V23" i="1" s="1"/>
  <c r="V50" i="1" s="1"/>
  <c r="W22" i="1"/>
  <c r="W23" i="1" s="1"/>
  <c r="W50" i="1" s="1"/>
  <c r="X22" i="1"/>
  <c r="X23" i="1" s="1"/>
  <c r="X50" i="1" s="1"/>
  <c r="Z22" i="1"/>
  <c r="Z23" i="1" s="1"/>
  <c r="Z50" i="1" s="1"/>
  <c r="AA22" i="1"/>
  <c r="AB22" i="1"/>
  <c r="AB23" i="1" s="1"/>
  <c r="AB50" i="1" s="1"/>
  <c r="AC22" i="1"/>
  <c r="AC23" i="1" s="1"/>
  <c r="AC50" i="1" s="1"/>
  <c r="Y21" i="1"/>
  <c r="AD22" i="1"/>
  <c r="AD23" i="1" s="1"/>
  <c r="AD50" i="1" s="1"/>
  <c r="AE22" i="1"/>
  <c r="AE23" i="1" s="1"/>
  <c r="AE50" i="1" s="1"/>
  <c r="AF22" i="1"/>
  <c r="AF23" i="1" s="1"/>
  <c r="AF50" i="1" s="1"/>
  <c r="Y24" i="1"/>
  <c r="Y26" i="1"/>
  <c r="Y27" i="1"/>
  <c r="Y28" i="1"/>
  <c r="Y30" i="1"/>
  <c r="Y31" i="1"/>
  <c r="Y32" i="1"/>
  <c r="Y38" i="1"/>
  <c r="Y39" i="1"/>
  <c r="Y41" i="1"/>
  <c r="Y43" i="1"/>
  <c r="Y44" i="1"/>
  <c r="Y45" i="1"/>
  <c r="Y46" i="1"/>
  <c r="Y49" i="1"/>
  <c r="Y51" i="1"/>
  <c r="Y52" i="1"/>
  <c r="Y53" i="1"/>
  <c r="Y54" i="1"/>
  <c r="Y55" i="1"/>
  <c r="Y56" i="1"/>
  <c r="Y57" i="1"/>
  <c r="Y58" i="1"/>
  <c r="Y12" i="1"/>
  <c r="Y11" i="1"/>
  <c r="Q11" i="1"/>
  <c r="R7" i="1"/>
  <c r="Y7" i="1"/>
  <c r="R14" i="2" s="1"/>
  <c r="AT2" i="1" l="1"/>
  <c r="AS11" i="1"/>
  <c r="AG63" i="1"/>
  <c r="Q23" i="4"/>
  <c r="J50" i="4"/>
  <c r="Q50" i="4" s="1"/>
  <c r="Q23" i="5"/>
  <c r="J50" i="5"/>
  <c r="Q50" i="5" s="1"/>
  <c r="Q23" i="3"/>
  <c r="J50" i="3"/>
  <c r="Q50" i="3" s="1"/>
  <c r="Y23" i="5"/>
  <c r="R50" i="5"/>
  <c r="Y50" i="5" s="1"/>
  <c r="Y23" i="3"/>
  <c r="R50" i="3"/>
  <c r="Y50" i="3" s="1"/>
  <c r="Y23" i="4"/>
  <c r="R50" i="4"/>
  <c r="Y50" i="4" s="1"/>
  <c r="Y63" i="1"/>
  <c r="S7" i="1"/>
  <c r="K14" i="2"/>
  <c r="AM23" i="5"/>
  <c r="AM50" i="5" s="1"/>
  <c r="AM7" i="5"/>
  <c r="AN2" i="5"/>
  <c r="AO2" i="5" s="1"/>
  <c r="AM7" i="4"/>
  <c r="AN2" i="4"/>
  <c r="AO2" i="4" s="1"/>
  <c r="AM23" i="4"/>
  <c r="AM50" i="4" s="1"/>
  <c r="AM7" i="3"/>
  <c r="AN2" i="3"/>
  <c r="AO2" i="3" s="1"/>
  <c r="AM23" i="3"/>
  <c r="AM50" i="3" s="1"/>
  <c r="AA23" i="1"/>
  <c r="AA50" i="1" s="1"/>
  <c r="AG50" i="1" s="1"/>
  <c r="T23" i="1"/>
  <c r="Y22" i="1"/>
  <c r="AO102" i="4" l="1"/>
  <c r="AO40" i="4"/>
  <c r="AO57" i="4"/>
  <c r="AO75" i="4"/>
  <c r="AO92" i="4"/>
  <c r="AO26" i="4"/>
  <c r="AO67" i="4"/>
  <c r="AO85" i="4"/>
  <c r="AO27" i="4"/>
  <c r="AO51" i="4"/>
  <c r="AO68" i="4"/>
  <c r="AO86" i="4"/>
  <c r="AO13" i="4"/>
  <c r="AO32" i="4"/>
  <c r="AO56" i="4"/>
  <c r="AO74" i="4"/>
  <c r="AO91" i="4"/>
  <c r="AO83" i="4"/>
  <c r="AO45" i="4"/>
  <c r="AO62" i="4"/>
  <c r="AO79" i="4"/>
  <c r="AO97" i="4"/>
  <c r="AO30" i="4"/>
  <c r="AO54" i="4"/>
  <c r="AO72" i="4"/>
  <c r="AO89" i="4"/>
  <c r="AO31" i="4"/>
  <c r="AO55" i="4"/>
  <c r="AO73" i="4"/>
  <c r="AO90" i="4"/>
  <c r="AO7" i="4"/>
  <c r="AO39" i="4"/>
  <c r="AO61" i="4"/>
  <c r="AO78" i="4"/>
  <c r="AO96" i="4"/>
  <c r="AO24" i="4"/>
  <c r="AO49" i="4"/>
  <c r="AO66" i="4"/>
  <c r="AO84" i="4"/>
  <c r="AO12" i="4"/>
  <c r="AO41" i="4"/>
  <c r="AO58" i="4"/>
  <c r="AO76" i="4"/>
  <c r="AO93" i="4"/>
  <c r="AO38" i="4"/>
  <c r="AO60" i="4"/>
  <c r="AO77" i="4"/>
  <c r="AO94" i="4"/>
  <c r="AO14" i="4"/>
  <c r="AO44" i="4"/>
  <c r="AO65" i="4"/>
  <c r="AO21" i="4"/>
  <c r="AO22" i="4" s="1"/>
  <c r="AO46" i="4"/>
  <c r="AO28" i="4"/>
  <c r="AO71" i="4"/>
  <c r="AO63" i="4"/>
  <c r="AO64" i="4"/>
  <c r="AO52" i="4"/>
  <c r="AO88" i="4"/>
  <c r="AO80" i="4"/>
  <c r="AO81" i="4"/>
  <c r="AO70" i="4"/>
  <c r="AO29" i="4"/>
  <c r="AO98" i="4"/>
  <c r="AO99" i="4"/>
  <c r="AO87" i="4"/>
  <c r="AO53" i="4"/>
  <c r="AO43" i="4"/>
  <c r="AO102" i="3"/>
  <c r="AO45" i="3"/>
  <c r="AO62" i="3"/>
  <c r="AO79" i="3"/>
  <c r="AO97" i="3"/>
  <c r="AO30" i="3"/>
  <c r="AO54" i="3"/>
  <c r="AO72" i="3"/>
  <c r="AO89" i="3"/>
  <c r="AO27" i="3"/>
  <c r="AO51" i="3"/>
  <c r="AO68" i="3"/>
  <c r="AO86" i="3"/>
  <c r="AO7" i="3"/>
  <c r="AO39" i="3"/>
  <c r="AO61" i="3"/>
  <c r="AO78" i="3"/>
  <c r="AO96" i="3"/>
  <c r="AO24" i="3"/>
  <c r="AO49" i="3"/>
  <c r="AO66" i="3"/>
  <c r="AO84" i="3"/>
  <c r="AO12" i="3"/>
  <c r="AO41" i="3"/>
  <c r="AO58" i="3"/>
  <c r="AO76" i="3"/>
  <c r="AO93" i="3"/>
  <c r="AO31" i="3"/>
  <c r="AO55" i="3"/>
  <c r="AO73" i="3"/>
  <c r="AO90" i="3"/>
  <c r="AO14" i="3"/>
  <c r="AO44" i="3"/>
  <c r="AO65" i="3"/>
  <c r="AO83" i="3"/>
  <c r="AO29" i="3"/>
  <c r="AO53" i="3"/>
  <c r="AO71" i="3"/>
  <c r="AO88" i="3"/>
  <c r="AO21" i="3"/>
  <c r="AO22" i="3" s="1"/>
  <c r="AO46" i="3"/>
  <c r="AO63" i="3"/>
  <c r="AO80" i="3"/>
  <c r="AO98" i="3"/>
  <c r="AO38" i="3"/>
  <c r="AO60" i="3"/>
  <c r="AO77" i="3"/>
  <c r="AO94" i="3"/>
  <c r="AO28" i="3"/>
  <c r="AO52" i="3"/>
  <c r="AO70" i="3"/>
  <c r="AO87" i="3"/>
  <c r="AO57" i="3"/>
  <c r="AO43" i="3"/>
  <c r="AO32" i="3"/>
  <c r="AO75" i="3"/>
  <c r="AO67" i="3"/>
  <c r="AO56" i="3"/>
  <c r="AO92" i="3"/>
  <c r="AO85" i="3"/>
  <c r="AO81" i="3"/>
  <c r="AO74" i="3"/>
  <c r="AO40" i="3"/>
  <c r="AO26" i="3"/>
  <c r="AO13" i="3"/>
  <c r="AO99" i="3"/>
  <c r="AO91" i="3"/>
  <c r="AO64" i="3"/>
  <c r="AO102" i="5"/>
  <c r="AO45" i="5"/>
  <c r="AO62" i="5"/>
  <c r="AO79" i="5"/>
  <c r="AO97" i="5"/>
  <c r="AO30" i="5"/>
  <c r="AO54" i="5"/>
  <c r="AO72" i="5"/>
  <c r="AO89" i="5"/>
  <c r="AO27" i="5"/>
  <c r="AO51" i="5"/>
  <c r="AO68" i="5"/>
  <c r="AO86" i="5"/>
  <c r="AO13" i="5"/>
  <c r="AO28" i="5"/>
  <c r="AO52" i="5"/>
  <c r="AO70" i="5"/>
  <c r="AO87" i="5"/>
  <c r="AO40" i="5"/>
  <c r="AO75" i="5"/>
  <c r="AO26" i="5"/>
  <c r="AO67" i="5"/>
  <c r="AO22" i="5"/>
  <c r="AO64" i="5"/>
  <c r="AO99" i="5"/>
  <c r="AO44" i="5"/>
  <c r="AO83" i="5"/>
  <c r="AO24" i="5"/>
  <c r="AO49" i="5"/>
  <c r="AO66" i="5"/>
  <c r="AO84" i="5"/>
  <c r="AO12" i="5"/>
  <c r="AO41" i="5"/>
  <c r="AO58" i="5"/>
  <c r="AO76" i="5"/>
  <c r="AO93" i="5"/>
  <c r="AO31" i="5"/>
  <c r="AO55" i="5"/>
  <c r="AO73" i="5"/>
  <c r="AO90" i="5"/>
  <c r="AO7" i="5"/>
  <c r="AO32" i="5"/>
  <c r="AO56" i="5"/>
  <c r="AO74" i="5"/>
  <c r="AO91" i="5"/>
  <c r="AO57" i="5"/>
  <c r="AO92" i="5"/>
  <c r="AO85" i="5"/>
  <c r="AO43" i="5"/>
  <c r="AO81" i="5"/>
  <c r="AO65" i="5"/>
  <c r="AO29" i="5"/>
  <c r="AO53" i="5"/>
  <c r="AO71" i="5"/>
  <c r="AO88" i="5"/>
  <c r="AO21" i="5"/>
  <c r="AO46" i="5"/>
  <c r="AO63" i="5"/>
  <c r="AO80" i="5"/>
  <c r="AO98" i="5"/>
  <c r="AO38" i="5"/>
  <c r="AO60" i="5"/>
  <c r="AO77" i="5"/>
  <c r="AO94" i="5"/>
  <c r="AO14" i="5"/>
  <c r="AO39" i="5"/>
  <c r="AO61" i="5"/>
  <c r="AO78" i="5"/>
  <c r="AO96" i="5"/>
  <c r="AP2" i="3"/>
  <c r="AU2" i="1"/>
  <c r="AT11" i="1"/>
  <c r="AP2" i="5"/>
  <c r="AP2" i="4"/>
  <c r="Y23" i="1"/>
  <c r="T50" i="1"/>
  <c r="Y50" i="1" s="1"/>
  <c r="T7" i="1"/>
  <c r="L14" i="2"/>
  <c r="AN7" i="5"/>
  <c r="AO11" i="5"/>
  <c r="AN7" i="4"/>
  <c r="AO11" i="4"/>
  <c r="AN7" i="3"/>
  <c r="AO11" i="3"/>
  <c r="Q84" i="1"/>
  <c r="Q85" i="1"/>
  <c r="Q86" i="1"/>
  <c r="Q87" i="1"/>
  <c r="Q88" i="1"/>
  <c r="Q89" i="1"/>
  <c r="Q90" i="1"/>
  <c r="Q91" i="1"/>
  <c r="Q92" i="1"/>
  <c r="Q93" i="1"/>
  <c r="Q94" i="1"/>
  <c r="Q83" i="1"/>
  <c r="Q61" i="1"/>
  <c r="Q62" i="1"/>
  <c r="Q64" i="1"/>
  <c r="Q65" i="1"/>
  <c r="Q70" i="1"/>
  <c r="Q71" i="1"/>
  <c r="Q72" i="1"/>
  <c r="Q73" i="1"/>
  <c r="Q74" i="1"/>
  <c r="Q76" i="1"/>
  <c r="Q77" i="1"/>
  <c r="Q78" i="1"/>
  <c r="Q79" i="1"/>
  <c r="Q80" i="1"/>
  <c r="Q81" i="1"/>
  <c r="Q60" i="1"/>
  <c r="Q51" i="1"/>
  <c r="Q52" i="1"/>
  <c r="Q53" i="1"/>
  <c r="Q54" i="1"/>
  <c r="Q55" i="1"/>
  <c r="Q56" i="1"/>
  <c r="Q57" i="1"/>
  <c r="Q58" i="1"/>
  <c r="Q49" i="1"/>
  <c r="Q44" i="1"/>
  <c r="Q45" i="1"/>
  <c r="Q46" i="1"/>
  <c r="Q43" i="1"/>
  <c r="Q39" i="1"/>
  <c r="Q40" i="1"/>
  <c r="Q41" i="1"/>
  <c r="Q38" i="1"/>
  <c r="Q27" i="1"/>
  <c r="Q28" i="1"/>
  <c r="Q29" i="1"/>
  <c r="Q30" i="1"/>
  <c r="Q31" i="1"/>
  <c r="Q32" i="1"/>
  <c r="Q26" i="1"/>
  <c r="Q24" i="1"/>
  <c r="Q21" i="1"/>
  <c r="K63" i="1"/>
  <c r="L63" i="1"/>
  <c r="M63" i="1"/>
  <c r="N63" i="1"/>
  <c r="O63" i="1"/>
  <c r="P63" i="1"/>
  <c r="Q12" i="1"/>
  <c r="Q13" i="1"/>
  <c r="Q14" i="1"/>
  <c r="AO23" i="3" l="1"/>
  <c r="AO23" i="4"/>
  <c r="AQ2" i="4"/>
  <c r="AP7" i="4"/>
  <c r="AP11" i="4"/>
  <c r="AN23" i="5"/>
  <c r="AU11" i="1"/>
  <c r="AV2" i="1"/>
  <c r="AW2" i="1" s="1"/>
  <c r="AQ2" i="5"/>
  <c r="AP7" i="5"/>
  <c r="AP11" i="5"/>
  <c r="AN23" i="3"/>
  <c r="AN50" i="3" s="1"/>
  <c r="AO50" i="3" s="1"/>
  <c r="AN23" i="4"/>
  <c r="AN50" i="4" s="1"/>
  <c r="AO50" i="4" s="1"/>
  <c r="AP11" i="3"/>
  <c r="AQ2" i="3"/>
  <c r="AP7" i="3"/>
  <c r="U7" i="1"/>
  <c r="M14" i="2"/>
  <c r="K22" i="1"/>
  <c r="K23" i="1" s="1"/>
  <c r="K50" i="1" s="1"/>
  <c r="L22" i="1"/>
  <c r="L23" i="1" s="1"/>
  <c r="L50" i="1" s="1"/>
  <c r="N22" i="1"/>
  <c r="N23" i="1" s="1"/>
  <c r="N50" i="1" s="1"/>
  <c r="O22" i="1"/>
  <c r="O23" i="1" s="1"/>
  <c r="O50" i="1" s="1"/>
  <c r="P22" i="1"/>
  <c r="P23" i="1" s="1"/>
  <c r="P50" i="1" s="1"/>
  <c r="Q7" i="1"/>
  <c r="J14" i="2" s="1"/>
  <c r="Q63" i="1"/>
  <c r="A101" i="1"/>
  <c r="A102" i="1" s="1"/>
  <c r="A91" i="1"/>
  <c r="A92" i="1" s="1"/>
  <c r="A93" i="1" s="1"/>
  <c r="A94" i="1" s="1"/>
  <c r="A44" i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39" i="1"/>
  <c r="A40" i="1" s="1"/>
  <c r="A41" i="1" s="1"/>
  <c r="A28" i="1"/>
  <c r="A29" i="1" s="1"/>
  <c r="A30" i="1" s="1"/>
  <c r="A31" i="1" s="1"/>
  <c r="A32" i="1" s="1"/>
  <c r="A33" i="1" s="1"/>
  <c r="A34" i="1" s="1"/>
  <c r="A35" i="1" s="1"/>
  <c r="M22" i="1"/>
  <c r="M23" i="1" s="1"/>
  <c r="M50" i="1" s="1"/>
  <c r="AN50" i="5" l="1"/>
  <c r="AO50" i="5" s="1"/>
  <c r="AO23" i="5"/>
  <c r="AW102" i="1"/>
  <c r="AW45" i="1"/>
  <c r="AW24" i="1"/>
  <c r="AW29" i="1"/>
  <c r="AW57" i="1"/>
  <c r="AW75" i="1"/>
  <c r="AW92" i="1"/>
  <c r="AW26" i="1"/>
  <c r="AW50" i="1"/>
  <c r="AW67" i="1"/>
  <c r="AW85" i="1"/>
  <c r="AW27" i="1"/>
  <c r="AW51" i="1"/>
  <c r="AW68" i="1"/>
  <c r="AW86" i="1"/>
  <c r="AW13" i="1"/>
  <c r="AW32" i="1"/>
  <c r="AW56" i="1"/>
  <c r="AW74" i="1"/>
  <c r="AW91" i="1"/>
  <c r="AW66" i="1"/>
  <c r="AW12" i="1"/>
  <c r="AW76" i="1"/>
  <c r="AW38" i="1"/>
  <c r="AW77" i="1"/>
  <c r="AW14" i="1"/>
  <c r="AW65" i="1"/>
  <c r="AW83" i="1"/>
  <c r="AW53" i="1"/>
  <c r="AW88" i="1"/>
  <c r="AW46" i="1"/>
  <c r="AW80" i="1"/>
  <c r="AW43" i="1"/>
  <c r="AW64" i="1"/>
  <c r="AW99" i="1"/>
  <c r="AW52" i="1"/>
  <c r="AW87" i="1"/>
  <c r="AW40" i="1"/>
  <c r="AW62" i="1"/>
  <c r="AW79" i="1"/>
  <c r="AW97" i="1"/>
  <c r="AW30" i="1"/>
  <c r="AW54" i="1"/>
  <c r="AW72" i="1"/>
  <c r="AW89" i="1"/>
  <c r="AW31" i="1"/>
  <c r="AW55" i="1"/>
  <c r="AW73" i="1"/>
  <c r="AW90" i="1"/>
  <c r="AW7" i="1"/>
  <c r="AW39" i="1"/>
  <c r="AW61" i="1"/>
  <c r="AW78" i="1"/>
  <c r="AW96" i="1"/>
  <c r="AW49" i="1"/>
  <c r="AW84" i="1"/>
  <c r="AW41" i="1"/>
  <c r="AW58" i="1"/>
  <c r="AW93" i="1"/>
  <c r="AW60" i="1"/>
  <c r="AW94" i="1"/>
  <c r="AW44" i="1"/>
  <c r="AW71" i="1"/>
  <c r="AW21" i="1"/>
  <c r="AW22" i="1" s="1"/>
  <c r="AW63" i="1"/>
  <c r="AW98" i="1"/>
  <c r="AW81" i="1"/>
  <c r="AW28" i="1"/>
  <c r="AW70" i="1"/>
  <c r="AX2" i="1"/>
  <c r="AV11" i="1"/>
  <c r="AW11" i="1" s="1"/>
  <c r="AR2" i="3"/>
  <c r="AQ7" i="3"/>
  <c r="AQ11" i="3"/>
  <c r="AQ11" i="5"/>
  <c r="AR2" i="5"/>
  <c r="AQ7" i="5"/>
  <c r="AQ11" i="4"/>
  <c r="AR2" i="4"/>
  <c r="AQ7" i="4"/>
  <c r="V7" i="1"/>
  <c r="N14" i="2"/>
  <c r="Q22" i="1"/>
  <c r="AW23" i="1" l="1"/>
  <c r="AX11" i="1"/>
  <c r="AY2" i="1"/>
  <c r="AS2" i="4"/>
  <c r="AR11" i="4"/>
  <c r="AR7" i="4"/>
  <c r="AS2" i="5"/>
  <c r="AR7" i="5"/>
  <c r="AR11" i="5"/>
  <c r="AR11" i="3"/>
  <c r="AS2" i="3"/>
  <c r="AR7" i="3"/>
  <c r="Q23" i="1"/>
  <c r="J50" i="1"/>
  <c r="Q50" i="1" s="1"/>
  <c r="W7" i="1"/>
  <c r="O14" i="2"/>
  <c r="AY11" i="1" l="1"/>
  <c r="AZ2" i="1"/>
  <c r="AT2" i="5"/>
  <c r="AS7" i="5"/>
  <c r="AS11" i="5"/>
  <c r="AS7" i="3"/>
  <c r="AS11" i="3"/>
  <c r="AT2" i="3"/>
  <c r="AT2" i="4"/>
  <c r="AS7" i="4"/>
  <c r="AS11" i="4"/>
  <c r="X7" i="1"/>
  <c r="P14" i="2"/>
  <c r="BA2" i="1" l="1"/>
  <c r="AZ11" i="1"/>
  <c r="AU2" i="3"/>
  <c r="AT7" i="3"/>
  <c r="AT11" i="3"/>
  <c r="AU2" i="4"/>
  <c r="AT7" i="4"/>
  <c r="AT11" i="4"/>
  <c r="AU2" i="5"/>
  <c r="AT7" i="5"/>
  <c r="AT11" i="5"/>
  <c r="Z7" i="1"/>
  <c r="Q14" i="2"/>
  <c r="AG7" i="1"/>
  <c r="Z14" i="2" s="1"/>
  <c r="BA11" i="1" l="1"/>
  <c r="BB2" i="1"/>
  <c r="AU11" i="4"/>
  <c r="AU7" i="4"/>
  <c r="AV2" i="4"/>
  <c r="AW2" i="4" s="1"/>
  <c r="AU11" i="5"/>
  <c r="AV2" i="5"/>
  <c r="AW2" i="5" s="1"/>
  <c r="AU7" i="5"/>
  <c r="AU7" i="3"/>
  <c r="AU11" i="3"/>
  <c r="AV2" i="3"/>
  <c r="AW2" i="3" s="1"/>
  <c r="S14" i="2"/>
  <c r="AA7" i="1"/>
  <c r="AW102" i="5" l="1"/>
  <c r="AW92" i="5"/>
  <c r="AW75" i="5"/>
  <c r="AW57" i="5"/>
  <c r="AW88" i="5"/>
  <c r="AW71" i="5"/>
  <c r="AW53" i="5"/>
  <c r="AW45" i="5"/>
  <c r="AW29" i="5"/>
  <c r="AW97" i="5"/>
  <c r="AW62" i="5"/>
  <c r="AW40" i="5"/>
  <c r="AW24" i="5"/>
  <c r="AW84" i="5"/>
  <c r="AW49" i="5"/>
  <c r="AW79" i="5"/>
  <c r="AW66" i="5"/>
  <c r="AW12" i="5"/>
  <c r="AW41" i="5"/>
  <c r="AW58" i="5"/>
  <c r="AW76" i="5"/>
  <c r="AW93" i="5"/>
  <c r="AW27" i="5"/>
  <c r="AW51" i="5"/>
  <c r="AW68" i="5"/>
  <c r="AW86" i="5"/>
  <c r="AW7" i="5"/>
  <c r="AW32" i="5"/>
  <c r="AW56" i="5"/>
  <c r="AW74" i="5"/>
  <c r="AW91" i="5"/>
  <c r="AW21" i="5"/>
  <c r="AW46" i="5"/>
  <c r="AW63" i="5"/>
  <c r="AW80" i="5"/>
  <c r="AW98" i="5"/>
  <c r="AW31" i="5"/>
  <c r="AW55" i="5"/>
  <c r="AW73" i="5"/>
  <c r="AW90" i="5"/>
  <c r="AW14" i="5"/>
  <c r="AW39" i="5"/>
  <c r="AW61" i="5"/>
  <c r="AW78" i="5"/>
  <c r="AW96" i="5"/>
  <c r="AW26" i="5"/>
  <c r="AW67" i="5"/>
  <c r="AW13" i="5"/>
  <c r="AW60" i="5"/>
  <c r="AW94" i="5"/>
  <c r="AW44" i="5"/>
  <c r="AW83" i="5"/>
  <c r="AW85" i="5"/>
  <c r="AW77" i="5"/>
  <c r="AW65" i="5"/>
  <c r="AW89" i="5"/>
  <c r="AW81" i="5"/>
  <c r="AW70" i="5"/>
  <c r="AW30" i="5"/>
  <c r="AW72" i="5"/>
  <c r="AW22" i="5"/>
  <c r="AW64" i="5"/>
  <c r="AW99" i="5"/>
  <c r="AW52" i="5"/>
  <c r="AW87" i="5"/>
  <c r="AW50" i="5"/>
  <c r="AW38" i="5"/>
  <c r="AW23" i="5"/>
  <c r="AW54" i="5"/>
  <c r="AW43" i="5"/>
  <c r="AW28" i="5"/>
  <c r="AW102" i="3"/>
  <c r="AW97" i="3"/>
  <c r="AW88" i="3"/>
  <c r="AW79" i="3"/>
  <c r="AW71" i="3"/>
  <c r="AW62" i="3"/>
  <c r="AW53" i="3"/>
  <c r="AW40" i="3"/>
  <c r="AW29" i="3"/>
  <c r="AX2" i="3"/>
  <c r="AW89" i="3"/>
  <c r="AW76" i="3"/>
  <c r="AW66" i="3"/>
  <c r="AW54" i="3"/>
  <c r="AW24" i="3"/>
  <c r="AW84" i="3"/>
  <c r="AW58" i="3"/>
  <c r="AW45" i="3"/>
  <c r="AW67" i="3"/>
  <c r="AW41" i="3"/>
  <c r="AW98" i="3"/>
  <c r="AW85" i="3"/>
  <c r="AW75" i="3"/>
  <c r="AW63" i="3"/>
  <c r="AW50" i="3"/>
  <c r="AW46" i="3"/>
  <c r="AW21" i="3"/>
  <c r="AW22" i="3" s="1"/>
  <c r="AW93" i="3"/>
  <c r="AW72" i="3"/>
  <c r="AW49" i="3"/>
  <c r="AW30" i="3"/>
  <c r="AW92" i="3"/>
  <c r="AW80" i="3"/>
  <c r="AW57" i="3"/>
  <c r="AW26" i="3"/>
  <c r="AW12" i="3"/>
  <c r="AW38" i="3"/>
  <c r="AW60" i="3"/>
  <c r="AW77" i="3"/>
  <c r="AW94" i="3"/>
  <c r="AW28" i="3"/>
  <c r="AW52" i="3"/>
  <c r="AW70" i="3"/>
  <c r="AW87" i="3"/>
  <c r="AW13" i="3"/>
  <c r="AW43" i="3"/>
  <c r="AW64" i="3"/>
  <c r="AW81" i="3"/>
  <c r="AW99" i="3"/>
  <c r="AW32" i="3"/>
  <c r="AW56" i="3"/>
  <c r="AW74" i="3"/>
  <c r="AW91" i="3"/>
  <c r="AW27" i="3"/>
  <c r="AW68" i="3"/>
  <c r="AW7" i="3"/>
  <c r="AW61" i="3"/>
  <c r="AW96" i="3"/>
  <c r="AW86" i="3"/>
  <c r="AW78" i="3"/>
  <c r="AW90" i="3"/>
  <c r="AW83" i="3"/>
  <c r="AW31" i="3"/>
  <c r="AW73" i="3"/>
  <c r="AW14" i="3"/>
  <c r="AW65" i="3"/>
  <c r="AW51" i="3"/>
  <c r="AW39" i="3"/>
  <c r="AW55" i="3"/>
  <c r="AW44" i="3"/>
  <c r="AX2" i="5"/>
  <c r="AW102" i="4"/>
  <c r="AW98" i="4"/>
  <c r="AW89" i="4"/>
  <c r="AW80" i="4"/>
  <c r="AW72" i="4"/>
  <c r="AW63" i="4"/>
  <c r="AW54" i="4"/>
  <c r="AW41" i="4"/>
  <c r="AW30" i="4"/>
  <c r="AW21" i="4"/>
  <c r="AW22" i="4" s="1"/>
  <c r="AW85" i="4"/>
  <c r="AW67" i="4"/>
  <c r="AW50" i="4"/>
  <c r="AW12" i="4"/>
  <c r="AW92" i="4"/>
  <c r="AW66" i="4"/>
  <c r="AW57" i="4"/>
  <c r="AW45" i="4"/>
  <c r="AW24" i="4"/>
  <c r="AW97" i="4"/>
  <c r="AW88" i="4"/>
  <c r="AW79" i="4"/>
  <c r="AW71" i="4"/>
  <c r="AW62" i="4"/>
  <c r="AW53" i="4"/>
  <c r="AW40" i="4"/>
  <c r="AW29" i="4"/>
  <c r="AW93" i="4"/>
  <c r="AW76" i="4"/>
  <c r="AW58" i="4"/>
  <c r="AW46" i="4"/>
  <c r="AW26" i="4"/>
  <c r="AW84" i="4"/>
  <c r="AW75" i="4"/>
  <c r="AW49" i="4"/>
  <c r="AW38" i="4"/>
  <c r="AW60" i="4"/>
  <c r="AW77" i="4"/>
  <c r="AW94" i="4"/>
  <c r="AW28" i="4"/>
  <c r="AW52" i="4"/>
  <c r="AW70" i="4"/>
  <c r="AW87" i="4"/>
  <c r="AW13" i="4"/>
  <c r="AW43" i="4"/>
  <c r="AW64" i="4"/>
  <c r="AW81" i="4"/>
  <c r="AW99" i="4"/>
  <c r="AW32" i="4"/>
  <c r="AW56" i="4"/>
  <c r="AW74" i="4"/>
  <c r="AW91" i="4"/>
  <c r="AW27" i="4"/>
  <c r="AW51" i="4"/>
  <c r="AW68" i="4"/>
  <c r="AW86" i="4"/>
  <c r="AW7" i="4"/>
  <c r="AW39" i="4"/>
  <c r="AW61" i="4"/>
  <c r="AW78" i="4"/>
  <c r="AW96" i="4"/>
  <c r="AW31" i="4"/>
  <c r="AW55" i="4"/>
  <c r="AW73" i="4"/>
  <c r="AW90" i="4"/>
  <c r="AW14" i="4"/>
  <c r="AW44" i="4"/>
  <c r="AW65" i="4"/>
  <c r="AW83" i="4"/>
  <c r="AX2" i="4"/>
  <c r="BB11" i="1"/>
  <c r="BC2" i="1"/>
  <c r="AV7" i="5"/>
  <c r="AV11" i="5"/>
  <c r="AW11" i="5" s="1"/>
  <c r="AV7" i="4"/>
  <c r="AV11" i="4"/>
  <c r="AW11" i="4" s="1"/>
  <c r="AV7" i="3"/>
  <c r="AV11" i="3"/>
  <c r="AW11" i="3" s="1"/>
  <c r="T14" i="2"/>
  <c r="AB7" i="1"/>
  <c r="AW23" i="3" l="1"/>
  <c r="AY2" i="3"/>
  <c r="AX11" i="3"/>
  <c r="AX7" i="3"/>
  <c r="AY2" i="5"/>
  <c r="AX11" i="5"/>
  <c r="AX7" i="5"/>
  <c r="AW23" i="4"/>
  <c r="AX7" i="4"/>
  <c r="AY2" i="4"/>
  <c r="AX11" i="4"/>
  <c r="BC11" i="1"/>
  <c r="BD2" i="1"/>
  <c r="BE2" i="1" s="1"/>
  <c r="AC7" i="1"/>
  <c r="U14" i="2"/>
  <c r="AY7" i="3" l="1"/>
  <c r="AY11" i="3"/>
  <c r="AZ2" i="3"/>
  <c r="BE99" i="1"/>
  <c r="BE97" i="1"/>
  <c r="BE88" i="1"/>
  <c r="BE79" i="1"/>
  <c r="BE71" i="1"/>
  <c r="BE62" i="1"/>
  <c r="BE53" i="1"/>
  <c r="BE39" i="1"/>
  <c r="BE29" i="1"/>
  <c r="BE14" i="1"/>
  <c r="BE102" i="1"/>
  <c r="BE87" i="1"/>
  <c r="BE75" i="1"/>
  <c r="BE65" i="1"/>
  <c r="BE52" i="1"/>
  <c r="BE45" i="1"/>
  <c r="BE83" i="1"/>
  <c r="BE40" i="1"/>
  <c r="BE91" i="1"/>
  <c r="BE78" i="1"/>
  <c r="BE56" i="1"/>
  <c r="BE24" i="1"/>
  <c r="BE96" i="1"/>
  <c r="BE84" i="1"/>
  <c r="BE74" i="1"/>
  <c r="BE61" i="1"/>
  <c r="BE49" i="1"/>
  <c r="BE44" i="1"/>
  <c r="BE32" i="1"/>
  <c r="BE92" i="1"/>
  <c r="BE70" i="1"/>
  <c r="BE57" i="1"/>
  <c r="BE28" i="1"/>
  <c r="BE7" i="1"/>
  <c r="BE66" i="1"/>
  <c r="BE26" i="1"/>
  <c r="BE50" i="1"/>
  <c r="BE67" i="1"/>
  <c r="BE85" i="1"/>
  <c r="BE13" i="1"/>
  <c r="BE43" i="1"/>
  <c r="BE64" i="1"/>
  <c r="BE81" i="1"/>
  <c r="BE30" i="1"/>
  <c r="BE54" i="1"/>
  <c r="BE72" i="1"/>
  <c r="BE89" i="1"/>
  <c r="BE27" i="1"/>
  <c r="BE51" i="1"/>
  <c r="BE68" i="1"/>
  <c r="BE86" i="1"/>
  <c r="BE41" i="1"/>
  <c r="BE76" i="1"/>
  <c r="BE31" i="1"/>
  <c r="BE73" i="1"/>
  <c r="BE58" i="1"/>
  <c r="BE93" i="1"/>
  <c r="BE90" i="1"/>
  <c r="BE63" i="1"/>
  <c r="BE60" i="1"/>
  <c r="BE46" i="1"/>
  <c r="BE80" i="1"/>
  <c r="BE38" i="1"/>
  <c r="BE77" i="1"/>
  <c r="BE12" i="1"/>
  <c r="BE55" i="1"/>
  <c r="BE21" i="1"/>
  <c r="BE22" i="1" s="1"/>
  <c r="BE98" i="1"/>
  <c r="BE94" i="1"/>
  <c r="AY7" i="5"/>
  <c r="AY11" i="5"/>
  <c r="AZ2" i="5"/>
  <c r="AY11" i="4"/>
  <c r="AY7" i="4"/>
  <c r="AZ2" i="4"/>
  <c r="BD11" i="1"/>
  <c r="BE11" i="1" s="1"/>
  <c r="AD7" i="1"/>
  <c r="V14" i="2"/>
  <c r="BE23" i="1" l="1"/>
  <c r="BA2" i="3"/>
  <c r="AZ7" i="3"/>
  <c r="AZ11" i="3"/>
  <c r="BA2" i="5"/>
  <c r="AZ7" i="5"/>
  <c r="AZ11" i="5"/>
  <c r="BA2" i="4"/>
  <c r="AZ11" i="4"/>
  <c r="AZ7" i="4"/>
  <c r="AE7" i="1"/>
  <c r="W14" i="2"/>
  <c r="BB2" i="3" l="1"/>
  <c r="BA7" i="3"/>
  <c r="BA11" i="3"/>
  <c r="BA7" i="5"/>
  <c r="BB2" i="5"/>
  <c r="BA11" i="5"/>
  <c r="BA7" i="4"/>
  <c r="BB2" i="4"/>
  <c r="BA11" i="4"/>
  <c r="AF7" i="1"/>
  <c r="X14" i="2"/>
  <c r="BC2" i="3" l="1"/>
  <c r="BB7" i="3"/>
  <c r="BB11" i="3"/>
  <c r="BB7" i="5"/>
  <c r="BC2" i="5"/>
  <c r="BB11" i="5"/>
  <c r="BB7" i="4"/>
  <c r="BC2" i="4"/>
  <c r="BB11" i="4"/>
  <c r="Y14" i="2"/>
  <c r="AH7" i="1"/>
  <c r="AI7" i="1" s="1"/>
  <c r="AJ7" i="1" s="1"/>
  <c r="AK7" i="1" s="1"/>
  <c r="AL7" i="1" s="1"/>
  <c r="AM7" i="1" s="1"/>
  <c r="AN7" i="1" s="1"/>
  <c r="AP7" i="1" s="1"/>
  <c r="AQ7" i="1" s="1"/>
  <c r="AR7" i="1" s="1"/>
  <c r="AS7" i="1" s="1"/>
  <c r="AT7" i="1" s="1"/>
  <c r="AU7" i="1" s="1"/>
  <c r="AV7" i="1" s="1"/>
  <c r="AX7" i="1" s="1"/>
  <c r="AY7" i="1" s="1"/>
  <c r="AZ7" i="1" s="1"/>
  <c r="BA7" i="1" s="1"/>
  <c r="BB7" i="1" s="1"/>
  <c r="BC7" i="1" s="1"/>
  <c r="BD7" i="1" s="1"/>
  <c r="BC11" i="3" l="1"/>
  <c r="BD2" i="3"/>
  <c r="BC7" i="3"/>
  <c r="BC7" i="5"/>
  <c r="BC11" i="5"/>
  <c r="BD2" i="5"/>
  <c r="BE2" i="5" s="1"/>
  <c r="BC11" i="4"/>
  <c r="BC7" i="4"/>
  <c r="BD2" i="4"/>
  <c r="BE2" i="4" s="1"/>
  <c r="BE102" i="5" l="1"/>
  <c r="BE97" i="5"/>
  <c r="BE79" i="5"/>
  <c r="BE62" i="5"/>
  <c r="BE92" i="5"/>
  <c r="BE75" i="5"/>
  <c r="BE57" i="5"/>
  <c r="BE88" i="5"/>
  <c r="BE53" i="5"/>
  <c r="BE45" i="5"/>
  <c r="BE29" i="5"/>
  <c r="BE71" i="5"/>
  <c r="BE84" i="5"/>
  <c r="BE49" i="5"/>
  <c r="BE40" i="5"/>
  <c r="BE24" i="5"/>
  <c r="BE66" i="5"/>
  <c r="BE26" i="5"/>
  <c r="BE50" i="5"/>
  <c r="BE67" i="5"/>
  <c r="BE85" i="5"/>
  <c r="BE13" i="5"/>
  <c r="BE38" i="5"/>
  <c r="BE60" i="5"/>
  <c r="BE77" i="5"/>
  <c r="BE94" i="5"/>
  <c r="BE23" i="5"/>
  <c r="BE44" i="5"/>
  <c r="BE65" i="5"/>
  <c r="BE83" i="5"/>
  <c r="BE30" i="5"/>
  <c r="BE54" i="5"/>
  <c r="BE72" i="5"/>
  <c r="BE89" i="5"/>
  <c r="BE22" i="5"/>
  <c r="BE43" i="5"/>
  <c r="BE64" i="5"/>
  <c r="BE81" i="5"/>
  <c r="BE99" i="5"/>
  <c r="BE28" i="5"/>
  <c r="BE52" i="5"/>
  <c r="BE70" i="5"/>
  <c r="BE87" i="5"/>
  <c r="BE12" i="5"/>
  <c r="BE58" i="5"/>
  <c r="BE93" i="5"/>
  <c r="BE51" i="5"/>
  <c r="BE86" i="5"/>
  <c r="BE32" i="5"/>
  <c r="BE74" i="5"/>
  <c r="BE41" i="5"/>
  <c r="BE68" i="5"/>
  <c r="BE56" i="5"/>
  <c r="BE91" i="5"/>
  <c r="BE80" i="5"/>
  <c r="BE31" i="5"/>
  <c r="BE14" i="5"/>
  <c r="BE96" i="5"/>
  <c r="BE21" i="5"/>
  <c r="BE63" i="5"/>
  <c r="BE98" i="5"/>
  <c r="BE55" i="5"/>
  <c r="BE90" i="5"/>
  <c r="BE39" i="5"/>
  <c r="BE78" i="5"/>
  <c r="BE76" i="5"/>
  <c r="BE27" i="5"/>
  <c r="BE7" i="5"/>
  <c r="BE46" i="5"/>
  <c r="BE73" i="5"/>
  <c r="BE61" i="5"/>
  <c r="BE2" i="3"/>
  <c r="BD7" i="3"/>
  <c r="BD11" i="3"/>
  <c r="BE99" i="4"/>
  <c r="BE96" i="4"/>
  <c r="BE87" i="4"/>
  <c r="BE78" i="4"/>
  <c r="BE70" i="4"/>
  <c r="BE61" i="4"/>
  <c r="BE52" i="4"/>
  <c r="BE45" i="4"/>
  <c r="BE28" i="4"/>
  <c r="BE92" i="4"/>
  <c r="BE84" i="4"/>
  <c r="BE75" i="4"/>
  <c r="BE66" i="4"/>
  <c r="BE57" i="4"/>
  <c r="BE49" i="4"/>
  <c r="BE44" i="4"/>
  <c r="BE24" i="4"/>
  <c r="BE7" i="4"/>
  <c r="BE97" i="4"/>
  <c r="BE79" i="4"/>
  <c r="BE62" i="4"/>
  <c r="BE14" i="4"/>
  <c r="BE71" i="4"/>
  <c r="BE39" i="4"/>
  <c r="BE102" i="4"/>
  <c r="BE91" i="4"/>
  <c r="BE74" i="4"/>
  <c r="BE56" i="4"/>
  <c r="BE40" i="4"/>
  <c r="BE32" i="4"/>
  <c r="BE88" i="4"/>
  <c r="BE53" i="4"/>
  <c r="BE29" i="4"/>
  <c r="BE83" i="4"/>
  <c r="BE65" i="4"/>
  <c r="BE26" i="4"/>
  <c r="BE50" i="4"/>
  <c r="BE67" i="4"/>
  <c r="BE85" i="4"/>
  <c r="BE13" i="4"/>
  <c r="BE43" i="4"/>
  <c r="BE64" i="4"/>
  <c r="BE81" i="4"/>
  <c r="BE30" i="4"/>
  <c r="BE54" i="4"/>
  <c r="BE72" i="4"/>
  <c r="BE89" i="4"/>
  <c r="BE27" i="4"/>
  <c r="BE51" i="4"/>
  <c r="BE68" i="4"/>
  <c r="BE86" i="4"/>
  <c r="BE12" i="4"/>
  <c r="BE58" i="4"/>
  <c r="BE93" i="4"/>
  <c r="BE55" i="4"/>
  <c r="BE90" i="4"/>
  <c r="BE76" i="4"/>
  <c r="BE73" i="4"/>
  <c r="BE80" i="4"/>
  <c r="BE77" i="4"/>
  <c r="BE21" i="4"/>
  <c r="BE22" i="4" s="1"/>
  <c r="BE63" i="4"/>
  <c r="BE98" i="4"/>
  <c r="BE60" i="4"/>
  <c r="BE94" i="4"/>
  <c r="BE41" i="4"/>
  <c r="BE31" i="4"/>
  <c r="BE46" i="4"/>
  <c r="BE38" i="4"/>
  <c r="BD7" i="5"/>
  <c r="BD11" i="5"/>
  <c r="BE11" i="5" s="1"/>
  <c r="BD11" i="4"/>
  <c r="BE11" i="4" s="1"/>
  <c r="BD7" i="4"/>
  <c r="BE23" i="4" l="1"/>
  <c r="BE99" i="3"/>
  <c r="BE96" i="3"/>
  <c r="BE87" i="3"/>
  <c r="BE78" i="3"/>
  <c r="BE70" i="3"/>
  <c r="BE61" i="3"/>
  <c r="BE52" i="3"/>
  <c r="BE45" i="3"/>
  <c r="BE28" i="3"/>
  <c r="BE11" i="3"/>
  <c r="BE91" i="3"/>
  <c r="BE79" i="3"/>
  <c r="BE66" i="3"/>
  <c r="BE56" i="3"/>
  <c r="BE24" i="3"/>
  <c r="BE97" i="3"/>
  <c r="BE84" i="3"/>
  <c r="BE62" i="3"/>
  <c r="BE40" i="3"/>
  <c r="BE14" i="3"/>
  <c r="BE92" i="3"/>
  <c r="BE71" i="3"/>
  <c r="BE39" i="3"/>
  <c r="BE7" i="3"/>
  <c r="BE102" i="3"/>
  <c r="BE88" i="3"/>
  <c r="BE75" i="3"/>
  <c r="BE65" i="3"/>
  <c r="BE53" i="3"/>
  <c r="BE44" i="3"/>
  <c r="BE74" i="3"/>
  <c r="BE49" i="3"/>
  <c r="BE32" i="3"/>
  <c r="BE83" i="3"/>
  <c r="BE57" i="3"/>
  <c r="BE29" i="3"/>
  <c r="BE21" i="3"/>
  <c r="BE22" i="3" s="1"/>
  <c r="BE46" i="3"/>
  <c r="BE63" i="3"/>
  <c r="BE80" i="3"/>
  <c r="BE98" i="3"/>
  <c r="BE38" i="3"/>
  <c r="BE60" i="3"/>
  <c r="BE77" i="3"/>
  <c r="BE94" i="3"/>
  <c r="BE26" i="3"/>
  <c r="BE50" i="3"/>
  <c r="BE67" i="3"/>
  <c r="BE85" i="3"/>
  <c r="BE13" i="3"/>
  <c r="BE43" i="3"/>
  <c r="BE64" i="3"/>
  <c r="BE81" i="3"/>
  <c r="BE30" i="3"/>
  <c r="BE72" i="3"/>
  <c r="BE27" i="3"/>
  <c r="BE68" i="3"/>
  <c r="BE89" i="3"/>
  <c r="BE86" i="3"/>
  <c r="BE58" i="3"/>
  <c r="BE93" i="3"/>
  <c r="BE90" i="3"/>
  <c r="BE41" i="3"/>
  <c r="BE76" i="3"/>
  <c r="BE31" i="3"/>
  <c r="BE73" i="3"/>
  <c r="BE54" i="3"/>
  <c r="BE51" i="3"/>
  <c r="BE12" i="3"/>
  <c r="BE55" i="3"/>
  <c r="BF2" i="3"/>
  <c r="BF2" i="4"/>
  <c r="BE23" i="3" l="1"/>
  <c r="BG2" i="3"/>
  <c r="BF7" i="3"/>
  <c r="BF11" i="3"/>
  <c r="BF7" i="4"/>
  <c r="BF11" i="4"/>
  <c r="BG2" i="4"/>
  <c r="BG11" i="3" l="1"/>
  <c r="BH2" i="3"/>
  <c r="BG7" i="3"/>
  <c r="BG11" i="4"/>
  <c r="BG7" i="4"/>
  <c r="BH2" i="4"/>
  <c r="BI2" i="3" l="1"/>
  <c r="BH7" i="3"/>
  <c r="BH11" i="3"/>
  <c r="BI2" i="4"/>
  <c r="BH11" i="4"/>
  <c r="BH7" i="4"/>
  <c r="BJ2" i="3" l="1"/>
  <c r="BI7" i="3"/>
  <c r="BI11" i="3"/>
  <c r="BI11" i="4"/>
  <c r="BI7" i="4"/>
  <c r="BJ2" i="4"/>
  <c r="BK2" i="3" l="1"/>
  <c r="BJ7" i="3"/>
  <c r="BJ11" i="3"/>
  <c r="BJ7" i="4"/>
  <c r="BK2" i="4"/>
  <c r="BJ11" i="4"/>
  <c r="BK11" i="3" l="1"/>
  <c r="BL2" i="3"/>
  <c r="BK7" i="3"/>
  <c r="BK11" i="4"/>
  <c r="BK7" i="4"/>
  <c r="BL2" i="4"/>
  <c r="BM2" i="4" s="1"/>
  <c r="BM102" i="4" l="1"/>
  <c r="BM92" i="4"/>
  <c r="BM75" i="4"/>
  <c r="BM57" i="4"/>
  <c r="BM88" i="4"/>
  <c r="BM71" i="4"/>
  <c r="BM53" i="4"/>
  <c r="BM45" i="4"/>
  <c r="BM29" i="4"/>
  <c r="BM79" i="4"/>
  <c r="BM62" i="4"/>
  <c r="BM40" i="4"/>
  <c r="BM49" i="4"/>
  <c r="BM66" i="4"/>
  <c r="BM24" i="4"/>
  <c r="BM97" i="4"/>
  <c r="BM84" i="4"/>
  <c r="BM26" i="4"/>
  <c r="BM50" i="4"/>
  <c r="BM67" i="4"/>
  <c r="BM85" i="4"/>
  <c r="BM13" i="4"/>
  <c r="BM43" i="4"/>
  <c r="BM64" i="4"/>
  <c r="BM81" i="4"/>
  <c r="BM99" i="4"/>
  <c r="BM32" i="4"/>
  <c r="BM56" i="4"/>
  <c r="BM74" i="4"/>
  <c r="BM91" i="4"/>
  <c r="BM30" i="4"/>
  <c r="BM54" i="4"/>
  <c r="BM72" i="4"/>
  <c r="BM89" i="4"/>
  <c r="BM27" i="4"/>
  <c r="BM51" i="4"/>
  <c r="BM68" i="4"/>
  <c r="BM86" i="4"/>
  <c r="BM7" i="4"/>
  <c r="BM39" i="4"/>
  <c r="BM61" i="4"/>
  <c r="BM78" i="4"/>
  <c r="BM96" i="4"/>
  <c r="BM41" i="4"/>
  <c r="BM76" i="4"/>
  <c r="BM31" i="4"/>
  <c r="BM73" i="4"/>
  <c r="BM14" i="4"/>
  <c r="BM65" i="4"/>
  <c r="BM58" i="4"/>
  <c r="BM93" i="4"/>
  <c r="BM90" i="4"/>
  <c r="BM83" i="4"/>
  <c r="BM63" i="4"/>
  <c r="BM60" i="4"/>
  <c r="BM94" i="4"/>
  <c r="BM87" i="4"/>
  <c r="BM46" i="4"/>
  <c r="BM80" i="4"/>
  <c r="BM38" i="4"/>
  <c r="BM77" i="4"/>
  <c r="BM28" i="4"/>
  <c r="BM70" i="4"/>
  <c r="BM12" i="4"/>
  <c r="BM55" i="4"/>
  <c r="BM44" i="4"/>
  <c r="BM21" i="4"/>
  <c r="BM22" i="4" s="1"/>
  <c r="BM98" i="4"/>
  <c r="BM52" i="4"/>
  <c r="BM2" i="3"/>
  <c r="BL7" i="3"/>
  <c r="BL11" i="3"/>
  <c r="BL11" i="4"/>
  <c r="BM11" i="4" s="1"/>
  <c r="BL7" i="4"/>
  <c r="BM23" i="4" l="1"/>
  <c r="BM102" i="3"/>
  <c r="BM92" i="3"/>
  <c r="BM84" i="3"/>
  <c r="BM75" i="3"/>
  <c r="BM66" i="3"/>
  <c r="BM57" i="3"/>
  <c r="BM49" i="3"/>
  <c r="BM45" i="3"/>
  <c r="BM24" i="3"/>
  <c r="BM11" i="3"/>
  <c r="BM89" i="3"/>
  <c r="BM80" i="3"/>
  <c r="BM72" i="3"/>
  <c r="BM85" i="3"/>
  <c r="BM67" i="3"/>
  <c r="BM54" i="3"/>
  <c r="BM26" i="3"/>
  <c r="BM93" i="3"/>
  <c r="BM76" i="3"/>
  <c r="BM62" i="3"/>
  <c r="BM50" i="3"/>
  <c r="BM41" i="3"/>
  <c r="BM88" i="3"/>
  <c r="BM58" i="3"/>
  <c r="BM29" i="3"/>
  <c r="BM97" i="3"/>
  <c r="BM79" i="3"/>
  <c r="BM63" i="3"/>
  <c r="BM53" i="3"/>
  <c r="BM46" i="3"/>
  <c r="BM21" i="3"/>
  <c r="BM22" i="3" s="1"/>
  <c r="BM30" i="3"/>
  <c r="BM71" i="3"/>
  <c r="BM40" i="3"/>
  <c r="BM12" i="3"/>
  <c r="BM98" i="3"/>
  <c r="BM38" i="3"/>
  <c r="BM60" i="3"/>
  <c r="BM77" i="3"/>
  <c r="BM94" i="3"/>
  <c r="BM28" i="3"/>
  <c r="BM52" i="3"/>
  <c r="BM70" i="3"/>
  <c r="BM87" i="3"/>
  <c r="BM13" i="3"/>
  <c r="BM43" i="3"/>
  <c r="BM64" i="3"/>
  <c r="BM81" i="3"/>
  <c r="BM99" i="3"/>
  <c r="BM32" i="3"/>
  <c r="BM56" i="3"/>
  <c r="BM74" i="3"/>
  <c r="BM91" i="3"/>
  <c r="BM51" i="3"/>
  <c r="BM86" i="3"/>
  <c r="BM39" i="3"/>
  <c r="BM78" i="3"/>
  <c r="BM68" i="3"/>
  <c r="BM61" i="3"/>
  <c r="BM96" i="3"/>
  <c r="BM73" i="3"/>
  <c r="BM65" i="3"/>
  <c r="BM55" i="3"/>
  <c r="BM90" i="3"/>
  <c r="BM44" i="3"/>
  <c r="BM83" i="3"/>
  <c r="BM27" i="3"/>
  <c r="BM7" i="3"/>
  <c r="BM31" i="3"/>
  <c r="BM14" i="3"/>
  <c r="BM23" i="3" l="1"/>
</calcChain>
</file>

<file path=xl/sharedStrings.xml><?xml version="1.0" encoding="utf-8"?>
<sst xmlns="http://schemas.openxmlformats.org/spreadsheetml/2006/main" count="3694" uniqueCount="307">
  <si>
    <t xml:space="preserve">Таблица регистрации параметров развития растения </t>
  </si>
  <si>
    <t>Показатели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</si>
  <si>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</si>
  <si>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</si>
  <si>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</si>
  <si>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</si>
  <si>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</si>
  <si>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</si>
  <si>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</si>
  <si>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Производственное отделение №</t>
  </si>
  <si>
    <t>Теплица №</t>
  </si>
  <si>
    <t>Культура, гибрид</t>
  </si>
  <si>
    <t>Стадия роста растений</t>
  </si>
  <si>
    <t>Дата замера</t>
  </si>
  <si>
    <t>№ п\п</t>
  </si>
  <si>
    <t>Нормы</t>
  </si>
  <si>
    <t>Замеры</t>
  </si>
  <si>
    <t>Единицы измерения</t>
  </si>
  <si>
    <t>Значения</t>
  </si>
  <si>
    <t>рассада огурец/томат</t>
  </si>
  <si>
    <t>цветение</t>
  </si>
  <si>
    <t>плодоношение</t>
  </si>
  <si>
    <t>старая культура (прищипка)</t>
  </si>
  <si>
    <t>Примечание</t>
  </si>
  <si>
    <t>томат</t>
  </si>
  <si>
    <t>Обеспеченность растений светом</t>
  </si>
  <si>
    <t>не меньше 1200 Дж</t>
  </si>
  <si>
    <t>ежедневно</t>
  </si>
  <si>
    <t>не меньше 1000 Дж</t>
  </si>
  <si>
    <t>Дж/см2/сут</t>
  </si>
  <si>
    <t>не более 250 Вт/м2</t>
  </si>
  <si>
    <t xml:space="preserve"> не более 600</t>
  </si>
  <si>
    <t>Вт/м2</t>
  </si>
  <si>
    <t xml:space="preserve">не меньше 80 , не более 250 </t>
  </si>
  <si>
    <t xml:space="preserve">не меньше 80 , не более 450 </t>
  </si>
  <si>
    <t xml:space="preserve">не меньше 80 , не более 600 </t>
  </si>
  <si>
    <t> 85%</t>
  </si>
  <si>
    <t>%</t>
  </si>
  <si>
    <t>не нормируется указывается фактическое время</t>
  </si>
  <si>
    <t>время</t>
  </si>
  <si>
    <t xml:space="preserve">мощность системы досвечивания </t>
  </si>
  <si>
    <t>12000 -15 000</t>
  </si>
  <si>
    <t>1 раз/квартал</t>
  </si>
  <si>
    <t xml:space="preserve">не менее 15000 </t>
  </si>
  <si>
    <t>Люкс</t>
  </si>
  <si>
    <t>приход ФАР за 1 час от системы досвечивания</t>
  </si>
  <si>
    <t>43 -54</t>
  </si>
  <si>
    <t>Дж/см2/час</t>
  </si>
  <si>
    <t>время включения досвечивания</t>
  </si>
  <si>
    <t>не нормируется указывается фактическое время, сверяется с графиком досвечивания</t>
  </si>
  <si>
    <t>время отключения досвечивания</t>
  </si>
  <si>
    <t>количество часов 100% работы системы досвечивания (50% вкл и отк -берутся как 0,5за 1 полный час)</t>
  </si>
  <si>
    <t>12 - 18</t>
  </si>
  <si>
    <t>18-20</t>
  </si>
  <si>
    <t>час</t>
  </si>
  <si>
    <t>приход ФАР/сут от системы досвечивания</t>
  </si>
  <si>
    <t>=C18*C21</t>
  </si>
  <si>
    <t>=D18*D21</t>
  </si>
  <si>
    <t>=E18*E21</t>
  </si>
  <si>
    <t>=F18*F21</t>
  </si>
  <si>
    <t>=H18*H21</t>
  </si>
  <si>
    <t>Дж/см2</t>
  </si>
  <si>
    <t>1000 -2000 Дж</t>
  </si>
  <si>
    <t>2500 - 3000</t>
  </si>
  <si>
    <t>не более 10</t>
  </si>
  <si>
    <t>не более 50</t>
  </si>
  <si>
    <t>шт</t>
  </si>
  <si>
    <t>Микроклимат растений</t>
  </si>
  <si>
    <t>22 - 24</t>
  </si>
  <si>
    <t>22 -24</t>
  </si>
  <si>
    <t>20 -24</t>
  </si>
  <si>
    <t>ºС</t>
  </si>
  <si>
    <t>19 - 20</t>
  </si>
  <si>
    <t>15 - 20</t>
  </si>
  <si>
    <t>Т макс дневная</t>
  </si>
  <si>
    <t>не выше 25</t>
  </si>
  <si>
    <t>не выше 26</t>
  </si>
  <si>
    <t>дельта Тд-Тн</t>
  </si>
  <si>
    <t xml:space="preserve">2 -4 </t>
  </si>
  <si>
    <t>2 -4</t>
  </si>
  <si>
    <t>3 -5</t>
  </si>
  <si>
    <t>4-8</t>
  </si>
  <si>
    <t>21-22</t>
  </si>
  <si>
    <t>21 -23</t>
  </si>
  <si>
    <t>18,5 -22</t>
  </si>
  <si>
    <t> 500 -  800</t>
  </si>
  <si>
    <t>800-1000</t>
  </si>
  <si>
    <t>ррм</t>
  </si>
  <si>
    <t>время начала подачи СО2</t>
  </si>
  <si>
    <t>время окончания подачи СО2</t>
  </si>
  <si>
    <t>Замеры отходящих газов с котельной - Окись Азота</t>
  </si>
  <si>
    <t>0,01 до 0,1</t>
  </si>
  <si>
    <t>Замеры отходящих газов с котельной - Азота диоксид</t>
  </si>
  <si>
    <t>0,2 до 2,0</t>
  </si>
  <si>
    <t>Замеры отходящих газов с котельной - Угарный газ</t>
  </si>
  <si>
    <t>75-85</t>
  </si>
  <si>
    <t>70-80</t>
  </si>
  <si>
    <t>60-70</t>
  </si>
  <si>
    <t>дельта ОВВн- ОВВд</t>
  </si>
  <si>
    <t>10 -15</t>
  </si>
  <si>
    <t>7 -10</t>
  </si>
  <si>
    <t>ДВП</t>
  </si>
  <si>
    <t>3,5-5,5</t>
  </si>
  <si>
    <t>3,5-5,6</t>
  </si>
  <si>
    <t>Полив растений</t>
  </si>
  <si>
    <t>0,4-0,5 мСм/см</t>
  </si>
  <si>
    <r>
      <t>мСм/см</t>
    </r>
    <r>
      <rPr>
        <sz val="10"/>
        <color theme="1"/>
        <rFont val="Times New Roman"/>
        <family val="1"/>
        <charset val="204"/>
      </rPr>
      <t>2</t>
    </r>
  </si>
  <si>
    <t>отображается по факту</t>
  </si>
  <si>
    <t>Т поливной воды из под капельницы</t>
  </si>
  <si>
    <t xml:space="preserve">Т субстрата </t>
  </si>
  <si>
    <t>18-23</t>
  </si>
  <si>
    <t>через 1-3 часа от начала светового дня</t>
  </si>
  <si>
    <t>за 4-6 часов до окончания светового дня</t>
  </si>
  <si>
    <t>за 1,5-4 часа до окончания светового дня</t>
  </si>
  <si>
    <t>не учитывается</t>
  </si>
  <si>
    <t>1000-2000</t>
  </si>
  <si>
    <t>2000 - 3000</t>
  </si>
  <si>
    <t>мл</t>
  </si>
  <si>
    <t>Вылито воды на мл/Дж</t>
  </si>
  <si>
    <t>2-2,5</t>
  </si>
  <si>
    <t>3-3,5</t>
  </si>
  <si>
    <t>2,5-3</t>
  </si>
  <si>
    <t>мл/Дж/м2</t>
  </si>
  <si>
    <t>5-15</t>
  </si>
  <si>
    <t>25-40</t>
  </si>
  <si>
    <t>15-25</t>
  </si>
  <si>
    <t>80 -90</t>
  </si>
  <si>
    <t>ЕС поливное</t>
  </si>
  <si>
    <t>2,2-2,5</t>
  </si>
  <si>
    <t>мСм/см2</t>
  </si>
  <si>
    <t>ЕС в субстрате</t>
  </si>
  <si>
    <t>2,2-2,7</t>
  </si>
  <si>
    <t>Ph поливное</t>
  </si>
  <si>
    <t>5,0 - 6,2</t>
  </si>
  <si>
    <t>5,0 - 6,3</t>
  </si>
  <si>
    <t>5,0 - 6,4</t>
  </si>
  <si>
    <t>5,0 - 6,5</t>
  </si>
  <si>
    <t>Ph  в мате</t>
  </si>
  <si>
    <t>5,5 -7,2</t>
  </si>
  <si>
    <t>25 - 35</t>
  </si>
  <si>
    <t>2-3</t>
  </si>
  <si>
    <t>потеря веса мата за ночь (ночная усушка)</t>
  </si>
  <si>
    <t>Фенология растений</t>
  </si>
  <si>
    <t>40 -60</t>
  </si>
  <si>
    <t>50-70</t>
  </si>
  <si>
    <t>1 раз/неделю</t>
  </si>
  <si>
    <t>15-40</t>
  </si>
  <si>
    <t>см</t>
  </si>
  <si>
    <t>количество новых листьев</t>
  </si>
  <si>
    <t>5-9</t>
  </si>
  <si>
    <t>6-8</t>
  </si>
  <si>
    <t>2-5</t>
  </si>
  <si>
    <t>фактическое значение</t>
  </si>
  <si>
    <t>3-5</t>
  </si>
  <si>
    <t>7 -9</t>
  </si>
  <si>
    <t>8 -10</t>
  </si>
  <si>
    <t>4-6</t>
  </si>
  <si>
    <t>6-9</t>
  </si>
  <si>
    <t>диаметр макушки</t>
  </si>
  <si>
    <t>7-9</t>
  </si>
  <si>
    <t>7-10</t>
  </si>
  <si>
    <t>9-11</t>
  </si>
  <si>
    <t>мм</t>
  </si>
  <si>
    <t>диаметр стебля</t>
  </si>
  <si>
    <t>8-10</t>
  </si>
  <si>
    <t>9-12</t>
  </si>
  <si>
    <t>9-14</t>
  </si>
  <si>
    <t>от 15 до 20 см</t>
  </si>
  <si>
    <t>12-18</t>
  </si>
  <si>
    <t>15-20</t>
  </si>
  <si>
    <t>от 25</t>
  </si>
  <si>
    <t>Индекс листовой пластинки</t>
  </si>
  <si>
    <t>2,5-3,5</t>
  </si>
  <si>
    <t>2,5-4</t>
  </si>
  <si>
    <t>у.ед.</t>
  </si>
  <si>
    <t xml:space="preserve">5 -6 </t>
  </si>
  <si>
    <t>6 -8</t>
  </si>
  <si>
    <t>по факту</t>
  </si>
  <si>
    <t>средний вес плода</t>
  </si>
  <si>
    <t>180-250</t>
  </si>
  <si>
    <t>250-300</t>
  </si>
  <si>
    <t>гр</t>
  </si>
  <si>
    <t>Согласно производственной программе</t>
  </si>
  <si>
    <t>кг/м2</t>
  </si>
  <si>
    <t>% нестандартной продукции</t>
  </si>
  <si>
    <t>Анализы  агрохимлаборатории (анализы проводятся лаборантом и агрохимиком)</t>
  </si>
  <si>
    <t>0,4-0,6</t>
  </si>
  <si>
    <t>не менее 1,2 не более 3</t>
  </si>
  <si>
    <t xml:space="preserve"> мг-экв. /л</t>
  </si>
  <si>
    <t>Меньше 100</t>
  </si>
  <si>
    <t xml:space="preserve"> мг/л</t>
  </si>
  <si>
    <t>Меньше 40</t>
  </si>
  <si>
    <t>Меньше 30</t>
  </si>
  <si>
    <t>Меньше 50</t>
  </si>
  <si>
    <t>от 150 до 300</t>
  </si>
  <si>
    <t>200-300</t>
  </si>
  <si>
    <t>180-300</t>
  </si>
  <si>
    <t>от 20 до 50</t>
  </si>
  <si>
    <t>30-60</t>
  </si>
  <si>
    <t>от 200 до 300</t>
  </si>
  <si>
    <t>260-400</t>
  </si>
  <si>
    <t>200-400</t>
  </si>
  <si>
    <t>от 150 до 200</t>
  </si>
  <si>
    <t>180-220</t>
  </si>
  <si>
    <t>от 40 до 55</t>
  </si>
  <si>
    <t>45 - 60</t>
  </si>
  <si>
    <t xml:space="preserve"> до 50</t>
  </si>
  <si>
    <t xml:space="preserve"> до 120</t>
  </si>
  <si>
    <t>Защита растений</t>
  </si>
  <si>
    <t xml:space="preserve">Зараженность болезнями: </t>
  </si>
  <si>
    <t>1 степень -1,5% 2 степень 1,5-5% 3 степень 5-10%</t>
  </si>
  <si>
    <r>
      <t xml:space="preserve">Зараженность болезнями: </t>
    </r>
    <r>
      <rPr>
        <b/>
        <sz val="10"/>
        <color theme="1"/>
        <rFont val="Times New Roman"/>
        <family val="1"/>
        <charset val="204"/>
      </rPr>
      <t>ВЗКМО, вирусы, бактериозы</t>
    </r>
  </si>
  <si>
    <t>1 степень -до 3 % 2 степень 3 - 6% 3 степень более 6%</t>
  </si>
  <si>
    <t>Зараженность вредителями: белокрылка, тля трипс</t>
  </si>
  <si>
    <t>1 степень  2 степень 3 степень</t>
  </si>
  <si>
    <t>2 степень  2 степень 3 степень</t>
  </si>
  <si>
    <t>3 степень  2 степень 3 степень</t>
  </si>
  <si>
    <r>
      <t xml:space="preserve">Зараженность вредителями: </t>
    </r>
    <r>
      <rPr>
        <b/>
        <sz val="10"/>
        <color theme="1"/>
        <rFont val="Times New Roman"/>
        <family val="1"/>
        <charset val="204"/>
      </rPr>
      <t>ЗЦ трипс</t>
    </r>
  </si>
  <si>
    <t>1 степень -от 1 до 5 ос на лист, 2 степень0,5-1,5 ос в цветочке, от 6 до 10 ос на лист 3 степень - 32-4 ос в цветочке, и более 10 на листе</t>
  </si>
  <si>
    <t>Внекорневые обработки</t>
  </si>
  <si>
    <t>Химобработки совместимые</t>
  </si>
  <si>
    <t>высота цветущей кисти/цветения</t>
  </si>
  <si>
    <t>номер цветущей кисти (для томата)</t>
  </si>
  <si>
    <t>количество дней от цветения до сбора кисти (для томата)</t>
  </si>
  <si>
    <t>индекс цветения (для томата)</t>
  </si>
  <si>
    <t>индекс плодообразования ( для томата)</t>
  </si>
  <si>
    <t>не выше 30 см, не ниже 50см, от макушки</t>
  </si>
  <si>
    <t>не выше 10 см, не ниже 40см, от макушки</t>
  </si>
  <si>
    <t>-</t>
  </si>
  <si>
    <t>ед.</t>
  </si>
  <si>
    <t>дн.</t>
  </si>
  <si>
    <t>0,8-1,2</t>
  </si>
  <si>
    <t>0,6 - 1</t>
  </si>
  <si>
    <t>Пропускная способность остекления</t>
  </si>
  <si>
    <t>Суммарная ФАР с досветкой</t>
  </si>
  <si>
    <t>Т дневная</t>
  </si>
  <si>
    <t>Т ночная</t>
  </si>
  <si>
    <t>Т среднесуточная</t>
  </si>
  <si>
    <t>средняя концентрация в течении светового дня СО2</t>
  </si>
  <si>
    <t>Макс. подача СО2</t>
  </si>
  <si>
    <t>ОВВ дневная</t>
  </si>
  <si>
    <t>ОВВ ночная</t>
  </si>
  <si>
    <t>Ес поливной воды на миксере</t>
  </si>
  <si>
    <t>Т поливной воды на миксере</t>
  </si>
  <si>
    <t>Начало полива</t>
  </si>
  <si>
    <t>Конец полива</t>
  </si>
  <si>
    <t>Вылито воды на 1 растение</t>
  </si>
  <si>
    <t>Дренаж</t>
  </si>
  <si>
    <t>Водообеспеченность на начало текущего дня</t>
  </si>
  <si>
    <t>Потеря веса в субстрате между циклами</t>
  </si>
  <si>
    <t>Прирост за неделю</t>
  </si>
  <si>
    <t>Общая длина растений</t>
  </si>
  <si>
    <t>Длина  междоузлья</t>
  </si>
  <si>
    <t>Число междоузльев</t>
  </si>
  <si>
    <t>Количество листьев на растении</t>
  </si>
  <si>
    <t>Длина листа</t>
  </si>
  <si>
    <t>ширина листа</t>
  </si>
  <si>
    <t>Количество цветущих</t>
  </si>
  <si>
    <t>Количество плодов на растении</t>
  </si>
  <si>
    <t>Урожай за неделю</t>
  </si>
  <si>
    <t>Электропроводность</t>
  </si>
  <si>
    <t>общая щелочность</t>
  </si>
  <si>
    <t>Кальций</t>
  </si>
  <si>
    <t>Магний</t>
  </si>
  <si>
    <t>Натрий</t>
  </si>
  <si>
    <t>Хлориды</t>
  </si>
  <si>
    <t>Содержание нитратного азота в питательном растворе</t>
  </si>
  <si>
    <t>Содержание фосфора в питательном растворе</t>
  </si>
  <si>
    <t>Содержание калия в питательном растворе</t>
  </si>
  <si>
    <t>Содержание кальция в питательном растворе</t>
  </si>
  <si>
    <t>Содержание магния в питательном растворе</t>
  </si>
  <si>
    <t>Содержание хлора в питательном растворе</t>
  </si>
  <si>
    <t>Среднее</t>
  </si>
  <si>
    <t>мг/дм3</t>
  </si>
  <si>
    <t>Мева</t>
  </si>
  <si>
    <t>2,0-6,0</t>
  </si>
  <si>
    <t>1,5-3,5</t>
  </si>
  <si>
    <t>15-35</t>
  </si>
  <si>
    <t>7 - 14</t>
  </si>
  <si>
    <t>1 - 4</t>
  </si>
  <si>
    <t>6 - 12</t>
  </si>
  <si>
    <t>1,5-4</t>
  </si>
  <si>
    <t>2-3,0</t>
  </si>
  <si>
    <t>1,5-3,0</t>
  </si>
  <si>
    <t>2,8-3,5</t>
  </si>
  <si>
    <t>2,5-3,3</t>
  </si>
  <si>
    <t>1500-3000</t>
  </si>
  <si>
    <t>16,5-20</t>
  </si>
  <si>
    <t>18,5-20</t>
  </si>
  <si>
    <t>14,5-16,5</t>
  </si>
  <si>
    <t>Теплица</t>
  </si>
  <si>
    <t>мощность системы досвечивания</t>
  </si>
  <si>
    <t>Дата</t>
  </si>
  <si>
    <t>Опыление</t>
  </si>
  <si>
    <t>день недели</t>
  </si>
  <si>
    <t>День недели</t>
  </si>
  <si>
    <t>1</t>
  </si>
  <si>
    <t>2</t>
  </si>
  <si>
    <t>0</t>
  </si>
  <si>
    <t>Плодоношение</t>
  </si>
  <si>
    <t>Приход естественной солнечной радиации за сутки</t>
  </si>
  <si>
    <t>интенсивность естественного света</t>
  </si>
  <si>
    <t>интенсивность естественного света, (за световой день)</t>
  </si>
  <si>
    <t>время естественного восхода Солнца</t>
  </si>
  <si>
    <t>количество негорящих светоточек</t>
  </si>
  <si>
    <t>время естественного захода Солнца</t>
  </si>
  <si>
    <t>номер снятой кисти (для томата)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</si>
</sst>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0.0#"/>
    <numFmt numFmtId="166" formatCode="0.0"/>
    <numFmt numFmtId="167" formatCode="#,##0.0"/>
  </numFmts>
  <fonts count="2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indexed="8"/>
      <name val="Times New Roman"/>
      <family val="1"/>
      <charset val="204"/>
    </font>
    <font>
      <b/>
      <i/>
      <sz val="14"/>
      <color indexed="8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b/>
      <i/>
      <sz val="14"/>
      <color rgb="FF000000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0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0"/>
      <color indexed="8"/>
      <name val="Times New Roman"/>
      <family val="1"/>
      <charset val="204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40">
    <xf numFmtId="0" fontId="0" fillId="0" borderId="0" xfId="0"/>
    <xf numFmtId="0" fontId="3" fillId="0" borderId="0" xfId="1" applyFont="1" applyAlignment="1" applyProtection="1">
      <alignment horizontal="left"/>
      <protection locked="0"/>
    </xf>
    <xf numFmtId="3" fontId="18" fillId="2" borderId="1" xfId="0" applyNumberFormat="1" applyFont="1" applyFill="1" applyBorder="1" applyAlignment="1" applyProtection="1">
      <alignment horizontal="center" vertical="center"/>
      <protection locked="0"/>
    </xf>
    <xf numFmtId="3" fontId="18" fillId="8" borderId="1" xfId="0" applyNumberFormat="1" applyFont="1" applyFill="1" applyBorder="1" applyAlignment="1" applyProtection="1">
      <alignment horizontal="center" vertical="center"/>
      <protection locked="0"/>
    </xf>
    <xf numFmtId="49" fontId="18" fillId="0" borderId="1" xfId="0" applyNumberFormat="1" applyFont="1" applyBorder="1" applyAlignment="1" applyProtection="1">
      <alignment horizontal="center" vertical="center" wrapText="1"/>
      <protection locked="0"/>
    </xf>
    <xf numFmtId="0" fontId="16" fillId="2" borderId="1" xfId="0" applyFont="1" applyFill="1" applyBorder="1" applyAlignment="1" applyProtection="1">
      <alignment vertical="center" wrapText="1"/>
    </xf>
    <xf numFmtId="0" fontId="16" fillId="2" borderId="5" xfId="0" applyFont="1" applyFill="1" applyBorder="1" applyAlignment="1" applyProtection="1">
      <alignment vertical="center" wrapText="1"/>
    </xf>
    <xf numFmtId="0" fontId="19" fillId="2" borderId="1" xfId="0" applyFont="1" applyFill="1" applyBorder="1" applyAlignment="1" applyProtection="1">
      <alignment vertical="center" wrapText="1"/>
    </xf>
    <xf numFmtId="0" fontId="0" fillId="0" borderId="0" xfId="0" applyProtection="1">
      <protection locked="0"/>
    </xf>
    <xf numFmtId="164" fontId="18" fillId="0" borderId="1" xfId="0" applyNumberFormat="1" applyFont="1" applyBorder="1" applyAlignment="1" applyProtection="1">
      <alignment horizontal="center" vertical="center"/>
      <protection locked="0"/>
    </xf>
    <xf numFmtId="2" fontId="18" fillId="0" borderId="1" xfId="0" applyNumberFormat="1" applyFont="1" applyBorder="1" applyAlignment="1" applyProtection="1">
      <alignment horizontal="center" vertical="center"/>
      <protection locked="0"/>
    </xf>
    <xf numFmtId="49" fontId="0" fillId="0" borderId="1" xfId="0" applyNumberFormat="1" applyBorder="1" applyProtection="1">
      <protection locked="0"/>
    </xf>
    <xf numFmtId="1" fontId="18" fillId="0" borderId="1" xfId="0" applyNumberFormat="1" applyFont="1" applyBorder="1" applyAlignment="1" applyProtection="1">
      <alignment horizontal="center" vertical="center"/>
      <protection locked="0"/>
    </xf>
    <xf numFmtId="2" fontId="15" fillId="0" borderId="1" xfId="1" applyNumberFormat="1" applyFont="1" applyBorder="1" applyAlignment="1" applyProtection="1">
      <alignment horizontal="center" vertical="center" wrapText="1"/>
      <protection locked="0"/>
    </xf>
    <xf numFmtId="2" fontId="17" fillId="0" borderId="1" xfId="1" applyNumberFormat="1" applyFont="1" applyBorder="1" applyAlignment="1" applyProtection="1">
      <alignment horizontal="center"/>
      <protection locked="0"/>
    </xf>
    <xf numFmtId="164" fontId="15" fillId="0" borderId="1" xfId="1" applyNumberFormat="1" applyFont="1" applyBorder="1" applyAlignment="1" applyProtection="1">
      <alignment horizontal="center" vertical="center"/>
      <protection locked="0"/>
    </xf>
    <xf numFmtId="2" fontId="15" fillId="0" borderId="1" xfId="1" applyNumberFormat="1" applyFont="1" applyBorder="1" applyAlignment="1" applyProtection="1">
      <alignment horizontal="center"/>
      <protection locked="0"/>
    </xf>
    <xf numFmtId="2" fontId="15" fillId="0" borderId="1" xfId="1" applyNumberFormat="1" applyFont="1" applyBorder="1" applyAlignment="1" applyProtection="1">
      <alignment horizontal="center" vertical="center"/>
      <protection locked="0"/>
    </xf>
    <xf numFmtId="2" fontId="20" fillId="0" borderId="1" xfId="1" applyNumberFormat="1" applyFont="1" applyBorder="1" applyAlignment="1" applyProtection="1">
      <alignment horizontal="center"/>
      <protection locked="0"/>
    </xf>
    <xf numFmtId="2" fontId="17" fillId="0" borderId="1" xfId="1" applyNumberFormat="1" applyFont="1" applyBorder="1" applyAlignment="1" applyProtection="1">
      <alignment horizontal="center" vertical="center"/>
      <protection locked="0"/>
    </xf>
    <xf numFmtId="0" fontId="2" fillId="0" borderId="0" xfId="1" applyFont="1" applyAlignment="1" applyProtection="1">
      <alignment vertical="center"/>
      <protection locked="0"/>
    </xf>
    <xf numFmtId="0" fontId="4" fillId="2" borderId="1" xfId="1" applyFont="1" applyFill="1" applyBorder="1" applyAlignment="1" applyProtection="1">
      <alignment horizontal="center" vertical="center" wrapText="1"/>
      <protection locked="0"/>
    </xf>
    <xf numFmtId="1" fontId="4" fillId="0" borderId="1" xfId="1" applyNumberFormat="1" applyFont="1" applyBorder="1" applyAlignment="1" applyProtection="1">
      <alignment horizontal="center" vertical="center" wrapText="1"/>
      <protection locked="0"/>
    </xf>
    <xf numFmtId="49" fontId="4" fillId="0" borderId="1" xfId="1" applyNumberFormat="1" applyFont="1" applyBorder="1" applyAlignment="1" applyProtection="1">
      <alignment horizontal="center" vertical="center" wrapText="1"/>
      <protection locked="0"/>
    </xf>
    <xf numFmtId="0" fontId="6" fillId="0" borderId="1" xfId="1" applyFont="1" applyBorder="1" applyAlignment="1" applyProtection="1">
      <alignment horizontal="center" vertical="center"/>
      <protection locked="0"/>
    </xf>
    <xf numFmtId="0" fontId="19" fillId="0" borderId="1" xfId="1" applyFont="1" applyBorder="1" applyAlignment="1" applyProtection="1">
      <alignment vertical="center" wrapText="1"/>
    </xf>
    <xf numFmtId="0" fontId="16" fillId="0" borderId="1" xfId="0" applyFont="1" applyBorder="1" applyAlignment="1" applyProtection="1">
      <alignment vertical="center" wrapText="1"/>
    </xf>
    <xf numFmtId="0" fontId="20" fillId="3" borderId="1" xfId="0" applyFont="1" applyFill="1" applyBorder="1" applyProtection="1"/>
    <xf numFmtId="0" fontId="20" fillId="3" borderId="1" xfId="0" applyFont="1" applyFill="1" applyBorder="1" applyAlignment="1" applyProtection="1">
      <alignment vertical="center" wrapText="1"/>
    </xf>
    <xf numFmtId="0" fontId="20" fillId="0" borderId="1" xfId="0" applyFont="1" applyBorder="1" applyAlignment="1" applyProtection="1">
      <alignment vertical="center" wrapText="1"/>
    </xf>
    <xf numFmtId="0" fontId="16" fillId="0" borderId="5" xfId="0" applyFont="1" applyBorder="1" applyAlignment="1" applyProtection="1">
      <alignment vertical="center" wrapText="1"/>
    </xf>
    <xf numFmtId="0" fontId="16" fillId="6" borderId="1" xfId="0" applyFont="1" applyFill="1" applyBorder="1" applyAlignment="1" applyProtection="1">
      <alignment vertical="center" wrapText="1"/>
    </xf>
    <xf numFmtId="0" fontId="19" fillId="5" borderId="1" xfId="0" applyFont="1" applyFill="1" applyBorder="1" applyAlignment="1" applyProtection="1">
      <alignment horizontal="justify" vertical="center" wrapText="1"/>
    </xf>
    <xf numFmtId="0" fontId="16" fillId="5" borderId="1" xfId="0" applyFont="1" applyFill="1" applyBorder="1" applyAlignment="1" applyProtection="1">
      <alignment vertical="center" wrapText="1"/>
    </xf>
    <xf numFmtId="0" fontId="16" fillId="4" borderId="1" xfId="0" applyFont="1" applyFill="1" applyBorder="1" applyAlignment="1" applyProtection="1">
      <alignment horizontal="left" vertical="center" wrapText="1"/>
    </xf>
    <xf numFmtId="0" fontId="19" fillId="4" borderId="1" xfId="0" applyFont="1" applyFill="1" applyBorder="1" applyAlignment="1" applyProtection="1">
      <alignment horizontal="left" vertical="center" wrapText="1"/>
    </xf>
    <xf numFmtId="0" fontId="16" fillId="4" borderId="6" xfId="0" applyFont="1" applyFill="1" applyBorder="1" applyAlignment="1" applyProtection="1">
      <alignment vertical="center" wrapText="1"/>
    </xf>
    <xf numFmtId="0" fontId="16" fillId="4" borderId="1" xfId="0" applyFont="1" applyFill="1" applyBorder="1" applyAlignment="1" applyProtection="1">
      <alignment vertical="center" wrapText="1"/>
    </xf>
    <xf numFmtId="0" fontId="0" fillId="0" borderId="0" xfId="0" applyBorder="1" applyAlignment="1">
      <alignment shrinkToFit="1"/>
    </xf>
    <xf numFmtId="0" fontId="16" fillId="0" borderId="0" xfId="0" applyFont="1" applyFill="1" applyBorder="1" applyAlignment="1" applyProtection="1">
      <alignment vertical="center"/>
    </xf>
    <xf numFmtId="0" fontId="16" fillId="0" borderId="0" xfId="0" applyFont="1" applyFill="1" applyBorder="1" applyAlignment="1" applyProtection="1">
      <alignment vertical="center" wrapText="1"/>
    </xf>
    <xf numFmtId="0" fontId="19" fillId="0" borderId="0" xfId="0" applyFont="1" applyAlignment="1">
      <alignment wrapText="1"/>
    </xf>
    <xf numFmtId="0" fontId="19" fillId="0" borderId="0" xfId="0" applyFont="1" applyAlignment="1">
      <alignment horizontal="center" vertical="center"/>
    </xf>
    <xf numFmtId="0" fontId="19" fillId="0" borderId="0" xfId="0" applyFont="1"/>
    <xf numFmtId="14" fontId="22" fillId="0" borderId="0" xfId="1" applyNumberFormat="1" applyFont="1" applyBorder="1" applyAlignment="1" applyProtection="1">
      <alignment horizontal="center" vertical="center" wrapText="1"/>
    </xf>
    <xf numFmtId="0" fontId="19" fillId="0" borderId="0" xfId="0" applyFont="1" applyBorder="1"/>
    <xf numFmtId="1" fontId="19" fillId="0" borderId="0" xfId="0" applyNumberFormat="1" applyFont="1" applyBorder="1" applyAlignment="1">
      <alignment shrinkToFit="1"/>
    </xf>
    <xf numFmtId="0" fontId="19" fillId="0" borderId="0" xfId="0" applyFont="1" applyBorder="1" applyAlignment="1">
      <alignment shrinkToFit="1"/>
    </xf>
    <xf numFmtId="49" fontId="20" fillId="0" borderId="1" xfId="0" applyNumberFormat="1" applyFont="1" applyBorder="1" applyProtection="1">
      <protection locked="0"/>
    </xf>
    <xf numFmtId="2" fontId="20" fillId="0" borderId="1" xfId="0" applyNumberFormat="1" applyFont="1" applyBorder="1" applyProtection="1">
      <protection locked="0"/>
    </xf>
    <xf numFmtId="0" fontId="0" fillId="0" borderId="0" xfId="0" applyAlignment="1">
      <alignment horizontal="center" vertical="center" wrapText="1"/>
    </xf>
    <xf numFmtId="0" fontId="2" fillId="2" borderId="1" xfId="1" applyFont="1" applyFill="1" applyBorder="1" applyAlignment="1" applyProtection="1">
      <alignment horizontal="center" vertical="center" wrapText="1"/>
      <protection locked="0"/>
    </xf>
    <xf numFmtId="49" fontId="2" fillId="3" borderId="1" xfId="1" applyNumberFormat="1" applyFont="1" applyFill="1" applyBorder="1" applyAlignment="1" applyProtection="1">
      <alignment horizontal="center" vertical="center" wrapText="1"/>
      <protection locked="0"/>
    </xf>
    <xf numFmtId="14" fontId="2" fillId="0" borderId="1" xfId="1" applyNumberFormat="1" applyFont="1" applyBorder="1" applyAlignment="1" applyProtection="1">
      <alignment horizontal="center" vertical="center" wrapText="1"/>
      <protection locked="0"/>
    </xf>
    <xf numFmtId="49" fontId="10" fillId="0" borderId="6" xfId="1" applyNumberFormat="1" applyFont="1" applyBorder="1" applyAlignment="1" applyProtection="1">
      <alignment vertical="center" wrapText="1"/>
      <protection locked="0"/>
    </xf>
    <xf numFmtId="49" fontId="10" fillId="0" borderId="5" xfId="1" applyNumberFormat="1" applyFont="1" applyBorder="1" applyAlignment="1" applyProtection="1">
      <alignment vertical="center" wrapText="1"/>
      <protection locked="0"/>
    </xf>
    <xf numFmtId="0" fontId="15" fillId="2" borderId="1" xfId="1" applyFont="1" applyFill="1" applyBorder="1" applyAlignment="1" applyProtection="1">
      <alignment horizontal="center" vertical="center" wrapText="1"/>
      <protection locked="0"/>
    </xf>
    <xf numFmtId="0" fontId="15" fillId="4" borderId="1" xfId="1" applyFont="1" applyFill="1" applyBorder="1" applyAlignment="1" applyProtection="1">
      <alignment horizontal="center" vertical="center"/>
      <protection locked="0"/>
    </xf>
    <xf numFmtId="2" fontId="20" fillId="3" borderId="1" xfId="0" applyNumberFormat="1" applyFont="1" applyFill="1" applyBorder="1" applyAlignment="1" applyProtection="1">
      <alignment horizontal="center" vertical="center"/>
      <protection locked="0"/>
    </xf>
    <xf numFmtId="2" fontId="0" fillId="3" borderId="1" xfId="0" applyNumberFormat="1" applyFill="1" applyBorder="1" applyAlignment="1" applyProtection="1">
      <alignment horizontal="center" vertical="center"/>
      <protection locked="0"/>
    </xf>
    <xf numFmtId="2" fontId="15" fillId="5" borderId="1" xfId="1" applyNumberFormat="1" applyFont="1" applyFill="1" applyBorder="1" applyAlignment="1" applyProtection="1">
      <alignment horizontal="center" vertical="center"/>
      <protection locked="0"/>
    </xf>
    <xf numFmtId="0" fontId="17" fillId="6" borderId="1" xfId="1" applyFon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 applyProtection="1">
      <alignment vertical="center" wrapText="1"/>
      <protection locked="0"/>
    </xf>
    <xf numFmtId="0" fontId="7" fillId="3" borderId="1" xfId="0" applyFont="1" applyFill="1" applyBorder="1" applyAlignment="1" applyProtection="1">
      <alignment horizontal="center" vertical="center" wrapText="1"/>
      <protection locked="0"/>
    </xf>
    <xf numFmtId="0" fontId="8" fillId="3" borderId="2" xfId="0" applyFont="1" applyFill="1" applyBorder="1" applyAlignment="1" applyProtection="1">
      <alignment vertical="center" wrapText="1"/>
      <protection locked="0"/>
    </xf>
    <xf numFmtId="0" fontId="8" fillId="3" borderId="3" xfId="0" applyFont="1" applyFill="1" applyBorder="1" applyAlignment="1" applyProtection="1">
      <alignment vertical="center" wrapText="1"/>
      <protection locked="0"/>
    </xf>
    <xf numFmtId="0" fontId="8" fillId="3" borderId="4" xfId="0" applyFont="1" applyFill="1" applyBorder="1" applyAlignment="1" applyProtection="1">
      <alignment vertical="center" wrapText="1"/>
      <protection locked="0"/>
    </xf>
    <xf numFmtId="0" fontId="9" fillId="3" borderId="5" xfId="0" applyFont="1" applyFill="1" applyBorder="1" applyAlignment="1" applyProtection="1">
      <alignment horizontal="center" vertical="center" wrapText="1"/>
      <protection locked="0"/>
    </xf>
    <xf numFmtId="0" fontId="8" fillId="3" borderId="1" xfId="0" applyFont="1" applyFill="1" applyBorder="1" applyAlignment="1" applyProtection="1">
      <alignment vertical="center" wrapText="1"/>
      <protection locked="0"/>
    </xf>
    <xf numFmtId="0" fontId="9" fillId="3" borderId="6" xfId="0" applyFont="1" applyFill="1" applyBorder="1" applyAlignment="1" applyProtection="1">
      <alignment vertical="center" wrapText="1"/>
      <protection locked="0"/>
    </xf>
    <xf numFmtId="0" fontId="11" fillId="3" borderId="1" xfId="0" applyFont="1" applyFill="1" applyBorder="1" applyAlignment="1" applyProtection="1">
      <alignment horizontal="center" vertical="center"/>
      <protection locked="0"/>
    </xf>
    <xf numFmtId="0" fontId="11" fillId="3" borderId="1" xfId="0" applyFont="1" applyFill="1" applyBorder="1" applyAlignment="1" applyProtection="1">
      <alignment vertical="center" wrapText="1"/>
      <protection locked="0"/>
    </xf>
    <xf numFmtId="0" fontId="12" fillId="3" borderId="1" xfId="0" applyFont="1" applyFill="1" applyBorder="1" applyAlignment="1" applyProtection="1">
      <alignment horizontal="center" vertical="center" wrapText="1"/>
      <protection locked="0"/>
    </xf>
    <xf numFmtId="0" fontId="13" fillId="3" borderId="1" xfId="0" applyFont="1" applyFill="1" applyBorder="1" applyAlignment="1" applyProtection="1">
      <alignment horizontal="center" vertical="center" wrapText="1"/>
      <protection locked="0"/>
    </xf>
    <xf numFmtId="0" fontId="12" fillId="3" borderId="5" xfId="0" applyFont="1" applyFill="1" applyBorder="1" applyAlignment="1" applyProtection="1">
      <alignment horizontal="center" vertical="center" wrapText="1"/>
      <protection locked="0"/>
    </xf>
    <xf numFmtId="0" fontId="14" fillId="3" borderId="1" xfId="0" applyFont="1" applyFill="1" applyBorder="1" applyAlignment="1" applyProtection="1">
      <alignment horizontal="center" vertical="center" wrapText="1"/>
      <protection locked="0"/>
    </xf>
    <xf numFmtId="0" fontId="9" fillId="3" borderId="5" xfId="0" applyFont="1" applyFill="1" applyBorder="1" applyAlignment="1" applyProtection="1">
      <alignment vertical="center" wrapText="1"/>
      <protection locked="0"/>
    </xf>
    <xf numFmtId="0" fontId="11" fillId="2" borderId="1" xfId="0" applyFont="1" applyFill="1" applyBorder="1" applyAlignment="1" applyProtection="1">
      <alignment horizontal="center" vertical="center"/>
      <protection locked="0"/>
    </xf>
    <xf numFmtId="0" fontId="16" fillId="2" borderId="1" xfId="0" applyFont="1" applyFill="1" applyBorder="1" applyAlignment="1" applyProtection="1">
      <alignment horizontal="left" vertical="distributed" wrapText="1"/>
      <protection locked="0"/>
    </xf>
    <xf numFmtId="0" fontId="12" fillId="2" borderId="1" xfId="0" applyFont="1" applyFill="1" applyBorder="1" applyAlignment="1" applyProtection="1">
      <alignment horizontal="center" vertical="center"/>
      <protection locked="0"/>
    </xf>
    <xf numFmtId="0" fontId="11" fillId="2" borderId="5" xfId="0" applyFont="1" applyFill="1" applyBorder="1" applyAlignment="1" applyProtection="1">
      <alignment horizontal="center" vertical="center"/>
      <protection locked="0"/>
    </xf>
    <xf numFmtId="0" fontId="16" fillId="2" borderId="5" xfId="0" applyFont="1" applyFill="1" applyBorder="1" applyAlignment="1" applyProtection="1">
      <alignment horizontal="left" vertical="distributed" wrapText="1"/>
      <protection locked="0"/>
    </xf>
    <xf numFmtId="0" fontId="16" fillId="2" borderId="7" xfId="0" applyFont="1" applyFill="1" applyBorder="1" applyAlignment="1" applyProtection="1">
      <alignment horizontal="left" vertical="distributed" wrapText="1"/>
      <protection locked="0"/>
    </xf>
    <xf numFmtId="0" fontId="12" fillId="2" borderId="5" xfId="0" applyFont="1" applyFill="1" applyBorder="1" applyAlignment="1" applyProtection="1">
      <alignment horizontal="center" vertical="center"/>
      <protection locked="0"/>
    </xf>
    <xf numFmtId="49" fontId="16" fillId="2" borderId="1" xfId="0" applyNumberFormat="1" applyFont="1" applyFill="1" applyBorder="1" applyAlignment="1" applyProtection="1">
      <alignment horizontal="left" vertical="distributed" wrapText="1"/>
      <protection locked="0"/>
    </xf>
    <xf numFmtId="0" fontId="19" fillId="2" borderId="1" xfId="0" applyFont="1" applyFill="1" applyBorder="1" applyAlignment="1" applyProtection="1">
      <alignment horizontal="left" vertical="distributed" wrapText="1"/>
      <protection locked="0"/>
    </xf>
    <xf numFmtId="0" fontId="13" fillId="2" borderId="1" xfId="0" applyFont="1" applyFill="1" applyBorder="1" applyAlignment="1" applyProtection="1">
      <alignment horizontal="center" vertical="center"/>
      <protection locked="0"/>
    </xf>
    <xf numFmtId="0" fontId="12" fillId="2" borderId="1" xfId="0" applyFont="1" applyFill="1" applyBorder="1" applyAlignment="1" applyProtection="1">
      <alignment horizontal="center" vertical="center" wrapText="1"/>
      <protection locked="0"/>
    </xf>
    <xf numFmtId="0" fontId="12" fillId="4" borderId="1" xfId="0" applyFont="1" applyFill="1" applyBorder="1" applyAlignment="1" applyProtection="1">
      <alignment horizontal="center" vertical="center"/>
      <protection locked="0"/>
    </xf>
    <xf numFmtId="0" fontId="16" fillId="4" borderId="1" xfId="0" applyFont="1" applyFill="1" applyBorder="1" applyAlignment="1" applyProtection="1">
      <alignment horizontal="left" vertical="center" wrapText="1"/>
      <protection locked="0"/>
    </xf>
    <xf numFmtId="0" fontId="12" fillId="4" borderId="1" xfId="0" applyFont="1" applyFill="1" applyBorder="1" applyAlignment="1" applyProtection="1">
      <alignment horizontal="left" vertical="center"/>
      <protection locked="0"/>
    </xf>
    <xf numFmtId="0" fontId="12" fillId="4" borderId="1" xfId="0" applyFont="1" applyFill="1" applyBorder="1" applyAlignment="1" applyProtection="1">
      <alignment horizontal="left" vertical="center" wrapText="1"/>
      <protection locked="0"/>
    </xf>
    <xf numFmtId="49" fontId="12" fillId="4" borderId="1" xfId="0" applyNumberFormat="1" applyFont="1" applyFill="1" applyBorder="1" applyAlignment="1" applyProtection="1">
      <alignment horizontal="left" vertical="center"/>
      <protection locked="0"/>
    </xf>
    <xf numFmtId="49" fontId="12" fillId="4" borderId="1" xfId="0" applyNumberFormat="1" applyFont="1" applyFill="1" applyBorder="1" applyAlignment="1" applyProtection="1">
      <alignment horizontal="left" vertical="center" wrapText="1"/>
      <protection locked="0"/>
    </xf>
    <xf numFmtId="0" fontId="19" fillId="4" borderId="1" xfId="0" applyFont="1" applyFill="1" applyBorder="1" applyAlignment="1" applyProtection="1">
      <alignment horizontal="left" vertical="center" wrapText="1"/>
      <protection locked="0"/>
    </xf>
    <xf numFmtId="0" fontId="16" fillId="4" borderId="1" xfId="0" applyFont="1" applyFill="1" applyBorder="1" applyAlignment="1" applyProtection="1">
      <alignment horizontal="left" vertical="center"/>
      <protection locked="0"/>
    </xf>
    <xf numFmtId="0" fontId="13" fillId="4" borderId="1" xfId="0" applyFont="1" applyFill="1" applyBorder="1" applyAlignment="1" applyProtection="1">
      <alignment horizontal="center" vertical="center" wrapText="1"/>
      <protection locked="0"/>
    </xf>
    <xf numFmtId="0" fontId="20" fillId="4" borderId="1" xfId="0" applyFont="1" applyFill="1" applyBorder="1" applyAlignment="1" applyProtection="1">
      <alignment wrapText="1"/>
      <protection locked="0"/>
    </xf>
    <xf numFmtId="0" fontId="16" fillId="4" borderId="1" xfId="0" applyFont="1" applyFill="1" applyBorder="1" applyAlignment="1" applyProtection="1">
      <alignment horizontal="left" vertical="distributed" wrapText="1"/>
      <protection locked="0"/>
    </xf>
    <xf numFmtId="0" fontId="12" fillId="4" borderId="1" xfId="0" applyFont="1" applyFill="1" applyBorder="1" applyAlignment="1" applyProtection="1">
      <alignment horizontal="center" vertical="center" wrapText="1"/>
      <protection locked="0"/>
    </xf>
    <xf numFmtId="0" fontId="19" fillId="4" borderId="1" xfId="0" applyFont="1" applyFill="1" applyBorder="1" applyAlignment="1" applyProtection="1">
      <alignment horizontal="justify" vertical="center" wrapText="1"/>
      <protection locked="0"/>
    </xf>
    <xf numFmtId="49" fontId="19" fillId="4" borderId="1" xfId="0" applyNumberFormat="1" applyFont="1" applyFill="1" applyBorder="1" applyAlignment="1" applyProtection="1">
      <alignment horizontal="justify" vertical="center" wrapText="1"/>
      <protection locked="0"/>
    </xf>
    <xf numFmtId="0" fontId="11" fillId="5" borderId="1" xfId="0" applyFont="1" applyFill="1" applyBorder="1" applyAlignment="1" applyProtection="1">
      <alignment horizontal="center" vertical="center"/>
      <protection locked="0"/>
    </xf>
    <xf numFmtId="0" fontId="19" fillId="5" borderId="1" xfId="0" applyFont="1" applyFill="1" applyBorder="1" applyAlignment="1" applyProtection="1">
      <alignment horizontal="justify" vertical="center" wrapText="1"/>
      <protection locked="0"/>
    </xf>
    <xf numFmtId="0" fontId="16" fillId="5" borderId="1" xfId="0" applyFont="1" applyFill="1" applyBorder="1" applyAlignment="1" applyProtection="1">
      <alignment vertical="center"/>
      <protection locked="0"/>
    </xf>
    <xf numFmtId="0" fontId="16" fillId="5" borderId="7" xfId="0" applyFont="1" applyFill="1" applyBorder="1" applyAlignment="1" applyProtection="1">
      <alignment horizontal="left" vertical="distributed" wrapText="1"/>
      <protection locked="0"/>
    </xf>
    <xf numFmtId="0" fontId="20" fillId="5" borderId="1" xfId="0" applyFont="1" applyFill="1" applyBorder="1" applyAlignment="1" applyProtection="1">
      <alignment wrapText="1"/>
      <protection locked="0"/>
    </xf>
    <xf numFmtId="0" fontId="13" fillId="5" borderId="1" xfId="0" applyFont="1" applyFill="1" applyBorder="1" applyAlignment="1" applyProtection="1">
      <alignment horizontal="center" vertical="center" wrapText="1"/>
      <protection locked="0"/>
    </xf>
    <xf numFmtId="0" fontId="16" fillId="5" borderId="1" xfId="0" applyFont="1" applyFill="1" applyBorder="1" applyAlignment="1" applyProtection="1">
      <alignment vertical="center" wrapText="1"/>
      <protection locked="0"/>
    </xf>
    <xf numFmtId="0" fontId="12" fillId="5" borderId="1" xfId="0" applyFont="1" applyFill="1" applyBorder="1" applyAlignment="1" applyProtection="1">
      <alignment horizontal="center" vertical="center"/>
      <protection locked="0"/>
    </xf>
    <xf numFmtId="0" fontId="12" fillId="5" borderId="1" xfId="0" applyFont="1" applyFill="1" applyBorder="1" applyAlignment="1" applyProtection="1">
      <alignment horizontal="center" vertical="center" wrapText="1"/>
      <protection locked="0"/>
    </xf>
    <xf numFmtId="49" fontId="16" fillId="5" borderId="1" xfId="0" applyNumberFormat="1" applyFont="1" applyFill="1" applyBorder="1" applyAlignment="1" applyProtection="1">
      <alignment vertical="center"/>
      <protection locked="0"/>
    </xf>
    <xf numFmtId="2" fontId="16" fillId="5" borderId="1" xfId="0" applyNumberFormat="1" applyFont="1" applyFill="1" applyBorder="1" applyAlignment="1" applyProtection="1">
      <alignment vertical="center" wrapText="1"/>
      <protection locked="0"/>
    </xf>
    <xf numFmtId="49" fontId="16" fillId="5" borderId="1" xfId="0" applyNumberFormat="1" applyFont="1" applyFill="1" applyBorder="1" applyAlignment="1" applyProtection="1">
      <alignment vertical="center" wrapText="1"/>
      <protection locked="0"/>
    </xf>
    <xf numFmtId="16" fontId="16" fillId="5" borderId="1" xfId="0" applyNumberFormat="1" applyFont="1" applyFill="1" applyBorder="1" applyAlignment="1" applyProtection="1">
      <alignment vertical="center"/>
      <protection locked="0"/>
    </xf>
    <xf numFmtId="0" fontId="11" fillId="6" borderId="1" xfId="0" applyFont="1" applyFill="1" applyBorder="1" applyAlignment="1" applyProtection="1">
      <alignment horizontal="center" vertical="center"/>
      <protection locked="0"/>
    </xf>
    <xf numFmtId="0" fontId="19" fillId="6" borderId="1" xfId="0" applyFont="1" applyFill="1" applyBorder="1" applyAlignment="1" applyProtection="1">
      <alignment horizontal="justify" vertical="center" wrapText="1"/>
      <protection locked="0"/>
    </xf>
    <xf numFmtId="0" fontId="16" fillId="6" borderId="1" xfId="0" applyFont="1" applyFill="1" applyBorder="1" applyAlignment="1" applyProtection="1">
      <alignment vertical="center"/>
      <protection locked="0"/>
    </xf>
    <xf numFmtId="49" fontId="16" fillId="6" borderId="1" xfId="0" applyNumberFormat="1" applyFont="1" applyFill="1" applyBorder="1" applyAlignment="1" applyProtection="1">
      <alignment vertical="center"/>
      <protection locked="0"/>
    </xf>
    <xf numFmtId="0" fontId="20" fillId="6" borderId="1" xfId="0" applyFont="1" applyFill="1" applyBorder="1" applyAlignment="1" applyProtection="1">
      <alignment wrapText="1"/>
      <protection locked="0"/>
    </xf>
    <xf numFmtId="0" fontId="12" fillId="6" borderId="1" xfId="0" applyFont="1" applyFill="1" applyBorder="1" applyAlignment="1" applyProtection="1">
      <alignment horizontal="center" vertical="center" wrapText="1"/>
      <protection locked="0"/>
    </xf>
    <xf numFmtId="49" fontId="20" fillId="6" borderId="1" xfId="0" applyNumberFormat="1" applyFont="1" applyFill="1" applyBorder="1" applyAlignment="1" applyProtection="1">
      <alignment wrapText="1"/>
      <protection locked="0"/>
    </xf>
    <xf numFmtId="49" fontId="19" fillId="6" borderId="1" xfId="0" applyNumberFormat="1" applyFont="1" applyFill="1" applyBorder="1" applyAlignment="1" applyProtection="1">
      <alignment horizontal="justify" vertical="center" wrapText="1"/>
      <protection locked="0"/>
    </xf>
    <xf numFmtId="49" fontId="16" fillId="6" borderId="1" xfId="0" applyNumberFormat="1" applyFont="1" applyFill="1" applyBorder="1" applyAlignment="1" applyProtection="1">
      <alignment vertical="center" wrapText="1"/>
      <protection locked="0"/>
    </xf>
    <xf numFmtId="0" fontId="11" fillId="0" borderId="1" xfId="0" applyFont="1" applyBorder="1" applyAlignment="1" applyProtection="1">
      <alignment horizontal="center" vertical="center"/>
      <protection locked="0"/>
    </xf>
    <xf numFmtId="0" fontId="16" fillId="3" borderId="1" xfId="0" applyFont="1" applyFill="1" applyBorder="1" applyAlignment="1" applyProtection="1">
      <alignment vertical="center"/>
      <protection locked="0"/>
    </xf>
    <xf numFmtId="0" fontId="16" fillId="2" borderId="0" xfId="0" applyFont="1" applyFill="1" applyAlignment="1" applyProtection="1">
      <alignment horizontal="left" vertical="distributed" wrapText="1"/>
      <protection locked="0"/>
    </xf>
    <xf numFmtId="0" fontId="16" fillId="3" borderId="1" xfId="0" applyFont="1" applyFill="1" applyBorder="1" applyAlignment="1" applyProtection="1">
      <alignment vertical="center" wrapText="1"/>
      <protection locked="0"/>
    </xf>
    <xf numFmtId="0" fontId="12" fillId="3" borderId="1" xfId="0" applyFont="1" applyFill="1" applyBorder="1" applyAlignment="1" applyProtection="1">
      <alignment horizontal="center" vertical="center"/>
      <protection locked="0"/>
    </xf>
    <xf numFmtId="0" fontId="20" fillId="3" borderId="1" xfId="0" applyFont="1" applyFill="1" applyBorder="1" applyAlignment="1" applyProtection="1">
      <alignment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0" borderId="1" xfId="0" applyFont="1" applyBorder="1" applyAlignment="1" applyProtection="1">
      <alignment vertical="center" wrapText="1"/>
      <protection locked="0"/>
    </xf>
    <xf numFmtId="0" fontId="20" fillId="0" borderId="1" xfId="0" applyFont="1" applyBorder="1" applyAlignment="1" applyProtection="1">
      <alignment horizontal="left" vertical="center" wrapText="1"/>
      <protection locked="0"/>
    </xf>
    <xf numFmtId="0" fontId="14" fillId="0" borderId="1" xfId="0" applyFont="1" applyBorder="1" applyAlignment="1" applyProtection="1">
      <alignment horizontal="center" vertical="center" wrapText="1"/>
      <protection locked="0"/>
    </xf>
    <xf numFmtId="0" fontId="19" fillId="0" borderId="5" xfId="0" applyFont="1" applyBorder="1" applyAlignment="1" applyProtection="1">
      <alignment horizontal="justify" vertical="center" wrapText="1"/>
      <protection locked="0"/>
    </xf>
    <xf numFmtId="0" fontId="16" fillId="0" borderId="8" xfId="0" applyFont="1" applyBorder="1" applyAlignment="1" applyProtection="1">
      <alignment horizontal="left" vertical="center"/>
      <protection locked="0"/>
    </xf>
    <xf numFmtId="0" fontId="16" fillId="0" borderId="1" xfId="0" applyFont="1" applyBorder="1" applyAlignment="1" applyProtection="1">
      <alignment horizontal="left" vertical="center" wrapText="1"/>
      <protection locked="0"/>
    </xf>
    <xf numFmtId="0" fontId="16" fillId="0" borderId="1" xfId="0" applyFont="1" applyBorder="1" applyAlignment="1" applyProtection="1">
      <alignment vertical="center" wrapText="1"/>
      <protection locked="0"/>
    </xf>
    <xf numFmtId="0" fontId="19" fillId="0" borderId="1" xfId="0" applyFont="1" applyBorder="1" applyAlignment="1" applyProtection="1">
      <alignment horizontal="justify" vertical="center" wrapText="1"/>
      <protection locked="0"/>
    </xf>
    <xf numFmtId="1" fontId="20" fillId="0" borderId="1" xfId="0" applyNumberFormat="1" applyFont="1" applyBorder="1" applyAlignment="1" applyProtection="1">
      <alignment horizontal="left"/>
      <protection locked="0"/>
    </xf>
    <xf numFmtId="1" fontId="20" fillId="0" borderId="1" xfId="0" applyNumberFormat="1" applyFont="1" applyBorder="1" applyAlignment="1" applyProtection="1">
      <alignment horizontal="left" wrapText="1"/>
      <protection locked="0"/>
    </xf>
    <xf numFmtId="0" fontId="16" fillId="0" borderId="5" xfId="0" applyFont="1" applyBorder="1" applyAlignment="1" applyProtection="1">
      <alignment horizontal="left" vertical="center"/>
      <protection locked="0"/>
    </xf>
    <xf numFmtId="0" fontId="16" fillId="0" borderId="1" xfId="0" applyFont="1" applyBorder="1" applyAlignment="1" applyProtection="1">
      <alignment horizontal="left" vertical="center"/>
      <protection locked="0"/>
    </xf>
    <xf numFmtId="0" fontId="19" fillId="0" borderId="1" xfId="0" applyFont="1" applyBorder="1" applyAlignment="1" applyProtection="1">
      <alignment horizontal="left" vertical="center" wrapText="1"/>
      <protection locked="0"/>
    </xf>
    <xf numFmtId="0" fontId="19" fillId="0" borderId="1" xfId="1" applyFont="1" applyBorder="1" applyAlignment="1" applyProtection="1">
      <alignment vertical="center" wrapText="1"/>
      <protection locked="0"/>
    </xf>
    <xf numFmtId="0" fontId="19" fillId="3" borderId="1" xfId="0" applyFont="1" applyFill="1" applyBorder="1" applyAlignment="1" applyProtection="1">
      <alignment vertical="center" wrapText="1"/>
      <protection locked="0"/>
    </xf>
    <xf numFmtId="0" fontId="19" fillId="3" borderId="2" xfId="0" applyFont="1" applyFill="1" applyBorder="1" applyAlignment="1" applyProtection="1">
      <alignment vertical="center" wrapText="1"/>
      <protection locked="0"/>
    </xf>
    <xf numFmtId="0" fontId="16" fillId="2" borderId="6" xfId="0" applyFont="1" applyFill="1" applyBorder="1" applyAlignment="1" applyProtection="1">
      <alignment horizontal="left" vertical="distributed" wrapText="1"/>
      <protection locked="0"/>
    </xf>
    <xf numFmtId="0" fontId="19" fillId="3" borderId="4" xfId="0" applyFont="1" applyFill="1" applyBorder="1" applyAlignment="1" applyProtection="1">
      <alignment vertical="center" wrapText="1"/>
      <protection locked="0"/>
    </xf>
    <xf numFmtId="0" fontId="16" fillId="2" borderId="8" xfId="0" applyFont="1" applyFill="1" applyBorder="1" applyAlignment="1" applyProtection="1">
      <alignment horizontal="left" vertical="distributed" wrapText="1"/>
      <protection locked="0"/>
    </xf>
    <xf numFmtId="0" fontId="19" fillId="3" borderId="1" xfId="0" applyFont="1" applyFill="1" applyBorder="1" applyAlignment="1" applyProtection="1">
      <alignment vertical="top" wrapText="1"/>
      <protection locked="0"/>
    </xf>
    <xf numFmtId="0" fontId="19" fillId="3" borderId="2" xfId="0" applyFont="1" applyFill="1" applyBorder="1" applyAlignment="1" applyProtection="1">
      <alignment vertical="top" wrapText="1"/>
      <protection locked="0"/>
    </xf>
    <xf numFmtId="0" fontId="19" fillId="3" borderId="4" xfId="0" applyFont="1" applyFill="1" applyBorder="1" applyAlignment="1" applyProtection="1">
      <alignment vertical="top" wrapText="1"/>
      <protection locked="0"/>
    </xf>
    <xf numFmtId="0" fontId="20" fillId="3" borderId="4" xfId="0" applyFont="1" applyFill="1" applyBorder="1" applyAlignment="1" applyProtection="1">
      <alignment wrapText="1"/>
      <protection locked="0"/>
    </xf>
    <xf numFmtId="0" fontId="16" fillId="3" borderId="2" xfId="0" applyFont="1" applyFill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 wrapText="1"/>
      <protection locked="0"/>
    </xf>
    <xf numFmtId="0" fontId="16" fillId="0" borderId="1" xfId="0" applyFont="1" applyBorder="1" applyAlignment="1" applyProtection="1">
      <alignment vertical="center"/>
      <protection locked="0"/>
    </xf>
    <xf numFmtId="0" fontId="16" fillId="0" borderId="2" xfId="0" applyFont="1" applyBorder="1" applyAlignment="1" applyProtection="1">
      <alignment vertical="center"/>
      <protection locked="0"/>
    </xf>
    <xf numFmtId="0" fontId="12" fillId="0" borderId="1" xfId="0" applyFont="1" applyBorder="1" applyAlignment="1" applyProtection="1">
      <alignment horizontal="center" vertical="center" wrapText="1"/>
      <protection locked="0"/>
    </xf>
    <xf numFmtId="0" fontId="15" fillId="0" borderId="1" xfId="1" applyFont="1" applyBorder="1" applyAlignment="1">
      <alignment horizontal="center" vertical="center" wrapText="1"/>
    </xf>
    <xf numFmtId="0" fontId="17" fillId="0" borderId="1" xfId="1" applyNumberFormat="1" applyFont="1" applyBorder="1" applyAlignment="1">
      <alignment horizontal="center"/>
    </xf>
    <xf numFmtId="0" fontId="17" fillId="0" borderId="1" xfId="1" applyFont="1" applyBorder="1" applyAlignment="1">
      <alignment horizontal="center"/>
    </xf>
    <xf numFmtId="21" fontId="15" fillId="0" borderId="1" xfId="1" applyNumberFormat="1" applyFont="1" applyBorder="1" applyAlignment="1">
      <alignment horizontal="center" vertical="center"/>
    </xf>
    <xf numFmtId="20" fontId="15" fillId="0" borderId="1" xfId="1" applyNumberFormat="1" applyFont="1" applyBorder="1" applyAlignment="1">
      <alignment horizontal="center" vertical="center"/>
    </xf>
    <xf numFmtId="164" fontId="15" fillId="0" borderId="1" xfId="1" applyNumberFormat="1" applyFont="1" applyBorder="1" applyAlignment="1">
      <alignment horizontal="center" vertical="center"/>
    </xf>
    <xf numFmtId="165" fontId="18" fillId="0" borderId="1" xfId="0" applyNumberFormat="1" applyFont="1" applyBorder="1" applyAlignment="1" applyProtection="1">
      <alignment horizontal="center" vertical="center"/>
      <protection locked="0"/>
    </xf>
    <xf numFmtId="0" fontId="15" fillId="0" borderId="1" xfId="1" applyFont="1" applyBorder="1" applyAlignment="1">
      <alignment horizontal="center" vertical="center"/>
    </xf>
    <xf numFmtId="0" fontId="15" fillId="0" borderId="1" xfId="1" applyFont="1" applyBorder="1" applyAlignment="1">
      <alignment horizontal="center"/>
    </xf>
    <xf numFmtId="2" fontId="15" fillId="0" borderId="1" xfId="1" applyNumberFormat="1" applyFont="1" applyBorder="1" applyAlignment="1">
      <alignment horizontal="center"/>
    </xf>
    <xf numFmtId="2" fontId="20" fillId="0" borderId="1" xfId="1" applyNumberFormat="1" applyFont="1" applyBorder="1" applyAlignment="1">
      <alignment horizontal="center"/>
    </xf>
    <xf numFmtId="1" fontId="23" fillId="0" borderId="1" xfId="0" applyNumberFormat="1" applyFont="1" applyBorder="1" applyAlignment="1">
      <alignment horizontal="center" vertical="center"/>
    </xf>
    <xf numFmtId="164" fontId="23" fillId="0" borderId="1" xfId="0" applyNumberFormat="1" applyFont="1" applyBorder="1" applyAlignment="1">
      <alignment horizontal="center" vertical="center"/>
    </xf>
    <xf numFmtId="166" fontId="15" fillId="0" borderId="1" xfId="1" applyNumberFormat="1" applyFont="1" applyFill="1" applyBorder="1" applyAlignment="1">
      <alignment horizontal="center" vertical="center"/>
    </xf>
    <xf numFmtId="2" fontId="15" fillId="0" borderId="1" xfId="1" applyNumberFormat="1" applyFont="1" applyFill="1" applyBorder="1" applyAlignment="1">
      <alignment horizontal="center" vertical="center"/>
    </xf>
    <xf numFmtId="164" fontId="15" fillId="0" borderId="1" xfId="1" applyNumberFormat="1" applyFont="1" applyFill="1" applyBorder="1" applyAlignment="1">
      <alignment horizontal="center" vertical="center"/>
    </xf>
    <xf numFmtId="0" fontId="17" fillId="0" borderId="1" xfId="1" applyFont="1" applyBorder="1" applyAlignment="1">
      <alignment horizontal="center" vertical="center"/>
    </xf>
    <xf numFmtId="166" fontId="15" fillId="3" borderId="1" xfId="1" applyNumberFormat="1" applyFont="1" applyFill="1" applyBorder="1" applyAlignment="1">
      <alignment horizontal="center" vertical="center"/>
    </xf>
    <xf numFmtId="166" fontId="17" fillId="3" borderId="1" xfId="1" applyNumberFormat="1" applyFont="1" applyFill="1" applyBorder="1" applyAlignment="1">
      <alignment horizontal="center" vertical="center"/>
    </xf>
    <xf numFmtId="4" fontId="18" fillId="0" borderId="1" xfId="0" applyNumberFormat="1" applyFont="1" applyBorder="1" applyAlignment="1" applyProtection="1">
      <alignment horizontal="center" vertical="center"/>
      <protection locked="0"/>
    </xf>
    <xf numFmtId="167" fontId="18" fillId="0" borderId="1" xfId="0" applyNumberFormat="1" applyFont="1" applyBorder="1" applyAlignment="1" applyProtection="1">
      <alignment horizontal="center" vertical="center"/>
      <protection locked="0"/>
    </xf>
    <xf numFmtId="3" fontId="18" fillId="0" borderId="1" xfId="0" applyNumberFormat="1" applyFont="1" applyBorder="1" applyAlignment="1" applyProtection="1">
      <alignment horizontal="center" vertical="center"/>
      <protection locked="0"/>
    </xf>
    <xf numFmtId="3" fontId="17" fillId="0" borderId="1" xfId="0" applyNumberFormat="1" applyFont="1" applyBorder="1" applyAlignment="1" applyProtection="1">
      <alignment horizontal="center" vertical="center"/>
      <protection locked="0"/>
    </xf>
    <xf numFmtId="3" fontId="15" fillId="0" borderId="1" xfId="0" applyNumberFormat="1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15" fillId="3" borderId="1" xfId="1" applyFont="1" applyFill="1" applyBorder="1" applyAlignment="1">
      <alignment horizontal="center" vertical="center" wrapText="1"/>
    </xf>
    <xf numFmtId="164" fontId="15" fillId="0" borderId="1" xfId="1" applyNumberFormat="1" applyFont="1" applyBorder="1" applyAlignment="1">
      <alignment horizontal="center"/>
    </xf>
    <xf numFmtId="0" fontId="15" fillId="0" borderId="5" xfId="1" applyFont="1" applyBorder="1" applyAlignment="1">
      <alignment horizontal="center" vertical="center"/>
    </xf>
    <xf numFmtId="2" fontId="15" fillId="0" borderId="1" xfId="1" applyNumberFormat="1" applyFont="1" applyBorder="1" applyAlignment="1">
      <alignment horizontal="center" vertical="center"/>
    </xf>
    <xf numFmtId="2" fontId="17" fillId="0" borderId="1" xfId="1" applyNumberFormat="1" applyFont="1" applyBorder="1" applyAlignment="1">
      <alignment horizontal="center" vertical="center"/>
    </xf>
    <xf numFmtId="166" fontId="20" fillId="0" borderId="1" xfId="1" applyNumberFormat="1" applyFont="1" applyBorder="1" applyAlignment="1">
      <alignment horizontal="center"/>
    </xf>
    <xf numFmtId="0" fontId="15" fillId="0" borderId="1" xfId="1" applyNumberFormat="1" applyFont="1" applyBorder="1" applyAlignment="1">
      <alignment horizontal="center" vertical="center"/>
    </xf>
    <xf numFmtId="0" fontId="20" fillId="0" borderId="1" xfId="1" applyFont="1" applyBorder="1" applyAlignment="1">
      <alignment horizontal="center" vertical="center"/>
    </xf>
    <xf numFmtId="0" fontId="20" fillId="0" borderId="5" xfId="1" applyFont="1" applyBorder="1" applyAlignment="1">
      <alignment horizontal="center" vertical="center"/>
    </xf>
    <xf numFmtId="0" fontId="17" fillId="0" borderId="5" xfId="1" applyFont="1" applyBorder="1" applyAlignment="1">
      <alignment horizontal="center" vertical="center"/>
    </xf>
    <xf numFmtId="166" fontId="15" fillId="0" borderId="1" xfId="1" applyNumberFormat="1" applyFont="1" applyBorder="1" applyAlignment="1">
      <alignment horizontal="center" vertical="center"/>
    </xf>
    <xf numFmtId="166" fontId="17" fillId="0" borderId="1" xfId="1" applyNumberFormat="1" applyFont="1" applyBorder="1" applyAlignment="1">
      <alignment horizontal="center" vertical="center"/>
    </xf>
    <xf numFmtId="1" fontId="15" fillId="0" borderId="1" xfId="1" applyNumberFormat="1" applyFont="1" applyBorder="1" applyAlignment="1">
      <alignment horizontal="center" vertical="center"/>
    </xf>
    <xf numFmtId="166" fontId="17" fillId="0" borderId="1" xfId="1" applyNumberFormat="1" applyFont="1" applyFill="1" applyBorder="1" applyAlignment="1">
      <alignment horizontal="center" vertical="center"/>
    </xf>
    <xf numFmtId="0" fontId="15" fillId="0" borderId="1" xfId="1" applyNumberFormat="1" applyFont="1" applyFill="1" applyBorder="1" applyAlignment="1">
      <alignment horizontal="center" vertical="center"/>
    </xf>
    <xf numFmtId="0" fontId="17" fillId="0" borderId="1" xfId="1" applyNumberFormat="1" applyFon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24" fillId="3" borderId="1" xfId="0" applyNumberFormat="1" applyFont="1" applyFill="1" applyBorder="1" applyAlignment="1">
      <alignment horizontal="center" vertical="center"/>
    </xf>
    <xf numFmtId="0" fontId="15" fillId="3" borderId="1" xfId="1" applyNumberFormat="1" applyFont="1" applyFill="1" applyBorder="1" applyAlignment="1">
      <alignment horizontal="center" vertical="center"/>
    </xf>
    <xf numFmtId="0" fontId="17" fillId="3" borderId="1" xfId="1" applyNumberFormat="1" applyFont="1" applyFill="1" applyBorder="1" applyAlignment="1">
      <alignment horizontal="center" vertical="center"/>
    </xf>
    <xf numFmtId="1" fontId="15" fillId="0" borderId="1" xfId="1" applyNumberFormat="1" applyFon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1" fontId="15" fillId="3" borderId="1" xfId="1" applyNumberFormat="1" applyFont="1" applyFill="1" applyBorder="1" applyAlignment="1">
      <alignment horizontal="center" vertical="center"/>
    </xf>
    <xf numFmtId="0" fontId="15" fillId="0" borderId="1" xfId="1" applyNumberFormat="1" applyFont="1" applyBorder="1" applyAlignment="1" applyProtection="1">
      <alignment horizontal="center" vertical="center"/>
      <protection locked="0"/>
    </xf>
    <xf numFmtId="49" fontId="10" fillId="0" borderId="6" xfId="1" applyNumberFormat="1" applyFont="1" applyBorder="1" applyAlignment="1" applyProtection="1">
      <alignment horizontal="center" vertical="center" wrapText="1"/>
      <protection locked="0"/>
    </xf>
    <xf numFmtId="2" fontId="20" fillId="0" borderId="1" xfId="1" applyNumberFormat="1" applyFont="1" applyBorder="1" applyAlignment="1" applyProtection="1">
      <alignment horizontal="center" vertical="center"/>
      <protection locked="0"/>
    </xf>
    <xf numFmtId="49" fontId="20" fillId="0" borderId="1" xfId="0" applyNumberFormat="1" applyFont="1" applyBorder="1" applyAlignment="1" applyProtection="1">
      <alignment horizontal="center" vertical="center"/>
      <protection locked="0"/>
    </xf>
    <xf numFmtId="2" fontId="17" fillId="0" borderId="1" xfId="0" applyNumberFormat="1" applyFont="1" applyBorder="1" applyAlignment="1" applyProtection="1">
      <alignment horizontal="center" vertical="center"/>
      <protection locked="0"/>
    </xf>
    <xf numFmtId="2" fontId="17" fillId="0" borderId="1" xfId="1" applyNumberFormat="1" applyFont="1" applyBorder="1" applyAlignment="1" applyProtection="1">
      <alignment horizontal="center" vertical="center" wrapText="1"/>
      <protection locked="0"/>
    </xf>
    <xf numFmtId="0" fontId="18" fillId="0" borderId="1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49" fontId="4" fillId="2" borderId="2" xfId="1" applyNumberFormat="1" applyFont="1" applyFill="1" applyBorder="1" applyAlignment="1" applyProtection="1">
      <alignment horizontal="center" vertical="center" wrapText="1"/>
      <protection locked="0"/>
    </xf>
    <xf numFmtId="49" fontId="4" fillId="2" borderId="3" xfId="1" applyNumberFormat="1" applyFont="1" applyFill="1" applyBorder="1" applyAlignment="1" applyProtection="1">
      <alignment horizontal="center" vertical="center" wrapText="1"/>
      <protection locked="0"/>
    </xf>
    <xf numFmtId="0" fontId="5" fillId="2" borderId="4" xfId="0" applyFont="1" applyFill="1" applyBorder="1" applyAlignment="1" applyProtection="1">
      <alignment horizontal="center" vertical="center" wrapText="1"/>
      <protection locked="0"/>
    </xf>
    <xf numFmtId="0" fontId="4" fillId="0" borderId="2" xfId="1" applyFont="1" applyBorder="1" applyAlignment="1" applyProtection="1">
      <alignment horizontal="left" vertical="center" wrapText="1"/>
      <protection locked="0"/>
    </xf>
    <xf numFmtId="0" fontId="4" fillId="0" borderId="3" xfId="1" applyFont="1" applyBorder="1" applyAlignment="1" applyProtection="1">
      <alignment horizontal="left" vertical="center" wrapText="1"/>
      <protection locked="0"/>
    </xf>
    <xf numFmtId="0" fontId="5" fillId="0" borderId="4" xfId="0" applyFont="1" applyBorder="1" applyAlignment="1" applyProtection="1">
      <alignment horizontal="left" vertical="center" wrapText="1"/>
      <protection locked="0"/>
    </xf>
    <xf numFmtId="0" fontId="5" fillId="0" borderId="3" xfId="0" applyFont="1" applyBorder="1" applyAlignment="1" applyProtection="1">
      <alignment horizontal="left" vertical="center" wrapText="1"/>
      <protection locked="0"/>
    </xf>
    <xf numFmtId="0" fontId="4" fillId="3" borderId="2" xfId="1" applyFont="1" applyFill="1" applyBorder="1" applyAlignment="1" applyProtection="1">
      <alignment horizontal="left" vertical="center" wrapText="1"/>
      <protection locked="0"/>
    </xf>
    <xf numFmtId="0" fontId="4" fillId="3" borderId="3" xfId="1" applyFont="1" applyFill="1" applyBorder="1" applyAlignment="1" applyProtection="1">
      <alignment horizontal="left" vertical="center" wrapText="1"/>
      <protection locked="0"/>
    </xf>
    <xf numFmtId="0" fontId="4" fillId="3" borderId="4" xfId="1" applyFont="1" applyFill="1" applyBorder="1" applyAlignment="1" applyProtection="1">
      <alignment horizontal="left" vertical="center" wrapText="1"/>
      <protection locked="0"/>
    </xf>
    <xf numFmtId="0" fontId="12" fillId="5" borderId="7" xfId="0" applyFont="1" applyFill="1" applyBorder="1" applyAlignment="1" applyProtection="1">
      <alignment horizontal="center" vertical="center"/>
      <protection locked="0"/>
    </xf>
    <xf numFmtId="0" fontId="12" fillId="5" borderId="0" xfId="0" applyFont="1" applyFill="1" applyAlignment="1" applyProtection="1">
      <alignment horizontal="center" vertical="center"/>
      <protection locked="0"/>
    </xf>
    <xf numFmtId="0" fontId="12" fillId="6" borderId="7" xfId="0" applyFont="1" applyFill="1" applyBorder="1" applyAlignment="1" applyProtection="1">
      <alignment horizontal="center" vertical="center"/>
      <protection locked="0"/>
    </xf>
    <xf numFmtId="0" fontId="12" fillId="6" borderId="0" xfId="0" applyFont="1" applyFill="1" applyAlignment="1" applyProtection="1">
      <alignment horizontal="center" vertical="center"/>
      <protection locked="0"/>
    </xf>
    <xf numFmtId="0" fontId="12" fillId="7" borderId="1" xfId="0" applyFont="1" applyFill="1" applyBorder="1" applyAlignment="1" applyProtection="1">
      <alignment horizontal="center" vertical="center"/>
      <protection locked="0"/>
    </xf>
    <xf numFmtId="0" fontId="12" fillId="8" borderId="1" xfId="0" applyFont="1" applyFill="1" applyBorder="1" applyAlignment="1" applyProtection="1">
      <alignment horizontal="center" vertical="center"/>
      <protection locked="0"/>
    </xf>
    <xf numFmtId="0" fontId="12" fillId="8" borderId="6" xfId="0" applyFont="1" applyFill="1" applyBorder="1" applyAlignment="1" applyProtection="1">
      <alignment horizontal="center" vertical="center"/>
      <protection locked="0"/>
    </xf>
    <xf numFmtId="0" fontId="12" fillId="2" borderId="1" xfId="0" applyFont="1" applyFill="1" applyBorder="1" applyAlignment="1" applyProtection="1">
      <alignment horizontal="center" vertical="center"/>
      <protection locked="0"/>
    </xf>
    <xf numFmtId="0" fontId="12" fillId="4" borderId="7" xfId="0" applyFont="1" applyFill="1" applyBorder="1" applyAlignment="1" applyProtection="1">
      <alignment horizontal="center" vertical="center"/>
      <protection locked="0"/>
    </xf>
    <xf numFmtId="0" fontId="12" fillId="4" borderId="0" xfId="0" applyFont="1" applyFill="1" applyAlignment="1" applyProtection="1">
      <alignment horizontal="center" vertical="center"/>
      <protection locked="0"/>
    </xf>
    <xf numFmtId="0" fontId="12" fillId="4" borderId="6" xfId="0" applyFont="1" applyFill="1" applyBorder="1" applyAlignment="1" applyProtection="1">
      <alignment horizontal="center" vertical="center"/>
      <protection locked="0"/>
    </xf>
    <xf numFmtId="0" fontId="12" fillId="4" borderId="8" xfId="0" applyFont="1" applyFill="1" applyBorder="1" applyAlignment="1" applyProtection="1">
      <alignment horizontal="center" vertical="center"/>
      <protection locked="0"/>
    </xf>
    <xf numFmtId="0" fontId="12" fillId="4" borderId="5" xfId="0" applyFont="1" applyFill="1" applyBorder="1" applyAlignment="1" applyProtection="1">
      <alignment horizontal="center" vertical="center"/>
      <protection locked="0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2:AG16"/>
  <sheetViews>
    <sheetView zoomScale="115" zoomScaleNormal="115" workbookViewId="0">
      <selection activeCell="C16" sqref="C16"/>
    </sheetView>
  </sheetViews>
  <sheetFormatPr defaultRowHeight="14.4" x14ac:dyDescent="0.3"/>
  <cols>
    <col min="1" max="1" width="11.5546875" bestFit="1" customWidth="1"/>
    <col min="2" max="2" width="39.109375" style="38" bestFit="1" customWidth="1"/>
    <col min="3" max="3" width="8.88671875" bestFit="1" customWidth="1"/>
    <col min="6" max="7" width="8.88671875" bestFit="1" customWidth="1"/>
    <col min="27" max="27" width="8.88671875" bestFit="1" customWidth="1"/>
  </cols>
  <sheetData>
    <row r="2" spans="1:33" ht="53.4" x14ac:dyDescent="0.3">
      <c r="A2" s="41" t="s">
        <v>291</v>
      </c>
      <c r="B2" s="40" t="s">
        <v>45</v>
      </c>
      <c r="E2" s="50" t="s">
        <v>294</v>
      </c>
    </row>
    <row r="3" spans="1:33" x14ac:dyDescent="0.3">
      <c r="A3">
        <v>23000</v>
      </c>
      <c r="B3">
        <v>82</v>
      </c>
      <c r="E3" s="43" t="s">
        <v>2</v>
      </c>
      <c r="F3" s="43" t="s">
        <v>3</v>
      </c>
    </row>
    <row r="4" spans="1:33" x14ac:dyDescent="0.3">
      <c r="A4">
        <v>22000</v>
      </c>
      <c r="B4">
        <v>79</v>
      </c>
      <c r="E4" s="43" t="s">
        <v>3</v>
      </c>
      <c r="F4" s="43" t="s">
        <v>4</v>
      </c>
    </row>
    <row r="5" spans="1:33" x14ac:dyDescent="0.3">
      <c r="A5">
        <v>21000</v>
      </c>
      <c r="B5">
        <v>75</v>
      </c>
      <c r="E5" s="43" t="s">
        <v>4</v>
      </c>
      <c r="F5" s="43" t="s">
        <v>5</v>
      </c>
    </row>
    <row r="6" spans="1:33" x14ac:dyDescent="0.3">
      <c r="A6">
        <v>20000</v>
      </c>
      <c r="B6">
        <v>71</v>
      </c>
      <c r="E6" s="43" t="s">
        <v>5</v>
      </c>
      <c r="F6" s="43" t="s">
        <v>6</v>
      </c>
    </row>
    <row r="7" spans="1:33" x14ac:dyDescent="0.3">
      <c r="A7">
        <v>19000</v>
      </c>
      <c r="B7">
        <v>68</v>
      </c>
      <c r="E7" s="43" t="s">
        <v>6</v>
      </c>
      <c r="F7" s="43" t="s">
        <v>7</v>
      </c>
    </row>
    <row r="8" spans="1:33" x14ac:dyDescent="0.3">
      <c r="A8">
        <v>18000</v>
      </c>
      <c r="B8">
        <v>64</v>
      </c>
      <c r="E8" s="43" t="s">
        <v>7</v>
      </c>
      <c r="F8" s="43" t="s">
        <v>8</v>
      </c>
    </row>
    <row r="9" spans="1:33" x14ac:dyDescent="0.3">
      <c r="A9">
        <v>17000</v>
      </c>
      <c r="B9">
        <v>61</v>
      </c>
      <c r="E9" s="43" t="s">
        <v>8</v>
      </c>
      <c r="F9" s="43" t="s">
        <v>272</v>
      </c>
    </row>
    <row r="10" spans="1:33" x14ac:dyDescent="0.3">
      <c r="A10">
        <v>16000</v>
      </c>
      <c r="B10">
        <v>57</v>
      </c>
      <c r="E10" s="43" t="s">
        <v>272</v>
      </c>
      <c r="F10" s="43" t="s">
        <v>2</v>
      </c>
    </row>
    <row r="11" spans="1:33" x14ac:dyDescent="0.3">
      <c r="A11">
        <v>15500</v>
      </c>
      <c r="B11">
        <v>55</v>
      </c>
    </row>
    <row r="13" spans="1:33" s="43" customFormat="1" ht="13.2" x14ac:dyDescent="0.25">
      <c r="B13" s="43" t="s">
        <v>295</v>
      </c>
      <c r="C13" s="43" t="s">
        <v>2</v>
      </c>
      <c r="D13" s="43" t="str">
        <f>VLOOKUP(C13,$E$3:$F$10,2,FALSE)</f>
        <v>Вторник</v>
      </c>
      <c r="E13" s="43" t="str">
        <f t="shared" ref="E13:Z13" si="0">VLOOKUP(D13,$E$3:$F$10,2,FALSE)</f>
        <v>Среда</v>
      </c>
      <c r="F13" s="43" t="str">
        <f t="shared" si="0"/>
        <v>Четверг</v>
      </c>
      <c r="G13" s="43" t="str">
        <f t="shared" si="0"/>
        <v>Пятница</v>
      </c>
      <c r="H13" s="43" t="str">
        <f t="shared" si="0"/>
        <v>Суббота</v>
      </c>
      <c r="I13" s="43" t="str">
        <f t="shared" si="0"/>
        <v>Воскресенье</v>
      </c>
      <c r="J13" s="43" t="str">
        <f t="shared" si="0"/>
        <v>Среднее</v>
      </c>
      <c r="K13" s="43" t="str">
        <f t="shared" si="0"/>
        <v>Понедельник</v>
      </c>
      <c r="L13" s="43" t="str">
        <f t="shared" si="0"/>
        <v>Вторник</v>
      </c>
      <c r="M13" s="43" t="str">
        <f t="shared" si="0"/>
        <v>Среда</v>
      </c>
      <c r="N13" s="43" t="str">
        <f t="shared" si="0"/>
        <v>Четверг</v>
      </c>
      <c r="O13" s="43" t="str">
        <f t="shared" si="0"/>
        <v>Пятница</v>
      </c>
      <c r="P13" s="43" t="str">
        <f t="shared" si="0"/>
        <v>Суббота</v>
      </c>
      <c r="Q13" s="43" t="str">
        <f t="shared" si="0"/>
        <v>Воскресенье</v>
      </c>
      <c r="R13" s="43" t="str">
        <f t="shared" si="0"/>
        <v>Среднее</v>
      </c>
      <c r="S13" s="43" t="str">
        <f t="shared" si="0"/>
        <v>Понедельник</v>
      </c>
      <c r="T13" s="43" t="str">
        <f t="shared" si="0"/>
        <v>Вторник</v>
      </c>
      <c r="U13" s="43" t="str">
        <f t="shared" si="0"/>
        <v>Среда</v>
      </c>
      <c r="V13" s="43" t="str">
        <f t="shared" si="0"/>
        <v>Четверг</v>
      </c>
      <c r="W13" s="43" t="str">
        <f t="shared" si="0"/>
        <v>Пятница</v>
      </c>
      <c r="X13" s="43" t="str">
        <f t="shared" si="0"/>
        <v>Суббота</v>
      </c>
      <c r="Y13" s="43" t="str">
        <f t="shared" si="0"/>
        <v>Воскресенье</v>
      </c>
      <c r="Z13" s="43" t="str">
        <f t="shared" si="0"/>
        <v>Среднее</v>
      </c>
    </row>
    <row r="14" spans="1:33" x14ac:dyDescent="0.3">
      <c r="A14" s="42" t="s">
        <v>290</v>
      </c>
      <c r="B14" s="47" t="s">
        <v>292</v>
      </c>
      <c r="C14" s="44">
        <f>' Теплица 1'!J7</f>
        <v>44256</v>
      </c>
      <c r="D14" s="44">
        <f>' Теплица 1'!K7</f>
        <v>44257</v>
      </c>
      <c r="E14" s="44">
        <f>' Теплица 1'!L7</f>
        <v>44258</v>
      </c>
      <c r="F14" s="44">
        <f>' Теплица 1'!M7</f>
        <v>44259</v>
      </c>
      <c r="G14" s="44">
        <f>' Теплица 1'!N7</f>
        <v>44260</v>
      </c>
      <c r="H14" s="44">
        <f>' Теплица 1'!O7</f>
        <v>44261</v>
      </c>
      <c r="I14" s="44">
        <f>' Теплица 1'!P7</f>
        <v>44262</v>
      </c>
      <c r="J14" s="44" t="str">
        <f>' Теплица 1'!Q7</f>
        <v/>
      </c>
      <c r="K14" s="44">
        <f>' Теплица 1'!R7</f>
        <v>44263</v>
      </c>
      <c r="L14" s="44">
        <f>' Теплица 1'!S7</f>
        <v>44264</v>
      </c>
      <c r="M14" s="44">
        <f>' Теплица 1'!T7</f>
        <v>44265</v>
      </c>
      <c r="N14" s="44">
        <f>' Теплица 1'!U7</f>
        <v>44266</v>
      </c>
      <c r="O14" s="44">
        <f>' Теплица 1'!V7</f>
        <v>44267</v>
      </c>
      <c r="P14" s="44">
        <f>' Теплица 1'!W7</f>
        <v>44268</v>
      </c>
      <c r="Q14" s="44">
        <f>' Теплица 1'!X7</f>
        <v>44269</v>
      </c>
      <c r="R14" s="44" t="str">
        <f>' Теплица 1'!Y7</f>
        <v/>
      </c>
      <c r="S14" s="44">
        <f>' Теплица 1'!Z7</f>
        <v>44270</v>
      </c>
      <c r="T14" s="44">
        <f>' Теплица 1'!AA7</f>
        <v>44271</v>
      </c>
      <c r="U14" s="44">
        <f>' Теплица 1'!AB7</f>
        <v>44272</v>
      </c>
      <c r="V14" s="44">
        <f>' Теплица 1'!AC7</f>
        <v>44273</v>
      </c>
      <c r="W14" s="44">
        <f>' Теплица 1'!AD7</f>
        <v>44274</v>
      </c>
      <c r="X14" s="44">
        <f>' Теплица 1'!AE7</f>
        <v>44275</v>
      </c>
      <c r="Y14" s="44">
        <f>' Теплица 1'!AF7</f>
        <v>44276</v>
      </c>
      <c r="Z14" s="44" t="str">
        <f>' Теплица 1'!AG7</f>
        <v/>
      </c>
      <c r="AA14" s="44"/>
      <c r="AB14" s="44"/>
      <c r="AC14" s="44"/>
      <c r="AD14" s="44"/>
      <c r="AE14" s="44"/>
      <c r="AF14" s="44"/>
      <c r="AG14" s="44"/>
    </row>
    <row r="15" spans="1:33" x14ac:dyDescent="0.3">
      <c r="A15" s="216">
        <v>1</v>
      </c>
      <c r="B15" s="41" t="s">
        <v>291</v>
      </c>
      <c r="C15" s="46">
        <f>' Теплица 1'!J17</f>
        <v>23000</v>
      </c>
      <c r="D15" s="46">
        <f>' Теплица 1'!K17</f>
        <v>23000</v>
      </c>
      <c r="E15" s="46">
        <f>' Теплица 1'!L17</f>
        <v>23000</v>
      </c>
      <c r="F15" s="46">
        <f>' Теплица 1'!M17</f>
        <v>23000</v>
      </c>
      <c r="G15" s="46">
        <f>' Теплица 1'!N17</f>
        <v>23000</v>
      </c>
      <c r="H15" s="46">
        <f>' Теплица 1'!O17</f>
        <v>23000</v>
      </c>
      <c r="I15" s="46">
        <f>' Теплица 1'!P17</f>
        <v>23000</v>
      </c>
      <c r="J15" s="46">
        <f>' Теплица 1'!Q17</f>
        <v>23000</v>
      </c>
      <c r="K15" s="46">
        <f>' Теплица 1'!R17</f>
        <v>23000</v>
      </c>
      <c r="L15" s="46">
        <f>' Теплица 1'!S17</f>
        <v>23000</v>
      </c>
      <c r="M15" s="46">
        <f>' Теплица 1'!T17</f>
        <v>23000</v>
      </c>
      <c r="N15" s="46">
        <f>' Теплица 1'!U17</f>
        <v>23000</v>
      </c>
      <c r="O15" s="46">
        <f>' Теплица 1'!V17</f>
        <v>23000</v>
      </c>
      <c r="P15" s="46">
        <f>' Теплица 1'!W17</f>
        <v>23000</v>
      </c>
      <c r="Q15" s="46">
        <f>' Теплица 1'!X17</f>
        <v>23000</v>
      </c>
      <c r="R15" s="46">
        <f>' Теплица 1'!Y17</f>
        <v>23000</v>
      </c>
      <c r="S15" s="46">
        <f>' Теплица 1'!Z17</f>
        <v>23000</v>
      </c>
      <c r="T15" s="46">
        <f>' Теплица 1'!AA17</f>
        <v>23000</v>
      </c>
      <c r="U15" s="46">
        <f>' Теплица 1'!AB17</f>
        <v>23000</v>
      </c>
      <c r="V15" s="46">
        <f>' Теплица 1'!AC17</f>
        <v>23000</v>
      </c>
      <c r="W15" s="46">
        <f>' Теплица 1'!AD17</f>
        <v>23000</v>
      </c>
      <c r="X15" s="46">
        <f>' Теплица 1'!AE17</f>
        <v>23000</v>
      </c>
      <c r="Y15" s="46">
        <f>' Теплица 1'!AF17</f>
        <v>23000</v>
      </c>
      <c r="Z15" s="46">
        <f>' Теплица 1'!AG17</f>
        <v>23000</v>
      </c>
      <c r="AA15" s="46"/>
      <c r="AB15" s="46"/>
      <c r="AC15" s="46"/>
      <c r="AD15" s="46"/>
      <c r="AE15" s="46"/>
      <c r="AF15" s="46"/>
      <c r="AG15" s="46"/>
    </row>
    <row r="16" spans="1:33" x14ac:dyDescent="0.3">
      <c r="A16" s="216"/>
      <c r="B16" s="39" t="s">
        <v>45</v>
      </c>
      <c r="C16" s="45">
        <f>VLOOKUP(C15,$A$3:$B$11,2,FALSE)</f>
        <v>82</v>
      </c>
      <c r="D16" s="45">
        <f>VLOOKUP(D15,$A$3:$B$11,2,FALSE)</f>
        <v>82</v>
      </c>
      <c r="E16" s="45">
        <f t="shared" ref="E16:R16" si="1">VLOOKUP(E15,$A$3:$B$11,2,FALSE)</f>
        <v>82</v>
      </c>
      <c r="F16" s="45">
        <f t="shared" si="1"/>
        <v>82</v>
      </c>
      <c r="G16" s="45">
        <f t="shared" si="1"/>
        <v>82</v>
      </c>
      <c r="H16" s="45">
        <f t="shared" si="1"/>
        <v>82</v>
      </c>
      <c r="I16" s="45">
        <f t="shared" si="1"/>
        <v>82</v>
      </c>
      <c r="J16" s="45">
        <f t="shared" si="1"/>
        <v>82</v>
      </c>
      <c r="K16" s="45">
        <f t="shared" si="1"/>
        <v>82</v>
      </c>
      <c r="L16" s="45">
        <f t="shared" si="1"/>
        <v>82</v>
      </c>
      <c r="M16" s="45">
        <f t="shared" si="1"/>
        <v>82</v>
      </c>
      <c r="N16" s="45">
        <f t="shared" si="1"/>
        <v>82</v>
      </c>
      <c r="O16" s="45">
        <f t="shared" si="1"/>
        <v>82</v>
      </c>
      <c r="P16" s="45">
        <f t="shared" si="1"/>
        <v>82</v>
      </c>
      <c r="Q16" s="45">
        <f t="shared" si="1"/>
        <v>82</v>
      </c>
      <c r="R16" s="45">
        <f t="shared" si="1"/>
        <v>82</v>
      </c>
      <c r="S16" s="45">
        <f t="shared" ref="S16" si="2">VLOOKUP(S15,$A$3:$B$11,2,FALSE)</f>
        <v>82</v>
      </c>
      <c r="T16" s="45">
        <f t="shared" ref="T16" si="3">VLOOKUP(T15,$A$3:$B$11,2,FALSE)</f>
        <v>82</v>
      </c>
      <c r="U16" s="45">
        <f t="shared" ref="U16" si="4">VLOOKUP(U15,$A$3:$B$11,2,FALSE)</f>
        <v>82</v>
      </c>
      <c r="V16" s="45">
        <f t="shared" ref="V16" si="5">VLOOKUP(V15,$A$3:$B$11,2,FALSE)</f>
        <v>82</v>
      </c>
      <c r="W16" s="45">
        <f t="shared" ref="W16" si="6">VLOOKUP(W15,$A$3:$B$11,2,FALSE)</f>
        <v>82</v>
      </c>
      <c r="X16" s="45">
        <f t="shared" ref="X16" si="7">VLOOKUP(X15,$A$3:$B$11,2,FALSE)</f>
        <v>82</v>
      </c>
      <c r="Y16" s="45">
        <f t="shared" ref="Y16" si="8">VLOOKUP(Y15,$A$3:$B$11,2,FALSE)</f>
        <v>82</v>
      </c>
      <c r="Z16" s="45">
        <f t="shared" ref="Z16" si="9">VLOOKUP(Z15,$A$3:$B$11,2,FALSE)</f>
        <v>82</v>
      </c>
      <c r="AA16" s="45"/>
      <c r="AB16" s="45"/>
      <c r="AC16" s="45"/>
      <c r="AD16" s="45"/>
      <c r="AE16" s="45"/>
      <c r="AF16" s="45"/>
      <c r="AG16" s="45"/>
    </row>
  </sheetData>
  <sheetProtection selectLockedCells="1"/>
  <mergeCells count="1">
    <mergeCell ref="A15:A16"/>
  </mergeCells>
  <dataValidations count="1">
    <dataValidation type="date" operator="greaterThan" showInputMessage="1" showErrorMessage="1" error="Введита дату в формате 01.01.2019 от 1 января 2019 и больше." sqref="C14:AG14" xr:uid="{00000000-0002-0000-0000-000000000000}">
      <formula1>43466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BE102"/>
  <sheetViews>
    <sheetView tabSelected="1" zoomScale="85" zoomScaleNormal="85" workbookViewId="0">
      <pane xSplit="9" ySplit="7" topLeftCell="J94" activePane="bottomRight" state="frozen"/>
      <selection activeCell="B7" sqref="B7"/>
      <selection pane="topRight" activeCell="B7" sqref="B7"/>
      <selection pane="bottomLeft" activeCell="B7" sqref="B7"/>
      <selection pane="bottomRight" activeCell="B47" sqref="B47"/>
    </sheetView>
  </sheetViews>
  <sheetFormatPr defaultColWidth="9.109375" defaultRowHeight="14.4" outlineLevelRow="2" outlineLevelCol="1" x14ac:dyDescent="0.3"/>
  <cols>
    <col min="1" max="1" width="10.33203125" style="8" customWidth="1"/>
    <col min="2" max="2" width="57.5546875" style="8" customWidth="1"/>
    <col min="3" max="8" width="20.88671875" style="8" hidden="1" customWidth="1" outlineLevel="1"/>
    <col min="9" max="9" width="20.88671875" style="8" customWidth="1" collapsed="1"/>
    <col min="10" max="16" width="20.6640625" style="8" customWidth="1" outlineLevel="1"/>
    <col min="17" max="33" width="20.6640625" style="8" customWidth="1"/>
    <col min="34" max="34" width="18.33203125" style="8" bestFit="1" customWidth="1"/>
    <col min="35" max="39" width="14.33203125" style="8" bestFit="1" customWidth="1"/>
    <col min="40" max="40" width="17.109375" style="8" bestFit="1" customWidth="1"/>
    <col min="41" max="41" width="20.6640625" style="8" customWidth="1"/>
    <col min="42" max="48" width="17.109375" style="8" bestFit="1" customWidth="1"/>
    <col min="49" max="49" width="20.6640625" style="8" customWidth="1"/>
    <col min="50" max="56" width="17.109375" style="8" bestFit="1" customWidth="1"/>
    <col min="57" max="57" width="20.6640625" style="8" customWidth="1"/>
    <col min="58" max="16384" width="9.109375" style="8"/>
  </cols>
  <sheetData>
    <row r="1" spans="1:57" ht="20.100000000000001" customHeight="1" x14ac:dyDescent="0.35">
      <c r="A1" s="20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57" ht="20.100000000000001" customHeight="1" x14ac:dyDescent="0.3">
      <c r="A2" s="21"/>
      <c r="B2" s="217" t="s">
        <v>1</v>
      </c>
      <c r="C2" s="218"/>
      <c r="D2" s="218"/>
      <c r="E2" s="218"/>
      <c r="F2" s="218"/>
      <c r="G2" s="218"/>
      <c r="H2" s="218"/>
      <c r="I2" s="219"/>
      <c r="J2" s="51" t="s">
        <v>2</v>
      </c>
      <c r="K2" s="51" t="s">
        <v>3</v>
      </c>
      <c r="L2" s="51" t="s">
        <v>4</v>
      </c>
      <c r="M2" s="51" t="s">
        <v>5</v>
      </c>
      <c r="N2" s="51" t="s">
        <v>6</v>
      </c>
      <c r="O2" s="51" t="s">
        <v>7</v>
      </c>
      <c r="P2" s="51" t="s">
        <v>8</v>
      </c>
      <c r="Q2" s="51" t="s">
        <v>272</v>
      </c>
      <c r="R2" s="51" t="s">
        <v>2</v>
      </c>
      <c r="S2" s="51" t="s">
        <v>3</v>
      </c>
      <c r="T2" s="51" t="s">
        <v>4</v>
      </c>
      <c r="U2" s="51" t="s">
        <v>5</v>
      </c>
      <c r="V2" s="51" t="s">
        <v>6</v>
      </c>
      <c r="W2" s="51" t="s">
        <v>7</v>
      </c>
      <c r="X2" s="51" t="s">
        <v>8</v>
      </c>
      <c r="Y2" s="51" t="s">
        <v>272</v>
      </c>
      <c r="Z2" s="51" t="str">
        <f>VLOOKUP(Y2,Формулы!$E$3:'Формулы'!$F$10,2,FALSE)</f>
        <v>Понедельник</v>
      </c>
      <c r="AA2" s="51" t="str">
        <f>VLOOKUP(Z2,Формулы!$E$3:'Формулы'!$F$10,2,FALSE)</f>
        <v>Вторник</v>
      </c>
      <c r="AB2" s="51" t="str">
        <f>VLOOKUP(AA2,Формулы!$E$3:'Формулы'!$F$10,2,FALSE)</f>
        <v>Среда</v>
      </c>
      <c r="AC2" s="51" t="str">
        <f>VLOOKUP(AB2,Формулы!$E$3:'Формулы'!$F$10,2,FALSE)</f>
        <v>Четверг</v>
      </c>
      <c r="AD2" s="51" t="str">
        <f>VLOOKUP(AC2,Формулы!$E$3:'Формулы'!$F$10,2,FALSE)</f>
        <v>Пятница</v>
      </c>
      <c r="AE2" s="51" t="str">
        <f>VLOOKUP(AD2,Формулы!$E$3:'Формулы'!$F$10,2,FALSE)</f>
        <v>Суббота</v>
      </c>
      <c r="AF2" s="51" t="str">
        <f>VLOOKUP(AE2,Формулы!$E$3:'Формулы'!$F$10,2,FALSE)</f>
        <v>Воскресенье</v>
      </c>
      <c r="AG2" s="51" t="str">
        <f>VLOOKUP(AF2,Формулы!$E$3:'Формулы'!$F$10,2,FALSE)</f>
        <v>Среднее</v>
      </c>
      <c r="AH2" s="51" t="str">
        <f>VLOOKUP(AG2,Формулы!$E$3:'Формулы'!$F$10,2,FALSE)</f>
        <v>Понедельник</v>
      </c>
      <c r="AI2" s="51" t="str">
        <f>VLOOKUP(AH2,Формулы!$E$3:'Формулы'!$F$10,2,FALSE)</f>
        <v>Вторник</v>
      </c>
      <c r="AJ2" s="51" t="str">
        <f>VLOOKUP(AI2,Формулы!$E$3:'Формулы'!$F$10,2,FALSE)</f>
        <v>Среда</v>
      </c>
      <c r="AK2" s="51" t="str">
        <f>VLOOKUP(AJ2,Формулы!$E$3:'Формулы'!$F$10,2,FALSE)</f>
        <v>Четверг</v>
      </c>
      <c r="AL2" s="51" t="str">
        <f>VLOOKUP(AK2,Формулы!$E$3:'Формулы'!$F$10,2,FALSE)</f>
        <v>Пятница</v>
      </c>
      <c r="AM2" s="51" t="str">
        <f>VLOOKUP(AL2,Формулы!$E$3:'Формулы'!$F$10,2,FALSE)</f>
        <v>Суббота</v>
      </c>
      <c r="AN2" s="51" t="str">
        <f>VLOOKUP(AM2,Формулы!$E$3:'Формулы'!$F$10,2,FALSE)</f>
        <v>Воскресенье</v>
      </c>
      <c r="AO2" s="51" t="str">
        <f>VLOOKUP(AN2,Формулы!$E$3:'Формулы'!$F$10,2,FALSE)</f>
        <v>Среднее</v>
      </c>
      <c r="AP2" s="51" t="str">
        <f>VLOOKUP(AO2,Формулы!$E$3:'Формулы'!$F$10,2,FALSE)</f>
        <v>Понедельник</v>
      </c>
      <c r="AQ2" s="51" t="str">
        <f>VLOOKUP(AP2,Формулы!$E$3:'Формулы'!$F$10,2,FALSE)</f>
        <v>Вторник</v>
      </c>
      <c r="AR2" s="51" t="str">
        <f>VLOOKUP(AQ2,Формулы!$E$3:'Формулы'!$F$10,2,FALSE)</f>
        <v>Среда</v>
      </c>
      <c r="AS2" s="51" t="str">
        <f>VLOOKUP(AR2,Формулы!$E$3:'Формулы'!$F$10,2,FALSE)</f>
        <v>Четверг</v>
      </c>
      <c r="AT2" s="51" t="str">
        <f>VLOOKUP(AS2,Формулы!$E$3:'Формулы'!$F$10,2,FALSE)</f>
        <v>Пятница</v>
      </c>
      <c r="AU2" s="51" t="str">
        <f>VLOOKUP(AT2,Формулы!$E$3:'Формулы'!$F$10,2,FALSE)</f>
        <v>Суббота</v>
      </c>
      <c r="AV2" s="51" t="str">
        <f>VLOOKUP(AU2,Формулы!$E$3:'Формулы'!$F$10,2,FALSE)</f>
        <v>Воскресенье</v>
      </c>
      <c r="AW2" s="51" t="str">
        <f>VLOOKUP(AV2,Формулы!$E$3:'Формулы'!$F$10,2,FALSE)</f>
        <v>Среднее</v>
      </c>
      <c r="AX2" s="51" t="str">
        <f>VLOOKUP(AW2,Формулы!$E$3:'Формулы'!$F$10,2,FALSE)</f>
        <v>Понедельник</v>
      </c>
      <c r="AY2" s="51" t="str">
        <f>VLOOKUP(AX2,Формулы!$E$3:'Формулы'!$F$10,2,FALSE)</f>
        <v>Вторник</v>
      </c>
      <c r="AZ2" s="51" t="str">
        <f>VLOOKUP(AY2,Формулы!$E$3:'Формулы'!$F$10,2,FALSE)</f>
        <v>Среда</v>
      </c>
      <c r="BA2" s="51" t="str">
        <f>VLOOKUP(AZ2,Формулы!$E$3:'Формулы'!$F$10,2,FALSE)</f>
        <v>Четверг</v>
      </c>
      <c r="BB2" s="51" t="str">
        <f>VLOOKUP(BA2,Формулы!$E$3:'Формулы'!$F$10,2,FALSE)</f>
        <v>Пятница</v>
      </c>
      <c r="BC2" s="51" t="str">
        <f>VLOOKUP(BB2,Формулы!$E$3:'Формулы'!$F$10,2,FALSE)</f>
        <v>Суббота</v>
      </c>
      <c r="BD2" s="51" t="str">
        <f>VLOOKUP(BC2,Формулы!$E$3:'Формулы'!$F$10,2,FALSE)</f>
        <v>Воскресенье</v>
      </c>
      <c r="BE2" s="51" t="str">
        <f>VLOOKUP(BD2,Формулы!$E$3:'Формулы'!$F$10,2,FALSE)</f>
        <v>Среднее</v>
      </c>
    </row>
    <row r="3" spans="1:57" ht="20.100000000000001" customHeight="1" x14ac:dyDescent="0.3">
      <c r="A3" s="22"/>
      <c r="B3" s="220" t="s">
        <v>9</v>
      </c>
      <c r="C3" s="221"/>
      <c r="D3" s="221"/>
      <c r="E3" s="221"/>
      <c r="F3" s="221"/>
      <c r="G3" s="221"/>
      <c r="H3" s="221"/>
      <c r="I3" s="222"/>
      <c r="J3" s="22">
        <v>3</v>
      </c>
      <c r="K3" s="22">
        <v>3</v>
      </c>
      <c r="L3" s="22">
        <v>3</v>
      </c>
      <c r="M3" s="22">
        <v>3</v>
      </c>
      <c r="N3" s="22">
        <v>3</v>
      </c>
      <c r="O3" s="22">
        <v>3</v>
      </c>
      <c r="P3" s="22">
        <v>3</v>
      </c>
      <c r="Q3" s="22">
        <v>3</v>
      </c>
      <c r="R3" s="22">
        <v>3</v>
      </c>
      <c r="S3" s="22">
        <v>3</v>
      </c>
      <c r="T3" s="22">
        <v>3</v>
      </c>
      <c r="U3" s="22">
        <v>3</v>
      </c>
      <c r="V3" s="22">
        <v>3</v>
      </c>
      <c r="W3" s="22">
        <v>3</v>
      </c>
      <c r="X3" s="22">
        <v>3</v>
      </c>
      <c r="Y3" s="22">
        <v>3</v>
      </c>
      <c r="Z3" s="22">
        <v>3</v>
      </c>
      <c r="AA3" s="22">
        <v>3</v>
      </c>
      <c r="AB3" s="22">
        <v>3</v>
      </c>
      <c r="AC3" s="22">
        <v>3</v>
      </c>
      <c r="AD3" s="22">
        <v>3</v>
      </c>
      <c r="AE3" s="22">
        <v>3</v>
      </c>
      <c r="AF3" s="22">
        <v>3</v>
      </c>
      <c r="AG3" s="22">
        <v>3</v>
      </c>
      <c r="AH3" s="22">
        <v>3</v>
      </c>
      <c r="AI3" s="22">
        <v>3</v>
      </c>
      <c r="AJ3" s="22">
        <v>3</v>
      </c>
      <c r="AK3" s="22">
        <v>3</v>
      </c>
      <c r="AL3" s="22">
        <v>3</v>
      </c>
      <c r="AM3" s="22">
        <v>3</v>
      </c>
      <c r="AN3" s="22">
        <v>3</v>
      </c>
      <c r="AO3" s="22">
        <v>3</v>
      </c>
      <c r="AP3" s="22">
        <v>3</v>
      </c>
      <c r="AQ3" s="22">
        <v>3</v>
      </c>
      <c r="AR3" s="22">
        <v>3</v>
      </c>
      <c r="AS3" s="22">
        <v>3</v>
      </c>
      <c r="AT3" s="22">
        <v>3</v>
      </c>
      <c r="AU3" s="22">
        <v>3</v>
      </c>
      <c r="AV3" s="22">
        <v>3</v>
      </c>
      <c r="AW3" s="22">
        <v>3</v>
      </c>
      <c r="AX3" s="22">
        <v>3</v>
      </c>
      <c r="AY3" s="22">
        <v>3</v>
      </c>
      <c r="AZ3" s="22">
        <v>3</v>
      </c>
      <c r="BA3" s="22">
        <v>3</v>
      </c>
      <c r="BB3" s="22">
        <v>3</v>
      </c>
      <c r="BC3" s="22">
        <v>3</v>
      </c>
      <c r="BD3" s="22">
        <v>3</v>
      </c>
      <c r="BE3" s="22">
        <v>3</v>
      </c>
    </row>
    <row r="4" spans="1:57" ht="20.100000000000001" customHeight="1" x14ac:dyDescent="0.3">
      <c r="A4" s="22"/>
      <c r="B4" s="220" t="s">
        <v>10</v>
      </c>
      <c r="C4" s="221"/>
      <c r="D4" s="221"/>
      <c r="E4" s="221"/>
      <c r="F4" s="221"/>
      <c r="G4" s="221"/>
      <c r="H4" s="221"/>
      <c r="I4" s="222"/>
      <c r="J4" s="22">
        <v>1</v>
      </c>
      <c r="K4" s="22">
        <v>1</v>
      </c>
      <c r="L4" s="22">
        <v>1</v>
      </c>
      <c r="M4" s="22">
        <v>1</v>
      </c>
      <c r="N4" s="22">
        <v>1</v>
      </c>
      <c r="O4" s="22">
        <v>1</v>
      </c>
      <c r="P4" s="22">
        <v>1</v>
      </c>
      <c r="Q4" s="22">
        <v>1</v>
      </c>
      <c r="R4" s="22">
        <v>1</v>
      </c>
      <c r="S4" s="22">
        <v>1</v>
      </c>
      <c r="T4" s="22">
        <v>1</v>
      </c>
      <c r="U4" s="22">
        <v>1</v>
      </c>
      <c r="V4" s="22">
        <v>1</v>
      </c>
      <c r="W4" s="22">
        <v>1</v>
      </c>
      <c r="X4" s="22">
        <v>1</v>
      </c>
      <c r="Y4" s="22">
        <v>1</v>
      </c>
      <c r="Z4" s="22">
        <v>1</v>
      </c>
      <c r="AA4" s="22">
        <v>1</v>
      </c>
      <c r="AB4" s="22">
        <v>1</v>
      </c>
      <c r="AC4" s="22">
        <v>1</v>
      </c>
      <c r="AD4" s="22">
        <v>1</v>
      </c>
      <c r="AE4" s="22">
        <v>1</v>
      </c>
      <c r="AF4" s="22">
        <v>1</v>
      </c>
      <c r="AG4" s="22">
        <v>1</v>
      </c>
      <c r="AH4" s="22">
        <v>1</v>
      </c>
      <c r="AI4" s="22">
        <v>1</v>
      </c>
      <c r="AJ4" s="22">
        <v>1</v>
      </c>
      <c r="AK4" s="22">
        <v>1</v>
      </c>
      <c r="AL4" s="22">
        <v>1</v>
      </c>
      <c r="AM4" s="22">
        <v>1</v>
      </c>
      <c r="AN4" s="22">
        <v>1</v>
      </c>
      <c r="AO4" s="22">
        <v>1</v>
      </c>
      <c r="AP4" s="22">
        <v>1</v>
      </c>
      <c r="AQ4" s="22">
        <v>1</v>
      </c>
      <c r="AR4" s="22">
        <v>1</v>
      </c>
      <c r="AS4" s="22">
        <v>1</v>
      </c>
      <c r="AT4" s="22">
        <v>1</v>
      </c>
      <c r="AU4" s="22">
        <v>1</v>
      </c>
      <c r="AV4" s="22">
        <v>1</v>
      </c>
      <c r="AW4" s="22">
        <v>1</v>
      </c>
      <c r="AX4" s="22">
        <v>1</v>
      </c>
      <c r="AY4" s="22">
        <v>1</v>
      </c>
      <c r="AZ4" s="22">
        <v>1</v>
      </c>
      <c r="BA4" s="22">
        <v>1</v>
      </c>
      <c r="BB4" s="22">
        <v>1</v>
      </c>
      <c r="BC4" s="22">
        <v>1</v>
      </c>
      <c r="BD4" s="22">
        <v>1</v>
      </c>
      <c r="BE4" s="22">
        <v>1</v>
      </c>
    </row>
    <row r="5" spans="1:57" ht="20.100000000000001" customHeight="1" x14ac:dyDescent="0.3">
      <c r="A5" s="23"/>
      <c r="B5" s="220" t="s">
        <v>11</v>
      </c>
      <c r="C5" s="221"/>
      <c r="D5" s="221"/>
      <c r="E5" s="221"/>
      <c r="F5" s="221"/>
      <c r="G5" s="221"/>
      <c r="H5" s="221"/>
      <c r="I5" s="223"/>
      <c r="J5" s="22" t="s">
        <v>274</v>
      </c>
      <c r="K5" s="22" t="s">
        <v>274</v>
      </c>
      <c r="L5" s="22" t="s">
        <v>274</v>
      </c>
      <c r="M5" s="22" t="s">
        <v>274</v>
      </c>
      <c r="N5" s="22" t="s">
        <v>274</v>
      </c>
      <c r="O5" s="22" t="s">
        <v>274</v>
      </c>
      <c r="P5" s="22" t="s">
        <v>274</v>
      </c>
      <c r="Q5" s="22" t="s">
        <v>274</v>
      </c>
      <c r="R5" s="22" t="s">
        <v>274</v>
      </c>
      <c r="S5" s="22" t="s">
        <v>274</v>
      </c>
      <c r="T5" s="22" t="s">
        <v>274</v>
      </c>
      <c r="U5" s="22" t="s">
        <v>274</v>
      </c>
      <c r="V5" s="22" t="s">
        <v>274</v>
      </c>
      <c r="W5" s="22" t="s">
        <v>274</v>
      </c>
      <c r="X5" s="22" t="s">
        <v>274</v>
      </c>
      <c r="Y5" s="22" t="s">
        <v>274</v>
      </c>
      <c r="Z5" s="22" t="s">
        <v>274</v>
      </c>
      <c r="AA5" s="22" t="s">
        <v>274</v>
      </c>
      <c r="AB5" s="22" t="s">
        <v>274</v>
      </c>
      <c r="AC5" s="22" t="s">
        <v>274</v>
      </c>
      <c r="AD5" s="22" t="s">
        <v>274</v>
      </c>
      <c r="AE5" s="22" t="s">
        <v>274</v>
      </c>
      <c r="AF5" s="22" t="s">
        <v>274</v>
      </c>
      <c r="AG5" s="22" t="s">
        <v>274</v>
      </c>
      <c r="AH5" s="22" t="s">
        <v>274</v>
      </c>
      <c r="AI5" s="22" t="s">
        <v>274</v>
      </c>
      <c r="AJ5" s="22" t="s">
        <v>274</v>
      </c>
      <c r="AK5" s="22" t="s">
        <v>274</v>
      </c>
      <c r="AL5" s="22" t="s">
        <v>274</v>
      </c>
      <c r="AM5" s="22" t="s">
        <v>274</v>
      </c>
      <c r="AN5" s="22" t="s">
        <v>274</v>
      </c>
      <c r="AO5" s="22" t="s">
        <v>274</v>
      </c>
      <c r="AP5" s="22" t="s">
        <v>274</v>
      </c>
      <c r="AQ5" s="22" t="s">
        <v>274</v>
      </c>
      <c r="AR5" s="22" t="s">
        <v>274</v>
      </c>
      <c r="AS5" s="22" t="s">
        <v>274</v>
      </c>
      <c r="AT5" s="22" t="s">
        <v>274</v>
      </c>
      <c r="AU5" s="22" t="s">
        <v>274</v>
      </c>
      <c r="AV5" s="22" t="s">
        <v>274</v>
      </c>
      <c r="AW5" s="22" t="s">
        <v>274</v>
      </c>
      <c r="AX5" s="22" t="s">
        <v>274</v>
      </c>
      <c r="AY5" s="22" t="s">
        <v>274</v>
      </c>
      <c r="AZ5" s="22" t="s">
        <v>274</v>
      </c>
      <c r="BA5" s="22" t="s">
        <v>274</v>
      </c>
      <c r="BB5" s="22" t="s">
        <v>274</v>
      </c>
      <c r="BC5" s="22" t="s">
        <v>274</v>
      </c>
      <c r="BD5" s="22" t="s">
        <v>274</v>
      </c>
      <c r="BE5" s="22" t="s">
        <v>274</v>
      </c>
    </row>
    <row r="6" spans="1:57" ht="20.100000000000001" customHeight="1" x14ac:dyDescent="0.3">
      <c r="A6" s="24"/>
      <c r="B6" s="224" t="s">
        <v>12</v>
      </c>
      <c r="C6" s="225"/>
      <c r="D6" s="225"/>
      <c r="E6" s="225"/>
      <c r="F6" s="225"/>
      <c r="G6" s="225"/>
      <c r="H6" s="225"/>
      <c r="I6" s="226"/>
      <c r="J6" s="52" t="s">
        <v>299</v>
      </c>
      <c r="K6" s="52" t="s">
        <v>299</v>
      </c>
      <c r="L6" s="52" t="s">
        <v>299</v>
      </c>
      <c r="M6" s="52" t="s">
        <v>299</v>
      </c>
      <c r="N6" s="52" t="s">
        <v>299</v>
      </c>
      <c r="O6" s="52" t="s">
        <v>299</v>
      </c>
      <c r="P6" s="52" t="s">
        <v>299</v>
      </c>
      <c r="Q6" s="52" t="s">
        <v>299</v>
      </c>
      <c r="R6" s="52" t="s">
        <v>299</v>
      </c>
      <c r="S6" s="52" t="s">
        <v>299</v>
      </c>
      <c r="T6" s="52" t="s">
        <v>299</v>
      </c>
      <c r="U6" s="52" t="s">
        <v>299</v>
      </c>
      <c r="V6" s="52" t="s">
        <v>299</v>
      </c>
      <c r="W6" s="52" t="s">
        <v>299</v>
      </c>
      <c r="X6" s="52" t="s">
        <v>299</v>
      </c>
      <c r="Y6" s="52" t="s">
        <v>299</v>
      </c>
      <c r="Z6" s="52" t="s">
        <v>299</v>
      </c>
      <c r="AA6" s="52" t="s">
        <v>299</v>
      </c>
      <c r="AB6" s="52" t="s">
        <v>299</v>
      </c>
      <c r="AC6" s="52" t="s">
        <v>299</v>
      </c>
      <c r="AD6" s="52" t="s">
        <v>299</v>
      </c>
      <c r="AE6" s="52" t="s">
        <v>299</v>
      </c>
      <c r="AF6" s="52" t="s">
        <v>299</v>
      </c>
      <c r="AG6" s="52" t="s">
        <v>299</v>
      </c>
      <c r="AH6" s="52" t="s">
        <v>299</v>
      </c>
      <c r="AI6" s="52" t="s">
        <v>299</v>
      </c>
      <c r="AJ6" s="52" t="s">
        <v>299</v>
      </c>
      <c r="AK6" s="52" t="s">
        <v>299</v>
      </c>
      <c r="AL6" s="52" t="s">
        <v>299</v>
      </c>
      <c r="AM6" s="52" t="s">
        <v>299</v>
      </c>
      <c r="AN6" s="52" t="s">
        <v>299</v>
      </c>
      <c r="AO6" s="52" t="s">
        <v>299</v>
      </c>
      <c r="AP6" s="52" t="s">
        <v>299</v>
      </c>
      <c r="AQ6" s="52" t="s">
        <v>299</v>
      </c>
      <c r="AR6" s="52" t="s">
        <v>299</v>
      </c>
      <c r="AS6" s="52" t="s">
        <v>299</v>
      </c>
      <c r="AT6" s="52" t="s">
        <v>299</v>
      </c>
      <c r="AU6" s="52" t="s">
        <v>299</v>
      </c>
      <c r="AV6" s="52" t="s">
        <v>299</v>
      </c>
      <c r="AW6" s="52" t="s">
        <v>299</v>
      </c>
      <c r="AX6" s="52" t="s">
        <v>299</v>
      </c>
      <c r="AY6" s="52" t="s">
        <v>299</v>
      </c>
      <c r="AZ6" s="52" t="s">
        <v>299</v>
      </c>
      <c r="BA6" s="52" t="s">
        <v>299</v>
      </c>
      <c r="BB6" s="52" t="s">
        <v>299</v>
      </c>
      <c r="BC6" s="52" t="s">
        <v>299</v>
      </c>
      <c r="BD6" s="52" t="s">
        <v>299</v>
      </c>
      <c r="BE6" s="52" t="s">
        <v>299</v>
      </c>
    </row>
    <row r="7" spans="1:57" ht="20.100000000000001" customHeight="1" x14ac:dyDescent="0.3">
      <c r="A7" s="24"/>
      <c r="B7" s="220" t="s">
        <v>13</v>
      </c>
      <c r="C7" s="221"/>
      <c r="D7" s="221"/>
      <c r="E7" s="221"/>
      <c r="F7" s="221"/>
      <c r="G7" s="221"/>
      <c r="H7" s="221"/>
      <c r="I7" s="222"/>
      <c r="J7" s="53">
        <v>44256</v>
      </c>
      <c r="K7" s="53">
        <v>44257</v>
      </c>
      <c r="L7" s="53">
        <v>44258</v>
      </c>
      <c r="M7" s="53">
        <v>44259</v>
      </c>
      <c r="N7" s="53">
        <v>44260</v>
      </c>
      <c r="O7" s="53">
        <v>44261</v>
      </c>
      <c r="P7" s="53">
        <v>44262</v>
      </c>
      <c r="Q7" s="53" t="str">
        <f>IF(Q$2&lt;&gt;"Среднее",IF(P$2&lt;&gt;"Среднее",P$7+1,O$7+1),"")</f>
        <v/>
      </c>
      <c r="R7" s="53">
        <f t="shared" ref="R7:AG7" si="0">IF(R$2&lt;&gt;"Среднее",IF(Q$2&lt;&gt;"Среднее",Q$7+1,P$7+1),"")</f>
        <v>44263</v>
      </c>
      <c r="S7" s="53">
        <f t="shared" si="0"/>
        <v>44264</v>
      </c>
      <c r="T7" s="53">
        <f t="shared" si="0"/>
        <v>44265</v>
      </c>
      <c r="U7" s="53">
        <f t="shared" si="0"/>
        <v>44266</v>
      </c>
      <c r="V7" s="53">
        <f t="shared" si="0"/>
        <v>44267</v>
      </c>
      <c r="W7" s="53">
        <f t="shared" si="0"/>
        <v>44268</v>
      </c>
      <c r="X7" s="53">
        <f t="shared" si="0"/>
        <v>44269</v>
      </c>
      <c r="Y7" s="53" t="str">
        <f t="shared" si="0"/>
        <v/>
      </c>
      <c r="Z7" s="53">
        <f t="shared" si="0"/>
        <v>44270</v>
      </c>
      <c r="AA7" s="53">
        <f t="shared" si="0"/>
        <v>44271</v>
      </c>
      <c r="AB7" s="53">
        <f t="shared" si="0"/>
        <v>44272</v>
      </c>
      <c r="AC7" s="53">
        <f t="shared" si="0"/>
        <v>44273</v>
      </c>
      <c r="AD7" s="53">
        <f t="shared" si="0"/>
        <v>44274</v>
      </c>
      <c r="AE7" s="53">
        <f t="shared" si="0"/>
        <v>44275</v>
      </c>
      <c r="AF7" s="53">
        <f t="shared" si="0"/>
        <v>44276</v>
      </c>
      <c r="AG7" s="53" t="str">
        <f t="shared" si="0"/>
        <v/>
      </c>
      <c r="AH7" s="53">
        <f t="shared" ref="AH7" si="1">IF(AH$2&lt;&gt;"Среднее",IF(AG$2&lt;&gt;"Среднее",AG$7+1,AF$7+1),"")</f>
        <v>44277</v>
      </c>
      <c r="AI7" s="53">
        <f t="shared" ref="AI7" si="2">IF(AI$2&lt;&gt;"Среднее",IF(AH$2&lt;&gt;"Среднее",AH$7+1,AG$7+1),"")</f>
        <v>44278</v>
      </c>
      <c r="AJ7" s="53">
        <f t="shared" ref="AJ7" si="3">IF(AJ$2&lt;&gt;"Среднее",IF(AI$2&lt;&gt;"Среднее",AI$7+1,AH$7+1),"")</f>
        <v>44279</v>
      </c>
      <c r="AK7" s="53">
        <f t="shared" ref="AK7" si="4">IF(AK$2&lt;&gt;"Среднее",IF(AJ$2&lt;&gt;"Среднее",AJ$7+1,AI$7+1),"")</f>
        <v>44280</v>
      </c>
      <c r="AL7" s="53">
        <f t="shared" ref="AL7" si="5">IF(AL$2&lt;&gt;"Среднее",IF(AK$2&lt;&gt;"Среднее",AK$7+1,AJ$7+1),"")</f>
        <v>44281</v>
      </c>
      <c r="AM7" s="53">
        <f t="shared" ref="AM7" si="6">IF(AM$2&lt;&gt;"Среднее",IF(AL$2&lt;&gt;"Среднее",AL$7+1,AK$7+1),"")</f>
        <v>44282</v>
      </c>
      <c r="AN7" s="53">
        <f t="shared" ref="AN7:AO7" si="7">IF(AN$2&lt;&gt;"Среднее",IF(AM$2&lt;&gt;"Среднее",AM$7+1,AL$7+1),"")</f>
        <v>44283</v>
      </c>
      <c r="AO7" s="53" t="str">
        <f t="shared" si="7"/>
        <v/>
      </c>
      <c r="AP7" s="53">
        <f t="shared" ref="AP7" si="8">IF(AP$2&lt;&gt;"Среднее",IF(AO$2&lt;&gt;"Среднее",AO$7+1,AN$7+1),"")</f>
        <v>44284</v>
      </c>
      <c r="AQ7" s="53">
        <f t="shared" ref="AQ7" si="9">IF(AQ$2&lt;&gt;"Среднее",IF(AP$2&lt;&gt;"Среднее",AP$7+1,AO$7+1),"")</f>
        <v>44285</v>
      </c>
      <c r="AR7" s="53">
        <f t="shared" ref="AR7" si="10">IF(AR$2&lt;&gt;"Среднее",IF(AQ$2&lt;&gt;"Среднее",AQ$7+1,AP$7+1),"")</f>
        <v>44286</v>
      </c>
      <c r="AS7" s="53">
        <f t="shared" ref="AS7" si="11">IF(AS$2&lt;&gt;"Среднее",IF(AR$2&lt;&gt;"Среднее",AR$7+1,AQ$7+1),"")</f>
        <v>44287</v>
      </c>
      <c r="AT7" s="53">
        <f t="shared" ref="AT7" si="12">IF(AT$2&lt;&gt;"Среднее",IF(AS$2&lt;&gt;"Среднее",AS$7+1,AR$7+1),"")</f>
        <v>44288</v>
      </c>
      <c r="AU7" s="53">
        <f t="shared" ref="AU7" si="13">IF(AU$2&lt;&gt;"Среднее",IF(AT$2&lt;&gt;"Среднее",AT$7+1,AS$7+1),"")</f>
        <v>44289</v>
      </c>
      <c r="AV7" s="53">
        <f t="shared" ref="AV7:AW7" si="14">IF(AV$2&lt;&gt;"Среднее",IF(AU$2&lt;&gt;"Среднее",AU$7+1,AT$7+1),"")</f>
        <v>44290</v>
      </c>
      <c r="AW7" s="53" t="str">
        <f t="shared" si="14"/>
        <v/>
      </c>
      <c r="AX7" s="53">
        <f t="shared" ref="AX7" si="15">IF(AX$2&lt;&gt;"Среднее",IF(AW$2&lt;&gt;"Среднее",AW$7+1,AV$7+1),"")</f>
        <v>44291</v>
      </c>
      <c r="AY7" s="53">
        <f t="shared" ref="AY7" si="16">IF(AY$2&lt;&gt;"Среднее",IF(AX$2&lt;&gt;"Среднее",AX$7+1,AW$7+1),"")</f>
        <v>44292</v>
      </c>
      <c r="AZ7" s="53">
        <f t="shared" ref="AZ7" si="17">IF(AZ$2&lt;&gt;"Среднее",IF(AY$2&lt;&gt;"Среднее",AY$7+1,AX$7+1),"")</f>
        <v>44293</v>
      </c>
      <c r="BA7" s="53">
        <f t="shared" ref="BA7" si="18">IF(BA$2&lt;&gt;"Среднее",IF(AZ$2&lt;&gt;"Среднее",AZ$7+1,AY$7+1),"")</f>
        <v>44294</v>
      </c>
      <c r="BB7" s="53">
        <f t="shared" ref="BB7" si="19">IF(BB$2&lt;&gt;"Среднее",IF(BA$2&lt;&gt;"Среднее",BA$7+1,AZ$7+1),"")</f>
        <v>44295</v>
      </c>
      <c r="BC7" s="53">
        <f t="shared" ref="BC7" si="20">IF(BC$2&lt;&gt;"Среднее",IF(BB$2&lt;&gt;"Среднее",BB$7+1,BA$7+1),"")</f>
        <v>44296</v>
      </c>
      <c r="BD7" s="53">
        <f t="shared" ref="BD7:BE7" si="21">IF(BD$2&lt;&gt;"Среднее",IF(BC$2&lt;&gt;"Среднее",BC$7+1,BB$7+1),"")</f>
        <v>44297</v>
      </c>
      <c r="BE7" s="53" t="str">
        <f t="shared" si="21"/>
        <v/>
      </c>
    </row>
    <row r="8" spans="1:57" ht="37.5" customHeight="1" x14ac:dyDescent="0.3">
      <c r="A8" s="62" t="s">
        <v>14</v>
      </c>
      <c r="B8" s="63" t="s">
        <v>1</v>
      </c>
      <c r="C8" s="64" t="s">
        <v>15</v>
      </c>
      <c r="D8" s="65" t="s">
        <v>16</v>
      </c>
      <c r="E8" s="66"/>
      <c r="F8" s="67"/>
      <c r="G8" s="68"/>
      <c r="H8" s="69" t="s">
        <v>16</v>
      </c>
      <c r="I8" s="70" t="s">
        <v>17</v>
      </c>
      <c r="J8" s="54" t="s">
        <v>18</v>
      </c>
      <c r="K8" s="54" t="s">
        <v>18</v>
      </c>
      <c r="L8" s="54" t="s">
        <v>18</v>
      </c>
      <c r="M8" s="54" t="s">
        <v>18</v>
      </c>
      <c r="N8" s="54" t="s">
        <v>18</v>
      </c>
      <c r="O8" s="54" t="s">
        <v>18</v>
      </c>
      <c r="P8" s="54" t="s">
        <v>18</v>
      </c>
      <c r="Q8" s="54" t="s">
        <v>18</v>
      </c>
      <c r="R8" s="54" t="s">
        <v>18</v>
      </c>
      <c r="S8" s="54" t="s">
        <v>18</v>
      </c>
      <c r="T8" s="54" t="s">
        <v>18</v>
      </c>
      <c r="U8" s="54" t="s">
        <v>18</v>
      </c>
      <c r="V8" s="54" t="s">
        <v>18</v>
      </c>
      <c r="W8" s="54" t="s">
        <v>18</v>
      </c>
      <c r="X8" s="54" t="s">
        <v>18</v>
      </c>
      <c r="Y8" s="210" t="s">
        <v>18</v>
      </c>
      <c r="Z8" s="54" t="s">
        <v>18</v>
      </c>
      <c r="AA8" s="54" t="s">
        <v>18</v>
      </c>
      <c r="AB8" s="54" t="s">
        <v>18</v>
      </c>
      <c r="AC8" s="54" t="s">
        <v>18</v>
      </c>
      <c r="AD8" s="54" t="s">
        <v>18</v>
      </c>
      <c r="AE8" s="54" t="s">
        <v>18</v>
      </c>
      <c r="AF8" s="54" t="s">
        <v>18</v>
      </c>
      <c r="AG8" s="54" t="s">
        <v>18</v>
      </c>
      <c r="AH8" s="54" t="s">
        <v>18</v>
      </c>
      <c r="AI8" s="54" t="s">
        <v>18</v>
      </c>
      <c r="AJ8" s="54" t="s">
        <v>18</v>
      </c>
      <c r="AK8" s="54" t="s">
        <v>18</v>
      </c>
      <c r="AL8" s="54" t="s">
        <v>18</v>
      </c>
      <c r="AM8" s="54" t="s">
        <v>18</v>
      </c>
      <c r="AN8" s="54" t="s">
        <v>18</v>
      </c>
      <c r="AO8" s="54" t="s">
        <v>18</v>
      </c>
      <c r="AP8" s="54" t="s">
        <v>18</v>
      </c>
      <c r="AQ8" s="54" t="s">
        <v>18</v>
      </c>
      <c r="AR8" s="54" t="s">
        <v>18</v>
      </c>
      <c r="AS8" s="54" t="s">
        <v>18</v>
      </c>
      <c r="AT8" s="54" t="s">
        <v>18</v>
      </c>
      <c r="AU8" s="54" t="s">
        <v>18</v>
      </c>
      <c r="AV8" s="54" t="s">
        <v>18</v>
      </c>
      <c r="AW8" s="54" t="s">
        <v>18</v>
      </c>
      <c r="AX8" s="54" t="s">
        <v>18</v>
      </c>
      <c r="AY8" s="54" t="s">
        <v>18</v>
      </c>
      <c r="AZ8" s="54" t="s">
        <v>18</v>
      </c>
      <c r="BA8" s="54" t="s">
        <v>18</v>
      </c>
      <c r="BB8" s="54" t="s">
        <v>18</v>
      </c>
      <c r="BC8" s="54" t="s">
        <v>18</v>
      </c>
      <c r="BD8" s="54" t="s">
        <v>18</v>
      </c>
      <c r="BE8" s="54" t="s">
        <v>18</v>
      </c>
    </row>
    <row r="9" spans="1:57" ht="32.4" customHeight="1" x14ac:dyDescent="0.3">
      <c r="A9" s="71"/>
      <c r="B9" s="72"/>
      <c r="C9" s="73" t="s">
        <v>19</v>
      </c>
      <c r="D9" s="74" t="s">
        <v>20</v>
      </c>
      <c r="E9" s="73" t="s">
        <v>21</v>
      </c>
      <c r="F9" s="73" t="s">
        <v>22</v>
      </c>
      <c r="G9" s="75" t="s">
        <v>23</v>
      </c>
      <c r="H9" s="76" t="s">
        <v>24</v>
      </c>
      <c r="I9" s="77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</row>
    <row r="10" spans="1:57" ht="30" customHeight="1" x14ac:dyDescent="0.3">
      <c r="A10" s="234" t="s">
        <v>25</v>
      </c>
      <c r="B10" s="234"/>
      <c r="C10" s="234"/>
      <c r="D10" s="234"/>
      <c r="E10" s="234"/>
      <c r="F10" s="234"/>
      <c r="G10" s="234"/>
      <c r="H10" s="234"/>
      <c r="I10" s="234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</row>
    <row r="11" spans="1:57" ht="15" customHeight="1" x14ac:dyDescent="0.3">
      <c r="A11" s="78">
        <v>1</v>
      </c>
      <c r="B11" s="5" t="s">
        <v>300</v>
      </c>
      <c r="C11" s="79" t="s">
        <v>26</v>
      </c>
      <c r="D11" s="79" t="s">
        <v>26</v>
      </c>
      <c r="E11" s="79" t="s">
        <v>26</v>
      </c>
      <c r="F11" s="79" t="s">
        <v>26</v>
      </c>
      <c r="G11" s="79" t="s">
        <v>27</v>
      </c>
      <c r="H11" s="79" t="s">
        <v>28</v>
      </c>
      <c r="I11" s="80" t="s">
        <v>29</v>
      </c>
      <c r="J11" s="160">
        <v>935</v>
      </c>
      <c r="K11" s="160">
        <v>1115</v>
      </c>
      <c r="L11" s="160">
        <v>819</v>
      </c>
      <c r="M11" s="160">
        <v>1028</v>
      </c>
      <c r="N11" s="160">
        <v>1066</v>
      </c>
      <c r="O11" s="160">
        <v>1196</v>
      </c>
      <c r="P11" s="160">
        <v>719</v>
      </c>
      <c r="Q11" s="13">
        <f>IF(Q$2="Среднее",AVERAGE(J11:P11),"")</f>
        <v>982.57142857142856</v>
      </c>
      <c r="R11" s="160">
        <v>901</v>
      </c>
      <c r="S11" s="160">
        <v>1091</v>
      </c>
      <c r="T11" s="160">
        <v>889</v>
      </c>
      <c r="U11" s="160">
        <v>1135</v>
      </c>
      <c r="V11" s="160">
        <v>1383</v>
      </c>
      <c r="W11" s="160">
        <v>1458</v>
      </c>
      <c r="X11" s="160">
        <v>1478</v>
      </c>
      <c r="Y11" s="13">
        <f t="shared" ref="Y11" si="22">IF(Y$2="Среднее",AVERAGE(R11:X11),"")</f>
        <v>1190.7142857142858</v>
      </c>
      <c r="Z11" s="13">
        <v>1227</v>
      </c>
      <c r="AA11" s="13">
        <v>1166</v>
      </c>
      <c r="AB11" s="13">
        <v>975</v>
      </c>
      <c r="AC11" s="13">
        <v>959</v>
      </c>
      <c r="AD11" s="13">
        <v>732</v>
      </c>
      <c r="AE11" s="13">
        <v>735</v>
      </c>
      <c r="AF11" s="13">
        <v>1119</v>
      </c>
      <c r="AG11" s="13">
        <f>IF(AG$2="Среднее",AVERAGE(Z11:AF11),"")</f>
        <v>987.57142857142856</v>
      </c>
      <c r="AH11" s="13">
        <v>1594</v>
      </c>
      <c r="AI11" s="13">
        <v>1543</v>
      </c>
      <c r="AJ11" s="13">
        <v>1169</v>
      </c>
      <c r="AK11" s="13">
        <v>1692</v>
      </c>
      <c r="AL11" s="13">
        <v>1706</v>
      </c>
      <c r="AM11" s="13">
        <v>1365</v>
      </c>
      <c r="AN11" s="13">
        <v>1476</v>
      </c>
      <c r="AO11" s="13">
        <f>IF(AO$2="Среднее",AVERAGE(AH11:AN11),"")</f>
        <v>1506.4285714285713</v>
      </c>
      <c r="AP11" s="13" t="str">
        <f t="shared" ref="AP11" si="23">IF(AP$2="Среднее",AVERAGE(AI11:AO11),"")</f>
        <v/>
      </c>
      <c r="AQ11" s="13" t="str">
        <f t="shared" ref="AQ11" si="24">IF(AQ$2="Среднее",AVERAGE(AJ11:AP11),"")</f>
        <v/>
      </c>
      <c r="AR11" s="13" t="str">
        <f t="shared" ref="AR11" si="25">IF(AR$2="Среднее",AVERAGE(AK11:AQ11),"")</f>
        <v/>
      </c>
      <c r="AS11" s="13" t="str">
        <f t="shared" ref="AS11" si="26">IF(AS$2="Среднее",AVERAGE(AL11:AR11),"")</f>
        <v/>
      </c>
      <c r="AT11" s="13" t="str">
        <f t="shared" ref="AT11" si="27">IF(AT$2="Среднее",AVERAGE(AM11:AS11),"")</f>
        <v/>
      </c>
      <c r="AU11" s="13" t="str">
        <f t="shared" ref="AU11" si="28">IF(AU$2="Среднее",AVERAGE(AN11:AT11),"")</f>
        <v/>
      </c>
      <c r="AV11" s="13" t="str">
        <f t="shared" ref="AV11" si="29">IF(AV$2="Среднее",AVERAGE(AO11:AU11),"")</f>
        <v/>
      </c>
      <c r="AW11" s="13" t="e">
        <f>IF(AW$2="Среднее",AVERAGE(AP11:AV11),"")</f>
        <v>#DIV/0!</v>
      </c>
      <c r="AX11" s="13" t="str">
        <f t="shared" ref="AX11" si="30">IF(AX$2="Среднее",AVERAGE(AQ11:AW11),"")</f>
        <v/>
      </c>
      <c r="AY11" s="13" t="str">
        <f t="shared" ref="AY11" si="31">IF(AY$2="Среднее",AVERAGE(AR11:AX11),"")</f>
        <v/>
      </c>
      <c r="AZ11" s="13" t="str">
        <f t="shared" ref="AZ11" si="32">IF(AZ$2="Среднее",AVERAGE(AS11:AY11),"")</f>
        <v/>
      </c>
      <c r="BA11" s="13" t="str">
        <f t="shared" ref="BA11" si="33">IF(BA$2="Среднее",AVERAGE(AT11:AZ11),"")</f>
        <v/>
      </c>
      <c r="BB11" s="13" t="str">
        <f t="shared" ref="BB11" si="34">IF(BB$2="Среднее",AVERAGE(AU11:BA11),"")</f>
        <v/>
      </c>
      <c r="BC11" s="13" t="str">
        <f t="shared" ref="BC11" si="35">IF(BC$2="Среднее",AVERAGE(AV11:BB11),"")</f>
        <v/>
      </c>
      <c r="BD11" s="13" t="str">
        <f t="shared" ref="BD11" si="36">IF(BD$2="Среднее",AVERAGE(AW11:BC11),"")</f>
        <v/>
      </c>
      <c r="BE11" s="13" t="e">
        <f>IF(BE$2="Среднее",AVERAGE(AX11:BD11),"")</f>
        <v>#DIV/0!</v>
      </c>
    </row>
    <row r="12" spans="1:57" ht="15" customHeight="1" x14ac:dyDescent="0.3">
      <c r="A12" s="78">
        <v>2</v>
      </c>
      <c r="B12" s="5" t="s">
        <v>301</v>
      </c>
      <c r="C12" s="79" t="s">
        <v>30</v>
      </c>
      <c r="D12" s="79" t="s">
        <v>31</v>
      </c>
      <c r="E12" s="79" t="s">
        <v>31</v>
      </c>
      <c r="F12" s="79" t="s">
        <v>31</v>
      </c>
      <c r="G12" s="79" t="s">
        <v>27</v>
      </c>
      <c r="H12" s="79" t="s">
        <v>31</v>
      </c>
      <c r="I12" s="80" t="s">
        <v>32</v>
      </c>
      <c r="J12" s="160">
        <v>529</v>
      </c>
      <c r="K12" s="160">
        <v>437</v>
      </c>
      <c r="L12" s="160">
        <v>580</v>
      </c>
      <c r="M12" s="160">
        <v>656</v>
      </c>
      <c r="N12" s="160">
        <v>521</v>
      </c>
      <c r="O12" s="160">
        <v>677.8</v>
      </c>
      <c r="P12" s="160">
        <v>559</v>
      </c>
      <c r="Q12" s="13">
        <f t="shared" ref="Q12:Q14" si="37">IF(Q$2="Среднее",AVERAGE(J12:P12))</f>
        <v>565.68571428571431</v>
      </c>
      <c r="R12" s="160">
        <v>439</v>
      </c>
      <c r="S12" s="160">
        <v>803</v>
      </c>
      <c r="T12" s="185">
        <v>340</v>
      </c>
      <c r="U12" s="160">
        <v>483</v>
      </c>
      <c r="V12" s="160">
        <v>500</v>
      </c>
      <c r="W12" s="160">
        <v>508</v>
      </c>
      <c r="X12" s="160">
        <v>511</v>
      </c>
      <c r="Y12" s="13">
        <f t="shared" ref="Y12:Y14" si="38">IF(Y$2="Среднее",AVERAGE(R12:X12))</f>
        <v>512</v>
      </c>
      <c r="Z12" s="13">
        <v>616</v>
      </c>
      <c r="AA12" s="13">
        <v>596</v>
      </c>
      <c r="AB12" s="13">
        <v>384</v>
      </c>
      <c r="AC12" s="13">
        <v>549</v>
      </c>
      <c r="AD12" s="13">
        <v>395</v>
      </c>
      <c r="AE12" s="13">
        <v>352</v>
      </c>
      <c r="AF12" s="13">
        <v>741</v>
      </c>
      <c r="AG12" s="13">
        <f>IF(AG$2="Среднее",AVERAGE(Z12:AF12),"")</f>
        <v>519</v>
      </c>
      <c r="AH12" s="13">
        <v>554</v>
      </c>
      <c r="AI12" s="13">
        <v>605</v>
      </c>
      <c r="AJ12" s="13">
        <v>585</v>
      </c>
      <c r="AK12" s="13">
        <v>569</v>
      </c>
      <c r="AL12" s="13">
        <v>560</v>
      </c>
      <c r="AM12" s="13">
        <v>731</v>
      </c>
      <c r="AN12" s="13">
        <v>662</v>
      </c>
      <c r="AO12" s="13">
        <f>IF(AO$2="Среднее",AVERAGE(AH12:AN12),"")</f>
        <v>609.42857142857144</v>
      </c>
      <c r="AP12" s="13"/>
      <c r="AQ12" s="13"/>
      <c r="AR12" s="13"/>
      <c r="AS12" s="13"/>
      <c r="AT12" s="13"/>
      <c r="AU12" s="13"/>
      <c r="AV12" s="13"/>
      <c r="AW12" s="13" t="e">
        <f>IF(AW$2="Среднее",AVERAGE(AP12:AV12),"")</f>
        <v>#DIV/0!</v>
      </c>
      <c r="AX12" s="13"/>
      <c r="AY12" s="13"/>
      <c r="AZ12" s="13"/>
      <c r="BA12" s="13"/>
      <c r="BB12" s="13"/>
      <c r="BC12" s="13"/>
      <c r="BD12" s="13"/>
      <c r="BE12" s="13" t="e">
        <f>IF(BE$2="Среднее",AVERAGE(AX12:BD12),"")</f>
        <v>#DIV/0!</v>
      </c>
    </row>
    <row r="13" spans="1:57" ht="31.5" customHeight="1" x14ac:dyDescent="0.3">
      <c r="A13" s="78">
        <v>3</v>
      </c>
      <c r="B13" s="5" t="s">
        <v>302</v>
      </c>
      <c r="C13" s="79" t="s">
        <v>33</v>
      </c>
      <c r="D13" s="79" t="s">
        <v>34</v>
      </c>
      <c r="E13" s="79" t="s">
        <v>34</v>
      </c>
      <c r="F13" s="79" t="s">
        <v>34</v>
      </c>
      <c r="G13" s="79" t="s">
        <v>27</v>
      </c>
      <c r="H13" s="79" t="s">
        <v>35</v>
      </c>
      <c r="I13" s="80" t="s">
        <v>32</v>
      </c>
      <c r="J13" s="161">
        <v>99</v>
      </c>
      <c r="K13" s="161">
        <v>121</v>
      </c>
      <c r="L13" s="161">
        <v>112</v>
      </c>
      <c r="M13" s="161">
        <v>107</v>
      </c>
      <c r="N13" s="161">
        <v>122</v>
      </c>
      <c r="O13" s="161">
        <v>135</v>
      </c>
      <c r="P13" s="161">
        <v>210</v>
      </c>
      <c r="Q13" s="13">
        <f t="shared" si="37"/>
        <v>129.42857142857142</v>
      </c>
      <c r="R13" s="161">
        <v>89</v>
      </c>
      <c r="S13" s="161">
        <v>122</v>
      </c>
      <c r="T13" s="161">
        <v>120.2</v>
      </c>
      <c r="U13" s="161">
        <v>117</v>
      </c>
      <c r="V13" s="161">
        <v>145</v>
      </c>
      <c r="W13" s="161">
        <v>164</v>
      </c>
      <c r="X13" s="161">
        <v>170.2</v>
      </c>
      <c r="Y13" s="13">
        <f>IF(Y$2="Среднее",AVERAGE(R13:X13))</f>
        <v>132.48571428571429</v>
      </c>
      <c r="Z13" s="13">
        <v>156.5</v>
      </c>
      <c r="AA13" s="13">
        <v>137</v>
      </c>
      <c r="AB13" s="13">
        <v>123.6</v>
      </c>
      <c r="AC13" s="13">
        <v>112.4</v>
      </c>
      <c r="AD13" s="13">
        <v>98</v>
      </c>
      <c r="AE13" s="13">
        <v>85.2</v>
      </c>
      <c r="AF13" s="13">
        <v>102.8</v>
      </c>
      <c r="AG13" s="13">
        <f t="shared" ref="AG13:AG14" si="39">IF(AG$2="Среднее",AVERAGE(Z13:AF13),"")</f>
        <v>116.5</v>
      </c>
      <c r="AH13" s="13">
        <v>152</v>
      </c>
      <c r="AI13" s="13">
        <v>181.5</v>
      </c>
      <c r="AJ13" s="13">
        <v>159</v>
      </c>
      <c r="AK13" s="13">
        <v>168.2</v>
      </c>
      <c r="AL13" s="13">
        <v>159</v>
      </c>
      <c r="AM13" s="13">
        <v>177</v>
      </c>
      <c r="AN13" s="13">
        <v>173</v>
      </c>
      <c r="AO13" s="13">
        <f t="shared" ref="AO13:AO14" si="40">IF(AO$2="Среднее",AVERAGE(AH13:AN13),"")</f>
        <v>167.1</v>
      </c>
      <c r="AP13" s="13"/>
      <c r="AQ13" s="13"/>
      <c r="AR13" s="13"/>
      <c r="AS13" s="13"/>
      <c r="AT13" s="13"/>
      <c r="AU13" s="13"/>
      <c r="AV13" s="13"/>
      <c r="AW13" s="13" t="e">
        <f t="shared" ref="AW13:AW14" si="41">IF(AW$2="Среднее",AVERAGE(AP13:AV13),"")</f>
        <v>#DIV/0!</v>
      </c>
      <c r="AX13" s="13"/>
      <c r="AY13" s="13"/>
      <c r="AZ13" s="13"/>
      <c r="BA13" s="13"/>
      <c r="BB13" s="13"/>
      <c r="BC13" s="13"/>
      <c r="BD13" s="13"/>
      <c r="BE13" s="13" t="e">
        <f t="shared" ref="BE13:BE14" si="42">IF(BE$2="Среднее",AVERAGE(AX13:BD13),"")</f>
        <v>#DIV/0!</v>
      </c>
    </row>
    <row r="14" spans="1:57" ht="15" customHeight="1" x14ac:dyDescent="0.3">
      <c r="A14" s="78">
        <v>4</v>
      </c>
      <c r="B14" s="5" t="s">
        <v>233</v>
      </c>
      <c r="C14" s="79" t="s">
        <v>36</v>
      </c>
      <c r="D14" s="79" t="s">
        <v>36</v>
      </c>
      <c r="E14" s="79" t="s">
        <v>36</v>
      </c>
      <c r="F14" s="79" t="s">
        <v>36</v>
      </c>
      <c r="G14" s="79" t="s">
        <v>27</v>
      </c>
      <c r="H14" s="79" t="s">
        <v>36</v>
      </c>
      <c r="I14" s="80" t="s">
        <v>37</v>
      </c>
      <c r="J14" s="162">
        <v>65</v>
      </c>
      <c r="K14" s="162">
        <v>65</v>
      </c>
      <c r="L14" s="162">
        <v>65</v>
      </c>
      <c r="M14" s="162">
        <v>65</v>
      </c>
      <c r="N14" s="162">
        <v>65</v>
      </c>
      <c r="O14" s="162">
        <v>65</v>
      </c>
      <c r="P14" s="162">
        <v>65</v>
      </c>
      <c r="Q14" s="13">
        <f t="shared" si="37"/>
        <v>65</v>
      </c>
      <c r="R14" s="162">
        <v>65</v>
      </c>
      <c r="S14" s="162">
        <v>65</v>
      </c>
      <c r="T14" s="162">
        <v>65</v>
      </c>
      <c r="U14" s="162">
        <v>65</v>
      </c>
      <c r="V14" s="162">
        <v>65</v>
      </c>
      <c r="W14" s="162">
        <v>65</v>
      </c>
      <c r="X14" s="162">
        <v>65</v>
      </c>
      <c r="Y14" s="13">
        <f t="shared" si="38"/>
        <v>65</v>
      </c>
      <c r="Z14" s="14">
        <v>65</v>
      </c>
      <c r="AA14" s="14">
        <v>65</v>
      </c>
      <c r="AB14" s="14">
        <v>65</v>
      </c>
      <c r="AC14" s="14">
        <v>65</v>
      </c>
      <c r="AD14" s="14">
        <v>65</v>
      </c>
      <c r="AE14" s="14">
        <v>65</v>
      </c>
      <c r="AF14" s="14">
        <v>65</v>
      </c>
      <c r="AG14" s="13">
        <f t="shared" si="39"/>
        <v>65</v>
      </c>
      <c r="AH14" s="214">
        <v>65</v>
      </c>
      <c r="AI14" s="14">
        <v>65</v>
      </c>
      <c r="AJ14" s="14">
        <v>65</v>
      </c>
      <c r="AK14" s="14">
        <v>65</v>
      </c>
      <c r="AL14" s="14">
        <v>65</v>
      </c>
      <c r="AM14" s="14">
        <v>65</v>
      </c>
      <c r="AN14" s="14">
        <v>65</v>
      </c>
      <c r="AO14" s="13">
        <f t="shared" si="40"/>
        <v>65</v>
      </c>
      <c r="AP14" s="14"/>
      <c r="AQ14" s="14"/>
      <c r="AR14" s="14"/>
      <c r="AS14" s="14"/>
      <c r="AT14" s="14"/>
      <c r="AU14" s="14"/>
      <c r="AV14" s="14"/>
      <c r="AW14" s="13" t="e">
        <f t="shared" si="41"/>
        <v>#DIV/0!</v>
      </c>
      <c r="AX14" s="14"/>
      <c r="AY14" s="14"/>
      <c r="AZ14" s="14"/>
      <c r="BA14" s="14"/>
      <c r="BB14" s="14"/>
      <c r="BC14" s="14"/>
      <c r="BD14" s="14"/>
      <c r="BE14" s="13" t="e">
        <f t="shared" si="42"/>
        <v>#DIV/0!</v>
      </c>
    </row>
    <row r="15" spans="1:57" ht="38.25" customHeight="1" x14ac:dyDescent="0.3">
      <c r="A15" s="78">
        <v>5</v>
      </c>
      <c r="B15" s="5" t="s">
        <v>303</v>
      </c>
      <c r="C15" s="79" t="s">
        <v>38</v>
      </c>
      <c r="D15" s="79" t="s">
        <v>38</v>
      </c>
      <c r="E15" s="79" t="s">
        <v>38</v>
      </c>
      <c r="F15" s="79" t="s">
        <v>38</v>
      </c>
      <c r="G15" s="79" t="s">
        <v>27</v>
      </c>
      <c r="H15" s="79" t="s">
        <v>38</v>
      </c>
      <c r="I15" s="80" t="s">
        <v>39</v>
      </c>
      <c r="J15" s="163">
        <v>0.3215277777777778</v>
      </c>
      <c r="K15" s="163">
        <v>0.31944444444444448</v>
      </c>
      <c r="L15" s="163">
        <v>0.31805555555555554</v>
      </c>
      <c r="M15" s="164">
        <v>0.31597222222222221</v>
      </c>
      <c r="N15" s="163">
        <v>0.31458333333333333</v>
      </c>
      <c r="O15" s="165">
        <v>0.28819444444444448</v>
      </c>
      <c r="P15" s="165">
        <v>0.28541666666666665</v>
      </c>
      <c r="Q15" s="15"/>
      <c r="R15" s="163">
        <v>0.28402777777777777</v>
      </c>
      <c r="S15" s="163">
        <v>0.28263888888888888</v>
      </c>
      <c r="T15" s="163">
        <v>0.28125</v>
      </c>
      <c r="U15" s="164">
        <v>0.27986111111111112</v>
      </c>
      <c r="V15" s="163">
        <v>0.27916666666666667</v>
      </c>
      <c r="W15" s="165">
        <v>0.27777777777777779</v>
      </c>
      <c r="X15" s="165">
        <v>0.27638888888888885</v>
      </c>
      <c r="Y15" s="15">
        <f>X15</f>
        <v>0.27638888888888885</v>
      </c>
      <c r="Z15" s="15">
        <v>0.2986111111111111</v>
      </c>
      <c r="AA15" s="15">
        <v>0.2951388888888889</v>
      </c>
      <c r="AB15" s="15">
        <v>0.29305555555555557</v>
      </c>
      <c r="AC15" s="15">
        <v>0.29166666666666669</v>
      </c>
      <c r="AD15" s="15">
        <v>0.28958333333333336</v>
      </c>
      <c r="AE15" s="15">
        <v>0.28819444444444448</v>
      </c>
      <c r="AF15" s="15">
        <v>0.28611111111111115</v>
      </c>
      <c r="AG15" s="15">
        <f>AF15</f>
        <v>0.28611111111111115</v>
      </c>
      <c r="AH15" s="15">
        <v>0.28472222222222221</v>
      </c>
      <c r="AI15" s="15">
        <v>0.28472222222222221</v>
      </c>
      <c r="AJ15" s="15">
        <v>0.28055555555555556</v>
      </c>
      <c r="AK15" s="15">
        <v>0.27916666666666667</v>
      </c>
      <c r="AL15" s="15">
        <v>0.27708333333333335</v>
      </c>
      <c r="AM15" s="15">
        <v>0.27569444444444446</v>
      </c>
      <c r="AN15" s="15">
        <v>0.27361111111111108</v>
      </c>
      <c r="AO15" s="15">
        <f>AN15</f>
        <v>0.27361111111111108</v>
      </c>
      <c r="AP15" s="15">
        <v>0.2722222222222222</v>
      </c>
      <c r="AQ15" s="15">
        <v>0.27013888888888887</v>
      </c>
      <c r="AR15" s="15">
        <v>0.26805555555555555</v>
      </c>
      <c r="AS15" s="15">
        <v>0.26666666666666666</v>
      </c>
      <c r="AT15" s="15">
        <v>0.26458333333333334</v>
      </c>
      <c r="AU15" s="15">
        <v>0.26319444444444445</v>
      </c>
      <c r="AV15" s="15">
        <v>0.26111111111111113</v>
      </c>
      <c r="AW15" s="15">
        <f>AV15</f>
        <v>0.26111111111111113</v>
      </c>
      <c r="AX15" s="15"/>
      <c r="AY15" s="15"/>
      <c r="AZ15" s="15"/>
      <c r="BA15" s="15"/>
      <c r="BB15" s="15"/>
      <c r="BC15" s="15"/>
      <c r="BD15" s="15"/>
      <c r="BE15" s="15">
        <f>BD15</f>
        <v>0</v>
      </c>
    </row>
    <row r="16" spans="1:57" ht="15" customHeight="1" x14ac:dyDescent="0.3">
      <c r="A16" s="78">
        <v>6</v>
      </c>
      <c r="B16" s="5" t="s">
        <v>305</v>
      </c>
      <c r="C16" s="79" t="s">
        <v>38</v>
      </c>
      <c r="D16" s="79" t="s">
        <v>38</v>
      </c>
      <c r="E16" s="79" t="s">
        <v>38</v>
      </c>
      <c r="F16" s="79" t="s">
        <v>38</v>
      </c>
      <c r="G16" s="79" t="s">
        <v>27</v>
      </c>
      <c r="H16" s="79" t="s">
        <v>38</v>
      </c>
      <c r="I16" s="80" t="s">
        <v>39</v>
      </c>
      <c r="J16" s="163">
        <v>0.77013888888888893</v>
      </c>
      <c r="K16" s="163">
        <v>0.77222222222222225</v>
      </c>
      <c r="L16" s="163">
        <v>0.77361111111111114</v>
      </c>
      <c r="M16" s="163">
        <v>0.77500000000000002</v>
      </c>
      <c r="N16" s="163">
        <v>0.77638888888888891</v>
      </c>
      <c r="O16" s="163">
        <v>0.76250000000000007</v>
      </c>
      <c r="P16" s="163">
        <v>0.76458333333333339</v>
      </c>
      <c r="Q16" s="15"/>
      <c r="R16" s="163">
        <v>0.76527777777777783</v>
      </c>
      <c r="S16" s="163">
        <v>0.76597222222222217</v>
      </c>
      <c r="T16" s="163">
        <v>0.76736111111111116</v>
      </c>
      <c r="U16" s="163">
        <v>0.7680555555555556</v>
      </c>
      <c r="V16" s="163">
        <v>0.76874999999999993</v>
      </c>
      <c r="W16" s="163">
        <v>0.77013888888888893</v>
      </c>
      <c r="X16" s="163">
        <v>0.77083333333333337</v>
      </c>
      <c r="Y16" s="15">
        <f>X16</f>
        <v>0.77083333333333337</v>
      </c>
      <c r="Z16" s="15">
        <v>0.78888888888888886</v>
      </c>
      <c r="AA16" s="15">
        <v>0.79166666666666663</v>
      </c>
      <c r="AB16" s="15">
        <v>0.79305555555555562</v>
      </c>
      <c r="AC16" s="15">
        <v>0.7944444444444444</v>
      </c>
      <c r="AD16" s="15">
        <v>0.79583333333333339</v>
      </c>
      <c r="AE16" s="15">
        <v>0.79722222222222217</v>
      </c>
      <c r="AF16" s="15">
        <v>0.79861111111111116</v>
      </c>
      <c r="AG16" s="15">
        <f>AF16</f>
        <v>0.79861111111111116</v>
      </c>
      <c r="AH16" s="15">
        <v>0.79999999999999993</v>
      </c>
      <c r="AI16" s="15">
        <v>0.3833333333333333</v>
      </c>
      <c r="AJ16" s="15">
        <v>0.80208333333333337</v>
      </c>
      <c r="AK16" s="15">
        <v>0.80347222222222225</v>
      </c>
      <c r="AL16" s="15">
        <v>0.80486111111111114</v>
      </c>
      <c r="AM16" s="15">
        <v>0.80625000000000002</v>
      </c>
      <c r="AN16" s="15">
        <v>0.80763888888888891</v>
      </c>
      <c r="AO16" s="15">
        <f>AN16</f>
        <v>0.80763888888888891</v>
      </c>
      <c r="AP16" s="15">
        <v>0.80902777777777779</v>
      </c>
      <c r="AQ16" s="15">
        <v>0.81041666666666667</v>
      </c>
      <c r="AR16" s="15">
        <v>0.81180555555555556</v>
      </c>
      <c r="AS16" s="15">
        <v>0.81319444444444444</v>
      </c>
      <c r="AT16" s="15">
        <v>0.81458333333333333</v>
      </c>
      <c r="AU16" s="15">
        <v>0.81597222222222221</v>
      </c>
      <c r="AV16" s="15">
        <v>0.81736111111111109</v>
      </c>
      <c r="AW16" s="15">
        <f>AV16</f>
        <v>0.81736111111111109</v>
      </c>
      <c r="AX16" s="15"/>
      <c r="AY16" s="15"/>
      <c r="AZ16" s="15"/>
      <c r="BA16" s="15"/>
      <c r="BB16" s="15"/>
      <c r="BC16" s="15"/>
      <c r="BD16" s="15"/>
      <c r="BE16" s="15">
        <f>BD16</f>
        <v>0</v>
      </c>
    </row>
    <row r="17" spans="1:57" ht="15" customHeight="1" x14ac:dyDescent="0.3">
      <c r="A17" s="78">
        <v>7</v>
      </c>
      <c r="B17" s="5" t="s">
        <v>40</v>
      </c>
      <c r="C17" s="79" t="s">
        <v>41</v>
      </c>
      <c r="D17" s="79">
        <v>23000</v>
      </c>
      <c r="E17" s="79">
        <v>23000</v>
      </c>
      <c r="F17" s="79">
        <v>23000</v>
      </c>
      <c r="G17" s="79" t="s">
        <v>42</v>
      </c>
      <c r="H17" s="79" t="s">
        <v>43</v>
      </c>
      <c r="I17" s="80" t="s">
        <v>44</v>
      </c>
      <c r="J17" s="12">
        <v>23000</v>
      </c>
      <c r="K17" s="12">
        <v>23000</v>
      </c>
      <c r="L17" s="12">
        <v>23000</v>
      </c>
      <c r="M17" s="12">
        <v>23000</v>
      </c>
      <c r="N17" s="12">
        <v>23000</v>
      </c>
      <c r="O17" s="12">
        <v>23000</v>
      </c>
      <c r="P17" s="12">
        <v>23000</v>
      </c>
      <c r="Q17" s="12">
        <v>23000</v>
      </c>
      <c r="R17" s="12">
        <v>23000</v>
      </c>
      <c r="S17" s="12">
        <v>23000</v>
      </c>
      <c r="T17" s="12">
        <v>23000</v>
      </c>
      <c r="U17" s="12">
        <v>23000</v>
      </c>
      <c r="V17" s="12">
        <v>23000</v>
      </c>
      <c r="W17" s="12">
        <v>23000</v>
      </c>
      <c r="X17" s="12">
        <v>23000</v>
      </c>
      <c r="Y17" s="12">
        <v>23000</v>
      </c>
      <c r="Z17" s="12">
        <v>23000</v>
      </c>
      <c r="AA17" s="12">
        <v>23000</v>
      </c>
      <c r="AB17" s="12">
        <v>23000</v>
      </c>
      <c r="AC17" s="12">
        <v>23000</v>
      </c>
      <c r="AD17" s="12">
        <v>23000</v>
      </c>
      <c r="AE17" s="12">
        <v>23000</v>
      </c>
      <c r="AF17" s="12">
        <v>23000</v>
      </c>
      <c r="AG17" s="12">
        <v>23000</v>
      </c>
      <c r="AH17" s="12">
        <v>23000</v>
      </c>
      <c r="AI17" s="12">
        <v>23000</v>
      </c>
      <c r="AJ17" s="12">
        <v>23000</v>
      </c>
      <c r="AK17" s="12">
        <v>23000</v>
      </c>
      <c r="AL17" s="12">
        <v>23000</v>
      </c>
      <c r="AM17" s="12">
        <v>23000</v>
      </c>
      <c r="AN17" s="12">
        <v>23000</v>
      </c>
      <c r="AO17" s="12">
        <v>23000</v>
      </c>
      <c r="AP17" s="12">
        <v>23000</v>
      </c>
      <c r="AQ17" s="12">
        <v>23000</v>
      </c>
      <c r="AR17" s="12">
        <v>23000</v>
      </c>
      <c r="AS17" s="12">
        <v>23000</v>
      </c>
      <c r="AT17" s="12">
        <v>23000</v>
      </c>
      <c r="AU17" s="12">
        <v>23000</v>
      </c>
      <c r="AV17" s="12">
        <v>23000</v>
      </c>
      <c r="AW17" s="12">
        <v>23000</v>
      </c>
      <c r="AX17" s="12">
        <v>23000</v>
      </c>
      <c r="AY17" s="12">
        <v>23000</v>
      </c>
      <c r="AZ17" s="12">
        <v>23000</v>
      </c>
      <c r="BA17" s="12">
        <v>23000</v>
      </c>
      <c r="BB17" s="12">
        <v>23000</v>
      </c>
      <c r="BC17" s="12">
        <v>23000</v>
      </c>
      <c r="BD17" s="12">
        <v>23000</v>
      </c>
      <c r="BE17" s="12">
        <v>23000</v>
      </c>
    </row>
    <row r="18" spans="1:57" ht="15" customHeight="1" x14ac:dyDescent="0.3">
      <c r="A18" s="78">
        <v>8</v>
      </c>
      <c r="B18" s="5" t="s">
        <v>45</v>
      </c>
      <c r="C18" s="79" t="s">
        <v>46</v>
      </c>
      <c r="D18" s="79">
        <v>82</v>
      </c>
      <c r="E18" s="79">
        <v>82</v>
      </c>
      <c r="F18" s="79">
        <v>82</v>
      </c>
      <c r="G18" s="79" t="s">
        <v>27</v>
      </c>
      <c r="H18" s="79">
        <v>54</v>
      </c>
      <c r="I18" s="80" t="s">
        <v>47</v>
      </c>
      <c r="J18" s="10">
        <f>Формулы!C16</f>
        <v>82</v>
      </c>
      <c r="K18" s="10">
        <f>Формулы!D16</f>
        <v>82</v>
      </c>
      <c r="L18" s="10">
        <f>Формулы!E16</f>
        <v>82</v>
      </c>
      <c r="M18" s="10">
        <f>Формулы!F16</f>
        <v>82</v>
      </c>
      <c r="N18" s="10">
        <f>Формулы!G16</f>
        <v>82</v>
      </c>
      <c r="O18" s="10">
        <f>Формулы!H16</f>
        <v>82</v>
      </c>
      <c r="P18" s="10">
        <f>Формулы!I16</f>
        <v>82</v>
      </c>
      <c r="Q18" s="10">
        <f>Формулы!J16</f>
        <v>82</v>
      </c>
      <c r="R18" s="10">
        <f>VLOOKUP(R17,Формулы!$A$3:'Формулы'!$B$11,2,FALSE)</f>
        <v>82</v>
      </c>
      <c r="S18" s="10">
        <f>VLOOKUP(S17,Формулы!$A$3:'Формулы'!$B$11,2,FALSE)</f>
        <v>82</v>
      </c>
      <c r="T18" s="10">
        <f>VLOOKUP(T17,Формулы!$A$3:'Формулы'!$B$11,2,FALSE)</f>
        <v>82</v>
      </c>
      <c r="U18" s="10">
        <f>VLOOKUP(U17,Формулы!$A$3:'Формулы'!$B$11,2,FALSE)</f>
        <v>82</v>
      </c>
      <c r="V18" s="10">
        <f>VLOOKUP(V17,Формулы!$A$3:'Формулы'!$B$11,2,FALSE)</f>
        <v>82</v>
      </c>
      <c r="W18" s="10">
        <f>VLOOKUP(W17,Формулы!$A$3:'Формулы'!$B$11,2,FALSE)</f>
        <v>82</v>
      </c>
      <c r="X18" s="10">
        <f>VLOOKUP(X17,Формулы!$A$3:'Формулы'!$B$11,2,FALSE)</f>
        <v>82</v>
      </c>
      <c r="Y18" s="10">
        <f>VLOOKUP(Y17,Формулы!$A$3:'Формулы'!$B$11,2,FALSE)</f>
        <v>82</v>
      </c>
      <c r="Z18" s="10">
        <f>VLOOKUP(Z17,Формулы!$A$3:'Формулы'!$B$11,2,FALSE)</f>
        <v>82</v>
      </c>
      <c r="AA18" s="10">
        <f>VLOOKUP(AA17,Формулы!$A$3:'Формулы'!$B$11,2,FALSE)</f>
        <v>82</v>
      </c>
      <c r="AB18" s="10">
        <f>VLOOKUP(AB17,Формулы!$A$3:'Формулы'!$B$11,2,FALSE)</f>
        <v>82</v>
      </c>
      <c r="AC18" s="10">
        <f>VLOOKUP(AC17,Формулы!$A$3:'Формулы'!$B$11,2,FALSE)</f>
        <v>82</v>
      </c>
      <c r="AD18" s="10">
        <f>VLOOKUP(AD17,Формулы!$A$3:'Формулы'!$B$11,2,FALSE)</f>
        <v>82</v>
      </c>
      <c r="AE18" s="10">
        <f>VLOOKUP(AE17,Формулы!$A$3:'Формулы'!$B$11,2,FALSE)</f>
        <v>82</v>
      </c>
      <c r="AF18" s="10">
        <f>VLOOKUP(AF17,Формулы!$A$3:'Формулы'!$B$11,2,FALSE)</f>
        <v>82</v>
      </c>
      <c r="AG18" s="10">
        <f>VLOOKUP(AG17,Формулы!$A$3:'Формулы'!$B$11,2,FALSE)</f>
        <v>82</v>
      </c>
      <c r="AH18" s="10">
        <f>VLOOKUP(AH17,Формулы!$A$3:'Формулы'!$B$11,2,FALSE)</f>
        <v>82</v>
      </c>
      <c r="AI18" s="10">
        <f>VLOOKUP(AI17,Формулы!$A$3:'Формулы'!$B$11,2,FALSE)</f>
        <v>82</v>
      </c>
      <c r="AJ18" s="10">
        <f>VLOOKUP(AJ17,Формулы!$A$3:'Формулы'!$B$11,2,FALSE)</f>
        <v>82</v>
      </c>
      <c r="AK18" s="10">
        <f>VLOOKUP(AK17,Формулы!$A$3:'Формулы'!$B$11,2,FALSE)</f>
        <v>82</v>
      </c>
      <c r="AL18" s="10">
        <f>VLOOKUP(AL17,Формулы!$A$3:'Формулы'!$B$11,2,FALSE)</f>
        <v>82</v>
      </c>
      <c r="AM18" s="10">
        <f>VLOOKUP(AM17,Формулы!$A$3:'Формулы'!$B$11,2,FALSE)</f>
        <v>82</v>
      </c>
      <c r="AN18" s="10">
        <f>VLOOKUP(AN17,Формулы!$A$3:'Формулы'!$B$11,2,FALSE)</f>
        <v>82</v>
      </c>
      <c r="AO18" s="10">
        <f>VLOOKUP(AO17,Формулы!$A$3:'Формулы'!$B$11,2,FALSE)</f>
        <v>82</v>
      </c>
      <c r="AP18" s="10">
        <f>VLOOKUP(AP17,Формулы!$A$3:'Формулы'!$B$11,2,FALSE)</f>
        <v>82</v>
      </c>
      <c r="AQ18" s="10">
        <f>VLOOKUP(AQ17,Формулы!$A$3:'Формулы'!$B$11,2,FALSE)</f>
        <v>82</v>
      </c>
      <c r="AR18" s="10">
        <f>VLOOKUP(AR17,Формулы!$A$3:'Формулы'!$B$11,2,FALSE)</f>
        <v>82</v>
      </c>
      <c r="AS18" s="10">
        <f>VLOOKUP(AS17,Формулы!$A$3:'Формулы'!$B$11,2,FALSE)</f>
        <v>82</v>
      </c>
      <c r="AT18" s="10">
        <f>VLOOKUP(AT17,Формулы!$A$3:'Формулы'!$B$11,2,FALSE)</f>
        <v>82</v>
      </c>
      <c r="AU18" s="10">
        <f>VLOOKUP(AU17,Формулы!$A$3:'Формулы'!$B$11,2,FALSE)</f>
        <v>82</v>
      </c>
      <c r="AV18" s="10">
        <f>VLOOKUP(AV17,Формулы!$A$3:'Формулы'!$B$11,2,FALSE)</f>
        <v>82</v>
      </c>
      <c r="AW18" s="10">
        <f>VLOOKUP(AW17,Формулы!$A$3:'Формулы'!$B$11,2,FALSE)</f>
        <v>82</v>
      </c>
      <c r="AX18" s="10">
        <f>VLOOKUP(AX17,Формулы!$A$3:'Формулы'!$B$11,2,FALSE)</f>
        <v>82</v>
      </c>
      <c r="AY18" s="10">
        <f>VLOOKUP(AY17,Формулы!$A$3:'Формулы'!$B$11,2,FALSE)</f>
        <v>82</v>
      </c>
      <c r="AZ18" s="10">
        <f>VLOOKUP(AZ17,Формулы!$A$3:'Формулы'!$B$11,2,FALSE)</f>
        <v>82</v>
      </c>
      <c r="BA18" s="10">
        <f>VLOOKUP(BA17,Формулы!$A$3:'Формулы'!$B$11,2,FALSE)</f>
        <v>82</v>
      </c>
      <c r="BB18" s="10">
        <f>VLOOKUP(BB17,Формулы!$A$3:'Формулы'!$B$11,2,FALSE)</f>
        <v>82</v>
      </c>
      <c r="BC18" s="10">
        <f>VLOOKUP(BC17,Формулы!$A$3:'Формулы'!$B$11,2,FALSE)</f>
        <v>82</v>
      </c>
      <c r="BD18" s="10">
        <f>VLOOKUP(BD17,Формулы!$A$3:'Формулы'!$B$11,2,FALSE)</f>
        <v>82</v>
      </c>
      <c r="BE18" s="10">
        <f>VLOOKUP(BE17,Формулы!$A$3:'Формулы'!$B$11,2,FALSE)</f>
        <v>82</v>
      </c>
    </row>
    <row r="19" spans="1:57" ht="63.75" customHeight="1" x14ac:dyDescent="0.3">
      <c r="A19" s="78">
        <v>9</v>
      </c>
      <c r="B19" s="5" t="s">
        <v>48</v>
      </c>
      <c r="C19" s="79" t="s">
        <v>49</v>
      </c>
      <c r="D19" s="79" t="s">
        <v>49</v>
      </c>
      <c r="E19" s="79" t="s">
        <v>49</v>
      </c>
      <c r="F19" s="79" t="s">
        <v>49</v>
      </c>
      <c r="G19" s="79" t="s">
        <v>27</v>
      </c>
      <c r="H19" s="79" t="s">
        <v>49</v>
      </c>
      <c r="I19" s="80" t="s">
        <v>39</v>
      </c>
      <c r="J19" s="9">
        <v>0.95833333333333337</v>
      </c>
      <c r="K19" s="9">
        <v>0.95833333333333337</v>
      </c>
      <c r="L19" s="9">
        <v>0.95833333333333337</v>
      </c>
      <c r="M19" s="9">
        <v>0.875</v>
      </c>
      <c r="N19" s="9">
        <v>0.875</v>
      </c>
      <c r="O19" s="9">
        <v>0.875</v>
      </c>
      <c r="P19" s="9">
        <v>0.875</v>
      </c>
      <c r="Q19" s="9"/>
      <c r="R19" s="9">
        <v>0.875</v>
      </c>
      <c r="S19" s="9">
        <v>0.875</v>
      </c>
      <c r="T19" s="9">
        <v>0.875</v>
      </c>
      <c r="U19" s="9">
        <v>0.875</v>
      </c>
      <c r="V19" s="9">
        <v>0.875</v>
      </c>
      <c r="W19" s="9">
        <v>0.875</v>
      </c>
      <c r="X19" s="9">
        <v>0.875</v>
      </c>
      <c r="Y19" s="9">
        <f>X19</f>
        <v>0.875</v>
      </c>
      <c r="Z19" s="9">
        <v>0.875</v>
      </c>
      <c r="AA19" s="9">
        <v>0.95833333333333337</v>
      </c>
      <c r="AB19" s="9">
        <v>0.95833333333333337</v>
      </c>
      <c r="AC19" s="9">
        <v>0.95833333333333337</v>
      </c>
      <c r="AD19" s="9">
        <v>0.95833333333333337</v>
      </c>
      <c r="AE19" s="9">
        <v>0.95833333333333337</v>
      </c>
      <c r="AF19" s="9">
        <v>0.95833333333333337</v>
      </c>
      <c r="AG19" s="9">
        <f>AF19</f>
        <v>0.95833333333333337</v>
      </c>
      <c r="AH19" s="9">
        <v>0.95833333333333337</v>
      </c>
      <c r="AI19" s="9">
        <v>0.95833333333333337</v>
      </c>
      <c r="AJ19" s="9">
        <v>0.95833333333333337</v>
      </c>
      <c r="AK19" s="9">
        <v>0.875</v>
      </c>
      <c r="AL19" s="9">
        <v>0.875</v>
      </c>
      <c r="AM19" s="9">
        <v>0.875</v>
      </c>
      <c r="AN19" s="9">
        <v>0.875</v>
      </c>
      <c r="AO19" s="9">
        <f>AN19</f>
        <v>0.875</v>
      </c>
      <c r="AP19" s="9"/>
      <c r="AQ19" s="9"/>
      <c r="AR19" s="9"/>
      <c r="AS19" s="9"/>
      <c r="AT19" s="9"/>
      <c r="AU19" s="9"/>
      <c r="AV19" s="9"/>
      <c r="AW19" s="9">
        <f>AV19</f>
        <v>0</v>
      </c>
      <c r="AX19" s="9"/>
      <c r="AY19" s="9"/>
      <c r="AZ19" s="9"/>
      <c r="BA19" s="9"/>
      <c r="BB19" s="9"/>
      <c r="BC19" s="9"/>
      <c r="BD19" s="9"/>
      <c r="BE19" s="9">
        <f>BD19</f>
        <v>0</v>
      </c>
    </row>
    <row r="20" spans="1:57" ht="63.75" customHeight="1" x14ac:dyDescent="0.3">
      <c r="A20" s="78">
        <v>10</v>
      </c>
      <c r="B20" s="6" t="s">
        <v>50</v>
      </c>
      <c r="C20" s="79" t="s">
        <v>49</v>
      </c>
      <c r="D20" s="82" t="s">
        <v>49</v>
      </c>
      <c r="E20" s="82" t="s">
        <v>49</v>
      </c>
      <c r="F20" s="82" t="s">
        <v>49</v>
      </c>
      <c r="G20" s="83" t="s">
        <v>27</v>
      </c>
      <c r="H20" s="82" t="s">
        <v>49</v>
      </c>
      <c r="I20" s="84" t="s">
        <v>39</v>
      </c>
      <c r="J20" s="9">
        <v>0.70833333333333337</v>
      </c>
      <c r="K20" s="9">
        <v>0.70833333333333337</v>
      </c>
      <c r="L20" s="9">
        <v>0.70833333333333337</v>
      </c>
      <c r="M20" s="9">
        <v>0.70833333333333337</v>
      </c>
      <c r="N20" s="9">
        <v>0.70833333333333337</v>
      </c>
      <c r="O20" s="9">
        <v>0.70833333333333337</v>
      </c>
      <c r="P20" s="9">
        <v>0.70833333333333337</v>
      </c>
      <c r="Q20" s="9"/>
      <c r="R20" s="9">
        <v>0.70833333333333337</v>
      </c>
      <c r="S20" s="9">
        <v>0.70833333333333337</v>
      </c>
      <c r="T20" s="9">
        <v>0.70833333333333337</v>
      </c>
      <c r="U20" s="9">
        <v>0.70833333333333337</v>
      </c>
      <c r="V20" s="9">
        <v>0.70833333333333337</v>
      </c>
      <c r="W20" s="9">
        <v>0.70833333333333337</v>
      </c>
      <c r="X20" s="9">
        <v>0.70833333333333337</v>
      </c>
      <c r="Y20" s="9">
        <f>X20</f>
        <v>0.70833333333333337</v>
      </c>
      <c r="Z20" s="9">
        <v>0.70833333333333337</v>
      </c>
      <c r="AA20" s="9">
        <v>0.70833333333333337</v>
      </c>
      <c r="AB20" s="9">
        <v>0.70833333333333337</v>
      </c>
      <c r="AC20" s="9">
        <v>0.70833333333333337</v>
      </c>
      <c r="AD20" s="9">
        <v>0.70833333333333337</v>
      </c>
      <c r="AE20" s="9">
        <v>0.70833333333333337</v>
      </c>
      <c r="AF20" s="9">
        <v>0.70833333333333337</v>
      </c>
      <c r="AG20" s="9">
        <f>AF20</f>
        <v>0.70833333333333337</v>
      </c>
      <c r="AH20" s="9">
        <v>0.375</v>
      </c>
      <c r="AI20" s="9">
        <v>0.45833333333333331</v>
      </c>
      <c r="AJ20" s="9">
        <v>0.45833333333333331</v>
      </c>
      <c r="AK20" s="9">
        <v>0.375</v>
      </c>
      <c r="AL20" s="9">
        <v>0.375</v>
      </c>
      <c r="AM20" s="9">
        <v>0.375</v>
      </c>
      <c r="AN20" s="9">
        <v>0.375</v>
      </c>
      <c r="AO20" s="9">
        <f>AN20</f>
        <v>0.375</v>
      </c>
      <c r="AP20" s="9"/>
      <c r="AQ20" s="9"/>
      <c r="AR20" s="9"/>
      <c r="AS20" s="9"/>
      <c r="AT20" s="9"/>
      <c r="AU20" s="9"/>
      <c r="AV20" s="9"/>
      <c r="AW20" s="9">
        <f>AV20</f>
        <v>0</v>
      </c>
      <c r="AX20" s="9"/>
      <c r="AY20" s="9"/>
      <c r="AZ20" s="9"/>
      <c r="BA20" s="9"/>
      <c r="BB20" s="9"/>
      <c r="BC20" s="9"/>
      <c r="BD20" s="9"/>
      <c r="BE20" s="9">
        <f>BD20</f>
        <v>0</v>
      </c>
    </row>
    <row r="21" spans="1:57" ht="25.5" customHeight="1" x14ac:dyDescent="0.3">
      <c r="A21" s="78">
        <v>11</v>
      </c>
      <c r="B21" s="5" t="s">
        <v>51</v>
      </c>
      <c r="C21" s="85" t="s">
        <v>52</v>
      </c>
      <c r="D21" s="79" t="s">
        <v>287</v>
      </c>
      <c r="E21" s="79" t="s">
        <v>288</v>
      </c>
      <c r="F21" s="79" t="s">
        <v>288</v>
      </c>
      <c r="G21" s="83" t="s">
        <v>27</v>
      </c>
      <c r="H21" s="79" t="s">
        <v>289</v>
      </c>
      <c r="I21" s="80" t="s">
        <v>54</v>
      </c>
      <c r="J21" s="166">
        <v>16.5</v>
      </c>
      <c r="K21" s="166">
        <v>16.5</v>
      </c>
      <c r="L21" s="166">
        <v>13</v>
      </c>
      <c r="M21" s="166">
        <v>18.5</v>
      </c>
      <c r="N21" s="166">
        <v>18.5</v>
      </c>
      <c r="O21" s="166">
        <v>15.5</v>
      </c>
      <c r="P21" s="166">
        <v>18.5</v>
      </c>
      <c r="Q21" s="10">
        <f t="shared" ref="Q21:Q24" si="43">IF(Q$2="Среднее",AVERAGE(J21:P21))</f>
        <v>16.714285714285715</v>
      </c>
      <c r="R21" s="166">
        <v>18.5</v>
      </c>
      <c r="S21" s="166">
        <v>16.5</v>
      </c>
      <c r="T21" s="166">
        <v>13.5</v>
      </c>
      <c r="U21" s="166">
        <v>18.5</v>
      </c>
      <c r="V21" s="166">
        <v>16</v>
      </c>
      <c r="W21" s="166">
        <v>15</v>
      </c>
      <c r="X21" s="166">
        <v>15</v>
      </c>
      <c r="Y21" s="10">
        <f t="shared" ref="Y21:Y24" si="44">IF(Y$2="Среднее",AVERAGE(R21:X21))</f>
        <v>16.142857142857142</v>
      </c>
      <c r="Z21" s="10">
        <v>14.5</v>
      </c>
      <c r="AA21" s="10">
        <v>14.5</v>
      </c>
      <c r="AB21" s="10">
        <v>14.5</v>
      </c>
      <c r="AC21" s="10">
        <v>13.5</v>
      </c>
      <c r="AD21" s="10">
        <v>14.5</v>
      </c>
      <c r="AE21" s="10">
        <v>14.5</v>
      </c>
      <c r="AF21" s="10">
        <v>13</v>
      </c>
      <c r="AG21" s="13">
        <f t="shared" ref="AG21" si="45">IF(AG$2="Среднее",AVERAGE(Z21:AF21),"")</f>
        <v>14.142857142857142</v>
      </c>
      <c r="AH21" s="10">
        <v>9.5</v>
      </c>
      <c r="AI21" s="10">
        <v>10.5</v>
      </c>
      <c r="AJ21" s="10">
        <v>10.5</v>
      </c>
      <c r="AK21" s="10">
        <v>11.5</v>
      </c>
      <c r="AL21" s="10">
        <v>11.5</v>
      </c>
      <c r="AM21" s="10">
        <v>11.5</v>
      </c>
      <c r="AN21" s="10">
        <v>11.5</v>
      </c>
      <c r="AO21" s="13">
        <f t="shared" ref="AO21" si="46">IF(AO$2="Среднее",AVERAGE(AH21:AN21),"")</f>
        <v>10.928571428571429</v>
      </c>
      <c r="AP21" s="10"/>
      <c r="AQ21" s="10"/>
      <c r="AR21" s="10"/>
      <c r="AS21" s="10"/>
      <c r="AT21" s="10"/>
      <c r="AU21" s="10"/>
      <c r="AV21" s="10"/>
      <c r="AW21" s="13" t="e">
        <f t="shared" ref="AW21" si="47">IF(AW$2="Среднее",AVERAGE(AP21:AV21),"")</f>
        <v>#DIV/0!</v>
      </c>
      <c r="AX21" s="10"/>
      <c r="AY21" s="10"/>
      <c r="AZ21" s="10"/>
      <c r="BA21" s="10"/>
      <c r="BB21" s="10"/>
      <c r="BC21" s="10"/>
      <c r="BD21" s="10"/>
      <c r="BE21" s="13" t="e">
        <f t="shared" ref="BE21" si="48">IF(BE$2="Среднее",AVERAGE(AX21:BD21),"")</f>
        <v>#DIV/0!</v>
      </c>
    </row>
    <row r="22" spans="1:57" ht="15" customHeight="1" x14ac:dyDescent="0.3">
      <c r="A22" s="78">
        <v>12</v>
      </c>
      <c r="B22" s="5" t="s">
        <v>55</v>
      </c>
      <c r="C22" s="85" t="s">
        <v>56</v>
      </c>
      <c r="D22" s="85" t="s">
        <v>57</v>
      </c>
      <c r="E22" s="85" t="s">
        <v>58</v>
      </c>
      <c r="F22" s="85" t="s">
        <v>59</v>
      </c>
      <c r="G22" s="83" t="s">
        <v>27</v>
      </c>
      <c r="H22" s="85" t="s">
        <v>60</v>
      </c>
      <c r="I22" s="80" t="s">
        <v>61</v>
      </c>
      <c r="J22" s="17">
        <f>J18*J21</f>
        <v>1353</v>
      </c>
      <c r="K22" s="17">
        <f t="shared" ref="K22:P22" si="49">K18*K21</f>
        <v>1353</v>
      </c>
      <c r="L22" s="17">
        <f t="shared" si="49"/>
        <v>1066</v>
      </c>
      <c r="M22" s="17">
        <f t="shared" si="49"/>
        <v>1517</v>
      </c>
      <c r="N22" s="17">
        <f t="shared" si="49"/>
        <v>1517</v>
      </c>
      <c r="O22" s="17">
        <f t="shared" si="49"/>
        <v>1271</v>
      </c>
      <c r="P22" s="17">
        <f t="shared" si="49"/>
        <v>1517</v>
      </c>
      <c r="Q22" s="10">
        <f t="shared" si="43"/>
        <v>1370.5714285714287</v>
      </c>
      <c r="R22" s="17">
        <f t="shared" ref="R22:X22" si="50">R18*R21</f>
        <v>1517</v>
      </c>
      <c r="S22" s="17">
        <f t="shared" si="50"/>
        <v>1353</v>
      </c>
      <c r="T22" s="17">
        <f t="shared" si="50"/>
        <v>1107</v>
      </c>
      <c r="U22" s="17">
        <f t="shared" si="50"/>
        <v>1517</v>
      </c>
      <c r="V22" s="17">
        <f t="shared" si="50"/>
        <v>1312</v>
      </c>
      <c r="W22" s="17">
        <f t="shared" si="50"/>
        <v>1230</v>
      </c>
      <c r="X22" s="17">
        <f t="shared" si="50"/>
        <v>1230</v>
      </c>
      <c r="Y22" s="10">
        <f t="shared" si="44"/>
        <v>1323.7142857142858</v>
      </c>
      <c r="Z22" s="17">
        <f t="shared" ref="Z22:AN22" si="51">Z18*Z21</f>
        <v>1189</v>
      </c>
      <c r="AA22" s="17">
        <f t="shared" si="51"/>
        <v>1189</v>
      </c>
      <c r="AB22" s="17">
        <f t="shared" si="51"/>
        <v>1189</v>
      </c>
      <c r="AC22" s="17">
        <f t="shared" si="51"/>
        <v>1107</v>
      </c>
      <c r="AD22" s="17">
        <f t="shared" si="51"/>
        <v>1189</v>
      </c>
      <c r="AE22" s="17">
        <f t="shared" si="51"/>
        <v>1189</v>
      </c>
      <c r="AF22" s="17">
        <f t="shared" si="51"/>
        <v>1066</v>
      </c>
      <c r="AG22" s="17">
        <f t="shared" si="51"/>
        <v>1159.7142857142858</v>
      </c>
      <c r="AH22" s="17">
        <f t="shared" si="51"/>
        <v>779</v>
      </c>
      <c r="AI22" s="17">
        <f t="shared" si="51"/>
        <v>861</v>
      </c>
      <c r="AJ22" s="17">
        <f t="shared" si="51"/>
        <v>861</v>
      </c>
      <c r="AK22" s="17">
        <f t="shared" si="51"/>
        <v>943</v>
      </c>
      <c r="AL22" s="17">
        <f t="shared" si="51"/>
        <v>943</v>
      </c>
      <c r="AM22" s="17">
        <f t="shared" si="51"/>
        <v>943</v>
      </c>
      <c r="AN22" s="17">
        <f t="shared" si="51"/>
        <v>943</v>
      </c>
      <c r="AO22" s="17">
        <f t="shared" ref="AO22" si="52">AO18*AO21</f>
        <v>896.14285714285711</v>
      </c>
      <c r="AP22" s="17"/>
      <c r="AQ22" s="17"/>
      <c r="AR22" s="17"/>
      <c r="AS22" s="17"/>
      <c r="AT22" s="17"/>
      <c r="AU22" s="17"/>
      <c r="AV22" s="17"/>
      <c r="AW22" s="17" t="e">
        <f t="shared" ref="AW22" si="53">AW18*AW21</f>
        <v>#DIV/0!</v>
      </c>
      <c r="AX22" s="17"/>
      <c r="AY22" s="17"/>
      <c r="AZ22" s="17"/>
      <c r="BA22" s="17"/>
      <c r="BB22" s="17"/>
      <c r="BC22" s="17"/>
      <c r="BD22" s="17"/>
      <c r="BE22" s="17" t="e">
        <f t="shared" ref="BE22" si="54">BE18*BE21</f>
        <v>#DIV/0!</v>
      </c>
    </row>
    <row r="23" spans="1:57" ht="15" customHeight="1" x14ac:dyDescent="0.3">
      <c r="A23" s="78">
        <v>13</v>
      </c>
      <c r="B23" s="7" t="s">
        <v>234</v>
      </c>
      <c r="C23" s="86" t="s">
        <v>62</v>
      </c>
      <c r="D23" s="86" t="s">
        <v>63</v>
      </c>
      <c r="E23" s="86" t="s">
        <v>63</v>
      </c>
      <c r="F23" s="86" t="s">
        <v>63</v>
      </c>
      <c r="G23" s="83" t="s">
        <v>27</v>
      </c>
      <c r="H23" s="86" t="s">
        <v>63</v>
      </c>
      <c r="I23" s="87" t="s">
        <v>29</v>
      </c>
      <c r="J23" s="17">
        <f>J11*J14/100+J22</f>
        <v>1960.75</v>
      </c>
      <c r="K23" s="17">
        <f t="shared" ref="K23:P23" si="55">K11*K14/100+K22</f>
        <v>2077.75</v>
      </c>
      <c r="L23" s="17">
        <f t="shared" si="55"/>
        <v>1598.35</v>
      </c>
      <c r="M23" s="17">
        <f t="shared" si="55"/>
        <v>2185.1999999999998</v>
      </c>
      <c r="N23" s="17">
        <f t="shared" si="55"/>
        <v>2209.9</v>
      </c>
      <c r="O23" s="17">
        <f t="shared" si="55"/>
        <v>2048.4</v>
      </c>
      <c r="P23" s="17">
        <f t="shared" si="55"/>
        <v>1984.35</v>
      </c>
      <c r="Q23" s="10">
        <f t="shared" si="43"/>
        <v>2009.2428571428572</v>
      </c>
      <c r="R23" s="17">
        <f t="shared" ref="R23" si="56">R11*R14/100+R22</f>
        <v>2102.65</v>
      </c>
      <c r="S23" s="17">
        <f t="shared" ref="S23" si="57">S11*S14/100+S22</f>
        <v>2062.15</v>
      </c>
      <c r="T23" s="17">
        <f t="shared" ref="T23" si="58">T11*T14/100+T22</f>
        <v>1684.85</v>
      </c>
      <c r="U23" s="17">
        <f t="shared" ref="U23" si="59">U11*U14/100+U22</f>
        <v>2254.75</v>
      </c>
      <c r="V23" s="17">
        <f t="shared" ref="V23" si="60">V11*V14/100+V22</f>
        <v>2210.9499999999998</v>
      </c>
      <c r="W23" s="17">
        <f t="shared" ref="W23" si="61">W11*W14/100+W22</f>
        <v>2177.6999999999998</v>
      </c>
      <c r="X23" s="17">
        <f t="shared" ref="X23" si="62">X11*X14/100+X22</f>
        <v>2190.6999999999998</v>
      </c>
      <c r="Y23" s="10">
        <f t="shared" si="44"/>
        <v>2097.6785714285716</v>
      </c>
      <c r="Z23" s="17">
        <f t="shared" ref="Z23" si="63">Z11*Z14/100+Z22</f>
        <v>1986.55</v>
      </c>
      <c r="AA23" s="17">
        <f t="shared" ref="AA23" si="64">AA11*AA14/100+AA22</f>
        <v>1946.9</v>
      </c>
      <c r="AB23" s="17">
        <f t="shared" ref="AB23" si="65">AB11*AB14/100+AB22</f>
        <v>1822.75</v>
      </c>
      <c r="AC23" s="17">
        <f t="shared" ref="AC23" si="66">AC11*AC14/100+AC22</f>
        <v>1730.35</v>
      </c>
      <c r="AD23" s="17">
        <f t="shared" ref="AD23" si="67">AD11*AD14/100+AD22</f>
        <v>1664.8</v>
      </c>
      <c r="AE23" s="17">
        <f t="shared" ref="AE23" si="68">AE11*AE14/100+AE22</f>
        <v>1666.75</v>
      </c>
      <c r="AF23" s="17">
        <f t="shared" ref="AF23:AN23" si="69">AF11*AF14/100+AF22</f>
        <v>1793.35</v>
      </c>
      <c r="AG23" s="17">
        <f t="shared" si="69"/>
        <v>1801.6357142857144</v>
      </c>
      <c r="AH23" s="17">
        <f t="shared" si="69"/>
        <v>1815.1</v>
      </c>
      <c r="AI23" s="17">
        <f t="shared" si="69"/>
        <v>1863.95</v>
      </c>
      <c r="AJ23" s="17">
        <f t="shared" si="69"/>
        <v>1620.85</v>
      </c>
      <c r="AK23" s="17">
        <f t="shared" si="69"/>
        <v>2042.8</v>
      </c>
      <c r="AL23" s="17">
        <f t="shared" si="69"/>
        <v>2051.9</v>
      </c>
      <c r="AM23" s="17">
        <f t="shared" si="69"/>
        <v>1830.25</v>
      </c>
      <c r="AN23" s="17">
        <f t="shared" si="69"/>
        <v>1902.4</v>
      </c>
      <c r="AO23" s="17">
        <f t="shared" ref="AO23" si="70">AO11*AO14/100+AO22</f>
        <v>1875.3214285714284</v>
      </c>
      <c r="AP23" s="17"/>
      <c r="AQ23" s="17"/>
      <c r="AR23" s="17"/>
      <c r="AS23" s="17"/>
      <c r="AT23" s="17"/>
      <c r="AU23" s="17"/>
      <c r="AV23" s="17"/>
      <c r="AW23" s="17" t="e">
        <f t="shared" ref="AW23" si="71">AW11*AW14/100+AW22</f>
        <v>#DIV/0!</v>
      </c>
      <c r="AX23" s="17"/>
      <c r="AY23" s="17"/>
      <c r="AZ23" s="17"/>
      <c r="BA23" s="17"/>
      <c r="BB23" s="17"/>
      <c r="BC23" s="17"/>
      <c r="BD23" s="17"/>
      <c r="BE23" s="17" t="e">
        <f t="shared" ref="BE23" si="72">BE11*BE14/100+BE22</f>
        <v>#DIV/0!</v>
      </c>
    </row>
    <row r="24" spans="1:57" ht="15" customHeight="1" x14ac:dyDescent="0.3">
      <c r="A24" s="78">
        <v>14</v>
      </c>
      <c r="B24" s="5" t="s">
        <v>304</v>
      </c>
      <c r="C24" s="79" t="s">
        <v>64</v>
      </c>
      <c r="D24" s="79" t="s">
        <v>65</v>
      </c>
      <c r="E24" s="79" t="s">
        <v>65</v>
      </c>
      <c r="F24" s="79" t="s">
        <v>65</v>
      </c>
      <c r="G24" s="83" t="s">
        <v>27</v>
      </c>
      <c r="H24" s="79" t="s">
        <v>65</v>
      </c>
      <c r="I24" s="88" t="s">
        <v>66</v>
      </c>
      <c r="J24" s="168">
        <v>59</v>
      </c>
      <c r="K24" s="168">
        <v>59</v>
      </c>
      <c r="L24" s="168">
        <v>59</v>
      </c>
      <c r="M24" s="168">
        <v>59</v>
      </c>
      <c r="N24" s="168">
        <v>59</v>
      </c>
      <c r="O24" s="168">
        <v>59</v>
      </c>
      <c r="P24" s="168">
        <v>59</v>
      </c>
      <c r="Q24" s="10">
        <f t="shared" si="43"/>
        <v>59</v>
      </c>
      <c r="R24" s="168">
        <v>59</v>
      </c>
      <c r="S24" s="168">
        <v>61</v>
      </c>
      <c r="T24" s="168">
        <v>61</v>
      </c>
      <c r="U24" s="168">
        <v>61</v>
      </c>
      <c r="V24" s="168">
        <v>61</v>
      </c>
      <c r="W24" s="168">
        <v>61</v>
      </c>
      <c r="X24" s="168">
        <v>62</v>
      </c>
      <c r="Y24" s="10">
        <f t="shared" si="44"/>
        <v>60.857142857142854</v>
      </c>
      <c r="Z24" s="16">
        <v>62</v>
      </c>
      <c r="AA24" s="16">
        <v>62</v>
      </c>
      <c r="AB24" s="16">
        <v>69</v>
      </c>
      <c r="AC24" s="16">
        <v>69</v>
      </c>
      <c r="AD24" s="16">
        <v>69</v>
      </c>
      <c r="AE24" s="16">
        <v>69</v>
      </c>
      <c r="AF24" s="16">
        <v>69</v>
      </c>
      <c r="AG24" s="13">
        <f t="shared" ref="AG24" si="73">IF(AG$2="Среднее",AVERAGE(Z24:AF24),"")</f>
        <v>67</v>
      </c>
      <c r="AH24" s="16">
        <v>69</v>
      </c>
      <c r="AI24" s="16">
        <v>69</v>
      </c>
      <c r="AJ24" s="16">
        <v>69</v>
      </c>
      <c r="AK24" s="16">
        <v>75</v>
      </c>
      <c r="AL24" s="16">
        <v>75</v>
      </c>
      <c r="AM24" s="16">
        <v>75</v>
      </c>
      <c r="AN24" s="16">
        <v>75</v>
      </c>
      <c r="AO24" s="13">
        <f t="shared" ref="AO24" si="74">IF(AO$2="Среднее",AVERAGE(AH24:AN24),"")</f>
        <v>72.428571428571431</v>
      </c>
      <c r="AP24" s="16"/>
      <c r="AQ24" s="16"/>
      <c r="AR24" s="16"/>
      <c r="AS24" s="16"/>
      <c r="AT24" s="16"/>
      <c r="AU24" s="16"/>
      <c r="AV24" s="16"/>
      <c r="AW24" s="13" t="e">
        <f t="shared" ref="AW24" si="75">IF(AW$2="Среднее",AVERAGE(AP24:AV24),"")</f>
        <v>#DIV/0!</v>
      </c>
      <c r="AX24" s="16"/>
      <c r="AY24" s="16"/>
      <c r="AZ24" s="16"/>
      <c r="BA24" s="16"/>
      <c r="BB24" s="16"/>
      <c r="BC24" s="16"/>
      <c r="BD24" s="16"/>
      <c r="BE24" s="13" t="e">
        <f t="shared" ref="BE24" si="76">IF(BE$2="Среднее",AVERAGE(AX24:BD24),"")</f>
        <v>#DIV/0!</v>
      </c>
    </row>
    <row r="25" spans="1:57" ht="30" customHeight="1" x14ac:dyDescent="0.3">
      <c r="A25" s="235" t="s">
        <v>67</v>
      </c>
      <c r="B25" s="236"/>
      <c r="C25" s="236"/>
      <c r="D25" s="236"/>
      <c r="E25" s="236"/>
      <c r="F25" s="236"/>
      <c r="G25" s="236"/>
      <c r="H25" s="236"/>
      <c r="I25" s="236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</row>
    <row r="26" spans="1:57" ht="15" customHeight="1" x14ac:dyDescent="0.3">
      <c r="A26" s="89">
        <v>1</v>
      </c>
      <c r="B26" s="34" t="s">
        <v>235</v>
      </c>
      <c r="C26" s="91" t="s">
        <v>68</v>
      </c>
      <c r="D26" s="91" t="s">
        <v>69</v>
      </c>
      <c r="E26" s="91" t="s">
        <v>69</v>
      </c>
      <c r="F26" s="91" t="s">
        <v>69</v>
      </c>
      <c r="G26" s="83" t="s">
        <v>27</v>
      </c>
      <c r="H26" s="92" t="s">
        <v>70</v>
      </c>
      <c r="I26" s="89" t="s">
        <v>71</v>
      </c>
      <c r="J26" s="167">
        <v>23.6</v>
      </c>
      <c r="K26" s="167">
        <v>22.8</v>
      </c>
      <c r="L26" s="167">
        <v>22.3</v>
      </c>
      <c r="M26" s="167">
        <v>22.7</v>
      </c>
      <c r="N26" s="167">
        <v>23.7</v>
      </c>
      <c r="O26" s="167">
        <v>23.9</v>
      </c>
      <c r="P26" s="167">
        <v>24.4</v>
      </c>
      <c r="Q26" s="17">
        <f t="shared" ref="Q26:Q32" si="77">IF(Q$2="Среднее",AVERAGE(J26:P26))</f>
        <v>23.342857142857145</v>
      </c>
      <c r="R26" s="167">
        <v>23.3</v>
      </c>
      <c r="S26" s="167">
        <v>23.8</v>
      </c>
      <c r="T26" s="167">
        <v>22.8</v>
      </c>
      <c r="U26" s="167">
        <v>23.4</v>
      </c>
      <c r="V26" s="167">
        <v>22.7</v>
      </c>
      <c r="W26" s="167">
        <v>22.8</v>
      </c>
      <c r="X26" s="17">
        <v>22.7</v>
      </c>
      <c r="Y26" s="17">
        <f t="shared" ref="Y26:Y32" si="78">IF(Y$2="Среднее",AVERAGE(R26:X26))</f>
        <v>23.071428571428573</v>
      </c>
      <c r="Z26" s="17">
        <v>23.4</v>
      </c>
      <c r="AA26" s="17">
        <v>23.2</v>
      </c>
      <c r="AB26" s="17">
        <v>23</v>
      </c>
      <c r="AC26" s="17">
        <v>23.5</v>
      </c>
      <c r="AD26" s="17">
        <v>21.8</v>
      </c>
      <c r="AE26" s="17">
        <v>22.9</v>
      </c>
      <c r="AF26" s="17">
        <v>23.2</v>
      </c>
      <c r="AG26" s="13">
        <f t="shared" ref="AG26:AG32" si="79">IF(AG$2="Среднее",AVERAGE(Z26:AF26),"")</f>
        <v>22.999999999999996</v>
      </c>
      <c r="AH26" s="17">
        <v>22.8</v>
      </c>
      <c r="AI26" s="17">
        <v>23.8</v>
      </c>
      <c r="AJ26" s="17">
        <v>23.9</v>
      </c>
      <c r="AK26" s="17">
        <v>23.5</v>
      </c>
      <c r="AL26" s="17">
        <v>22.9</v>
      </c>
      <c r="AM26" s="17">
        <v>22.6</v>
      </c>
      <c r="AN26" s="17">
        <v>22.3</v>
      </c>
      <c r="AO26" s="13">
        <f t="shared" ref="AO26:AO32" si="80">IF(AO$2="Среднее",AVERAGE(AH26:AN26),"")</f>
        <v>23.114285714285717</v>
      </c>
      <c r="AP26" s="17"/>
      <c r="AQ26" s="17"/>
      <c r="AR26" s="17"/>
      <c r="AS26" s="17"/>
      <c r="AT26" s="17"/>
      <c r="AU26" s="17"/>
      <c r="AV26" s="17"/>
      <c r="AW26" s="13" t="e">
        <f t="shared" ref="AW26:AW32" si="81">IF(AW$2="Среднее",AVERAGE(AP26:AV26),"")</f>
        <v>#DIV/0!</v>
      </c>
      <c r="AX26" s="17"/>
      <c r="AY26" s="17"/>
      <c r="AZ26" s="17"/>
      <c r="BA26" s="17"/>
      <c r="BB26" s="17"/>
      <c r="BC26" s="17"/>
      <c r="BD26" s="17"/>
      <c r="BE26" s="13" t="e">
        <f t="shared" ref="BE26:BE32" si="82">IF(BE$2="Среднее",AVERAGE(AX26:BD26),"")</f>
        <v>#DIV/0!</v>
      </c>
    </row>
    <row r="27" spans="1:57" ht="15" customHeight="1" x14ac:dyDescent="0.3">
      <c r="A27" s="89">
        <f>A26+1</f>
        <v>2</v>
      </c>
      <c r="B27" s="34" t="s">
        <v>236</v>
      </c>
      <c r="C27" s="91" t="s">
        <v>70</v>
      </c>
      <c r="D27" s="91" t="s">
        <v>72</v>
      </c>
      <c r="E27" s="91" t="s">
        <v>72</v>
      </c>
      <c r="F27" s="91" t="s">
        <v>72</v>
      </c>
      <c r="G27" s="83" t="s">
        <v>27</v>
      </c>
      <c r="H27" s="92" t="s">
        <v>73</v>
      </c>
      <c r="I27" s="89" t="s">
        <v>71</v>
      </c>
      <c r="J27" s="162">
        <v>20</v>
      </c>
      <c r="K27" s="162">
        <v>20.399999999999999</v>
      </c>
      <c r="L27" s="162">
        <v>20.9</v>
      </c>
      <c r="M27" s="162">
        <v>18.899999999999999</v>
      </c>
      <c r="N27" s="162">
        <v>19</v>
      </c>
      <c r="O27" s="162">
        <v>19.7</v>
      </c>
      <c r="P27" s="162">
        <v>19.8</v>
      </c>
      <c r="Q27" s="17">
        <f t="shared" si="77"/>
        <v>19.814285714285713</v>
      </c>
      <c r="R27" s="162">
        <v>19.100000000000001</v>
      </c>
      <c r="S27" s="162">
        <v>19.3</v>
      </c>
      <c r="T27" s="162">
        <v>19.2</v>
      </c>
      <c r="U27" s="162">
        <v>19.600000000000001</v>
      </c>
      <c r="V27" s="162">
        <v>17.899999999999999</v>
      </c>
      <c r="W27" s="162">
        <v>17.7</v>
      </c>
      <c r="X27" s="17">
        <v>19.600000000000001</v>
      </c>
      <c r="Y27" s="17">
        <f t="shared" si="78"/>
        <v>18.914285714285718</v>
      </c>
      <c r="Z27" s="17">
        <v>19.100000000000001</v>
      </c>
      <c r="AA27" s="17">
        <v>18.2</v>
      </c>
      <c r="AB27" s="17">
        <v>18.600000000000001</v>
      </c>
      <c r="AC27" s="17">
        <v>18.7</v>
      </c>
      <c r="AD27" s="17">
        <v>18.100000000000001</v>
      </c>
      <c r="AE27" s="17">
        <v>18.3</v>
      </c>
      <c r="AF27" s="17">
        <v>18.7</v>
      </c>
      <c r="AG27" s="13">
        <f t="shared" si="79"/>
        <v>18.528571428571428</v>
      </c>
      <c r="AH27" s="17">
        <v>18.899999999999999</v>
      </c>
      <c r="AI27" s="17">
        <v>19.2</v>
      </c>
      <c r="AJ27" s="17">
        <v>18.8</v>
      </c>
      <c r="AK27" s="17">
        <v>19</v>
      </c>
      <c r="AL27" s="17">
        <v>18.7</v>
      </c>
      <c r="AM27" s="17">
        <v>19</v>
      </c>
      <c r="AN27" s="17">
        <v>18.5</v>
      </c>
      <c r="AO27" s="13">
        <f t="shared" si="80"/>
        <v>18.87142857142857</v>
      </c>
      <c r="AP27" s="17"/>
      <c r="AQ27" s="17"/>
      <c r="AR27" s="17"/>
      <c r="AS27" s="17"/>
      <c r="AT27" s="17"/>
      <c r="AU27" s="17"/>
      <c r="AV27" s="17"/>
      <c r="AW27" s="13" t="e">
        <f t="shared" si="81"/>
        <v>#DIV/0!</v>
      </c>
      <c r="AX27" s="17"/>
      <c r="AY27" s="17"/>
      <c r="AZ27" s="17"/>
      <c r="BA27" s="17"/>
      <c r="BB27" s="17"/>
      <c r="BC27" s="17"/>
      <c r="BD27" s="17"/>
      <c r="BE27" s="13" t="e">
        <f t="shared" si="82"/>
        <v>#DIV/0!</v>
      </c>
    </row>
    <row r="28" spans="1:57" ht="15" customHeight="1" x14ac:dyDescent="0.3">
      <c r="A28" s="89">
        <f t="shared" ref="A28:A41" si="83">A27+1</f>
        <v>3</v>
      </c>
      <c r="B28" s="34" t="s">
        <v>74</v>
      </c>
      <c r="C28" s="91" t="s">
        <v>75</v>
      </c>
      <c r="D28" s="91" t="s">
        <v>76</v>
      </c>
      <c r="E28" s="91" t="s">
        <v>76</v>
      </c>
      <c r="F28" s="91" t="s">
        <v>76</v>
      </c>
      <c r="G28" s="83" t="s">
        <v>27</v>
      </c>
      <c r="H28" s="92" t="s">
        <v>76</v>
      </c>
      <c r="I28" s="89" t="s">
        <v>71</v>
      </c>
      <c r="J28" s="168">
        <v>26.9</v>
      </c>
      <c r="K28" s="168">
        <v>27.6</v>
      </c>
      <c r="L28" s="168">
        <v>25.8</v>
      </c>
      <c r="M28" s="168">
        <v>26.7</v>
      </c>
      <c r="N28" s="168">
        <v>26.7</v>
      </c>
      <c r="O28" s="168">
        <v>26.8</v>
      </c>
      <c r="P28" s="168">
        <v>26.1</v>
      </c>
      <c r="Q28" s="17">
        <f t="shared" si="77"/>
        <v>26.657142857142855</v>
      </c>
      <c r="R28" s="168">
        <v>25.2</v>
      </c>
      <c r="S28" s="168">
        <v>26</v>
      </c>
      <c r="T28" s="168">
        <v>24.5</v>
      </c>
      <c r="U28" s="168">
        <v>26.1</v>
      </c>
      <c r="V28" s="168">
        <v>26.2</v>
      </c>
      <c r="W28" s="168">
        <v>25.2</v>
      </c>
      <c r="X28" s="17">
        <v>25.1</v>
      </c>
      <c r="Y28" s="17">
        <f t="shared" si="78"/>
        <v>25.471428571428568</v>
      </c>
      <c r="Z28" s="17">
        <v>25.3</v>
      </c>
      <c r="AA28" s="17">
        <v>26.3</v>
      </c>
      <c r="AB28" s="17">
        <v>25.2</v>
      </c>
      <c r="AC28" s="17">
        <v>26</v>
      </c>
      <c r="AD28" s="17">
        <v>25.2</v>
      </c>
      <c r="AE28" s="17">
        <v>26.4</v>
      </c>
      <c r="AF28" s="17">
        <v>26.2</v>
      </c>
      <c r="AG28" s="13">
        <f t="shared" si="79"/>
        <v>25.8</v>
      </c>
      <c r="AH28" s="17">
        <v>27</v>
      </c>
      <c r="AI28" s="17">
        <v>26.4</v>
      </c>
      <c r="AJ28" s="17">
        <v>26.8</v>
      </c>
      <c r="AK28" s="17">
        <v>26.9</v>
      </c>
      <c r="AL28" s="17">
        <v>25.6</v>
      </c>
      <c r="AM28" s="17">
        <v>25.5</v>
      </c>
      <c r="AN28" s="17">
        <v>23.8</v>
      </c>
      <c r="AO28" s="13">
        <f t="shared" si="80"/>
        <v>26</v>
      </c>
      <c r="AP28" s="17"/>
      <c r="AQ28" s="17"/>
      <c r="AR28" s="17"/>
      <c r="AS28" s="17"/>
      <c r="AT28" s="17"/>
      <c r="AU28" s="17"/>
      <c r="AV28" s="17"/>
      <c r="AW28" s="13" t="e">
        <f t="shared" si="81"/>
        <v>#DIV/0!</v>
      </c>
      <c r="AX28" s="17"/>
      <c r="AY28" s="17"/>
      <c r="AZ28" s="17"/>
      <c r="BA28" s="17"/>
      <c r="BB28" s="17"/>
      <c r="BC28" s="17"/>
      <c r="BD28" s="17"/>
      <c r="BE28" s="13" t="e">
        <f t="shared" si="82"/>
        <v>#DIV/0!</v>
      </c>
    </row>
    <row r="29" spans="1:57" ht="15" customHeight="1" x14ac:dyDescent="0.3">
      <c r="A29" s="89">
        <f t="shared" si="83"/>
        <v>4</v>
      </c>
      <c r="B29" s="34" t="s">
        <v>77</v>
      </c>
      <c r="C29" s="93" t="s">
        <v>78</v>
      </c>
      <c r="D29" s="93" t="s">
        <v>79</v>
      </c>
      <c r="E29" s="93" t="s">
        <v>80</v>
      </c>
      <c r="F29" s="93" t="s">
        <v>80</v>
      </c>
      <c r="G29" s="83" t="s">
        <v>27</v>
      </c>
      <c r="H29" s="94" t="s">
        <v>81</v>
      </c>
      <c r="I29" s="89" t="s">
        <v>71</v>
      </c>
      <c r="J29" s="169">
        <f t="shared" ref="J29:P29" si="84">J26-J27</f>
        <v>3.6000000000000014</v>
      </c>
      <c r="K29" s="169">
        <f t="shared" si="84"/>
        <v>2.4000000000000021</v>
      </c>
      <c r="L29" s="169">
        <f t="shared" si="84"/>
        <v>1.4000000000000021</v>
      </c>
      <c r="M29" s="169">
        <f t="shared" si="84"/>
        <v>3.8000000000000007</v>
      </c>
      <c r="N29" s="169">
        <f t="shared" si="84"/>
        <v>4.6999999999999993</v>
      </c>
      <c r="O29" s="169">
        <f t="shared" si="84"/>
        <v>4.1999999999999993</v>
      </c>
      <c r="P29" s="169">
        <f t="shared" si="84"/>
        <v>4.5999999999999979</v>
      </c>
      <c r="Q29" s="17">
        <f t="shared" si="77"/>
        <v>3.5285714285714289</v>
      </c>
      <c r="R29" s="169">
        <f t="shared" ref="R29:AN29" si="85">R26-R27</f>
        <v>4.1999999999999993</v>
      </c>
      <c r="S29" s="169">
        <f t="shared" si="85"/>
        <v>4.5</v>
      </c>
      <c r="T29" s="169">
        <f t="shared" si="85"/>
        <v>3.6000000000000014</v>
      </c>
      <c r="U29" s="169">
        <f t="shared" si="85"/>
        <v>3.7999999999999972</v>
      </c>
      <c r="V29" s="169">
        <f t="shared" si="85"/>
        <v>4.8000000000000007</v>
      </c>
      <c r="W29" s="169">
        <f t="shared" si="85"/>
        <v>5.1000000000000014</v>
      </c>
      <c r="X29" s="169">
        <f t="shared" si="85"/>
        <v>3.0999999999999979</v>
      </c>
      <c r="Y29" s="17">
        <f t="shared" si="78"/>
        <v>4.1571428571428566</v>
      </c>
      <c r="Z29" s="169">
        <f t="shared" si="85"/>
        <v>4.2999999999999972</v>
      </c>
      <c r="AA29" s="169">
        <f t="shared" si="85"/>
        <v>5</v>
      </c>
      <c r="AB29" s="169">
        <f t="shared" si="85"/>
        <v>4.3999999999999986</v>
      </c>
      <c r="AC29" s="169">
        <f t="shared" si="85"/>
        <v>4.8000000000000007</v>
      </c>
      <c r="AD29" s="169">
        <f t="shared" si="85"/>
        <v>3.6999999999999993</v>
      </c>
      <c r="AE29" s="169">
        <f t="shared" si="85"/>
        <v>4.5999999999999979</v>
      </c>
      <c r="AF29" s="169">
        <f t="shared" si="85"/>
        <v>4.5</v>
      </c>
      <c r="AG29" s="13">
        <f t="shared" si="79"/>
        <v>4.4714285714285706</v>
      </c>
      <c r="AH29" s="169">
        <f t="shared" si="85"/>
        <v>3.9000000000000021</v>
      </c>
      <c r="AI29" s="169">
        <f t="shared" si="85"/>
        <v>4.6000000000000014</v>
      </c>
      <c r="AJ29" s="169">
        <f t="shared" si="85"/>
        <v>5.0999999999999979</v>
      </c>
      <c r="AK29" s="169">
        <f t="shared" si="85"/>
        <v>4.5</v>
      </c>
      <c r="AL29" s="169">
        <f t="shared" si="85"/>
        <v>4.1999999999999993</v>
      </c>
      <c r="AM29" s="169">
        <f t="shared" si="85"/>
        <v>3.6000000000000014</v>
      </c>
      <c r="AN29" s="169">
        <f t="shared" si="85"/>
        <v>3.8000000000000007</v>
      </c>
      <c r="AO29" s="13">
        <f t="shared" si="80"/>
        <v>4.2428571428571429</v>
      </c>
      <c r="AP29" s="17"/>
      <c r="AQ29" s="17"/>
      <c r="AR29" s="17"/>
      <c r="AS29" s="17"/>
      <c r="AT29" s="17"/>
      <c r="AU29" s="17"/>
      <c r="AV29" s="17"/>
      <c r="AW29" s="13" t="e">
        <f t="shared" si="81"/>
        <v>#DIV/0!</v>
      </c>
      <c r="AX29" s="17"/>
      <c r="AY29" s="17"/>
      <c r="AZ29" s="17"/>
      <c r="BA29" s="17"/>
      <c r="BB29" s="17"/>
      <c r="BC29" s="17"/>
      <c r="BD29" s="17"/>
      <c r="BE29" s="13" t="e">
        <f t="shared" si="82"/>
        <v>#DIV/0!</v>
      </c>
    </row>
    <row r="30" spans="1:57" ht="15" customHeight="1" x14ac:dyDescent="0.3">
      <c r="A30" s="89">
        <f t="shared" si="83"/>
        <v>5</v>
      </c>
      <c r="B30" s="34" t="s">
        <v>237</v>
      </c>
      <c r="C30" s="91">
        <v>22</v>
      </c>
      <c r="D30" s="91" t="s">
        <v>82</v>
      </c>
      <c r="E30" s="91" t="s">
        <v>83</v>
      </c>
      <c r="F30" s="91" t="s">
        <v>83</v>
      </c>
      <c r="G30" s="83" t="s">
        <v>27</v>
      </c>
      <c r="H30" s="92" t="s">
        <v>84</v>
      </c>
      <c r="I30" s="89" t="s">
        <v>71</v>
      </c>
      <c r="J30" s="170">
        <v>22.3</v>
      </c>
      <c r="K30" s="170">
        <v>22.4</v>
      </c>
      <c r="L30" s="170">
        <v>22.2</v>
      </c>
      <c r="M30" s="170">
        <v>22.4</v>
      </c>
      <c r="N30" s="170">
        <v>22.9</v>
      </c>
      <c r="O30" s="170">
        <v>23.1</v>
      </c>
      <c r="P30" s="170">
        <v>22.9</v>
      </c>
      <c r="Q30" s="17">
        <f t="shared" si="77"/>
        <v>22.6</v>
      </c>
      <c r="R30" s="170">
        <v>22.8</v>
      </c>
      <c r="S30" s="170">
        <v>22.8</v>
      </c>
      <c r="T30" s="170">
        <v>22.3</v>
      </c>
      <c r="U30" s="170">
        <v>21.9</v>
      </c>
      <c r="V30" s="170">
        <v>21.9</v>
      </c>
      <c r="W30" s="170">
        <v>21.8</v>
      </c>
      <c r="X30" s="17">
        <v>22</v>
      </c>
      <c r="Y30" s="17">
        <f t="shared" si="78"/>
        <v>22.214285714285719</v>
      </c>
      <c r="Z30" s="17">
        <v>21.8</v>
      </c>
      <c r="AA30" s="17">
        <v>21.7</v>
      </c>
      <c r="AB30" s="17">
        <v>21.9</v>
      </c>
      <c r="AC30" s="17">
        <v>21.8</v>
      </c>
      <c r="AD30" s="17">
        <v>21.4</v>
      </c>
      <c r="AE30" s="17">
        <v>21.5</v>
      </c>
      <c r="AF30" s="17">
        <v>21.9</v>
      </c>
      <c r="AG30" s="13">
        <f t="shared" si="79"/>
        <v>21.714285714285715</v>
      </c>
      <c r="AH30" s="17">
        <v>21.9</v>
      </c>
      <c r="AI30" s="17">
        <v>21.8</v>
      </c>
      <c r="AJ30" s="17">
        <v>22.5</v>
      </c>
      <c r="AK30" s="17">
        <v>22.4</v>
      </c>
      <c r="AL30" s="17">
        <v>22.4</v>
      </c>
      <c r="AM30" s="17">
        <v>22.3</v>
      </c>
      <c r="AN30" s="17">
        <v>21.7</v>
      </c>
      <c r="AO30" s="13">
        <f t="shared" si="80"/>
        <v>22.142857142857142</v>
      </c>
      <c r="AP30" s="17"/>
      <c r="AQ30" s="17"/>
      <c r="AR30" s="17"/>
      <c r="AS30" s="17"/>
      <c r="AT30" s="17"/>
      <c r="AU30" s="17"/>
      <c r="AV30" s="17"/>
      <c r="AW30" s="13" t="e">
        <f t="shared" si="81"/>
        <v>#DIV/0!</v>
      </c>
      <c r="AX30" s="17"/>
      <c r="AY30" s="17"/>
      <c r="AZ30" s="17"/>
      <c r="BA30" s="17"/>
      <c r="BB30" s="17"/>
      <c r="BC30" s="17"/>
      <c r="BD30" s="17"/>
      <c r="BE30" s="13" t="e">
        <f t="shared" si="82"/>
        <v>#DIV/0!</v>
      </c>
    </row>
    <row r="31" spans="1:57" ht="15" customHeight="1" x14ac:dyDescent="0.3">
      <c r="A31" s="89">
        <f t="shared" si="83"/>
        <v>6</v>
      </c>
      <c r="B31" s="35" t="s">
        <v>238</v>
      </c>
      <c r="C31" s="95" t="s">
        <v>85</v>
      </c>
      <c r="D31" s="95" t="s">
        <v>85</v>
      </c>
      <c r="E31" s="96" t="s">
        <v>86</v>
      </c>
      <c r="F31" s="96" t="s">
        <v>86</v>
      </c>
      <c r="G31" s="83" t="s">
        <v>27</v>
      </c>
      <c r="H31" s="90" t="s">
        <v>86</v>
      </c>
      <c r="I31" s="97" t="s">
        <v>87</v>
      </c>
      <c r="J31" s="171">
        <v>678</v>
      </c>
      <c r="K31" s="171">
        <v>682</v>
      </c>
      <c r="L31" s="171">
        <v>657</v>
      </c>
      <c r="M31" s="171">
        <v>596</v>
      </c>
      <c r="N31" s="171">
        <v>615</v>
      </c>
      <c r="O31" s="171">
        <v>765</v>
      </c>
      <c r="P31" s="171">
        <v>858</v>
      </c>
      <c r="Q31" s="17">
        <f t="shared" si="77"/>
        <v>693</v>
      </c>
      <c r="R31" s="171">
        <v>864</v>
      </c>
      <c r="S31" s="171">
        <v>780</v>
      </c>
      <c r="T31" s="171">
        <v>838</v>
      </c>
      <c r="U31" s="171">
        <v>888</v>
      </c>
      <c r="V31" s="171">
        <v>830</v>
      </c>
      <c r="W31" s="171">
        <v>800</v>
      </c>
      <c r="X31" s="18">
        <v>810</v>
      </c>
      <c r="Y31" s="17">
        <f t="shared" si="78"/>
        <v>830</v>
      </c>
      <c r="Z31" s="18">
        <v>948</v>
      </c>
      <c r="AA31" s="18">
        <v>902</v>
      </c>
      <c r="AB31" s="18">
        <v>830</v>
      </c>
      <c r="AC31" s="18">
        <v>845</v>
      </c>
      <c r="AD31" s="18">
        <v>848</v>
      </c>
      <c r="AE31" s="18">
        <v>869</v>
      </c>
      <c r="AF31" s="18">
        <v>800</v>
      </c>
      <c r="AG31" s="13">
        <f t="shared" si="79"/>
        <v>863.14285714285711</v>
      </c>
      <c r="AH31" s="18">
        <v>790</v>
      </c>
      <c r="AI31" s="18">
        <v>763</v>
      </c>
      <c r="AJ31" s="18">
        <v>725</v>
      </c>
      <c r="AK31" s="18">
        <v>795</v>
      </c>
      <c r="AL31" s="18">
        <v>745</v>
      </c>
      <c r="AM31" s="18">
        <v>775</v>
      </c>
      <c r="AN31" s="18">
        <v>790</v>
      </c>
      <c r="AO31" s="13">
        <f t="shared" si="80"/>
        <v>769</v>
      </c>
      <c r="AP31" s="18"/>
      <c r="AQ31" s="18"/>
      <c r="AR31" s="18"/>
      <c r="AS31" s="18"/>
      <c r="AT31" s="18"/>
      <c r="AU31" s="18"/>
      <c r="AV31" s="18"/>
      <c r="AW31" s="13" t="e">
        <f t="shared" si="81"/>
        <v>#DIV/0!</v>
      </c>
      <c r="AX31" s="18"/>
      <c r="AY31" s="18"/>
      <c r="AZ31" s="18"/>
      <c r="BA31" s="18"/>
      <c r="BB31" s="18"/>
      <c r="BC31" s="18"/>
      <c r="BD31" s="18"/>
      <c r="BE31" s="13" t="e">
        <f t="shared" si="82"/>
        <v>#DIV/0!</v>
      </c>
    </row>
    <row r="32" spans="1:57" ht="15" customHeight="1" x14ac:dyDescent="0.3">
      <c r="A32" s="89">
        <f t="shared" si="83"/>
        <v>7</v>
      </c>
      <c r="B32" s="34" t="s">
        <v>239</v>
      </c>
      <c r="C32" s="90">
        <v>800</v>
      </c>
      <c r="D32" s="96">
        <v>1000</v>
      </c>
      <c r="E32" s="96">
        <v>1000</v>
      </c>
      <c r="F32" s="96">
        <v>1000</v>
      </c>
      <c r="G32" s="83" t="s">
        <v>27</v>
      </c>
      <c r="H32" s="90">
        <v>1000</v>
      </c>
      <c r="I32" s="97" t="s">
        <v>87</v>
      </c>
      <c r="J32" s="171">
        <v>1147</v>
      </c>
      <c r="K32" s="171">
        <v>964</v>
      </c>
      <c r="L32" s="171">
        <v>945</v>
      </c>
      <c r="M32" s="171">
        <v>1027</v>
      </c>
      <c r="N32" s="171">
        <v>1049</v>
      </c>
      <c r="O32" s="171">
        <v>1150</v>
      </c>
      <c r="P32" s="171">
        <v>1289</v>
      </c>
      <c r="Q32" s="17">
        <f t="shared" si="77"/>
        <v>1081.5714285714287</v>
      </c>
      <c r="R32" s="171">
        <v>1241</v>
      </c>
      <c r="S32" s="171">
        <v>1377</v>
      </c>
      <c r="T32" s="171">
        <v>1412</v>
      </c>
      <c r="U32" s="171">
        <v>1359</v>
      </c>
      <c r="V32" s="171">
        <v>1493</v>
      </c>
      <c r="W32" s="171">
        <v>1319</v>
      </c>
      <c r="X32" s="18">
        <v>1174</v>
      </c>
      <c r="Y32" s="17">
        <f t="shared" si="78"/>
        <v>1339.2857142857142</v>
      </c>
      <c r="Z32" s="18">
        <v>1447</v>
      </c>
      <c r="AA32" s="18">
        <v>1380</v>
      </c>
      <c r="AB32" s="18">
        <v>1500</v>
      </c>
      <c r="AC32" s="18">
        <v>1281</v>
      </c>
      <c r="AD32" s="18">
        <v>1277</v>
      </c>
      <c r="AE32" s="18">
        <v>1132</v>
      </c>
      <c r="AF32" s="18">
        <v>1381</v>
      </c>
      <c r="AG32" s="13">
        <f t="shared" si="79"/>
        <v>1342.5714285714287</v>
      </c>
      <c r="AH32" s="18">
        <v>1132</v>
      </c>
      <c r="AI32" s="18">
        <v>1104</v>
      </c>
      <c r="AJ32" s="18">
        <v>1236</v>
      </c>
      <c r="AK32" s="18">
        <v>1457</v>
      </c>
      <c r="AL32" s="18">
        <v>1427</v>
      </c>
      <c r="AM32" s="18">
        <v>1165</v>
      </c>
      <c r="AN32" s="18">
        <v>1094</v>
      </c>
      <c r="AO32" s="13">
        <f t="shared" si="80"/>
        <v>1230.7142857142858</v>
      </c>
      <c r="AP32" s="18"/>
      <c r="AQ32" s="18"/>
      <c r="AR32" s="18"/>
      <c r="AS32" s="18"/>
      <c r="AT32" s="18"/>
      <c r="AU32" s="18"/>
      <c r="AV32" s="18"/>
      <c r="AW32" s="13" t="e">
        <f t="shared" si="81"/>
        <v>#DIV/0!</v>
      </c>
      <c r="AX32" s="18"/>
      <c r="AY32" s="18"/>
      <c r="AZ32" s="18"/>
      <c r="BA32" s="18"/>
      <c r="BB32" s="18"/>
      <c r="BC32" s="18"/>
      <c r="BD32" s="18"/>
      <c r="BE32" s="13" t="e">
        <f t="shared" si="82"/>
        <v>#DIV/0!</v>
      </c>
    </row>
    <row r="33" spans="1:57" ht="15" customHeight="1" x14ac:dyDescent="0.3">
      <c r="A33" s="89">
        <f t="shared" si="83"/>
        <v>8</v>
      </c>
      <c r="B33" s="34" t="s">
        <v>88</v>
      </c>
      <c r="C33" s="90"/>
      <c r="D33" s="96"/>
      <c r="E33" s="96"/>
      <c r="F33" s="96"/>
      <c r="G33" s="83" t="s">
        <v>27</v>
      </c>
      <c r="H33" s="98"/>
      <c r="I33" s="97" t="s">
        <v>54</v>
      </c>
      <c r="J33" s="172">
        <v>2.0833333333333332E-2</v>
      </c>
      <c r="K33" s="172">
        <v>2.0833333333333332E-2</v>
      </c>
      <c r="L33" s="172">
        <v>2.0833333333333332E-2</v>
      </c>
      <c r="M33" s="172">
        <v>0.9375</v>
      </c>
      <c r="N33" s="172">
        <v>0.9375</v>
      </c>
      <c r="O33" s="172">
        <v>0.9375</v>
      </c>
      <c r="P33" s="172">
        <v>0.9375</v>
      </c>
      <c r="Q33" s="17"/>
      <c r="R33" s="172">
        <v>0.9375</v>
      </c>
      <c r="S33" s="172">
        <v>0.9375</v>
      </c>
      <c r="T33" s="172">
        <v>0.9375</v>
      </c>
      <c r="U33" s="172">
        <v>0.9375</v>
      </c>
      <c r="V33" s="172">
        <v>0.9375</v>
      </c>
      <c r="W33" s="172">
        <v>0.9375</v>
      </c>
      <c r="X33" s="15">
        <v>0.9375</v>
      </c>
      <c r="Y33" s="17">
        <f>X33</f>
        <v>0.9375</v>
      </c>
      <c r="Z33" s="15">
        <v>0.9375</v>
      </c>
      <c r="AA33" s="15">
        <v>2.0833333333333332E-2</v>
      </c>
      <c r="AB33" s="15">
        <v>2.0833333333333332E-2</v>
      </c>
      <c r="AC33" s="15">
        <v>2.0833333333333332E-2</v>
      </c>
      <c r="AD33" s="15">
        <v>2.0833333333333332E-2</v>
      </c>
      <c r="AE33" s="15">
        <v>2.0833333333333332E-2</v>
      </c>
      <c r="AF33" s="15">
        <v>2.0833333333333332E-2</v>
      </c>
      <c r="AG33" s="17">
        <f>AF33</f>
        <v>2.0833333333333332E-2</v>
      </c>
      <c r="AH33" s="15">
        <v>2.0833333333333332E-2</v>
      </c>
      <c r="AI33" s="15">
        <v>2.0833333333333332E-2</v>
      </c>
      <c r="AJ33" s="15">
        <v>2.0833333333333332E-2</v>
      </c>
      <c r="AK33" s="15">
        <v>0.9375</v>
      </c>
      <c r="AL33" s="15">
        <v>0.9375</v>
      </c>
      <c r="AM33" s="15">
        <v>0.9375</v>
      </c>
      <c r="AN33" s="15">
        <v>0.9375</v>
      </c>
      <c r="AO33" s="17">
        <f>AN33</f>
        <v>0.9375</v>
      </c>
      <c r="AP33" s="15"/>
      <c r="AQ33" s="15"/>
      <c r="AR33" s="15"/>
      <c r="AS33" s="15"/>
      <c r="AT33" s="15"/>
      <c r="AU33" s="15"/>
      <c r="AV33" s="15"/>
      <c r="AW33" s="17">
        <f>AV33</f>
        <v>0</v>
      </c>
      <c r="AX33" s="15"/>
      <c r="AY33" s="15"/>
      <c r="AZ33" s="15"/>
      <c r="BA33" s="15"/>
      <c r="BB33" s="15"/>
      <c r="BC33" s="15"/>
      <c r="BD33" s="15"/>
      <c r="BE33" s="17">
        <f>BD33</f>
        <v>0</v>
      </c>
    </row>
    <row r="34" spans="1:57" ht="15" customHeight="1" x14ac:dyDescent="0.3">
      <c r="A34" s="89">
        <f t="shared" si="83"/>
        <v>9</v>
      </c>
      <c r="B34" s="34" t="s">
        <v>89</v>
      </c>
      <c r="C34" s="90"/>
      <c r="D34" s="96"/>
      <c r="E34" s="96"/>
      <c r="F34" s="96"/>
      <c r="G34" s="83" t="s">
        <v>27</v>
      </c>
      <c r="H34" s="98"/>
      <c r="I34" s="97" t="s">
        <v>54</v>
      </c>
      <c r="J34" s="172">
        <v>0.64583333333333337</v>
      </c>
      <c r="K34" s="172">
        <v>0.64583333333333337</v>
      </c>
      <c r="L34" s="172">
        <v>0.64583333333333337</v>
      </c>
      <c r="M34" s="172">
        <v>0.64583333333333337</v>
      </c>
      <c r="N34" s="172">
        <v>0.64583333333333337</v>
      </c>
      <c r="O34" s="172">
        <v>0.64583333333333337</v>
      </c>
      <c r="P34" s="172">
        <v>0.64583333333333337</v>
      </c>
      <c r="Q34" s="17"/>
      <c r="R34" s="172">
        <v>0.64583333333333337</v>
      </c>
      <c r="S34" s="172">
        <v>0.64583333333333337</v>
      </c>
      <c r="T34" s="172">
        <v>0.64583333333333337</v>
      </c>
      <c r="U34" s="172">
        <v>0.64583333333333337</v>
      </c>
      <c r="V34" s="172">
        <v>0.64583333333333337</v>
      </c>
      <c r="W34" s="172">
        <v>0.64583333333333337</v>
      </c>
      <c r="X34" s="15">
        <v>0.64583333333333337</v>
      </c>
      <c r="Y34" s="17">
        <f>X34</f>
        <v>0.64583333333333337</v>
      </c>
      <c r="Z34" s="15">
        <v>0.64583333333333337</v>
      </c>
      <c r="AA34" s="15">
        <v>0.64583333333333337</v>
      </c>
      <c r="AB34" s="15">
        <v>0.64583333333333337</v>
      </c>
      <c r="AC34" s="15">
        <v>0.64583333333333337</v>
      </c>
      <c r="AD34" s="15">
        <v>0.64583333333333337</v>
      </c>
      <c r="AE34" s="15">
        <v>0.64583333333333337</v>
      </c>
      <c r="AF34" s="15">
        <v>0.64583333333333337</v>
      </c>
      <c r="AG34" s="17">
        <f>AF34</f>
        <v>0.64583333333333337</v>
      </c>
      <c r="AH34" s="15">
        <v>0.64583333333333337</v>
      </c>
      <c r="AI34" s="15">
        <v>0.64583333333333337</v>
      </c>
      <c r="AJ34" s="15">
        <v>0.64583333333333337</v>
      </c>
      <c r="AK34" s="15">
        <v>0.64583333333333337</v>
      </c>
      <c r="AL34" s="15">
        <v>0.64583333333333337</v>
      </c>
      <c r="AM34" s="15">
        <v>0.64583333333333337</v>
      </c>
      <c r="AN34" s="15">
        <v>0.64583333333333337</v>
      </c>
      <c r="AO34" s="17">
        <f>AN34</f>
        <v>0.64583333333333337</v>
      </c>
      <c r="AP34" s="15"/>
      <c r="AQ34" s="15"/>
      <c r="AR34" s="15"/>
      <c r="AS34" s="15"/>
      <c r="AT34" s="15"/>
      <c r="AU34" s="15"/>
      <c r="AV34" s="15"/>
      <c r="AW34" s="17">
        <f>AV34</f>
        <v>0</v>
      </c>
      <c r="AX34" s="15"/>
      <c r="AY34" s="15"/>
      <c r="AZ34" s="15"/>
      <c r="BA34" s="15"/>
      <c r="BB34" s="15"/>
      <c r="BC34" s="15"/>
      <c r="BD34" s="15"/>
      <c r="BE34" s="17">
        <f>BD34</f>
        <v>0</v>
      </c>
    </row>
    <row r="35" spans="1:57" ht="15" customHeight="1" x14ac:dyDescent="0.3">
      <c r="A35" s="237">
        <f t="shared" si="83"/>
        <v>10</v>
      </c>
      <c r="B35" s="36" t="s">
        <v>90</v>
      </c>
      <c r="C35" s="90" t="s">
        <v>91</v>
      </c>
      <c r="D35" s="90" t="s">
        <v>91</v>
      </c>
      <c r="E35" s="90" t="s">
        <v>91</v>
      </c>
      <c r="F35" s="90" t="s">
        <v>91</v>
      </c>
      <c r="G35" s="99" t="s">
        <v>42</v>
      </c>
      <c r="H35" s="90" t="s">
        <v>91</v>
      </c>
      <c r="I35" s="100" t="s">
        <v>87</v>
      </c>
      <c r="J35" s="58">
        <v>0</v>
      </c>
      <c r="K35" s="58">
        <v>0</v>
      </c>
      <c r="L35" s="58">
        <v>0</v>
      </c>
      <c r="M35" s="58">
        <v>0</v>
      </c>
      <c r="N35" s="58">
        <v>0</v>
      </c>
      <c r="O35" s="58">
        <v>0</v>
      </c>
      <c r="P35" s="58">
        <v>0</v>
      </c>
      <c r="Q35" s="58">
        <v>0</v>
      </c>
      <c r="R35" s="58">
        <v>0</v>
      </c>
      <c r="S35" s="58">
        <v>0</v>
      </c>
      <c r="T35" s="58">
        <v>0</v>
      </c>
      <c r="U35" s="58">
        <v>0</v>
      </c>
      <c r="V35" s="58">
        <v>0</v>
      </c>
      <c r="W35" s="58">
        <v>0</v>
      </c>
      <c r="X35" s="58">
        <v>0</v>
      </c>
      <c r="Y35" s="58">
        <v>0</v>
      </c>
      <c r="Z35" s="58">
        <v>0</v>
      </c>
      <c r="AA35" s="58">
        <v>0</v>
      </c>
      <c r="AB35" s="58">
        <v>0</v>
      </c>
      <c r="AC35" s="58">
        <v>0</v>
      </c>
      <c r="AD35" s="58">
        <v>0</v>
      </c>
      <c r="AE35" s="58">
        <v>0</v>
      </c>
      <c r="AF35" s="58">
        <v>0</v>
      </c>
      <c r="AG35" s="58">
        <v>0</v>
      </c>
      <c r="AH35" s="59">
        <v>0</v>
      </c>
      <c r="AI35" s="59">
        <v>0</v>
      </c>
      <c r="AJ35" s="59">
        <v>0</v>
      </c>
      <c r="AK35" s="59">
        <v>0</v>
      </c>
      <c r="AL35" s="59">
        <v>0</v>
      </c>
      <c r="AM35" s="59">
        <v>0</v>
      </c>
      <c r="AN35" s="59">
        <v>0</v>
      </c>
      <c r="AO35" s="58">
        <v>0</v>
      </c>
      <c r="AP35" s="59"/>
      <c r="AQ35" s="59"/>
      <c r="AR35" s="59"/>
      <c r="AS35" s="59"/>
      <c r="AT35" s="59"/>
      <c r="AU35" s="59"/>
      <c r="AV35" s="59"/>
      <c r="AW35" s="58">
        <v>0</v>
      </c>
      <c r="AX35" s="59"/>
      <c r="AY35" s="59"/>
      <c r="AZ35" s="59"/>
      <c r="BA35" s="59"/>
      <c r="BB35" s="59"/>
      <c r="BC35" s="59"/>
      <c r="BD35" s="59"/>
      <c r="BE35" s="58">
        <v>0</v>
      </c>
    </row>
    <row r="36" spans="1:57" ht="15" customHeight="1" x14ac:dyDescent="0.3">
      <c r="A36" s="238"/>
      <c r="B36" s="36" t="s">
        <v>92</v>
      </c>
      <c r="C36" s="90" t="s">
        <v>93</v>
      </c>
      <c r="D36" s="90" t="s">
        <v>93</v>
      </c>
      <c r="E36" s="90" t="s">
        <v>93</v>
      </c>
      <c r="F36" s="90" t="s">
        <v>93</v>
      </c>
      <c r="G36" s="99" t="s">
        <v>42</v>
      </c>
      <c r="H36" s="90" t="s">
        <v>93</v>
      </c>
      <c r="I36" s="100" t="s">
        <v>87</v>
      </c>
      <c r="J36" s="58">
        <v>0</v>
      </c>
      <c r="K36" s="58">
        <v>0</v>
      </c>
      <c r="L36" s="58">
        <v>0</v>
      </c>
      <c r="M36" s="58">
        <v>0</v>
      </c>
      <c r="N36" s="58">
        <v>0</v>
      </c>
      <c r="O36" s="58">
        <v>0</v>
      </c>
      <c r="P36" s="58">
        <v>0</v>
      </c>
      <c r="Q36" s="58">
        <v>0</v>
      </c>
      <c r="R36" s="58">
        <v>0</v>
      </c>
      <c r="S36" s="58">
        <v>0</v>
      </c>
      <c r="T36" s="58">
        <v>0</v>
      </c>
      <c r="U36" s="58">
        <v>0</v>
      </c>
      <c r="V36" s="58">
        <v>0</v>
      </c>
      <c r="W36" s="58">
        <v>0</v>
      </c>
      <c r="X36" s="58">
        <v>0</v>
      </c>
      <c r="Y36" s="58">
        <v>0</v>
      </c>
      <c r="Z36" s="58">
        <v>0</v>
      </c>
      <c r="AA36" s="58">
        <v>0</v>
      </c>
      <c r="AB36" s="58">
        <v>0</v>
      </c>
      <c r="AC36" s="58">
        <v>0</v>
      </c>
      <c r="AD36" s="58">
        <v>0</v>
      </c>
      <c r="AE36" s="58">
        <v>0</v>
      </c>
      <c r="AF36" s="58">
        <v>0</v>
      </c>
      <c r="AG36" s="58">
        <v>0</v>
      </c>
      <c r="AH36" s="59">
        <v>0</v>
      </c>
      <c r="AI36" s="59">
        <v>0</v>
      </c>
      <c r="AJ36" s="59">
        <v>0</v>
      </c>
      <c r="AK36" s="59">
        <v>0</v>
      </c>
      <c r="AL36" s="59">
        <v>0</v>
      </c>
      <c r="AM36" s="59">
        <v>0</v>
      </c>
      <c r="AN36" s="59">
        <v>0</v>
      </c>
      <c r="AO36" s="58">
        <v>0</v>
      </c>
      <c r="AP36" s="59"/>
      <c r="AQ36" s="59"/>
      <c r="AR36" s="59"/>
      <c r="AS36" s="59"/>
      <c r="AT36" s="59"/>
      <c r="AU36" s="59"/>
      <c r="AV36" s="59"/>
      <c r="AW36" s="58">
        <v>0</v>
      </c>
      <c r="AX36" s="59"/>
      <c r="AY36" s="59"/>
      <c r="AZ36" s="59"/>
      <c r="BA36" s="59"/>
      <c r="BB36" s="59"/>
      <c r="BC36" s="59"/>
      <c r="BD36" s="59"/>
      <c r="BE36" s="58">
        <v>0</v>
      </c>
    </row>
    <row r="37" spans="1:57" ht="15" customHeight="1" x14ac:dyDescent="0.3">
      <c r="A37" s="239"/>
      <c r="B37" s="36" t="s">
        <v>94</v>
      </c>
      <c r="C37" s="90">
        <v>100</v>
      </c>
      <c r="D37" s="90">
        <v>100</v>
      </c>
      <c r="E37" s="90">
        <v>100</v>
      </c>
      <c r="F37" s="90">
        <v>100</v>
      </c>
      <c r="G37" s="99" t="s">
        <v>42</v>
      </c>
      <c r="H37" s="90">
        <v>100</v>
      </c>
      <c r="I37" s="100" t="s">
        <v>87</v>
      </c>
      <c r="J37" s="58">
        <v>0</v>
      </c>
      <c r="K37" s="58">
        <v>0</v>
      </c>
      <c r="L37" s="58">
        <v>0</v>
      </c>
      <c r="M37" s="58">
        <v>0</v>
      </c>
      <c r="N37" s="58">
        <v>0</v>
      </c>
      <c r="O37" s="58">
        <v>0</v>
      </c>
      <c r="P37" s="58">
        <v>0</v>
      </c>
      <c r="Q37" s="58">
        <v>0</v>
      </c>
      <c r="R37" s="58">
        <v>0</v>
      </c>
      <c r="S37" s="58">
        <v>0</v>
      </c>
      <c r="T37" s="58">
        <v>0</v>
      </c>
      <c r="U37" s="58">
        <v>0</v>
      </c>
      <c r="V37" s="58">
        <v>0</v>
      </c>
      <c r="W37" s="58">
        <v>0</v>
      </c>
      <c r="X37" s="58">
        <v>0</v>
      </c>
      <c r="Y37" s="58">
        <v>0</v>
      </c>
      <c r="Z37" s="58">
        <v>0</v>
      </c>
      <c r="AA37" s="58">
        <v>0</v>
      </c>
      <c r="AB37" s="58">
        <v>0</v>
      </c>
      <c r="AC37" s="58">
        <v>0</v>
      </c>
      <c r="AD37" s="58">
        <v>0</v>
      </c>
      <c r="AE37" s="58">
        <v>0</v>
      </c>
      <c r="AF37" s="58">
        <v>0</v>
      </c>
      <c r="AG37" s="58">
        <v>0</v>
      </c>
      <c r="AH37" s="59">
        <v>0</v>
      </c>
      <c r="AI37" s="59">
        <v>0</v>
      </c>
      <c r="AJ37" s="59">
        <v>0</v>
      </c>
      <c r="AK37" s="59">
        <v>0</v>
      </c>
      <c r="AL37" s="59">
        <v>0</v>
      </c>
      <c r="AM37" s="59">
        <v>0</v>
      </c>
      <c r="AN37" s="59">
        <v>0</v>
      </c>
      <c r="AO37" s="58">
        <v>0</v>
      </c>
      <c r="AP37" s="59"/>
      <c r="AQ37" s="59"/>
      <c r="AR37" s="59"/>
      <c r="AS37" s="59"/>
      <c r="AT37" s="59"/>
      <c r="AU37" s="59"/>
      <c r="AV37" s="59"/>
      <c r="AW37" s="58">
        <v>0</v>
      </c>
      <c r="AX37" s="59"/>
      <c r="AY37" s="59"/>
      <c r="AZ37" s="59"/>
      <c r="BA37" s="59"/>
      <c r="BB37" s="59"/>
      <c r="BC37" s="59"/>
      <c r="BD37" s="59"/>
      <c r="BE37" s="58">
        <v>0</v>
      </c>
    </row>
    <row r="38" spans="1:57" ht="15" customHeight="1" x14ac:dyDescent="0.3">
      <c r="A38" s="89">
        <v>11</v>
      </c>
      <c r="B38" s="37" t="s">
        <v>240</v>
      </c>
      <c r="C38" s="101" t="s">
        <v>95</v>
      </c>
      <c r="D38" s="101" t="s">
        <v>96</v>
      </c>
      <c r="E38" s="101" t="s">
        <v>96</v>
      </c>
      <c r="F38" s="101" t="s">
        <v>96</v>
      </c>
      <c r="G38" s="83" t="s">
        <v>27</v>
      </c>
      <c r="H38" s="101" t="s">
        <v>97</v>
      </c>
      <c r="I38" s="100" t="s">
        <v>37</v>
      </c>
      <c r="J38" s="173">
        <v>76.7</v>
      </c>
      <c r="K38" s="173">
        <v>72.900000000000006</v>
      </c>
      <c r="L38" s="173">
        <v>74.3</v>
      </c>
      <c r="M38" s="173">
        <v>77.099999999999994</v>
      </c>
      <c r="N38" s="173">
        <v>76</v>
      </c>
      <c r="O38" s="173">
        <v>76.400000000000006</v>
      </c>
      <c r="P38" s="173">
        <v>75.099999999999994</v>
      </c>
      <c r="Q38" s="17">
        <f t="shared" ref="Q38:Q46" si="86">IF(Q$2="Среднее",AVERAGE(J38:P38))</f>
        <v>75.5</v>
      </c>
      <c r="R38" s="173">
        <v>75.400000000000006</v>
      </c>
      <c r="S38" s="173">
        <v>75</v>
      </c>
      <c r="T38" s="173">
        <v>75</v>
      </c>
      <c r="U38" s="173">
        <v>66.5</v>
      </c>
      <c r="V38" s="173">
        <v>71.3</v>
      </c>
      <c r="W38" s="173">
        <v>68.400000000000006</v>
      </c>
      <c r="X38" s="173">
        <v>74</v>
      </c>
      <c r="Y38" s="17">
        <f t="shared" ref="Y38:Y41" si="87">IF(Y$2="Среднее",AVERAGE(R38:X38))</f>
        <v>72.228571428571428</v>
      </c>
      <c r="Z38" s="17">
        <v>71.900000000000006</v>
      </c>
      <c r="AA38" s="17">
        <v>72.3</v>
      </c>
      <c r="AB38" s="17">
        <v>80</v>
      </c>
      <c r="AC38" s="17">
        <v>74.599999999999994</v>
      </c>
      <c r="AD38" s="17">
        <v>80.8</v>
      </c>
      <c r="AE38" s="17">
        <v>83.8</v>
      </c>
      <c r="AF38" s="17">
        <v>81.900000000000006</v>
      </c>
      <c r="AG38" s="13">
        <f t="shared" ref="AG38:AG46" si="88">IF(AG$2="Среднее",AVERAGE(Z38:AF38),"")</f>
        <v>77.899999999999991</v>
      </c>
      <c r="AH38" s="17">
        <v>81.2</v>
      </c>
      <c r="AI38" s="17">
        <v>78.099999999999994</v>
      </c>
      <c r="AJ38" s="17">
        <v>82.8</v>
      </c>
      <c r="AK38" s="17">
        <v>79</v>
      </c>
      <c r="AL38" s="17">
        <v>76.5</v>
      </c>
      <c r="AM38" s="17">
        <v>76.7</v>
      </c>
      <c r="AN38" s="17">
        <v>76.8</v>
      </c>
      <c r="AO38" s="13">
        <f t="shared" ref="AO38:AO46" si="89">IF(AO$2="Среднее",AVERAGE(AH38:AN38),"")</f>
        <v>78.728571428571428</v>
      </c>
      <c r="AP38" s="17"/>
      <c r="AQ38" s="17"/>
      <c r="AR38" s="17"/>
      <c r="AS38" s="17"/>
      <c r="AT38" s="17"/>
      <c r="AU38" s="17"/>
      <c r="AV38" s="17"/>
      <c r="AW38" s="13" t="e">
        <f t="shared" ref="AW38:AW46" si="90">IF(AW$2="Среднее",AVERAGE(AP38:AV38),"")</f>
        <v>#DIV/0!</v>
      </c>
      <c r="AX38" s="17"/>
      <c r="AY38" s="17"/>
      <c r="AZ38" s="17"/>
      <c r="BA38" s="17"/>
      <c r="BB38" s="17"/>
      <c r="BC38" s="17"/>
      <c r="BD38" s="17"/>
      <c r="BE38" s="13" t="e">
        <f t="shared" ref="BE38:BE46" si="91">IF(BE$2="Среднее",AVERAGE(AX38:BD38),"")</f>
        <v>#DIV/0!</v>
      </c>
    </row>
    <row r="39" spans="1:57" ht="15" customHeight="1" x14ac:dyDescent="0.3">
      <c r="A39" s="89">
        <f t="shared" si="83"/>
        <v>12</v>
      </c>
      <c r="B39" s="37" t="s">
        <v>241</v>
      </c>
      <c r="C39" s="101" t="s">
        <v>95</v>
      </c>
      <c r="D39" s="101" t="s">
        <v>96</v>
      </c>
      <c r="E39" s="101" t="s">
        <v>96</v>
      </c>
      <c r="F39" s="101" t="s">
        <v>96</v>
      </c>
      <c r="G39" s="83" t="s">
        <v>27</v>
      </c>
      <c r="H39" s="101" t="s">
        <v>97</v>
      </c>
      <c r="I39" s="100" t="s">
        <v>37</v>
      </c>
      <c r="J39" s="160">
        <v>74.8</v>
      </c>
      <c r="K39" s="160">
        <v>73</v>
      </c>
      <c r="L39" s="160">
        <v>79.5</v>
      </c>
      <c r="M39" s="160">
        <v>72.5</v>
      </c>
      <c r="N39" s="160">
        <v>78.900000000000006</v>
      </c>
      <c r="O39" s="160">
        <v>76.8</v>
      </c>
      <c r="P39" s="160">
        <v>71.099999999999994</v>
      </c>
      <c r="Q39" s="17">
        <f t="shared" si="86"/>
        <v>75.228571428571428</v>
      </c>
      <c r="R39" s="160">
        <v>74.400000000000006</v>
      </c>
      <c r="S39" s="160">
        <v>78.3</v>
      </c>
      <c r="T39" s="160">
        <v>76</v>
      </c>
      <c r="U39" s="160">
        <v>72</v>
      </c>
      <c r="V39" s="160">
        <v>73</v>
      </c>
      <c r="W39" s="160">
        <v>79.8</v>
      </c>
      <c r="X39" s="160">
        <v>81</v>
      </c>
      <c r="Y39" s="17">
        <f t="shared" si="87"/>
        <v>76.357142857142861</v>
      </c>
      <c r="Z39" s="17">
        <v>77</v>
      </c>
      <c r="AA39" s="17">
        <v>86.4</v>
      </c>
      <c r="AB39" s="17">
        <v>88</v>
      </c>
      <c r="AC39" s="17">
        <v>78.599999999999994</v>
      </c>
      <c r="AD39" s="17">
        <v>81.3</v>
      </c>
      <c r="AE39" s="17">
        <v>81.400000000000006</v>
      </c>
      <c r="AF39" s="17">
        <v>80.5</v>
      </c>
      <c r="AG39" s="13">
        <f t="shared" si="88"/>
        <v>81.885714285714286</v>
      </c>
      <c r="AH39" s="17">
        <v>84.2</v>
      </c>
      <c r="AI39" s="17">
        <v>72.2</v>
      </c>
      <c r="AJ39" s="17">
        <v>79.599999999999994</v>
      </c>
      <c r="AK39" s="17">
        <v>81</v>
      </c>
      <c r="AL39" s="17">
        <v>86.5</v>
      </c>
      <c r="AM39" s="17">
        <v>83.8</v>
      </c>
      <c r="AN39" s="17">
        <v>82.6</v>
      </c>
      <c r="AO39" s="13">
        <f t="shared" si="89"/>
        <v>81.414285714285711</v>
      </c>
      <c r="AP39" s="17"/>
      <c r="AQ39" s="17"/>
      <c r="AR39" s="17"/>
      <c r="AS39" s="17"/>
      <c r="AT39" s="17"/>
      <c r="AU39" s="17"/>
      <c r="AV39" s="17"/>
      <c r="AW39" s="13" t="e">
        <f t="shared" si="90"/>
        <v>#DIV/0!</v>
      </c>
      <c r="AX39" s="17"/>
      <c r="AY39" s="17"/>
      <c r="AZ39" s="17"/>
      <c r="BA39" s="17"/>
      <c r="BB39" s="17"/>
      <c r="BC39" s="17"/>
      <c r="BD39" s="17"/>
      <c r="BE39" s="13" t="e">
        <f t="shared" si="91"/>
        <v>#DIV/0!</v>
      </c>
    </row>
    <row r="40" spans="1:57" ht="15" customHeight="1" x14ac:dyDescent="0.3">
      <c r="A40" s="89">
        <f t="shared" si="83"/>
        <v>13</v>
      </c>
      <c r="B40" s="37" t="s">
        <v>98</v>
      </c>
      <c r="C40" s="102" t="s">
        <v>99</v>
      </c>
      <c r="D40" s="102" t="s">
        <v>99</v>
      </c>
      <c r="E40" s="102" t="s">
        <v>99</v>
      </c>
      <c r="F40" s="102" t="s">
        <v>99</v>
      </c>
      <c r="G40" s="83" t="s">
        <v>27</v>
      </c>
      <c r="H40" s="102" t="s">
        <v>100</v>
      </c>
      <c r="I40" s="100" t="s">
        <v>37</v>
      </c>
      <c r="J40" s="174">
        <f t="shared" ref="J40:P40" si="92">J39-J38</f>
        <v>-1.9000000000000057</v>
      </c>
      <c r="K40" s="174">
        <f t="shared" si="92"/>
        <v>9.9999999999994316E-2</v>
      </c>
      <c r="L40" s="174">
        <f t="shared" si="92"/>
        <v>5.2000000000000028</v>
      </c>
      <c r="M40" s="174">
        <f t="shared" si="92"/>
        <v>-4.5999999999999943</v>
      </c>
      <c r="N40" s="174">
        <f t="shared" si="92"/>
        <v>2.9000000000000057</v>
      </c>
      <c r="O40" s="174">
        <f t="shared" si="92"/>
        <v>0.39999999999999147</v>
      </c>
      <c r="P40" s="174">
        <f t="shared" si="92"/>
        <v>-4</v>
      </c>
      <c r="Q40" s="17">
        <f t="shared" si="86"/>
        <v>-0.27142857142857224</v>
      </c>
      <c r="R40" s="174">
        <f t="shared" ref="R40:AN40" si="93">R39-R38</f>
        <v>-1</v>
      </c>
      <c r="S40" s="174">
        <f t="shared" si="93"/>
        <v>3.2999999999999972</v>
      </c>
      <c r="T40" s="174">
        <f t="shared" si="93"/>
        <v>1</v>
      </c>
      <c r="U40" s="174">
        <f t="shared" si="93"/>
        <v>5.5</v>
      </c>
      <c r="V40" s="174">
        <f t="shared" si="93"/>
        <v>1.7000000000000028</v>
      </c>
      <c r="W40" s="174">
        <f t="shared" si="93"/>
        <v>11.399999999999991</v>
      </c>
      <c r="X40" s="174">
        <f t="shared" si="93"/>
        <v>7</v>
      </c>
      <c r="Y40" s="17">
        <f t="shared" si="87"/>
        <v>4.1285714285714272</v>
      </c>
      <c r="Z40" s="174">
        <f t="shared" si="93"/>
        <v>5.0999999999999943</v>
      </c>
      <c r="AA40" s="174">
        <f t="shared" si="93"/>
        <v>14.100000000000009</v>
      </c>
      <c r="AB40" s="174">
        <f t="shared" si="93"/>
        <v>8</v>
      </c>
      <c r="AC40" s="174">
        <f t="shared" si="93"/>
        <v>4</v>
      </c>
      <c r="AD40" s="174">
        <f t="shared" si="93"/>
        <v>0.5</v>
      </c>
      <c r="AE40" s="174">
        <f t="shared" si="93"/>
        <v>-2.3999999999999915</v>
      </c>
      <c r="AF40" s="174">
        <f t="shared" si="93"/>
        <v>-1.4000000000000057</v>
      </c>
      <c r="AG40" s="13">
        <f t="shared" si="88"/>
        <v>3.9857142857142867</v>
      </c>
      <c r="AH40" s="174">
        <f t="shared" si="93"/>
        <v>3</v>
      </c>
      <c r="AI40" s="174">
        <f t="shared" si="93"/>
        <v>-5.8999999999999915</v>
      </c>
      <c r="AJ40" s="174">
        <f t="shared" si="93"/>
        <v>-3.2000000000000028</v>
      </c>
      <c r="AK40" s="174">
        <f t="shared" si="93"/>
        <v>2</v>
      </c>
      <c r="AL40" s="174">
        <f t="shared" si="93"/>
        <v>10</v>
      </c>
      <c r="AM40" s="174">
        <f t="shared" si="93"/>
        <v>7.0999999999999943</v>
      </c>
      <c r="AN40" s="174">
        <f t="shared" si="93"/>
        <v>5.7999999999999972</v>
      </c>
      <c r="AO40" s="13">
        <f t="shared" si="89"/>
        <v>2.6857142857142855</v>
      </c>
      <c r="AP40" s="17"/>
      <c r="AQ40" s="17"/>
      <c r="AR40" s="17"/>
      <c r="AS40" s="17"/>
      <c r="AT40" s="17"/>
      <c r="AU40" s="17"/>
      <c r="AV40" s="17"/>
      <c r="AW40" s="13" t="e">
        <f t="shared" si="90"/>
        <v>#DIV/0!</v>
      </c>
      <c r="AX40" s="17"/>
      <c r="AY40" s="17"/>
      <c r="AZ40" s="17"/>
      <c r="BA40" s="17"/>
      <c r="BB40" s="17"/>
      <c r="BC40" s="17"/>
      <c r="BD40" s="17"/>
      <c r="BE40" s="13" t="e">
        <f t="shared" si="91"/>
        <v>#DIV/0!</v>
      </c>
    </row>
    <row r="41" spans="1:57" ht="15" customHeight="1" x14ac:dyDescent="0.3">
      <c r="A41" s="89">
        <f t="shared" si="83"/>
        <v>14</v>
      </c>
      <c r="B41" s="37" t="s">
        <v>101</v>
      </c>
      <c r="C41" s="101" t="s">
        <v>102</v>
      </c>
      <c r="D41" s="101" t="s">
        <v>103</v>
      </c>
      <c r="E41" s="101" t="s">
        <v>103</v>
      </c>
      <c r="F41" s="101" t="s">
        <v>103</v>
      </c>
      <c r="G41" s="83" t="s">
        <v>27</v>
      </c>
      <c r="H41" s="101" t="s">
        <v>103</v>
      </c>
      <c r="I41" s="100" t="s">
        <v>273</v>
      </c>
      <c r="J41" s="174">
        <v>4.75</v>
      </c>
      <c r="K41" s="174">
        <v>5.0599999999999996</v>
      </c>
      <c r="L41" s="174">
        <v>5.2</v>
      </c>
      <c r="M41" s="174">
        <v>5.0999999999999996</v>
      </c>
      <c r="N41" s="174">
        <v>5.37</v>
      </c>
      <c r="O41" s="174">
        <v>5.43</v>
      </c>
      <c r="P41" s="174">
        <v>5.09</v>
      </c>
      <c r="Q41" s="17">
        <f t="shared" si="86"/>
        <v>5.1428571428571432</v>
      </c>
      <c r="R41" s="174">
        <v>5.3</v>
      </c>
      <c r="S41" s="174">
        <v>5.63</v>
      </c>
      <c r="T41" s="174">
        <v>4.9800000000000004</v>
      </c>
      <c r="U41" s="174">
        <v>5.48</v>
      </c>
      <c r="V41" s="174">
        <v>6.22</v>
      </c>
      <c r="W41" s="174">
        <v>5.92</v>
      </c>
      <c r="X41" s="174">
        <v>5.55</v>
      </c>
      <c r="Y41" s="17">
        <f t="shared" si="87"/>
        <v>5.5828571428571427</v>
      </c>
      <c r="Z41" s="17">
        <v>4.9400000000000004</v>
      </c>
      <c r="AA41" s="17">
        <v>4.67</v>
      </c>
      <c r="AB41" s="17">
        <v>4.1399999999999997</v>
      </c>
      <c r="AC41" s="17">
        <v>3.94</v>
      </c>
      <c r="AD41" s="17">
        <v>4.0199999999999996</v>
      </c>
      <c r="AE41" s="17">
        <v>3.1</v>
      </c>
      <c r="AF41" s="17">
        <v>3.62</v>
      </c>
      <c r="AG41" s="13">
        <f t="shared" si="88"/>
        <v>4.0614285714285723</v>
      </c>
      <c r="AH41" s="17">
        <v>4.1399999999999997</v>
      </c>
      <c r="AI41" s="17">
        <v>4.1500000000000004</v>
      </c>
      <c r="AJ41" s="17">
        <v>3.6</v>
      </c>
      <c r="AK41" s="17">
        <v>3.64</v>
      </c>
      <c r="AL41" s="17">
        <v>4.2</v>
      </c>
      <c r="AM41" s="17">
        <v>3.89</v>
      </c>
      <c r="AN41" s="17">
        <v>3.7</v>
      </c>
      <c r="AO41" s="13">
        <f t="shared" si="89"/>
        <v>3.902857142857143</v>
      </c>
      <c r="AP41" s="17"/>
      <c r="AQ41" s="17"/>
      <c r="AR41" s="17"/>
      <c r="AS41" s="17"/>
      <c r="AT41" s="17"/>
      <c r="AU41" s="17"/>
      <c r="AV41" s="17"/>
      <c r="AW41" s="13" t="e">
        <f t="shared" si="90"/>
        <v>#DIV/0!</v>
      </c>
      <c r="AX41" s="17"/>
      <c r="AY41" s="17"/>
      <c r="AZ41" s="17"/>
      <c r="BA41" s="17"/>
      <c r="BB41" s="17"/>
      <c r="BC41" s="17"/>
      <c r="BD41" s="17"/>
      <c r="BE41" s="13" t="e">
        <f t="shared" si="91"/>
        <v>#DIV/0!</v>
      </c>
    </row>
    <row r="42" spans="1:57" ht="30" customHeight="1" x14ac:dyDescent="0.3">
      <c r="A42" s="227" t="s">
        <v>104</v>
      </c>
      <c r="B42" s="228"/>
      <c r="C42" s="228"/>
      <c r="D42" s="228"/>
      <c r="E42" s="228"/>
      <c r="F42" s="228"/>
      <c r="G42" s="228"/>
      <c r="H42" s="228"/>
      <c r="I42" s="228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</row>
    <row r="43" spans="1:57" ht="15" customHeight="1" x14ac:dyDescent="0.3">
      <c r="A43" s="103">
        <v>1</v>
      </c>
      <c r="B43" s="32" t="s">
        <v>242</v>
      </c>
      <c r="C43" s="104" t="s">
        <v>105</v>
      </c>
      <c r="D43" s="105"/>
      <c r="E43" s="105"/>
      <c r="F43" s="105"/>
      <c r="G43" s="106" t="s">
        <v>27</v>
      </c>
      <c r="H43" s="107"/>
      <c r="I43" s="108" t="s">
        <v>106</v>
      </c>
      <c r="J43" s="174">
        <v>0.5</v>
      </c>
      <c r="K43" s="174">
        <v>0.5</v>
      </c>
      <c r="L43" s="174">
        <v>0.5</v>
      </c>
      <c r="M43" s="174">
        <v>0.5</v>
      </c>
      <c r="N43" s="174">
        <v>0.5</v>
      </c>
      <c r="O43" s="174">
        <v>0.5</v>
      </c>
      <c r="P43" s="174">
        <v>0.5</v>
      </c>
      <c r="Q43" s="17">
        <f t="shared" si="86"/>
        <v>0.5</v>
      </c>
      <c r="R43" s="174">
        <v>0.5</v>
      </c>
      <c r="S43" s="174">
        <v>0.5</v>
      </c>
      <c r="T43" s="174">
        <v>0.5</v>
      </c>
      <c r="U43" s="174">
        <v>0.5</v>
      </c>
      <c r="V43" s="174">
        <v>0.5</v>
      </c>
      <c r="W43" s="174">
        <v>0.5</v>
      </c>
      <c r="X43" s="174">
        <v>0.5</v>
      </c>
      <c r="Y43" s="17">
        <f t="shared" ref="Y43:Y46" si="94">IF(Y$2="Среднее",AVERAGE(R43:X43))</f>
        <v>0.5</v>
      </c>
      <c r="Z43" s="17">
        <v>0.5</v>
      </c>
      <c r="AA43" s="17">
        <v>0.5</v>
      </c>
      <c r="AB43" s="17">
        <v>0.5</v>
      </c>
      <c r="AC43" s="17">
        <v>0.5</v>
      </c>
      <c r="AD43" s="17">
        <v>0.5</v>
      </c>
      <c r="AE43" s="17">
        <v>0.5</v>
      </c>
      <c r="AF43" s="17">
        <v>0.5</v>
      </c>
      <c r="AG43" s="13">
        <f t="shared" si="88"/>
        <v>0.5</v>
      </c>
      <c r="AH43" s="17">
        <v>0.5</v>
      </c>
      <c r="AI43" s="17">
        <v>0.5</v>
      </c>
      <c r="AJ43" s="17">
        <v>0.5</v>
      </c>
      <c r="AK43" s="17">
        <v>0.5</v>
      </c>
      <c r="AL43" s="17">
        <v>0.5</v>
      </c>
      <c r="AM43" s="17">
        <v>0.5</v>
      </c>
      <c r="AN43" s="17">
        <v>0.5</v>
      </c>
      <c r="AO43" s="13">
        <f t="shared" si="89"/>
        <v>0.5</v>
      </c>
      <c r="AP43" s="17"/>
      <c r="AQ43" s="17"/>
      <c r="AR43" s="17"/>
      <c r="AS43" s="17"/>
      <c r="AT43" s="17"/>
      <c r="AU43" s="17"/>
      <c r="AV43" s="17"/>
      <c r="AW43" s="13" t="e">
        <f t="shared" si="90"/>
        <v>#DIV/0!</v>
      </c>
      <c r="AX43" s="17"/>
      <c r="AY43" s="17"/>
      <c r="AZ43" s="17"/>
      <c r="BA43" s="17"/>
      <c r="BB43" s="17"/>
      <c r="BC43" s="17"/>
      <c r="BD43" s="17"/>
      <c r="BE43" s="13" t="e">
        <f t="shared" si="91"/>
        <v>#DIV/0!</v>
      </c>
    </row>
    <row r="44" spans="1:57" ht="15" customHeight="1" x14ac:dyDescent="0.3">
      <c r="A44" s="103">
        <f>A43+1</f>
        <v>2</v>
      </c>
      <c r="B44" s="33" t="s">
        <v>243</v>
      </c>
      <c r="C44" s="104" t="s">
        <v>107</v>
      </c>
      <c r="D44" s="104" t="s">
        <v>107</v>
      </c>
      <c r="E44" s="104" t="s">
        <v>107</v>
      </c>
      <c r="F44" s="104" t="s">
        <v>107</v>
      </c>
      <c r="G44" s="83" t="s">
        <v>27</v>
      </c>
      <c r="H44" s="104" t="s">
        <v>107</v>
      </c>
      <c r="I44" s="110" t="s">
        <v>71</v>
      </c>
      <c r="J44" s="174">
        <v>18</v>
      </c>
      <c r="K44" s="174">
        <v>18</v>
      </c>
      <c r="L44" s="174">
        <v>18</v>
      </c>
      <c r="M44" s="174">
        <v>18</v>
      </c>
      <c r="N44" s="174">
        <v>18</v>
      </c>
      <c r="O44" s="174">
        <v>18</v>
      </c>
      <c r="P44" s="174">
        <v>18</v>
      </c>
      <c r="Q44" s="17">
        <f t="shared" si="86"/>
        <v>18</v>
      </c>
      <c r="R44" s="174">
        <v>18</v>
      </c>
      <c r="S44" s="174">
        <v>18</v>
      </c>
      <c r="T44" s="174">
        <v>18</v>
      </c>
      <c r="U44" s="174">
        <v>18</v>
      </c>
      <c r="V44" s="174">
        <v>18</v>
      </c>
      <c r="W44" s="174">
        <v>18</v>
      </c>
      <c r="X44" s="174">
        <v>18</v>
      </c>
      <c r="Y44" s="17">
        <f t="shared" si="94"/>
        <v>18</v>
      </c>
      <c r="Z44" s="17">
        <v>18</v>
      </c>
      <c r="AA44" s="17">
        <v>18</v>
      </c>
      <c r="AB44" s="17">
        <v>18</v>
      </c>
      <c r="AC44" s="17">
        <v>18</v>
      </c>
      <c r="AD44" s="17">
        <v>18</v>
      </c>
      <c r="AE44" s="17">
        <v>18</v>
      </c>
      <c r="AF44" s="17">
        <v>18</v>
      </c>
      <c r="AG44" s="13">
        <f t="shared" si="88"/>
        <v>18</v>
      </c>
      <c r="AH44" s="17">
        <v>18</v>
      </c>
      <c r="AI44" s="17">
        <v>18</v>
      </c>
      <c r="AJ44" s="17">
        <v>18</v>
      </c>
      <c r="AK44" s="17">
        <v>18</v>
      </c>
      <c r="AL44" s="17">
        <v>18</v>
      </c>
      <c r="AM44" s="17">
        <v>18</v>
      </c>
      <c r="AN44" s="17">
        <v>18</v>
      </c>
      <c r="AO44" s="13">
        <f t="shared" si="89"/>
        <v>18</v>
      </c>
      <c r="AP44" s="17"/>
      <c r="AQ44" s="17"/>
      <c r="AR44" s="17"/>
      <c r="AS44" s="17"/>
      <c r="AT44" s="17"/>
      <c r="AU44" s="17"/>
      <c r="AV44" s="17"/>
      <c r="AW44" s="13" t="e">
        <f t="shared" si="90"/>
        <v>#DIV/0!</v>
      </c>
      <c r="AX44" s="17"/>
      <c r="AY44" s="17"/>
      <c r="AZ44" s="17"/>
      <c r="BA44" s="17"/>
      <c r="BB44" s="17"/>
      <c r="BC44" s="17"/>
      <c r="BD44" s="17"/>
      <c r="BE44" s="13" t="e">
        <f t="shared" si="91"/>
        <v>#DIV/0!</v>
      </c>
    </row>
    <row r="45" spans="1:57" ht="15" customHeight="1" x14ac:dyDescent="0.3">
      <c r="A45" s="103">
        <f t="shared" ref="A45:A58" si="95">A44+1</f>
        <v>3</v>
      </c>
      <c r="B45" s="33" t="s">
        <v>108</v>
      </c>
      <c r="C45" s="104" t="s">
        <v>53</v>
      </c>
      <c r="D45" s="104" t="s">
        <v>53</v>
      </c>
      <c r="E45" s="104" t="s">
        <v>53</v>
      </c>
      <c r="F45" s="104" t="s">
        <v>53</v>
      </c>
      <c r="G45" s="83" t="s">
        <v>27</v>
      </c>
      <c r="H45" s="104" t="s">
        <v>53</v>
      </c>
      <c r="I45" s="110" t="s">
        <v>71</v>
      </c>
      <c r="J45" s="174">
        <v>19</v>
      </c>
      <c r="K45" s="174">
        <v>19</v>
      </c>
      <c r="L45" s="174">
        <v>19</v>
      </c>
      <c r="M45" s="174">
        <v>19</v>
      </c>
      <c r="N45" s="174">
        <v>19</v>
      </c>
      <c r="O45" s="174">
        <v>19</v>
      </c>
      <c r="P45" s="174">
        <v>19</v>
      </c>
      <c r="Q45" s="17">
        <f t="shared" si="86"/>
        <v>19</v>
      </c>
      <c r="R45" s="174">
        <v>19</v>
      </c>
      <c r="S45" s="174">
        <v>19</v>
      </c>
      <c r="T45" s="174">
        <v>19</v>
      </c>
      <c r="U45" s="174">
        <v>19</v>
      </c>
      <c r="V45" s="174">
        <v>19</v>
      </c>
      <c r="W45" s="174">
        <v>19</v>
      </c>
      <c r="X45" s="174">
        <v>19</v>
      </c>
      <c r="Y45" s="17">
        <f t="shared" si="94"/>
        <v>19</v>
      </c>
      <c r="Z45" s="17">
        <v>19</v>
      </c>
      <c r="AA45" s="17">
        <v>19</v>
      </c>
      <c r="AB45" s="17">
        <v>19</v>
      </c>
      <c r="AC45" s="17">
        <v>19</v>
      </c>
      <c r="AD45" s="17">
        <v>19</v>
      </c>
      <c r="AE45" s="17">
        <v>19</v>
      </c>
      <c r="AF45" s="17">
        <v>19</v>
      </c>
      <c r="AG45" s="13">
        <f t="shared" si="88"/>
        <v>19</v>
      </c>
      <c r="AH45" s="17">
        <v>19</v>
      </c>
      <c r="AI45" s="17">
        <v>19</v>
      </c>
      <c r="AJ45" s="17">
        <v>19</v>
      </c>
      <c r="AK45" s="17">
        <v>19</v>
      </c>
      <c r="AL45" s="17">
        <v>19</v>
      </c>
      <c r="AM45" s="17">
        <v>19</v>
      </c>
      <c r="AN45" s="17">
        <v>19</v>
      </c>
      <c r="AO45" s="13">
        <f t="shared" si="89"/>
        <v>19</v>
      </c>
      <c r="AP45" s="17"/>
      <c r="AQ45" s="17"/>
      <c r="AR45" s="17"/>
      <c r="AS45" s="17"/>
      <c r="AT45" s="17"/>
      <c r="AU45" s="17"/>
      <c r="AV45" s="17"/>
      <c r="AW45" s="13" t="e">
        <f t="shared" si="90"/>
        <v>#DIV/0!</v>
      </c>
      <c r="AX45" s="17"/>
      <c r="AY45" s="17"/>
      <c r="AZ45" s="17"/>
      <c r="BA45" s="17"/>
      <c r="BB45" s="17"/>
      <c r="BC45" s="17"/>
      <c r="BD45" s="17"/>
      <c r="BE45" s="13" t="e">
        <f t="shared" si="91"/>
        <v>#DIV/0!</v>
      </c>
    </row>
    <row r="46" spans="1:57" ht="15" customHeight="1" x14ac:dyDescent="0.3">
      <c r="A46" s="103">
        <f t="shared" si="95"/>
        <v>4</v>
      </c>
      <c r="B46" s="33" t="s">
        <v>109</v>
      </c>
      <c r="C46" s="104" t="s">
        <v>110</v>
      </c>
      <c r="D46" s="104" t="s">
        <v>110</v>
      </c>
      <c r="E46" s="104" t="s">
        <v>110</v>
      </c>
      <c r="F46" s="104" t="s">
        <v>110</v>
      </c>
      <c r="G46" s="83" t="s">
        <v>27</v>
      </c>
      <c r="H46" s="104" t="s">
        <v>110</v>
      </c>
      <c r="I46" s="110" t="s">
        <v>71</v>
      </c>
      <c r="J46" s="174">
        <v>21</v>
      </c>
      <c r="K46" s="174">
        <v>22</v>
      </c>
      <c r="L46" s="174">
        <v>22</v>
      </c>
      <c r="M46" s="174">
        <v>22</v>
      </c>
      <c r="N46" s="174">
        <v>22</v>
      </c>
      <c r="O46" s="174">
        <v>22</v>
      </c>
      <c r="P46" s="174">
        <v>22</v>
      </c>
      <c r="Q46" s="17">
        <f t="shared" si="86"/>
        <v>21.857142857142858</v>
      </c>
      <c r="R46" s="174">
        <v>22</v>
      </c>
      <c r="S46" s="174">
        <v>22</v>
      </c>
      <c r="T46" s="174">
        <v>22</v>
      </c>
      <c r="U46" s="174">
        <v>22</v>
      </c>
      <c r="V46" s="174">
        <v>22</v>
      </c>
      <c r="W46" s="174">
        <v>22</v>
      </c>
      <c r="X46" s="174">
        <v>22</v>
      </c>
      <c r="Y46" s="17">
        <f t="shared" si="94"/>
        <v>22</v>
      </c>
      <c r="Z46" s="17">
        <v>22</v>
      </c>
      <c r="AA46" s="17">
        <v>22</v>
      </c>
      <c r="AB46" s="17">
        <v>22</v>
      </c>
      <c r="AC46" s="17">
        <v>22</v>
      </c>
      <c r="AD46" s="17">
        <v>22</v>
      </c>
      <c r="AE46" s="17">
        <v>22</v>
      </c>
      <c r="AF46" s="17">
        <v>22</v>
      </c>
      <c r="AG46" s="13">
        <f t="shared" si="88"/>
        <v>22</v>
      </c>
      <c r="AH46" s="17">
        <v>22</v>
      </c>
      <c r="AI46" s="17">
        <v>22</v>
      </c>
      <c r="AJ46" s="17">
        <v>22</v>
      </c>
      <c r="AK46" s="17">
        <v>22</v>
      </c>
      <c r="AL46" s="17">
        <v>22</v>
      </c>
      <c r="AM46" s="17">
        <v>22</v>
      </c>
      <c r="AN46" s="17">
        <v>22</v>
      </c>
      <c r="AO46" s="13">
        <f t="shared" si="89"/>
        <v>22</v>
      </c>
      <c r="AP46" s="17"/>
      <c r="AQ46" s="17"/>
      <c r="AR46" s="17"/>
      <c r="AS46" s="17"/>
      <c r="AT46" s="17"/>
      <c r="AU46" s="17"/>
      <c r="AV46" s="17"/>
      <c r="AW46" s="13" t="e">
        <f t="shared" si="90"/>
        <v>#DIV/0!</v>
      </c>
      <c r="AX46" s="17"/>
      <c r="AY46" s="17"/>
      <c r="AZ46" s="17"/>
      <c r="BA46" s="17"/>
      <c r="BB46" s="17"/>
      <c r="BC46" s="17"/>
      <c r="BD46" s="17"/>
      <c r="BE46" s="13" t="e">
        <f t="shared" si="91"/>
        <v>#DIV/0!</v>
      </c>
    </row>
    <row r="47" spans="1:57" ht="25.5" customHeight="1" x14ac:dyDescent="0.3">
      <c r="A47" s="103">
        <f t="shared" si="95"/>
        <v>5</v>
      </c>
      <c r="B47" s="33" t="s">
        <v>244</v>
      </c>
      <c r="C47" s="104" t="s">
        <v>111</v>
      </c>
      <c r="D47" s="104" t="s">
        <v>111</v>
      </c>
      <c r="E47" s="104" t="s">
        <v>111</v>
      </c>
      <c r="F47" s="104" t="s">
        <v>111</v>
      </c>
      <c r="G47" s="83" t="s">
        <v>27</v>
      </c>
      <c r="H47" s="104" t="s">
        <v>111</v>
      </c>
      <c r="I47" s="111" t="s">
        <v>39</v>
      </c>
      <c r="J47" s="175">
        <v>4.1666666666666664E-2</v>
      </c>
      <c r="K47" s="175">
        <v>4.1666666666666664E-2</v>
      </c>
      <c r="L47" s="175">
        <v>4.1666666666666664E-2</v>
      </c>
      <c r="M47" s="175">
        <v>0.95833333333333337</v>
      </c>
      <c r="N47" s="175">
        <v>0.95833333333333337</v>
      </c>
      <c r="O47" s="175">
        <v>0.95833333333333337</v>
      </c>
      <c r="P47" s="175">
        <v>0.95833333333333337</v>
      </c>
      <c r="Q47" s="15"/>
      <c r="R47" s="175">
        <v>0.95833333333333337</v>
      </c>
      <c r="S47" s="175">
        <v>0.95833333333333337</v>
      </c>
      <c r="T47" s="175">
        <v>0.95833333333333337</v>
      </c>
      <c r="U47" s="175">
        <v>0.95833333333333337</v>
      </c>
      <c r="V47" s="175">
        <v>0.95833333333333337</v>
      </c>
      <c r="W47" s="175">
        <v>0.95833333333333337</v>
      </c>
      <c r="X47" s="175">
        <v>0.95833333333333337</v>
      </c>
      <c r="Y47" s="15">
        <f>X47</f>
        <v>0.95833333333333337</v>
      </c>
      <c r="Z47" s="15">
        <v>0.95833333333333337</v>
      </c>
      <c r="AA47" s="15">
        <v>4.1666666666666664E-2</v>
      </c>
      <c r="AB47" s="15">
        <v>4.1666666666666664E-2</v>
      </c>
      <c r="AC47" s="15">
        <v>4.1666666666666664E-2</v>
      </c>
      <c r="AD47" s="15">
        <v>4.1666666666666664E-2</v>
      </c>
      <c r="AE47" s="15">
        <v>4.1666666666666664E-2</v>
      </c>
      <c r="AF47" s="15">
        <v>4.1666666666666664E-2</v>
      </c>
      <c r="AG47" s="15">
        <f>AF47</f>
        <v>4.1666666666666664E-2</v>
      </c>
      <c r="AH47" s="15">
        <v>4.1666666666666664E-2</v>
      </c>
      <c r="AI47" s="15">
        <v>4.1666666666666664E-2</v>
      </c>
      <c r="AJ47" s="15">
        <v>4.1666666666666664E-2</v>
      </c>
      <c r="AK47" s="15">
        <v>0.95833333333333337</v>
      </c>
      <c r="AL47" s="15">
        <v>0.95833333333333337</v>
      </c>
      <c r="AM47" s="15">
        <v>0.95833333333333337</v>
      </c>
      <c r="AN47" s="15">
        <v>0.95833333333333337</v>
      </c>
      <c r="AO47" s="15">
        <f>AN47</f>
        <v>0.95833333333333337</v>
      </c>
      <c r="AP47" s="15"/>
      <c r="AQ47" s="15"/>
      <c r="AR47" s="15"/>
      <c r="AS47" s="15"/>
      <c r="AT47" s="15"/>
      <c r="AU47" s="15"/>
      <c r="AV47" s="15"/>
      <c r="AW47" s="15">
        <f>AV47</f>
        <v>0</v>
      </c>
      <c r="AX47" s="15"/>
      <c r="AY47" s="15"/>
      <c r="AZ47" s="15"/>
      <c r="BA47" s="15"/>
      <c r="BB47" s="15"/>
      <c r="BC47" s="15"/>
      <c r="BD47" s="15"/>
      <c r="BE47" s="15">
        <f>BD47</f>
        <v>0</v>
      </c>
    </row>
    <row r="48" spans="1:57" ht="38.25" customHeight="1" x14ac:dyDescent="0.3">
      <c r="A48" s="103">
        <f t="shared" si="95"/>
        <v>6</v>
      </c>
      <c r="B48" s="33" t="s">
        <v>245</v>
      </c>
      <c r="C48" s="104" t="s">
        <v>112</v>
      </c>
      <c r="D48" s="104" t="s">
        <v>113</v>
      </c>
      <c r="E48" s="104" t="s">
        <v>113</v>
      </c>
      <c r="F48" s="104" t="s">
        <v>113</v>
      </c>
      <c r="G48" s="83" t="s">
        <v>27</v>
      </c>
      <c r="H48" s="104" t="s">
        <v>113</v>
      </c>
      <c r="I48" s="111" t="s">
        <v>39</v>
      </c>
      <c r="J48" s="175">
        <v>0.66666666666666663</v>
      </c>
      <c r="K48" s="175">
        <v>0.66666666666666663</v>
      </c>
      <c r="L48" s="175">
        <v>0.66666666666666663</v>
      </c>
      <c r="M48" s="175">
        <v>0.66666666666666663</v>
      </c>
      <c r="N48" s="175">
        <v>0.66666666666666663</v>
      </c>
      <c r="O48" s="175">
        <v>0.66666666666666663</v>
      </c>
      <c r="P48" s="175">
        <v>0.66666666666666663</v>
      </c>
      <c r="Q48" s="15"/>
      <c r="R48" s="175">
        <v>0.66666666666666663</v>
      </c>
      <c r="S48" s="175">
        <v>0.66666666666666663</v>
      </c>
      <c r="T48" s="175">
        <v>0.64583333333333337</v>
      </c>
      <c r="U48" s="175">
        <v>0.64583333333333337</v>
      </c>
      <c r="V48" s="175">
        <v>0.64583333333333337</v>
      </c>
      <c r="W48" s="175">
        <v>0.64583333333333337</v>
      </c>
      <c r="X48" s="175">
        <v>0.66666666666666663</v>
      </c>
      <c r="Y48" s="15">
        <f>X48</f>
        <v>0.66666666666666663</v>
      </c>
      <c r="Z48" s="15">
        <v>0.66666666666666663</v>
      </c>
      <c r="AA48" s="15">
        <v>0.66666666666666663</v>
      </c>
      <c r="AB48" s="15">
        <v>0.66666666666666663</v>
      </c>
      <c r="AC48" s="15">
        <v>0.66666666666666663</v>
      </c>
      <c r="AD48" s="15">
        <v>0.64583333333333337</v>
      </c>
      <c r="AE48" s="15">
        <v>0.64583333333333337</v>
      </c>
      <c r="AF48" s="15">
        <v>0.64583333333333337</v>
      </c>
      <c r="AG48" s="15">
        <f>AF48</f>
        <v>0.64583333333333337</v>
      </c>
      <c r="AH48" s="15">
        <v>0.64583333333333337</v>
      </c>
      <c r="AI48" s="15">
        <v>0.64583333333333337</v>
      </c>
      <c r="AJ48" s="15">
        <v>0.64583333333333337</v>
      </c>
      <c r="AK48" s="15">
        <v>0.64583333333333337</v>
      </c>
      <c r="AL48" s="15">
        <v>0.64583333333333337</v>
      </c>
      <c r="AM48" s="15">
        <v>0.64583333333333337</v>
      </c>
      <c r="AN48" s="15">
        <v>0.64583333333333337</v>
      </c>
      <c r="AO48" s="15">
        <f>AN48</f>
        <v>0.64583333333333337</v>
      </c>
      <c r="AP48" s="15"/>
      <c r="AQ48" s="15"/>
      <c r="AR48" s="15"/>
      <c r="AS48" s="15"/>
      <c r="AT48" s="15"/>
      <c r="AU48" s="15"/>
      <c r="AV48" s="15"/>
      <c r="AW48" s="15">
        <f>AV48</f>
        <v>0</v>
      </c>
      <c r="AX48" s="15"/>
      <c r="AY48" s="15"/>
      <c r="AZ48" s="15"/>
      <c r="BA48" s="15"/>
      <c r="BB48" s="15"/>
      <c r="BC48" s="15"/>
      <c r="BD48" s="15"/>
      <c r="BE48" s="15">
        <f>BD48</f>
        <v>0</v>
      </c>
    </row>
    <row r="49" spans="1:57" ht="15" customHeight="1" x14ac:dyDescent="0.3">
      <c r="A49" s="103">
        <f t="shared" si="95"/>
        <v>7</v>
      </c>
      <c r="B49" s="33" t="s">
        <v>246</v>
      </c>
      <c r="C49" s="104" t="s">
        <v>114</v>
      </c>
      <c r="D49" s="105" t="s">
        <v>115</v>
      </c>
      <c r="E49" s="105" t="s">
        <v>116</v>
      </c>
      <c r="F49" s="105" t="s">
        <v>286</v>
      </c>
      <c r="G49" s="83" t="s">
        <v>27</v>
      </c>
      <c r="H49" s="109" t="s">
        <v>286</v>
      </c>
      <c r="I49" s="111" t="s">
        <v>117</v>
      </c>
      <c r="J49" s="174">
        <v>2160</v>
      </c>
      <c r="K49" s="174">
        <v>2160</v>
      </c>
      <c r="L49" s="174">
        <v>2160</v>
      </c>
      <c r="M49" s="174">
        <v>2160</v>
      </c>
      <c r="N49" s="174">
        <v>2150</v>
      </c>
      <c r="O49" s="174">
        <v>2150</v>
      </c>
      <c r="P49" s="174">
        <v>2150</v>
      </c>
      <c r="Q49" s="17">
        <f t="shared" ref="Q49:Q99" si="96">IF(Q$2="Среднее",AVERAGE(J49:P49))</f>
        <v>2155.7142857142858</v>
      </c>
      <c r="R49" s="174">
        <v>2110</v>
      </c>
      <c r="S49" s="174">
        <v>2180</v>
      </c>
      <c r="T49" s="174">
        <v>2180</v>
      </c>
      <c r="U49" s="174">
        <v>2180</v>
      </c>
      <c r="V49" s="174">
        <v>2180</v>
      </c>
      <c r="W49" s="174">
        <v>2200</v>
      </c>
      <c r="X49" s="174">
        <v>2200</v>
      </c>
      <c r="Y49" s="17">
        <f t="shared" ref="Y49:Y58" si="97">IF(Y$2="Среднее",AVERAGE(R49:X49))</f>
        <v>2175.7142857142858</v>
      </c>
      <c r="Z49" s="17">
        <v>2200</v>
      </c>
      <c r="AA49" s="17">
        <v>2120</v>
      </c>
      <c r="AB49" s="17">
        <v>2110</v>
      </c>
      <c r="AC49" s="17">
        <v>2110</v>
      </c>
      <c r="AD49" s="17">
        <v>2090</v>
      </c>
      <c r="AE49" s="17">
        <v>2090</v>
      </c>
      <c r="AF49" s="17">
        <v>2090</v>
      </c>
      <c r="AG49" s="13">
        <f t="shared" ref="AG49:AG99" si="98">IF(AG$2="Среднее",AVERAGE(Z49:AF49),"")</f>
        <v>2115.7142857142858</v>
      </c>
      <c r="AH49" s="17">
        <v>2090</v>
      </c>
      <c r="AI49" s="17">
        <v>2070</v>
      </c>
      <c r="AJ49" s="17">
        <v>2090</v>
      </c>
      <c r="AK49" s="17">
        <v>2160</v>
      </c>
      <c r="AL49" s="17">
        <v>2160</v>
      </c>
      <c r="AM49" s="17">
        <v>2160</v>
      </c>
      <c r="AN49" s="17">
        <v>2130</v>
      </c>
      <c r="AO49" s="13">
        <f t="shared" ref="AO49:AO99" si="99">IF(AO$2="Среднее",AVERAGE(AH49:AN49),"")</f>
        <v>2122.8571428571427</v>
      </c>
      <c r="AP49" s="17"/>
      <c r="AQ49" s="17"/>
      <c r="AR49" s="17"/>
      <c r="AS49" s="17"/>
      <c r="AT49" s="17"/>
      <c r="AU49" s="17"/>
      <c r="AV49" s="17"/>
      <c r="AW49" s="13" t="e">
        <f t="shared" ref="AW49:AW99" si="100">IF(AW$2="Среднее",AVERAGE(AP49:AV49),"")</f>
        <v>#DIV/0!</v>
      </c>
      <c r="AX49" s="17"/>
      <c r="AY49" s="17"/>
      <c r="AZ49" s="17"/>
      <c r="BA49" s="17"/>
      <c r="BB49" s="17"/>
      <c r="BC49" s="17"/>
      <c r="BD49" s="17"/>
      <c r="BE49" s="13" t="e">
        <f t="shared" ref="BE49:BE99" si="101">IF(BE$2="Среднее",AVERAGE(AX49:BD49),"")</f>
        <v>#DIV/0!</v>
      </c>
    </row>
    <row r="50" spans="1:57" ht="15" customHeight="1" x14ac:dyDescent="0.3">
      <c r="A50" s="103">
        <f t="shared" si="95"/>
        <v>8</v>
      </c>
      <c r="B50" s="33" t="s">
        <v>118</v>
      </c>
      <c r="C50" s="104" t="s">
        <v>114</v>
      </c>
      <c r="D50" s="105" t="s">
        <v>119</v>
      </c>
      <c r="E50" s="105" t="s">
        <v>120</v>
      </c>
      <c r="F50" s="105" t="s">
        <v>121</v>
      </c>
      <c r="G50" s="83" t="s">
        <v>27</v>
      </c>
      <c r="H50" s="109" t="s">
        <v>121</v>
      </c>
      <c r="I50" s="111" t="s">
        <v>122</v>
      </c>
      <c r="J50" s="174">
        <f t="shared" ref="J50:P50" si="102">J49*3.8/J23</f>
        <v>4.1861532576820091</v>
      </c>
      <c r="K50" s="174">
        <f t="shared" si="102"/>
        <v>3.9504271447479242</v>
      </c>
      <c r="L50" s="174">
        <f t="shared" si="102"/>
        <v>5.1352957737666971</v>
      </c>
      <c r="M50" s="174">
        <f t="shared" si="102"/>
        <v>3.7561779242174631</v>
      </c>
      <c r="N50" s="174">
        <f t="shared" si="102"/>
        <v>3.696999864247251</v>
      </c>
      <c r="O50" s="174">
        <f t="shared" si="102"/>
        <v>3.9884788127318882</v>
      </c>
      <c r="P50" s="174">
        <f t="shared" si="102"/>
        <v>4.1172172247839347</v>
      </c>
      <c r="Q50" s="17">
        <f t="shared" si="96"/>
        <v>4.1186785717395953</v>
      </c>
      <c r="R50" s="174">
        <f t="shared" ref="R50:AN50" si="103">R49*3.8/R23</f>
        <v>3.8132832378189425</v>
      </c>
      <c r="S50" s="174">
        <f t="shared" si="103"/>
        <v>4.0171665494750624</v>
      </c>
      <c r="T50" s="174">
        <f t="shared" si="103"/>
        <v>4.916758168382942</v>
      </c>
      <c r="U50" s="174">
        <f t="shared" si="103"/>
        <v>3.6740215101452489</v>
      </c>
      <c r="V50" s="174">
        <f t="shared" si="103"/>
        <v>3.746805671770054</v>
      </c>
      <c r="W50" s="174">
        <f t="shared" si="103"/>
        <v>3.8389126142260186</v>
      </c>
      <c r="X50" s="174">
        <f t="shared" si="103"/>
        <v>3.8161318300086733</v>
      </c>
      <c r="Y50" s="17">
        <f t="shared" si="97"/>
        <v>3.974725654546706</v>
      </c>
      <c r="Z50" s="174">
        <f t="shared" si="103"/>
        <v>4.2083008230349099</v>
      </c>
      <c r="AA50" s="174">
        <f t="shared" si="103"/>
        <v>4.1378601879911656</v>
      </c>
      <c r="AB50" s="174">
        <f t="shared" si="103"/>
        <v>4.3988478946646552</v>
      </c>
      <c r="AC50" s="174">
        <f t="shared" si="103"/>
        <v>4.633744618140839</v>
      </c>
      <c r="AD50" s="174">
        <f t="shared" si="103"/>
        <v>4.7705430081691498</v>
      </c>
      <c r="AE50" s="174">
        <f t="shared" si="103"/>
        <v>4.7649617519124048</v>
      </c>
      <c r="AF50" s="174">
        <f t="shared" si="103"/>
        <v>4.4285833774779046</v>
      </c>
      <c r="AG50" s="13">
        <f t="shared" si="98"/>
        <v>4.4775488087701465</v>
      </c>
      <c r="AH50" s="174">
        <f t="shared" si="103"/>
        <v>4.3755165004682937</v>
      </c>
      <c r="AI50" s="174">
        <f t="shared" si="103"/>
        <v>4.2200702808551727</v>
      </c>
      <c r="AJ50" s="174">
        <f t="shared" si="103"/>
        <v>4.8998982015609096</v>
      </c>
      <c r="AK50" s="174">
        <f t="shared" si="103"/>
        <v>4.0180144899158021</v>
      </c>
      <c r="AL50" s="174">
        <f t="shared" si="103"/>
        <v>4.000194941273941</v>
      </c>
      <c r="AM50" s="174">
        <f t="shared" si="103"/>
        <v>4.4846332468242043</v>
      </c>
      <c r="AN50" s="174">
        <f t="shared" si="103"/>
        <v>4.2546257359125317</v>
      </c>
      <c r="AO50" s="13">
        <f t="shared" si="99"/>
        <v>4.3218504852586932</v>
      </c>
      <c r="AP50" s="17"/>
      <c r="AQ50" s="17"/>
      <c r="AR50" s="17"/>
      <c r="AS50" s="17"/>
      <c r="AT50" s="17"/>
      <c r="AU50" s="17"/>
      <c r="AV50" s="17"/>
      <c r="AW50" s="13" t="e">
        <f t="shared" si="100"/>
        <v>#DIV/0!</v>
      </c>
      <c r="AX50" s="17"/>
      <c r="AY50" s="17"/>
      <c r="AZ50" s="17"/>
      <c r="BA50" s="17"/>
      <c r="BB50" s="17"/>
      <c r="BC50" s="17"/>
      <c r="BD50" s="17"/>
      <c r="BE50" s="13" t="e">
        <f t="shared" si="101"/>
        <v>#DIV/0!</v>
      </c>
    </row>
    <row r="51" spans="1:57" ht="15" customHeight="1" x14ac:dyDescent="0.3">
      <c r="A51" s="103">
        <f t="shared" si="95"/>
        <v>9</v>
      </c>
      <c r="B51" s="33" t="s">
        <v>247</v>
      </c>
      <c r="C51" s="104" t="s">
        <v>114</v>
      </c>
      <c r="D51" s="112" t="s">
        <v>123</v>
      </c>
      <c r="E51" s="105" t="s">
        <v>124</v>
      </c>
      <c r="F51" s="105" t="s">
        <v>125</v>
      </c>
      <c r="G51" s="83" t="s">
        <v>27</v>
      </c>
      <c r="H51" s="109" t="s">
        <v>277</v>
      </c>
      <c r="I51" s="111" t="s">
        <v>37</v>
      </c>
      <c r="J51" s="174">
        <v>42</v>
      </c>
      <c r="K51" s="174">
        <v>40</v>
      </c>
      <c r="L51" s="174">
        <v>38</v>
      </c>
      <c r="M51" s="174">
        <v>37</v>
      </c>
      <c r="N51" s="174">
        <v>39</v>
      </c>
      <c r="O51" s="174">
        <v>37</v>
      </c>
      <c r="P51" s="174">
        <v>38</v>
      </c>
      <c r="Q51" s="17">
        <f t="shared" si="96"/>
        <v>38.714285714285715</v>
      </c>
      <c r="R51" s="174">
        <v>37</v>
      </c>
      <c r="S51" s="174">
        <v>42</v>
      </c>
      <c r="T51" s="174">
        <v>41</v>
      </c>
      <c r="U51" s="174">
        <v>36</v>
      </c>
      <c r="V51" s="174">
        <v>35</v>
      </c>
      <c r="W51" s="174">
        <v>36</v>
      </c>
      <c r="X51" s="174">
        <v>38</v>
      </c>
      <c r="Y51" s="17">
        <f t="shared" si="97"/>
        <v>37.857142857142854</v>
      </c>
      <c r="Z51" s="17">
        <v>38</v>
      </c>
      <c r="AA51" s="17">
        <v>40</v>
      </c>
      <c r="AB51" s="17">
        <v>38</v>
      </c>
      <c r="AC51" s="17">
        <v>37</v>
      </c>
      <c r="AD51" s="17">
        <v>40</v>
      </c>
      <c r="AE51" s="17">
        <v>39</v>
      </c>
      <c r="AF51" s="17">
        <v>38</v>
      </c>
      <c r="AG51" s="13">
        <f t="shared" si="98"/>
        <v>38.571428571428569</v>
      </c>
      <c r="AH51" s="17">
        <v>38</v>
      </c>
      <c r="AI51" s="17">
        <v>38</v>
      </c>
      <c r="AJ51" s="17">
        <v>35</v>
      </c>
      <c r="AK51" s="17">
        <v>37</v>
      </c>
      <c r="AL51" s="17">
        <v>37</v>
      </c>
      <c r="AM51" s="17">
        <v>39</v>
      </c>
      <c r="AN51" s="17">
        <v>38</v>
      </c>
      <c r="AO51" s="13">
        <f t="shared" si="99"/>
        <v>37.428571428571431</v>
      </c>
      <c r="AP51" s="17"/>
      <c r="AQ51" s="17"/>
      <c r="AR51" s="17"/>
      <c r="AS51" s="17"/>
      <c r="AT51" s="17"/>
      <c r="AU51" s="17"/>
      <c r="AV51" s="17"/>
      <c r="AW51" s="13" t="e">
        <f t="shared" si="100"/>
        <v>#DIV/0!</v>
      </c>
      <c r="AX51" s="17"/>
      <c r="AY51" s="17"/>
      <c r="AZ51" s="17"/>
      <c r="BA51" s="17"/>
      <c r="BB51" s="17"/>
      <c r="BC51" s="17"/>
      <c r="BD51" s="17"/>
      <c r="BE51" s="13" t="e">
        <f t="shared" si="101"/>
        <v>#DIV/0!</v>
      </c>
    </row>
    <row r="52" spans="1:57" ht="15" customHeight="1" x14ac:dyDescent="0.3">
      <c r="A52" s="103">
        <f t="shared" si="95"/>
        <v>10</v>
      </c>
      <c r="B52" s="33" t="s">
        <v>248</v>
      </c>
      <c r="C52" s="104">
        <v>90</v>
      </c>
      <c r="D52" s="105" t="s">
        <v>126</v>
      </c>
      <c r="E52" s="105" t="s">
        <v>126</v>
      </c>
      <c r="F52" s="105" t="s">
        <v>126</v>
      </c>
      <c r="G52" s="83" t="s">
        <v>27</v>
      </c>
      <c r="H52" s="109" t="s">
        <v>126</v>
      </c>
      <c r="I52" s="111" t="s">
        <v>37</v>
      </c>
      <c r="J52" s="174">
        <v>93</v>
      </c>
      <c r="K52" s="174">
        <v>92</v>
      </c>
      <c r="L52" s="174">
        <v>90</v>
      </c>
      <c r="M52" s="174">
        <v>58</v>
      </c>
      <c r="N52" s="174">
        <v>71</v>
      </c>
      <c r="O52" s="174">
        <v>92</v>
      </c>
      <c r="P52" s="174">
        <v>92</v>
      </c>
      <c r="Q52" s="17">
        <f t="shared" si="96"/>
        <v>84</v>
      </c>
      <c r="R52" s="174">
        <v>92</v>
      </c>
      <c r="S52" s="174">
        <v>89</v>
      </c>
      <c r="T52" s="174">
        <v>90</v>
      </c>
      <c r="U52" s="174">
        <v>90</v>
      </c>
      <c r="V52" s="174">
        <v>88</v>
      </c>
      <c r="W52" s="174">
        <v>90</v>
      </c>
      <c r="X52" s="174">
        <v>90</v>
      </c>
      <c r="Y52" s="17">
        <f t="shared" si="97"/>
        <v>89.857142857142861</v>
      </c>
      <c r="Z52" s="17">
        <v>93</v>
      </c>
      <c r="AA52" s="17">
        <v>90</v>
      </c>
      <c r="AB52" s="17">
        <v>85</v>
      </c>
      <c r="AC52" s="17">
        <v>75</v>
      </c>
      <c r="AD52" s="17">
        <v>75</v>
      </c>
      <c r="AE52" s="17">
        <v>95</v>
      </c>
      <c r="AF52" s="17">
        <v>85</v>
      </c>
      <c r="AG52" s="13">
        <f t="shared" si="98"/>
        <v>85.428571428571431</v>
      </c>
      <c r="AH52" s="17">
        <v>90</v>
      </c>
      <c r="AI52" s="17">
        <v>88</v>
      </c>
      <c r="AJ52" s="17">
        <v>85</v>
      </c>
      <c r="AK52" s="17">
        <v>85</v>
      </c>
      <c r="AL52" s="17">
        <v>92</v>
      </c>
      <c r="AM52" s="17">
        <v>92</v>
      </c>
      <c r="AN52" s="17">
        <v>92</v>
      </c>
      <c r="AO52" s="13">
        <f t="shared" si="99"/>
        <v>89.142857142857139</v>
      </c>
      <c r="AP52" s="17"/>
      <c r="AQ52" s="17"/>
      <c r="AR52" s="17"/>
      <c r="AS52" s="17"/>
      <c r="AT52" s="17"/>
      <c r="AU52" s="17"/>
      <c r="AV52" s="17"/>
      <c r="AW52" s="13" t="e">
        <f t="shared" si="100"/>
        <v>#DIV/0!</v>
      </c>
      <c r="AX52" s="17"/>
      <c r="AY52" s="17"/>
      <c r="AZ52" s="17"/>
      <c r="BA52" s="17"/>
      <c r="BB52" s="17"/>
      <c r="BC52" s="17"/>
      <c r="BD52" s="17"/>
      <c r="BE52" s="13" t="e">
        <f t="shared" si="101"/>
        <v>#DIV/0!</v>
      </c>
    </row>
    <row r="53" spans="1:57" ht="15" customHeight="1" x14ac:dyDescent="0.3">
      <c r="A53" s="103">
        <f t="shared" si="95"/>
        <v>11</v>
      </c>
      <c r="B53" s="33" t="s">
        <v>127</v>
      </c>
      <c r="C53" s="104" t="s">
        <v>128</v>
      </c>
      <c r="D53" s="105" t="s">
        <v>172</v>
      </c>
      <c r="E53" s="105" t="s">
        <v>172</v>
      </c>
      <c r="F53" s="105" t="s">
        <v>283</v>
      </c>
      <c r="G53" s="83" t="s">
        <v>27</v>
      </c>
      <c r="H53" s="109" t="s">
        <v>276</v>
      </c>
      <c r="I53" s="108" t="s">
        <v>129</v>
      </c>
      <c r="J53" s="167">
        <v>2.8</v>
      </c>
      <c r="K53" s="167">
        <v>2.8</v>
      </c>
      <c r="L53" s="167">
        <v>2.8</v>
      </c>
      <c r="M53" s="167">
        <v>2.9</v>
      </c>
      <c r="N53" s="167">
        <v>3</v>
      </c>
      <c r="O53" s="167">
        <v>3</v>
      </c>
      <c r="P53" s="167">
        <v>3</v>
      </c>
      <c r="Q53" s="17">
        <f t="shared" si="96"/>
        <v>2.8999999999999995</v>
      </c>
      <c r="R53" s="167">
        <v>3</v>
      </c>
      <c r="S53" s="167">
        <v>3</v>
      </c>
      <c r="T53" s="167">
        <v>3</v>
      </c>
      <c r="U53" s="167">
        <v>3</v>
      </c>
      <c r="V53" s="167">
        <v>3</v>
      </c>
      <c r="W53" s="167">
        <v>3</v>
      </c>
      <c r="X53" s="167">
        <v>2.9</v>
      </c>
      <c r="Y53" s="17">
        <f t="shared" si="97"/>
        <v>2.9857142857142853</v>
      </c>
      <c r="Z53" s="17">
        <v>2.9</v>
      </c>
      <c r="AA53" s="17">
        <v>3</v>
      </c>
      <c r="AB53" s="17">
        <v>3</v>
      </c>
      <c r="AC53" s="17">
        <v>3.1</v>
      </c>
      <c r="AD53" s="17">
        <v>3.1</v>
      </c>
      <c r="AE53" s="17">
        <v>3</v>
      </c>
      <c r="AF53" s="17">
        <v>3</v>
      </c>
      <c r="AG53" s="13">
        <f t="shared" si="98"/>
        <v>3.0142857142857147</v>
      </c>
      <c r="AH53" s="17">
        <v>2.9</v>
      </c>
      <c r="AI53" s="17">
        <v>2.9</v>
      </c>
      <c r="AJ53" s="17">
        <v>2.9</v>
      </c>
      <c r="AK53" s="17">
        <v>3</v>
      </c>
      <c r="AL53" s="17">
        <v>3</v>
      </c>
      <c r="AM53" s="17">
        <v>2.9</v>
      </c>
      <c r="AN53" s="17">
        <v>2.9</v>
      </c>
      <c r="AO53" s="13">
        <f t="shared" si="99"/>
        <v>2.9285714285714279</v>
      </c>
      <c r="AP53" s="17"/>
      <c r="AQ53" s="17"/>
      <c r="AR53" s="17"/>
      <c r="AS53" s="17"/>
      <c r="AT53" s="17"/>
      <c r="AU53" s="17"/>
      <c r="AV53" s="17"/>
      <c r="AW53" s="13" t="e">
        <f t="shared" si="100"/>
        <v>#DIV/0!</v>
      </c>
      <c r="AX53" s="17"/>
      <c r="AY53" s="17"/>
      <c r="AZ53" s="17"/>
      <c r="BA53" s="17"/>
      <c r="BB53" s="17"/>
      <c r="BC53" s="17"/>
      <c r="BD53" s="17"/>
      <c r="BE53" s="13" t="e">
        <f t="shared" si="101"/>
        <v>#DIV/0!</v>
      </c>
    </row>
    <row r="54" spans="1:57" ht="15" customHeight="1" x14ac:dyDescent="0.3">
      <c r="A54" s="103">
        <f t="shared" si="95"/>
        <v>12</v>
      </c>
      <c r="B54" s="33" t="s">
        <v>130</v>
      </c>
      <c r="C54" s="104" t="s">
        <v>131</v>
      </c>
      <c r="D54" s="105" t="s">
        <v>285</v>
      </c>
      <c r="E54" s="105" t="s">
        <v>284</v>
      </c>
      <c r="F54" s="105" t="s">
        <v>282</v>
      </c>
      <c r="G54" s="83" t="s">
        <v>27</v>
      </c>
      <c r="H54" s="113" t="s">
        <v>275</v>
      </c>
      <c r="I54" s="108" t="s">
        <v>129</v>
      </c>
      <c r="J54" s="167">
        <v>3</v>
      </c>
      <c r="K54" s="167">
        <v>3</v>
      </c>
      <c r="L54" s="167">
        <v>3.1</v>
      </c>
      <c r="M54" s="167">
        <v>2.95</v>
      </c>
      <c r="N54" s="167">
        <v>2.85</v>
      </c>
      <c r="O54" s="167">
        <v>3</v>
      </c>
      <c r="P54" s="167">
        <v>2.8</v>
      </c>
      <c r="Q54" s="17">
        <f t="shared" si="96"/>
        <v>2.9571428571428569</v>
      </c>
      <c r="R54" s="167">
        <v>2.9</v>
      </c>
      <c r="S54" s="167">
        <v>2.8</v>
      </c>
      <c r="T54" s="167">
        <v>3</v>
      </c>
      <c r="U54" s="167">
        <v>3</v>
      </c>
      <c r="V54" s="167">
        <v>2.8</v>
      </c>
      <c r="W54" s="167">
        <v>3.2</v>
      </c>
      <c r="X54" s="167">
        <v>3.1</v>
      </c>
      <c r="Y54" s="17">
        <f t="shared" si="97"/>
        <v>2.9714285714285715</v>
      </c>
      <c r="Z54" s="17">
        <v>2.9</v>
      </c>
      <c r="AA54" s="17">
        <v>2.9</v>
      </c>
      <c r="AB54" s="17">
        <v>2.9</v>
      </c>
      <c r="AC54" s="17">
        <v>2.9</v>
      </c>
      <c r="AD54" s="17">
        <v>3</v>
      </c>
      <c r="AE54" s="17">
        <v>3.1</v>
      </c>
      <c r="AF54" s="17">
        <v>3.1</v>
      </c>
      <c r="AG54" s="13">
        <f t="shared" si="98"/>
        <v>2.9714285714285715</v>
      </c>
      <c r="AH54" s="17">
        <v>3.15</v>
      </c>
      <c r="AI54" s="17">
        <v>3</v>
      </c>
      <c r="AJ54" s="17">
        <v>2.95</v>
      </c>
      <c r="AK54" s="17">
        <v>3</v>
      </c>
      <c r="AL54" s="17">
        <v>3.2</v>
      </c>
      <c r="AM54" s="17">
        <v>3.1</v>
      </c>
      <c r="AN54" s="17">
        <v>3</v>
      </c>
      <c r="AO54" s="13">
        <f t="shared" si="99"/>
        <v>3.0571428571428574</v>
      </c>
      <c r="AP54" s="17"/>
      <c r="AQ54" s="17"/>
      <c r="AR54" s="17"/>
      <c r="AS54" s="17"/>
      <c r="AT54" s="17"/>
      <c r="AU54" s="17"/>
      <c r="AV54" s="17"/>
      <c r="AW54" s="13" t="e">
        <f t="shared" si="100"/>
        <v>#DIV/0!</v>
      </c>
      <c r="AX54" s="17"/>
      <c r="AY54" s="17"/>
      <c r="AZ54" s="17"/>
      <c r="BA54" s="17"/>
      <c r="BB54" s="17"/>
      <c r="BC54" s="17"/>
      <c r="BD54" s="17"/>
      <c r="BE54" s="13" t="e">
        <f t="shared" si="101"/>
        <v>#DIV/0!</v>
      </c>
    </row>
    <row r="55" spans="1:57" ht="15" customHeight="1" x14ac:dyDescent="0.3">
      <c r="A55" s="103">
        <f t="shared" si="95"/>
        <v>13</v>
      </c>
      <c r="B55" s="33" t="s">
        <v>132</v>
      </c>
      <c r="C55" s="104" t="s">
        <v>133</v>
      </c>
      <c r="D55" s="104" t="s">
        <v>134</v>
      </c>
      <c r="E55" s="104" t="s">
        <v>135</v>
      </c>
      <c r="F55" s="104" t="s">
        <v>136</v>
      </c>
      <c r="G55" s="83" t="s">
        <v>27</v>
      </c>
      <c r="H55" s="104" t="s">
        <v>136</v>
      </c>
      <c r="I55" s="111" t="s">
        <v>174</v>
      </c>
      <c r="J55" s="176">
        <v>5.8</v>
      </c>
      <c r="K55" s="176">
        <v>5.8</v>
      </c>
      <c r="L55" s="176">
        <v>5.8</v>
      </c>
      <c r="M55" s="176">
        <v>5.8</v>
      </c>
      <c r="N55" s="176">
        <v>5.7</v>
      </c>
      <c r="O55" s="176">
        <v>5.7</v>
      </c>
      <c r="P55" s="176">
        <v>5.7</v>
      </c>
      <c r="Q55" s="17">
        <f t="shared" si="96"/>
        <v>5.757142857142858</v>
      </c>
      <c r="R55" s="176">
        <v>6.2</v>
      </c>
      <c r="S55" s="176">
        <v>6.2</v>
      </c>
      <c r="T55" s="176">
        <v>5.5</v>
      </c>
      <c r="U55" s="176">
        <v>5.5</v>
      </c>
      <c r="V55" s="176">
        <v>5.5</v>
      </c>
      <c r="W55" s="176">
        <v>5.5</v>
      </c>
      <c r="X55" s="176">
        <v>5.5</v>
      </c>
      <c r="Y55" s="17">
        <f t="shared" si="97"/>
        <v>5.7</v>
      </c>
      <c r="Z55" s="19">
        <v>5.5</v>
      </c>
      <c r="AA55" s="19">
        <v>5.5</v>
      </c>
      <c r="AB55" s="19">
        <v>5.5</v>
      </c>
      <c r="AC55" s="19">
        <v>5.6</v>
      </c>
      <c r="AD55" s="19">
        <v>5.6</v>
      </c>
      <c r="AE55" s="19">
        <v>5.6</v>
      </c>
      <c r="AF55" s="19">
        <v>5.6</v>
      </c>
      <c r="AG55" s="13">
        <f t="shared" si="98"/>
        <v>5.5571428571428578</v>
      </c>
      <c r="AH55" s="19">
        <v>5.6</v>
      </c>
      <c r="AI55" s="19">
        <v>5.6</v>
      </c>
      <c r="AJ55" s="19">
        <v>5.7</v>
      </c>
      <c r="AK55" s="19">
        <v>5.7</v>
      </c>
      <c r="AL55" s="19">
        <v>5.7</v>
      </c>
      <c r="AM55" s="19">
        <v>5.6</v>
      </c>
      <c r="AN55" s="19">
        <v>5.8</v>
      </c>
      <c r="AO55" s="13">
        <f t="shared" si="99"/>
        <v>5.6714285714285708</v>
      </c>
      <c r="AP55" s="19"/>
      <c r="AQ55" s="19"/>
      <c r="AR55" s="19"/>
      <c r="AS55" s="19"/>
      <c r="AT55" s="19"/>
      <c r="AU55" s="19"/>
      <c r="AV55" s="19"/>
      <c r="AW55" s="13" t="e">
        <f t="shared" si="100"/>
        <v>#DIV/0!</v>
      </c>
      <c r="AX55" s="19"/>
      <c r="AY55" s="19"/>
      <c r="AZ55" s="19"/>
      <c r="BA55" s="19"/>
      <c r="BB55" s="19"/>
      <c r="BC55" s="19"/>
      <c r="BD55" s="19"/>
      <c r="BE55" s="13" t="e">
        <f t="shared" si="101"/>
        <v>#DIV/0!</v>
      </c>
    </row>
    <row r="56" spans="1:57" ht="15" customHeight="1" x14ac:dyDescent="0.3">
      <c r="A56" s="103">
        <f t="shared" si="95"/>
        <v>14</v>
      </c>
      <c r="B56" s="33" t="s">
        <v>137</v>
      </c>
      <c r="C56" s="104" t="s">
        <v>138</v>
      </c>
      <c r="D56" s="104" t="s">
        <v>138</v>
      </c>
      <c r="E56" s="104" t="s">
        <v>138</v>
      </c>
      <c r="F56" s="104" t="s">
        <v>138</v>
      </c>
      <c r="G56" s="83" t="s">
        <v>27</v>
      </c>
      <c r="H56" s="104" t="s">
        <v>138</v>
      </c>
      <c r="I56" s="111" t="s">
        <v>174</v>
      </c>
      <c r="J56" s="176">
        <v>6.2</v>
      </c>
      <c r="K56" s="176">
        <v>6.1</v>
      </c>
      <c r="L56" s="176">
        <v>6.2</v>
      </c>
      <c r="M56" s="176">
        <v>6.3</v>
      </c>
      <c r="N56" s="176">
        <v>6.4</v>
      </c>
      <c r="O56" s="176">
        <v>6.4</v>
      </c>
      <c r="P56" s="176">
        <v>6.7</v>
      </c>
      <c r="Q56" s="17">
        <f t="shared" si="96"/>
        <v>6.3285714285714292</v>
      </c>
      <c r="R56" s="176">
        <v>6.8</v>
      </c>
      <c r="S56" s="176">
        <v>6.6</v>
      </c>
      <c r="T56" s="176">
        <v>6.4</v>
      </c>
      <c r="U56" s="176">
        <v>6.6</v>
      </c>
      <c r="V56" s="176">
        <v>6.6</v>
      </c>
      <c r="W56" s="176">
        <v>6.5</v>
      </c>
      <c r="X56" s="176">
        <v>6.6</v>
      </c>
      <c r="Y56" s="17">
        <f t="shared" si="97"/>
        <v>6.5857142857142863</v>
      </c>
      <c r="Z56" s="19">
        <v>6.3</v>
      </c>
      <c r="AA56" s="19">
        <v>6.7</v>
      </c>
      <c r="AB56" s="19">
        <v>6.4</v>
      </c>
      <c r="AC56" s="19">
        <v>6.1</v>
      </c>
      <c r="AD56" s="19">
        <v>6.3</v>
      </c>
      <c r="AE56" s="19">
        <v>6.1</v>
      </c>
      <c r="AF56" s="19">
        <v>6.1</v>
      </c>
      <c r="AG56" s="13">
        <f t="shared" si="98"/>
        <v>6.2857142857142856</v>
      </c>
      <c r="AH56" s="19">
        <v>6.3</v>
      </c>
      <c r="AI56" s="19">
        <v>6</v>
      </c>
      <c r="AJ56" s="19">
        <v>6.1</v>
      </c>
      <c r="AK56" s="19">
        <v>6.2</v>
      </c>
      <c r="AL56" s="19">
        <v>6.5</v>
      </c>
      <c r="AM56" s="19">
        <v>6.3</v>
      </c>
      <c r="AN56" s="19">
        <v>6.2</v>
      </c>
      <c r="AO56" s="13">
        <f t="shared" si="99"/>
        <v>6.2285714285714286</v>
      </c>
      <c r="AP56" s="19"/>
      <c r="AQ56" s="19"/>
      <c r="AR56" s="19"/>
      <c r="AS56" s="19"/>
      <c r="AT56" s="19"/>
      <c r="AU56" s="19"/>
      <c r="AV56" s="19"/>
      <c r="AW56" s="13" t="e">
        <f t="shared" si="100"/>
        <v>#DIV/0!</v>
      </c>
      <c r="AX56" s="19"/>
      <c r="AY56" s="19"/>
      <c r="AZ56" s="19"/>
      <c r="BA56" s="19"/>
      <c r="BB56" s="19"/>
      <c r="BC56" s="19"/>
      <c r="BD56" s="19"/>
      <c r="BE56" s="13" t="e">
        <f t="shared" si="101"/>
        <v>#DIV/0!</v>
      </c>
    </row>
    <row r="57" spans="1:57" ht="15" customHeight="1" x14ac:dyDescent="0.3">
      <c r="A57" s="103">
        <f t="shared" si="95"/>
        <v>15</v>
      </c>
      <c r="B57" s="33" t="s">
        <v>249</v>
      </c>
      <c r="C57" s="104" t="s">
        <v>139</v>
      </c>
      <c r="D57" s="112" t="s">
        <v>140</v>
      </c>
      <c r="E57" s="105" t="s">
        <v>281</v>
      </c>
      <c r="F57" s="112" t="s">
        <v>279</v>
      </c>
      <c r="G57" s="83" t="s">
        <v>27</v>
      </c>
      <c r="H57" s="114" t="s">
        <v>279</v>
      </c>
      <c r="I57" s="111" t="s">
        <v>37</v>
      </c>
      <c r="J57" s="167">
        <v>1.2</v>
      </c>
      <c r="K57" s="167">
        <v>1.2</v>
      </c>
      <c r="L57" s="167">
        <v>1.2</v>
      </c>
      <c r="M57" s="167">
        <v>1.2</v>
      </c>
      <c r="N57" s="167">
        <v>1.2</v>
      </c>
      <c r="O57" s="167">
        <v>1.2</v>
      </c>
      <c r="P57" s="167">
        <v>1.2</v>
      </c>
      <c r="Q57" s="17">
        <f t="shared" si="96"/>
        <v>1.2</v>
      </c>
      <c r="R57" s="167">
        <v>1.2</v>
      </c>
      <c r="S57" s="167">
        <v>1.2</v>
      </c>
      <c r="T57" s="167">
        <v>1.2</v>
      </c>
      <c r="U57" s="167">
        <v>1.2</v>
      </c>
      <c r="V57" s="167">
        <v>1.2</v>
      </c>
      <c r="W57" s="167">
        <v>1.2</v>
      </c>
      <c r="X57" s="167">
        <v>1.2</v>
      </c>
      <c r="Y57" s="17">
        <f t="shared" si="97"/>
        <v>1.2</v>
      </c>
      <c r="Z57" s="211">
        <v>1.2</v>
      </c>
      <c r="AA57" s="211">
        <v>1.2</v>
      </c>
      <c r="AB57" s="211">
        <v>1.2</v>
      </c>
      <c r="AC57" s="211">
        <v>1.2</v>
      </c>
      <c r="AD57" s="211">
        <v>1.2</v>
      </c>
      <c r="AE57" s="211">
        <v>1.2</v>
      </c>
      <c r="AF57" s="211">
        <v>1.2</v>
      </c>
      <c r="AG57" s="13">
        <f t="shared" si="98"/>
        <v>1.2</v>
      </c>
      <c r="AH57" s="211">
        <v>1.2</v>
      </c>
      <c r="AI57" s="211">
        <v>1.2</v>
      </c>
      <c r="AJ57" s="211">
        <v>1.2</v>
      </c>
      <c r="AK57" s="211">
        <v>1.2</v>
      </c>
      <c r="AL57" s="211">
        <v>1.2</v>
      </c>
      <c r="AM57" s="211">
        <v>1.2</v>
      </c>
      <c r="AN57" s="211">
        <v>1.2</v>
      </c>
      <c r="AO57" s="13">
        <f t="shared" si="99"/>
        <v>1.2</v>
      </c>
      <c r="AP57" s="19"/>
      <c r="AQ57" s="19"/>
      <c r="AR57" s="19"/>
      <c r="AS57" s="19"/>
      <c r="AT57" s="19"/>
      <c r="AU57" s="19"/>
      <c r="AV57" s="19"/>
      <c r="AW57" s="13" t="e">
        <f t="shared" si="100"/>
        <v>#DIV/0!</v>
      </c>
      <c r="AX57" s="19"/>
      <c r="AY57" s="19"/>
      <c r="AZ57" s="19"/>
      <c r="BA57" s="19"/>
      <c r="BB57" s="19"/>
      <c r="BC57" s="19"/>
      <c r="BD57" s="19"/>
      <c r="BE57" s="13" t="e">
        <f t="shared" si="101"/>
        <v>#DIV/0!</v>
      </c>
    </row>
    <row r="58" spans="1:57" ht="15" customHeight="1" x14ac:dyDescent="0.3">
      <c r="A58" s="103">
        <f t="shared" si="95"/>
        <v>16</v>
      </c>
      <c r="B58" s="33" t="s">
        <v>141</v>
      </c>
      <c r="C58" s="104" t="s">
        <v>114</v>
      </c>
      <c r="D58" s="115" t="s">
        <v>114</v>
      </c>
      <c r="E58" s="112" t="s">
        <v>280</v>
      </c>
      <c r="F58" s="112" t="s">
        <v>280</v>
      </c>
      <c r="G58" s="83" t="s">
        <v>27</v>
      </c>
      <c r="H58" s="114" t="s">
        <v>278</v>
      </c>
      <c r="I58" s="111" t="s">
        <v>37</v>
      </c>
      <c r="J58" s="167">
        <v>10</v>
      </c>
      <c r="K58" s="167">
        <v>10</v>
      </c>
      <c r="L58" s="167">
        <v>10</v>
      </c>
      <c r="M58" s="167">
        <v>10</v>
      </c>
      <c r="N58" s="167">
        <v>10</v>
      </c>
      <c r="O58" s="167">
        <v>10</v>
      </c>
      <c r="P58" s="167">
        <v>10</v>
      </c>
      <c r="Q58" s="17">
        <f t="shared" si="96"/>
        <v>10</v>
      </c>
      <c r="R58" s="167">
        <v>10</v>
      </c>
      <c r="S58" s="167">
        <v>10</v>
      </c>
      <c r="T58" s="167">
        <v>10</v>
      </c>
      <c r="U58" s="167">
        <v>10</v>
      </c>
      <c r="V58" s="167">
        <v>10</v>
      </c>
      <c r="W58" s="167">
        <v>10</v>
      </c>
      <c r="X58" s="167">
        <v>10</v>
      </c>
      <c r="Y58" s="17">
        <f t="shared" si="97"/>
        <v>10</v>
      </c>
      <c r="Z58" s="211">
        <v>10</v>
      </c>
      <c r="AA58" s="211">
        <v>10</v>
      </c>
      <c r="AB58" s="211">
        <v>10</v>
      </c>
      <c r="AC58" s="211">
        <v>10</v>
      </c>
      <c r="AD58" s="211">
        <v>10</v>
      </c>
      <c r="AE58" s="211">
        <v>10</v>
      </c>
      <c r="AF58" s="211">
        <v>10</v>
      </c>
      <c r="AG58" s="13">
        <f t="shared" si="98"/>
        <v>10</v>
      </c>
      <c r="AH58" s="211">
        <v>10</v>
      </c>
      <c r="AI58" s="211">
        <v>10</v>
      </c>
      <c r="AJ58" s="211">
        <v>10</v>
      </c>
      <c r="AK58" s="211">
        <v>10</v>
      </c>
      <c r="AL58" s="211">
        <v>10</v>
      </c>
      <c r="AM58" s="211">
        <v>10</v>
      </c>
      <c r="AN58" s="211">
        <v>10</v>
      </c>
      <c r="AO58" s="13">
        <f t="shared" si="99"/>
        <v>10</v>
      </c>
      <c r="AP58" s="19"/>
      <c r="AQ58" s="19"/>
      <c r="AR58" s="19"/>
      <c r="AS58" s="19"/>
      <c r="AT58" s="19"/>
      <c r="AU58" s="19"/>
      <c r="AV58" s="19"/>
      <c r="AW58" s="13" t="e">
        <f t="shared" si="100"/>
        <v>#DIV/0!</v>
      </c>
      <c r="AX58" s="19"/>
      <c r="AY58" s="19"/>
      <c r="AZ58" s="19"/>
      <c r="BA58" s="19"/>
      <c r="BB58" s="19"/>
      <c r="BC58" s="19"/>
      <c r="BD58" s="19"/>
      <c r="BE58" s="13" t="e">
        <f t="shared" si="101"/>
        <v>#DIV/0!</v>
      </c>
    </row>
    <row r="59" spans="1:57" ht="30" customHeight="1" x14ac:dyDescent="0.3">
      <c r="A59" s="229" t="s">
        <v>142</v>
      </c>
      <c r="B59" s="230"/>
      <c r="C59" s="230"/>
      <c r="D59" s="230"/>
      <c r="E59" s="230"/>
      <c r="F59" s="230"/>
      <c r="G59" s="230"/>
      <c r="H59" s="230"/>
      <c r="I59" s="230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  <c r="AL59" s="61"/>
      <c r="AM59" s="61"/>
      <c r="AN59" s="61"/>
      <c r="AO59" s="61"/>
      <c r="AP59" s="61"/>
      <c r="AQ59" s="61"/>
      <c r="AR59" s="61"/>
      <c r="AS59" s="61"/>
      <c r="AT59" s="61"/>
      <c r="AU59" s="61"/>
      <c r="AV59" s="61"/>
      <c r="AW59" s="61"/>
      <c r="AX59" s="61"/>
      <c r="AY59" s="61"/>
      <c r="AZ59" s="61"/>
      <c r="BA59" s="61"/>
      <c r="BB59" s="61"/>
      <c r="BC59" s="61"/>
      <c r="BD59" s="61"/>
      <c r="BE59" s="61"/>
    </row>
    <row r="60" spans="1:57" ht="15" customHeight="1" x14ac:dyDescent="0.3">
      <c r="A60" s="116">
        <v>1</v>
      </c>
      <c r="B60" s="31" t="s">
        <v>250</v>
      </c>
      <c r="C60" s="117"/>
      <c r="D60" s="118" t="s">
        <v>143</v>
      </c>
      <c r="E60" s="118" t="s">
        <v>144</v>
      </c>
      <c r="F60" s="119" t="s">
        <v>114</v>
      </c>
      <c r="G60" s="83" t="s">
        <v>145</v>
      </c>
      <c r="H60" s="120" t="s">
        <v>146</v>
      </c>
      <c r="I60" s="121" t="s">
        <v>147</v>
      </c>
      <c r="J60" s="167">
        <v>53</v>
      </c>
      <c r="K60" s="167">
        <v>53</v>
      </c>
      <c r="L60" s="167">
        <v>53</v>
      </c>
      <c r="M60" s="167">
        <v>53</v>
      </c>
      <c r="N60" s="167">
        <v>53</v>
      </c>
      <c r="O60" s="167">
        <v>53</v>
      </c>
      <c r="P60" s="176">
        <v>46</v>
      </c>
      <c r="Q60" s="17">
        <f t="shared" si="96"/>
        <v>52</v>
      </c>
      <c r="R60" s="167">
        <v>46</v>
      </c>
      <c r="S60" s="167">
        <v>46</v>
      </c>
      <c r="T60" s="167">
        <v>46</v>
      </c>
      <c r="U60" s="167">
        <v>46</v>
      </c>
      <c r="V60" s="167">
        <v>46</v>
      </c>
      <c r="W60" s="167">
        <v>46</v>
      </c>
      <c r="X60" s="167">
        <v>46</v>
      </c>
      <c r="Y60" s="17">
        <f t="shared" ref="Y60:Y81" si="104">IF(Y$2="Среднее",AVERAGE(R60:X60))</f>
        <v>46</v>
      </c>
      <c r="Z60" s="211">
        <v>48</v>
      </c>
      <c r="AA60" s="17">
        <v>48</v>
      </c>
      <c r="AB60" s="17">
        <v>48</v>
      </c>
      <c r="AC60" s="17">
        <v>48</v>
      </c>
      <c r="AD60" s="17">
        <v>48</v>
      </c>
      <c r="AE60" s="17">
        <v>48</v>
      </c>
      <c r="AF60" s="17">
        <v>48</v>
      </c>
      <c r="AG60" s="13">
        <f t="shared" si="98"/>
        <v>48</v>
      </c>
      <c r="AH60" s="17">
        <v>56</v>
      </c>
      <c r="AI60" s="17">
        <v>56</v>
      </c>
      <c r="AJ60" s="17">
        <v>56</v>
      </c>
      <c r="AK60" s="17">
        <v>56</v>
      </c>
      <c r="AL60" s="17">
        <v>56</v>
      </c>
      <c r="AM60" s="17">
        <v>56</v>
      </c>
      <c r="AN60" s="17">
        <v>56</v>
      </c>
      <c r="AO60" s="13">
        <f t="shared" si="99"/>
        <v>56</v>
      </c>
      <c r="AP60" s="17">
        <v>59</v>
      </c>
      <c r="AQ60" s="17"/>
      <c r="AR60" s="17"/>
      <c r="AS60" s="17"/>
      <c r="AT60" s="17"/>
      <c r="AU60" s="17"/>
      <c r="AV60" s="17"/>
      <c r="AW60" s="13">
        <f t="shared" si="100"/>
        <v>59</v>
      </c>
      <c r="AX60" s="17"/>
      <c r="AY60" s="17"/>
      <c r="AZ60" s="17"/>
      <c r="BA60" s="17"/>
      <c r="BB60" s="17"/>
      <c r="BC60" s="17"/>
      <c r="BD60" s="17"/>
      <c r="BE60" s="13" t="e">
        <f t="shared" si="101"/>
        <v>#DIV/0!</v>
      </c>
    </row>
    <row r="61" spans="1:57" ht="15" customHeight="1" x14ac:dyDescent="0.3">
      <c r="A61" s="116">
        <v>2</v>
      </c>
      <c r="B61" s="31" t="s">
        <v>148</v>
      </c>
      <c r="C61" s="117"/>
      <c r="D61" s="119" t="s">
        <v>149</v>
      </c>
      <c r="E61" s="119" t="s">
        <v>150</v>
      </c>
      <c r="F61" s="119" t="s">
        <v>114</v>
      </c>
      <c r="G61" s="83" t="s">
        <v>145</v>
      </c>
      <c r="H61" s="122" t="s">
        <v>151</v>
      </c>
      <c r="I61" s="121" t="s">
        <v>66</v>
      </c>
      <c r="J61" s="167">
        <v>5</v>
      </c>
      <c r="K61" s="167">
        <v>5</v>
      </c>
      <c r="L61" s="167">
        <v>5</v>
      </c>
      <c r="M61" s="167">
        <v>5</v>
      </c>
      <c r="N61" s="167">
        <v>5</v>
      </c>
      <c r="O61" s="167">
        <v>5</v>
      </c>
      <c r="P61" s="176">
        <v>6</v>
      </c>
      <c r="Q61" s="17">
        <f t="shared" si="96"/>
        <v>5.1428571428571432</v>
      </c>
      <c r="R61" s="167">
        <v>6</v>
      </c>
      <c r="S61" s="167">
        <v>6</v>
      </c>
      <c r="T61" s="167">
        <v>6</v>
      </c>
      <c r="U61" s="167">
        <v>6</v>
      </c>
      <c r="V61" s="167">
        <v>6</v>
      </c>
      <c r="W61" s="167">
        <v>6</v>
      </c>
      <c r="X61" s="167">
        <v>6</v>
      </c>
      <c r="Y61" s="17">
        <f t="shared" si="104"/>
        <v>6</v>
      </c>
      <c r="Z61" s="211">
        <v>6</v>
      </c>
      <c r="AA61" s="17">
        <v>6</v>
      </c>
      <c r="AB61" s="17">
        <v>6</v>
      </c>
      <c r="AC61" s="17">
        <v>6</v>
      </c>
      <c r="AD61" s="17">
        <v>6</v>
      </c>
      <c r="AE61" s="17">
        <v>6</v>
      </c>
      <c r="AF61" s="17">
        <v>6</v>
      </c>
      <c r="AG61" s="13">
        <f t="shared" si="98"/>
        <v>6</v>
      </c>
      <c r="AH61" s="17">
        <v>6</v>
      </c>
      <c r="AI61" s="17">
        <v>6</v>
      </c>
      <c r="AJ61" s="17">
        <v>6</v>
      </c>
      <c r="AK61" s="17">
        <v>6</v>
      </c>
      <c r="AL61" s="17">
        <v>6</v>
      </c>
      <c r="AM61" s="17">
        <v>6</v>
      </c>
      <c r="AN61" s="17">
        <v>6</v>
      </c>
      <c r="AO61" s="13">
        <f t="shared" si="99"/>
        <v>6</v>
      </c>
      <c r="AP61" s="17">
        <v>7</v>
      </c>
      <c r="AQ61" s="17"/>
      <c r="AR61" s="17"/>
      <c r="AS61" s="17"/>
      <c r="AT61" s="17"/>
      <c r="AU61" s="17"/>
      <c r="AV61" s="17"/>
      <c r="AW61" s="13">
        <f t="shared" si="100"/>
        <v>7</v>
      </c>
      <c r="AX61" s="17"/>
      <c r="AY61" s="17"/>
      <c r="AZ61" s="17"/>
      <c r="BA61" s="17"/>
      <c r="BB61" s="17"/>
      <c r="BC61" s="17"/>
      <c r="BD61" s="17"/>
      <c r="BE61" s="13" t="e">
        <f t="shared" si="101"/>
        <v>#DIV/0!</v>
      </c>
    </row>
    <row r="62" spans="1:57" ht="22.5" customHeight="1" x14ac:dyDescent="0.3">
      <c r="A62" s="116">
        <v>3</v>
      </c>
      <c r="B62" s="31" t="s">
        <v>251</v>
      </c>
      <c r="C62" s="117" t="s">
        <v>152</v>
      </c>
      <c r="D62" s="117" t="s">
        <v>152</v>
      </c>
      <c r="E62" s="117" t="s">
        <v>152</v>
      </c>
      <c r="F62" s="117" t="s">
        <v>152</v>
      </c>
      <c r="G62" s="83" t="s">
        <v>145</v>
      </c>
      <c r="H62" s="117" t="s">
        <v>152</v>
      </c>
      <c r="I62" s="121" t="s">
        <v>147</v>
      </c>
      <c r="J62" s="167">
        <v>380</v>
      </c>
      <c r="K62" s="167">
        <v>380</v>
      </c>
      <c r="L62" s="167">
        <v>380</v>
      </c>
      <c r="M62" s="167">
        <v>380</v>
      </c>
      <c r="N62" s="167">
        <v>380</v>
      </c>
      <c r="O62" s="167">
        <v>380</v>
      </c>
      <c r="P62" s="176">
        <v>426</v>
      </c>
      <c r="Q62" s="17">
        <f t="shared" si="96"/>
        <v>386.57142857142856</v>
      </c>
      <c r="R62" s="167">
        <v>426</v>
      </c>
      <c r="S62" s="167">
        <v>426</v>
      </c>
      <c r="T62" s="167">
        <v>426</v>
      </c>
      <c r="U62" s="167">
        <v>426</v>
      </c>
      <c r="V62" s="167">
        <v>426</v>
      </c>
      <c r="W62" s="167">
        <v>426</v>
      </c>
      <c r="X62" s="167">
        <v>426</v>
      </c>
      <c r="Y62" s="17">
        <f t="shared" si="104"/>
        <v>426</v>
      </c>
      <c r="Z62" s="211">
        <v>474</v>
      </c>
      <c r="AA62" s="17">
        <v>474</v>
      </c>
      <c r="AB62" s="17">
        <v>474</v>
      </c>
      <c r="AC62" s="17">
        <v>474</v>
      </c>
      <c r="AD62" s="17">
        <v>474</v>
      </c>
      <c r="AE62" s="17">
        <v>474</v>
      </c>
      <c r="AF62" s="17">
        <v>474</v>
      </c>
      <c r="AG62" s="13">
        <f t="shared" si="98"/>
        <v>474</v>
      </c>
      <c r="AH62" s="17">
        <v>530</v>
      </c>
      <c r="AI62" s="17">
        <v>530</v>
      </c>
      <c r="AJ62" s="17">
        <v>530</v>
      </c>
      <c r="AK62" s="17">
        <v>530</v>
      </c>
      <c r="AL62" s="17">
        <v>530</v>
      </c>
      <c r="AM62" s="17">
        <v>530</v>
      </c>
      <c r="AN62" s="17">
        <v>530</v>
      </c>
      <c r="AO62" s="13">
        <f t="shared" si="99"/>
        <v>530</v>
      </c>
      <c r="AP62" s="17">
        <v>589</v>
      </c>
      <c r="AQ62" s="17"/>
      <c r="AR62" s="17"/>
      <c r="AS62" s="17"/>
      <c r="AT62" s="17"/>
      <c r="AU62" s="17"/>
      <c r="AV62" s="17"/>
      <c r="AW62" s="13">
        <f t="shared" si="100"/>
        <v>589</v>
      </c>
      <c r="AX62" s="17"/>
      <c r="AY62" s="17"/>
      <c r="AZ62" s="17"/>
      <c r="BA62" s="17"/>
      <c r="BB62" s="17"/>
      <c r="BC62" s="17"/>
      <c r="BD62" s="17"/>
      <c r="BE62" s="13" t="e">
        <f t="shared" si="101"/>
        <v>#DIV/0!</v>
      </c>
    </row>
    <row r="63" spans="1:57" ht="15" customHeight="1" x14ac:dyDescent="0.3">
      <c r="A63" s="116">
        <v>4</v>
      </c>
      <c r="B63" s="31" t="s">
        <v>252</v>
      </c>
      <c r="C63" s="123" t="s">
        <v>153</v>
      </c>
      <c r="D63" s="119" t="s">
        <v>154</v>
      </c>
      <c r="E63" s="119" t="s">
        <v>155</v>
      </c>
      <c r="F63" s="118"/>
      <c r="G63" s="83" t="s">
        <v>145</v>
      </c>
      <c r="H63" s="124" t="s">
        <v>155</v>
      </c>
      <c r="I63" s="121" t="s">
        <v>147</v>
      </c>
      <c r="J63" s="17">
        <f>J60/J64</f>
        <v>1.0392156862745099</v>
      </c>
      <c r="K63" s="17">
        <f t="shared" ref="K63:P63" si="105">K60/K64</f>
        <v>1.0392156862745099</v>
      </c>
      <c r="L63" s="17">
        <f t="shared" si="105"/>
        <v>1.0392156862745099</v>
      </c>
      <c r="M63" s="17">
        <f t="shared" si="105"/>
        <v>1.0392156862745099</v>
      </c>
      <c r="N63" s="17">
        <f t="shared" si="105"/>
        <v>1.0392156862745099</v>
      </c>
      <c r="O63" s="17">
        <f t="shared" si="105"/>
        <v>1.0392156862745099</v>
      </c>
      <c r="P63" s="17">
        <f t="shared" si="105"/>
        <v>0.7931034482758621</v>
      </c>
      <c r="Q63" s="17">
        <f t="shared" si="96"/>
        <v>1.0040567951318458</v>
      </c>
      <c r="R63" s="17">
        <f t="shared" ref="R63" si="106">R60/R64</f>
        <v>0.7931034482758621</v>
      </c>
      <c r="S63" s="17">
        <f t="shared" ref="S63" si="107">S60/S64</f>
        <v>0.7931034482758621</v>
      </c>
      <c r="T63" s="17">
        <f t="shared" ref="T63" si="108">T60/T64</f>
        <v>0.7931034482758621</v>
      </c>
      <c r="U63" s="17">
        <f t="shared" ref="U63" si="109">U60/U64</f>
        <v>0.7931034482758621</v>
      </c>
      <c r="V63" s="17">
        <f t="shared" ref="V63" si="110">V60/V64</f>
        <v>0.7931034482758621</v>
      </c>
      <c r="W63" s="17">
        <f t="shared" ref="W63" si="111">W60/W64</f>
        <v>0.7931034482758621</v>
      </c>
      <c r="X63" s="17">
        <f t="shared" ref="X63" si="112">X60/X64</f>
        <v>0.7931034482758621</v>
      </c>
      <c r="Y63" s="17">
        <f t="shared" si="104"/>
        <v>0.7931034482758621</v>
      </c>
      <c r="Z63" s="211">
        <f t="shared" ref="Z63" si="113">Z60/Z64</f>
        <v>6.8571428571428568</v>
      </c>
      <c r="AA63" s="17">
        <f t="shared" ref="AA63" si="114">AA60/AA64</f>
        <v>6.8571428571428568</v>
      </c>
      <c r="AB63" s="17">
        <f t="shared" ref="AB63" si="115">AB60/AB64</f>
        <v>6.8571428571428568</v>
      </c>
      <c r="AC63" s="17">
        <f t="shared" ref="AC63" si="116">AC60/AC64</f>
        <v>6.8571428571428568</v>
      </c>
      <c r="AD63" s="17">
        <f t="shared" ref="AD63" si="117">AD60/AD64</f>
        <v>6.8571428571428568</v>
      </c>
      <c r="AE63" s="17">
        <f t="shared" ref="AE63" si="118">AE60/AE64</f>
        <v>6.8571428571428568</v>
      </c>
      <c r="AF63" s="17">
        <f t="shared" ref="AF63:AN63" si="119">AF60/AF64</f>
        <v>6.8571428571428568</v>
      </c>
      <c r="AG63" s="13">
        <f t="shared" si="98"/>
        <v>6.8571428571428559</v>
      </c>
      <c r="AH63" s="17">
        <f t="shared" si="119"/>
        <v>7</v>
      </c>
      <c r="AI63" s="17">
        <f t="shared" si="119"/>
        <v>7</v>
      </c>
      <c r="AJ63" s="17">
        <f t="shared" si="119"/>
        <v>7</v>
      </c>
      <c r="AK63" s="17">
        <f t="shared" si="119"/>
        <v>7</v>
      </c>
      <c r="AL63" s="17">
        <f t="shared" si="119"/>
        <v>7</v>
      </c>
      <c r="AM63" s="17">
        <f t="shared" si="119"/>
        <v>7</v>
      </c>
      <c r="AN63" s="17">
        <f t="shared" si="119"/>
        <v>7</v>
      </c>
      <c r="AO63" s="13">
        <f t="shared" si="99"/>
        <v>7</v>
      </c>
      <c r="AP63" s="17">
        <f t="shared" ref="AP63:AV63" si="120">AP60/AP64</f>
        <v>7.375</v>
      </c>
      <c r="AQ63" s="17" t="e">
        <f t="shared" si="120"/>
        <v>#DIV/0!</v>
      </c>
      <c r="AR63" s="17" t="e">
        <f t="shared" si="120"/>
        <v>#DIV/0!</v>
      </c>
      <c r="AS63" s="17" t="e">
        <f t="shared" si="120"/>
        <v>#DIV/0!</v>
      </c>
      <c r="AT63" s="17" t="e">
        <f t="shared" si="120"/>
        <v>#DIV/0!</v>
      </c>
      <c r="AU63" s="17" t="e">
        <f t="shared" si="120"/>
        <v>#DIV/0!</v>
      </c>
      <c r="AV63" s="17" t="e">
        <f t="shared" si="120"/>
        <v>#DIV/0!</v>
      </c>
      <c r="AW63" s="13" t="e">
        <f t="shared" si="100"/>
        <v>#DIV/0!</v>
      </c>
      <c r="AX63" s="17" t="e">
        <f t="shared" ref="AX63:BD63" si="121">AX60/AX64</f>
        <v>#DIV/0!</v>
      </c>
      <c r="AY63" s="17" t="e">
        <f t="shared" si="121"/>
        <v>#DIV/0!</v>
      </c>
      <c r="AZ63" s="17" t="e">
        <f t="shared" si="121"/>
        <v>#DIV/0!</v>
      </c>
      <c r="BA63" s="17" t="e">
        <f t="shared" si="121"/>
        <v>#DIV/0!</v>
      </c>
      <c r="BB63" s="17" t="e">
        <f t="shared" si="121"/>
        <v>#DIV/0!</v>
      </c>
      <c r="BC63" s="17" t="e">
        <f t="shared" si="121"/>
        <v>#DIV/0!</v>
      </c>
      <c r="BD63" s="17" t="e">
        <f t="shared" si="121"/>
        <v>#DIV/0!</v>
      </c>
      <c r="BE63" s="13" t="e">
        <f t="shared" si="101"/>
        <v>#DIV/0!</v>
      </c>
    </row>
    <row r="64" spans="1:57" ht="15" customHeight="1" x14ac:dyDescent="0.3">
      <c r="A64" s="116">
        <v>5</v>
      </c>
      <c r="B64" s="31" t="s">
        <v>253</v>
      </c>
      <c r="C64" s="123" t="s">
        <v>156</v>
      </c>
      <c r="D64" s="123" t="s">
        <v>150</v>
      </c>
      <c r="E64" s="123" t="s">
        <v>157</v>
      </c>
      <c r="F64" s="123" t="s">
        <v>114</v>
      </c>
      <c r="G64" s="83" t="s">
        <v>145</v>
      </c>
      <c r="H64" s="122" t="s">
        <v>151</v>
      </c>
      <c r="I64" s="121" t="s">
        <v>66</v>
      </c>
      <c r="J64" s="167">
        <v>51</v>
      </c>
      <c r="K64" s="167">
        <v>51</v>
      </c>
      <c r="L64" s="167">
        <v>51</v>
      </c>
      <c r="M64" s="167">
        <v>51</v>
      </c>
      <c r="N64" s="167">
        <v>51</v>
      </c>
      <c r="O64" s="167">
        <v>51</v>
      </c>
      <c r="P64" s="176">
        <v>58</v>
      </c>
      <c r="Q64" s="17">
        <f t="shared" si="96"/>
        <v>52</v>
      </c>
      <c r="R64" s="167">
        <v>58</v>
      </c>
      <c r="S64" s="167">
        <v>58</v>
      </c>
      <c r="T64" s="167">
        <v>58</v>
      </c>
      <c r="U64" s="167">
        <v>58</v>
      </c>
      <c r="V64" s="167">
        <v>58</v>
      </c>
      <c r="W64" s="167">
        <v>58</v>
      </c>
      <c r="X64" s="167">
        <v>58</v>
      </c>
      <c r="Y64" s="17">
        <f t="shared" si="104"/>
        <v>58</v>
      </c>
      <c r="Z64" s="17">
        <v>7</v>
      </c>
      <c r="AA64" s="17">
        <v>7</v>
      </c>
      <c r="AB64" s="17">
        <v>7</v>
      </c>
      <c r="AC64" s="17">
        <v>7</v>
      </c>
      <c r="AD64" s="17">
        <v>7</v>
      </c>
      <c r="AE64" s="17">
        <v>7</v>
      </c>
      <c r="AF64" s="17">
        <v>7</v>
      </c>
      <c r="AG64" s="13">
        <f t="shared" si="98"/>
        <v>7</v>
      </c>
      <c r="AH64" s="17">
        <v>8</v>
      </c>
      <c r="AI64" s="17">
        <v>8</v>
      </c>
      <c r="AJ64" s="17">
        <v>8</v>
      </c>
      <c r="AK64" s="17">
        <v>8</v>
      </c>
      <c r="AL64" s="17">
        <v>8</v>
      </c>
      <c r="AM64" s="17">
        <v>8</v>
      </c>
      <c r="AN64" s="17">
        <v>8</v>
      </c>
      <c r="AO64" s="13">
        <f t="shared" si="99"/>
        <v>8</v>
      </c>
      <c r="AP64" s="17">
        <v>8</v>
      </c>
      <c r="AQ64" s="17"/>
      <c r="AR64" s="17"/>
      <c r="AS64" s="17"/>
      <c r="AT64" s="17"/>
      <c r="AU64" s="17"/>
      <c r="AV64" s="17"/>
      <c r="AW64" s="13">
        <f t="shared" si="100"/>
        <v>8</v>
      </c>
      <c r="AX64" s="17"/>
      <c r="AY64" s="17"/>
      <c r="AZ64" s="17"/>
      <c r="BA64" s="17"/>
      <c r="BB64" s="17"/>
      <c r="BC64" s="17"/>
      <c r="BD64" s="17"/>
      <c r="BE64" s="13" t="e">
        <f t="shared" si="101"/>
        <v>#DIV/0!</v>
      </c>
    </row>
    <row r="65" spans="1:57" ht="15" customHeight="1" x14ac:dyDescent="0.3">
      <c r="A65" s="116">
        <v>6</v>
      </c>
      <c r="B65" s="31" t="s">
        <v>158</v>
      </c>
      <c r="C65" s="123" t="s">
        <v>114</v>
      </c>
      <c r="D65" s="123" t="s">
        <v>159</v>
      </c>
      <c r="E65" s="123" t="s">
        <v>160</v>
      </c>
      <c r="F65" s="123" t="s">
        <v>114</v>
      </c>
      <c r="G65" s="83" t="s">
        <v>145</v>
      </c>
      <c r="H65" s="122" t="s">
        <v>161</v>
      </c>
      <c r="I65" s="121" t="s">
        <v>162</v>
      </c>
      <c r="J65" s="167">
        <v>7</v>
      </c>
      <c r="K65" s="167">
        <v>7</v>
      </c>
      <c r="L65" s="167">
        <v>7</v>
      </c>
      <c r="M65" s="167">
        <v>7</v>
      </c>
      <c r="N65" s="167">
        <v>7</v>
      </c>
      <c r="O65" s="167">
        <v>7</v>
      </c>
      <c r="P65" s="176">
        <v>7</v>
      </c>
      <c r="Q65" s="17">
        <f t="shared" si="96"/>
        <v>7</v>
      </c>
      <c r="R65" s="167">
        <v>7</v>
      </c>
      <c r="S65" s="167">
        <v>7</v>
      </c>
      <c r="T65" s="167">
        <v>7</v>
      </c>
      <c r="U65" s="167">
        <v>7</v>
      </c>
      <c r="V65" s="167">
        <v>7</v>
      </c>
      <c r="W65" s="167">
        <v>7</v>
      </c>
      <c r="X65" s="167">
        <v>7</v>
      </c>
      <c r="Y65" s="17">
        <f t="shared" si="104"/>
        <v>7</v>
      </c>
      <c r="Z65" s="17">
        <v>6</v>
      </c>
      <c r="AA65" s="17">
        <v>6</v>
      </c>
      <c r="AB65" s="17">
        <v>6</v>
      </c>
      <c r="AC65" s="17">
        <v>6</v>
      </c>
      <c r="AD65" s="17">
        <v>6</v>
      </c>
      <c r="AE65" s="17">
        <v>6</v>
      </c>
      <c r="AF65" s="17">
        <v>6</v>
      </c>
      <c r="AG65" s="13">
        <f t="shared" si="98"/>
        <v>6</v>
      </c>
      <c r="AH65" s="17">
        <v>7</v>
      </c>
      <c r="AI65" s="17">
        <v>7</v>
      </c>
      <c r="AJ65" s="17">
        <v>7</v>
      </c>
      <c r="AK65" s="17">
        <v>7</v>
      </c>
      <c r="AL65" s="17">
        <v>7</v>
      </c>
      <c r="AM65" s="17">
        <v>7</v>
      </c>
      <c r="AN65" s="17">
        <v>7</v>
      </c>
      <c r="AO65" s="13">
        <f t="shared" si="99"/>
        <v>7</v>
      </c>
      <c r="AP65" s="17">
        <v>6</v>
      </c>
      <c r="AQ65" s="17"/>
      <c r="AR65" s="17"/>
      <c r="AS65" s="17"/>
      <c r="AT65" s="17"/>
      <c r="AU65" s="17"/>
      <c r="AV65" s="17"/>
      <c r="AW65" s="13">
        <f t="shared" si="100"/>
        <v>6</v>
      </c>
      <c r="AX65" s="17"/>
      <c r="AY65" s="17"/>
      <c r="AZ65" s="17"/>
      <c r="BA65" s="17"/>
      <c r="BB65" s="17"/>
      <c r="BC65" s="17"/>
      <c r="BD65" s="17"/>
      <c r="BE65" s="13" t="e">
        <f t="shared" si="101"/>
        <v>#DIV/0!</v>
      </c>
    </row>
    <row r="66" spans="1:57" ht="15" customHeight="1" x14ac:dyDescent="0.3">
      <c r="A66" s="116">
        <v>7</v>
      </c>
      <c r="B66" s="31" t="s">
        <v>163</v>
      </c>
      <c r="C66" s="123" t="s">
        <v>114</v>
      </c>
      <c r="D66" s="123" t="s">
        <v>164</v>
      </c>
      <c r="E66" s="123" t="s">
        <v>165</v>
      </c>
      <c r="F66" s="123" t="s">
        <v>114</v>
      </c>
      <c r="G66" s="83" t="s">
        <v>145</v>
      </c>
      <c r="H66" s="122" t="s">
        <v>166</v>
      </c>
      <c r="I66" s="121" t="s">
        <v>162</v>
      </c>
      <c r="J66" s="167">
        <v>7</v>
      </c>
      <c r="K66" s="167">
        <v>7</v>
      </c>
      <c r="L66" s="167">
        <v>7</v>
      </c>
      <c r="M66" s="167">
        <v>7</v>
      </c>
      <c r="N66" s="167">
        <v>7</v>
      </c>
      <c r="O66" s="167">
        <v>7</v>
      </c>
      <c r="P66" s="167">
        <v>51</v>
      </c>
      <c r="Q66" s="167">
        <v>51</v>
      </c>
      <c r="R66" s="167">
        <v>7</v>
      </c>
      <c r="S66" s="167">
        <v>7</v>
      </c>
      <c r="T66" s="167">
        <v>7</v>
      </c>
      <c r="U66" s="167">
        <v>7</v>
      </c>
      <c r="V66" s="167">
        <v>7</v>
      </c>
      <c r="W66" s="167">
        <v>7</v>
      </c>
      <c r="X66" s="167">
        <v>7</v>
      </c>
      <c r="Y66" s="17">
        <f t="shared" si="104"/>
        <v>7</v>
      </c>
      <c r="Z66" s="17">
        <v>7</v>
      </c>
      <c r="AA66" s="17">
        <v>7</v>
      </c>
      <c r="AB66" s="17">
        <v>7</v>
      </c>
      <c r="AC66" s="17">
        <v>7</v>
      </c>
      <c r="AD66" s="17">
        <v>7</v>
      </c>
      <c r="AE66" s="17">
        <v>7</v>
      </c>
      <c r="AF66" s="17">
        <v>7</v>
      </c>
      <c r="AG66" s="13">
        <f t="shared" si="98"/>
        <v>7</v>
      </c>
      <c r="AH66" s="17">
        <v>9</v>
      </c>
      <c r="AI66" s="17">
        <v>9</v>
      </c>
      <c r="AJ66" s="17">
        <v>9</v>
      </c>
      <c r="AK66" s="17">
        <v>9</v>
      </c>
      <c r="AL66" s="17">
        <v>9</v>
      </c>
      <c r="AM66" s="17">
        <v>9</v>
      </c>
      <c r="AN66" s="17">
        <v>9</v>
      </c>
      <c r="AO66" s="13">
        <f t="shared" si="99"/>
        <v>9</v>
      </c>
      <c r="AP66" s="17">
        <v>8</v>
      </c>
      <c r="AQ66" s="17"/>
      <c r="AR66" s="17"/>
      <c r="AS66" s="17"/>
      <c r="AT66" s="17"/>
      <c r="AU66" s="17"/>
      <c r="AV66" s="17"/>
      <c r="AW66" s="13">
        <f t="shared" si="100"/>
        <v>8</v>
      </c>
      <c r="AX66" s="17"/>
      <c r="AY66" s="17"/>
      <c r="AZ66" s="17"/>
      <c r="BA66" s="17"/>
      <c r="BB66" s="17"/>
      <c r="BC66" s="17"/>
      <c r="BD66" s="17"/>
      <c r="BE66" s="13" t="e">
        <f t="shared" si="101"/>
        <v>#DIV/0!</v>
      </c>
    </row>
    <row r="67" spans="1:57" ht="42" hidden="1" outlineLevel="1" x14ac:dyDescent="0.3">
      <c r="A67" s="116">
        <v>8</v>
      </c>
      <c r="B67" s="31" t="s">
        <v>221</v>
      </c>
      <c r="C67" s="123" t="s">
        <v>114</v>
      </c>
      <c r="D67" s="123" t="s">
        <v>226</v>
      </c>
      <c r="E67" s="123" t="s">
        <v>226</v>
      </c>
      <c r="F67" s="123" t="s">
        <v>114</v>
      </c>
      <c r="G67" s="83" t="s">
        <v>145</v>
      </c>
      <c r="H67" s="122" t="s">
        <v>227</v>
      </c>
      <c r="I67" s="121" t="s">
        <v>147</v>
      </c>
      <c r="J67" s="17"/>
      <c r="K67" s="17"/>
      <c r="L67" s="17"/>
      <c r="M67" s="17"/>
      <c r="N67" s="17"/>
      <c r="O67" s="17"/>
      <c r="P67" s="167">
        <v>7</v>
      </c>
      <c r="Q67" s="167">
        <v>7</v>
      </c>
      <c r="R67" s="167">
        <v>7</v>
      </c>
      <c r="S67" s="167">
        <v>7</v>
      </c>
      <c r="T67" s="167">
        <v>7</v>
      </c>
      <c r="U67" s="167">
        <v>7</v>
      </c>
      <c r="V67" s="176">
        <v>7</v>
      </c>
      <c r="W67" s="17"/>
      <c r="X67" s="17"/>
      <c r="Y67" s="17">
        <f t="shared" si="104"/>
        <v>7</v>
      </c>
      <c r="Z67" s="17"/>
      <c r="AA67" s="17"/>
      <c r="AB67" s="17"/>
      <c r="AC67" s="17"/>
      <c r="AD67" s="17"/>
      <c r="AE67" s="17"/>
      <c r="AF67" s="17"/>
      <c r="AG67" s="13" t="e">
        <f t="shared" si="98"/>
        <v>#DIV/0!</v>
      </c>
      <c r="AH67" s="17"/>
      <c r="AI67" s="17"/>
      <c r="AJ67" s="17"/>
      <c r="AK67" s="17"/>
      <c r="AL67" s="17"/>
      <c r="AM67" s="17"/>
      <c r="AN67" s="17"/>
      <c r="AO67" s="13" t="e">
        <f t="shared" si="99"/>
        <v>#DIV/0!</v>
      </c>
      <c r="AP67" s="17"/>
      <c r="AQ67" s="17"/>
      <c r="AR67" s="17"/>
      <c r="AS67" s="17"/>
      <c r="AT67" s="17"/>
      <c r="AU67" s="17"/>
      <c r="AV67" s="17"/>
      <c r="AW67" s="13" t="e">
        <f t="shared" si="100"/>
        <v>#DIV/0!</v>
      </c>
      <c r="AX67" s="17"/>
      <c r="AY67" s="17"/>
      <c r="AZ67" s="17"/>
      <c r="BA67" s="17"/>
      <c r="BB67" s="17"/>
      <c r="BC67" s="17"/>
      <c r="BD67" s="17"/>
      <c r="BE67" s="13" t="e">
        <f t="shared" si="101"/>
        <v>#DIV/0!</v>
      </c>
    </row>
    <row r="68" spans="1:57" ht="15" hidden="1" customHeight="1" outlineLevel="2" x14ac:dyDescent="0.3">
      <c r="A68" s="116">
        <v>9</v>
      </c>
      <c r="B68" s="31" t="s">
        <v>222</v>
      </c>
      <c r="C68" s="123" t="s">
        <v>228</v>
      </c>
      <c r="D68" s="123" t="s">
        <v>228</v>
      </c>
      <c r="E68" s="123" t="s">
        <v>228</v>
      </c>
      <c r="F68" s="123" t="s">
        <v>228</v>
      </c>
      <c r="G68" s="83" t="s">
        <v>145</v>
      </c>
      <c r="H68" s="122" t="s">
        <v>177</v>
      </c>
      <c r="I68" s="121" t="s">
        <v>229</v>
      </c>
      <c r="J68" s="17"/>
      <c r="K68" s="17"/>
      <c r="L68" s="17"/>
      <c r="M68" s="17"/>
      <c r="N68" s="17"/>
      <c r="O68" s="17"/>
      <c r="P68" s="167">
        <v>7</v>
      </c>
      <c r="Q68" s="167">
        <v>7</v>
      </c>
      <c r="R68" s="167">
        <v>7</v>
      </c>
      <c r="S68" s="167">
        <v>7</v>
      </c>
      <c r="T68" s="167">
        <v>7</v>
      </c>
      <c r="U68" s="167">
        <v>7</v>
      </c>
      <c r="V68" s="176">
        <v>7</v>
      </c>
      <c r="W68" s="17"/>
      <c r="X68" s="17"/>
      <c r="Y68" s="17">
        <f t="shared" si="104"/>
        <v>7</v>
      </c>
      <c r="Z68" s="17"/>
      <c r="AA68" s="17"/>
      <c r="AB68" s="17"/>
      <c r="AC68" s="17"/>
      <c r="AD68" s="17"/>
      <c r="AE68" s="17"/>
      <c r="AF68" s="17"/>
      <c r="AG68" s="13" t="e">
        <f t="shared" si="98"/>
        <v>#DIV/0!</v>
      </c>
      <c r="AH68" s="17"/>
      <c r="AI68" s="17"/>
      <c r="AJ68" s="17"/>
      <c r="AK68" s="17"/>
      <c r="AL68" s="17"/>
      <c r="AM68" s="17"/>
      <c r="AN68" s="17"/>
      <c r="AO68" s="13" t="e">
        <f t="shared" si="99"/>
        <v>#DIV/0!</v>
      </c>
      <c r="AP68" s="17"/>
      <c r="AQ68" s="17"/>
      <c r="AR68" s="17"/>
      <c r="AS68" s="17"/>
      <c r="AT68" s="17"/>
      <c r="AU68" s="17"/>
      <c r="AV68" s="17"/>
      <c r="AW68" s="13" t="e">
        <f t="shared" si="100"/>
        <v>#DIV/0!</v>
      </c>
      <c r="AX68" s="17"/>
      <c r="AY68" s="17"/>
      <c r="AZ68" s="17"/>
      <c r="BA68" s="17"/>
      <c r="BB68" s="17"/>
      <c r="BC68" s="17"/>
      <c r="BD68" s="17"/>
      <c r="BE68" s="13" t="e">
        <f t="shared" si="101"/>
        <v>#DIV/0!</v>
      </c>
    </row>
    <row r="69" spans="1:57" ht="15" hidden="1" customHeight="1" outlineLevel="2" x14ac:dyDescent="0.3">
      <c r="A69" s="116">
        <v>10</v>
      </c>
      <c r="B69" s="31" t="s">
        <v>306</v>
      </c>
      <c r="C69" s="123" t="s">
        <v>228</v>
      </c>
      <c r="D69" s="123" t="s">
        <v>228</v>
      </c>
      <c r="E69" s="123" t="s">
        <v>228</v>
      </c>
      <c r="F69" s="123" t="s">
        <v>228</v>
      </c>
      <c r="G69" s="83" t="s">
        <v>145</v>
      </c>
      <c r="H69" s="122" t="s">
        <v>177</v>
      </c>
      <c r="I69" s="121" t="s">
        <v>229</v>
      </c>
      <c r="J69" s="17"/>
      <c r="K69" s="17"/>
      <c r="L69" s="17"/>
      <c r="M69" s="17"/>
      <c r="N69" s="17"/>
      <c r="O69" s="17"/>
      <c r="P69" s="167"/>
      <c r="Q69" s="167"/>
      <c r="R69" s="167"/>
      <c r="S69" s="167"/>
      <c r="T69" s="167"/>
      <c r="U69" s="167"/>
      <c r="V69" s="176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3"/>
      <c r="AH69" s="17"/>
      <c r="AI69" s="17"/>
      <c r="AJ69" s="17"/>
      <c r="AK69" s="17"/>
      <c r="AL69" s="17"/>
      <c r="AM69" s="17"/>
      <c r="AN69" s="17"/>
      <c r="AO69" s="13"/>
      <c r="AP69" s="17"/>
      <c r="AQ69" s="17"/>
      <c r="AR69" s="17"/>
      <c r="AS69" s="17"/>
      <c r="AT69" s="17"/>
      <c r="AU69" s="17"/>
      <c r="AV69" s="17"/>
      <c r="AW69" s="13"/>
      <c r="AX69" s="17"/>
      <c r="AY69" s="17"/>
      <c r="AZ69" s="17"/>
      <c r="BA69" s="17"/>
      <c r="BB69" s="17"/>
      <c r="BC69" s="17"/>
      <c r="BD69" s="17"/>
      <c r="BE69" s="13"/>
    </row>
    <row r="70" spans="1:57" ht="15" hidden="1" customHeight="1" outlineLevel="2" x14ac:dyDescent="0.3">
      <c r="A70" s="116">
        <v>11</v>
      </c>
      <c r="B70" s="31" t="s">
        <v>223</v>
      </c>
      <c r="C70" s="123" t="s">
        <v>228</v>
      </c>
      <c r="D70" s="123" t="s">
        <v>228</v>
      </c>
      <c r="E70" s="123" t="s">
        <v>228</v>
      </c>
      <c r="F70" s="123" t="s">
        <v>228</v>
      </c>
      <c r="G70" s="83" t="s">
        <v>145</v>
      </c>
      <c r="H70" s="122" t="s">
        <v>177</v>
      </c>
      <c r="I70" s="121" t="s">
        <v>230</v>
      </c>
      <c r="J70" s="17"/>
      <c r="K70" s="17"/>
      <c r="L70" s="17"/>
      <c r="M70" s="17"/>
      <c r="N70" s="17"/>
      <c r="O70" s="17"/>
      <c r="P70" s="17"/>
      <c r="Q70" s="17" t="e">
        <f t="shared" si="96"/>
        <v>#DIV/0!</v>
      </c>
      <c r="R70" s="17"/>
      <c r="S70" s="17"/>
      <c r="T70" s="17"/>
      <c r="U70" s="17"/>
      <c r="V70" s="17"/>
      <c r="W70" s="17"/>
      <c r="X70" s="17"/>
      <c r="Y70" s="17" t="e">
        <f t="shared" si="104"/>
        <v>#DIV/0!</v>
      </c>
      <c r="Z70" s="17"/>
      <c r="AA70" s="17"/>
      <c r="AB70" s="17"/>
      <c r="AC70" s="17"/>
      <c r="AD70" s="17"/>
      <c r="AE70" s="17"/>
      <c r="AF70" s="17"/>
      <c r="AG70" s="13" t="e">
        <f t="shared" si="98"/>
        <v>#DIV/0!</v>
      </c>
      <c r="AH70" s="17"/>
      <c r="AI70" s="17"/>
      <c r="AJ70" s="17"/>
      <c r="AK70" s="17"/>
      <c r="AL70" s="17"/>
      <c r="AM70" s="17"/>
      <c r="AN70" s="17"/>
      <c r="AO70" s="13" t="e">
        <f t="shared" si="99"/>
        <v>#DIV/0!</v>
      </c>
      <c r="AP70" s="17"/>
      <c r="AQ70" s="17"/>
      <c r="AR70" s="17"/>
      <c r="AS70" s="17"/>
      <c r="AT70" s="17"/>
      <c r="AU70" s="17"/>
      <c r="AV70" s="17"/>
      <c r="AW70" s="13" t="e">
        <f t="shared" si="100"/>
        <v>#DIV/0!</v>
      </c>
      <c r="AX70" s="17"/>
      <c r="AY70" s="17"/>
      <c r="AZ70" s="17"/>
      <c r="BA70" s="17"/>
      <c r="BB70" s="17"/>
      <c r="BC70" s="17"/>
      <c r="BD70" s="17"/>
      <c r="BE70" s="13" t="e">
        <f t="shared" si="101"/>
        <v>#DIV/0!</v>
      </c>
    </row>
    <row r="71" spans="1:57" ht="15" hidden="1" customHeight="1" outlineLevel="2" x14ac:dyDescent="0.3">
      <c r="A71" s="116">
        <v>12</v>
      </c>
      <c r="B71" s="31" t="s">
        <v>224</v>
      </c>
      <c r="C71" s="123" t="s">
        <v>228</v>
      </c>
      <c r="D71" s="123" t="s">
        <v>228</v>
      </c>
      <c r="E71" s="123" t="s">
        <v>228</v>
      </c>
      <c r="F71" s="123" t="s">
        <v>228</v>
      </c>
      <c r="G71" s="83" t="s">
        <v>145</v>
      </c>
      <c r="H71" s="122" t="s">
        <v>231</v>
      </c>
      <c r="I71" s="121" t="s">
        <v>174</v>
      </c>
      <c r="J71" s="17"/>
      <c r="K71" s="17"/>
      <c r="L71" s="17"/>
      <c r="M71" s="17"/>
      <c r="N71" s="17"/>
      <c r="O71" s="17"/>
      <c r="P71" s="17"/>
      <c r="Q71" s="17" t="e">
        <f t="shared" si="96"/>
        <v>#DIV/0!</v>
      </c>
      <c r="R71" s="17"/>
      <c r="S71" s="17"/>
      <c r="T71" s="17"/>
      <c r="U71" s="17"/>
      <c r="V71" s="17"/>
      <c r="W71" s="17"/>
      <c r="X71" s="17"/>
      <c r="Y71" s="17" t="e">
        <f t="shared" si="104"/>
        <v>#DIV/0!</v>
      </c>
      <c r="Z71" s="17"/>
      <c r="AA71" s="17"/>
      <c r="AB71" s="17"/>
      <c r="AC71" s="17"/>
      <c r="AD71" s="17"/>
      <c r="AE71" s="17"/>
      <c r="AF71" s="17"/>
      <c r="AG71" s="13" t="e">
        <f t="shared" si="98"/>
        <v>#DIV/0!</v>
      </c>
      <c r="AH71" s="17"/>
      <c r="AI71" s="17"/>
      <c r="AJ71" s="17"/>
      <c r="AK71" s="17"/>
      <c r="AL71" s="17"/>
      <c r="AM71" s="17"/>
      <c r="AN71" s="17"/>
      <c r="AO71" s="13" t="e">
        <f t="shared" si="99"/>
        <v>#DIV/0!</v>
      </c>
      <c r="AP71" s="17"/>
      <c r="AQ71" s="17"/>
      <c r="AR71" s="17"/>
      <c r="AS71" s="17"/>
      <c r="AT71" s="17"/>
      <c r="AU71" s="17"/>
      <c r="AV71" s="17"/>
      <c r="AW71" s="13" t="e">
        <f t="shared" si="100"/>
        <v>#DIV/0!</v>
      </c>
      <c r="AX71" s="17"/>
      <c r="AY71" s="17"/>
      <c r="AZ71" s="17"/>
      <c r="BA71" s="17"/>
      <c r="BB71" s="17"/>
      <c r="BC71" s="17"/>
      <c r="BD71" s="17"/>
      <c r="BE71" s="13" t="e">
        <f t="shared" si="101"/>
        <v>#DIV/0!</v>
      </c>
    </row>
    <row r="72" spans="1:57" ht="15" hidden="1" customHeight="1" outlineLevel="2" x14ac:dyDescent="0.3">
      <c r="A72" s="116">
        <v>13</v>
      </c>
      <c r="B72" s="31" t="s">
        <v>225</v>
      </c>
      <c r="C72" s="123" t="s">
        <v>228</v>
      </c>
      <c r="D72" s="123" t="s">
        <v>228</v>
      </c>
      <c r="E72" s="123" t="s">
        <v>228</v>
      </c>
      <c r="F72" s="123" t="s">
        <v>228</v>
      </c>
      <c r="G72" s="83" t="s">
        <v>145</v>
      </c>
      <c r="H72" s="122" t="s">
        <v>232</v>
      </c>
      <c r="I72" s="121" t="s">
        <v>174</v>
      </c>
      <c r="J72" s="17"/>
      <c r="K72" s="17"/>
      <c r="L72" s="17"/>
      <c r="M72" s="17"/>
      <c r="N72" s="17"/>
      <c r="O72" s="17"/>
      <c r="P72" s="17"/>
      <c r="Q72" s="17" t="e">
        <f t="shared" si="96"/>
        <v>#DIV/0!</v>
      </c>
      <c r="R72" s="17"/>
      <c r="S72" s="17"/>
      <c r="T72" s="17"/>
      <c r="U72" s="17"/>
      <c r="V72" s="17"/>
      <c r="W72" s="17"/>
      <c r="X72" s="17"/>
      <c r="Y72" s="17" t="e">
        <f t="shared" si="104"/>
        <v>#DIV/0!</v>
      </c>
      <c r="Z72" s="17"/>
      <c r="AA72" s="17"/>
      <c r="AB72" s="17"/>
      <c r="AC72" s="17"/>
      <c r="AD72" s="17"/>
      <c r="AE72" s="17"/>
      <c r="AF72" s="17"/>
      <c r="AG72" s="13" t="e">
        <f t="shared" si="98"/>
        <v>#DIV/0!</v>
      </c>
      <c r="AH72" s="17"/>
      <c r="AI72" s="17"/>
      <c r="AJ72" s="17"/>
      <c r="AK72" s="17"/>
      <c r="AL72" s="17"/>
      <c r="AM72" s="17"/>
      <c r="AN72" s="17"/>
      <c r="AO72" s="13" t="e">
        <f t="shared" si="99"/>
        <v>#DIV/0!</v>
      </c>
      <c r="AP72" s="17"/>
      <c r="AQ72" s="17"/>
      <c r="AR72" s="17"/>
      <c r="AS72" s="17"/>
      <c r="AT72" s="17"/>
      <c r="AU72" s="17"/>
      <c r="AV72" s="17"/>
      <c r="AW72" s="13" t="e">
        <f t="shared" si="100"/>
        <v>#DIV/0!</v>
      </c>
      <c r="AX72" s="17"/>
      <c r="AY72" s="17"/>
      <c r="AZ72" s="17"/>
      <c r="BA72" s="17"/>
      <c r="BB72" s="17"/>
      <c r="BC72" s="17"/>
      <c r="BD72" s="17"/>
      <c r="BE72" s="13" t="e">
        <f t="shared" si="101"/>
        <v>#DIV/0!</v>
      </c>
    </row>
    <row r="73" spans="1:57" ht="15" customHeight="1" collapsed="1" x14ac:dyDescent="0.3">
      <c r="A73" s="116">
        <v>14</v>
      </c>
      <c r="B73" s="31" t="s">
        <v>254</v>
      </c>
      <c r="C73" s="117" t="s">
        <v>167</v>
      </c>
      <c r="D73" s="119" t="s">
        <v>168</v>
      </c>
      <c r="E73" s="118" t="s">
        <v>169</v>
      </c>
      <c r="F73" s="123" t="s">
        <v>114</v>
      </c>
      <c r="G73" s="83" t="s">
        <v>145</v>
      </c>
      <c r="H73" s="124" t="s">
        <v>168</v>
      </c>
      <c r="I73" s="121" t="s">
        <v>66</v>
      </c>
      <c r="J73" s="167">
        <v>18</v>
      </c>
      <c r="K73" s="167">
        <v>18</v>
      </c>
      <c r="L73" s="167">
        <v>18</v>
      </c>
      <c r="M73" s="167">
        <v>18</v>
      </c>
      <c r="N73" s="167">
        <v>18</v>
      </c>
      <c r="O73" s="167">
        <v>18</v>
      </c>
      <c r="P73" s="176">
        <v>22</v>
      </c>
      <c r="Q73" s="17">
        <f t="shared" si="96"/>
        <v>18.571428571428573</v>
      </c>
      <c r="R73" s="167">
        <v>22</v>
      </c>
      <c r="S73" s="167">
        <v>22</v>
      </c>
      <c r="T73" s="167">
        <v>22</v>
      </c>
      <c r="U73" s="167">
        <v>22</v>
      </c>
      <c r="V73" s="167">
        <v>22</v>
      </c>
      <c r="W73" s="167">
        <v>22</v>
      </c>
      <c r="X73" s="167">
        <v>22</v>
      </c>
      <c r="Y73" s="17">
        <f t="shared" si="104"/>
        <v>22</v>
      </c>
      <c r="Z73" s="17">
        <v>19</v>
      </c>
      <c r="AA73" s="17">
        <v>19</v>
      </c>
      <c r="AB73" s="17">
        <v>19</v>
      </c>
      <c r="AC73" s="17">
        <v>19</v>
      </c>
      <c r="AD73" s="17">
        <v>19</v>
      </c>
      <c r="AE73" s="17">
        <v>19</v>
      </c>
      <c r="AF73" s="17">
        <v>19</v>
      </c>
      <c r="AG73" s="13">
        <f t="shared" si="98"/>
        <v>19</v>
      </c>
      <c r="AH73" s="17">
        <v>18</v>
      </c>
      <c r="AI73" s="17">
        <v>18</v>
      </c>
      <c r="AJ73" s="17">
        <v>18</v>
      </c>
      <c r="AK73" s="17">
        <v>18</v>
      </c>
      <c r="AL73" s="17">
        <v>18</v>
      </c>
      <c r="AM73" s="17">
        <v>18</v>
      </c>
      <c r="AN73" s="17">
        <v>18</v>
      </c>
      <c r="AO73" s="13">
        <f t="shared" si="99"/>
        <v>18</v>
      </c>
      <c r="AP73" s="17">
        <v>18</v>
      </c>
      <c r="AQ73" s="17"/>
      <c r="AR73" s="17"/>
      <c r="AS73" s="17"/>
      <c r="AT73" s="17"/>
      <c r="AU73" s="17"/>
      <c r="AV73" s="17"/>
      <c r="AW73" s="13">
        <f t="shared" si="100"/>
        <v>18</v>
      </c>
      <c r="AX73" s="17"/>
      <c r="AY73" s="17"/>
      <c r="AZ73" s="17"/>
      <c r="BA73" s="17"/>
      <c r="BB73" s="17"/>
      <c r="BC73" s="17"/>
      <c r="BD73" s="17"/>
      <c r="BE73" s="13" t="e">
        <f t="shared" si="101"/>
        <v>#DIV/0!</v>
      </c>
    </row>
    <row r="74" spans="1:57" ht="15" customHeight="1" x14ac:dyDescent="0.3">
      <c r="A74" s="116">
        <v>15</v>
      </c>
      <c r="B74" s="31" t="s">
        <v>255</v>
      </c>
      <c r="C74" s="117" t="s">
        <v>114</v>
      </c>
      <c r="D74" s="117" t="s">
        <v>170</v>
      </c>
      <c r="E74" s="117" t="s">
        <v>170</v>
      </c>
      <c r="F74" s="123" t="s">
        <v>114</v>
      </c>
      <c r="G74" s="83" t="s">
        <v>145</v>
      </c>
      <c r="H74" s="117" t="s">
        <v>170</v>
      </c>
      <c r="I74" s="121" t="s">
        <v>147</v>
      </c>
      <c r="J74" s="167">
        <v>20</v>
      </c>
      <c r="K74" s="167">
        <v>20</v>
      </c>
      <c r="L74" s="167">
        <v>20</v>
      </c>
      <c r="M74" s="167">
        <v>20</v>
      </c>
      <c r="N74" s="167">
        <v>20</v>
      </c>
      <c r="O74" s="167">
        <v>20</v>
      </c>
      <c r="P74" s="176">
        <v>20</v>
      </c>
      <c r="Q74" s="17">
        <f t="shared" si="96"/>
        <v>20</v>
      </c>
      <c r="R74" s="167">
        <v>20</v>
      </c>
      <c r="S74" s="167">
        <v>20</v>
      </c>
      <c r="T74" s="167">
        <v>20</v>
      </c>
      <c r="U74" s="167">
        <v>20</v>
      </c>
      <c r="V74" s="167">
        <v>20</v>
      </c>
      <c r="W74" s="167">
        <v>20</v>
      </c>
      <c r="X74" s="167">
        <v>20</v>
      </c>
      <c r="Y74" s="17">
        <f t="shared" si="104"/>
        <v>20</v>
      </c>
      <c r="Z74" s="17">
        <v>19</v>
      </c>
      <c r="AA74" s="17">
        <v>19</v>
      </c>
      <c r="AB74" s="17">
        <v>19</v>
      </c>
      <c r="AC74" s="17">
        <v>19</v>
      </c>
      <c r="AD74" s="17">
        <v>19</v>
      </c>
      <c r="AE74" s="17">
        <v>19</v>
      </c>
      <c r="AF74" s="17">
        <v>19</v>
      </c>
      <c r="AG74" s="13">
        <f t="shared" si="98"/>
        <v>19</v>
      </c>
      <c r="AH74" s="17">
        <v>22</v>
      </c>
      <c r="AI74" s="17">
        <v>22</v>
      </c>
      <c r="AJ74" s="17">
        <v>22</v>
      </c>
      <c r="AK74" s="17">
        <v>22</v>
      </c>
      <c r="AL74" s="17">
        <v>22</v>
      </c>
      <c r="AM74" s="17">
        <v>22</v>
      </c>
      <c r="AN74" s="17">
        <v>22</v>
      </c>
      <c r="AO74" s="13">
        <f t="shared" si="99"/>
        <v>22</v>
      </c>
      <c r="AP74" s="17">
        <v>22</v>
      </c>
      <c r="AQ74" s="17"/>
      <c r="AR74" s="17"/>
      <c r="AS74" s="17"/>
      <c r="AT74" s="17"/>
      <c r="AU74" s="17"/>
      <c r="AV74" s="17"/>
      <c r="AW74" s="13">
        <f t="shared" si="100"/>
        <v>22</v>
      </c>
      <c r="AX74" s="17"/>
      <c r="AY74" s="17"/>
      <c r="AZ74" s="17"/>
      <c r="BA74" s="17"/>
      <c r="BB74" s="17"/>
      <c r="BC74" s="17"/>
      <c r="BD74" s="17"/>
      <c r="BE74" s="13" t="e">
        <f t="shared" si="101"/>
        <v>#DIV/0!</v>
      </c>
    </row>
    <row r="75" spans="1:57" ht="15" customHeight="1" x14ac:dyDescent="0.3">
      <c r="A75" s="116">
        <v>16</v>
      </c>
      <c r="B75" s="31" t="s">
        <v>256</v>
      </c>
      <c r="C75" s="117" t="s">
        <v>114</v>
      </c>
      <c r="D75" s="117" t="s">
        <v>170</v>
      </c>
      <c r="E75" s="117" t="s">
        <v>170</v>
      </c>
      <c r="F75" s="123" t="s">
        <v>114</v>
      </c>
      <c r="G75" s="83" t="s">
        <v>145</v>
      </c>
      <c r="H75" s="117" t="s">
        <v>170</v>
      </c>
      <c r="I75" s="121" t="s">
        <v>147</v>
      </c>
      <c r="J75" s="167">
        <v>22</v>
      </c>
      <c r="K75" s="167">
        <v>22</v>
      </c>
      <c r="L75" s="167">
        <v>22</v>
      </c>
      <c r="M75" s="167">
        <v>22</v>
      </c>
      <c r="N75" s="167">
        <v>22</v>
      </c>
      <c r="O75" s="167">
        <v>22</v>
      </c>
      <c r="P75" s="176">
        <v>24</v>
      </c>
      <c r="Q75" s="17">
        <f t="shared" si="96"/>
        <v>22.285714285714285</v>
      </c>
      <c r="R75" s="167">
        <v>24</v>
      </c>
      <c r="S75" s="167">
        <v>24</v>
      </c>
      <c r="T75" s="167">
        <v>24</v>
      </c>
      <c r="U75" s="167">
        <v>24</v>
      </c>
      <c r="V75" s="167">
        <v>24</v>
      </c>
      <c r="W75" s="167">
        <v>24</v>
      </c>
      <c r="X75" s="167">
        <v>24</v>
      </c>
      <c r="Y75" s="17">
        <f t="shared" si="104"/>
        <v>24</v>
      </c>
      <c r="Z75" s="17">
        <v>22</v>
      </c>
      <c r="AA75" s="17">
        <v>22</v>
      </c>
      <c r="AB75" s="17">
        <v>22</v>
      </c>
      <c r="AC75" s="17">
        <v>22</v>
      </c>
      <c r="AD75" s="17">
        <v>22</v>
      </c>
      <c r="AE75" s="17">
        <v>22</v>
      </c>
      <c r="AF75" s="17">
        <v>22</v>
      </c>
      <c r="AG75" s="13">
        <f t="shared" si="98"/>
        <v>22</v>
      </c>
      <c r="AH75" s="17">
        <v>24</v>
      </c>
      <c r="AI75" s="17">
        <v>24</v>
      </c>
      <c r="AJ75" s="17">
        <v>24</v>
      </c>
      <c r="AK75" s="17">
        <v>24</v>
      </c>
      <c r="AL75" s="17">
        <v>24</v>
      </c>
      <c r="AM75" s="17">
        <v>24</v>
      </c>
      <c r="AN75" s="17">
        <v>24</v>
      </c>
      <c r="AO75" s="13">
        <f t="shared" si="99"/>
        <v>24</v>
      </c>
      <c r="AP75" s="17">
        <v>25</v>
      </c>
      <c r="AQ75" s="17"/>
      <c r="AR75" s="17"/>
      <c r="AS75" s="17"/>
      <c r="AT75" s="17"/>
      <c r="AU75" s="17"/>
      <c r="AV75" s="17"/>
      <c r="AW75" s="13">
        <f t="shared" si="100"/>
        <v>25</v>
      </c>
      <c r="AX75" s="17"/>
      <c r="AY75" s="17"/>
      <c r="AZ75" s="17"/>
      <c r="BA75" s="17"/>
      <c r="BB75" s="17"/>
      <c r="BC75" s="17"/>
      <c r="BD75" s="17"/>
      <c r="BE75" s="13" t="e">
        <f t="shared" si="101"/>
        <v>#DIV/0!</v>
      </c>
    </row>
    <row r="76" spans="1:57" ht="15" customHeight="1" x14ac:dyDescent="0.3">
      <c r="A76" s="116">
        <v>17</v>
      </c>
      <c r="B76" s="31" t="s">
        <v>171</v>
      </c>
      <c r="C76" s="117" t="s">
        <v>114</v>
      </c>
      <c r="D76" s="117" t="s">
        <v>172</v>
      </c>
      <c r="E76" s="117" t="s">
        <v>173</v>
      </c>
      <c r="F76" s="123" t="s">
        <v>114</v>
      </c>
      <c r="G76" s="83" t="s">
        <v>145</v>
      </c>
      <c r="H76" s="117" t="s">
        <v>102</v>
      </c>
      <c r="I76" s="121" t="s">
        <v>174</v>
      </c>
      <c r="J76" s="177">
        <f t="shared" ref="J76:P76" si="122">(J73*J74*J75*3.8*0.7)/10000</f>
        <v>2.1067199999999997</v>
      </c>
      <c r="K76" s="177">
        <f t="shared" si="122"/>
        <v>2.1067199999999997</v>
      </c>
      <c r="L76" s="177">
        <f t="shared" si="122"/>
        <v>2.1067199999999997</v>
      </c>
      <c r="M76" s="177">
        <f t="shared" si="122"/>
        <v>2.1067199999999997</v>
      </c>
      <c r="N76" s="177">
        <f t="shared" si="122"/>
        <v>2.1067199999999997</v>
      </c>
      <c r="O76" s="177">
        <f t="shared" si="122"/>
        <v>2.1067199999999997</v>
      </c>
      <c r="P76" s="178">
        <f t="shared" si="122"/>
        <v>2.8089599999999999</v>
      </c>
      <c r="Q76" s="17">
        <f t="shared" si="96"/>
        <v>2.2070399999999997</v>
      </c>
      <c r="R76" s="177">
        <f t="shared" ref="R76:AN76" si="123">(R73*R74*R75*3.8*0.7)/10000</f>
        <v>2.8089599999999999</v>
      </c>
      <c r="S76" s="177">
        <f t="shared" si="123"/>
        <v>2.8089599999999999</v>
      </c>
      <c r="T76" s="177">
        <f t="shared" si="123"/>
        <v>2.8089599999999999</v>
      </c>
      <c r="U76" s="177">
        <f t="shared" si="123"/>
        <v>2.8089599999999999</v>
      </c>
      <c r="V76" s="177">
        <f t="shared" si="123"/>
        <v>2.8089599999999999</v>
      </c>
      <c r="W76" s="177">
        <f t="shared" si="123"/>
        <v>2.8089599999999999</v>
      </c>
      <c r="X76" s="177">
        <f t="shared" si="123"/>
        <v>2.8089599999999999</v>
      </c>
      <c r="Y76" s="17">
        <f t="shared" si="104"/>
        <v>2.8089599999999995</v>
      </c>
      <c r="Z76" s="177">
        <f t="shared" si="123"/>
        <v>2.1125719999999997</v>
      </c>
      <c r="AA76" s="177">
        <f t="shared" si="123"/>
        <v>2.1125719999999997</v>
      </c>
      <c r="AB76" s="177">
        <f t="shared" si="123"/>
        <v>2.1125719999999997</v>
      </c>
      <c r="AC76" s="177">
        <f t="shared" si="123"/>
        <v>2.1125719999999997</v>
      </c>
      <c r="AD76" s="177">
        <f t="shared" si="123"/>
        <v>2.1125719999999997</v>
      </c>
      <c r="AE76" s="177">
        <f t="shared" si="123"/>
        <v>2.1125719999999997</v>
      </c>
      <c r="AF76" s="177">
        <f t="shared" si="123"/>
        <v>2.1125719999999997</v>
      </c>
      <c r="AG76" s="13">
        <f t="shared" si="98"/>
        <v>2.1125719999999997</v>
      </c>
      <c r="AH76" s="177">
        <f t="shared" si="123"/>
        <v>2.5280639999999996</v>
      </c>
      <c r="AI76" s="177">
        <f t="shared" si="123"/>
        <v>2.5280639999999996</v>
      </c>
      <c r="AJ76" s="177">
        <f t="shared" si="123"/>
        <v>2.5280639999999996</v>
      </c>
      <c r="AK76" s="177">
        <f t="shared" si="123"/>
        <v>2.5280639999999996</v>
      </c>
      <c r="AL76" s="177">
        <f t="shared" si="123"/>
        <v>2.5280639999999996</v>
      </c>
      <c r="AM76" s="177">
        <f t="shared" si="123"/>
        <v>2.5280639999999996</v>
      </c>
      <c r="AN76" s="177">
        <f t="shared" si="123"/>
        <v>2.5280639999999996</v>
      </c>
      <c r="AO76" s="13">
        <f t="shared" si="99"/>
        <v>2.5280640000000001</v>
      </c>
      <c r="AP76" s="177">
        <f t="shared" ref="AP76:AV76" si="124">(AP73*AP74*AP75*3.8*0.7)/10000</f>
        <v>2.6334</v>
      </c>
      <c r="AQ76" s="177">
        <f t="shared" si="124"/>
        <v>0</v>
      </c>
      <c r="AR76" s="177">
        <f t="shared" si="124"/>
        <v>0</v>
      </c>
      <c r="AS76" s="177">
        <f t="shared" si="124"/>
        <v>0</v>
      </c>
      <c r="AT76" s="177">
        <f t="shared" si="124"/>
        <v>0</v>
      </c>
      <c r="AU76" s="177">
        <f t="shared" si="124"/>
        <v>0</v>
      </c>
      <c r="AV76" s="177">
        <f t="shared" si="124"/>
        <v>0</v>
      </c>
      <c r="AW76" s="13">
        <f t="shared" si="100"/>
        <v>0.37619999999999998</v>
      </c>
      <c r="AX76" s="177">
        <f t="shared" ref="AX76:BD76" si="125">(AX73*AX74*AX75*3.8*0.7)/10000</f>
        <v>0</v>
      </c>
      <c r="AY76" s="177">
        <f t="shared" si="125"/>
        <v>0</v>
      </c>
      <c r="AZ76" s="177">
        <f t="shared" si="125"/>
        <v>0</v>
      </c>
      <c r="BA76" s="177">
        <f t="shared" si="125"/>
        <v>0</v>
      </c>
      <c r="BB76" s="177">
        <f t="shared" si="125"/>
        <v>0</v>
      </c>
      <c r="BC76" s="177">
        <f t="shared" si="125"/>
        <v>0</v>
      </c>
      <c r="BD76" s="177">
        <f t="shared" si="125"/>
        <v>0</v>
      </c>
      <c r="BE76" s="13">
        <f t="shared" si="101"/>
        <v>0</v>
      </c>
    </row>
    <row r="77" spans="1:57" ht="15" customHeight="1" x14ac:dyDescent="0.3">
      <c r="A77" s="116">
        <v>18</v>
      </c>
      <c r="B77" s="31" t="s">
        <v>257</v>
      </c>
      <c r="C77" s="117" t="s">
        <v>114</v>
      </c>
      <c r="D77" s="123" t="s">
        <v>175</v>
      </c>
      <c r="E77" s="123" t="s">
        <v>175</v>
      </c>
      <c r="F77" s="123" t="s">
        <v>114</v>
      </c>
      <c r="G77" s="83" t="s">
        <v>145</v>
      </c>
      <c r="H77" s="120" t="s">
        <v>114</v>
      </c>
      <c r="I77" s="121" t="s">
        <v>66</v>
      </c>
      <c r="J77" s="167">
        <v>4</v>
      </c>
      <c r="K77" s="167">
        <v>4</v>
      </c>
      <c r="L77" s="167">
        <v>4</v>
      </c>
      <c r="M77" s="167">
        <v>4</v>
      </c>
      <c r="N77" s="167">
        <v>4</v>
      </c>
      <c r="O77" s="167">
        <v>4</v>
      </c>
      <c r="P77" s="176">
        <v>2</v>
      </c>
      <c r="Q77" s="17">
        <f t="shared" si="96"/>
        <v>3.7142857142857144</v>
      </c>
      <c r="R77" s="167">
        <v>2</v>
      </c>
      <c r="S77" s="167">
        <v>2</v>
      </c>
      <c r="T77" s="167">
        <v>2</v>
      </c>
      <c r="U77" s="167">
        <v>2</v>
      </c>
      <c r="V77" s="167">
        <v>2</v>
      </c>
      <c r="W77" s="167">
        <v>2</v>
      </c>
      <c r="X77" s="167">
        <v>2</v>
      </c>
      <c r="Y77" s="17">
        <f t="shared" si="104"/>
        <v>2</v>
      </c>
      <c r="Z77" s="17">
        <v>3</v>
      </c>
      <c r="AA77" s="17">
        <v>3</v>
      </c>
      <c r="AB77" s="17">
        <v>3</v>
      </c>
      <c r="AC77" s="17">
        <v>3</v>
      </c>
      <c r="AD77" s="17">
        <v>3</v>
      </c>
      <c r="AE77" s="17">
        <v>3</v>
      </c>
      <c r="AF77" s="17">
        <v>3</v>
      </c>
      <c r="AG77" s="13">
        <f t="shared" si="98"/>
        <v>3</v>
      </c>
      <c r="AH77" s="17">
        <v>2</v>
      </c>
      <c r="AI77" s="17">
        <v>2</v>
      </c>
      <c r="AJ77" s="17">
        <v>2</v>
      </c>
      <c r="AK77" s="17">
        <v>2</v>
      </c>
      <c r="AL77" s="17">
        <v>2</v>
      </c>
      <c r="AM77" s="17">
        <v>2</v>
      </c>
      <c r="AN77" s="17">
        <v>2</v>
      </c>
      <c r="AO77" s="13">
        <f t="shared" si="99"/>
        <v>2</v>
      </c>
      <c r="AP77" s="17">
        <v>5</v>
      </c>
      <c r="AQ77" s="17"/>
      <c r="AR77" s="17"/>
      <c r="AS77" s="17"/>
      <c r="AT77" s="17"/>
      <c r="AU77" s="17"/>
      <c r="AV77" s="17"/>
      <c r="AW77" s="13">
        <f t="shared" si="100"/>
        <v>5</v>
      </c>
      <c r="AX77" s="17"/>
      <c r="AY77" s="17"/>
      <c r="AZ77" s="17"/>
      <c r="BA77" s="17"/>
      <c r="BB77" s="17"/>
      <c r="BC77" s="17"/>
      <c r="BD77" s="17"/>
      <c r="BE77" s="13" t="e">
        <f t="shared" si="101"/>
        <v>#DIV/0!</v>
      </c>
    </row>
    <row r="78" spans="1:57" ht="15" customHeight="1" x14ac:dyDescent="0.3">
      <c r="A78" s="116">
        <v>19</v>
      </c>
      <c r="B78" s="31" t="s">
        <v>258</v>
      </c>
      <c r="C78" s="117" t="s">
        <v>114</v>
      </c>
      <c r="D78" s="119" t="s">
        <v>156</v>
      </c>
      <c r="E78" s="119" t="s">
        <v>176</v>
      </c>
      <c r="F78" s="123" t="s">
        <v>114</v>
      </c>
      <c r="G78" s="83" t="s">
        <v>145</v>
      </c>
      <c r="H78" s="120" t="s">
        <v>177</v>
      </c>
      <c r="I78" s="121" t="s">
        <v>66</v>
      </c>
      <c r="J78" s="167">
        <v>4</v>
      </c>
      <c r="K78" s="167">
        <v>4</v>
      </c>
      <c r="L78" s="167">
        <v>4</v>
      </c>
      <c r="M78" s="167">
        <v>4</v>
      </c>
      <c r="N78" s="167">
        <v>4</v>
      </c>
      <c r="O78" s="167">
        <v>4</v>
      </c>
      <c r="P78" s="176">
        <v>5</v>
      </c>
      <c r="Q78" s="17">
        <f t="shared" si="96"/>
        <v>4.1428571428571432</v>
      </c>
      <c r="R78" s="167">
        <v>5</v>
      </c>
      <c r="S78" s="167">
        <v>5</v>
      </c>
      <c r="T78" s="167">
        <v>5</v>
      </c>
      <c r="U78" s="167">
        <v>5</v>
      </c>
      <c r="V78" s="167">
        <v>5</v>
      </c>
      <c r="W78" s="167">
        <v>5</v>
      </c>
      <c r="X78" s="167">
        <v>5</v>
      </c>
      <c r="Y78" s="17">
        <f t="shared" si="104"/>
        <v>5</v>
      </c>
      <c r="Z78" s="17">
        <v>4</v>
      </c>
      <c r="AA78" s="17">
        <v>4</v>
      </c>
      <c r="AB78" s="17">
        <v>4</v>
      </c>
      <c r="AC78" s="17">
        <v>4</v>
      </c>
      <c r="AD78" s="17">
        <v>4</v>
      </c>
      <c r="AE78" s="17">
        <v>4</v>
      </c>
      <c r="AF78" s="17">
        <v>4</v>
      </c>
      <c r="AG78" s="13">
        <f t="shared" si="98"/>
        <v>4</v>
      </c>
      <c r="AH78" s="17">
        <v>4</v>
      </c>
      <c r="AI78" s="17">
        <v>4</v>
      </c>
      <c r="AJ78" s="17">
        <v>4</v>
      </c>
      <c r="AK78" s="17">
        <v>4</v>
      </c>
      <c r="AL78" s="17">
        <v>4</v>
      </c>
      <c r="AM78" s="17">
        <v>4</v>
      </c>
      <c r="AN78" s="17">
        <v>4</v>
      </c>
      <c r="AO78" s="13">
        <f t="shared" si="99"/>
        <v>4</v>
      </c>
      <c r="AP78" s="17">
        <v>4</v>
      </c>
      <c r="AQ78" s="17"/>
      <c r="AR78" s="17"/>
      <c r="AS78" s="17"/>
      <c r="AT78" s="17"/>
      <c r="AU78" s="17"/>
      <c r="AV78" s="17"/>
      <c r="AW78" s="13">
        <f t="shared" si="100"/>
        <v>4</v>
      </c>
      <c r="AX78" s="17"/>
      <c r="AY78" s="17"/>
      <c r="AZ78" s="17"/>
      <c r="BA78" s="17"/>
      <c r="BB78" s="17"/>
      <c r="BC78" s="17"/>
      <c r="BD78" s="17"/>
      <c r="BE78" s="13" t="e">
        <f t="shared" si="101"/>
        <v>#DIV/0!</v>
      </c>
    </row>
    <row r="79" spans="1:57" ht="15" customHeight="1" x14ac:dyDescent="0.3">
      <c r="A79" s="116">
        <v>20</v>
      </c>
      <c r="B79" s="31" t="s">
        <v>178</v>
      </c>
      <c r="C79" s="117"/>
      <c r="D79" s="119" t="s">
        <v>179</v>
      </c>
      <c r="E79" s="119" t="s">
        <v>180</v>
      </c>
      <c r="F79" s="119" t="s">
        <v>180</v>
      </c>
      <c r="G79" s="83" t="s">
        <v>145</v>
      </c>
      <c r="H79" s="120" t="s">
        <v>177</v>
      </c>
      <c r="I79" s="121" t="s">
        <v>181</v>
      </c>
      <c r="J79" s="167">
        <v>200</v>
      </c>
      <c r="K79" s="167">
        <v>200</v>
      </c>
      <c r="L79" s="167">
        <v>200</v>
      </c>
      <c r="M79" s="167">
        <v>200</v>
      </c>
      <c r="N79" s="167">
        <v>200</v>
      </c>
      <c r="O79" s="167">
        <v>200</v>
      </c>
      <c r="P79" s="176">
        <v>200</v>
      </c>
      <c r="Q79" s="17">
        <f t="shared" si="96"/>
        <v>200</v>
      </c>
      <c r="R79" s="167">
        <v>200</v>
      </c>
      <c r="S79" s="167">
        <v>200</v>
      </c>
      <c r="T79" s="167">
        <v>200</v>
      </c>
      <c r="U79" s="167">
        <v>200</v>
      </c>
      <c r="V79" s="167">
        <v>200</v>
      </c>
      <c r="W79" s="167">
        <v>200</v>
      </c>
      <c r="X79" s="167">
        <v>200</v>
      </c>
      <c r="Y79" s="17">
        <f t="shared" si="104"/>
        <v>200</v>
      </c>
      <c r="Z79" s="10">
        <v>200</v>
      </c>
      <c r="AA79" s="10">
        <v>200</v>
      </c>
      <c r="AB79" s="10">
        <v>200</v>
      </c>
      <c r="AC79" s="10">
        <v>200</v>
      </c>
      <c r="AD79" s="10">
        <v>200</v>
      </c>
      <c r="AE79" s="10">
        <v>200</v>
      </c>
      <c r="AF79" s="10">
        <v>200</v>
      </c>
      <c r="AG79" s="13">
        <f t="shared" si="98"/>
        <v>200</v>
      </c>
      <c r="AH79" s="10">
        <v>200</v>
      </c>
      <c r="AI79" s="10">
        <v>200</v>
      </c>
      <c r="AJ79" s="10">
        <v>200</v>
      </c>
      <c r="AK79" s="10">
        <v>200</v>
      </c>
      <c r="AL79" s="10">
        <v>200</v>
      </c>
      <c r="AM79" s="10">
        <v>200</v>
      </c>
      <c r="AN79" s="10">
        <v>200</v>
      </c>
      <c r="AO79" s="13">
        <f t="shared" si="99"/>
        <v>200</v>
      </c>
      <c r="AP79" s="10">
        <v>200</v>
      </c>
      <c r="AQ79" s="10"/>
      <c r="AR79" s="10"/>
      <c r="AS79" s="10"/>
      <c r="AT79" s="10"/>
      <c r="AU79" s="10"/>
      <c r="AV79" s="10"/>
      <c r="AW79" s="13">
        <f t="shared" si="100"/>
        <v>200</v>
      </c>
      <c r="AX79" s="10"/>
      <c r="AY79" s="10"/>
      <c r="AZ79" s="10"/>
      <c r="BA79" s="10"/>
      <c r="BB79" s="10"/>
      <c r="BC79" s="10"/>
      <c r="BD79" s="10"/>
      <c r="BE79" s="13" t="e">
        <f t="shared" si="101"/>
        <v>#DIV/0!</v>
      </c>
    </row>
    <row r="80" spans="1:57" ht="39.6" x14ac:dyDescent="0.3">
      <c r="A80" s="116">
        <v>21</v>
      </c>
      <c r="B80" s="31" t="s">
        <v>259</v>
      </c>
      <c r="C80" s="117" t="s">
        <v>182</v>
      </c>
      <c r="D80" s="119" t="s">
        <v>177</v>
      </c>
      <c r="E80" s="119" t="s">
        <v>177</v>
      </c>
      <c r="F80" s="123" t="s">
        <v>114</v>
      </c>
      <c r="G80" s="83" t="s">
        <v>145</v>
      </c>
      <c r="H80" s="120" t="s">
        <v>177</v>
      </c>
      <c r="I80" s="121" t="s">
        <v>183</v>
      </c>
      <c r="J80" s="167">
        <v>4.7</v>
      </c>
      <c r="K80" s="167">
        <v>4.7</v>
      </c>
      <c r="L80" s="167">
        <v>4.7</v>
      </c>
      <c r="M80" s="167">
        <v>4.7</v>
      </c>
      <c r="N80" s="167">
        <v>4.7</v>
      </c>
      <c r="O80" s="167">
        <v>4.7</v>
      </c>
      <c r="P80" s="176">
        <v>4.5</v>
      </c>
      <c r="Q80" s="17">
        <f t="shared" si="96"/>
        <v>4.6714285714285717</v>
      </c>
      <c r="R80" s="167">
        <v>4.5</v>
      </c>
      <c r="S80" s="167">
        <v>4.5</v>
      </c>
      <c r="T80" s="167">
        <v>4.5</v>
      </c>
      <c r="U80" s="167">
        <v>4.5</v>
      </c>
      <c r="V80" s="167">
        <v>4.5</v>
      </c>
      <c r="W80" s="167">
        <v>4.5</v>
      </c>
      <c r="X80" s="167">
        <v>4.5</v>
      </c>
      <c r="Y80" s="17">
        <f t="shared" si="104"/>
        <v>4.5</v>
      </c>
      <c r="Z80" s="10">
        <v>3.2</v>
      </c>
      <c r="AA80" s="10">
        <v>3.2</v>
      </c>
      <c r="AB80" s="10">
        <v>3.2</v>
      </c>
      <c r="AC80" s="10">
        <v>3.2</v>
      </c>
      <c r="AD80" s="10">
        <v>3.2</v>
      </c>
      <c r="AE80" s="10">
        <v>3.2</v>
      </c>
      <c r="AF80" s="10">
        <v>3.2</v>
      </c>
      <c r="AG80" s="13">
        <f t="shared" si="98"/>
        <v>3.1999999999999997</v>
      </c>
      <c r="AH80" s="10">
        <v>5.4</v>
      </c>
      <c r="AI80" s="10">
        <v>5.4</v>
      </c>
      <c r="AJ80" s="10">
        <v>5.4</v>
      </c>
      <c r="AK80" s="10">
        <v>5.4</v>
      </c>
      <c r="AL80" s="10">
        <v>5.4</v>
      </c>
      <c r="AM80" s="10">
        <v>5.4</v>
      </c>
      <c r="AN80" s="10">
        <v>5.4</v>
      </c>
      <c r="AO80" s="13">
        <f t="shared" si="99"/>
        <v>5.3999999999999995</v>
      </c>
      <c r="AP80" s="10">
        <v>4.5</v>
      </c>
      <c r="AQ80" s="10"/>
      <c r="AR80" s="10"/>
      <c r="AS80" s="10"/>
      <c r="AT80" s="10"/>
      <c r="AU80" s="10"/>
      <c r="AV80" s="10"/>
      <c r="AW80" s="13">
        <f t="shared" si="100"/>
        <v>4.5</v>
      </c>
      <c r="AX80" s="10"/>
      <c r="AY80" s="10"/>
      <c r="AZ80" s="10"/>
      <c r="BA80" s="10"/>
      <c r="BB80" s="10"/>
      <c r="BC80" s="10"/>
      <c r="BD80" s="10"/>
      <c r="BE80" s="13" t="e">
        <f t="shared" si="101"/>
        <v>#DIV/0!</v>
      </c>
    </row>
    <row r="81" spans="1:57" ht="39.6" x14ac:dyDescent="0.3">
      <c r="A81" s="116">
        <v>22</v>
      </c>
      <c r="B81" s="31" t="s">
        <v>184</v>
      </c>
      <c r="C81" s="117" t="s">
        <v>182</v>
      </c>
      <c r="D81" s="119" t="s">
        <v>177</v>
      </c>
      <c r="E81" s="119" t="s">
        <v>177</v>
      </c>
      <c r="F81" s="123" t="s">
        <v>114</v>
      </c>
      <c r="G81" s="83" t="s">
        <v>145</v>
      </c>
      <c r="H81" s="120" t="s">
        <v>177</v>
      </c>
      <c r="I81" s="121" t="s">
        <v>37</v>
      </c>
      <c r="J81" s="167">
        <v>4.5</v>
      </c>
      <c r="K81" s="167">
        <v>4.5</v>
      </c>
      <c r="L81" s="167">
        <v>4.5</v>
      </c>
      <c r="M81" s="167">
        <v>4.5</v>
      </c>
      <c r="N81" s="167">
        <v>4.5</v>
      </c>
      <c r="O81" s="167">
        <v>4.5</v>
      </c>
      <c r="P81" s="176">
        <v>5.2</v>
      </c>
      <c r="Q81" s="17">
        <f t="shared" si="96"/>
        <v>4.6000000000000005</v>
      </c>
      <c r="R81" s="167">
        <v>5.2</v>
      </c>
      <c r="S81" s="167">
        <v>5.2</v>
      </c>
      <c r="T81" s="167">
        <v>5.2</v>
      </c>
      <c r="U81" s="167">
        <v>5.2</v>
      </c>
      <c r="V81" s="167">
        <v>5.2</v>
      </c>
      <c r="W81" s="167">
        <v>5.2</v>
      </c>
      <c r="X81" s="167">
        <v>5.2</v>
      </c>
      <c r="Y81" s="17">
        <f t="shared" si="104"/>
        <v>5.2</v>
      </c>
      <c r="Z81" s="10">
        <v>7.1</v>
      </c>
      <c r="AA81" s="10">
        <v>7.1</v>
      </c>
      <c r="AB81" s="10">
        <v>7.1</v>
      </c>
      <c r="AC81" s="10">
        <v>7.1</v>
      </c>
      <c r="AD81" s="10">
        <v>7.1</v>
      </c>
      <c r="AE81" s="10">
        <v>7.1</v>
      </c>
      <c r="AF81" s="10">
        <v>7.1</v>
      </c>
      <c r="AG81" s="13">
        <f t="shared" si="98"/>
        <v>7.1000000000000005</v>
      </c>
      <c r="AH81" s="10">
        <v>11.3</v>
      </c>
      <c r="AI81" s="10">
        <v>11.3</v>
      </c>
      <c r="AJ81" s="10">
        <v>11.3</v>
      </c>
      <c r="AK81" s="10">
        <v>11.3</v>
      </c>
      <c r="AL81" s="10">
        <v>11.3</v>
      </c>
      <c r="AM81" s="10">
        <v>11.3</v>
      </c>
      <c r="AN81" s="10">
        <v>11.3</v>
      </c>
      <c r="AO81" s="13">
        <f t="shared" si="99"/>
        <v>11.299999999999999</v>
      </c>
      <c r="AP81" s="10">
        <v>13.8</v>
      </c>
      <c r="AQ81" s="10"/>
      <c r="AR81" s="10"/>
      <c r="AS81" s="10"/>
      <c r="AT81" s="10"/>
      <c r="AU81" s="10"/>
      <c r="AV81" s="10"/>
      <c r="AW81" s="13">
        <f t="shared" si="100"/>
        <v>13.8</v>
      </c>
      <c r="AX81" s="10"/>
      <c r="AY81" s="10"/>
      <c r="AZ81" s="10"/>
      <c r="BA81" s="10"/>
      <c r="BB81" s="10"/>
      <c r="BC81" s="10"/>
      <c r="BD81" s="10"/>
      <c r="BE81" s="13" t="e">
        <f t="shared" si="101"/>
        <v>#DIV/0!</v>
      </c>
    </row>
    <row r="82" spans="1:57" ht="30" customHeight="1" x14ac:dyDescent="0.3">
      <c r="A82" s="231" t="s">
        <v>185</v>
      </c>
      <c r="B82" s="231"/>
      <c r="C82" s="231"/>
      <c r="D82" s="231"/>
      <c r="E82" s="231"/>
      <c r="F82" s="231"/>
      <c r="G82" s="231"/>
      <c r="H82" s="231"/>
      <c r="I82" s="231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</row>
    <row r="83" spans="1:57" ht="15" customHeight="1" x14ac:dyDescent="0.3">
      <c r="A83" s="125">
        <v>1</v>
      </c>
      <c r="B83" s="27" t="s">
        <v>260</v>
      </c>
      <c r="C83" s="126" t="s">
        <v>186</v>
      </c>
      <c r="D83" s="126" t="s">
        <v>186</v>
      </c>
      <c r="E83" s="126" t="s">
        <v>186</v>
      </c>
      <c r="F83" s="126" t="s">
        <v>186</v>
      </c>
      <c r="G83" s="127" t="s">
        <v>27</v>
      </c>
      <c r="H83" s="128" t="s">
        <v>186</v>
      </c>
      <c r="I83" s="129" t="s">
        <v>129</v>
      </c>
      <c r="J83" s="179">
        <v>0.56999999999999995</v>
      </c>
      <c r="K83" s="179">
        <v>0.5</v>
      </c>
      <c r="L83" s="179">
        <v>0.5</v>
      </c>
      <c r="M83" s="179">
        <v>0.5</v>
      </c>
      <c r="N83" s="179">
        <v>0.5</v>
      </c>
      <c r="O83" s="179">
        <v>0.5</v>
      </c>
      <c r="P83" s="179">
        <v>0.5</v>
      </c>
      <c r="Q83" s="10">
        <f t="shared" si="96"/>
        <v>0.51</v>
      </c>
      <c r="R83" s="179">
        <v>0.5</v>
      </c>
      <c r="S83" s="179">
        <v>0.5</v>
      </c>
      <c r="T83" s="179">
        <v>0.5</v>
      </c>
      <c r="U83" s="179">
        <v>0.5</v>
      </c>
      <c r="V83" s="179">
        <v>0.5</v>
      </c>
      <c r="W83" s="179">
        <v>0.5</v>
      </c>
      <c r="X83" s="179">
        <v>0.5</v>
      </c>
      <c r="Y83" s="10">
        <f t="shared" ref="Y83:Y94" si="126">IF(Y$2="Среднее",AVERAGE(R83:X83))</f>
        <v>0.5</v>
      </c>
      <c r="Z83" s="10">
        <v>0.5</v>
      </c>
      <c r="AA83" s="10">
        <v>0.5</v>
      </c>
      <c r="AB83" s="10">
        <v>0.5</v>
      </c>
      <c r="AC83" s="10">
        <v>0.5</v>
      </c>
      <c r="AD83" s="10">
        <v>0.5</v>
      </c>
      <c r="AE83" s="10">
        <v>0.5</v>
      </c>
      <c r="AF83" s="10">
        <v>0.5</v>
      </c>
      <c r="AG83" s="13">
        <f t="shared" si="98"/>
        <v>0.5</v>
      </c>
      <c r="AH83" s="10">
        <v>0.5</v>
      </c>
      <c r="AI83" s="10">
        <v>0.5</v>
      </c>
      <c r="AJ83" s="10">
        <v>0.5</v>
      </c>
      <c r="AK83" s="10">
        <v>0.5</v>
      </c>
      <c r="AL83" s="10">
        <v>0.5</v>
      </c>
      <c r="AM83" s="10">
        <v>0.5</v>
      </c>
      <c r="AN83" s="10">
        <v>0.5</v>
      </c>
      <c r="AO83" s="13">
        <f t="shared" si="99"/>
        <v>0.5</v>
      </c>
      <c r="AP83" s="10"/>
      <c r="AQ83" s="10"/>
      <c r="AR83" s="10"/>
      <c r="AS83" s="10"/>
      <c r="AT83" s="10"/>
      <c r="AU83" s="10"/>
      <c r="AV83" s="10"/>
      <c r="AW83" s="13" t="e">
        <f t="shared" si="100"/>
        <v>#DIV/0!</v>
      </c>
      <c r="AX83" s="10"/>
      <c r="AY83" s="10"/>
      <c r="AZ83" s="10"/>
      <c r="BA83" s="10"/>
      <c r="BB83" s="10"/>
      <c r="BC83" s="10"/>
      <c r="BD83" s="10"/>
      <c r="BE83" s="13" t="e">
        <f t="shared" si="101"/>
        <v>#DIV/0!</v>
      </c>
    </row>
    <row r="84" spans="1:57" ht="15" customHeight="1" x14ac:dyDescent="0.3">
      <c r="A84" s="125">
        <v>2</v>
      </c>
      <c r="B84" s="27" t="s">
        <v>261</v>
      </c>
      <c r="C84" s="126" t="s">
        <v>187</v>
      </c>
      <c r="D84" s="126" t="s">
        <v>187</v>
      </c>
      <c r="E84" s="126" t="s">
        <v>187</v>
      </c>
      <c r="F84" s="126" t="s">
        <v>187</v>
      </c>
      <c r="G84" s="127" t="s">
        <v>27</v>
      </c>
      <c r="H84" s="128" t="s">
        <v>187</v>
      </c>
      <c r="I84" s="129" t="s">
        <v>188</v>
      </c>
      <c r="J84" s="180">
        <v>1.6</v>
      </c>
      <c r="K84" s="180">
        <v>1.6</v>
      </c>
      <c r="L84" s="180">
        <v>1.6</v>
      </c>
      <c r="M84" s="180">
        <v>1.6</v>
      </c>
      <c r="N84" s="180">
        <v>1.6</v>
      </c>
      <c r="O84" s="180">
        <v>1.6</v>
      </c>
      <c r="P84" s="180">
        <v>1.6</v>
      </c>
      <c r="Q84" s="10">
        <f t="shared" si="96"/>
        <v>1.5999999999999999</v>
      </c>
      <c r="R84" s="180">
        <v>1.6</v>
      </c>
      <c r="S84" s="180">
        <v>1.6</v>
      </c>
      <c r="T84" s="180">
        <v>1.6</v>
      </c>
      <c r="U84" s="180">
        <v>1.6</v>
      </c>
      <c r="V84" s="180">
        <v>1.6</v>
      </c>
      <c r="W84" s="180">
        <v>1.6</v>
      </c>
      <c r="X84" s="180">
        <v>1.6</v>
      </c>
      <c r="Y84" s="10">
        <f t="shared" si="126"/>
        <v>1.5999999999999999</v>
      </c>
      <c r="Z84" s="10">
        <v>1.6</v>
      </c>
      <c r="AA84" s="10">
        <v>1.6</v>
      </c>
      <c r="AB84" s="10">
        <v>1.6</v>
      </c>
      <c r="AC84" s="10">
        <v>1.6</v>
      </c>
      <c r="AD84" s="10">
        <v>1.6</v>
      </c>
      <c r="AE84" s="10">
        <v>1.6</v>
      </c>
      <c r="AF84" s="10">
        <v>1.6</v>
      </c>
      <c r="AG84" s="13">
        <f t="shared" si="98"/>
        <v>1.5999999999999999</v>
      </c>
      <c r="AH84" s="10">
        <v>1.6</v>
      </c>
      <c r="AI84" s="10">
        <v>1.6</v>
      </c>
      <c r="AJ84" s="10">
        <v>1.6</v>
      </c>
      <c r="AK84" s="10">
        <v>1.6</v>
      </c>
      <c r="AL84" s="10">
        <v>1.6</v>
      </c>
      <c r="AM84" s="10">
        <v>1.6</v>
      </c>
      <c r="AN84" s="10">
        <v>1.6</v>
      </c>
      <c r="AO84" s="13">
        <f t="shared" si="99"/>
        <v>1.5999999999999999</v>
      </c>
      <c r="AP84" s="10"/>
      <c r="AQ84" s="10"/>
      <c r="AR84" s="10"/>
      <c r="AS84" s="10"/>
      <c r="AT84" s="10"/>
      <c r="AU84" s="10"/>
      <c r="AV84" s="10"/>
      <c r="AW84" s="13" t="e">
        <f t="shared" si="100"/>
        <v>#DIV/0!</v>
      </c>
      <c r="AX84" s="10"/>
      <c r="AY84" s="10"/>
      <c r="AZ84" s="10"/>
      <c r="BA84" s="10"/>
      <c r="BB84" s="10"/>
      <c r="BC84" s="10"/>
      <c r="BD84" s="10"/>
      <c r="BE84" s="13" t="e">
        <f t="shared" si="101"/>
        <v>#DIV/0!</v>
      </c>
    </row>
    <row r="85" spans="1:57" ht="15" customHeight="1" x14ac:dyDescent="0.3">
      <c r="A85" s="125">
        <v>3</v>
      </c>
      <c r="B85" s="28" t="s">
        <v>262</v>
      </c>
      <c r="C85" s="130" t="s">
        <v>189</v>
      </c>
      <c r="D85" s="130" t="s">
        <v>189</v>
      </c>
      <c r="E85" s="130" t="s">
        <v>189</v>
      </c>
      <c r="F85" s="130" t="s">
        <v>189</v>
      </c>
      <c r="G85" s="127" t="s">
        <v>145</v>
      </c>
      <c r="H85" s="130" t="s">
        <v>189</v>
      </c>
      <c r="I85" s="76" t="s">
        <v>190</v>
      </c>
      <c r="J85" s="180">
        <v>28</v>
      </c>
      <c r="K85" s="180">
        <v>28</v>
      </c>
      <c r="L85" s="180">
        <v>28</v>
      </c>
      <c r="M85" s="180">
        <v>28</v>
      </c>
      <c r="N85" s="180">
        <v>28</v>
      </c>
      <c r="O85" s="180">
        <v>28</v>
      </c>
      <c r="P85" s="180">
        <v>28</v>
      </c>
      <c r="Q85" s="10">
        <f t="shared" si="96"/>
        <v>28</v>
      </c>
      <c r="R85" s="180">
        <v>28</v>
      </c>
      <c r="S85" s="180">
        <v>28</v>
      </c>
      <c r="T85" s="180">
        <v>28</v>
      </c>
      <c r="U85" s="180">
        <v>28</v>
      </c>
      <c r="V85" s="180">
        <v>28</v>
      </c>
      <c r="W85" s="180">
        <v>28</v>
      </c>
      <c r="X85" s="180">
        <v>28</v>
      </c>
      <c r="Y85" s="10">
        <f t="shared" si="126"/>
        <v>28</v>
      </c>
      <c r="Z85" s="10">
        <v>28</v>
      </c>
      <c r="AA85" s="10">
        <v>28</v>
      </c>
      <c r="AB85" s="10">
        <v>28</v>
      </c>
      <c r="AC85" s="10">
        <v>28</v>
      </c>
      <c r="AD85" s="10">
        <v>28</v>
      </c>
      <c r="AE85" s="10">
        <v>28</v>
      </c>
      <c r="AF85" s="10">
        <v>28</v>
      </c>
      <c r="AG85" s="13">
        <f t="shared" si="98"/>
        <v>28</v>
      </c>
      <c r="AH85" s="10">
        <v>28</v>
      </c>
      <c r="AI85" s="10">
        <v>28</v>
      </c>
      <c r="AJ85" s="10">
        <v>28</v>
      </c>
      <c r="AK85" s="10">
        <v>28</v>
      </c>
      <c r="AL85" s="10">
        <v>28</v>
      </c>
      <c r="AM85" s="10">
        <v>28</v>
      </c>
      <c r="AN85" s="10">
        <v>28</v>
      </c>
      <c r="AO85" s="13">
        <f t="shared" si="99"/>
        <v>28</v>
      </c>
      <c r="AP85" s="10"/>
      <c r="AQ85" s="10"/>
      <c r="AR85" s="10"/>
      <c r="AS85" s="10"/>
      <c r="AT85" s="10"/>
      <c r="AU85" s="10"/>
      <c r="AV85" s="10"/>
      <c r="AW85" s="13" t="e">
        <f t="shared" si="100"/>
        <v>#DIV/0!</v>
      </c>
      <c r="AX85" s="10"/>
      <c r="AY85" s="10"/>
      <c r="AZ85" s="10"/>
      <c r="BA85" s="10"/>
      <c r="BB85" s="10"/>
      <c r="BC85" s="10"/>
      <c r="BD85" s="10"/>
      <c r="BE85" s="13" t="e">
        <f t="shared" si="101"/>
        <v>#DIV/0!</v>
      </c>
    </row>
    <row r="86" spans="1:57" ht="15" customHeight="1" x14ac:dyDescent="0.3">
      <c r="A86" s="125">
        <v>4</v>
      </c>
      <c r="B86" s="28" t="s">
        <v>263</v>
      </c>
      <c r="C86" s="130" t="s">
        <v>191</v>
      </c>
      <c r="D86" s="131" t="s">
        <v>191</v>
      </c>
      <c r="E86" s="131" t="s">
        <v>191</v>
      </c>
      <c r="F86" s="131" t="s">
        <v>191</v>
      </c>
      <c r="G86" s="127" t="s">
        <v>145</v>
      </c>
      <c r="H86" s="131" t="s">
        <v>191</v>
      </c>
      <c r="I86" s="76" t="s">
        <v>190</v>
      </c>
      <c r="J86" s="180">
        <v>15</v>
      </c>
      <c r="K86" s="180">
        <v>15</v>
      </c>
      <c r="L86" s="180">
        <v>15</v>
      </c>
      <c r="M86" s="180">
        <v>15</v>
      </c>
      <c r="N86" s="180">
        <v>15</v>
      </c>
      <c r="O86" s="180">
        <v>15</v>
      </c>
      <c r="P86" s="180">
        <v>15</v>
      </c>
      <c r="Q86" s="10">
        <f t="shared" si="96"/>
        <v>15</v>
      </c>
      <c r="R86" s="180">
        <v>15</v>
      </c>
      <c r="S86" s="180">
        <v>15</v>
      </c>
      <c r="T86" s="180">
        <v>15</v>
      </c>
      <c r="U86" s="180">
        <v>15</v>
      </c>
      <c r="V86" s="180">
        <v>15</v>
      </c>
      <c r="W86" s="180">
        <v>15</v>
      </c>
      <c r="X86" s="180">
        <v>15</v>
      </c>
      <c r="Y86" s="10">
        <f t="shared" si="126"/>
        <v>15</v>
      </c>
      <c r="Z86" s="10">
        <v>15</v>
      </c>
      <c r="AA86" s="10">
        <v>15</v>
      </c>
      <c r="AB86" s="10">
        <v>15</v>
      </c>
      <c r="AC86" s="10">
        <v>15</v>
      </c>
      <c r="AD86" s="10">
        <v>15</v>
      </c>
      <c r="AE86" s="10">
        <v>15</v>
      </c>
      <c r="AF86" s="10">
        <v>15</v>
      </c>
      <c r="AG86" s="13">
        <f t="shared" si="98"/>
        <v>15</v>
      </c>
      <c r="AH86" s="10">
        <v>15</v>
      </c>
      <c r="AI86" s="10">
        <v>15</v>
      </c>
      <c r="AJ86" s="10">
        <v>15</v>
      </c>
      <c r="AK86" s="10">
        <v>15</v>
      </c>
      <c r="AL86" s="10">
        <v>15</v>
      </c>
      <c r="AM86" s="10">
        <v>15</v>
      </c>
      <c r="AN86" s="10">
        <v>15</v>
      </c>
      <c r="AO86" s="13">
        <f t="shared" si="99"/>
        <v>15</v>
      </c>
      <c r="AP86" s="10"/>
      <c r="AQ86" s="10"/>
      <c r="AR86" s="10"/>
      <c r="AS86" s="10"/>
      <c r="AT86" s="10"/>
      <c r="AU86" s="10"/>
      <c r="AV86" s="10"/>
      <c r="AW86" s="13" t="e">
        <f t="shared" si="100"/>
        <v>#DIV/0!</v>
      </c>
      <c r="AX86" s="10"/>
      <c r="AY86" s="10"/>
      <c r="AZ86" s="10"/>
      <c r="BA86" s="10"/>
      <c r="BB86" s="10"/>
      <c r="BC86" s="10"/>
      <c r="BD86" s="10"/>
      <c r="BE86" s="13" t="e">
        <f t="shared" si="101"/>
        <v>#DIV/0!</v>
      </c>
    </row>
    <row r="87" spans="1:57" ht="15" customHeight="1" x14ac:dyDescent="0.3">
      <c r="A87" s="125">
        <v>5</v>
      </c>
      <c r="B87" s="28" t="s">
        <v>264</v>
      </c>
      <c r="C87" s="130" t="s">
        <v>192</v>
      </c>
      <c r="D87" s="131" t="s">
        <v>192</v>
      </c>
      <c r="E87" s="131" t="s">
        <v>192</v>
      </c>
      <c r="F87" s="131" t="s">
        <v>192</v>
      </c>
      <c r="G87" s="127" t="s">
        <v>27</v>
      </c>
      <c r="H87" s="131" t="s">
        <v>192</v>
      </c>
      <c r="I87" s="76" t="s">
        <v>190</v>
      </c>
      <c r="J87" s="181">
        <v>44</v>
      </c>
      <c r="K87" s="181">
        <v>44</v>
      </c>
      <c r="L87" s="181">
        <v>44</v>
      </c>
      <c r="M87" s="181">
        <v>44</v>
      </c>
      <c r="N87" s="181">
        <v>44</v>
      </c>
      <c r="O87" s="181">
        <v>44</v>
      </c>
      <c r="P87" s="181">
        <v>44</v>
      </c>
      <c r="Q87" s="10">
        <f t="shared" si="96"/>
        <v>44</v>
      </c>
      <c r="R87" s="181">
        <v>44</v>
      </c>
      <c r="S87" s="181">
        <v>44</v>
      </c>
      <c r="T87" s="181">
        <v>44</v>
      </c>
      <c r="U87" s="181">
        <v>44</v>
      </c>
      <c r="V87" s="181">
        <v>44</v>
      </c>
      <c r="W87" s="181">
        <v>44</v>
      </c>
      <c r="X87" s="181">
        <v>44</v>
      </c>
      <c r="Y87" s="10">
        <f t="shared" si="126"/>
        <v>44</v>
      </c>
      <c r="Z87" s="10">
        <v>44</v>
      </c>
      <c r="AA87" s="10">
        <v>44</v>
      </c>
      <c r="AB87" s="10">
        <v>44</v>
      </c>
      <c r="AC87" s="10">
        <v>44</v>
      </c>
      <c r="AD87" s="10">
        <v>44</v>
      </c>
      <c r="AE87" s="10">
        <v>44</v>
      </c>
      <c r="AF87" s="10">
        <v>44</v>
      </c>
      <c r="AG87" s="13">
        <f t="shared" si="98"/>
        <v>44</v>
      </c>
      <c r="AH87" s="10">
        <v>44</v>
      </c>
      <c r="AI87" s="10">
        <v>44</v>
      </c>
      <c r="AJ87" s="10">
        <v>44</v>
      </c>
      <c r="AK87" s="10">
        <v>44</v>
      </c>
      <c r="AL87" s="10">
        <v>44</v>
      </c>
      <c r="AM87" s="10">
        <v>44</v>
      </c>
      <c r="AN87" s="10">
        <v>44</v>
      </c>
      <c r="AO87" s="13">
        <f t="shared" si="99"/>
        <v>44</v>
      </c>
      <c r="AP87" s="10"/>
      <c r="AQ87" s="10"/>
      <c r="AR87" s="10"/>
      <c r="AS87" s="10"/>
      <c r="AT87" s="10"/>
      <c r="AU87" s="10"/>
      <c r="AV87" s="10"/>
      <c r="AW87" s="13" t="e">
        <f t="shared" si="100"/>
        <v>#DIV/0!</v>
      </c>
      <c r="AX87" s="10"/>
      <c r="AY87" s="10"/>
      <c r="AZ87" s="10"/>
      <c r="BA87" s="10"/>
      <c r="BB87" s="10"/>
      <c r="BC87" s="10"/>
      <c r="BD87" s="10"/>
      <c r="BE87" s="13" t="e">
        <f t="shared" si="101"/>
        <v>#DIV/0!</v>
      </c>
    </row>
    <row r="88" spans="1:57" ht="15" customHeight="1" x14ac:dyDescent="0.3">
      <c r="A88" s="125">
        <v>6</v>
      </c>
      <c r="B88" s="29" t="s">
        <v>265</v>
      </c>
      <c r="C88" s="132" t="s">
        <v>193</v>
      </c>
      <c r="D88" s="133" t="s">
        <v>193</v>
      </c>
      <c r="E88" s="133" t="s">
        <v>193</v>
      </c>
      <c r="F88" s="133" t="s">
        <v>193</v>
      </c>
      <c r="G88" s="127" t="s">
        <v>27</v>
      </c>
      <c r="H88" s="133" t="s">
        <v>193</v>
      </c>
      <c r="I88" s="134" t="s">
        <v>190</v>
      </c>
      <c r="J88" s="181">
        <v>73</v>
      </c>
      <c r="K88" s="181">
        <v>73</v>
      </c>
      <c r="L88" s="181">
        <v>73</v>
      </c>
      <c r="M88" s="181">
        <v>73</v>
      </c>
      <c r="N88" s="181">
        <v>73</v>
      </c>
      <c r="O88" s="181">
        <v>73</v>
      </c>
      <c r="P88" s="181">
        <v>73</v>
      </c>
      <c r="Q88" s="10">
        <f t="shared" si="96"/>
        <v>73</v>
      </c>
      <c r="R88" s="181">
        <v>73</v>
      </c>
      <c r="S88" s="181">
        <v>73</v>
      </c>
      <c r="T88" s="181">
        <v>73</v>
      </c>
      <c r="U88" s="181">
        <v>73</v>
      </c>
      <c r="V88" s="181">
        <v>73</v>
      </c>
      <c r="W88" s="181">
        <v>73</v>
      </c>
      <c r="X88" s="181">
        <v>73</v>
      </c>
      <c r="Y88" s="10">
        <f t="shared" si="126"/>
        <v>73</v>
      </c>
      <c r="Z88" s="10">
        <v>73</v>
      </c>
      <c r="AA88" s="10">
        <v>73</v>
      </c>
      <c r="AB88" s="10">
        <v>73</v>
      </c>
      <c r="AC88" s="10">
        <v>73</v>
      </c>
      <c r="AD88" s="10">
        <v>73</v>
      </c>
      <c r="AE88" s="10">
        <v>73</v>
      </c>
      <c r="AF88" s="10">
        <v>73</v>
      </c>
      <c r="AG88" s="13">
        <f t="shared" si="98"/>
        <v>73</v>
      </c>
      <c r="AH88" s="10">
        <v>73</v>
      </c>
      <c r="AI88" s="10">
        <v>73</v>
      </c>
      <c r="AJ88" s="10">
        <v>73</v>
      </c>
      <c r="AK88" s="10">
        <v>73</v>
      </c>
      <c r="AL88" s="10">
        <v>73</v>
      </c>
      <c r="AM88" s="10">
        <v>73</v>
      </c>
      <c r="AN88" s="10">
        <v>73</v>
      </c>
      <c r="AO88" s="13">
        <f t="shared" si="99"/>
        <v>73</v>
      </c>
      <c r="AP88" s="10"/>
      <c r="AQ88" s="10"/>
      <c r="AR88" s="10"/>
      <c r="AS88" s="10"/>
      <c r="AT88" s="10"/>
      <c r="AU88" s="10"/>
      <c r="AV88" s="10"/>
      <c r="AW88" s="13" t="e">
        <f t="shared" si="100"/>
        <v>#DIV/0!</v>
      </c>
      <c r="AX88" s="10"/>
      <c r="AY88" s="10"/>
      <c r="AZ88" s="10"/>
      <c r="BA88" s="10"/>
      <c r="BB88" s="10"/>
      <c r="BC88" s="10"/>
      <c r="BD88" s="10"/>
      <c r="BE88" s="13" t="e">
        <f t="shared" si="101"/>
        <v>#DIV/0!</v>
      </c>
    </row>
    <row r="89" spans="1:57" ht="15" customHeight="1" x14ac:dyDescent="0.3">
      <c r="A89" s="125">
        <v>7</v>
      </c>
      <c r="B89" s="30" t="s">
        <v>266</v>
      </c>
      <c r="C89" s="135" t="s">
        <v>194</v>
      </c>
      <c r="D89" s="136" t="s">
        <v>195</v>
      </c>
      <c r="E89" s="136" t="s">
        <v>195</v>
      </c>
      <c r="F89" s="136" t="s">
        <v>195</v>
      </c>
      <c r="G89" s="83" t="s">
        <v>145</v>
      </c>
      <c r="H89" s="137" t="s">
        <v>196</v>
      </c>
      <c r="I89" s="134" t="s">
        <v>190</v>
      </c>
      <c r="J89" s="181">
        <v>261</v>
      </c>
      <c r="K89" s="182">
        <v>273</v>
      </c>
      <c r="L89" s="183">
        <v>273</v>
      </c>
      <c r="M89" s="183">
        <v>273</v>
      </c>
      <c r="N89" s="181">
        <v>102</v>
      </c>
      <c r="O89" s="183">
        <v>273</v>
      </c>
      <c r="P89" s="183">
        <v>273</v>
      </c>
      <c r="Q89" s="10">
        <f t="shared" si="96"/>
        <v>246.85714285714286</v>
      </c>
      <c r="R89" s="181">
        <v>273</v>
      </c>
      <c r="S89" s="183">
        <v>273</v>
      </c>
      <c r="T89" s="182">
        <v>290</v>
      </c>
      <c r="U89" s="181">
        <v>290</v>
      </c>
      <c r="V89" s="181">
        <v>290</v>
      </c>
      <c r="W89" s="181">
        <v>290</v>
      </c>
      <c r="X89" s="181">
        <v>290</v>
      </c>
      <c r="Y89" s="10">
        <f t="shared" si="126"/>
        <v>285.14285714285717</v>
      </c>
      <c r="Z89" s="10">
        <v>290</v>
      </c>
      <c r="AA89" s="10">
        <v>290</v>
      </c>
      <c r="AB89" s="213">
        <v>222</v>
      </c>
      <c r="AC89" s="10">
        <v>222</v>
      </c>
      <c r="AD89" s="10">
        <v>222</v>
      </c>
      <c r="AE89" s="10">
        <v>222</v>
      </c>
      <c r="AF89" s="10">
        <v>222</v>
      </c>
      <c r="AG89" s="13">
        <f t="shared" si="98"/>
        <v>241.42857142857142</v>
      </c>
      <c r="AH89" s="10">
        <v>222</v>
      </c>
      <c r="AI89" s="10">
        <v>222</v>
      </c>
      <c r="AJ89" s="213">
        <v>247</v>
      </c>
      <c r="AK89" s="10">
        <v>247</v>
      </c>
      <c r="AL89" s="10">
        <v>247</v>
      </c>
      <c r="AM89" s="10">
        <v>247</v>
      </c>
      <c r="AN89" s="10">
        <v>247</v>
      </c>
      <c r="AO89" s="13">
        <f t="shared" si="99"/>
        <v>239.85714285714286</v>
      </c>
      <c r="AP89" s="10"/>
      <c r="AQ89" s="10"/>
      <c r="AR89" s="10"/>
      <c r="AS89" s="10"/>
      <c r="AT89" s="10"/>
      <c r="AU89" s="10"/>
      <c r="AV89" s="10"/>
      <c r="AW89" s="13" t="e">
        <f t="shared" si="100"/>
        <v>#DIV/0!</v>
      </c>
      <c r="AX89" s="10"/>
      <c r="AY89" s="10"/>
      <c r="AZ89" s="10"/>
      <c r="BA89" s="10"/>
      <c r="BB89" s="10"/>
      <c r="BC89" s="10"/>
      <c r="BD89" s="10"/>
      <c r="BE89" s="13" t="e">
        <f t="shared" si="101"/>
        <v>#DIV/0!</v>
      </c>
    </row>
    <row r="90" spans="1:57" ht="15" customHeight="1" x14ac:dyDescent="0.3">
      <c r="A90" s="125">
        <v>8</v>
      </c>
      <c r="B90" s="26" t="s">
        <v>267</v>
      </c>
      <c r="C90" s="139" t="s">
        <v>197</v>
      </c>
      <c r="D90" s="140" t="s">
        <v>198</v>
      </c>
      <c r="E90" s="140" t="s">
        <v>198</v>
      </c>
      <c r="F90" s="140" t="s">
        <v>198</v>
      </c>
      <c r="G90" s="83" t="s">
        <v>145</v>
      </c>
      <c r="H90" s="141" t="s">
        <v>198</v>
      </c>
      <c r="I90" s="134" t="s">
        <v>190</v>
      </c>
      <c r="J90" s="181">
        <v>52</v>
      </c>
      <c r="K90" s="182">
        <v>49</v>
      </c>
      <c r="L90" s="183">
        <v>49</v>
      </c>
      <c r="M90" s="183">
        <v>49</v>
      </c>
      <c r="N90" s="183">
        <v>49</v>
      </c>
      <c r="O90" s="183">
        <v>49</v>
      </c>
      <c r="P90" s="183">
        <v>49</v>
      </c>
      <c r="Q90" s="10">
        <f t="shared" si="96"/>
        <v>49.428571428571431</v>
      </c>
      <c r="R90" s="181">
        <v>49</v>
      </c>
      <c r="S90" s="183">
        <v>49</v>
      </c>
      <c r="T90" s="182">
        <v>56</v>
      </c>
      <c r="U90" s="181">
        <v>56</v>
      </c>
      <c r="V90" s="181">
        <v>56</v>
      </c>
      <c r="W90" s="181">
        <v>56</v>
      </c>
      <c r="X90" s="181">
        <v>56</v>
      </c>
      <c r="Y90" s="10">
        <f t="shared" si="126"/>
        <v>54</v>
      </c>
      <c r="Z90" s="10">
        <v>56</v>
      </c>
      <c r="AA90" s="10">
        <v>56</v>
      </c>
      <c r="AB90" s="213">
        <v>71</v>
      </c>
      <c r="AC90" s="10">
        <v>71</v>
      </c>
      <c r="AD90" s="10">
        <v>71</v>
      </c>
      <c r="AE90" s="10">
        <v>71</v>
      </c>
      <c r="AF90" s="10">
        <v>71</v>
      </c>
      <c r="AG90" s="13">
        <f t="shared" si="98"/>
        <v>66.714285714285708</v>
      </c>
      <c r="AH90" s="10">
        <v>71</v>
      </c>
      <c r="AI90" s="10">
        <v>71</v>
      </c>
      <c r="AJ90" s="213">
        <v>39</v>
      </c>
      <c r="AK90" s="10">
        <v>39</v>
      </c>
      <c r="AL90" s="10">
        <v>39</v>
      </c>
      <c r="AM90" s="10">
        <v>39</v>
      </c>
      <c r="AN90" s="10">
        <v>39</v>
      </c>
      <c r="AO90" s="13">
        <f t="shared" si="99"/>
        <v>48.142857142857146</v>
      </c>
      <c r="AP90" s="10"/>
      <c r="AQ90" s="10"/>
      <c r="AR90" s="10"/>
      <c r="AS90" s="10"/>
      <c r="AT90" s="10"/>
      <c r="AU90" s="10"/>
      <c r="AV90" s="10"/>
      <c r="AW90" s="13" t="e">
        <f t="shared" si="100"/>
        <v>#DIV/0!</v>
      </c>
      <c r="AX90" s="10"/>
      <c r="AY90" s="10"/>
      <c r="AZ90" s="10"/>
      <c r="BA90" s="10"/>
      <c r="BB90" s="10"/>
      <c r="BC90" s="10"/>
      <c r="BD90" s="10"/>
      <c r="BE90" s="13" t="e">
        <f t="shared" si="101"/>
        <v>#DIV/0!</v>
      </c>
    </row>
    <row r="91" spans="1:57" ht="15" customHeight="1" x14ac:dyDescent="0.3">
      <c r="A91" s="125">
        <f>A90+1</f>
        <v>9</v>
      </c>
      <c r="B91" s="26" t="s">
        <v>268</v>
      </c>
      <c r="C91" s="139" t="s">
        <v>199</v>
      </c>
      <c r="D91" s="142" t="s">
        <v>200</v>
      </c>
      <c r="E91" s="142" t="s">
        <v>200</v>
      </c>
      <c r="F91" s="142" t="s">
        <v>200</v>
      </c>
      <c r="G91" s="83" t="s">
        <v>145</v>
      </c>
      <c r="H91" s="137" t="s">
        <v>201</v>
      </c>
      <c r="I91" s="134" t="s">
        <v>190</v>
      </c>
      <c r="J91" s="181">
        <v>372</v>
      </c>
      <c r="K91" s="182">
        <v>392</v>
      </c>
      <c r="L91" s="183">
        <v>392</v>
      </c>
      <c r="M91" s="183">
        <v>392</v>
      </c>
      <c r="N91" s="183">
        <v>392</v>
      </c>
      <c r="O91" s="183">
        <v>392</v>
      </c>
      <c r="P91" s="183">
        <v>392</v>
      </c>
      <c r="Q91" s="10">
        <f t="shared" si="96"/>
        <v>389.14285714285717</v>
      </c>
      <c r="R91" s="181">
        <v>392</v>
      </c>
      <c r="S91" s="181">
        <v>392</v>
      </c>
      <c r="T91" s="182">
        <v>512</v>
      </c>
      <c r="U91" s="181">
        <v>512</v>
      </c>
      <c r="V91" s="181">
        <v>512</v>
      </c>
      <c r="W91" s="181">
        <v>512</v>
      </c>
      <c r="X91" s="181">
        <v>512</v>
      </c>
      <c r="Y91" s="10">
        <f t="shared" si="126"/>
        <v>477.71428571428572</v>
      </c>
      <c r="Z91" s="10">
        <v>512</v>
      </c>
      <c r="AA91" s="10">
        <v>512</v>
      </c>
      <c r="AB91" s="213">
        <v>444</v>
      </c>
      <c r="AC91" s="10">
        <v>444</v>
      </c>
      <c r="AD91" s="10">
        <v>444</v>
      </c>
      <c r="AE91" s="10">
        <v>444</v>
      </c>
      <c r="AF91" s="10">
        <v>444</v>
      </c>
      <c r="AG91" s="13">
        <f t="shared" si="98"/>
        <v>463.42857142857144</v>
      </c>
      <c r="AH91" s="10">
        <v>444</v>
      </c>
      <c r="AI91" s="10">
        <v>444</v>
      </c>
      <c r="AJ91" s="213">
        <v>394</v>
      </c>
      <c r="AK91" s="10">
        <v>394</v>
      </c>
      <c r="AL91" s="10">
        <v>394</v>
      </c>
      <c r="AM91" s="10">
        <v>394</v>
      </c>
      <c r="AN91" s="10">
        <v>394</v>
      </c>
      <c r="AO91" s="13">
        <f t="shared" si="99"/>
        <v>408.28571428571428</v>
      </c>
      <c r="AP91" s="10"/>
      <c r="AQ91" s="10"/>
      <c r="AR91" s="10"/>
      <c r="AS91" s="10"/>
      <c r="AT91" s="10"/>
      <c r="AU91" s="10"/>
      <c r="AV91" s="10"/>
      <c r="AW91" s="13" t="e">
        <f t="shared" si="100"/>
        <v>#DIV/0!</v>
      </c>
      <c r="AX91" s="10"/>
      <c r="AY91" s="10"/>
      <c r="AZ91" s="10"/>
      <c r="BA91" s="10"/>
      <c r="BB91" s="10"/>
      <c r="BC91" s="10"/>
      <c r="BD91" s="10"/>
      <c r="BE91" s="13" t="e">
        <f t="shared" si="101"/>
        <v>#DIV/0!</v>
      </c>
    </row>
    <row r="92" spans="1:57" ht="15" customHeight="1" x14ac:dyDescent="0.3">
      <c r="A92" s="125">
        <f>A91+1</f>
        <v>10</v>
      </c>
      <c r="B92" s="26" t="s">
        <v>269</v>
      </c>
      <c r="C92" s="139" t="s">
        <v>202</v>
      </c>
      <c r="D92" s="143" t="s">
        <v>203</v>
      </c>
      <c r="E92" s="143" t="s">
        <v>203</v>
      </c>
      <c r="F92" s="143" t="s">
        <v>203</v>
      </c>
      <c r="G92" s="83" t="s">
        <v>145</v>
      </c>
      <c r="H92" s="137" t="s">
        <v>203</v>
      </c>
      <c r="I92" s="134" t="s">
        <v>190</v>
      </c>
      <c r="J92" s="181">
        <v>188</v>
      </c>
      <c r="K92" s="182">
        <v>180</v>
      </c>
      <c r="L92" s="183">
        <v>180</v>
      </c>
      <c r="M92" s="183">
        <v>180</v>
      </c>
      <c r="N92" s="183">
        <v>180</v>
      </c>
      <c r="O92" s="183">
        <v>180</v>
      </c>
      <c r="P92" s="183">
        <v>180</v>
      </c>
      <c r="Q92" s="10">
        <f t="shared" si="96"/>
        <v>181.14285714285714</v>
      </c>
      <c r="R92" s="181">
        <v>180</v>
      </c>
      <c r="S92" s="181">
        <v>180</v>
      </c>
      <c r="T92" s="182">
        <v>204</v>
      </c>
      <c r="U92" s="181">
        <v>204</v>
      </c>
      <c r="V92" s="181">
        <v>204</v>
      </c>
      <c r="W92" s="181">
        <v>204</v>
      </c>
      <c r="X92" s="181">
        <v>204</v>
      </c>
      <c r="Y92" s="10">
        <f t="shared" si="126"/>
        <v>197.14285714285714</v>
      </c>
      <c r="Z92" s="10">
        <v>204</v>
      </c>
      <c r="AA92" s="10">
        <v>204</v>
      </c>
      <c r="AB92" s="213">
        <v>172</v>
      </c>
      <c r="AC92" s="10">
        <v>172</v>
      </c>
      <c r="AD92" s="10">
        <v>172</v>
      </c>
      <c r="AE92" s="10">
        <v>172</v>
      </c>
      <c r="AF92" s="10">
        <v>172</v>
      </c>
      <c r="AG92" s="13">
        <f t="shared" si="98"/>
        <v>181.14285714285714</v>
      </c>
      <c r="AH92" s="10">
        <v>172</v>
      </c>
      <c r="AI92" s="10">
        <v>172</v>
      </c>
      <c r="AJ92" s="213">
        <v>186</v>
      </c>
      <c r="AK92" s="10">
        <v>186</v>
      </c>
      <c r="AL92" s="10">
        <v>186</v>
      </c>
      <c r="AM92" s="10">
        <v>186</v>
      </c>
      <c r="AN92" s="10">
        <v>186</v>
      </c>
      <c r="AO92" s="13">
        <f t="shared" si="99"/>
        <v>182</v>
      </c>
      <c r="AP92" s="10"/>
      <c r="AQ92" s="10"/>
      <c r="AR92" s="10"/>
      <c r="AS92" s="10"/>
      <c r="AT92" s="10"/>
      <c r="AU92" s="10"/>
      <c r="AV92" s="10"/>
      <c r="AW92" s="13" t="e">
        <f t="shared" si="100"/>
        <v>#DIV/0!</v>
      </c>
      <c r="AX92" s="10"/>
      <c r="AY92" s="10"/>
      <c r="AZ92" s="10"/>
      <c r="BA92" s="10"/>
      <c r="BB92" s="10"/>
      <c r="BC92" s="10"/>
      <c r="BD92" s="10"/>
      <c r="BE92" s="13" t="e">
        <f t="shared" si="101"/>
        <v>#DIV/0!</v>
      </c>
    </row>
    <row r="93" spans="1:57" ht="15" customHeight="1" x14ac:dyDescent="0.3">
      <c r="A93" s="125">
        <f>A92+1</f>
        <v>11</v>
      </c>
      <c r="B93" s="26" t="s">
        <v>270</v>
      </c>
      <c r="C93" s="139" t="s">
        <v>204</v>
      </c>
      <c r="D93" s="143" t="s">
        <v>205</v>
      </c>
      <c r="E93" s="143" t="s">
        <v>205</v>
      </c>
      <c r="F93" s="143" t="s">
        <v>205</v>
      </c>
      <c r="G93" s="83" t="s">
        <v>145</v>
      </c>
      <c r="H93" s="137" t="s">
        <v>205</v>
      </c>
      <c r="I93" s="134" t="s">
        <v>190</v>
      </c>
      <c r="J93" s="181">
        <v>56</v>
      </c>
      <c r="K93" s="182">
        <v>43</v>
      </c>
      <c r="L93" s="183">
        <v>43</v>
      </c>
      <c r="M93" s="183">
        <v>43</v>
      </c>
      <c r="N93" s="183">
        <v>43</v>
      </c>
      <c r="O93" s="183">
        <v>43</v>
      </c>
      <c r="P93" s="183">
        <v>43</v>
      </c>
      <c r="Q93" s="10">
        <f t="shared" si="96"/>
        <v>44.857142857142854</v>
      </c>
      <c r="R93" s="181">
        <v>43</v>
      </c>
      <c r="S93" s="181">
        <v>43</v>
      </c>
      <c r="T93" s="182">
        <v>47</v>
      </c>
      <c r="U93" s="181">
        <v>47</v>
      </c>
      <c r="V93" s="181">
        <v>47</v>
      </c>
      <c r="W93" s="181">
        <v>47</v>
      </c>
      <c r="X93" s="181">
        <v>47</v>
      </c>
      <c r="Y93" s="10">
        <f t="shared" si="126"/>
        <v>45.857142857142854</v>
      </c>
      <c r="Z93" s="10">
        <v>47</v>
      </c>
      <c r="AA93" s="10">
        <v>47</v>
      </c>
      <c r="AB93" s="213">
        <v>44</v>
      </c>
      <c r="AC93" s="10">
        <v>44</v>
      </c>
      <c r="AD93" s="10">
        <v>44</v>
      </c>
      <c r="AE93" s="10">
        <v>44</v>
      </c>
      <c r="AF93" s="10">
        <v>44</v>
      </c>
      <c r="AG93" s="13">
        <f t="shared" si="98"/>
        <v>44.857142857142854</v>
      </c>
      <c r="AH93" s="10">
        <v>44</v>
      </c>
      <c r="AI93" s="10">
        <v>44</v>
      </c>
      <c r="AJ93" s="213">
        <v>63</v>
      </c>
      <c r="AK93" s="10">
        <v>63</v>
      </c>
      <c r="AL93" s="10">
        <v>63</v>
      </c>
      <c r="AM93" s="10">
        <v>63</v>
      </c>
      <c r="AN93" s="10">
        <v>63</v>
      </c>
      <c r="AO93" s="13">
        <f t="shared" si="99"/>
        <v>57.571428571428569</v>
      </c>
      <c r="AP93" s="10"/>
      <c r="AQ93" s="10"/>
      <c r="AR93" s="10"/>
      <c r="AS93" s="10"/>
      <c r="AT93" s="10"/>
      <c r="AU93" s="10"/>
      <c r="AV93" s="10"/>
      <c r="AW93" s="13" t="e">
        <f t="shared" si="100"/>
        <v>#DIV/0!</v>
      </c>
      <c r="AX93" s="10"/>
      <c r="AY93" s="10"/>
      <c r="AZ93" s="10"/>
      <c r="BA93" s="10"/>
      <c r="BB93" s="10"/>
      <c r="BC93" s="10"/>
      <c r="BD93" s="10"/>
      <c r="BE93" s="13" t="e">
        <f t="shared" si="101"/>
        <v>#DIV/0!</v>
      </c>
    </row>
    <row r="94" spans="1:57" ht="15" customHeight="1" x14ac:dyDescent="0.3">
      <c r="A94" s="125">
        <f>A93+1</f>
        <v>12</v>
      </c>
      <c r="B94" s="26" t="s">
        <v>271</v>
      </c>
      <c r="C94" s="139" t="s">
        <v>206</v>
      </c>
      <c r="D94" s="144" t="s">
        <v>206</v>
      </c>
      <c r="E94" s="144" t="s">
        <v>206</v>
      </c>
      <c r="F94" s="144" t="s">
        <v>206</v>
      </c>
      <c r="G94" s="83" t="s">
        <v>145</v>
      </c>
      <c r="H94" s="144" t="s">
        <v>207</v>
      </c>
      <c r="I94" s="134" t="s">
        <v>190</v>
      </c>
      <c r="J94" s="181">
        <v>78</v>
      </c>
      <c r="K94" s="182">
        <v>42</v>
      </c>
      <c r="L94" s="183">
        <v>42</v>
      </c>
      <c r="M94" s="183">
        <v>42</v>
      </c>
      <c r="N94" s="183">
        <v>42</v>
      </c>
      <c r="O94" s="183">
        <v>42</v>
      </c>
      <c r="P94" s="183">
        <v>42</v>
      </c>
      <c r="Q94" s="10">
        <f t="shared" si="96"/>
        <v>47.142857142857146</v>
      </c>
      <c r="R94" s="181">
        <v>42</v>
      </c>
      <c r="S94" s="181">
        <v>42</v>
      </c>
      <c r="T94" s="182">
        <v>0</v>
      </c>
      <c r="U94" s="181">
        <v>0</v>
      </c>
      <c r="V94" s="181">
        <v>0</v>
      </c>
      <c r="W94" s="181">
        <v>0</v>
      </c>
      <c r="X94" s="181">
        <v>0</v>
      </c>
      <c r="Y94" s="10">
        <f t="shared" si="126"/>
        <v>12</v>
      </c>
      <c r="Z94" s="10">
        <v>0</v>
      </c>
      <c r="AA94" s="10">
        <v>0</v>
      </c>
      <c r="AB94" s="213">
        <v>0</v>
      </c>
      <c r="AC94" s="10">
        <v>0</v>
      </c>
      <c r="AD94" s="10">
        <v>0</v>
      </c>
      <c r="AE94" s="10">
        <v>0</v>
      </c>
      <c r="AF94" s="10">
        <v>0</v>
      </c>
      <c r="AG94" s="13">
        <f t="shared" si="98"/>
        <v>0</v>
      </c>
      <c r="AH94" s="10">
        <v>0</v>
      </c>
      <c r="AI94" s="10">
        <v>0</v>
      </c>
      <c r="AJ94" s="213">
        <v>0</v>
      </c>
      <c r="AK94" s="10">
        <v>0</v>
      </c>
      <c r="AL94" s="10">
        <v>0</v>
      </c>
      <c r="AM94" s="10">
        <v>0</v>
      </c>
      <c r="AN94" s="10">
        <v>0</v>
      </c>
      <c r="AO94" s="13">
        <f t="shared" si="99"/>
        <v>0</v>
      </c>
      <c r="AP94" s="10"/>
      <c r="AQ94" s="10"/>
      <c r="AR94" s="10"/>
      <c r="AS94" s="10"/>
      <c r="AT94" s="10"/>
      <c r="AU94" s="10"/>
      <c r="AV94" s="10"/>
      <c r="AW94" s="13" t="e">
        <f t="shared" si="100"/>
        <v>#DIV/0!</v>
      </c>
      <c r="AX94" s="10"/>
      <c r="AY94" s="10"/>
      <c r="AZ94" s="10"/>
      <c r="BA94" s="10"/>
      <c r="BB94" s="10"/>
      <c r="BC94" s="10"/>
      <c r="BD94" s="10"/>
      <c r="BE94" s="13" t="e">
        <f t="shared" si="101"/>
        <v>#DIV/0!</v>
      </c>
    </row>
    <row r="95" spans="1:57" ht="30" customHeight="1" x14ac:dyDescent="0.3">
      <c r="A95" s="232" t="s">
        <v>208</v>
      </c>
      <c r="B95" s="232"/>
      <c r="C95" s="232"/>
      <c r="D95" s="232"/>
      <c r="E95" s="232"/>
      <c r="F95" s="232"/>
      <c r="G95" s="233"/>
      <c r="H95" s="232"/>
      <c r="I95" s="232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</row>
    <row r="96" spans="1:57" ht="38.25" customHeight="1" x14ac:dyDescent="0.3">
      <c r="A96" s="73">
        <v>1</v>
      </c>
      <c r="B96" s="25" t="s">
        <v>209</v>
      </c>
      <c r="C96" s="146"/>
      <c r="D96" s="146" t="s">
        <v>210</v>
      </c>
      <c r="E96" s="146" t="s">
        <v>210</v>
      </c>
      <c r="F96" s="147" t="s">
        <v>210</v>
      </c>
      <c r="G96" s="148" t="s">
        <v>145</v>
      </c>
      <c r="H96" s="149" t="s">
        <v>210</v>
      </c>
      <c r="I96" s="145"/>
      <c r="J96" s="215">
        <v>1</v>
      </c>
      <c r="K96" s="4" t="s">
        <v>296</v>
      </c>
      <c r="L96" s="4" t="s">
        <v>296</v>
      </c>
      <c r="M96" s="4" t="s">
        <v>296</v>
      </c>
      <c r="N96" s="4" t="s">
        <v>296</v>
      </c>
      <c r="O96" s="4" t="s">
        <v>296</v>
      </c>
      <c r="P96" s="4" t="s">
        <v>296</v>
      </c>
      <c r="Q96" s="12">
        <f t="shared" si="96"/>
        <v>1</v>
      </c>
      <c r="R96" s="4" t="s">
        <v>296</v>
      </c>
      <c r="S96" s="4" t="s">
        <v>296</v>
      </c>
      <c r="T96" s="4" t="s">
        <v>296</v>
      </c>
      <c r="U96" s="4" t="s">
        <v>296</v>
      </c>
      <c r="V96" s="4" t="s">
        <v>296</v>
      </c>
      <c r="W96" s="4" t="s">
        <v>296</v>
      </c>
      <c r="X96" s="4" t="s">
        <v>296</v>
      </c>
      <c r="Y96" s="12" t="e">
        <f t="shared" ref="Y96:Y99" si="127">IF(Y$2="Среднее",AVERAGE(R96:X96))</f>
        <v>#DIV/0!</v>
      </c>
      <c r="Z96" s="12">
        <v>1</v>
      </c>
      <c r="AA96" s="12">
        <v>1</v>
      </c>
      <c r="AB96" s="12">
        <v>1</v>
      </c>
      <c r="AC96" s="12">
        <v>1</v>
      </c>
      <c r="AD96" s="12">
        <v>1</v>
      </c>
      <c r="AE96" s="12">
        <v>1</v>
      </c>
      <c r="AF96" s="12">
        <v>1</v>
      </c>
      <c r="AG96" s="13">
        <f t="shared" si="98"/>
        <v>1</v>
      </c>
      <c r="AH96" s="12">
        <v>1</v>
      </c>
      <c r="AI96" s="12">
        <v>1</v>
      </c>
      <c r="AJ96" s="12">
        <v>1</v>
      </c>
      <c r="AK96" s="12">
        <v>1</v>
      </c>
      <c r="AL96" s="12">
        <v>1</v>
      </c>
      <c r="AM96" s="12">
        <v>1</v>
      </c>
      <c r="AN96" s="12">
        <v>1</v>
      </c>
      <c r="AO96" s="13">
        <f t="shared" si="99"/>
        <v>1</v>
      </c>
      <c r="AP96" s="12"/>
      <c r="AQ96" s="12"/>
      <c r="AR96" s="12"/>
      <c r="AS96" s="12"/>
      <c r="AT96" s="12"/>
      <c r="AU96" s="12"/>
      <c r="AV96" s="12"/>
      <c r="AW96" s="13" t="e">
        <f t="shared" si="100"/>
        <v>#DIV/0!</v>
      </c>
      <c r="AX96" s="12"/>
      <c r="AY96" s="12"/>
      <c r="AZ96" s="12"/>
      <c r="BA96" s="12"/>
      <c r="BB96" s="12"/>
      <c r="BC96" s="12"/>
      <c r="BD96" s="12"/>
      <c r="BE96" s="13" t="e">
        <f t="shared" si="101"/>
        <v>#DIV/0!</v>
      </c>
    </row>
    <row r="97" spans="1:57" ht="38.25" customHeight="1" x14ac:dyDescent="0.3">
      <c r="A97" s="73">
        <v>2</v>
      </c>
      <c r="B97" s="25" t="s">
        <v>211</v>
      </c>
      <c r="C97" s="146"/>
      <c r="D97" s="146" t="s">
        <v>212</v>
      </c>
      <c r="E97" s="146" t="s">
        <v>212</v>
      </c>
      <c r="F97" s="147" t="s">
        <v>212</v>
      </c>
      <c r="G97" s="150" t="s">
        <v>145</v>
      </c>
      <c r="H97" s="149" t="s">
        <v>212</v>
      </c>
      <c r="I97" s="145"/>
      <c r="J97" s="181">
        <v>0</v>
      </c>
      <c r="K97" s="181">
        <v>0</v>
      </c>
      <c r="L97" s="181">
        <v>0</v>
      </c>
      <c r="M97" s="181">
        <v>0</v>
      </c>
      <c r="N97" s="181">
        <v>0</v>
      </c>
      <c r="O97" s="181">
        <v>0</v>
      </c>
      <c r="P97" s="181">
        <v>0</v>
      </c>
      <c r="Q97" s="12">
        <f t="shared" si="96"/>
        <v>0</v>
      </c>
      <c r="R97" s="181">
        <v>0</v>
      </c>
      <c r="S97" s="181">
        <v>0</v>
      </c>
      <c r="T97" s="181">
        <v>0</v>
      </c>
      <c r="U97" s="181">
        <v>0</v>
      </c>
      <c r="V97" s="181">
        <v>0</v>
      </c>
      <c r="W97" s="181">
        <v>0</v>
      </c>
      <c r="X97" s="181">
        <v>0</v>
      </c>
      <c r="Y97" s="12">
        <f t="shared" si="127"/>
        <v>0</v>
      </c>
      <c r="Z97" s="12">
        <v>0</v>
      </c>
      <c r="AA97" s="12">
        <v>0</v>
      </c>
      <c r="AB97" s="12">
        <v>0</v>
      </c>
      <c r="AC97" s="12">
        <v>0</v>
      </c>
      <c r="AD97" s="12">
        <v>0</v>
      </c>
      <c r="AE97" s="12">
        <v>0</v>
      </c>
      <c r="AF97" s="12">
        <v>0</v>
      </c>
      <c r="AG97" s="13">
        <f t="shared" si="98"/>
        <v>0</v>
      </c>
      <c r="AH97" s="12">
        <v>0</v>
      </c>
      <c r="AI97" s="12">
        <v>0</v>
      </c>
      <c r="AJ97" s="12">
        <v>0</v>
      </c>
      <c r="AK97" s="12">
        <v>0</v>
      </c>
      <c r="AL97" s="12">
        <v>0</v>
      </c>
      <c r="AM97" s="12">
        <v>0</v>
      </c>
      <c r="AN97" s="12">
        <v>0</v>
      </c>
      <c r="AO97" s="13">
        <f t="shared" si="99"/>
        <v>0</v>
      </c>
      <c r="AP97" s="12"/>
      <c r="AQ97" s="12"/>
      <c r="AR97" s="12"/>
      <c r="AS97" s="12"/>
      <c r="AT97" s="12"/>
      <c r="AU97" s="12"/>
      <c r="AV97" s="12"/>
      <c r="AW97" s="13" t="e">
        <f t="shared" si="100"/>
        <v>#DIV/0!</v>
      </c>
      <c r="AX97" s="12"/>
      <c r="AY97" s="12"/>
      <c r="AZ97" s="12"/>
      <c r="BA97" s="12"/>
      <c r="BB97" s="12"/>
      <c r="BC97" s="12"/>
      <c r="BD97" s="12"/>
      <c r="BE97" s="13" t="e">
        <f t="shared" si="101"/>
        <v>#DIV/0!</v>
      </c>
    </row>
    <row r="98" spans="1:57" ht="25.5" customHeight="1" x14ac:dyDescent="0.3">
      <c r="A98" s="73">
        <v>3</v>
      </c>
      <c r="B98" s="25" t="s">
        <v>213</v>
      </c>
      <c r="C98" s="151"/>
      <c r="D98" s="151" t="s">
        <v>214</v>
      </c>
      <c r="E98" s="151" t="s">
        <v>215</v>
      </c>
      <c r="F98" s="152" t="s">
        <v>216</v>
      </c>
      <c r="G98" s="150" t="s">
        <v>145</v>
      </c>
      <c r="H98" s="153" t="s">
        <v>214</v>
      </c>
      <c r="I98" s="145"/>
      <c r="J98" s="4" t="s">
        <v>296</v>
      </c>
      <c r="K98" s="4" t="s">
        <v>296</v>
      </c>
      <c r="L98" s="4" t="s">
        <v>296</v>
      </c>
      <c r="M98" s="4" t="s">
        <v>296</v>
      </c>
      <c r="N98" s="4" t="s">
        <v>296</v>
      </c>
      <c r="O98" s="4" t="s">
        <v>296</v>
      </c>
      <c r="P98" s="4" t="s">
        <v>296</v>
      </c>
      <c r="Q98" s="12" t="e">
        <f t="shared" si="96"/>
        <v>#DIV/0!</v>
      </c>
      <c r="R98" s="4" t="s">
        <v>296</v>
      </c>
      <c r="S98" s="4" t="s">
        <v>296</v>
      </c>
      <c r="T98" s="4" t="s">
        <v>296</v>
      </c>
      <c r="U98" s="4" t="s">
        <v>296</v>
      </c>
      <c r="V98" s="4" t="s">
        <v>296</v>
      </c>
      <c r="W98" s="4" t="s">
        <v>297</v>
      </c>
      <c r="X98" s="4" t="s">
        <v>296</v>
      </c>
      <c r="Y98" s="12" t="e">
        <f t="shared" si="127"/>
        <v>#DIV/0!</v>
      </c>
      <c r="Z98" s="12">
        <v>1</v>
      </c>
      <c r="AA98" s="12">
        <v>1</v>
      </c>
      <c r="AB98" s="12">
        <v>1</v>
      </c>
      <c r="AC98" s="12">
        <v>1</v>
      </c>
      <c r="AD98" s="12">
        <v>1</v>
      </c>
      <c r="AE98" s="12">
        <v>1</v>
      </c>
      <c r="AF98" s="12">
        <v>1</v>
      </c>
      <c r="AG98" s="13">
        <f t="shared" si="98"/>
        <v>1</v>
      </c>
      <c r="AH98" s="12">
        <v>1</v>
      </c>
      <c r="AI98" s="12">
        <v>1</v>
      </c>
      <c r="AJ98" s="12">
        <v>1</v>
      </c>
      <c r="AK98" s="12">
        <v>1</v>
      </c>
      <c r="AL98" s="12">
        <v>1</v>
      </c>
      <c r="AM98" s="12">
        <v>1</v>
      </c>
      <c r="AN98" s="12">
        <v>1</v>
      </c>
      <c r="AO98" s="13">
        <f t="shared" si="99"/>
        <v>1</v>
      </c>
      <c r="AP98" s="12"/>
      <c r="AQ98" s="12"/>
      <c r="AR98" s="12"/>
      <c r="AS98" s="12"/>
      <c r="AT98" s="12"/>
      <c r="AU98" s="12"/>
      <c r="AV98" s="12"/>
      <c r="AW98" s="13" t="e">
        <f t="shared" si="100"/>
        <v>#DIV/0!</v>
      </c>
      <c r="AX98" s="12"/>
      <c r="AY98" s="12"/>
      <c r="AZ98" s="12"/>
      <c r="BA98" s="12"/>
      <c r="BB98" s="12"/>
      <c r="BC98" s="12"/>
      <c r="BD98" s="12"/>
      <c r="BE98" s="13" t="e">
        <f t="shared" si="101"/>
        <v>#DIV/0!</v>
      </c>
    </row>
    <row r="99" spans="1:57" ht="76.5" customHeight="1" x14ac:dyDescent="0.3">
      <c r="A99" s="73">
        <v>4</v>
      </c>
      <c r="B99" s="25" t="s">
        <v>217</v>
      </c>
      <c r="C99" s="151"/>
      <c r="D99" s="151" t="s">
        <v>218</v>
      </c>
      <c r="E99" s="151" t="s">
        <v>218</v>
      </c>
      <c r="F99" s="152" t="s">
        <v>218</v>
      </c>
      <c r="G99" s="150" t="s">
        <v>145</v>
      </c>
      <c r="H99" s="154"/>
      <c r="I99" s="145"/>
      <c r="J99" s="4" t="s">
        <v>297</v>
      </c>
      <c r="K99" s="4" t="s">
        <v>297</v>
      </c>
      <c r="L99" s="4" t="s">
        <v>297</v>
      </c>
      <c r="M99" s="4" t="s">
        <v>297</v>
      </c>
      <c r="N99" s="4" t="s">
        <v>297</v>
      </c>
      <c r="O99" s="4" t="s">
        <v>297</v>
      </c>
      <c r="P99" s="4" t="s">
        <v>297</v>
      </c>
      <c r="Q99" s="12" t="e">
        <f t="shared" si="96"/>
        <v>#DIV/0!</v>
      </c>
      <c r="R99" s="4" t="s">
        <v>297</v>
      </c>
      <c r="S99" s="4" t="s">
        <v>297</v>
      </c>
      <c r="T99" s="4" t="s">
        <v>297</v>
      </c>
      <c r="U99" s="4" t="s">
        <v>297</v>
      </c>
      <c r="V99" s="4" t="s">
        <v>297</v>
      </c>
      <c r="W99" s="4" t="s">
        <v>297</v>
      </c>
      <c r="X99" s="4" t="s">
        <v>297</v>
      </c>
      <c r="Y99" s="12" t="e">
        <f t="shared" si="127"/>
        <v>#DIV/0!</v>
      </c>
      <c r="Z99" s="12">
        <v>2</v>
      </c>
      <c r="AA99" s="12">
        <v>2</v>
      </c>
      <c r="AB99" s="12">
        <v>2</v>
      </c>
      <c r="AC99" s="12">
        <v>2</v>
      </c>
      <c r="AD99" s="12">
        <v>2</v>
      </c>
      <c r="AE99" s="12">
        <v>2</v>
      </c>
      <c r="AF99" s="12">
        <v>2</v>
      </c>
      <c r="AG99" s="13">
        <f t="shared" si="98"/>
        <v>2</v>
      </c>
      <c r="AH99" s="12">
        <v>2</v>
      </c>
      <c r="AI99" s="12">
        <v>2</v>
      </c>
      <c r="AJ99" s="12">
        <v>2</v>
      </c>
      <c r="AK99" s="12">
        <v>2</v>
      </c>
      <c r="AL99" s="12">
        <v>2</v>
      </c>
      <c r="AM99" s="12">
        <v>2</v>
      </c>
      <c r="AN99" s="12">
        <v>2</v>
      </c>
      <c r="AO99" s="13">
        <f t="shared" si="99"/>
        <v>2</v>
      </c>
      <c r="AP99" s="12"/>
      <c r="AQ99" s="12"/>
      <c r="AR99" s="12"/>
      <c r="AS99" s="12"/>
      <c r="AT99" s="12"/>
      <c r="AU99" s="12"/>
      <c r="AV99" s="12"/>
      <c r="AW99" s="13" t="e">
        <f t="shared" si="100"/>
        <v>#DIV/0!</v>
      </c>
      <c r="AX99" s="12"/>
      <c r="AY99" s="12"/>
      <c r="AZ99" s="12"/>
      <c r="BA99" s="12"/>
      <c r="BB99" s="12"/>
      <c r="BC99" s="12"/>
      <c r="BD99" s="12"/>
      <c r="BE99" s="13" t="e">
        <f t="shared" si="101"/>
        <v>#DIV/0!</v>
      </c>
    </row>
    <row r="100" spans="1:57" ht="15" customHeight="1" x14ac:dyDescent="0.3">
      <c r="A100" s="73">
        <v>5</v>
      </c>
      <c r="B100" s="26" t="s">
        <v>219</v>
      </c>
      <c r="C100" s="138"/>
      <c r="D100" s="126" t="s">
        <v>177</v>
      </c>
      <c r="E100" s="126" t="s">
        <v>177</v>
      </c>
      <c r="F100" s="155" t="s">
        <v>177</v>
      </c>
      <c r="G100" s="150" t="s">
        <v>27</v>
      </c>
      <c r="H100" s="156" t="s">
        <v>177</v>
      </c>
      <c r="I100" s="138"/>
      <c r="J100" s="4" t="s">
        <v>298</v>
      </c>
      <c r="K100" s="4" t="s">
        <v>298</v>
      </c>
      <c r="L100" s="4" t="s">
        <v>298</v>
      </c>
      <c r="M100" s="4" t="s">
        <v>298</v>
      </c>
      <c r="N100" s="4" t="s">
        <v>298</v>
      </c>
      <c r="O100" s="4" t="s">
        <v>298</v>
      </c>
      <c r="P100" s="4" t="s">
        <v>298</v>
      </c>
      <c r="Q100" s="4"/>
      <c r="R100" s="4" t="s">
        <v>298</v>
      </c>
      <c r="S100" s="4" t="s">
        <v>298</v>
      </c>
      <c r="T100" s="4" t="s">
        <v>298</v>
      </c>
      <c r="U100" s="4" t="s">
        <v>298</v>
      </c>
      <c r="V100" s="4" t="s">
        <v>298</v>
      </c>
      <c r="W100" s="4" t="s">
        <v>298</v>
      </c>
      <c r="X100" s="4" t="s">
        <v>298</v>
      </c>
      <c r="Y100" s="4"/>
      <c r="Z100" s="4" t="s">
        <v>298</v>
      </c>
      <c r="AA100" s="4" t="s">
        <v>298</v>
      </c>
      <c r="AB100" s="4" t="s">
        <v>298</v>
      </c>
      <c r="AC100" s="4" t="s">
        <v>298</v>
      </c>
      <c r="AD100" s="4" t="s">
        <v>298</v>
      </c>
      <c r="AE100" s="4" t="s">
        <v>298</v>
      </c>
      <c r="AF100" s="4" t="s">
        <v>298</v>
      </c>
      <c r="AG100" s="4"/>
      <c r="AH100" s="4" t="s">
        <v>298</v>
      </c>
      <c r="AI100" s="4" t="s">
        <v>298</v>
      </c>
      <c r="AJ100" s="4" t="s">
        <v>298</v>
      </c>
      <c r="AK100" s="4" t="s">
        <v>298</v>
      </c>
      <c r="AL100" s="4" t="s">
        <v>298</v>
      </c>
      <c r="AM100" s="4" t="s">
        <v>298</v>
      </c>
      <c r="AN100" s="4" t="s">
        <v>298</v>
      </c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</row>
    <row r="101" spans="1:57" ht="60" customHeight="1" x14ac:dyDescent="0.3">
      <c r="A101" s="129">
        <f>A100+1</f>
        <v>6</v>
      </c>
      <c r="B101" s="26" t="s">
        <v>220</v>
      </c>
      <c r="C101" s="138"/>
      <c r="D101" s="157" t="s">
        <v>177</v>
      </c>
      <c r="E101" s="157" t="s">
        <v>177</v>
      </c>
      <c r="F101" s="158" t="s">
        <v>177</v>
      </c>
      <c r="G101" s="150" t="s">
        <v>27</v>
      </c>
      <c r="H101" s="156" t="s">
        <v>177</v>
      </c>
      <c r="I101" s="138"/>
      <c r="J101" s="184">
        <v>0</v>
      </c>
      <c r="K101" s="184">
        <v>0</v>
      </c>
      <c r="L101" s="184">
        <v>0</v>
      </c>
      <c r="M101" s="184">
        <v>0</v>
      </c>
      <c r="N101" s="184">
        <v>0</v>
      </c>
      <c r="O101" s="184">
        <v>0</v>
      </c>
      <c r="P101" s="184">
        <v>0</v>
      </c>
      <c r="Q101" s="11"/>
      <c r="R101" s="184">
        <v>0</v>
      </c>
      <c r="S101" s="184">
        <v>0</v>
      </c>
      <c r="T101" s="184">
        <v>0</v>
      </c>
      <c r="U101" s="184">
        <v>0</v>
      </c>
      <c r="V101" s="184">
        <v>0</v>
      </c>
      <c r="W101" s="184">
        <v>0</v>
      </c>
      <c r="X101" s="184">
        <v>0</v>
      </c>
      <c r="Y101" s="48"/>
      <c r="Z101" s="212" t="s">
        <v>298</v>
      </c>
      <c r="AA101" s="212" t="s">
        <v>298</v>
      </c>
      <c r="AB101" s="212" t="s">
        <v>298</v>
      </c>
      <c r="AC101" s="212" t="s">
        <v>298</v>
      </c>
      <c r="AD101" s="212" t="s">
        <v>298</v>
      </c>
      <c r="AE101" s="212" t="s">
        <v>298</v>
      </c>
      <c r="AF101" s="212" t="s">
        <v>298</v>
      </c>
      <c r="AG101" s="48"/>
      <c r="AH101" s="212" t="s">
        <v>298</v>
      </c>
      <c r="AI101" s="212" t="s">
        <v>298</v>
      </c>
      <c r="AJ101" s="212" t="s">
        <v>298</v>
      </c>
      <c r="AK101" s="212" t="s">
        <v>298</v>
      </c>
      <c r="AL101" s="212" t="s">
        <v>298</v>
      </c>
      <c r="AM101" s="212" t="s">
        <v>298</v>
      </c>
      <c r="AN101" s="212" t="s">
        <v>298</v>
      </c>
      <c r="AO101" s="48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</row>
    <row r="102" spans="1:57" x14ac:dyDescent="0.3">
      <c r="A102" s="129">
        <f>A101+1</f>
        <v>7</v>
      </c>
      <c r="B102" s="26" t="s">
        <v>293</v>
      </c>
      <c r="C102" s="138"/>
      <c r="D102" s="157" t="s">
        <v>177</v>
      </c>
      <c r="E102" s="157" t="s">
        <v>177</v>
      </c>
      <c r="F102" s="158" t="s">
        <v>177</v>
      </c>
      <c r="G102" s="150" t="s">
        <v>27</v>
      </c>
      <c r="H102" s="156" t="s">
        <v>177</v>
      </c>
      <c r="I102" s="159" t="s">
        <v>37</v>
      </c>
      <c r="J102" s="49"/>
      <c r="K102" s="49"/>
      <c r="L102" s="49"/>
      <c r="M102" s="49"/>
      <c r="N102" s="49"/>
      <c r="O102" s="49"/>
      <c r="P102" s="49"/>
      <c r="Q102" s="10" t="e">
        <f t="shared" ref="Q102" si="128">IF(Q$2="Среднее",AVERAGE(J102:P102))</f>
        <v>#DIV/0!</v>
      </c>
      <c r="R102" s="49"/>
      <c r="S102" s="49"/>
      <c r="T102" s="49"/>
      <c r="U102" s="49"/>
      <c r="V102" s="49"/>
      <c r="W102" s="49"/>
      <c r="X102" s="49"/>
      <c r="Y102" s="10" t="e">
        <f t="shared" ref="Y102" si="129">IF(Y$2="Среднее",AVERAGE(R102:X102))</f>
        <v>#DIV/0!</v>
      </c>
      <c r="Z102" s="49"/>
      <c r="AA102" s="49"/>
      <c r="AB102" s="49"/>
      <c r="AC102" s="49"/>
      <c r="AD102" s="49"/>
      <c r="AE102" s="49"/>
      <c r="AF102" s="49"/>
      <c r="AG102" s="13" t="e">
        <f t="shared" ref="AG102" si="130">IF(AG$2="Среднее",AVERAGE(Z102:AF102),"")</f>
        <v>#DIV/0!</v>
      </c>
      <c r="AH102" s="49"/>
      <c r="AI102" s="49"/>
      <c r="AJ102" s="49"/>
      <c r="AK102" s="49"/>
      <c r="AL102" s="49"/>
      <c r="AM102" s="49"/>
      <c r="AN102" s="49"/>
      <c r="AO102" s="13" t="e">
        <f t="shared" ref="AO102" si="131">IF(AO$2="Среднее",AVERAGE(AH102:AN102),"")</f>
        <v>#DIV/0!</v>
      </c>
      <c r="AP102" s="49"/>
      <c r="AQ102" s="49"/>
      <c r="AR102" s="49"/>
      <c r="AS102" s="49"/>
      <c r="AT102" s="49"/>
      <c r="AU102" s="49"/>
      <c r="AV102" s="49"/>
      <c r="AW102" s="13" t="e">
        <f t="shared" ref="AW102" si="132">IF(AW$2="Среднее",AVERAGE(AP102:AV102),"")</f>
        <v>#DIV/0!</v>
      </c>
      <c r="AX102" s="49"/>
      <c r="AY102" s="49"/>
      <c r="AZ102" s="49"/>
      <c r="BA102" s="49"/>
      <c r="BB102" s="49"/>
      <c r="BC102" s="49"/>
      <c r="BD102" s="49"/>
      <c r="BE102" s="13" t="e">
        <f t="shared" ref="BE102" si="133">IF(BE$2="Среднее",AVERAGE(AX102:BD102),"")</f>
        <v>#DIV/0!</v>
      </c>
    </row>
  </sheetData>
  <sheetProtection formatColumns="0" insertColumns="0" deleteColumns="0" selectLockedCells="1"/>
  <mergeCells count="13">
    <mergeCell ref="B7:I7"/>
    <mergeCell ref="A42:I42"/>
    <mergeCell ref="A59:I59"/>
    <mergeCell ref="A82:I82"/>
    <mergeCell ref="A95:I95"/>
    <mergeCell ref="A10:I10"/>
    <mergeCell ref="A25:I25"/>
    <mergeCell ref="A35:A37"/>
    <mergeCell ref="B2:I2"/>
    <mergeCell ref="B3:I3"/>
    <mergeCell ref="B4:I4"/>
    <mergeCell ref="B5:I5"/>
    <mergeCell ref="B6:I6"/>
  </mergeCells>
  <phoneticPr fontId="21" type="noConversion"/>
  <dataValidations count="32">
    <dataValidation showInputMessage="1" showErrorMessage="1" error="Введите номер блока АКЧ от 1 до 5." sqref="J3:BE3" xr:uid="{00000000-0002-0000-0100-000000000000}"/>
    <dataValidation operator="greaterThan" showInputMessage="1" showErrorMessage="1" error="Введите номер теплицы больше 0." sqref="J4:BE4" xr:uid="{00000000-0002-0000-0100-000001000000}"/>
    <dataValidation operator="greaterThanOrEqual" showInputMessage="1" showErrorMessage="1" error="Введите целое число большее или равное 0." sqref="Q82 P42:Q42 P25:Q25 X42:Y42 AF42:AG42 X25:Y25 AF25:AG25 Y82 AG82 R50:X50 AH50:AN50 L13 J13 J15:N15 J56:N56 J53:N54 J50:P50 R15:V15 T13 R13 R56:V56 R53:V54 Z50:AF50 AO82 AN42:BE42 AW82 AN25:BE25 BE82" xr:uid="{00000000-0002-0000-0100-000002000000}"/>
    <dataValidation type="whole" showInputMessage="1" showErrorMessage="1" error="Введите номер блока АКЧ от 1 до 5." sqref="A3" xr:uid="{00000000-0002-0000-0100-000003000000}">
      <formula1>1</formula1>
      <formula2>5</formula2>
    </dataValidation>
    <dataValidation type="whole" operator="greaterThan" showInputMessage="1" showErrorMessage="1" error="Введите номер теплицы больше 0." sqref="A4" xr:uid="{00000000-0002-0000-0100-000004000000}">
      <formula1>0</formula1>
    </dataValidation>
    <dataValidation type="list" operator="greaterThan" showInputMessage="1" showErrorMessage="1" sqref="A5" xr:uid="{00000000-0002-0000-0100-000005000000}">
      <formula1>"Мева"</formula1>
    </dataValidation>
    <dataValidation type="whole" operator="greaterThanOrEqual" showInputMessage="1" showErrorMessage="1" error="Введите целое число большее или равное 0." sqref="R49:V49 J14 J11:J12 K11:K14 M11:N14 L11:L12 L14 J49:N49 R14 R11:R12 S11:S14 U11:V14 T11:T12 T14 J59:BE59 J8:BE8 J10:BE10" xr:uid="{00000000-0002-0000-0100-000006000000}">
      <formula1>0</formula1>
    </dataValidation>
    <dataValidation type="decimal" operator="greaterThanOrEqual" showInputMessage="1" showErrorMessage="1" error="Введите число большее или равное 0.00." sqref="J25:O25 R25:W25 Z25:AE25 AH25:AM25 J26:N27 J57:P57 J24:N24 R24:V24 R26:V27 R57:X57" xr:uid="{00000000-0002-0000-0100-000007000000}">
      <formula1>0</formula1>
    </dataValidation>
    <dataValidation type="decimal" operator="greaterThanOrEqual" showInputMessage="1" showErrorMessage="1" error="Введите число большее или равное 0.0." sqref="J42:O42 R42:W42 Z42:AE42 AH42:AM42 J28:N28 J31:N34 J41:N41 J46:N48 J43:N44 J55:N55 J51:N51 J62:P62 J64:O66 P64:P69 R62:X62 J73:P81 R28:V28 R31:V34 R41:V41 R46:V48 R43:V44 R55:V55 R51:V51 Q66:Q69 R67:V69 R64:X66 R73:X81 Z76:AF76 AH76:AN76 AX76:BD76 AP76:AV76 J82:BE82" xr:uid="{00000000-0002-0000-0100-000008000000}">
      <formula1>0</formula1>
    </dataValidation>
    <dataValidation type="whole" showInputMessage="1" showErrorMessage="1" error="Введите целое число в интервале от 0 до 3." sqref="R97:V97 J97:N97 J95:BE95" xr:uid="{00000000-0002-0000-0100-000009000000}">
      <formula1>0</formula1>
      <formula2>3</formula2>
    </dataValidation>
    <dataValidation type="list" operator="greaterThanOrEqual" showInputMessage="1" showErrorMessage="1" error="Введите число большее или равное 0.00." sqref="J17:BE17" xr:uid="{00000000-0002-0000-0100-00000A000000}">
      <formula1>"23000,22000,21000,20000,19000,18000,17000,16000,15500"</formula1>
    </dataValidation>
    <dataValidation type="decimal" allowBlank="1" showInputMessage="1" showErrorMessage="1" sqref="AB11 AD11 Z11 AF11:BE11" xr:uid="{00000000-0002-0000-0100-00000B000000}">
      <formula1>100</formula1>
      <formula2>4000</formula2>
    </dataValidation>
    <dataValidation type="decimal" allowBlank="1" showInputMessage="1" showErrorMessage="1" sqref="AL12 Z13:AF13 AF12 AJ12 Z12 AB12 AD12 AH13:AN13 AN12 AP12:AV13 AX12:BD13" xr:uid="{00000000-0002-0000-0100-00000C000000}">
      <formula1>1</formula1>
      <formula2>2000</formula2>
    </dataValidation>
    <dataValidation type="decimal" allowBlank="1" showInputMessage="1" showErrorMessage="1" sqref="P70:P72 W67:X72 Z80:AF81 Q70:Q81 AX38:BD41 Q38:Q41 AX51:BD58 Q60:Q65 Z14:AF14 Z51:AF58 Y41:AF41 Q43:Q46 Z77:AF78 AX60:BD62 Y43:AF46 Z64:AF75 J67:O72 R70:V72 AH41:AN41 AX80:BD81 Y60:Y81 Z60:AF61 Y40 Y38:AF39 AX14:BD14 AH38:AN39 AX43:BD46 AX64:BD75 AH77:AN78 AH51:AN58 AH43:AN46 AH64:AN75 AH60:AN61 AH80:AN81 AI14:AN14 AP43:AV46 AP14:AV14 AP80:AV81 AX77:BD78 AP51:AV58 AP38:AV41 AP77:AV78 AP64:AV75 AQ60:AV62 AP60:AP61" xr:uid="{00000000-0002-0000-0100-00000D000000}">
      <formula1>0</formula1>
      <formula2>100</formula2>
    </dataValidation>
    <dataValidation type="time" allowBlank="1" showInputMessage="1" showErrorMessage="1" sqref="Z33:AF34 X33:X34 Q15:Q16 Q19:Q20 Q47:Q48 Y47:BE48 AH33:AN34 Y15:BE16 AP33:AV34 Y19:BE20 AX33:BD34" xr:uid="{00000000-0002-0000-0100-00000E000000}">
      <formula1>0</formula1>
      <formula2>0.999988425925926</formula2>
    </dataValidation>
    <dataValidation type="decimal" allowBlank="1" showInputMessage="1" showErrorMessage="1" sqref="Q21:Q24 Y22:Y24 Y21:AF21 AH21:AN21 AP21:AV21 AX21:BD21" xr:uid="{00000000-0002-0000-0100-00000F000000}">
      <formula1>0</formula1>
      <formula2>24</formula2>
    </dataValidation>
    <dataValidation type="decimal" allowBlank="1" showInputMessage="1" showErrorMessage="1" sqref="AX24:BD24 Q49:Q58 Y50:Y58 Q83:Q94 AH49:AN49 Y49:AF49 AX79:BD79 Y83:AF94 Z24:AF24 Z79:AF79 AX49:BD50 AH79:AN79 AH83:AN94 AH24:AN24 AP79:AV79 AP24:AV24 AP83:AV94 AP49:AV50 AX83:BD94" xr:uid="{00000000-0002-0000-0100-000010000000}">
      <formula1>0</formula1>
      <formula2>10000</formula2>
    </dataValidation>
    <dataValidation type="decimal" allowBlank="1" showInputMessage="1" showErrorMessage="1" sqref="AG33:AG34 Q26:Q34 Z30:AF30 Y29:Y34 X30 X26:AF28 AH30:AN30 AH26:AN28 AO33:AO34 AP26:AV30 AW33:AW34 AX26:BD30 BE33:BE34" xr:uid="{00000000-0002-0000-0100-000011000000}">
      <formula1>0</formula1>
      <formula2>50</formula2>
    </dataValidation>
    <dataValidation type="decimal" allowBlank="1" showInputMessage="1" showErrorMessage="1" sqref="X31:X32 Z31:AF32 AH31:AN32 AP31:AV32 AX31:BD32" xr:uid="{00000000-0002-0000-0100-000012000000}">
      <formula1>0</formula1>
      <formula2>1000000</formula2>
    </dataValidation>
    <dataValidation type="decimal" operator="equal" allowBlank="1" showInputMessage="1" showErrorMessage="1" sqref="J35:BE37" xr:uid="{00000000-0002-0000-0100-000013000000}">
      <formula1>0</formula1>
    </dataValidation>
    <dataValidation type="list" allowBlank="1" showInputMessage="1" showErrorMessage="1" sqref="Z96:AF99 AH96:AN99 AP96:AV99 AX96:BD99" xr:uid="{00000000-0002-0000-0100-000014000000}">
      <formula1>"0,1,2,3"</formula1>
    </dataValidation>
    <dataValidation type="list" showInputMessage="1" showErrorMessage="1" error="Выберите значение из выпадающего списка." sqref="J6:BE6" xr:uid="{00000000-0002-0000-0100-000015000000}">
      <formula1>"Посадка,Цветение,Плодоношение,Интерплант,Прищипка"</formula1>
    </dataValidation>
    <dataValidation type="list" operator="greaterThan" showInputMessage="1" showErrorMessage="1" error="Введите номер теплицы больше 0." sqref="J5:BE5" xr:uid="{00000000-0002-0000-0100-000016000000}">
      <formula1>"Мева,Валигора,Магнит,Бъерн,Прунус,Мерлис,Волантис,Шерами,Органза,Пламола"</formula1>
    </dataValidation>
    <dataValidation showInputMessage="1" showErrorMessage="1" error="Введита дату в формате 01.01.2019 от 1 января 2019 и больше." sqref="Q7:BE7" xr:uid="{00000000-0002-0000-0100-000017000000}"/>
    <dataValidation type="list" showInputMessage="1" showErrorMessage="1" sqref="J2:Y2" xr:uid="{00000000-0002-0000-0100-000018000000}">
      <formula1>"Понедельник,Вторник,Среда,Четверг,Пятница,Суббота,Воскресенье,Среднее"</formula1>
    </dataValidation>
    <dataValidation type="date" operator="greaterThan" showInputMessage="1" showErrorMessage="1" error="Введита дату в формате 01.01.2019 от 1 января 2019 и больше." sqref="J7:P7" xr:uid="{00000000-0002-0000-0100-000019000000}">
      <formula1>43466</formula1>
    </dataValidation>
    <dataValidation type="decimal" allowBlank="1" showInputMessage="1" showErrorMessage="1" sqref="J102:AF102 AH102:AN102 AP102:AV102 AX102:BD102" xr:uid="{00000000-0002-0000-0100-00001A000000}">
      <formula1>60</formula1>
      <formula2>100</formula2>
    </dataValidation>
    <dataValidation operator="greaterThanOrEqual" showInputMessage="1" showErrorMessage="1" error="Введите число большее или равное 0.00." sqref="J16:N16 J19:N21 R16:V16 R19:V21" xr:uid="{00000000-0002-0000-0100-00001B000000}"/>
    <dataValidation showInputMessage="1" showErrorMessage="1" error="Введите целое число от 0 до 100." sqref="J30:N30 J45:N45 R30:V30 R45:V45" xr:uid="{00000000-0002-0000-0100-00001C000000}"/>
    <dataValidation type="whole" showInputMessage="1" showErrorMessage="1" error="Введите целое число от 0 до 100." sqref="J58:P58 R58:X58" xr:uid="{00000000-0002-0000-0100-00001D000000}">
      <formula1>0</formula1>
      <formula2>100</formula2>
    </dataValidation>
    <dataValidation operator="greaterThanOrEqual" showInputMessage="1" showErrorMessage="1" error="Введите число большее или равное 0.0." sqref="J60:P60 R60:X60" xr:uid="{00000000-0002-0000-0100-00001E000000}"/>
    <dataValidation type="decimal" allowBlank="1" showInputMessage="1" showErrorMessage="1" sqref="Z62:AF62 AH62:AI62 AP62" xr:uid="{00000000-0002-0000-0100-00001F000000}">
      <formula1>0</formula1>
      <formula2>1000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M102"/>
  <sheetViews>
    <sheetView zoomScale="70" zoomScaleNormal="70" workbookViewId="0">
      <pane xSplit="9" ySplit="7" topLeftCell="AJ8" activePane="bottomRight" state="frozen"/>
      <selection activeCell="B7" sqref="B7"/>
      <selection pane="topRight" activeCell="B7" sqref="B7"/>
      <selection pane="bottomLeft" activeCell="B7" sqref="B7"/>
      <selection pane="bottomRight" activeCell="AM55" sqref="AM55"/>
    </sheetView>
  </sheetViews>
  <sheetFormatPr defaultColWidth="9.109375" defaultRowHeight="14.4" outlineLevelRow="2" outlineLevelCol="2" x14ac:dyDescent="0.3"/>
  <cols>
    <col min="1" max="1" width="10.33203125" style="8" customWidth="1"/>
    <col min="2" max="2" width="57.5546875" style="8" customWidth="1"/>
    <col min="3" max="8" width="20.88671875" style="8" hidden="1" customWidth="1" outlineLevel="1"/>
    <col min="9" max="9" width="20.88671875" style="8" customWidth="1" collapsed="1"/>
    <col min="10" max="16" width="20.6640625" style="8" customWidth="1" outlineLevel="2"/>
    <col min="17" max="33" width="20.6640625" style="8" customWidth="1"/>
    <col min="34" max="34" width="18.33203125" style="8" bestFit="1" customWidth="1"/>
    <col min="35" max="39" width="14.33203125" style="8" bestFit="1" customWidth="1"/>
    <col min="40" max="40" width="17.109375" style="8" bestFit="1" customWidth="1"/>
    <col min="41" max="41" width="20.6640625" style="8" customWidth="1"/>
    <col min="42" max="48" width="17.109375" style="8" bestFit="1" customWidth="1"/>
    <col min="49" max="49" width="20.6640625" style="8" customWidth="1"/>
    <col min="50" max="56" width="17.109375" style="8" bestFit="1" customWidth="1"/>
    <col min="57" max="57" width="20.6640625" style="8" customWidth="1"/>
    <col min="58" max="64" width="17.109375" style="8" bestFit="1" customWidth="1"/>
    <col min="65" max="65" width="20.6640625" style="8" customWidth="1"/>
    <col min="66" max="16384" width="9.109375" style="8"/>
  </cols>
  <sheetData>
    <row r="1" spans="1:65" ht="20.100000000000001" customHeight="1" x14ac:dyDescent="0.35">
      <c r="A1" s="20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65" ht="20.100000000000001" customHeight="1" x14ac:dyDescent="0.3">
      <c r="A2" s="21"/>
      <c r="B2" s="217" t="s">
        <v>1</v>
      </c>
      <c r="C2" s="218"/>
      <c r="D2" s="218"/>
      <c r="E2" s="218"/>
      <c r="F2" s="218"/>
      <c r="G2" s="218"/>
      <c r="H2" s="218"/>
      <c r="I2" s="219"/>
      <c r="J2" s="51" t="s">
        <v>2</v>
      </c>
      <c r="K2" s="51" t="s">
        <v>3</v>
      </c>
      <c r="L2" s="51" t="s">
        <v>4</v>
      </c>
      <c r="M2" s="51" t="s">
        <v>5</v>
      </c>
      <c r="N2" s="51" t="s">
        <v>6</v>
      </c>
      <c r="O2" s="51" t="s">
        <v>7</v>
      </c>
      <c r="P2" s="51" t="s">
        <v>8</v>
      </c>
      <c r="Q2" s="51" t="s">
        <v>272</v>
      </c>
      <c r="R2" s="51" t="s">
        <v>2</v>
      </c>
      <c r="S2" s="51" t="s">
        <v>3</v>
      </c>
      <c r="T2" s="51" t="s">
        <v>4</v>
      </c>
      <c r="U2" s="51" t="s">
        <v>5</v>
      </c>
      <c r="V2" s="51" t="s">
        <v>6</v>
      </c>
      <c r="W2" s="51" t="s">
        <v>7</v>
      </c>
      <c r="X2" s="51" t="s">
        <v>8</v>
      </c>
      <c r="Y2" s="51" t="s">
        <v>272</v>
      </c>
      <c r="Z2" s="51" t="str">
        <f>VLOOKUP(Y2,Формулы!$E$3:'Формулы'!$F$10,2,FALSE)</f>
        <v>Понедельник</v>
      </c>
      <c r="AA2" s="51" t="str">
        <f>VLOOKUP(Z2,Формулы!$E$3:'Формулы'!$F$10,2,FALSE)</f>
        <v>Вторник</v>
      </c>
      <c r="AB2" s="51" t="str">
        <f>VLOOKUP(AA2,Формулы!$E$3:'Формулы'!$F$10,2,FALSE)</f>
        <v>Среда</v>
      </c>
      <c r="AC2" s="51" t="str">
        <f>VLOOKUP(AB2,Формулы!$E$3:'Формулы'!$F$10,2,FALSE)</f>
        <v>Четверг</v>
      </c>
      <c r="AD2" s="51" t="str">
        <f>VLOOKUP(AC2,Формулы!$E$3:'Формулы'!$F$10,2,FALSE)</f>
        <v>Пятница</v>
      </c>
      <c r="AE2" s="51" t="str">
        <f>VLOOKUP(AD2,Формулы!$E$3:'Формулы'!$F$10,2,FALSE)</f>
        <v>Суббота</v>
      </c>
      <c r="AF2" s="51" t="str">
        <f>VLOOKUP(AE2,Формулы!$E$3:'Формулы'!$F$10,2,FALSE)</f>
        <v>Воскресенье</v>
      </c>
      <c r="AG2" s="51" t="str">
        <f>VLOOKUP(AF2,Формулы!$E$3:'Формулы'!$F$10,2,FALSE)</f>
        <v>Среднее</v>
      </c>
      <c r="AH2" s="51" t="str">
        <f>VLOOKUP(AG2,Формулы!$E$3:'Формулы'!$F$10,2,FALSE)</f>
        <v>Понедельник</v>
      </c>
      <c r="AI2" s="51" t="str">
        <f>VLOOKUP(AH2,Формулы!$E$3:'Формулы'!$F$10,2,FALSE)</f>
        <v>Вторник</v>
      </c>
      <c r="AJ2" s="51" t="str">
        <f>VLOOKUP(AI2,Формулы!$E$3:'Формулы'!$F$10,2,FALSE)</f>
        <v>Среда</v>
      </c>
      <c r="AK2" s="51" t="str">
        <f>VLOOKUP(AJ2,Формулы!$E$3:'Формулы'!$F$10,2,FALSE)</f>
        <v>Четверг</v>
      </c>
      <c r="AL2" s="51" t="str">
        <f>VLOOKUP(AK2,Формулы!$E$3:'Формулы'!$F$10,2,FALSE)</f>
        <v>Пятница</v>
      </c>
      <c r="AM2" s="51" t="str">
        <f>VLOOKUP(AL2,Формулы!$E$3:'Формулы'!$F$10,2,FALSE)</f>
        <v>Суббота</v>
      </c>
      <c r="AN2" s="51" t="str">
        <f>VLOOKUP(AM2,Формулы!$E$3:'Формулы'!$F$10,2,FALSE)</f>
        <v>Воскресенье</v>
      </c>
      <c r="AO2" s="51" t="str">
        <f>VLOOKUP(AN2,Формулы!$E$3:'Формулы'!$F$10,2,FALSE)</f>
        <v>Среднее</v>
      </c>
      <c r="AP2" s="51" t="str">
        <f>VLOOKUP(AO2,Формулы!$E$3:'Формулы'!$F$10,2,FALSE)</f>
        <v>Понедельник</v>
      </c>
      <c r="AQ2" s="51" t="str">
        <f>VLOOKUP(AP2,Формулы!$E$3:'Формулы'!$F$10,2,FALSE)</f>
        <v>Вторник</v>
      </c>
      <c r="AR2" s="51" t="str">
        <f>VLOOKUP(AQ2,Формулы!$E$3:'Формулы'!$F$10,2,FALSE)</f>
        <v>Среда</v>
      </c>
      <c r="AS2" s="51" t="str">
        <f>VLOOKUP(AR2,Формулы!$E$3:'Формулы'!$F$10,2,FALSE)</f>
        <v>Четверг</v>
      </c>
      <c r="AT2" s="51" t="str">
        <f>VLOOKUP(AS2,Формулы!$E$3:'Формулы'!$F$10,2,FALSE)</f>
        <v>Пятница</v>
      </c>
      <c r="AU2" s="51" t="str">
        <f>VLOOKUP(AT2,Формулы!$E$3:'Формулы'!$F$10,2,FALSE)</f>
        <v>Суббота</v>
      </c>
      <c r="AV2" s="51" t="str">
        <f>VLOOKUP(AU2,Формулы!$E$3:'Формулы'!$F$10,2,FALSE)</f>
        <v>Воскресенье</v>
      </c>
      <c r="AW2" s="51" t="str">
        <f>VLOOKUP(AV2,Формулы!$E$3:'Формулы'!$F$10,2,FALSE)</f>
        <v>Среднее</v>
      </c>
      <c r="AX2" s="51" t="str">
        <f>VLOOKUP(AW2,Формулы!$E$3:'Формулы'!$F$10,2,FALSE)</f>
        <v>Понедельник</v>
      </c>
      <c r="AY2" s="51" t="str">
        <f>VLOOKUP(AX2,Формулы!$E$3:'Формулы'!$F$10,2,FALSE)</f>
        <v>Вторник</v>
      </c>
      <c r="AZ2" s="51" t="str">
        <f>VLOOKUP(AY2,Формулы!$E$3:'Формулы'!$F$10,2,FALSE)</f>
        <v>Среда</v>
      </c>
      <c r="BA2" s="51" t="str">
        <f>VLOOKUP(AZ2,Формулы!$E$3:'Формулы'!$F$10,2,FALSE)</f>
        <v>Четверг</v>
      </c>
      <c r="BB2" s="51" t="str">
        <f>VLOOKUP(BA2,Формулы!$E$3:'Формулы'!$F$10,2,FALSE)</f>
        <v>Пятница</v>
      </c>
      <c r="BC2" s="51" t="str">
        <f>VLOOKUP(BB2,Формулы!$E$3:'Формулы'!$F$10,2,FALSE)</f>
        <v>Суббота</v>
      </c>
      <c r="BD2" s="51" t="str">
        <f>VLOOKUP(BC2,Формулы!$E$3:'Формулы'!$F$10,2,FALSE)</f>
        <v>Воскресенье</v>
      </c>
      <c r="BE2" s="51" t="str">
        <f>VLOOKUP(BD2,Формулы!$E$3:'Формулы'!$F$10,2,FALSE)</f>
        <v>Среднее</v>
      </c>
      <c r="BF2" s="51" t="str">
        <f>VLOOKUP(BE2,Формулы!$E$3:'Формулы'!$F$10,2,FALSE)</f>
        <v>Понедельник</v>
      </c>
      <c r="BG2" s="51" t="str">
        <f>VLOOKUP(BF2,Формулы!$E$3:'Формулы'!$F$10,2,FALSE)</f>
        <v>Вторник</v>
      </c>
      <c r="BH2" s="51" t="str">
        <f>VLOOKUP(BG2,Формулы!$E$3:'Формулы'!$F$10,2,FALSE)</f>
        <v>Среда</v>
      </c>
      <c r="BI2" s="51" t="str">
        <f>VLOOKUP(BH2,Формулы!$E$3:'Формулы'!$F$10,2,FALSE)</f>
        <v>Четверг</v>
      </c>
      <c r="BJ2" s="51" t="str">
        <f>VLOOKUP(BI2,Формулы!$E$3:'Формулы'!$F$10,2,FALSE)</f>
        <v>Пятница</v>
      </c>
      <c r="BK2" s="51" t="str">
        <f>VLOOKUP(BJ2,Формулы!$E$3:'Формулы'!$F$10,2,FALSE)</f>
        <v>Суббота</v>
      </c>
      <c r="BL2" s="51" t="str">
        <f>VLOOKUP(BK2,Формулы!$E$3:'Формулы'!$F$10,2,FALSE)</f>
        <v>Воскресенье</v>
      </c>
      <c r="BM2" s="51" t="str">
        <f>VLOOKUP(BL2,Формулы!$E$3:'Формулы'!$F$10,2,FALSE)</f>
        <v>Среднее</v>
      </c>
    </row>
    <row r="3" spans="1:65" ht="20.100000000000001" customHeight="1" x14ac:dyDescent="0.3">
      <c r="A3" s="22"/>
      <c r="B3" s="220" t="s">
        <v>9</v>
      </c>
      <c r="C3" s="221"/>
      <c r="D3" s="221"/>
      <c r="E3" s="221"/>
      <c r="F3" s="221"/>
      <c r="G3" s="221"/>
      <c r="H3" s="221"/>
      <c r="I3" s="222"/>
      <c r="J3" s="22">
        <v>3</v>
      </c>
      <c r="K3" s="22">
        <v>3</v>
      </c>
      <c r="L3" s="22">
        <v>3</v>
      </c>
      <c r="M3" s="22">
        <v>3</v>
      </c>
      <c r="N3" s="22">
        <v>3</v>
      </c>
      <c r="O3" s="22">
        <v>3</v>
      </c>
      <c r="P3" s="22">
        <v>3</v>
      </c>
      <c r="Q3" s="22">
        <v>3</v>
      </c>
      <c r="R3" s="22">
        <v>3</v>
      </c>
      <c r="S3" s="22">
        <v>3</v>
      </c>
      <c r="T3" s="22">
        <v>3</v>
      </c>
      <c r="U3" s="22">
        <v>3</v>
      </c>
      <c r="V3" s="22">
        <v>3</v>
      </c>
      <c r="W3" s="22">
        <v>3</v>
      </c>
      <c r="X3" s="22">
        <v>3</v>
      </c>
      <c r="Y3" s="22">
        <v>3</v>
      </c>
      <c r="Z3" s="22">
        <v>3</v>
      </c>
      <c r="AA3" s="22">
        <v>3</v>
      </c>
      <c r="AB3" s="22">
        <v>3</v>
      </c>
      <c r="AC3" s="22">
        <v>3</v>
      </c>
      <c r="AD3" s="22">
        <v>3</v>
      </c>
      <c r="AE3" s="22">
        <v>3</v>
      </c>
      <c r="AF3" s="22">
        <v>3</v>
      </c>
      <c r="AG3" s="22">
        <v>3</v>
      </c>
      <c r="AH3" s="22">
        <v>3</v>
      </c>
      <c r="AI3" s="22">
        <v>3</v>
      </c>
      <c r="AJ3" s="22">
        <v>3</v>
      </c>
      <c r="AK3" s="22">
        <v>3</v>
      </c>
      <c r="AL3" s="22">
        <v>3</v>
      </c>
      <c r="AM3" s="22">
        <v>3</v>
      </c>
      <c r="AN3" s="22">
        <v>3</v>
      </c>
      <c r="AO3" s="22">
        <v>3</v>
      </c>
      <c r="AP3" s="22">
        <v>3</v>
      </c>
      <c r="AQ3" s="22">
        <v>3</v>
      </c>
      <c r="AR3" s="22">
        <v>3</v>
      </c>
      <c r="AS3" s="22">
        <v>3</v>
      </c>
      <c r="AT3" s="22">
        <v>3</v>
      </c>
      <c r="AU3" s="22">
        <v>3</v>
      </c>
      <c r="AV3" s="22">
        <v>3</v>
      </c>
      <c r="AW3" s="22">
        <v>3</v>
      </c>
      <c r="AX3" s="22">
        <v>3</v>
      </c>
      <c r="AY3" s="22">
        <v>3</v>
      </c>
      <c r="AZ3" s="22">
        <v>3</v>
      </c>
      <c r="BA3" s="22">
        <v>3</v>
      </c>
      <c r="BB3" s="22">
        <v>3</v>
      </c>
      <c r="BC3" s="22">
        <v>3</v>
      </c>
      <c r="BD3" s="22">
        <v>3</v>
      </c>
      <c r="BE3" s="22">
        <v>3</v>
      </c>
      <c r="BF3" s="22">
        <v>3</v>
      </c>
      <c r="BG3" s="22">
        <v>3</v>
      </c>
      <c r="BH3" s="22">
        <v>3</v>
      </c>
      <c r="BI3" s="22">
        <v>3</v>
      </c>
      <c r="BJ3" s="22">
        <v>3</v>
      </c>
      <c r="BK3" s="22">
        <v>3</v>
      </c>
      <c r="BL3" s="22">
        <v>3</v>
      </c>
      <c r="BM3" s="22">
        <v>3</v>
      </c>
    </row>
    <row r="4" spans="1:65" ht="20.100000000000001" customHeight="1" x14ac:dyDescent="0.3">
      <c r="A4" s="22"/>
      <c r="B4" s="220" t="s">
        <v>10</v>
      </c>
      <c r="C4" s="221"/>
      <c r="D4" s="221"/>
      <c r="E4" s="221"/>
      <c r="F4" s="221"/>
      <c r="G4" s="221"/>
      <c r="H4" s="221"/>
      <c r="I4" s="222"/>
      <c r="J4" s="22">
        <v>2</v>
      </c>
      <c r="K4" s="22">
        <v>2</v>
      </c>
      <c r="L4" s="22">
        <v>2</v>
      </c>
      <c r="M4" s="22">
        <v>2</v>
      </c>
      <c r="N4" s="22">
        <v>2</v>
      </c>
      <c r="O4" s="22">
        <v>2</v>
      </c>
      <c r="P4" s="22">
        <v>2</v>
      </c>
      <c r="Q4" s="22">
        <v>2</v>
      </c>
      <c r="R4" s="22">
        <v>2</v>
      </c>
      <c r="S4" s="22">
        <v>2</v>
      </c>
      <c r="T4" s="22">
        <v>2</v>
      </c>
      <c r="U4" s="22">
        <v>2</v>
      </c>
      <c r="V4" s="22">
        <v>2</v>
      </c>
      <c r="W4" s="22">
        <v>2</v>
      </c>
      <c r="X4" s="22">
        <v>2</v>
      </c>
      <c r="Y4" s="22">
        <v>2</v>
      </c>
      <c r="Z4" s="22">
        <v>2</v>
      </c>
      <c r="AA4" s="22">
        <v>2</v>
      </c>
      <c r="AB4" s="22">
        <v>2</v>
      </c>
      <c r="AC4" s="22">
        <v>2</v>
      </c>
      <c r="AD4" s="22">
        <v>2</v>
      </c>
      <c r="AE4" s="22">
        <v>2</v>
      </c>
      <c r="AF4" s="22">
        <v>2</v>
      </c>
      <c r="AG4" s="22">
        <v>2</v>
      </c>
      <c r="AH4" s="22">
        <v>2</v>
      </c>
      <c r="AI4" s="22">
        <v>2</v>
      </c>
      <c r="AJ4" s="22">
        <v>2</v>
      </c>
      <c r="AK4" s="22">
        <v>2</v>
      </c>
      <c r="AL4" s="22">
        <v>2</v>
      </c>
      <c r="AM4" s="22">
        <v>2</v>
      </c>
      <c r="AN4" s="22">
        <v>2</v>
      </c>
      <c r="AO4" s="22">
        <v>2</v>
      </c>
      <c r="AP4" s="22">
        <v>2</v>
      </c>
      <c r="AQ4" s="22">
        <v>2</v>
      </c>
      <c r="AR4" s="22">
        <v>2</v>
      </c>
      <c r="AS4" s="22">
        <v>2</v>
      </c>
      <c r="AT4" s="22">
        <v>2</v>
      </c>
      <c r="AU4" s="22">
        <v>2</v>
      </c>
      <c r="AV4" s="22">
        <v>2</v>
      </c>
      <c r="AW4" s="22">
        <v>2</v>
      </c>
      <c r="AX4" s="22">
        <v>2</v>
      </c>
      <c r="AY4" s="22">
        <v>2</v>
      </c>
      <c r="AZ4" s="22">
        <v>2</v>
      </c>
      <c r="BA4" s="22">
        <v>2</v>
      </c>
      <c r="BB4" s="22">
        <v>2</v>
      </c>
      <c r="BC4" s="22">
        <v>2</v>
      </c>
      <c r="BD4" s="22">
        <v>2</v>
      </c>
      <c r="BE4" s="22">
        <v>2</v>
      </c>
      <c r="BF4" s="22">
        <v>2</v>
      </c>
      <c r="BG4" s="22">
        <v>2</v>
      </c>
      <c r="BH4" s="22">
        <v>2</v>
      </c>
      <c r="BI4" s="22">
        <v>2</v>
      </c>
      <c r="BJ4" s="22">
        <v>2</v>
      </c>
      <c r="BK4" s="22">
        <v>2</v>
      </c>
      <c r="BL4" s="22">
        <v>2</v>
      </c>
      <c r="BM4" s="22">
        <v>2</v>
      </c>
    </row>
    <row r="5" spans="1:65" ht="20.100000000000001" customHeight="1" x14ac:dyDescent="0.3">
      <c r="A5" s="23"/>
      <c r="B5" s="220" t="s">
        <v>11</v>
      </c>
      <c r="C5" s="221"/>
      <c r="D5" s="221"/>
      <c r="E5" s="221"/>
      <c r="F5" s="221"/>
      <c r="G5" s="221"/>
      <c r="H5" s="221"/>
      <c r="I5" s="223"/>
      <c r="J5" s="22" t="s">
        <v>274</v>
      </c>
      <c r="K5" s="22" t="s">
        <v>274</v>
      </c>
      <c r="L5" s="22" t="s">
        <v>274</v>
      </c>
      <c r="M5" s="22" t="s">
        <v>274</v>
      </c>
      <c r="N5" s="22" t="s">
        <v>274</v>
      </c>
      <c r="O5" s="22" t="s">
        <v>274</v>
      </c>
      <c r="P5" s="22" t="s">
        <v>274</v>
      </c>
      <c r="Q5" s="22" t="s">
        <v>274</v>
      </c>
      <c r="R5" s="22" t="s">
        <v>274</v>
      </c>
      <c r="S5" s="22" t="s">
        <v>274</v>
      </c>
      <c r="T5" s="22" t="s">
        <v>274</v>
      </c>
      <c r="U5" s="22" t="s">
        <v>274</v>
      </c>
      <c r="V5" s="22" t="s">
        <v>274</v>
      </c>
      <c r="W5" s="22" t="s">
        <v>274</v>
      </c>
      <c r="X5" s="22" t="s">
        <v>274</v>
      </c>
      <c r="Y5" s="22" t="s">
        <v>274</v>
      </c>
      <c r="Z5" s="22" t="s">
        <v>274</v>
      </c>
      <c r="AA5" s="22" t="s">
        <v>274</v>
      </c>
      <c r="AB5" s="22" t="s">
        <v>274</v>
      </c>
      <c r="AC5" s="22" t="s">
        <v>274</v>
      </c>
      <c r="AD5" s="22" t="s">
        <v>274</v>
      </c>
      <c r="AE5" s="22" t="s">
        <v>274</v>
      </c>
      <c r="AF5" s="22" t="s">
        <v>274</v>
      </c>
      <c r="AG5" s="22" t="s">
        <v>274</v>
      </c>
      <c r="AH5" s="22" t="s">
        <v>274</v>
      </c>
      <c r="AI5" s="22" t="s">
        <v>274</v>
      </c>
      <c r="AJ5" s="22" t="s">
        <v>274</v>
      </c>
      <c r="AK5" s="22" t="s">
        <v>274</v>
      </c>
      <c r="AL5" s="22" t="s">
        <v>274</v>
      </c>
      <c r="AM5" s="22" t="s">
        <v>274</v>
      </c>
      <c r="AN5" s="22" t="s">
        <v>274</v>
      </c>
      <c r="AO5" s="22" t="s">
        <v>274</v>
      </c>
      <c r="AP5" s="22" t="s">
        <v>274</v>
      </c>
      <c r="AQ5" s="22" t="s">
        <v>274</v>
      </c>
      <c r="AR5" s="22" t="s">
        <v>274</v>
      </c>
      <c r="AS5" s="22" t="s">
        <v>274</v>
      </c>
      <c r="AT5" s="22" t="s">
        <v>274</v>
      </c>
      <c r="AU5" s="22" t="s">
        <v>274</v>
      </c>
      <c r="AV5" s="22" t="s">
        <v>274</v>
      </c>
      <c r="AW5" s="22" t="s">
        <v>274</v>
      </c>
      <c r="AX5" s="22" t="s">
        <v>274</v>
      </c>
      <c r="AY5" s="22" t="s">
        <v>274</v>
      </c>
      <c r="AZ5" s="22" t="s">
        <v>274</v>
      </c>
      <c r="BA5" s="22" t="s">
        <v>274</v>
      </c>
      <c r="BB5" s="22" t="s">
        <v>274</v>
      </c>
      <c r="BC5" s="22" t="s">
        <v>274</v>
      </c>
      <c r="BD5" s="22" t="s">
        <v>274</v>
      </c>
      <c r="BE5" s="22" t="s">
        <v>274</v>
      </c>
      <c r="BF5" s="22" t="s">
        <v>274</v>
      </c>
      <c r="BG5" s="22" t="s">
        <v>274</v>
      </c>
      <c r="BH5" s="22" t="s">
        <v>274</v>
      </c>
      <c r="BI5" s="22" t="s">
        <v>274</v>
      </c>
      <c r="BJ5" s="22" t="s">
        <v>274</v>
      </c>
      <c r="BK5" s="22" t="s">
        <v>274</v>
      </c>
      <c r="BL5" s="22" t="s">
        <v>274</v>
      </c>
      <c r="BM5" s="22" t="s">
        <v>274</v>
      </c>
    </row>
    <row r="6" spans="1:65" ht="20.100000000000001" customHeight="1" x14ac:dyDescent="0.3">
      <c r="A6" s="24"/>
      <c r="B6" s="224" t="s">
        <v>12</v>
      </c>
      <c r="C6" s="225"/>
      <c r="D6" s="225"/>
      <c r="E6" s="225"/>
      <c r="F6" s="225"/>
      <c r="G6" s="225"/>
      <c r="H6" s="225"/>
      <c r="I6" s="226"/>
      <c r="J6" s="52" t="s">
        <v>299</v>
      </c>
      <c r="K6" s="52" t="s">
        <v>299</v>
      </c>
      <c r="L6" s="52" t="s">
        <v>299</v>
      </c>
      <c r="M6" s="52" t="s">
        <v>299</v>
      </c>
      <c r="N6" s="52" t="s">
        <v>299</v>
      </c>
      <c r="O6" s="52" t="s">
        <v>299</v>
      </c>
      <c r="P6" s="52" t="s">
        <v>299</v>
      </c>
      <c r="Q6" s="52" t="s">
        <v>299</v>
      </c>
      <c r="R6" s="52" t="s">
        <v>299</v>
      </c>
      <c r="S6" s="52" t="s">
        <v>299</v>
      </c>
      <c r="T6" s="52" t="s">
        <v>299</v>
      </c>
      <c r="U6" s="52" t="s">
        <v>299</v>
      </c>
      <c r="V6" s="52" t="s">
        <v>299</v>
      </c>
      <c r="W6" s="52" t="s">
        <v>299</v>
      </c>
      <c r="X6" s="52" t="s">
        <v>299</v>
      </c>
      <c r="Y6" s="52" t="s">
        <v>299</v>
      </c>
      <c r="Z6" s="52" t="s">
        <v>299</v>
      </c>
      <c r="AA6" s="52" t="s">
        <v>299</v>
      </c>
      <c r="AB6" s="52" t="s">
        <v>299</v>
      </c>
      <c r="AC6" s="52" t="s">
        <v>299</v>
      </c>
      <c r="AD6" s="52" t="s">
        <v>299</v>
      </c>
      <c r="AE6" s="52" t="s">
        <v>299</v>
      </c>
      <c r="AF6" s="52" t="s">
        <v>299</v>
      </c>
      <c r="AG6" s="52" t="s">
        <v>299</v>
      </c>
      <c r="AH6" s="52" t="s">
        <v>299</v>
      </c>
      <c r="AI6" s="52" t="s">
        <v>299</v>
      </c>
      <c r="AJ6" s="52" t="s">
        <v>299</v>
      </c>
      <c r="AK6" s="52" t="s">
        <v>299</v>
      </c>
      <c r="AL6" s="52" t="s">
        <v>299</v>
      </c>
      <c r="AM6" s="52" t="s">
        <v>299</v>
      </c>
      <c r="AN6" s="52" t="s">
        <v>299</v>
      </c>
      <c r="AO6" s="52" t="s">
        <v>299</v>
      </c>
      <c r="AP6" s="52" t="s">
        <v>299</v>
      </c>
      <c r="AQ6" s="52" t="s">
        <v>299</v>
      </c>
      <c r="AR6" s="52" t="s">
        <v>299</v>
      </c>
      <c r="AS6" s="52" t="s">
        <v>299</v>
      </c>
      <c r="AT6" s="52" t="s">
        <v>299</v>
      </c>
      <c r="AU6" s="52" t="s">
        <v>299</v>
      </c>
      <c r="AV6" s="52" t="s">
        <v>299</v>
      </c>
      <c r="AW6" s="52" t="s">
        <v>299</v>
      </c>
      <c r="AX6" s="52" t="s">
        <v>299</v>
      </c>
      <c r="AY6" s="52" t="s">
        <v>299</v>
      </c>
      <c r="AZ6" s="52" t="s">
        <v>299</v>
      </c>
      <c r="BA6" s="52" t="s">
        <v>299</v>
      </c>
      <c r="BB6" s="52" t="s">
        <v>299</v>
      </c>
      <c r="BC6" s="52" t="s">
        <v>299</v>
      </c>
      <c r="BD6" s="52" t="s">
        <v>299</v>
      </c>
      <c r="BE6" s="52" t="s">
        <v>299</v>
      </c>
      <c r="BF6" s="52" t="s">
        <v>299</v>
      </c>
      <c r="BG6" s="52" t="s">
        <v>299</v>
      </c>
      <c r="BH6" s="52" t="s">
        <v>299</v>
      </c>
      <c r="BI6" s="52" t="s">
        <v>299</v>
      </c>
      <c r="BJ6" s="52" t="s">
        <v>299</v>
      </c>
      <c r="BK6" s="52" t="s">
        <v>299</v>
      </c>
      <c r="BL6" s="52" t="s">
        <v>299</v>
      </c>
      <c r="BM6" s="52" t="s">
        <v>299</v>
      </c>
    </row>
    <row r="7" spans="1:65" ht="20.100000000000001" customHeight="1" x14ac:dyDescent="0.3">
      <c r="A7" s="24"/>
      <c r="B7" s="220" t="s">
        <v>13</v>
      </c>
      <c r="C7" s="221"/>
      <c r="D7" s="221"/>
      <c r="E7" s="221"/>
      <c r="F7" s="221"/>
      <c r="G7" s="221"/>
      <c r="H7" s="221"/>
      <c r="I7" s="222"/>
      <c r="J7" s="53">
        <v>44256</v>
      </c>
      <c r="K7" s="53">
        <v>44257</v>
      </c>
      <c r="L7" s="53">
        <v>44258</v>
      </c>
      <c r="M7" s="53">
        <v>44259</v>
      </c>
      <c r="N7" s="53">
        <v>44260</v>
      </c>
      <c r="O7" s="53">
        <v>44261</v>
      </c>
      <c r="P7" s="53">
        <v>44262</v>
      </c>
      <c r="Q7" s="53" t="str">
        <f>IF(Q$2&lt;&gt;"Среднее",IF(P$2&lt;&gt;"Среднее",P$7+1,O$7+1),"")</f>
        <v/>
      </c>
      <c r="R7" s="53">
        <f t="shared" ref="R7:AO7" si="0">IF(R$2&lt;&gt;"Среднее",IF(Q$2&lt;&gt;"Среднее",Q$7+1,P$7+1),"")</f>
        <v>44263</v>
      </c>
      <c r="S7" s="53">
        <f t="shared" si="0"/>
        <v>44264</v>
      </c>
      <c r="T7" s="53">
        <f t="shared" si="0"/>
        <v>44265</v>
      </c>
      <c r="U7" s="53">
        <f t="shared" si="0"/>
        <v>44266</v>
      </c>
      <c r="V7" s="53">
        <f t="shared" si="0"/>
        <v>44267</v>
      </c>
      <c r="W7" s="53">
        <f t="shared" si="0"/>
        <v>44268</v>
      </c>
      <c r="X7" s="53">
        <f t="shared" si="0"/>
        <v>44269</v>
      </c>
      <c r="Y7" s="53" t="str">
        <f t="shared" si="0"/>
        <v/>
      </c>
      <c r="Z7" s="53">
        <f t="shared" si="0"/>
        <v>44270</v>
      </c>
      <c r="AA7" s="53">
        <f t="shared" si="0"/>
        <v>44271</v>
      </c>
      <c r="AB7" s="53">
        <f t="shared" si="0"/>
        <v>44272</v>
      </c>
      <c r="AC7" s="53">
        <f t="shared" si="0"/>
        <v>44273</v>
      </c>
      <c r="AD7" s="53">
        <f t="shared" si="0"/>
        <v>44274</v>
      </c>
      <c r="AE7" s="53">
        <f t="shared" si="0"/>
        <v>44275</v>
      </c>
      <c r="AF7" s="53">
        <f t="shared" si="0"/>
        <v>44276</v>
      </c>
      <c r="AG7" s="53" t="str">
        <f t="shared" si="0"/>
        <v/>
      </c>
      <c r="AH7" s="53">
        <f t="shared" si="0"/>
        <v>44277</v>
      </c>
      <c r="AI7" s="53">
        <f t="shared" si="0"/>
        <v>44278</v>
      </c>
      <c r="AJ7" s="53">
        <f t="shared" si="0"/>
        <v>44279</v>
      </c>
      <c r="AK7" s="53">
        <f t="shared" si="0"/>
        <v>44280</v>
      </c>
      <c r="AL7" s="53">
        <f t="shared" si="0"/>
        <v>44281</v>
      </c>
      <c r="AM7" s="53">
        <f t="shared" si="0"/>
        <v>44282</v>
      </c>
      <c r="AN7" s="53">
        <f t="shared" si="0"/>
        <v>44283</v>
      </c>
      <c r="AO7" s="53" t="str">
        <f t="shared" si="0"/>
        <v/>
      </c>
      <c r="AP7" s="53">
        <f t="shared" ref="AP7" si="1">IF(AP$2&lt;&gt;"Среднее",IF(AO$2&lt;&gt;"Среднее",AO$7+1,AN$7+1),"")</f>
        <v>44284</v>
      </c>
      <c r="AQ7" s="53">
        <f t="shared" ref="AQ7" si="2">IF(AQ$2&lt;&gt;"Среднее",IF(AP$2&lt;&gt;"Среднее",AP$7+1,AO$7+1),"")</f>
        <v>44285</v>
      </c>
      <c r="AR7" s="53">
        <f t="shared" ref="AR7" si="3">IF(AR$2&lt;&gt;"Среднее",IF(AQ$2&lt;&gt;"Среднее",AQ$7+1,AP$7+1),"")</f>
        <v>44286</v>
      </c>
      <c r="AS7" s="53">
        <f t="shared" ref="AS7" si="4">IF(AS$2&lt;&gt;"Среднее",IF(AR$2&lt;&gt;"Среднее",AR$7+1,AQ$7+1),"")</f>
        <v>44287</v>
      </c>
      <c r="AT7" s="53">
        <f t="shared" ref="AT7" si="5">IF(AT$2&lt;&gt;"Среднее",IF(AS$2&lt;&gt;"Среднее",AS$7+1,AR$7+1),"")</f>
        <v>44288</v>
      </c>
      <c r="AU7" s="53">
        <f t="shared" ref="AU7" si="6">IF(AU$2&lt;&gt;"Среднее",IF(AT$2&lt;&gt;"Среднее",AT$7+1,AS$7+1),"")</f>
        <v>44289</v>
      </c>
      <c r="AV7" s="53">
        <f t="shared" ref="AV7:AW7" si="7">IF(AV$2&lt;&gt;"Среднее",IF(AU$2&lt;&gt;"Среднее",AU$7+1,AT$7+1),"")</f>
        <v>44290</v>
      </c>
      <c r="AW7" s="53" t="str">
        <f t="shared" si="7"/>
        <v/>
      </c>
      <c r="AX7" s="53">
        <f t="shared" ref="AX7" si="8">IF(AX$2&lt;&gt;"Среднее",IF(AW$2&lt;&gt;"Среднее",AW$7+1,AV$7+1),"")</f>
        <v>44291</v>
      </c>
      <c r="AY7" s="53">
        <f t="shared" ref="AY7" si="9">IF(AY$2&lt;&gt;"Среднее",IF(AX$2&lt;&gt;"Среднее",AX$7+1,AW$7+1),"")</f>
        <v>44292</v>
      </c>
      <c r="AZ7" s="53">
        <f t="shared" ref="AZ7" si="10">IF(AZ$2&lt;&gt;"Среднее",IF(AY$2&lt;&gt;"Среднее",AY$7+1,AX$7+1),"")</f>
        <v>44293</v>
      </c>
      <c r="BA7" s="53">
        <f t="shared" ref="BA7" si="11">IF(BA$2&lt;&gt;"Среднее",IF(AZ$2&lt;&gt;"Среднее",AZ$7+1,AY$7+1),"")</f>
        <v>44294</v>
      </c>
      <c r="BB7" s="53">
        <f t="shared" ref="BB7" si="12">IF(BB$2&lt;&gt;"Среднее",IF(BA$2&lt;&gt;"Среднее",BA$7+1,AZ$7+1),"")</f>
        <v>44295</v>
      </c>
      <c r="BC7" s="53">
        <f t="shared" ref="BC7" si="13">IF(BC$2&lt;&gt;"Среднее",IF(BB$2&lt;&gt;"Среднее",BB$7+1,BA$7+1),"")</f>
        <v>44296</v>
      </c>
      <c r="BD7" s="53">
        <f t="shared" ref="BD7:BE7" si="14">IF(BD$2&lt;&gt;"Среднее",IF(BC$2&lt;&gt;"Среднее",BC$7+1,BB$7+1),"")</f>
        <v>44297</v>
      </c>
      <c r="BE7" s="53" t="str">
        <f t="shared" si="14"/>
        <v/>
      </c>
      <c r="BF7" s="53">
        <f t="shared" ref="BF7" si="15">IF(BF$2&lt;&gt;"Среднее",IF(BE$2&lt;&gt;"Среднее",BE$7+1,BD$7+1),"")</f>
        <v>44298</v>
      </c>
      <c r="BG7" s="53">
        <f t="shared" ref="BG7" si="16">IF(BG$2&lt;&gt;"Среднее",IF(BF$2&lt;&gt;"Среднее",BF$7+1,BE$7+1),"")</f>
        <v>44299</v>
      </c>
      <c r="BH7" s="53">
        <f t="shared" ref="BH7" si="17">IF(BH$2&lt;&gt;"Среднее",IF(BG$2&lt;&gt;"Среднее",BG$7+1,BF$7+1),"")</f>
        <v>44300</v>
      </c>
      <c r="BI7" s="53">
        <f t="shared" ref="BI7" si="18">IF(BI$2&lt;&gt;"Среднее",IF(BH$2&lt;&gt;"Среднее",BH$7+1,BG$7+1),"")</f>
        <v>44301</v>
      </c>
      <c r="BJ7" s="53">
        <f t="shared" ref="BJ7" si="19">IF(BJ$2&lt;&gt;"Среднее",IF(BI$2&lt;&gt;"Среднее",BI$7+1,BH$7+1),"")</f>
        <v>44302</v>
      </c>
      <c r="BK7" s="53">
        <f t="shared" ref="BK7" si="20">IF(BK$2&lt;&gt;"Среднее",IF(BJ$2&lt;&gt;"Среднее",BJ$7+1,BI$7+1),"")</f>
        <v>44303</v>
      </c>
      <c r="BL7" s="53">
        <f t="shared" ref="BL7:BM7" si="21">IF(BL$2&lt;&gt;"Среднее",IF(BK$2&lt;&gt;"Среднее",BK$7+1,BJ$7+1),"")</f>
        <v>44304</v>
      </c>
      <c r="BM7" s="53" t="str">
        <f t="shared" si="21"/>
        <v/>
      </c>
    </row>
    <row r="8" spans="1:65" ht="37.5" customHeight="1" x14ac:dyDescent="0.3">
      <c r="A8" s="62" t="s">
        <v>14</v>
      </c>
      <c r="B8" s="63" t="s">
        <v>1</v>
      </c>
      <c r="C8" s="64" t="s">
        <v>15</v>
      </c>
      <c r="D8" s="65" t="s">
        <v>16</v>
      </c>
      <c r="E8" s="66"/>
      <c r="F8" s="67"/>
      <c r="G8" s="68"/>
      <c r="H8" s="69" t="s">
        <v>16</v>
      </c>
      <c r="I8" s="70" t="s">
        <v>17</v>
      </c>
      <c r="J8" s="54" t="s">
        <v>18</v>
      </c>
      <c r="K8" s="54" t="s">
        <v>18</v>
      </c>
      <c r="L8" s="54" t="s">
        <v>18</v>
      </c>
      <c r="M8" s="54" t="s">
        <v>18</v>
      </c>
      <c r="N8" s="54" t="s">
        <v>18</v>
      </c>
      <c r="O8" s="54" t="s">
        <v>18</v>
      </c>
      <c r="P8" s="54" t="s">
        <v>18</v>
      </c>
      <c r="Q8" s="54" t="s">
        <v>18</v>
      </c>
      <c r="R8" s="54" t="s">
        <v>18</v>
      </c>
      <c r="S8" s="54" t="s">
        <v>18</v>
      </c>
      <c r="T8" s="54" t="s">
        <v>18</v>
      </c>
      <c r="U8" s="54" t="s">
        <v>18</v>
      </c>
      <c r="V8" s="54" t="s">
        <v>18</v>
      </c>
      <c r="W8" s="54" t="s">
        <v>18</v>
      </c>
      <c r="X8" s="54" t="s">
        <v>18</v>
      </c>
      <c r="Y8" s="54" t="s">
        <v>18</v>
      </c>
      <c r="Z8" s="54" t="s">
        <v>18</v>
      </c>
      <c r="AA8" s="54" t="s">
        <v>18</v>
      </c>
      <c r="AB8" s="54" t="s">
        <v>18</v>
      </c>
      <c r="AC8" s="54" t="s">
        <v>18</v>
      </c>
      <c r="AD8" s="54" t="s">
        <v>18</v>
      </c>
      <c r="AE8" s="54" t="s">
        <v>18</v>
      </c>
      <c r="AF8" s="54" t="s">
        <v>18</v>
      </c>
      <c r="AG8" s="54" t="s">
        <v>18</v>
      </c>
      <c r="AH8" s="54" t="s">
        <v>18</v>
      </c>
      <c r="AI8" s="54" t="s">
        <v>18</v>
      </c>
      <c r="AJ8" s="54" t="s">
        <v>18</v>
      </c>
      <c r="AK8" s="54" t="s">
        <v>18</v>
      </c>
      <c r="AL8" s="54" t="s">
        <v>18</v>
      </c>
      <c r="AM8" s="54" t="s">
        <v>18</v>
      </c>
      <c r="AN8" s="54" t="s">
        <v>18</v>
      </c>
      <c r="AO8" s="54" t="s">
        <v>18</v>
      </c>
      <c r="AP8" s="54" t="s">
        <v>18</v>
      </c>
      <c r="AQ8" s="54" t="s">
        <v>18</v>
      </c>
      <c r="AR8" s="54" t="s">
        <v>18</v>
      </c>
      <c r="AS8" s="54" t="s">
        <v>18</v>
      </c>
      <c r="AT8" s="54" t="s">
        <v>18</v>
      </c>
      <c r="AU8" s="54" t="s">
        <v>18</v>
      </c>
      <c r="AV8" s="54" t="s">
        <v>18</v>
      </c>
      <c r="AW8" s="54" t="s">
        <v>18</v>
      </c>
      <c r="AX8" s="54" t="s">
        <v>18</v>
      </c>
      <c r="AY8" s="54" t="s">
        <v>18</v>
      </c>
      <c r="AZ8" s="54" t="s">
        <v>18</v>
      </c>
      <c r="BA8" s="54" t="s">
        <v>18</v>
      </c>
      <c r="BB8" s="54" t="s">
        <v>18</v>
      </c>
      <c r="BC8" s="54" t="s">
        <v>18</v>
      </c>
      <c r="BD8" s="54" t="s">
        <v>18</v>
      </c>
      <c r="BE8" s="54" t="s">
        <v>18</v>
      </c>
      <c r="BF8" s="54" t="s">
        <v>18</v>
      </c>
      <c r="BG8" s="54" t="s">
        <v>18</v>
      </c>
      <c r="BH8" s="54" t="s">
        <v>18</v>
      </c>
      <c r="BI8" s="54" t="s">
        <v>18</v>
      </c>
      <c r="BJ8" s="54" t="s">
        <v>18</v>
      </c>
      <c r="BK8" s="54" t="s">
        <v>18</v>
      </c>
      <c r="BL8" s="54" t="s">
        <v>18</v>
      </c>
      <c r="BM8" s="54" t="s">
        <v>18</v>
      </c>
    </row>
    <row r="9" spans="1:65" ht="20.399999999999999" customHeight="1" x14ac:dyDescent="0.3">
      <c r="A9" s="71"/>
      <c r="B9" s="72"/>
      <c r="C9" s="73" t="s">
        <v>19</v>
      </c>
      <c r="D9" s="74" t="s">
        <v>20</v>
      </c>
      <c r="E9" s="73" t="s">
        <v>21</v>
      </c>
      <c r="F9" s="73" t="s">
        <v>22</v>
      </c>
      <c r="G9" s="75" t="s">
        <v>23</v>
      </c>
      <c r="H9" s="76" t="s">
        <v>24</v>
      </c>
      <c r="I9" s="77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55"/>
      <c r="BJ9" s="55"/>
      <c r="BK9" s="55"/>
      <c r="BL9" s="55"/>
      <c r="BM9" s="55"/>
    </row>
    <row r="10" spans="1:65" ht="30" customHeight="1" x14ac:dyDescent="0.3">
      <c r="A10" s="234" t="s">
        <v>25</v>
      </c>
      <c r="B10" s="234"/>
      <c r="C10" s="234"/>
      <c r="D10" s="234"/>
      <c r="E10" s="234"/>
      <c r="F10" s="234"/>
      <c r="G10" s="234"/>
      <c r="H10" s="234"/>
      <c r="I10" s="234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56"/>
      <c r="BK10" s="56"/>
      <c r="BL10" s="56"/>
      <c r="BM10" s="56"/>
    </row>
    <row r="11" spans="1:65" ht="15" customHeight="1" x14ac:dyDescent="0.3">
      <c r="A11" s="78">
        <v>1</v>
      </c>
      <c r="B11" s="5" t="s">
        <v>300</v>
      </c>
      <c r="C11" s="79" t="s">
        <v>26</v>
      </c>
      <c r="D11" s="79" t="s">
        <v>26</v>
      </c>
      <c r="E11" s="79" t="s">
        <v>26</v>
      </c>
      <c r="F11" s="79" t="s">
        <v>26</v>
      </c>
      <c r="G11" s="79" t="s">
        <v>27</v>
      </c>
      <c r="H11" s="79" t="s">
        <v>28</v>
      </c>
      <c r="I11" s="80" t="s">
        <v>29</v>
      </c>
      <c r="J11" s="160">
        <v>935</v>
      </c>
      <c r="K11" s="160">
        <v>1115</v>
      </c>
      <c r="L11" s="160">
        <v>819</v>
      </c>
      <c r="M11" s="160">
        <v>1028</v>
      </c>
      <c r="N11" s="160">
        <v>1066</v>
      </c>
      <c r="O11" s="160">
        <v>1196</v>
      </c>
      <c r="P11" s="160">
        <v>719</v>
      </c>
      <c r="Q11" s="13">
        <f>IF(Q$2="Среднее",AVERAGE(J11:P11),"")</f>
        <v>982.57142857142856</v>
      </c>
      <c r="R11" s="160">
        <v>901</v>
      </c>
      <c r="S11" s="160">
        <v>1091</v>
      </c>
      <c r="T11" s="160">
        <v>889</v>
      </c>
      <c r="U11" s="160">
        <v>1135</v>
      </c>
      <c r="V11" s="160">
        <v>1383</v>
      </c>
      <c r="W11" s="160">
        <v>1458</v>
      </c>
      <c r="X11" s="160">
        <v>1478</v>
      </c>
      <c r="Y11" s="13">
        <f t="shared" ref="Y11" si="22">IF(Y$2="Среднее",AVERAGE(R11:X11),"")</f>
        <v>1190.7142857142858</v>
      </c>
      <c r="Z11" s="13">
        <v>1227</v>
      </c>
      <c r="AA11" s="13">
        <v>1166</v>
      </c>
      <c r="AB11" s="13">
        <v>975</v>
      </c>
      <c r="AC11" s="13">
        <v>959</v>
      </c>
      <c r="AD11" s="13">
        <v>732</v>
      </c>
      <c r="AE11" s="13">
        <v>735</v>
      </c>
      <c r="AF11" s="13">
        <v>1119</v>
      </c>
      <c r="AG11" s="13">
        <f>IF(AG$2="Среднее",AVERAGE(Z11:AF11),"")</f>
        <v>987.57142857142856</v>
      </c>
      <c r="AH11" s="13">
        <v>1594</v>
      </c>
      <c r="AI11" s="13">
        <v>1543</v>
      </c>
      <c r="AJ11" s="13">
        <v>1169</v>
      </c>
      <c r="AK11" s="13">
        <v>1692</v>
      </c>
      <c r="AL11" s="13">
        <v>1706</v>
      </c>
      <c r="AM11" s="13">
        <v>1365</v>
      </c>
      <c r="AN11" s="13">
        <v>1476</v>
      </c>
      <c r="AO11" s="13">
        <f>IF(AO$2="Среднее",AVERAGE(AH11:AN11),"")</f>
        <v>1506.4285714285713</v>
      </c>
      <c r="AP11" s="13" t="str">
        <f t="shared" ref="AP11" si="23">IF(AP$2="Среднее",AVERAGE(AI11:AO11),"")</f>
        <v/>
      </c>
      <c r="AQ11" s="13" t="str">
        <f t="shared" ref="AQ11" si="24">IF(AQ$2="Среднее",AVERAGE(AJ11:AP11),"")</f>
        <v/>
      </c>
      <c r="AR11" s="13" t="str">
        <f t="shared" ref="AR11" si="25">IF(AR$2="Среднее",AVERAGE(AK11:AQ11),"")</f>
        <v/>
      </c>
      <c r="AS11" s="13" t="str">
        <f t="shared" ref="AS11" si="26">IF(AS$2="Среднее",AVERAGE(AL11:AR11),"")</f>
        <v/>
      </c>
      <c r="AT11" s="13" t="str">
        <f t="shared" ref="AT11" si="27">IF(AT$2="Среднее",AVERAGE(AM11:AS11),"")</f>
        <v/>
      </c>
      <c r="AU11" s="13" t="str">
        <f t="shared" ref="AU11" si="28">IF(AU$2="Среднее",AVERAGE(AN11:AT11),"")</f>
        <v/>
      </c>
      <c r="AV11" s="13" t="str">
        <f t="shared" ref="AV11" si="29">IF(AV$2="Среднее",AVERAGE(AO11:AU11),"")</f>
        <v/>
      </c>
      <c r="AW11" s="13" t="e">
        <f>IF(AW$2="Среднее",AVERAGE(AP11:AV11),"")</f>
        <v>#DIV/0!</v>
      </c>
      <c r="AX11" s="13" t="str">
        <f t="shared" ref="AX11" si="30">IF(AX$2="Среднее",AVERAGE(AQ11:AW11),"")</f>
        <v/>
      </c>
      <c r="AY11" s="13" t="str">
        <f t="shared" ref="AY11" si="31">IF(AY$2="Среднее",AVERAGE(AR11:AX11),"")</f>
        <v/>
      </c>
      <c r="AZ11" s="13" t="str">
        <f t="shared" ref="AZ11" si="32">IF(AZ$2="Среднее",AVERAGE(AS11:AY11),"")</f>
        <v/>
      </c>
      <c r="BA11" s="13" t="str">
        <f t="shared" ref="BA11" si="33">IF(BA$2="Среднее",AVERAGE(AT11:AZ11),"")</f>
        <v/>
      </c>
      <c r="BB11" s="13" t="str">
        <f t="shared" ref="BB11" si="34">IF(BB$2="Среднее",AVERAGE(AU11:BA11),"")</f>
        <v/>
      </c>
      <c r="BC11" s="13" t="str">
        <f t="shared" ref="BC11" si="35">IF(BC$2="Среднее",AVERAGE(AV11:BB11),"")</f>
        <v/>
      </c>
      <c r="BD11" s="13" t="str">
        <f t="shared" ref="BD11" si="36">IF(BD$2="Среднее",AVERAGE(AW11:BC11),"")</f>
        <v/>
      </c>
      <c r="BE11" s="13" t="e">
        <f>IF(BE$2="Среднее",AVERAGE(AX11:BD11),"")</f>
        <v>#DIV/0!</v>
      </c>
      <c r="BF11" s="13" t="str">
        <f t="shared" ref="BF11" si="37">IF(BF$2="Среднее",AVERAGE(AY11:BE11),"")</f>
        <v/>
      </c>
      <c r="BG11" s="13" t="str">
        <f t="shared" ref="BG11" si="38">IF(BG$2="Среднее",AVERAGE(AZ11:BF11),"")</f>
        <v/>
      </c>
      <c r="BH11" s="13" t="str">
        <f t="shared" ref="BH11" si="39">IF(BH$2="Среднее",AVERAGE(BA11:BG11),"")</f>
        <v/>
      </c>
      <c r="BI11" s="13" t="str">
        <f t="shared" ref="BI11" si="40">IF(BI$2="Среднее",AVERAGE(BB11:BH11),"")</f>
        <v/>
      </c>
      <c r="BJ11" s="13" t="str">
        <f t="shared" ref="BJ11" si="41">IF(BJ$2="Среднее",AVERAGE(BC11:BI11),"")</f>
        <v/>
      </c>
      <c r="BK11" s="13" t="str">
        <f t="shared" ref="BK11" si="42">IF(BK$2="Среднее",AVERAGE(BD11:BJ11),"")</f>
        <v/>
      </c>
      <c r="BL11" s="13" t="str">
        <f t="shared" ref="BL11" si="43">IF(BL$2="Среднее",AVERAGE(BE11:BK11),"")</f>
        <v/>
      </c>
      <c r="BM11" s="13" t="e">
        <f>IF(BM$2="Среднее",AVERAGE(BF11:BL11),"")</f>
        <v>#DIV/0!</v>
      </c>
    </row>
    <row r="12" spans="1:65" ht="15" customHeight="1" x14ac:dyDescent="0.3">
      <c r="A12" s="78">
        <f t="shared" ref="A12:A24" si="44">A11+1</f>
        <v>2</v>
      </c>
      <c r="B12" s="5" t="s">
        <v>301</v>
      </c>
      <c r="C12" s="79" t="s">
        <v>30</v>
      </c>
      <c r="D12" s="79" t="s">
        <v>31</v>
      </c>
      <c r="E12" s="79" t="s">
        <v>31</v>
      </c>
      <c r="F12" s="79" t="s">
        <v>31</v>
      </c>
      <c r="G12" s="79" t="s">
        <v>27</v>
      </c>
      <c r="H12" s="79" t="s">
        <v>31</v>
      </c>
      <c r="I12" s="80" t="s">
        <v>32</v>
      </c>
      <c r="J12" s="160">
        <v>529</v>
      </c>
      <c r="K12" s="160">
        <v>437</v>
      </c>
      <c r="L12" s="160">
        <v>580</v>
      </c>
      <c r="M12" s="160">
        <v>656</v>
      </c>
      <c r="N12" s="160">
        <v>521</v>
      </c>
      <c r="O12" s="160">
        <v>677</v>
      </c>
      <c r="P12" s="160">
        <v>559</v>
      </c>
      <c r="Q12" s="13">
        <f t="shared" ref="Q12:Q14" si="45">IF(Q$2="Среднее",AVERAGE(J12:P12))</f>
        <v>565.57142857142856</v>
      </c>
      <c r="R12" s="160">
        <v>439</v>
      </c>
      <c r="S12" s="160">
        <v>803</v>
      </c>
      <c r="T12" s="185">
        <v>340</v>
      </c>
      <c r="U12" s="160">
        <v>483</v>
      </c>
      <c r="V12" s="160">
        <v>500</v>
      </c>
      <c r="W12" s="160">
        <v>508</v>
      </c>
      <c r="X12" s="160">
        <v>511</v>
      </c>
      <c r="Y12" s="13">
        <f t="shared" ref="Y12:Y14" si="46">IF(Y$2="Среднее",AVERAGE(R12:X12))</f>
        <v>512</v>
      </c>
      <c r="Z12" s="13">
        <v>616</v>
      </c>
      <c r="AA12" s="13">
        <v>596</v>
      </c>
      <c r="AB12" s="13">
        <v>384</v>
      </c>
      <c r="AC12" s="13">
        <v>549</v>
      </c>
      <c r="AD12" s="13">
        <v>395</v>
      </c>
      <c r="AE12" s="13">
        <v>352</v>
      </c>
      <c r="AF12" s="13">
        <v>741</v>
      </c>
      <c r="AG12" s="13">
        <f>IF(AG$2="Среднее",AVERAGE(Z12:AF12),"")</f>
        <v>519</v>
      </c>
      <c r="AH12" s="13">
        <v>554</v>
      </c>
      <c r="AI12" s="13">
        <v>605</v>
      </c>
      <c r="AJ12" s="13">
        <v>585</v>
      </c>
      <c r="AK12" s="13">
        <v>569</v>
      </c>
      <c r="AL12" s="13">
        <v>560</v>
      </c>
      <c r="AM12" s="13">
        <v>731</v>
      </c>
      <c r="AN12" s="13">
        <v>662</v>
      </c>
      <c r="AO12" s="13">
        <f>IF(AO$2="Среднее",AVERAGE(AH12:AN12),"")</f>
        <v>609.42857142857144</v>
      </c>
      <c r="AP12" s="13"/>
      <c r="AQ12" s="13"/>
      <c r="AR12" s="13"/>
      <c r="AS12" s="13"/>
      <c r="AT12" s="13"/>
      <c r="AU12" s="13"/>
      <c r="AV12" s="13"/>
      <c r="AW12" s="13" t="e">
        <f>IF(AW$2="Среднее",AVERAGE(AP12:AV12),"")</f>
        <v>#DIV/0!</v>
      </c>
      <c r="AX12" s="13"/>
      <c r="AY12" s="13"/>
      <c r="AZ12" s="13"/>
      <c r="BA12" s="13"/>
      <c r="BB12" s="13"/>
      <c r="BC12" s="13"/>
      <c r="BD12" s="13"/>
      <c r="BE12" s="13" t="e">
        <f>IF(BE$2="Среднее",AVERAGE(AX12:BD12),"")</f>
        <v>#DIV/0!</v>
      </c>
      <c r="BF12" s="13"/>
      <c r="BG12" s="13"/>
      <c r="BH12" s="13"/>
      <c r="BI12" s="13"/>
      <c r="BJ12" s="13"/>
      <c r="BK12" s="13"/>
      <c r="BL12" s="13"/>
      <c r="BM12" s="13" t="e">
        <f>IF(BM$2="Среднее",AVERAGE(BF12:BL12),"")</f>
        <v>#DIV/0!</v>
      </c>
    </row>
    <row r="13" spans="1:65" ht="31.5" customHeight="1" x14ac:dyDescent="0.3">
      <c r="A13" s="78">
        <f t="shared" si="44"/>
        <v>3</v>
      </c>
      <c r="B13" s="5" t="s">
        <v>302</v>
      </c>
      <c r="C13" s="79" t="s">
        <v>33</v>
      </c>
      <c r="D13" s="79" t="s">
        <v>34</v>
      </c>
      <c r="E13" s="79" t="s">
        <v>34</v>
      </c>
      <c r="F13" s="79" t="s">
        <v>34</v>
      </c>
      <c r="G13" s="79" t="s">
        <v>27</v>
      </c>
      <c r="H13" s="79" t="s">
        <v>35</v>
      </c>
      <c r="I13" s="80" t="s">
        <v>32</v>
      </c>
      <c r="J13" s="161">
        <v>99</v>
      </c>
      <c r="K13" s="161">
        <v>121</v>
      </c>
      <c r="L13" s="161">
        <v>112</v>
      </c>
      <c r="M13" s="161">
        <v>107</v>
      </c>
      <c r="N13" s="161">
        <v>122</v>
      </c>
      <c r="O13" s="161">
        <v>135</v>
      </c>
      <c r="P13" s="161">
        <v>210</v>
      </c>
      <c r="Q13" s="13">
        <f t="shared" si="45"/>
        <v>129.42857142857142</v>
      </c>
      <c r="R13" s="161">
        <v>89</v>
      </c>
      <c r="S13" s="161">
        <v>122</v>
      </c>
      <c r="T13" s="161">
        <v>120.2</v>
      </c>
      <c r="U13" s="161">
        <v>117</v>
      </c>
      <c r="V13" s="161">
        <v>145</v>
      </c>
      <c r="W13" s="161">
        <v>164</v>
      </c>
      <c r="X13" s="161">
        <v>170.2</v>
      </c>
      <c r="Y13" s="13">
        <f t="shared" si="46"/>
        <v>132.48571428571429</v>
      </c>
      <c r="Z13" s="13">
        <v>156.5</v>
      </c>
      <c r="AA13" s="13">
        <v>137</v>
      </c>
      <c r="AB13" s="13">
        <v>123.6</v>
      </c>
      <c r="AC13" s="13">
        <v>112.4</v>
      </c>
      <c r="AD13" s="13">
        <v>98</v>
      </c>
      <c r="AE13" s="13">
        <v>85.2</v>
      </c>
      <c r="AF13" s="13">
        <v>102.8</v>
      </c>
      <c r="AG13" s="13">
        <f t="shared" ref="AG13:AG14" si="47">IF(AG$2="Среднее",AVERAGE(Z13:AF13),"")</f>
        <v>116.5</v>
      </c>
      <c r="AH13" s="13">
        <v>152</v>
      </c>
      <c r="AI13" s="13">
        <v>181.5</v>
      </c>
      <c r="AJ13" s="13">
        <v>159</v>
      </c>
      <c r="AK13" s="13">
        <v>168.2</v>
      </c>
      <c r="AL13" s="13">
        <v>159</v>
      </c>
      <c r="AM13" s="13">
        <v>177</v>
      </c>
      <c r="AN13" s="13">
        <v>173</v>
      </c>
      <c r="AO13" s="13">
        <f t="shared" ref="AO13:AO14" si="48">IF(AO$2="Среднее",AVERAGE(AH13:AN13),"")</f>
        <v>167.1</v>
      </c>
      <c r="AP13" s="13"/>
      <c r="AQ13" s="13"/>
      <c r="AR13" s="13"/>
      <c r="AS13" s="13"/>
      <c r="AT13" s="13"/>
      <c r="AU13" s="13"/>
      <c r="AV13" s="13"/>
      <c r="AW13" s="13" t="e">
        <f t="shared" ref="AW13:AW14" si="49">IF(AW$2="Среднее",AVERAGE(AP13:AV13),"")</f>
        <v>#DIV/0!</v>
      </c>
      <c r="AX13" s="13"/>
      <c r="AY13" s="13"/>
      <c r="AZ13" s="13"/>
      <c r="BA13" s="13"/>
      <c r="BB13" s="13"/>
      <c r="BC13" s="13"/>
      <c r="BD13" s="13"/>
      <c r="BE13" s="13" t="e">
        <f t="shared" ref="BE13:BE14" si="50">IF(BE$2="Среднее",AVERAGE(AX13:BD13),"")</f>
        <v>#DIV/0!</v>
      </c>
      <c r="BF13" s="13"/>
      <c r="BG13" s="13"/>
      <c r="BH13" s="13"/>
      <c r="BI13" s="13"/>
      <c r="BJ13" s="13"/>
      <c r="BK13" s="13"/>
      <c r="BL13" s="13"/>
      <c r="BM13" s="13" t="e">
        <f t="shared" ref="BM13:BM14" si="51">IF(BM$2="Среднее",AVERAGE(BF13:BL13),"")</f>
        <v>#DIV/0!</v>
      </c>
    </row>
    <row r="14" spans="1:65" ht="15" customHeight="1" x14ac:dyDescent="0.3">
      <c r="A14" s="78">
        <f t="shared" si="44"/>
        <v>4</v>
      </c>
      <c r="B14" s="5" t="s">
        <v>233</v>
      </c>
      <c r="C14" s="79" t="s">
        <v>36</v>
      </c>
      <c r="D14" s="79" t="s">
        <v>36</v>
      </c>
      <c r="E14" s="79" t="s">
        <v>36</v>
      </c>
      <c r="F14" s="79" t="s">
        <v>36</v>
      </c>
      <c r="G14" s="79" t="s">
        <v>27</v>
      </c>
      <c r="H14" s="79" t="s">
        <v>36</v>
      </c>
      <c r="I14" s="80" t="s">
        <v>37</v>
      </c>
      <c r="J14" s="162">
        <v>65</v>
      </c>
      <c r="K14" s="162">
        <v>65</v>
      </c>
      <c r="L14" s="162">
        <v>65</v>
      </c>
      <c r="M14" s="162">
        <v>65</v>
      </c>
      <c r="N14" s="162">
        <v>65</v>
      </c>
      <c r="O14" s="162">
        <v>65</v>
      </c>
      <c r="P14" s="162">
        <v>65</v>
      </c>
      <c r="Q14" s="13">
        <f t="shared" si="45"/>
        <v>65</v>
      </c>
      <c r="R14" s="162">
        <v>65</v>
      </c>
      <c r="S14" s="162">
        <v>65</v>
      </c>
      <c r="T14" s="162">
        <v>65</v>
      </c>
      <c r="U14" s="162">
        <v>65</v>
      </c>
      <c r="V14" s="162">
        <v>65</v>
      </c>
      <c r="W14" s="162">
        <v>65</v>
      </c>
      <c r="X14" s="162">
        <v>65</v>
      </c>
      <c r="Y14" s="13">
        <f t="shared" si="46"/>
        <v>65</v>
      </c>
      <c r="Z14" s="14">
        <v>65</v>
      </c>
      <c r="AA14" s="14">
        <v>65</v>
      </c>
      <c r="AB14" s="14">
        <v>65</v>
      </c>
      <c r="AC14" s="14">
        <v>65</v>
      </c>
      <c r="AD14" s="14">
        <v>65</v>
      </c>
      <c r="AE14" s="14">
        <v>65</v>
      </c>
      <c r="AF14" s="14">
        <v>65</v>
      </c>
      <c r="AG14" s="13">
        <f t="shared" si="47"/>
        <v>65</v>
      </c>
      <c r="AH14" s="214">
        <v>65</v>
      </c>
      <c r="AI14" s="14">
        <v>65</v>
      </c>
      <c r="AJ14" s="14">
        <v>65</v>
      </c>
      <c r="AK14" s="14">
        <v>65</v>
      </c>
      <c r="AL14" s="14">
        <v>65</v>
      </c>
      <c r="AM14" s="14">
        <v>65</v>
      </c>
      <c r="AN14" s="14">
        <v>65</v>
      </c>
      <c r="AO14" s="13">
        <f t="shared" si="48"/>
        <v>65</v>
      </c>
      <c r="AP14" s="14"/>
      <c r="AQ14" s="14"/>
      <c r="AR14" s="14"/>
      <c r="AS14" s="14"/>
      <c r="AT14" s="14"/>
      <c r="AU14" s="14"/>
      <c r="AV14" s="14"/>
      <c r="AW14" s="13" t="e">
        <f t="shared" si="49"/>
        <v>#DIV/0!</v>
      </c>
      <c r="AX14" s="14"/>
      <c r="AY14" s="14"/>
      <c r="AZ14" s="14"/>
      <c r="BA14" s="14"/>
      <c r="BB14" s="14"/>
      <c r="BC14" s="14"/>
      <c r="BD14" s="14"/>
      <c r="BE14" s="13" t="e">
        <f t="shared" si="50"/>
        <v>#DIV/0!</v>
      </c>
      <c r="BF14" s="14"/>
      <c r="BG14" s="14"/>
      <c r="BH14" s="14"/>
      <c r="BI14" s="14"/>
      <c r="BJ14" s="14"/>
      <c r="BK14" s="14"/>
      <c r="BL14" s="14"/>
      <c r="BM14" s="13" t="e">
        <f t="shared" si="51"/>
        <v>#DIV/0!</v>
      </c>
    </row>
    <row r="15" spans="1:65" ht="38.25" customHeight="1" x14ac:dyDescent="0.3">
      <c r="A15" s="78">
        <f t="shared" si="44"/>
        <v>5</v>
      </c>
      <c r="B15" s="5" t="s">
        <v>303</v>
      </c>
      <c r="C15" s="79" t="s">
        <v>38</v>
      </c>
      <c r="D15" s="79" t="s">
        <v>38</v>
      </c>
      <c r="E15" s="79" t="s">
        <v>38</v>
      </c>
      <c r="F15" s="79" t="s">
        <v>38</v>
      </c>
      <c r="G15" s="79" t="s">
        <v>27</v>
      </c>
      <c r="H15" s="79" t="s">
        <v>38</v>
      </c>
      <c r="I15" s="80" t="s">
        <v>39</v>
      </c>
      <c r="J15" s="163">
        <v>0.3215277777777778</v>
      </c>
      <c r="K15" s="163">
        <v>0.31944444444444448</v>
      </c>
      <c r="L15" s="163">
        <v>0.31805555555555554</v>
      </c>
      <c r="M15" s="164">
        <v>0.31597222222222221</v>
      </c>
      <c r="N15" s="163">
        <v>0.31458333333333333</v>
      </c>
      <c r="O15" s="165">
        <v>0.28819444444444448</v>
      </c>
      <c r="P15" s="165">
        <v>0.28541666666666665</v>
      </c>
      <c r="Q15" s="15"/>
      <c r="R15" s="163">
        <v>0.28402777777777777</v>
      </c>
      <c r="S15" s="163">
        <v>0.28263888888888888</v>
      </c>
      <c r="T15" s="163">
        <v>0.28125</v>
      </c>
      <c r="U15" s="164">
        <v>0.27986111111111112</v>
      </c>
      <c r="V15" s="163">
        <v>0.27916666666666667</v>
      </c>
      <c r="W15" s="165">
        <v>0.27777777777777779</v>
      </c>
      <c r="X15" s="165">
        <v>0.27638888888888885</v>
      </c>
      <c r="Y15" s="15">
        <f>X15</f>
        <v>0.27638888888888885</v>
      </c>
      <c r="Z15" s="15">
        <v>0.2986111111111111</v>
      </c>
      <c r="AA15" s="15">
        <v>0.2951388888888889</v>
      </c>
      <c r="AB15" s="15">
        <v>0.29305555555555557</v>
      </c>
      <c r="AC15" s="15">
        <v>0.29166666666666669</v>
      </c>
      <c r="AD15" s="15">
        <v>0.28958333333333336</v>
      </c>
      <c r="AE15" s="15">
        <v>0.28819444444444448</v>
      </c>
      <c r="AF15" s="15">
        <v>0.28611111111111115</v>
      </c>
      <c r="AG15" s="15">
        <f>AF15</f>
        <v>0.28611111111111115</v>
      </c>
      <c r="AH15" s="15">
        <v>0.28472222222222221</v>
      </c>
      <c r="AI15" s="15">
        <v>0.28472222222222221</v>
      </c>
      <c r="AJ15" s="15">
        <v>0.28055555555555556</v>
      </c>
      <c r="AK15" s="15">
        <v>0.27916666666666667</v>
      </c>
      <c r="AL15" s="15">
        <v>0.27708333333333335</v>
      </c>
      <c r="AM15" s="15">
        <v>0.27569444444444446</v>
      </c>
      <c r="AN15" s="15">
        <v>0.27361111111111108</v>
      </c>
      <c r="AO15" s="15">
        <f>AN15</f>
        <v>0.27361111111111108</v>
      </c>
      <c r="AP15" s="15">
        <v>0.2722222222222222</v>
      </c>
      <c r="AQ15" s="15">
        <v>0.27013888888888887</v>
      </c>
      <c r="AR15" s="15">
        <v>0.26805555555555555</v>
      </c>
      <c r="AS15" s="15">
        <v>0.26666666666666666</v>
      </c>
      <c r="AT15" s="15">
        <v>0.26458333333333334</v>
      </c>
      <c r="AU15" s="15">
        <v>0.26319444444444445</v>
      </c>
      <c r="AV15" s="15">
        <v>0.26111111111111113</v>
      </c>
      <c r="AW15" s="15">
        <f>AV15</f>
        <v>0.26111111111111113</v>
      </c>
      <c r="AX15" s="15"/>
      <c r="AY15" s="15"/>
      <c r="AZ15" s="15"/>
      <c r="BA15" s="15"/>
      <c r="BB15" s="15"/>
      <c r="BC15" s="15"/>
      <c r="BD15" s="15"/>
      <c r="BE15" s="15">
        <f>BD15</f>
        <v>0</v>
      </c>
      <c r="BF15" s="15"/>
      <c r="BG15" s="15"/>
      <c r="BH15" s="15"/>
      <c r="BI15" s="15"/>
      <c r="BJ15" s="15"/>
      <c r="BK15" s="15"/>
      <c r="BL15" s="15"/>
      <c r="BM15" s="15">
        <f>BL15</f>
        <v>0</v>
      </c>
    </row>
    <row r="16" spans="1:65" ht="15" customHeight="1" x14ac:dyDescent="0.3">
      <c r="A16" s="78">
        <f t="shared" si="44"/>
        <v>6</v>
      </c>
      <c r="B16" s="5" t="s">
        <v>305</v>
      </c>
      <c r="C16" s="79" t="s">
        <v>38</v>
      </c>
      <c r="D16" s="79" t="s">
        <v>38</v>
      </c>
      <c r="E16" s="79" t="s">
        <v>38</v>
      </c>
      <c r="F16" s="79" t="s">
        <v>38</v>
      </c>
      <c r="G16" s="79" t="s">
        <v>27</v>
      </c>
      <c r="H16" s="79" t="s">
        <v>38</v>
      </c>
      <c r="I16" s="80" t="s">
        <v>39</v>
      </c>
      <c r="J16" s="163">
        <v>0.77013888888888893</v>
      </c>
      <c r="K16" s="163">
        <v>0.77222222222222225</v>
      </c>
      <c r="L16" s="163">
        <v>0.77361111111111114</v>
      </c>
      <c r="M16" s="163">
        <v>0.77500000000000002</v>
      </c>
      <c r="N16" s="163">
        <v>0.77638888888888891</v>
      </c>
      <c r="O16" s="163">
        <v>0.76250000000000007</v>
      </c>
      <c r="P16" s="163">
        <v>0.76458333333333339</v>
      </c>
      <c r="Q16" s="15"/>
      <c r="R16" s="163">
        <v>0.76527777777777783</v>
      </c>
      <c r="S16" s="163">
        <v>0.76597222222222217</v>
      </c>
      <c r="T16" s="163">
        <v>0.76736111111111116</v>
      </c>
      <c r="U16" s="163">
        <v>0.7680555555555556</v>
      </c>
      <c r="V16" s="163">
        <v>0.76874999999999993</v>
      </c>
      <c r="W16" s="163">
        <v>0.77013888888888893</v>
      </c>
      <c r="X16" s="163">
        <v>0.77083333333333337</v>
      </c>
      <c r="Y16" s="15">
        <f>X16</f>
        <v>0.77083333333333337</v>
      </c>
      <c r="Z16" s="15">
        <v>0.78888888888888886</v>
      </c>
      <c r="AA16" s="15">
        <v>0.79166666666666663</v>
      </c>
      <c r="AB16" s="15">
        <v>0.79305555555555562</v>
      </c>
      <c r="AC16" s="15">
        <v>0.7944444444444444</v>
      </c>
      <c r="AD16" s="15">
        <v>0.79583333333333339</v>
      </c>
      <c r="AE16" s="15">
        <v>0.79722222222222217</v>
      </c>
      <c r="AF16" s="15">
        <v>0.79861111111111116</v>
      </c>
      <c r="AG16" s="15">
        <f>AF16</f>
        <v>0.79861111111111116</v>
      </c>
      <c r="AH16" s="15">
        <v>0.79999999999999993</v>
      </c>
      <c r="AI16" s="15">
        <v>0.3833333333333333</v>
      </c>
      <c r="AJ16" s="15">
        <v>0.80208333333333337</v>
      </c>
      <c r="AK16" s="15">
        <v>0.80347222222222225</v>
      </c>
      <c r="AL16" s="15">
        <v>0.80486111111111114</v>
      </c>
      <c r="AM16" s="15">
        <v>0.80625000000000002</v>
      </c>
      <c r="AN16" s="15">
        <v>0.80763888888888891</v>
      </c>
      <c r="AO16" s="15">
        <f>AN16</f>
        <v>0.80763888888888891</v>
      </c>
      <c r="AP16" s="15">
        <v>0.80902777777777779</v>
      </c>
      <c r="AQ16" s="15">
        <v>0.81041666666666667</v>
      </c>
      <c r="AR16" s="15">
        <v>0.81180555555555556</v>
      </c>
      <c r="AS16" s="15">
        <v>0.81319444444444444</v>
      </c>
      <c r="AT16" s="15">
        <v>0.81458333333333333</v>
      </c>
      <c r="AU16" s="15">
        <v>0.81597222222222221</v>
      </c>
      <c r="AV16" s="15">
        <v>0.81736111111111109</v>
      </c>
      <c r="AW16" s="15">
        <f>AV16</f>
        <v>0.81736111111111109</v>
      </c>
      <c r="AX16" s="15"/>
      <c r="AY16" s="15"/>
      <c r="AZ16" s="15"/>
      <c r="BA16" s="15"/>
      <c r="BB16" s="15"/>
      <c r="BC16" s="15"/>
      <c r="BD16" s="15"/>
      <c r="BE16" s="15">
        <f>BD16</f>
        <v>0</v>
      </c>
      <c r="BF16" s="15"/>
      <c r="BG16" s="15"/>
      <c r="BH16" s="15"/>
      <c r="BI16" s="15"/>
      <c r="BJ16" s="15"/>
      <c r="BK16" s="15"/>
      <c r="BL16" s="15"/>
      <c r="BM16" s="15">
        <f>BL16</f>
        <v>0</v>
      </c>
    </row>
    <row r="17" spans="1:65" ht="15" customHeight="1" x14ac:dyDescent="0.3">
      <c r="A17" s="78">
        <f t="shared" si="44"/>
        <v>7</v>
      </c>
      <c r="B17" s="5" t="s">
        <v>40</v>
      </c>
      <c r="C17" s="79" t="s">
        <v>41</v>
      </c>
      <c r="D17" s="79">
        <v>23000</v>
      </c>
      <c r="E17" s="79">
        <v>23000</v>
      </c>
      <c r="F17" s="79">
        <v>23000</v>
      </c>
      <c r="G17" s="79" t="s">
        <v>42</v>
      </c>
      <c r="H17" s="79" t="s">
        <v>43</v>
      </c>
      <c r="I17" s="80" t="s">
        <v>44</v>
      </c>
      <c r="J17" s="12">
        <v>23000</v>
      </c>
      <c r="K17" s="12">
        <v>23000</v>
      </c>
      <c r="L17" s="12">
        <v>23000</v>
      </c>
      <c r="M17" s="12">
        <v>23000</v>
      </c>
      <c r="N17" s="12">
        <v>23000</v>
      </c>
      <c r="O17" s="12">
        <v>23000</v>
      </c>
      <c r="P17" s="12">
        <v>23000</v>
      </c>
      <c r="Q17" s="12">
        <v>23000</v>
      </c>
      <c r="R17" s="12">
        <v>23000</v>
      </c>
      <c r="S17" s="12">
        <v>23000</v>
      </c>
      <c r="T17" s="12">
        <v>23000</v>
      </c>
      <c r="U17" s="12">
        <v>23000</v>
      </c>
      <c r="V17" s="12">
        <v>23000</v>
      </c>
      <c r="W17" s="12">
        <v>23000</v>
      </c>
      <c r="X17" s="12">
        <v>23000</v>
      </c>
      <c r="Y17" s="12">
        <v>23000</v>
      </c>
      <c r="Z17" s="12">
        <v>23000</v>
      </c>
      <c r="AA17" s="12">
        <v>23000</v>
      </c>
      <c r="AB17" s="12">
        <v>23000</v>
      </c>
      <c r="AC17" s="12">
        <v>23000</v>
      </c>
      <c r="AD17" s="12">
        <v>23000</v>
      </c>
      <c r="AE17" s="12">
        <v>23000</v>
      </c>
      <c r="AF17" s="12">
        <v>23000</v>
      </c>
      <c r="AG17" s="12">
        <v>23000</v>
      </c>
      <c r="AH17" s="12">
        <v>23000</v>
      </c>
      <c r="AI17" s="12">
        <v>23000</v>
      </c>
      <c r="AJ17" s="12">
        <v>23000</v>
      </c>
      <c r="AK17" s="12">
        <v>23000</v>
      </c>
      <c r="AL17" s="12">
        <v>23000</v>
      </c>
      <c r="AM17" s="12">
        <v>23000</v>
      </c>
      <c r="AN17" s="12">
        <v>23000</v>
      </c>
      <c r="AO17" s="12">
        <v>23000</v>
      </c>
      <c r="AP17" s="12">
        <v>23000</v>
      </c>
      <c r="AQ17" s="12">
        <v>23000</v>
      </c>
      <c r="AR17" s="12">
        <v>23000</v>
      </c>
      <c r="AS17" s="12">
        <v>23000</v>
      </c>
      <c r="AT17" s="12">
        <v>23000</v>
      </c>
      <c r="AU17" s="12">
        <v>23000</v>
      </c>
      <c r="AV17" s="12">
        <v>23000</v>
      </c>
      <c r="AW17" s="12">
        <v>23000</v>
      </c>
      <c r="AX17" s="12">
        <v>23000</v>
      </c>
      <c r="AY17" s="12">
        <v>23000</v>
      </c>
      <c r="AZ17" s="12">
        <v>23000</v>
      </c>
      <c r="BA17" s="12">
        <v>23000</v>
      </c>
      <c r="BB17" s="12">
        <v>23000</v>
      </c>
      <c r="BC17" s="12">
        <v>23000</v>
      </c>
      <c r="BD17" s="12">
        <v>23000</v>
      </c>
      <c r="BE17" s="12">
        <v>23000</v>
      </c>
      <c r="BF17" s="12">
        <v>23000</v>
      </c>
      <c r="BG17" s="12">
        <v>23000</v>
      </c>
      <c r="BH17" s="12">
        <v>23000</v>
      </c>
      <c r="BI17" s="12">
        <v>23000</v>
      </c>
      <c r="BJ17" s="12">
        <v>23000</v>
      </c>
      <c r="BK17" s="12">
        <v>23000</v>
      </c>
      <c r="BL17" s="12">
        <v>23000</v>
      </c>
      <c r="BM17" s="12">
        <v>23000</v>
      </c>
    </row>
    <row r="18" spans="1:65" ht="15" customHeight="1" x14ac:dyDescent="0.3">
      <c r="A18" s="78">
        <f t="shared" si="44"/>
        <v>8</v>
      </c>
      <c r="B18" s="5" t="s">
        <v>45</v>
      </c>
      <c r="C18" s="79" t="s">
        <v>46</v>
      </c>
      <c r="D18" s="79">
        <v>82</v>
      </c>
      <c r="E18" s="79">
        <v>82</v>
      </c>
      <c r="F18" s="79">
        <v>82</v>
      </c>
      <c r="G18" s="79" t="s">
        <v>27</v>
      </c>
      <c r="H18" s="79">
        <v>54</v>
      </c>
      <c r="I18" s="80" t="s">
        <v>47</v>
      </c>
      <c r="J18" s="10">
        <f>Формулы!C16</f>
        <v>82</v>
      </c>
      <c r="K18" s="10">
        <f>Формулы!D16</f>
        <v>82</v>
      </c>
      <c r="L18" s="10">
        <f>Формулы!E16</f>
        <v>82</v>
      </c>
      <c r="M18" s="10">
        <f>Формулы!F16</f>
        <v>82</v>
      </c>
      <c r="N18" s="10">
        <f>Формулы!G16</f>
        <v>82</v>
      </c>
      <c r="O18" s="10">
        <f>Формулы!H16</f>
        <v>82</v>
      </c>
      <c r="P18" s="10">
        <f>Формулы!I16</f>
        <v>82</v>
      </c>
      <c r="Q18" s="10">
        <f>Формулы!J16</f>
        <v>82</v>
      </c>
      <c r="R18" s="10">
        <f>Формулы!K16</f>
        <v>82</v>
      </c>
      <c r="S18" s="10">
        <f>Формулы!L16</f>
        <v>82</v>
      </c>
      <c r="T18" s="10">
        <f>Формулы!M16</f>
        <v>82</v>
      </c>
      <c r="U18" s="10">
        <f>Формулы!N16</f>
        <v>82</v>
      </c>
      <c r="V18" s="10">
        <f>Формулы!O16</f>
        <v>82</v>
      </c>
      <c r="W18" s="10">
        <f>Формулы!P16</f>
        <v>82</v>
      </c>
      <c r="X18" s="10">
        <f>Формулы!Q16</f>
        <v>82</v>
      </c>
      <c r="Y18" s="10">
        <f>Формулы!R16</f>
        <v>82</v>
      </c>
      <c r="Z18" s="10">
        <f>VLOOKUP(Z17,Формулы!$A$3:'Формулы'!$B$11,2,FALSE)</f>
        <v>82</v>
      </c>
      <c r="AA18" s="10">
        <f>VLOOKUP(AA17,Формулы!$A$3:'Формулы'!$B$11,2,FALSE)</f>
        <v>82</v>
      </c>
      <c r="AB18" s="10">
        <f>VLOOKUP(AB17,Формулы!$A$3:'Формулы'!$B$11,2,FALSE)</f>
        <v>82</v>
      </c>
      <c r="AC18" s="10">
        <f>VLOOKUP(AC17,Формулы!$A$3:'Формулы'!$B$11,2,FALSE)</f>
        <v>82</v>
      </c>
      <c r="AD18" s="10">
        <f>VLOOKUP(AD17,Формулы!$A$3:'Формулы'!$B$11,2,FALSE)</f>
        <v>82</v>
      </c>
      <c r="AE18" s="10">
        <f>VLOOKUP(AE17,Формулы!$A$3:'Формулы'!$B$11,2,FALSE)</f>
        <v>82</v>
      </c>
      <c r="AF18" s="10">
        <f>VLOOKUP(AF17,Формулы!$A$3:'Формулы'!$B$11,2,FALSE)</f>
        <v>82</v>
      </c>
      <c r="AG18" s="10">
        <f>VLOOKUP(AG17,Формулы!$A$3:'Формулы'!$B$11,2,FALSE)</f>
        <v>82</v>
      </c>
      <c r="AH18" s="10">
        <f>VLOOKUP(AH17,Формулы!$A$3:'Формулы'!$B$11,2,FALSE)</f>
        <v>82</v>
      </c>
      <c r="AI18" s="10">
        <f>VLOOKUP(AI17,Формулы!$A$3:'Формулы'!$B$11,2,FALSE)</f>
        <v>82</v>
      </c>
      <c r="AJ18" s="10">
        <f>VLOOKUP(AJ17,Формулы!$A$3:'Формулы'!$B$11,2,FALSE)</f>
        <v>82</v>
      </c>
      <c r="AK18" s="10">
        <f>VLOOKUP(AK17,Формулы!$A$3:'Формулы'!$B$11,2,FALSE)</f>
        <v>82</v>
      </c>
      <c r="AL18" s="10">
        <f>VLOOKUP(AL17,Формулы!$A$3:'Формулы'!$B$11,2,FALSE)</f>
        <v>82</v>
      </c>
      <c r="AM18" s="10">
        <f>VLOOKUP(AM17,Формулы!$A$3:'Формулы'!$B$11,2,FALSE)</f>
        <v>82</v>
      </c>
      <c r="AN18" s="10">
        <f>VLOOKUP(AN17,Формулы!$A$3:'Формулы'!$B$11,2,FALSE)</f>
        <v>82</v>
      </c>
      <c r="AO18" s="10">
        <f>VLOOKUP(AO17,Формулы!$A$3:'Формулы'!$B$11,2,FALSE)</f>
        <v>82</v>
      </c>
      <c r="AP18" s="10">
        <f>VLOOKUP(AP17,Формулы!$A$3:'Формулы'!$B$11,2,FALSE)</f>
        <v>82</v>
      </c>
      <c r="AQ18" s="10">
        <f>VLOOKUP(AQ17,Формулы!$A$3:'Формулы'!$B$11,2,FALSE)</f>
        <v>82</v>
      </c>
      <c r="AR18" s="10">
        <f>VLOOKUP(AR17,Формулы!$A$3:'Формулы'!$B$11,2,FALSE)</f>
        <v>82</v>
      </c>
      <c r="AS18" s="10">
        <f>VLOOKUP(AS17,Формулы!$A$3:'Формулы'!$B$11,2,FALSE)</f>
        <v>82</v>
      </c>
      <c r="AT18" s="10">
        <f>VLOOKUP(AT17,Формулы!$A$3:'Формулы'!$B$11,2,FALSE)</f>
        <v>82</v>
      </c>
      <c r="AU18" s="10">
        <f>VLOOKUP(AU17,Формулы!$A$3:'Формулы'!$B$11,2,FALSE)</f>
        <v>82</v>
      </c>
      <c r="AV18" s="10">
        <f>VLOOKUP(AV17,Формулы!$A$3:'Формулы'!$B$11,2,FALSE)</f>
        <v>82</v>
      </c>
      <c r="AW18" s="10">
        <f>VLOOKUP(AW17,Формулы!$A$3:'Формулы'!$B$11,2,FALSE)</f>
        <v>82</v>
      </c>
      <c r="AX18" s="10">
        <f>VLOOKUP(AX17,Формулы!$A$3:'Формулы'!$B$11,2,FALSE)</f>
        <v>82</v>
      </c>
      <c r="AY18" s="10">
        <f>VLOOKUP(AY17,Формулы!$A$3:'Формулы'!$B$11,2,FALSE)</f>
        <v>82</v>
      </c>
      <c r="AZ18" s="10">
        <f>VLOOKUP(AZ17,Формулы!$A$3:'Формулы'!$B$11,2,FALSE)</f>
        <v>82</v>
      </c>
      <c r="BA18" s="10">
        <f>VLOOKUP(BA17,Формулы!$A$3:'Формулы'!$B$11,2,FALSE)</f>
        <v>82</v>
      </c>
      <c r="BB18" s="10">
        <f>VLOOKUP(BB17,Формулы!$A$3:'Формулы'!$B$11,2,FALSE)</f>
        <v>82</v>
      </c>
      <c r="BC18" s="10">
        <f>VLOOKUP(BC17,Формулы!$A$3:'Формулы'!$B$11,2,FALSE)</f>
        <v>82</v>
      </c>
      <c r="BD18" s="10">
        <f>VLOOKUP(BD17,Формулы!$A$3:'Формулы'!$B$11,2,FALSE)</f>
        <v>82</v>
      </c>
      <c r="BE18" s="10">
        <f>VLOOKUP(BE17,Формулы!$A$3:'Формулы'!$B$11,2,FALSE)</f>
        <v>82</v>
      </c>
      <c r="BF18" s="10">
        <f>VLOOKUP(BF17,Формулы!$A$3:'Формулы'!$B$11,2,FALSE)</f>
        <v>82</v>
      </c>
      <c r="BG18" s="10">
        <f>VLOOKUP(BG17,Формулы!$A$3:'Формулы'!$B$11,2,FALSE)</f>
        <v>82</v>
      </c>
      <c r="BH18" s="10">
        <f>VLOOKUP(BH17,Формулы!$A$3:'Формулы'!$B$11,2,FALSE)</f>
        <v>82</v>
      </c>
      <c r="BI18" s="10">
        <f>VLOOKUP(BI17,Формулы!$A$3:'Формулы'!$B$11,2,FALSE)</f>
        <v>82</v>
      </c>
      <c r="BJ18" s="10">
        <f>VLOOKUP(BJ17,Формулы!$A$3:'Формулы'!$B$11,2,FALSE)</f>
        <v>82</v>
      </c>
      <c r="BK18" s="10">
        <f>VLOOKUP(BK17,Формулы!$A$3:'Формулы'!$B$11,2,FALSE)</f>
        <v>82</v>
      </c>
      <c r="BL18" s="10">
        <f>VLOOKUP(BL17,Формулы!$A$3:'Формулы'!$B$11,2,FALSE)</f>
        <v>82</v>
      </c>
      <c r="BM18" s="10">
        <f>VLOOKUP(BM17,Формулы!$A$3:'Формулы'!$B$11,2,FALSE)</f>
        <v>82</v>
      </c>
    </row>
    <row r="19" spans="1:65" ht="63.75" customHeight="1" x14ac:dyDescent="0.3">
      <c r="A19" s="78">
        <f t="shared" si="44"/>
        <v>9</v>
      </c>
      <c r="B19" s="5" t="s">
        <v>48</v>
      </c>
      <c r="C19" s="79" t="s">
        <v>49</v>
      </c>
      <c r="D19" s="79" t="s">
        <v>49</v>
      </c>
      <c r="E19" s="79" t="s">
        <v>49</v>
      </c>
      <c r="F19" s="79" t="s">
        <v>49</v>
      </c>
      <c r="G19" s="79" t="s">
        <v>27</v>
      </c>
      <c r="H19" s="79" t="s">
        <v>49</v>
      </c>
      <c r="I19" s="80" t="s">
        <v>39</v>
      </c>
      <c r="J19" s="9">
        <v>0.95833333333333337</v>
      </c>
      <c r="K19" s="9">
        <v>0.95833333333333337</v>
      </c>
      <c r="L19" s="9">
        <v>0.95833333333333337</v>
      </c>
      <c r="M19" s="9">
        <v>0.875</v>
      </c>
      <c r="N19" s="9">
        <v>0.875</v>
      </c>
      <c r="O19" s="9">
        <v>0.875</v>
      </c>
      <c r="P19" s="9">
        <v>0.875</v>
      </c>
      <c r="Q19" s="9"/>
      <c r="R19" s="9">
        <v>0.875</v>
      </c>
      <c r="S19" s="9">
        <v>0.875</v>
      </c>
      <c r="T19" s="9">
        <v>0.875</v>
      </c>
      <c r="U19" s="9">
        <v>0.875</v>
      </c>
      <c r="V19" s="9">
        <v>0.875</v>
      </c>
      <c r="W19" s="9">
        <v>0.875</v>
      </c>
      <c r="X19" s="9">
        <v>0.875</v>
      </c>
      <c r="Y19" s="9">
        <f>X19</f>
        <v>0.875</v>
      </c>
      <c r="Z19" s="9">
        <v>0.875</v>
      </c>
      <c r="AA19" s="9">
        <v>0.95833333333333337</v>
      </c>
      <c r="AB19" s="9">
        <v>0.95833333333333337</v>
      </c>
      <c r="AC19" s="9">
        <v>0.95833333333333337</v>
      </c>
      <c r="AD19" s="9">
        <v>0.95833333333333337</v>
      </c>
      <c r="AE19" s="9">
        <v>0.95833333333333337</v>
      </c>
      <c r="AF19" s="9">
        <v>0.95833333333333337</v>
      </c>
      <c r="AG19" s="9">
        <f>AF19</f>
        <v>0.95833333333333337</v>
      </c>
      <c r="AH19" s="9">
        <v>0.95833333333333337</v>
      </c>
      <c r="AI19" s="9">
        <v>0.95833333333333337</v>
      </c>
      <c r="AJ19" s="9">
        <v>0.95833333333333337</v>
      </c>
      <c r="AK19" s="9">
        <v>0.875</v>
      </c>
      <c r="AL19" s="9">
        <v>0.875</v>
      </c>
      <c r="AM19" s="9">
        <v>0.875</v>
      </c>
      <c r="AN19" s="9">
        <v>0.875</v>
      </c>
      <c r="AO19" s="9">
        <f>AN19</f>
        <v>0.875</v>
      </c>
      <c r="AP19" s="9"/>
      <c r="AQ19" s="9"/>
      <c r="AR19" s="9"/>
      <c r="AS19" s="9"/>
      <c r="AT19" s="9"/>
      <c r="AU19" s="9"/>
      <c r="AV19" s="9"/>
      <c r="AW19" s="9">
        <f>AV19</f>
        <v>0</v>
      </c>
      <c r="AX19" s="9"/>
      <c r="AY19" s="9"/>
      <c r="AZ19" s="9"/>
      <c r="BA19" s="9"/>
      <c r="BB19" s="9"/>
      <c r="BC19" s="9"/>
      <c r="BD19" s="9"/>
      <c r="BE19" s="9">
        <f>BD19</f>
        <v>0</v>
      </c>
      <c r="BF19" s="9"/>
      <c r="BG19" s="9"/>
      <c r="BH19" s="9"/>
      <c r="BI19" s="9"/>
      <c r="BJ19" s="9"/>
      <c r="BK19" s="9"/>
      <c r="BL19" s="9"/>
      <c r="BM19" s="9">
        <f>BL19</f>
        <v>0</v>
      </c>
    </row>
    <row r="20" spans="1:65" ht="63.75" customHeight="1" x14ac:dyDescent="0.3">
      <c r="A20" s="81">
        <f t="shared" si="44"/>
        <v>10</v>
      </c>
      <c r="B20" s="6" t="s">
        <v>50</v>
      </c>
      <c r="C20" s="79" t="s">
        <v>49</v>
      </c>
      <c r="D20" s="82" t="s">
        <v>49</v>
      </c>
      <c r="E20" s="82" t="s">
        <v>49</v>
      </c>
      <c r="F20" s="82" t="s">
        <v>49</v>
      </c>
      <c r="G20" s="83" t="s">
        <v>27</v>
      </c>
      <c r="H20" s="82" t="s">
        <v>49</v>
      </c>
      <c r="I20" s="84" t="s">
        <v>39</v>
      </c>
      <c r="J20" s="9">
        <v>0.70833333333333337</v>
      </c>
      <c r="K20" s="9">
        <v>0.70833333333333337</v>
      </c>
      <c r="L20" s="9">
        <v>0.70833333333333337</v>
      </c>
      <c r="M20" s="9">
        <v>0.70833333333333337</v>
      </c>
      <c r="N20" s="9">
        <v>0.70833333333333337</v>
      </c>
      <c r="O20" s="9">
        <v>0.70833333333333337</v>
      </c>
      <c r="P20" s="9">
        <v>0.70833333333333337</v>
      </c>
      <c r="Q20" s="9"/>
      <c r="R20" s="9">
        <v>0.70833333333333337</v>
      </c>
      <c r="S20" s="9">
        <v>0.70833333333333337</v>
      </c>
      <c r="T20" s="9">
        <v>0.70833333333333337</v>
      </c>
      <c r="U20" s="9">
        <v>0.70833333333333337</v>
      </c>
      <c r="V20" s="9">
        <v>0.70833333333333337</v>
      </c>
      <c r="W20" s="9">
        <v>0.70833333333333337</v>
      </c>
      <c r="X20" s="9">
        <v>0.70833333333333337</v>
      </c>
      <c r="Y20" s="9">
        <f>X20</f>
        <v>0.70833333333333337</v>
      </c>
      <c r="Z20" s="9">
        <v>0.70833333333333337</v>
      </c>
      <c r="AA20" s="9">
        <v>0.70833333333333337</v>
      </c>
      <c r="AB20" s="9">
        <v>0.70833333333333337</v>
      </c>
      <c r="AC20" s="9">
        <v>0.70833333333333337</v>
      </c>
      <c r="AD20" s="9">
        <v>0.70833333333333337</v>
      </c>
      <c r="AE20" s="9">
        <v>0.70833333333333337</v>
      </c>
      <c r="AF20" s="9">
        <v>0.70833333333333337</v>
      </c>
      <c r="AG20" s="9">
        <f>AF20</f>
        <v>0.70833333333333337</v>
      </c>
      <c r="AH20" s="9">
        <v>0.375</v>
      </c>
      <c r="AI20" s="9">
        <v>0.45833333333333331</v>
      </c>
      <c r="AJ20" s="9">
        <v>0.45833333333333331</v>
      </c>
      <c r="AK20" s="9">
        <v>0.375</v>
      </c>
      <c r="AL20" s="9">
        <v>0.375</v>
      </c>
      <c r="AM20" s="9">
        <v>0.70833333333333337</v>
      </c>
      <c r="AN20" s="9">
        <v>0.375</v>
      </c>
      <c r="AO20" s="9">
        <f>AN20</f>
        <v>0.375</v>
      </c>
      <c r="AP20" s="9"/>
      <c r="AQ20" s="9"/>
      <c r="AR20" s="9"/>
      <c r="AS20" s="9"/>
      <c r="AT20" s="9"/>
      <c r="AU20" s="9"/>
      <c r="AV20" s="9"/>
      <c r="AW20" s="9">
        <f>AV20</f>
        <v>0</v>
      </c>
      <c r="AX20" s="9"/>
      <c r="AY20" s="9"/>
      <c r="AZ20" s="9"/>
      <c r="BA20" s="9"/>
      <c r="BB20" s="9"/>
      <c r="BC20" s="9"/>
      <c r="BD20" s="9"/>
      <c r="BE20" s="9">
        <f>BD20</f>
        <v>0</v>
      </c>
      <c r="BF20" s="9"/>
      <c r="BG20" s="9"/>
      <c r="BH20" s="9"/>
      <c r="BI20" s="9"/>
      <c r="BJ20" s="9"/>
      <c r="BK20" s="9"/>
      <c r="BL20" s="9"/>
      <c r="BM20" s="9">
        <f>BL20</f>
        <v>0</v>
      </c>
    </row>
    <row r="21" spans="1:65" ht="25.5" customHeight="1" x14ac:dyDescent="0.3">
      <c r="A21" s="78">
        <f t="shared" si="44"/>
        <v>11</v>
      </c>
      <c r="B21" s="5" t="s">
        <v>51</v>
      </c>
      <c r="C21" s="85" t="s">
        <v>52</v>
      </c>
      <c r="D21" s="79" t="s">
        <v>287</v>
      </c>
      <c r="E21" s="79" t="s">
        <v>288</v>
      </c>
      <c r="F21" s="79" t="s">
        <v>288</v>
      </c>
      <c r="G21" s="83" t="s">
        <v>27</v>
      </c>
      <c r="H21" s="79" t="s">
        <v>289</v>
      </c>
      <c r="I21" s="80" t="s">
        <v>54</v>
      </c>
      <c r="J21" s="166">
        <v>16.5</v>
      </c>
      <c r="K21" s="166">
        <v>16.5</v>
      </c>
      <c r="L21" s="166">
        <v>16.5</v>
      </c>
      <c r="M21" s="166">
        <v>16.5</v>
      </c>
      <c r="N21" s="166">
        <v>16.5</v>
      </c>
      <c r="O21" s="166">
        <v>16.5</v>
      </c>
      <c r="P21" s="166">
        <v>18.5</v>
      </c>
      <c r="Q21" s="10">
        <f t="shared" ref="Q21:Q32" si="52">IF(Q$2="Среднее",AVERAGE(J21:P21))</f>
        <v>16.785714285714285</v>
      </c>
      <c r="R21" s="166">
        <v>18.5</v>
      </c>
      <c r="S21" s="166">
        <v>16.5</v>
      </c>
      <c r="T21" s="166">
        <v>18.5</v>
      </c>
      <c r="U21" s="166">
        <v>16.5</v>
      </c>
      <c r="V21" s="166">
        <v>16</v>
      </c>
      <c r="W21" s="166">
        <v>15</v>
      </c>
      <c r="X21" s="166">
        <v>11.5</v>
      </c>
      <c r="Y21" s="10">
        <f t="shared" ref="Y21:Y24" si="53">IF(Y$2="Среднее",AVERAGE(R21:X21))</f>
        <v>16.071428571428573</v>
      </c>
      <c r="Z21" s="10">
        <v>14.5</v>
      </c>
      <c r="AA21" s="10">
        <v>14.5</v>
      </c>
      <c r="AB21" s="10">
        <v>14.5</v>
      </c>
      <c r="AC21" s="10">
        <v>9.5</v>
      </c>
      <c r="AD21" s="10">
        <v>14</v>
      </c>
      <c r="AE21" s="10">
        <v>14.5</v>
      </c>
      <c r="AF21" s="10">
        <v>13</v>
      </c>
      <c r="AG21" s="13">
        <f t="shared" ref="AG21" si="54">IF(AG$2="Среднее",AVERAGE(Z21:AF21),"")</f>
        <v>13.5</v>
      </c>
      <c r="AH21" s="10">
        <v>9.5</v>
      </c>
      <c r="AI21" s="10">
        <v>10.5</v>
      </c>
      <c r="AJ21" s="10">
        <v>10.5</v>
      </c>
      <c r="AK21" s="10">
        <v>11.5</v>
      </c>
      <c r="AL21" s="10">
        <v>11.5</v>
      </c>
      <c r="AM21" s="10">
        <v>12</v>
      </c>
      <c r="AN21" s="10">
        <v>11.5</v>
      </c>
      <c r="AO21" s="13">
        <f t="shared" ref="AO21" si="55">IF(AO$2="Среднее",AVERAGE(AH21:AN21),"")</f>
        <v>11</v>
      </c>
      <c r="AP21" s="10"/>
      <c r="AQ21" s="10"/>
      <c r="AR21" s="10"/>
      <c r="AS21" s="10"/>
      <c r="AT21" s="10"/>
      <c r="AU21" s="10"/>
      <c r="AV21" s="10"/>
      <c r="AW21" s="13" t="e">
        <f t="shared" ref="AW21" si="56">IF(AW$2="Среднее",AVERAGE(AP21:AV21),"")</f>
        <v>#DIV/0!</v>
      </c>
      <c r="AX21" s="10"/>
      <c r="AY21" s="10"/>
      <c r="AZ21" s="10"/>
      <c r="BA21" s="10"/>
      <c r="BB21" s="10"/>
      <c r="BC21" s="10"/>
      <c r="BD21" s="10"/>
      <c r="BE21" s="13" t="e">
        <f t="shared" ref="BE21" si="57">IF(BE$2="Среднее",AVERAGE(AX21:BD21),"")</f>
        <v>#DIV/0!</v>
      </c>
      <c r="BF21" s="10"/>
      <c r="BG21" s="10"/>
      <c r="BH21" s="10"/>
      <c r="BI21" s="10"/>
      <c r="BJ21" s="10"/>
      <c r="BK21" s="10"/>
      <c r="BL21" s="10"/>
      <c r="BM21" s="13" t="e">
        <f t="shared" ref="BM21" si="58">IF(BM$2="Среднее",AVERAGE(BF21:BL21),"")</f>
        <v>#DIV/0!</v>
      </c>
    </row>
    <row r="22" spans="1:65" ht="15" customHeight="1" x14ac:dyDescent="0.3">
      <c r="A22" s="78">
        <f t="shared" si="44"/>
        <v>12</v>
      </c>
      <c r="B22" s="5" t="s">
        <v>55</v>
      </c>
      <c r="C22" s="85" t="s">
        <v>56</v>
      </c>
      <c r="D22" s="85" t="s">
        <v>57</v>
      </c>
      <c r="E22" s="85" t="s">
        <v>58</v>
      </c>
      <c r="F22" s="85" t="s">
        <v>59</v>
      </c>
      <c r="G22" s="83" t="s">
        <v>27</v>
      </c>
      <c r="H22" s="85" t="s">
        <v>60</v>
      </c>
      <c r="I22" s="80" t="s">
        <v>61</v>
      </c>
      <c r="J22" s="17">
        <f t="shared" ref="J22:P22" si="59">J18*J21</f>
        <v>1353</v>
      </c>
      <c r="K22" s="17">
        <f t="shared" si="59"/>
        <v>1353</v>
      </c>
      <c r="L22" s="17">
        <f t="shared" si="59"/>
        <v>1353</v>
      </c>
      <c r="M22" s="17">
        <f t="shared" si="59"/>
        <v>1353</v>
      </c>
      <c r="N22" s="17">
        <f t="shared" si="59"/>
        <v>1353</v>
      </c>
      <c r="O22" s="17">
        <f t="shared" si="59"/>
        <v>1353</v>
      </c>
      <c r="P22" s="17">
        <f t="shared" si="59"/>
        <v>1517</v>
      </c>
      <c r="Q22" s="10">
        <f t="shared" si="52"/>
        <v>1376.4285714285713</v>
      </c>
      <c r="R22" s="17">
        <f t="shared" ref="R22:X22" si="60">R18*R21</f>
        <v>1517</v>
      </c>
      <c r="S22" s="17">
        <f t="shared" si="60"/>
        <v>1353</v>
      </c>
      <c r="T22" s="17">
        <f t="shared" si="60"/>
        <v>1517</v>
      </c>
      <c r="U22" s="17">
        <f t="shared" si="60"/>
        <v>1353</v>
      </c>
      <c r="V22" s="17">
        <f t="shared" si="60"/>
        <v>1312</v>
      </c>
      <c r="W22" s="17">
        <f t="shared" si="60"/>
        <v>1230</v>
      </c>
      <c r="X22" s="17">
        <f t="shared" si="60"/>
        <v>943</v>
      </c>
      <c r="Y22" s="10">
        <f t="shared" si="53"/>
        <v>1317.8571428571429</v>
      </c>
      <c r="Z22" s="17">
        <f t="shared" ref="Z22:AN22" si="61">Z18*Z21</f>
        <v>1189</v>
      </c>
      <c r="AA22" s="17">
        <f t="shared" si="61"/>
        <v>1189</v>
      </c>
      <c r="AB22" s="17">
        <f t="shared" si="61"/>
        <v>1189</v>
      </c>
      <c r="AC22" s="17">
        <f t="shared" si="61"/>
        <v>779</v>
      </c>
      <c r="AD22" s="17">
        <f t="shared" si="61"/>
        <v>1148</v>
      </c>
      <c r="AE22" s="17">
        <f t="shared" si="61"/>
        <v>1189</v>
      </c>
      <c r="AF22" s="17">
        <f t="shared" si="61"/>
        <v>1066</v>
      </c>
      <c r="AG22" s="17">
        <f t="shared" si="61"/>
        <v>1107</v>
      </c>
      <c r="AH22" s="17">
        <f t="shared" si="61"/>
        <v>779</v>
      </c>
      <c r="AI22" s="17">
        <f t="shared" si="61"/>
        <v>861</v>
      </c>
      <c r="AJ22" s="17">
        <f t="shared" si="61"/>
        <v>861</v>
      </c>
      <c r="AK22" s="17">
        <f t="shared" si="61"/>
        <v>943</v>
      </c>
      <c r="AL22" s="17">
        <f t="shared" si="61"/>
        <v>943</v>
      </c>
      <c r="AM22" s="17">
        <f t="shared" si="61"/>
        <v>984</v>
      </c>
      <c r="AN22" s="17">
        <f t="shared" si="61"/>
        <v>943</v>
      </c>
      <c r="AO22" s="17">
        <f t="shared" ref="AO22" si="62">AO18*AO21</f>
        <v>902</v>
      </c>
      <c r="AP22" s="17"/>
      <c r="AQ22" s="17"/>
      <c r="AR22" s="17"/>
      <c r="AS22" s="17"/>
      <c r="AT22" s="17"/>
      <c r="AU22" s="17"/>
      <c r="AV22" s="17"/>
      <c r="AW22" s="17" t="e">
        <f t="shared" ref="AW22" si="63">AW18*AW21</f>
        <v>#DIV/0!</v>
      </c>
      <c r="AX22" s="17"/>
      <c r="AY22" s="17"/>
      <c r="AZ22" s="17"/>
      <c r="BA22" s="17"/>
      <c r="BB22" s="17"/>
      <c r="BC22" s="17"/>
      <c r="BD22" s="17"/>
      <c r="BE22" s="17" t="e">
        <f t="shared" ref="BE22" si="64">BE18*BE21</f>
        <v>#DIV/0!</v>
      </c>
      <c r="BF22" s="17"/>
      <c r="BG22" s="17"/>
      <c r="BH22" s="17"/>
      <c r="BI22" s="17"/>
      <c r="BJ22" s="17"/>
      <c r="BK22" s="17"/>
      <c r="BL22" s="17"/>
      <c r="BM22" s="17" t="e">
        <f t="shared" ref="BM22" si="65">BM18*BM21</f>
        <v>#DIV/0!</v>
      </c>
    </row>
    <row r="23" spans="1:65" ht="15" customHeight="1" x14ac:dyDescent="0.3">
      <c r="A23" s="78">
        <f t="shared" si="44"/>
        <v>13</v>
      </c>
      <c r="B23" s="7" t="s">
        <v>234</v>
      </c>
      <c r="C23" s="86" t="s">
        <v>62</v>
      </c>
      <c r="D23" s="86" t="s">
        <v>63</v>
      </c>
      <c r="E23" s="86" t="s">
        <v>63</v>
      </c>
      <c r="F23" s="86" t="s">
        <v>63</v>
      </c>
      <c r="G23" s="83" t="s">
        <v>27</v>
      </c>
      <c r="H23" s="86" t="s">
        <v>63</v>
      </c>
      <c r="I23" s="87" t="s">
        <v>29</v>
      </c>
      <c r="J23" s="17">
        <f>J11*J14/100+J22</f>
        <v>1960.75</v>
      </c>
      <c r="K23" s="17">
        <f t="shared" ref="K23:P23" si="66">K11*K14/100+K22</f>
        <v>2077.75</v>
      </c>
      <c r="L23" s="17">
        <f t="shared" si="66"/>
        <v>1885.35</v>
      </c>
      <c r="M23" s="17">
        <f t="shared" si="66"/>
        <v>2021.2</v>
      </c>
      <c r="N23" s="17">
        <f t="shared" si="66"/>
        <v>2045.9</v>
      </c>
      <c r="O23" s="17">
        <f t="shared" si="66"/>
        <v>2130.4</v>
      </c>
      <c r="P23" s="17">
        <f t="shared" si="66"/>
        <v>1984.35</v>
      </c>
      <c r="Q23" s="10">
        <f t="shared" si="52"/>
        <v>2015.1000000000001</v>
      </c>
      <c r="R23" s="17">
        <f t="shared" ref="R23:X23" si="67">R11*R14/100+R22</f>
        <v>2102.65</v>
      </c>
      <c r="S23" s="17">
        <f t="shared" si="67"/>
        <v>2062.15</v>
      </c>
      <c r="T23" s="17">
        <f t="shared" si="67"/>
        <v>2094.85</v>
      </c>
      <c r="U23" s="17">
        <f t="shared" si="67"/>
        <v>2090.75</v>
      </c>
      <c r="V23" s="17">
        <f t="shared" si="67"/>
        <v>2210.9499999999998</v>
      </c>
      <c r="W23" s="17">
        <f t="shared" si="67"/>
        <v>2177.6999999999998</v>
      </c>
      <c r="X23" s="17">
        <f t="shared" si="67"/>
        <v>1903.7</v>
      </c>
      <c r="Y23" s="10">
        <f t="shared" si="53"/>
        <v>2091.8214285714284</v>
      </c>
      <c r="Z23" s="17">
        <f t="shared" ref="Z23:AN23" si="68">Z11*Z14/100+Z22</f>
        <v>1986.55</v>
      </c>
      <c r="AA23" s="17">
        <f t="shared" si="68"/>
        <v>1946.9</v>
      </c>
      <c r="AB23" s="17">
        <f t="shared" si="68"/>
        <v>1822.75</v>
      </c>
      <c r="AC23" s="17">
        <f t="shared" si="68"/>
        <v>1402.35</v>
      </c>
      <c r="AD23" s="17">
        <f t="shared" si="68"/>
        <v>1623.8</v>
      </c>
      <c r="AE23" s="17">
        <f t="shared" si="68"/>
        <v>1666.75</v>
      </c>
      <c r="AF23" s="17">
        <f t="shared" si="68"/>
        <v>1793.35</v>
      </c>
      <c r="AG23" s="17">
        <f t="shared" si="68"/>
        <v>1748.9214285714286</v>
      </c>
      <c r="AH23" s="17">
        <f t="shared" si="68"/>
        <v>1815.1</v>
      </c>
      <c r="AI23" s="17">
        <f t="shared" si="68"/>
        <v>1863.95</v>
      </c>
      <c r="AJ23" s="17">
        <f t="shared" si="68"/>
        <v>1620.85</v>
      </c>
      <c r="AK23" s="17">
        <f t="shared" si="68"/>
        <v>2042.8</v>
      </c>
      <c r="AL23" s="17">
        <f t="shared" si="68"/>
        <v>2051.9</v>
      </c>
      <c r="AM23" s="17">
        <f t="shared" si="68"/>
        <v>1871.25</v>
      </c>
      <c r="AN23" s="17">
        <f t="shared" si="68"/>
        <v>1902.4</v>
      </c>
      <c r="AO23" s="17">
        <f t="shared" ref="AO23" si="69">AO11*AO14/100+AO22</f>
        <v>1881.1785714285713</v>
      </c>
      <c r="AP23" s="17"/>
      <c r="AQ23" s="17"/>
      <c r="AR23" s="17"/>
      <c r="AS23" s="17"/>
      <c r="AT23" s="17"/>
      <c r="AU23" s="17"/>
      <c r="AV23" s="17"/>
      <c r="AW23" s="17" t="e">
        <f t="shared" ref="AW23" si="70">AW11*AW14/100+AW22</f>
        <v>#DIV/0!</v>
      </c>
      <c r="AX23" s="17"/>
      <c r="AY23" s="17"/>
      <c r="AZ23" s="17"/>
      <c r="BA23" s="17"/>
      <c r="BB23" s="17"/>
      <c r="BC23" s="17"/>
      <c r="BD23" s="17"/>
      <c r="BE23" s="17" t="e">
        <f t="shared" ref="BE23" si="71">BE11*BE14/100+BE22</f>
        <v>#DIV/0!</v>
      </c>
      <c r="BF23" s="17"/>
      <c r="BG23" s="17"/>
      <c r="BH23" s="17"/>
      <c r="BI23" s="17"/>
      <c r="BJ23" s="17"/>
      <c r="BK23" s="17"/>
      <c r="BL23" s="17"/>
      <c r="BM23" s="17" t="e">
        <f t="shared" ref="BM23" si="72">BM11*BM14/100+BM22</f>
        <v>#DIV/0!</v>
      </c>
    </row>
    <row r="24" spans="1:65" ht="15" customHeight="1" x14ac:dyDescent="0.3">
      <c r="A24" s="78">
        <f t="shared" si="44"/>
        <v>14</v>
      </c>
      <c r="B24" s="5" t="s">
        <v>304</v>
      </c>
      <c r="C24" s="79" t="s">
        <v>64</v>
      </c>
      <c r="D24" s="79" t="s">
        <v>65</v>
      </c>
      <c r="E24" s="79" t="s">
        <v>65</v>
      </c>
      <c r="F24" s="79" t="s">
        <v>65</v>
      </c>
      <c r="G24" s="83" t="s">
        <v>27</v>
      </c>
      <c r="H24" s="79" t="s">
        <v>65</v>
      </c>
      <c r="I24" s="88" t="s">
        <v>66</v>
      </c>
      <c r="J24" s="168">
        <v>59</v>
      </c>
      <c r="K24" s="168">
        <v>59</v>
      </c>
      <c r="L24" s="168">
        <v>59</v>
      </c>
      <c r="M24" s="168">
        <v>61</v>
      </c>
      <c r="N24" s="168">
        <v>61</v>
      </c>
      <c r="O24" s="168">
        <v>61</v>
      </c>
      <c r="P24" s="168">
        <v>61</v>
      </c>
      <c r="Q24" s="10">
        <f t="shared" si="52"/>
        <v>60.142857142857146</v>
      </c>
      <c r="R24" s="168">
        <v>60</v>
      </c>
      <c r="S24" s="168">
        <v>60</v>
      </c>
      <c r="T24" s="168">
        <v>60</v>
      </c>
      <c r="U24" s="168">
        <v>63</v>
      </c>
      <c r="V24" s="168">
        <v>63</v>
      </c>
      <c r="W24" s="168">
        <v>63</v>
      </c>
      <c r="X24" s="168">
        <v>63</v>
      </c>
      <c r="Y24" s="10">
        <f t="shared" si="53"/>
        <v>61.714285714285715</v>
      </c>
      <c r="Z24" s="16">
        <v>63</v>
      </c>
      <c r="AA24" s="16">
        <v>63</v>
      </c>
      <c r="AB24" s="16">
        <v>74</v>
      </c>
      <c r="AC24" s="16">
        <v>74</v>
      </c>
      <c r="AD24" s="16">
        <v>74</v>
      </c>
      <c r="AE24" s="16">
        <v>74</v>
      </c>
      <c r="AF24" s="16">
        <v>74</v>
      </c>
      <c r="AG24" s="13">
        <f t="shared" ref="AG24" si="73">IF(AG$2="Среднее",AVERAGE(Z24:AF24),"")</f>
        <v>70.857142857142861</v>
      </c>
      <c r="AH24" s="16">
        <v>74</v>
      </c>
      <c r="AI24" s="16">
        <v>74</v>
      </c>
      <c r="AJ24" s="16">
        <v>74</v>
      </c>
      <c r="AK24" s="16">
        <v>74</v>
      </c>
      <c r="AL24" s="16">
        <v>74</v>
      </c>
      <c r="AM24" s="16">
        <v>74</v>
      </c>
      <c r="AN24" s="16">
        <v>74</v>
      </c>
      <c r="AO24" s="13">
        <f t="shared" ref="AO24" si="74">IF(AO$2="Среднее",AVERAGE(AH24:AN24),"")</f>
        <v>74</v>
      </c>
      <c r="AP24" s="16"/>
      <c r="AQ24" s="16"/>
      <c r="AR24" s="16"/>
      <c r="AS24" s="16"/>
      <c r="AT24" s="16"/>
      <c r="AU24" s="16"/>
      <c r="AV24" s="16"/>
      <c r="AW24" s="13" t="e">
        <f t="shared" ref="AW24" si="75">IF(AW$2="Среднее",AVERAGE(AP24:AV24),"")</f>
        <v>#DIV/0!</v>
      </c>
      <c r="AX24" s="16"/>
      <c r="AY24" s="16"/>
      <c r="AZ24" s="16"/>
      <c r="BA24" s="16"/>
      <c r="BB24" s="16"/>
      <c r="BC24" s="16"/>
      <c r="BD24" s="16"/>
      <c r="BE24" s="13" t="e">
        <f t="shared" ref="BE24" si="76">IF(BE$2="Среднее",AVERAGE(AX24:BD24),"")</f>
        <v>#DIV/0!</v>
      </c>
      <c r="BF24" s="16"/>
      <c r="BG24" s="16"/>
      <c r="BH24" s="16"/>
      <c r="BI24" s="16"/>
      <c r="BJ24" s="16"/>
      <c r="BK24" s="16"/>
      <c r="BL24" s="16"/>
      <c r="BM24" s="13" t="e">
        <f t="shared" ref="BM24" si="77">IF(BM$2="Среднее",AVERAGE(BF24:BL24),"")</f>
        <v>#DIV/0!</v>
      </c>
    </row>
    <row r="25" spans="1:65" ht="30" customHeight="1" x14ac:dyDescent="0.3">
      <c r="A25" s="235" t="s">
        <v>67</v>
      </c>
      <c r="B25" s="236"/>
      <c r="C25" s="236"/>
      <c r="D25" s="236"/>
      <c r="E25" s="236"/>
      <c r="F25" s="236"/>
      <c r="G25" s="236"/>
      <c r="H25" s="236"/>
      <c r="I25" s="236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</row>
    <row r="26" spans="1:65" ht="15" customHeight="1" x14ac:dyDescent="0.3">
      <c r="A26" s="89">
        <v>1</v>
      </c>
      <c r="B26" s="34" t="s">
        <v>235</v>
      </c>
      <c r="C26" s="91" t="s">
        <v>68</v>
      </c>
      <c r="D26" s="91" t="s">
        <v>69</v>
      </c>
      <c r="E26" s="91" t="s">
        <v>69</v>
      </c>
      <c r="F26" s="91" t="s">
        <v>69</v>
      </c>
      <c r="G26" s="83" t="s">
        <v>27</v>
      </c>
      <c r="H26" s="92" t="s">
        <v>70</v>
      </c>
      <c r="I26" s="89" t="s">
        <v>71</v>
      </c>
      <c r="J26" s="167">
        <v>23.6</v>
      </c>
      <c r="K26" s="167">
        <v>22.7</v>
      </c>
      <c r="L26" s="167">
        <v>24.3</v>
      </c>
      <c r="M26" s="167">
        <v>24.4</v>
      </c>
      <c r="N26" s="167">
        <v>24.3</v>
      </c>
      <c r="O26" s="167">
        <v>23.7</v>
      </c>
      <c r="P26" s="167">
        <v>24.4</v>
      </c>
      <c r="Q26" s="17">
        <f t="shared" si="52"/>
        <v>23.914285714285715</v>
      </c>
      <c r="R26" s="167">
        <v>23.4</v>
      </c>
      <c r="S26" s="167">
        <v>23.9</v>
      </c>
      <c r="T26" s="167">
        <v>23</v>
      </c>
      <c r="U26" s="167">
        <v>24.5</v>
      </c>
      <c r="V26" s="167">
        <v>22.7</v>
      </c>
      <c r="W26" s="167">
        <v>22.6</v>
      </c>
      <c r="X26" s="167">
        <v>22.6</v>
      </c>
      <c r="Y26" s="17">
        <f t="shared" ref="Y26:Y32" si="78">IF(Y$2="Среднее",AVERAGE(R26:X26))</f>
        <v>23.24285714285714</v>
      </c>
      <c r="Z26" s="17">
        <v>24.6</v>
      </c>
      <c r="AA26" s="17">
        <v>23.5</v>
      </c>
      <c r="AB26" s="17">
        <v>23.3</v>
      </c>
      <c r="AC26" s="17">
        <v>22.8</v>
      </c>
      <c r="AD26" s="17">
        <v>21.8</v>
      </c>
      <c r="AE26" s="17">
        <v>23.4</v>
      </c>
      <c r="AF26" s="17">
        <v>22.9</v>
      </c>
      <c r="AG26" s="13">
        <f t="shared" ref="AG26:AG32" si="79">IF(AG$2="Среднее",AVERAGE(Z26:AF26),"")</f>
        <v>23.185714285714287</v>
      </c>
      <c r="AH26" s="17">
        <v>22.9</v>
      </c>
      <c r="AI26" s="17">
        <v>24.1</v>
      </c>
      <c r="AJ26" s="17">
        <v>24.5</v>
      </c>
      <c r="AK26" s="17">
        <v>23.5</v>
      </c>
      <c r="AL26" s="17">
        <v>23.3</v>
      </c>
      <c r="AM26" s="17">
        <v>22.9</v>
      </c>
      <c r="AN26" s="17">
        <v>22.8</v>
      </c>
      <c r="AO26" s="13">
        <f t="shared" ref="AO26:AO32" si="80">IF(AO$2="Среднее",AVERAGE(AH26:AN26),"")</f>
        <v>23.428571428571427</v>
      </c>
      <c r="AP26" s="17"/>
      <c r="AQ26" s="17"/>
      <c r="AR26" s="17"/>
      <c r="AS26" s="17"/>
      <c r="AT26" s="17"/>
      <c r="AU26" s="17"/>
      <c r="AV26" s="17"/>
      <c r="AW26" s="13" t="e">
        <f t="shared" ref="AW26:AW32" si="81">IF(AW$2="Среднее",AVERAGE(AP26:AV26),"")</f>
        <v>#DIV/0!</v>
      </c>
      <c r="AX26" s="17"/>
      <c r="AY26" s="17"/>
      <c r="AZ26" s="17"/>
      <c r="BA26" s="17"/>
      <c r="BB26" s="17"/>
      <c r="BC26" s="17"/>
      <c r="BD26" s="17"/>
      <c r="BE26" s="13" t="e">
        <f t="shared" ref="BE26:BE32" si="82">IF(BE$2="Среднее",AVERAGE(AX26:BD26),"")</f>
        <v>#DIV/0!</v>
      </c>
      <c r="BF26" s="17"/>
      <c r="BG26" s="17"/>
      <c r="BH26" s="17"/>
      <c r="BI26" s="17"/>
      <c r="BJ26" s="17"/>
      <c r="BK26" s="17"/>
      <c r="BL26" s="17"/>
      <c r="BM26" s="13" t="e">
        <f t="shared" ref="BM26:BM32" si="83">IF(BM$2="Среднее",AVERAGE(BF26:BL26),"")</f>
        <v>#DIV/0!</v>
      </c>
    </row>
    <row r="27" spans="1:65" ht="15" customHeight="1" x14ac:dyDescent="0.3">
      <c r="A27" s="89">
        <f>A26+1</f>
        <v>2</v>
      </c>
      <c r="B27" s="34" t="s">
        <v>236</v>
      </c>
      <c r="C27" s="91" t="s">
        <v>70</v>
      </c>
      <c r="D27" s="91" t="s">
        <v>72</v>
      </c>
      <c r="E27" s="91" t="s">
        <v>72</v>
      </c>
      <c r="F27" s="91" t="s">
        <v>72</v>
      </c>
      <c r="G27" s="83" t="s">
        <v>27</v>
      </c>
      <c r="H27" s="92" t="s">
        <v>73</v>
      </c>
      <c r="I27" s="89" t="s">
        <v>71</v>
      </c>
      <c r="J27" s="162">
        <v>20.100000000000001</v>
      </c>
      <c r="K27" s="162">
        <v>20.6</v>
      </c>
      <c r="L27" s="162">
        <v>20.7</v>
      </c>
      <c r="M27" s="162">
        <v>18.8</v>
      </c>
      <c r="N27" s="162">
        <v>19.600000000000001</v>
      </c>
      <c r="O27" s="162">
        <v>19.5</v>
      </c>
      <c r="P27" s="162">
        <v>20.3</v>
      </c>
      <c r="Q27" s="17">
        <f t="shared" si="52"/>
        <v>19.942857142857147</v>
      </c>
      <c r="R27" s="162">
        <v>18.899999999999999</v>
      </c>
      <c r="S27" s="162">
        <v>19</v>
      </c>
      <c r="T27" s="162">
        <v>18.8</v>
      </c>
      <c r="U27" s="162">
        <v>19.600000000000001</v>
      </c>
      <c r="V27" s="162">
        <v>18.100000000000001</v>
      </c>
      <c r="W27" s="162">
        <v>19.2</v>
      </c>
      <c r="X27" s="162">
        <v>19</v>
      </c>
      <c r="Y27" s="17">
        <f t="shared" si="78"/>
        <v>18.942857142857147</v>
      </c>
      <c r="Z27" s="17">
        <v>19.899999999999999</v>
      </c>
      <c r="AA27" s="17">
        <v>19.100000000000001</v>
      </c>
      <c r="AB27" s="17">
        <v>18.600000000000001</v>
      </c>
      <c r="AC27" s="17">
        <v>18.7</v>
      </c>
      <c r="AD27" s="17">
        <v>18.100000000000001</v>
      </c>
      <c r="AE27" s="17">
        <v>18.399999999999999</v>
      </c>
      <c r="AF27" s="17">
        <v>18.8</v>
      </c>
      <c r="AG27" s="13">
        <f t="shared" si="79"/>
        <v>18.800000000000004</v>
      </c>
      <c r="AH27" s="17">
        <v>19.5</v>
      </c>
      <c r="AI27" s="17">
        <v>19.100000000000001</v>
      </c>
      <c r="AJ27" s="17">
        <v>18.3</v>
      </c>
      <c r="AK27" s="17">
        <v>19.2</v>
      </c>
      <c r="AL27" s="17">
        <v>18.7</v>
      </c>
      <c r="AM27" s="17">
        <v>20</v>
      </c>
      <c r="AN27" s="17">
        <v>17.5</v>
      </c>
      <c r="AO27" s="13">
        <f t="shared" si="80"/>
        <v>18.900000000000002</v>
      </c>
      <c r="AP27" s="17"/>
      <c r="AQ27" s="17"/>
      <c r="AR27" s="17"/>
      <c r="AS27" s="17"/>
      <c r="AT27" s="17"/>
      <c r="AU27" s="17"/>
      <c r="AV27" s="17"/>
      <c r="AW27" s="13" t="e">
        <f t="shared" si="81"/>
        <v>#DIV/0!</v>
      </c>
      <c r="AX27" s="17"/>
      <c r="AY27" s="17"/>
      <c r="AZ27" s="17"/>
      <c r="BA27" s="17"/>
      <c r="BB27" s="17"/>
      <c r="BC27" s="17"/>
      <c r="BD27" s="17"/>
      <c r="BE27" s="13" t="e">
        <f t="shared" si="82"/>
        <v>#DIV/0!</v>
      </c>
      <c r="BF27" s="17"/>
      <c r="BG27" s="17"/>
      <c r="BH27" s="17"/>
      <c r="BI27" s="17"/>
      <c r="BJ27" s="17"/>
      <c r="BK27" s="17"/>
      <c r="BL27" s="17"/>
      <c r="BM27" s="13" t="e">
        <f t="shared" si="83"/>
        <v>#DIV/0!</v>
      </c>
    </row>
    <row r="28" spans="1:65" ht="15" customHeight="1" x14ac:dyDescent="0.3">
      <c r="A28" s="89">
        <f t="shared" ref="A28:A41" si="84">A27+1</f>
        <v>3</v>
      </c>
      <c r="B28" s="34" t="s">
        <v>74</v>
      </c>
      <c r="C28" s="91" t="s">
        <v>75</v>
      </c>
      <c r="D28" s="91" t="s">
        <v>76</v>
      </c>
      <c r="E28" s="91" t="s">
        <v>76</v>
      </c>
      <c r="F28" s="91" t="s">
        <v>76</v>
      </c>
      <c r="G28" s="83" t="s">
        <v>27</v>
      </c>
      <c r="H28" s="92" t="s">
        <v>76</v>
      </c>
      <c r="I28" s="89" t="s">
        <v>71</v>
      </c>
      <c r="J28" s="168">
        <v>27</v>
      </c>
      <c r="K28" s="168">
        <v>26.9</v>
      </c>
      <c r="L28" s="168">
        <v>26.7</v>
      </c>
      <c r="M28" s="168">
        <v>27.6</v>
      </c>
      <c r="N28" s="168">
        <v>27.6</v>
      </c>
      <c r="O28" s="168">
        <v>26.8</v>
      </c>
      <c r="P28" s="168">
        <v>27.2</v>
      </c>
      <c r="Q28" s="17">
        <f t="shared" si="52"/>
        <v>27.11428571428571</v>
      </c>
      <c r="R28" s="168">
        <v>25.9</v>
      </c>
      <c r="S28" s="168">
        <v>26.6</v>
      </c>
      <c r="T28" s="168">
        <v>25.4</v>
      </c>
      <c r="U28" s="168">
        <v>28</v>
      </c>
      <c r="V28" s="168">
        <v>26.5</v>
      </c>
      <c r="W28" s="168">
        <v>25.6</v>
      </c>
      <c r="X28" s="168">
        <v>26.3</v>
      </c>
      <c r="Y28" s="17">
        <f t="shared" si="78"/>
        <v>26.328571428571429</v>
      </c>
      <c r="Z28" s="17">
        <v>27.6</v>
      </c>
      <c r="AA28" s="17">
        <v>26.2</v>
      </c>
      <c r="AB28" s="17">
        <v>26.4</v>
      </c>
      <c r="AC28" s="17">
        <v>25.1</v>
      </c>
      <c r="AD28" s="17">
        <v>24.3</v>
      </c>
      <c r="AE28" s="17">
        <v>25.5</v>
      </c>
      <c r="AF28" s="17">
        <v>26.8</v>
      </c>
      <c r="AG28" s="13">
        <f t="shared" si="79"/>
        <v>25.985714285714288</v>
      </c>
      <c r="AH28" s="17">
        <v>29.2</v>
      </c>
      <c r="AI28" s="17">
        <v>26.9</v>
      </c>
      <c r="AJ28" s="17">
        <v>26.6</v>
      </c>
      <c r="AK28" s="17">
        <v>27</v>
      </c>
      <c r="AL28" s="17">
        <v>27</v>
      </c>
      <c r="AM28" s="17">
        <v>25.8</v>
      </c>
      <c r="AN28" s="17">
        <v>24.2</v>
      </c>
      <c r="AO28" s="13">
        <f t="shared" si="80"/>
        <v>26.671428571428571</v>
      </c>
      <c r="AP28" s="17"/>
      <c r="AQ28" s="17"/>
      <c r="AR28" s="17"/>
      <c r="AS28" s="17"/>
      <c r="AT28" s="17"/>
      <c r="AU28" s="17"/>
      <c r="AV28" s="17"/>
      <c r="AW28" s="13" t="e">
        <f t="shared" si="81"/>
        <v>#DIV/0!</v>
      </c>
      <c r="AX28" s="17"/>
      <c r="AY28" s="17"/>
      <c r="AZ28" s="17"/>
      <c r="BA28" s="17"/>
      <c r="BB28" s="17"/>
      <c r="BC28" s="17"/>
      <c r="BD28" s="17"/>
      <c r="BE28" s="13" t="e">
        <f t="shared" si="82"/>
        <v>#DIV/0!</v>
      </c>
      <c r="BF28" s="17"/>
      <c r="BG28" s="17"/>
      <c r="BH28" s="17"/>
      <c r="BI28" s="17"/>
      <c r="BJ28" s="17"/>
      <c r="BK28" s="17"/>
      <c r="BL28" s="17"/>
      <c r="BM28" s="13" t="e">
        <f t="shared" si="83"/>
        <v>#DIV/0!</v>
      </c>
    </row>
    <row r="29" spans="1:65" ht="15" customHeight="1" x14ac:dyDescent="0.3">
      <c r="A29" s="89">
        <f t="shared" si="84"/>
        <v>4</v>
      </c>
      <c r="B29" s="34" t="s">
        <v>77</v>
      </c>
      <c r="C29" s="93" t="s">
        <v>78</v>
      </c>
      <c r="D29" s="93" t="s">
        <v>79</v>
      </c>
      <c r="E29" s="93" t="s">
        <v>80</v>
      </c>
      <c r="F29" s="93" t="s">
        <v>80</v>
      </c>
      <c r="G29" s="83" t="s">
        <v>27</v>
      </c>
      <c r="H29" s="94" t="s">
        <v>81</v>
      </c>
      <c r="I29" s="89" t="s">
        <v>71</v>
      </c>
      <c r="J29" s="168">
        <f t="shared" ref="J29:P29" si="85">J26-J27</f>
        <v>3.5</v>
      </c>
      <c r="K29" s="168">
        <f t="shared" si="85"/>
        <v>2.0999999999999979</v>
      </c>
      <c r="L29" s="168">
        <f t="shared" si="85"/>
        <v>3.6000000000000014</v>
      </c>
      <c r="M29" s="168">
        <f t="shared" si="85"/>
        <v>5.5999999999999979</v>
      </c>
      <c r="N29" s="168">
        <f t="shared" si="85"/>
        <v>4.6999999999999993</v>
      </c>
      <c r="O29" s="168">
        <f t="shared" si="85"/>
        <v>4.1999999999999993</v>
      </c>
      <c r="P29" s="168">
        <f t="shared" si="85"/>
        <v>4.0999999999999979</v>
      </c>
      <c r="Q29" s="17">
        <f t="shared" si="52"/>
        <v>3.9714285714285706</v>
      </c>
      <c r="R29" s="168">
        <f t="shared" ref="R29:AN29" si="86">R26-R27</f>
        <v>4.5</v>
      </c>
      <c r="S29" s="168">
        <f t="shared" si="86"/>
        <v>4.8999999999999986</v>
      </c>
      <c r="T29" s="168">
        <f t="shared" si="86"/>
        <v>4.1999999999999993</v>
      </c>
      <c r="U29" s="168">
        <f t="shared" si="86"/>
        <v>4.8999999999999986</v>
      </c>
      <c r="V29" s="168">
        <f t="shared" si="86"/>
        <v>4.5999999999999979</v>
      </c>
      <c r="W29" s="168">
        <f t="shared" si="86"/>
        <v>3.4000000000000021</v>
      </c>
      <c r="X29" s="168">
        <f t="shared" si="86"/>
        <v>3.6000000000000014</v>
      </c>
      <c r="Y29" s="17">
        <f t="shared" si="78"/>
        <v>4.3</v>
      </c>
      <c r="Z29" s="168">
        <f t="shared" si="86"/>
        <v>4.7000000000000028</v>
      </c>
      <c r="AA29" s="168">
        <f t="shared" si="86"/>
        <v>4.3999999999999986</v>
      </c>
      <c r="AB29" s="168">
        <f t="shared" si="86"/>
        <v>4.6999999999999993</v>
      </c>
      <c r="AC29" s="168">
        <f t="shared" si="86"/>
        <v>4.1000000000000014</v>
      </c>
      <c r="AD29" s="168">
        <f t="shared" si="86"/>
        <v>3.6999999999999993</v>
      </c>
      <c r="AE29" s="168">
        <f t="shared" si="86"/>
        <v>5</v>
      </c>
      <c r="AF29" s="168">
        <f t="shared" si="86"/>
        <v>4.0999999999999979</v>
      </c>
      <c r="AG29" s="13">
        <f t="shared" si="79"/>
        <v>4.3857142857142852</v>
      </c>
      <c r="AH29" s="168">
        <f t="shared" si="86"/>
        <v>3.3999999999999986</v>
      </c>
      <c r="AI29" s="168">
        <f t="shared" si="86"/>
        <v>5</v>
      </c>
      <c r="AJ29" s="168">
        <f t="shared" si="86"/>
        <v>6.1999999999999993</v>
      </c>
      <c r="AK29" s="168">
        <f t="shared" si="86"/>
        <v>4.3000000000000007</v>
      </c>
      <c r="AL29" s="168">
        <f t="shared" si="86"/>
        <v>4.6000000000000014</v>
      </c>
      <c r="AM29" s="168">
        <f t="shared" si="86"/>
        <v>2.8999999999999986</v>
      </c>
      <c r="AN29" s="168">
        <f t="shared" si="86"/>
        <v>5.3000000000000007</v>
      </c>
      <c r="AO29" s="13">
        <f t="shared" si="80"/>
        <v>4.5285714285714285</v>
      </c>
      <c r="AP29" s="17"/>
      <c r="AQ29" s="17"/>
      <c r="AR29" s="17"/>
      <c r="AS29" s="17"/>
      <c r="AT29" s="17"/>
      <c r="AU29" s="17"/>
      <c r="AV29" s="17"/>
      <c r="AW29" s="13" t="e">
        <f t="shared" si="81"/>
        <v>#DIV/0!</v>
      </c>
      <c r="AX29" s="17"/>
      <c r="AY29" s="17"/>
      <c r="AZ29" s="17"/>
      <c r="BA29" s="17"/>
      <c r="BB29" s="17"/>
      <c r="BC29" s="17"/>
      <c r="BD29" s="17"/>
      <c r="BE29" s="13" t="e">
        <f t="shared" si="82"/>
        <v>#DIV/0!</v>
      </c>
      <c r="BF29" s="17"/>
      <c r="BG29" s="17"/>
      <c r="BH29" s="17"/>
      <c r="BI29" s="17"/>
      <c r="BJ29" s="17"/>
      <c r="BK29" s="17"/>
      <c r="BL29" s="17"/>
      <c r="BM29" s="13" t="e">
        <f t="shared" si="83"/>
        <v>#DIV/0!</v>
      </c>
    </row>
    <row r="30" spans="1:65" ht="15" customHeight="1" x14ac:dyDescent="0.3">
      <c r="A30" s="89">
        <f t="shared" si="84"/>
        <v>5</v>
      </c>
      <c r="B30" s="34" t="s">
        <v>237</v>
      </c>
      <c r="C30" s="91">
        <v>22</v>
      </c>
      <c r="D30" s="91" t="s">
        <v>82</v>
      </c>
      <c r="E30" s="91" t="s">
        <v>83</v>
      </c>
      <c r="F30" s="91" t="s">
        <v>83</v>
      </c>
      <c r="G30" s="83" t="s">
        <v>27</v>
      </c>
      <c r="H30" s="92" t="s">
        <v>84</v>
      </c>
      <c r="I30" s="89" t="s">
        <v>71</v>
      </c>
      <c r="J30" s="168">
        <v>22.3</v>
      </c>
      <c r="K30" s="168">
        <v>22.2</v>
      </c>
      <c r="L30" s="168">
        <v>22.2</v>
      </c>
      <c r="M30" s="168">
        <v>22.8</v>
      </c>
      <c r="N30" s="168">
        <v>23</v>
      </c>
      <c r="O30" s="170">
        <v>23.2</v>
      </c>
      <c r="P30" s="170">
        <v>22.9</v>
      </c>
      <c r="Q30" s="17">
        <f t="shared" si="52"/>
        <v>22.657142857142855</v>
      </c>
      <c r="R30" s="168">
        <v>22.8</v>
      </c>
      <c r="S30" s="168">
        <v>22.7</v>
      </c>
      <c r="T30" s="168">
        <v>22.4</v>
      </c>
      <c r="U30" s="168">
        <v>22.3</v>
      </c>
      <c r="V30" s="168">
        <v>22.4</v>
      </c>
      <c r="W30" s="170">
        <v>22.5</v>
      </c>
      <c r="X30" s="170">
        <v>22.1</v>
      </c>
      <c r="Y30" s="17">
        <f t="shared" si="78"/>
        <v>22.457142857142856</v>
      </c>
      <c r="Z30" s="17">
        <v>21.9</v>
      </c>
      <c r="AA30" s="17">
        <v>22.1</v>
      </c>
      <c r="AB30" s="17">
        <v>21.9</v>
      </c>
      <c r="AC30" s="17">
        <v>21.8</v>
      </c>
      <c r="AD30" s="17">
        <v>21.3</v>
      </c>
      <c r="AE30" s="17">
        <v>21.6</v>
      </c>
      <c r="AF30" s="17">
        <v>21.9</v>
      </c>
      <c r="AG30" s="13">
        <f t="shared" si="79"/>
        <v>21.785714285714285</v>
      </c>
      <c r="AH30" s="17">
        <v>22.1</v>
      </c>
      <c r="AI30" s="17">
        <v>21.9</v>
      </c>
      <c r="AJ30" s="17">
        <v>22.7</v>
      </c>
      <c r="AK30" s="17">
        <v>22.5</v>
      </c>
      <c r="AL30" s="17">
        <v>22.4</v>
      </c>
      <c r="AM30" s="17">
        <v>22.9</v>
      </c>
      <c r="AN30" s="17">
        <v>22.1</v>
      </c>
      <c r="AO30" s="13">
        <f t="shared" si="80"/>
        <v>22.37142857142857</v>
      </c>
      <c r="AP30" s="17"/>
      <c r="AQ30" s="17"/>
      <c r="AR30" s="17"/>
      <c r="AS30" s="17"/>
      <c r="AT30" s="17"/>
      <c r="AU30" s="17"/>
      <c r="AV30" s="17"/>
      <c r="AW30" s="13" t="e">
        <f t="shared" si="81"/>
        <v>#DIV/0!</v>
      </c>
      <c r="AX30" s="17"/>
      <c r="AY30" s="17"/>
      <c r="AZ30" s="17"/>
      <c r="BA30" s="17"/>
      <c r="BB30" s="17"/>
      <c r="BC30" s="17"/>
      <c r="BD30" s="17"/>
      <c r="BE30" s="13" t="e">
        <f t="shared" si="82"/>
        <v>#DIV/0!</v>
      </c>
      <c r="BF30" s="17"/>
      <c r="BG30" s="17"/>
      <c r="BH30" s="17"/>
      <c r="BI30" s="17"/>
      <c r="BJ30" s="17"/>
      <c r="BK30" s="17"/>
      <c r="BL30" s="17"/>
      <c r="BM30" s="13" t="e">
        <f t="shared" si="83"/>
        <v>#DIV/0!</v>
      </c>
    </row>
    <row r="31" spans="1:65" ht="15" customHeight="1" x14ac:dyDescent="0.3">
      <c r="A31" s="89">
        <f t="shared" si="84"/>
        <v>6</v>
      </c>
      <c r="B31" s="35" t="s">
        <v>238</v>
      </c>
      <c r="C31" s="95" t="s">
        <v>85</v>
      </c>
      <c r="D31" s="95" t="s">
        <v>85</v>
      </c>
      <c r="E31" s="96" t="s">
        <v>86</v>
      </c>
      <c r="F31" s="96" t="s">
        <v>86</v>
      </c>
      <c r="G31" s="83" t="s">
        <v>27</v>
      </c>
      <c r="H31" s="90" t="s">
        <v>86</v>
      </c>
      <c r="I31" s="97" t="s">
        <v>87</v>
      </c>
      <c r="J31" s="168">
        <v>675</v>
      </c>
      <c r="K31" s="168">
        <v>648</v>
      </c>
      <c r="L31" s="168">
        <v>600</v>
      </c>
      <c r="M31" s="168">
        <v>680</v>
      </c>
      <c r="N31" s="168">
        <v>645</v>
      </c>
      <c r="O31" s="171">
        <v>706</v>
      </c>
      <c r="P31" s="171">
        <v>747</v>
      </c>
      <c r="Q31" s="17">
        <f t="shared" si="52"/>
        <v>671.57142857142856</v>
      </c>
      <c r="R31" s="168">
        <v>568</v>
      </c>
      <c r="S31" s="168">
        <v>785</v>
      </c>
      <c r="T31" s="168">
        <v>800</v>
      </c>
      <c r="U31" s="168">
        <v>862</v>
      </c>
      <c r="V31" s="168">
        <v>802</v>
      </c>
      <c r="W31" s="171">
        <v>837</v>
      </c>
      <c r="X31" s="171">
        <v>815</v>
      </c>
      <c r="Y31" s="17">
        <f t="shared" si="78"/>
        <v>781.28571428571433</v>
      </c>
      <c r="Z31" s="18">
        <v>848</v>
      </c>
      <c r="AA31" s="18">
        <v>773</v>
      </c>
      <c r="AB31" s="18">
        <v>805</v>
      </c>
      <c r="AC31" s="18">
        <v>715</v>
      </c>
      <c r="AD31" s="18">
        <v>819</v>
      </c>
      <c r="AE31" s="18">
        <v>841</v>
      </c>
      <c r="AF31" s="18">
        <v>792</v>
      </c>
      <c r="AG31" s="13">
        <f t="shared" si="79"/>
        <v>799</v>
      </c>
      <c r="AH31" s="18">
        <v>800</v>
      </c>
      <c r="AI31" s="18">
        <v>911</v>
      </c>
      <c r="AJ31" s="18">
        <v>773</v>
      </c>
      <c r="AK31" s="18">
        <v>795</v>
      </c>
      <c r="AL31" s="18">
        <v>760</v>
      </c>
      <c r="AM31" s="18">
        <v>718</v>
      </c>
      <c r="AN31" s="18">
        <v>763</v>
      </c>
      <c r="AO31" s="13">
        <f t="shared" si="80"/>
        <v>788.57142857142856</v>
      </c>
      <c r="AP31" s="18"/>
      <c r="AQ31" s="18"/>
      <c r="AR31" s="18"/>
      <c r="AS31" s="18"/>
      <c r="AT31" s="18"/>
      <c r="AU31" s="18"/>
      <c r="AV31" s="18"/>
      <c r="AW31" s="13" t="e">
        <f t="shared" si="81"/>
        <v>#DIV/0!</v>
      </c>
      <c r="AX31" s="18"/>
      <c r="AY31" s="18"/>
      <c r="AZ31" s="18"/>
      <c r="BA31" s="18"/>
      <c r="BB31" s="18"/>
      <c r="BC31" s="18"/>
      <c r="BD31" s="18"/>
      <c r="BE31" s="13" t="e">
        <f t="shared" si="82"/>
        <v>#DIV/0!</v>
      </c>
      <c r="BF31" s="18"/>
      <c r="BG31" s="18"/>
      <c r="BH31" s="18"/>
      <c r="BI31" s="18"/>
      <c r="BJ31" s="18"/>
      <c r="BK31" s="18"/>
      <c r="BL31" s="18"/>
      <c r="BM31" s="13" t="e">
        <f t="shared" si="83"/>
        <v>#DIV/0!</v>
      </c>
    </row>
    <row r="32" spans="1:65" ht="15" customHeight="1" x14ac:dyDescent="0.3">
      <c r="A32" s="89">
        <f t="shared" si="84"/>
        <v>7</v>
      </c>
      <c r="B32" s="34" t="s">
        <v>239</v>
      </c>
      <c r="C32" s="90">
        <v>800</v>
      </c>
      <c r="D32" s="96">
        <v>1000</v>
      </c>
      <c r="E32" s="96">
        <v>1000</v>
      </c>
      <c r="F32" s="96">
        <v>1000</v>
      </c>
      <c r="G32" s="83" t="s">
        <v>27</v>
      </c>
      <c r="H32" s="90">
        <v>1000</v>
      </c>
      <c r="I32" s="97" t="s">
        <v>87</v>
      </c>
      <c r="J32" s="168">
        <v>894</v>
      </c>
      <c r="K32" s="168">
        <v>928</v>
      </c>
      <c r="L32" s="168">
        <v>593</v>
      </c>
      <c r="M32" s="168">
        <v>1068</v>
      </c>
      <c r="N32" s="168">
        <v>890</v>
      </c>
      <c r="O32" s="171">
        <v>950</v>
      </c>
      <c r="P32" s="171">
        <v>1044</v>
      </c>
      <c r="Q32" s="17">
        <f t="shared" si="52"/>
        <v>909.57142857142856</v>
      </c>
      <c r="R32" s="168">
        <v>1116</v>
      </c>
      <c r="S32" s="168">
        <v>1070</v>
      </c>
      <c r="T32" s="168">
        <v>1252</v>
      </c>
      <c r="U32" s="168">
        <v>1253</v>
      </c>
      <c r="V32" s="168">
        <v>1049</v>
      </c>
      <c r="W32" s="171">
        <v>1294</v>
      </c>
      <c r="X32" s="171">
        <v>1208</v>
      </c>
      <c r="Y32" s="17">
        <f t="shared" si="78"/>
        <v>1177.4285714285713</v>
      </c>
      <c r="Z32" s="18">
        <v>1250</v>
      </c>
      <c r="AA32" s="18">
        <v>994</v>
      </c>
      <c r="AB32" s="18">
        <v>1078</v>
      </c>
      <c r="AC32" s="18">
        <v>995</v>
      </c>
      <c r="AD32" s="18">
        <v>1100</v>
      </c>
      <c r="AE32" s="18">
        <v>966</v>
      </c>
      <c r="AF32" s="18">
        <v>1238</v>
      </c>
      <c r="AG32" s="13">
        <f t="shared" si="79"/>
        <v>1088.7142857142858</v>
      </c>
      <c r="AH32" s="18">
        <v>1161</v>
      </c>
      <c r="AI32" s="18">
        <v>1286</v>
      </c>
      <c r="AJ32" s="18">
        <v>961</v>
      </c>
      <c r="AK32" s="18">
        <v>1058</v>
      </c>
      <c r="AL32" s="18">
        <v>1250</v>
      </c>
      <c r="AM32" s="18">
        <v>1029</v>
      </c>
      <c r="AN32" s="18">
        <v>998</v>
      </c>
      <c r="AO32" s="13">
        <f t="shared" si="80"/>
        <v>1106.1428571428571</v>
      </c>
      <c r="AP32" s="18"/>
      <c r="AQ32" s="18"/>
      <c r="AR32" s="18"/>
      <c r="AS32" s="18"/>
      <c r="AT32" s="18"/>
      <c r="AU32" s="18"/>
      <c r="AV32" s="18"/>
      <c r="AW32" s="13" t="e">
        <f t="shared" si="81"/>
        <v>#DIV/0!</v>
      </c>
      <c r="AX32" s="18"/>
      <c r="AY32" s="18"/>
      <c r="AZ32" s="18"/>
      <c r="BA32" s="18"/>
      <c r="BB32" s="18"/>
      <c r="BC32" s="18"/>
      <c r="BD32" s="18"/>
      <c r="BE32" s="13" t="e">
        <f t="shared" si="82"/>
        <v>#DIV/0!</v>
      </c>
      <c r="BF32" s="18"/>
      <c r="BG32" s="18"/>
      <c r="BH32" s="18"/>
      <c r="BI32" s="18"/>
      <c r="BJ32" s="18"/>
      <c r="BK32" s="18"/>
      <c r="BL32" s="18"/>
      <c r="BM32" s="13" t="e">
        <f t="shared" si="83"/>
        <v>#DIV/0!</v>
      </c>
    </row>
    <row r="33" spans="1:65" ht="15" customHeight="1" x14ac:dyDescent="0.3">
      <c r="A33" s="89">
        <f t="shared" si="84"/>
        <v>8</v>
      </c>
      <c r="B33" s="34" t="s">
        <v>88</v>
      </c>
      <c r="C33" s="90"/>
      <c r="D33" s="96"/>
      <c r="E33" s="96"/>
      <c r="F33" s="96"/>
      <c r="G33" s="83" t="s">
        <v>27</v>
      </c>
      <c r="H33" s="98"/>
      <c r="I33" s="97" t="s">
        <v>54</v>
      </c>
      <c r="J33" s="186">
        <v>2.0833333333333332E-2</v>
      </c>
      <c r="K33" s="186">
        <v>2.0833333333333332E-2</v>
      </c>
      <c r="L33" s="186">
        <v>2.0833333333333332E-2</v>
      </c>
      <c r="M33" s="186">
        <v>0.9375</v>
      </c>
      <c r="N33" s="186">
        <v>0.9375</v>
      </c>
      <c r="O33" s="172">
        <v>0.9375</v>
      </c>
      <c r="P33" s="172">
        <v>0.9375</v>
      </c>
      <c r="Q33" s="17"/>
      <c r="R33" s="186">
        <v>0.9375</v>
      </c>
      <c r="S33" s="186">
        <v>0.9375</v>
      </c>
      <c r="T33" s="186">
        <v>0.9375</v>
      </c>
      <c r="U33" s="186">
        <v>0.9375</v>
      </c>
      <c r="V33" s="186">
        <v>0.9375</v>
      </c>
      <c r="W33" s="172">
        <v>0.9375</v>
      </c>
      <c r="X33" s="172">
        <v>0.9375</v>
      </c>
      <c r="Y33" s="17">
        <f>X33</f>
        <v>0.9375</v>
      </c>
      <c r="Z33" s="15">
        <v>0.9375</v>
      </c>
      <c r="AA33" s="15">
        <v>2.0833333333333332E-2</v>
      </c>
      <c r="AB33" s="15">
        <v>2.0833333333333332E-2</v>
      </c>
      <c r="AC33" s="15">
        <v>2.0833333333333332E-2</v>
      </c>
      <c r="AD33" s="15">
        <v>2.0833333333333332E-2</v>
      </c>
      <c r="AE33" s="15">
        <v>2.0833333333333332E-2</v>
      </c>
      <c r="AF33" s="15">
        <v>2.0833333333333332E-2</v>
      </c>
      <c r="AG33" s="17">
        <f>AF33</f>
        <v>2.0833333333333332E-2</v>
      </c>
      <c r="AH33" s="15">
        <v>2.0833333333333332E-2</v>
      </c>
      <c r="AI33" s="15">
        <v>2.0833333333333332E-2</v>
      </c>
      <c r="AJ33" s="15">
        <v>2.0833333333333332E-2</v>
      </c>
      <c r="AK33" s="15">
        <v>0.9375</v>
      </c>
      <c r="AL33" s="15">
        <v>0.9375</v>
      </c>
      <c r="AM33" s="15">
        <v>0.9375</v>
      </c>
      <c r="AN33" s="15">
        <v>0.9375</v>
      </c>
      <c r="AO33" s="17">
        <f>AN33</f>
        <v>0.9375</v>
      </c>
      <c r="AP33" s="15"/>
      <c r="AQ33" s="15"/>
      <c r="AR33" s="15"/>
      <c r="AS33" s="15"/>
      <c r="AT33" s="15"/>
      <c r="AU33" s="15"/>
      <c r="AV33" s="15"/>
      <c r="AW33" s="17">
        <f>AV33</f>
        <v>0</v>
      </c>
      <c r="AX33" s="15"/>
      <c r="AY33" s="15"/>
      <c r="AZ33" s="15"/>
      <c r="BA33" s="15"/>
      <c r="BB33" s="15"/>
      <c r="BC33" s="15"/>
      <c r="BD33" s="15"/>
      <c r="BE33" s="17">
        <f>BD33</f>
        <v>0</v>
      </c>
      <c r="BF33" s="15"/>
      <c r="BG33" s="15"/>
      <c r="BH33" s="15"/>
      <c r="BI33" s="15"/>
      <c r="BJ33" s="15"/>
      <c r="BK33" s="15"/>
      <c r="BL33" s="15"/>
      <c r="BM33" s="17">
        <f>BL33</f>
        <v>0</v>
      </c>
    </row>
    <row r="34" spans="1:65" ht="15" customHeight="1" x14ac:dyDescent="0.3">
      <c r="A34" s="89">
        <f t="shared" si="84"/>
        <v>9</v>
      </c>
      <c r="B34" s="34" t="s">
        <v>89</v>
      </c>
      <c r="C34" s="90"/>
      <c r="D34" s="96"/>
      <c r="E34" s="96"/>
      <c r="F34" s="96"/>
      <c r="G34" s="83" t="s">
        <v>27</v>
      </c>
      <c r="H34" s="98"/>
      <c r="I34" s="97" t="s">
        <v>54</v>
      </c>
      <c r="J34" s="186">
        <v>0.64583333333333337</v>
      </c>
      <c r="K34" s="186">
        <v>0.64583333333333337</v>
      </c>
      <c r="L34" s="186">
        <v>0.64583333333333337</v>
      </c>
      <c r="M34" s="186">
        <v>0.64583333333333337</v>
      </c>
      <c r="N34" s="186">
        <v>0.64583333333333337</v>
      </c>
      <c r="O34" s="172">
        <v>0.64583333333333337</v>
      </c>
      <c r="P34" s="172">
        <v>0.64583333333333337</v>
      </c>
      <c r="Q34" s="17"/>
      <c r="R34" s="186">
        <v>0.64583333333333337</v>
      </c>
      <c r="S34" s="186">
        <v>0.64583333333333337</v>
      </c>
      <c r="T34" s="186">
        <v>0.64583333333333337</v>
      </c>
      <c r="U34" s="186">
        <v>0.64583333333333337</v>
      </c>
      <c r="V34" s="186">
        <v>0.64583333333333337</v>
      </c>
      <c r="W34" s="172">
        <v>0.64583333333333337</v>
      </c>
      <c r="X34" s="172">
        <v>0.64583333333333337</v>
      </c>
      <c r="Y34" s="17">
        <f>X34</f>
        <v>0.64583333333333337</v>
      </c>
      <c r="Z34" s="15">
        <v>0.64583333333333337</v>
      </c>
      <c r="AA34" s="15">
        <v>0.64583333333333337</v>
      </c>
      <c r="AB34" s="15">
        <v>0.64583333333333337</v>
      </c>
      <c r="AC34" s="15">
        <v>0.64583333333333337</v>
      </c>
      <c r="AD34" s="15">
        <v>0.64583333333333337</v>
      </c>
      <c r="AE34" s="15">
        <v>0.64583333333333337</v>
      </c>
      <c r="AF34" s="15">
        <v>0.64583333333333337</v>
      </c>
      <c r="AG34" s="17">
        <f>AF34</f>
        <v>0.64583333333333337</v>
      </c>
      <c r="AH34" s="15">
        <v>0.64583333333333337</v>
      </c>
      <c r="AI34" s="15">
        <v>0.64583333333333337</v>
      </c>
      <c r="AJ34" s="15">
        <v>0.64583333333333337</v>
      </c>
      <c r="AK34" s="15">
        <v>0.64583333333333337</v>
      </c>
      <c r="AL34" s="15">
        <v>0.64583333333333337</v>
      </c>
      <c r="AM34" s="15">
        <v>0.64583333333333337</v>
      </c>
      <c r="AN34" s="15">
        <v>0.64583333333333337</v>
      </c>
      <c r="AO34" s="17">
        <f>AN34</f>
        <v>0.64583333333333337</v>
      </c>
      <c r="AP34" s="15"/>
      <c r="AQ34" s="15"/>
      <c r="AR34" s="15"/>
      <c r="AS34" s="15"/>
      <c r="AT34" s="15"/>
      <c r="AU34" s="15"/>
      <c r="AV34" s="15"/>
      <c r="AW34" s="17">
        <f>AV34</f>
        <v>0</v>
      </c>
      <c r="AX34" s="15"/>
      <c r="AY34" s="15"/>
      <c r="AZ34" s="15"/>
      <c r="BA34" s="15"/>
      <c r="BB34" s="15"/>
      <c r="BC34" s="15"/>
      <c r="BD34" s="15"/>
      <c r="BE34" s="17">
        <f>BD34</f>
        <v>0</v>
      </c>
      <c r="BF34" s="15"/>
      <c r="BG34" s="15"/>
      <c r="BH34" s="15"/>
      <c r="BI34" s="15"/>
      <c r="BJ34" s="15"/>
      <c r="BK34" s="15"/>
      <c r="BL34" s="15"/>
      <c r="BM34" s="17">
        <f>BL34</f>
        <v>0</v>
      </c>
    </row>
    <row r="35" spans="1:65" ht="15" customHeight="1" x14ac:dyDescent="0.3">
      <c r="A35" s="237">
        <f t="shared" si="84"/>
        <v>10</v>
      </c>
      <c r="B35" s="36" t="s">
        <v>90</v>
      </c>
      <c r="C35" s="90" t="s">
        <v>91</v>
      </c>
      <c r="D35" s="90" t="s">
        <v>91</v>
      </c>
      <c r="E35" s="90" t="s">
        <v>91</v>
      </c>
      <c r="F35" s="90" t="s">
        <v>91</v>
      </c>
      <c r="G35" s="99" t="s">
        <v>42</v>
      </c>
      <c r="H35" s="90" t="s">
        <v>91</v>
      </c>
      <c r="I35" s="100" t="s">
        <v>87</v>
      </c>
      <c r="J35" s="58">
        <v>0</v>
      </c>
      <c r="K35" s="58">
        <v>0</v>
      </c>
      <c r="L35" s="58">
        <v>0</v>
      </c>
      <c r="M35" s="58">
        <v>0</v>
      </c>
      <c r="N35" s="58">
        <v>0</v>
      </c>
      <c r="O35" s="58">
        <v>0</v>
      </c>
      <c r="P35" s="58">
        <v>0</v>
      </c>
      <c r="Q35" s="58">
        <v>0</v>
      </c>
      <c r="R35" s="58">
        <v>0</v>
      </c>
      <c r="S35" s="58">
        <v>0</v>
      </c>
      <c r="T35" s="58">
        <v>0</v>
      </c>
      <c r="U35" s="58">
        <v>0</v>
      </c>
      <c r="V35" s="58">
        <v>0</v>
      </c>
      <c r="W35" s="58">
        <v>0</v>
      </c>
      <c r="X35" s="58">
        <v>0</v>
      </c>
      <c r="Y35" s="58">
        <v>0</v>
      </c>
      <c r="Z35" s="58">
        <v>0</v>
      </c>
      <c r="AA35" s="58">
        <v>0</v>
      </c>
      <c r="AB35" s="58">
        <v>0</v>
      </c>
      <c r="AC35" s="58">
        <v>0</v>
      </c>
      <c r="AD35" s="58">
        <v>0</v>
      </c>
      <c r="AE35" s="58">
        <v>0</v>
      </c>
      <c r="AF35" s="58">
        <v>0</v>
      </c>
      <c r="AG35" s="58">
        <v>0</v>
      </c>
      <c r="AH35" s="59">
        <v>0</v>
      </c>
      <c r="AI35" s="59">
        <v>0</v>
      </c>
      <c r="AJ35" s="59">
        <v>0</v>
      </c>
      <c r="AK35" s="59">
        <v>0</v>
      </c>
      <c r="AL35" s="59">
        <v>0</v>
      </c>
      <c r="AM35" s="59">
        <v>0</v>
      </c>
      <c r="AN35" s="59">
        <v>0</v>
      </c>
      <c r="AO35" s="58">
        <v>0</v>
      </c>
      <c r="AP35" s="59"/>
      <c r="AQ35" s="59"/>
      <c r="AR35" s="59"/>
      <c r="AS35" s="59"/>
      <c r="AT35" s="59"/>
      <c r="AU35" s="59"/>
      <c r="AV35" s="59"/>
      <c r="AW35" s="58">
        <v>0</v>
      </c>
      <c r="AX35" s="59"/>
      <c r="AY35" s="59"/>
      <c r="AZ35" s="59"/>
      <c r="BA35" s="59"/>
      <c r="BB35" s="59"/>
      <c r="BC35" s="59"/>
      <c r="BD35" s="59"/>
      <c r="BE35" s="58">
        <v>0</v>
      </c>
      <c r="BF35" s="59"/>
      <c r="BG35" s="59"/>
      <c r="BH35" s="59"/>
      <c r="BI35" s="59"/>
      <c r="BJ35" s="59"/>
      <c r="BK35" s="59"/>
      <c r="BL35" s="59"/>
      <c r="BM35" s="58">
        <v>0</v>
      </c>
    </row>
    <row r="36" spans="1:65" ht="15" customHeight="1" x14ac:dyDescent="0.3">
      <c r="A36" s="238"/>
      <c r="B36" s="36" t="s">
        <v>92</v>
      </c>
      <c r="C36" s="90" t="s">
        <v>93</v>
      </c>
      <c r="D36" s="90" t="s">
        <v>93</v>
      </c>
      <c r="E36" s="90" t="s">
        <v>93</v>
      </c>
      <c r="F36" s="90" t="s">
        <v>93</v>
      </c>
      <c r="G36" s="99" t="s">
        <v>42</v>
      </c>
      <c r="H36" s="90" t="s">
        <v>93</v>
      </c>
      <c r="I36" s="100" t="s">
        <v>87</v>
      </c>
      <c r="J36" s="58">
        <v>0</v>
      </c>
      <c r="K36" s="58">
        <v>0</v>
      </c>
      <c r="L36" s="58">
        <v>0</v>
      </c>
      <c r="M36" s="58">
        <v>0</v>
      </c>
      <c r="N36" s="58">
        <v>0</v>
      </c>
      <c r="O36" s="58">
        <v>0</v>
      </c>
      <c r="P36" s="58">
        <v>0</v>
      </c>
      <c r="Q36" s="58">
        <v>0</v>
      </c>
      <c r="R36" s="58">
        <v>0</v>
      </c>
      <c r="S36" s="58">
        <v>0</v>
      </c>
      <c r="T36" s="58">
        <v>0</v>
      </c>
      <c r="U36" s="58">
        <v>0</v>
      </c>
      <c r="V36" s="58">
        <v>0</v>
      </c>
      <c r="W36" s="58">
        <v>0</v>
      </c>
      <c r="X36" s="58">
        <v>0</v>
      </c>
      <c r="Y36" s="58">
        <v>0</v>
      </c>
      <c r="Z36" s="58">
        <v>0</v>
      </c>
      <c r="AA36" s="58">
        <v>0</v>
      </c>
      <c r="AB36" s="58">
        <v>0</v>
      </c>
      <c r="AC36" s="58">
        <v>0</v>
      </c>
      <c r="AD36" s="58">
        <v>0</v>
      </c>
      <c r="AE36" s="58">
        <v>0</v>
      </c>
      <c r="AF36" s="58">
        <v>0</v>
      </c>
      <c r="AG36" s="58">
        <v>0</v>
      </c>
      <c r="AH36" s="59">
        <v>0</v>
      </c>
      <c r="AI36" s="59">
        <v>0</v>
      </c>
      <c r="AJ36" s="59">
        <v>0</v>
      </c>
      <c r="AK36" s="59">
        <v>0</v>
      </c>
      <c r="AL36" s="59">
        <v>0</v>
      </c>
      <c r="AM36" s="59">
        <v>0</v>
      </c>
      <c r="AN36" s="59">
        <v>0</v>
      </c>
      <c r="AO36" s="58">
        <v>0</v>
      </c>
      <c r="AP36" s="59"/>
      <c r="AQ36" s="59"/>
      <c r="AR36" s="59"/>
      <c r="AS36" s="59"/>
      <c r="AT36" s="59"/>
      <c r="AU36" s="59"/>
      <c r="AV36" s="59"/>
      <c r="AW36" s="58">
        <v>0</v>
      </c>
      <c r="AX36" s="59"/>
      <c r="AY36" s="59"/>
      <c r="AZ36" s="59"/>
      <c r="BA36" s="59"/>
      <c r="BB36" s="59"/>
      <c r="BC36" s="59"/>
      <c r="BD36" s="59"/>
      <c r="BE36" s="58">
        <v>0</v>
      </c>
      <c r="BF36" s="59"/>
      <c r="BG36" s="59"/>
      <c r="BH36" s="59"/>
      <c r="BI36" s="59"/>
      <c r="BJ36" s="59"/>
      <c r="BK36" s="59"/>
      <c r="BL36" s="59"/>
      <c r="BM36" s="58">
        <v>0</v>
      </c>
    </row>
    <row r="37" spans="1:65" ht="15" customHeight="1" x14ac:dyDescent="0.3">
      <c r="A37" s="239"/>
      <c r="B37" s="36" t="s">
        <v>94</v>
      </c>
      <c r="C37" s="90">
        <v>100</v>
      </c>
      <c r="D37" s="90">
        <v>100</v>
      </c>
      <c r="E37" s="90">
        <v>100</v>
      </c>
      <c r="F37" s="90">
        <v>100</v>
      </c>
      <c r="G37" s="99" t="s">
        <v>42</v>
      </c>
      <c r="H37" s="90">
        <v>100</v>
      </c>
      <c r="I37" s="100" t="s">
        <v>87</v>
      </c>
      <c r="J37" s="58">
        <v>0</v>
      </c>
      <c r="K37" s="58">
        <v>0</v>
      </c>
      <c r="L37" s="58">
        <v>0</v>
      </c>
      <c r="M37" s="58">
        <v>0</v>
      </c>
      <c r="N37" s="58">
        <v>0</v>
      </c>
      <c r="O37" s="58">
        <v>0</v>
      </c>
      <c r="P37" s="58">
        <v>0</v>
      </c>
      <c r="Q37" s="58">
        <v>0</v>
      </c>
      <c r="R37" s="58">
        <v>0</v>
      </c>
      <c r="S37" s="58">
        <v>0</v>
      </c>
      <c r="T37" s="58">
        <v>0</v>
      </c>
      <c r="U37" s="58">
        <v>0</v>
      </c>
      <c r="V37" s="58">
        <v>0</v>
      </c>
      <c r="W37" s="58">
        <v>0</v>
      </c>
      <c r="X37" s="58">
        <v>0</v>
      </c>
      <c r="Y37" s="58">
        <v>0</v>
      </c>
      <c r="Z37" s="58">
        <v>0</v>
      </c>
      <c r="AA37" s="58">
        <v>0</v>
      </c>
      <c r="AB37" s="58">
        <v>0</v>
      </c>
      <c r="AC37" s="58">
        <v>0</v>
      </c>
      <c r="AD37" s="58">
        <v>0</v>
      </c>
      <c r="AE37" s="58">
        <v>0</v>
      </c>
      <c r="AF37" s="58">
        <v>0</v>
      </c>
      <c r="AG37" s="58">
        <v>0</v>
      </c>
      <c r="AH37" s="59">
        <v>0</v>
      </c>
      <c r="AI37" s="59">
        <v>0</v>
      </c>
      <c r="AJ37" s="59">
        <v>0</v>
      </c>
      <c r="AK37" s="59">
        <v>0</v>
      </c>
      <c r="AL37" s="59">
        <v>0</v>
      </c>
      <c r="AM37" s="59">
        <v>0</v>
      </c>
      <c r="AN37" s="59">
        <v>0</v>
      </c>
      <c r="AO37" s="58">
        <v>0</v>
      </c>
      <c r="AP37" s="59"/>
      <c r="AQ37" s="59"/>
      <c r="AR37" s="59"/>
      <c r="AS37" s="59"/>
      <c r="AT37" s="59"/>
      <c r="AU37" s="59"/>
      <c r="AV37" s="59"/>
      <c r="AW37" s="58">
        <v>0</v>
      </c>
      <c r="AX37" s="59"/>
      <c r="AY37" s="59"/>
      <c r="AZ37" s="59"/>
      <c r="BA37" s="59"/>
      <c r="BB37" s="59"/>
      <c r="BC37" s="59"/>
      <c r="BD37" s="59"/>
      <c r="BE37" s="58">
        <v>0</v>
      </c>
      <c r="BF37" s="59"/>
      <c r="BG37" s="59"/>
      <c r="BH37" s="59"/>
      <c r="BI37" s="59"/>
      <c r="BJ37" s="59"/>
      <c r="BK37" s="59"/>
      <c r="BL37" s="59"/>
      <c r="BM37" s="58">
        <v>0</v>
      </c>
    </row>
    <row r="38" spans="1:65" ht="15" customHeight="1" x14ac:dyDescent="0.3">
      <c r="A38" s="89">
        <v>11</v>
      </c>
      <c r="B38" s="37" t="s">
        <v>240</v>
      </c>
      <c r="C38" s="101" t="s">
        <v>95</v>
      </c>
      <c r="D38" s="101" t="s">
        <v>96</v>
      </c>
      <c r="E38" s="101" t="s">
        <v>96</v>
      </c>
      <c r="F38" s="101" t="s">
        <v>96</v>
      </c>
      <c r="G38" s="83" t="s">
        <v>27</v>
      </c>
      <c r="H38" s="101" t="s">
        <v>97</v>
      </c>
      <c r="I38" s="100" t="s">
        <v>37</v>
      </c>
      <c r="J38" s="173">
        <v>72.2</v>
      </c>
      <c r="K38" s="173">
        <v>70.099999999999994</v>
      </c>
      <c r="L38" s="173">
        <v>69.7</v>
      </c>
      <c r="M38" s="173">
        <v>71.099999999999994</v>
      </c>
      <c r="N38" s="173">
        <v>71.099999999999994</v>
      </c>
      <c r="O38" s="173">
        <v>66.3</v>
      </c>
      <c r="P38" s="173">
        <v>69</v>
      </c>
      <c r="Q38" s="17">
        <f t="shared" ref="Q38:Q46" si="87">IF(Q$2="Среднее",AVERAGE(J38:P38))</f>
        <v>69.928571428571431</v>
      </c>
      <c r="R38" s="173">
        <v>68.2</v>
      </c>
      <c r="S38" s="173">
        <v>70</v>
      </c>
      <c r="T38" s="173">
        <v>69.400000000000006</v>
      </c>
      <c r="U38" s="173">
        <v>70</v>
      </c>
      <c r="V38" s="173">
        <v>68</v>
      </c>
      <c r="W38" s="173">
        <v>69.8</v>
      </c>
      <c r="X38" s="173">
        <v>70</v>
      </c>
      <c r="Y38" s="17">
        <f t="shared" ref="Y38:Y41" si="88">IF(Y$2="Среднее",AVERAGE(R38:X38))</f>
        <v>69.342857142857142</v>
      </c>
      <c r="Z38" s="17">
        <v>67.2</v>
      </c>
      <c r="AA38" s="17">
        <v>70</v>
      </c>
      <c r="AB38" s="17">
        <v>73</v>
      </c>
      <c r="AC38" s="17">
        <v>72.3</v>
      </c>
      <c r="AD38" s="17">
        <v>74.3</v>
      </c>
      <c r="AE38" s="17">
        <v>75.8</v>
      </c>
      <c r="AF38" s="17">
        <v>72.5</v>
      </c>
      <c r="AG38" s="13">
        <f t="shared" ref="AG38:AG46" si="89">IF(AG$2="Среднее",AVERAGE(Z38:AF38),"")</f>
        <v>72.157142857142858</v>
      </c>
      <c r="AH38" s="17">
        <v>70.900000000000006</v>
      </c>
      <c r="AI38" s="17">
        <v>72.3</v>
      </c>
      <c r="AJ38" s="17">
        <v>67.7</v>
      </c>
      <c r="AK38" s="17">
        <v>71.2</v>
      </c>
      <c r="AL38" s="17">
        <v>70.099999999999994</v>
      </c>
      <c r="AM38" s="17">
        <v>64.8</v>
      </c>
      <c r="AN38" s="17">
        <v>67.7</v>
      </c>
      <c r="AO38" s="13">
        <f t="shared" ref="AO38:AO46" si="90">IF(AO$2="Среднее",AVERAGE(AH38:AN38),"")</f>
        <v>69.242857142857133</v>
      </c>
      <c r="AP38" s="17"/>
      <c r="AQ38" s="17"/>
      <c r="AR38" s="17"/>
      <c r="AS38" s="17"/>
      <c r="AT38" s="17"/>
      <c r="AU38" s="17"/>
      <c r="AV38" s="17"/>
      <c r="AW38" s="13" t="e">
        <f t="shared" ref="AW38:AW46" si="91">IF(AW$2="Среднее",AVERAGE(AP38:AV38),"")</f>
        <v>#DIV/0!</v>
      </c>
      <c r="AX38" s="17"/>
      <c r="AY38" s="17"/>
      <c r="AZ38" s="17"/>
      <c r="BA38" s="17"/>
      <c r="BB38" s="17"/>
      <c r="BC38" s="17"/>
      <c r="BD38" s="17"/>
      <c r="BE38" s="13" t="e">
        <f t="shared" ref="BE38:BE46" si="92">IF(BE$2="Среднее",AVERAGE(AX38:BD38),"")</f>
        <v>#DIV/0!</v>
      </c>
      <c r="BF38" s="17"/>
      <c r="BG38" s="17"/>
      <c r="BH38" s="17"/>
      <c r="BI38" s="17"/>
      <c r="BJ38" s="17"/>
      <c r="BK38" s="17"/>
      <c r="BL38" s="17"/>
      <c r="BM38" s="13" t="e">
        <f t="shared" ref="BM38:BM46" si="93">IF(BM$2="Среднее",AVERAGE(BF38:BL38),"")</f>
        <v>#DIV/0!</v>
      </c>
    </row>
    <row r="39" spans="1:65" ht="15" customHeight="1" x14ac:dyDescent="0.3">
      <c r="A39" s="89">
        <f t="shared" si="84"/>
        <v>12</v>
      </c>
      <c r="B39" s="37" t="s">
        <v>241</v>
      </c>
      <c r="C39" s="101" t="s">
        <v>95</v>
      </c>
      <c r="D39" s="101" t="s">
        <v>96</v>
      </c>
      <c r="E39" s="101" t="s">
        <v>96</v>
      </c>
      <c r="F39" s="101" t="s">
        <v>96</v>
      </c>
      <c r="G39" s="83" t="s">
        <v>27</v>
      </c>
      <c r="H39" s="101" t="s">
        <v>97</v>
      </c>
      <c r="I39" s="100" t="s">
        <v>37</v>
      </c>
      <c r="J39" s="160">
        <v>70.400000000000006</v>
      </c>
      <c r="K39" s="160">
        <v>69.5</v>
      </c>
      <c r="L39" s="160">
        <v>72.2</v>
      </c>
      <c r="M39" s="160">
        <v>67.900000000000006</v>
      </c>
      <c r="N39" s="160">
        <v>75.900000000000006</v>
      </c>
      <c r="O39" s="160">
        <v>72.2</v>
      </c>
      <c r="P39" s="160">
        <v>68</v>
      </c>
      <c r="Q39" s="17">
        <f t="shared" si="87"/>
        <v>70.871428571428567</v>
      </c>
      <c r="R39" s="160">
        <v>66.7</v>
      </c>
      <c r="S39" s="160">
        <v>70.5</v>
      </c>
      <c r="T39" s="160">
        <v>72.7</v>
      </c>
      <c r="U39" s="160">
        <v>72.099999999999994</v>
      </c>
      <c r="V39" s="160">
        <v>71.5</v>
      </c>
      <c r="W39" s="160">
        <v>78.2</v>
      </c>
      <c r="X39" s="160">
        <v>73</v>
      </c>
      <c r="Y39" s="17">
        <f t="shared" si="88"/>
        <v>72.099999999999994</v>
      </c>
      <c r="Z39" s="17">
        <v>72.900000000000006</v>
      </c>
      <c r="AA39" s="17">
        <v>79.8</v>
      </c>
      <c r="AB39" s="17">
        <v>78</v>
      </c>
      <c r="AC39" s="17">
        <v>74.099999999999994</v>
      </c>
      <c r="AD39" s="17">
        <v>77.599999999999994</v>
      </c>
      <c r="AE39" s="17">
        <v>73.400000000000006</v>
      </c>
      <c r="AF39" s="17">
        <v>73.7</v>
      </c>
      <c r="AG39" s="13">
        <f t="shared" si="89"/>
        <v>75.642857142857139</v>
      </c>
      <c r="AH39" s="17">
        <v>71.900000000000006</v>
      </c>
      <c r="AI39" s="17">
        <v>74.900000000000006</v>
      </c>
      <c r="AJ39" s="17">
        <v>74.599999999999994</v>
      </c>
      <c r="AK39" s="17">
        <v>75</v>
      </c>
      <c r="AL39" s="17">
        <v>77.400000000000006</v>
      </c>
      <c r="AM39" s="17">
        <v>70.599999999999994</v>
      </c>
      <c r="AN39" s="17">
        <v>72.900000000000006</v>
      </c>
      <c r="AO39" s="13">
        <f t="shared" si="90"/>
        <v>73.899999999999991</v>
      </c>
      <c r="AP39" s="17"/>
      <c r="AQ39" s="17"/>
      <c r="AR39" s="17"/>
      <c r="AS39" s="17"/>
      <c r="AT39" s="17"/>
      <c r="AU39" s="17"/>
      <c r="AV39" s="17"/>
      <c r="AW39" s="13" t="e">
        <f t="shared" si="91"/>
        <v>#DIV/0!</v>
      </c>
      <c r="AX39" s="17"/>
      <c r="AY39" s="17"/>
      <c r="AZ39" s="17"/>
      <c r="BA39" s="17"/>
      <c r="BB39" s="17"/>
      <c r="BC39" s="17"/>
      <c r="BD39" s="17"/>
      <c r="BE39" s="13" t="e">
        <f t="shared" si="92"/>
        <v>#DIV/0!</v>
      </c>
      <c r="BF39" s="17"/>
      <c r="BG39" s="17"/>
      <c r="BH39" s="17"/>
      <c r="BI39" s="17"/>
      <c r="BJ39" s="17"/>
      <c r="BK39" s="17"/>
      <c r="BL39" s="17"/>
      <c r="BM39" s="13" t="e">
        <f t="shared" si="93"/>
        <v>#DIV/0!</v>
      </c>
    </row>
    <row r="40" spans="1:65" ht="15" customHeight="1" x14ac:dyDescent="0.3">
      <c r="A40" s="89">
        <f t="shared" si="84"/>
        <v>13</v>
      </c>
      <c r="B40" s="37" t="s">
        <v>98</v>
      </c>
      <c r="C40" s="102" t="s">
        <v>99</v>
      </c>
      <c r="D40" s="102" t="s">
        <v>99</v>
      </c>
      <c r="E40" s="102" t="s">
        <v>99</v>
      </c>
      <c r="F40" s="102" t="s">
        <v>99</v>
      </c>
      <c r="G40" s="83" t="s">
        <v>27</v>
      </c>
      <c r="H40" s="102" t="s">
        <v>100</v>
      </c>
      <c r="I40" s="100" t="s">
        <v>37</v>
      </c>
      <c r="J40" s="174">
        <f t="shared" ref="J40:P40" si="94">J39-J38</f>
        <v>-1.7999999999999972</v>
      </c>
      <c r="K40" s="174">
        <f t="shared" si="94"/>
        <v>-0.59999999999999432</v>
      </c>
      <c r="L40" s="174">
        <f t="shared" si="94"/>
        <v>2.5</v>
      </c>
      <c r="M40" s="174">
        <f t="shared" si="94"/>
        <v>-3.1999999999999886</v>
      </c>
      <c r="N40" s="174">
        <f t="shared" si="94"/>
        <v>4.8000000000000114</v>
      </c>
      <c r="O40" s="174">
        <f t="shared" si="94"/>
        <v>5.9000000000000057</v>
      </c>
      <c r="P40" s="174">
        <f t="shared" si="94"/>
        <v>-1</v>
      </c>
      <c r="Q40" s="17">
        <f t="shared" si="87"/>
        <v>0.94285714285714817</v>
      </c>
      <c r="R40" s="174">
        <f t="shared" ref="R40:AN40" si="95">R39-R38</f>
        <v>-1.5</v>
      </c>
      <c r="S40" s="174">
        <f t="shared" si="95"/>
        <v>0.5</v>
      </c>
      <c r="T40" s="174">
        <f t="shared" si="95"/>
        <v>3.2999999999999972</v>
      </c>
      <c r="U40" s="174">
        <f t="shared" si="95"/>
        <v>2.0999999999999943</v>
      </c>
      <c r="V40" s="174">
        <f t="shared" si="95"/>
        <v>3.5</v>
      </c>
      <c r="W40" s="174">
        <f t="shared" si="95"/>
        <v>8.4000000000000057</v>
      </c>
      <c r="X40" s="174">
        <f t="shared" si="95"/>
        <v>3</v>
      </c>
      <c r="Y40" s="17">
        <f t="shared" si="88"/>
        <v>2.7571428571428567</v>
      </c>
      <c r="Z40" s="174">
        <f t="shared" si="95"/>
        <v>5.7000000000000028</v>
      </c>
      <c r="AA40" s="174">
        <f t="shared" si="95"/>
        <v>9.7999999999999972</v>
      </c>
      <c r="AB40" s="174">
        <f t="shared" si="95"/>
        <v>5</v>
      </c>
      <c r="AC40" s="174">
        <f t="shared" si="95"/>
        <v>1.7999999999999972</v>
      </c>
      <c r="AD40" s="174">
        <f t="shared" si="95"/>
        <v>3.2999999999999972</v>
      </c>
      <c r="AE40" s="174">
        <f t="shared" si="95"/>
        <v>-2.3999999999999915</v>
      </c>
      <c r="AF40" s="174">
        <f t="shared" si="95"/>
        <v>1.2000000000000028</v>
      </c>
      <c r="AG40" s="13">
        <f t="shared" si="89"/>
        <v>3.4857142857142867</v>
      </c>
      <c r="AH40" s="174">
        <f t="shared" si="95"/>
        <v>1</v>
      </c>
      <c r="AI40" s="174">
        <f t="shared" si="95"/>
        <v>2.6000000000000085</v>
      </c>
      <c r="AJ40" s="174">
        <f t="shared" si="95"/>
        <v>6.8999999999999915</v>
      </c>
      <c r="AK40" s="174">
        <f t="shared" si="95"/>
        <v>3.7999999999999972</v>
      </c>
      <c r="AL40" s="174">
        <f t="shared" si="95"/>
        <v>7.3000000000000114</v>
      </c>
      <c r="AM40" s="174">
        <f t="shared" si="95"/>
        <v>5.7999999999999972</v>
      </c>
      <c r="AN40" s="174">
        <f t="shared" si="95"/>
        <v>5.2000000000000028</v>
      </c>
      <c r="AO40" s="13">
        <f t="shared" si="90"/>
        <v>4.6571428571428584</v>
      </c>
      <c r="AP40" s="17"/>
      <c r="AQ40" s="17"/>
      <c r="AR40" s="17"/>
      <c r="AS40" s="17"/>
      <c r="AT40" s="17"/>
      <c r="AU40" s="17"/>
      <c r="AV40" s="17"/>
      <c r="AW40" s="13" t="e">
        <f t="shared" si="91"/>
        <v>#DIV/0!</v>
      </c>
      <c r="AX40" s="17"/>
      <c r="AY40" s="17"/>
      <c r="AZ40" s="17"/>
      <c r="BA40" s="17"/>
      <c r="BB40" s="17"/>
      <c r="BC40" s="17"/>
      <c r="BD40" s="17"/>
      <c r="BE40" s="13" t="e">
        <f t="shared" si="92"/>
        <v>#DIV/0!</v>
      </c>
      <c r="BF40" s="17"/>
      <c r="BG40" s="17"/>
      <c r="BH40" s="17"/>
      <c r="BI40" s="17"/>
      <c r="BJ40" s="17"/>
      <c r="BK40" s="17"/>
      <c r="BL40" s="17"/>
      <c r="BM40" s="13" t="e">
        <f t="shared" si="93"/>
        <v>#DIV/0!</v>
      </c>
    </row>
    <row r="41" spans="1:65" ht="15" customHeight="1" x14ac:dyDescent="0.3">
      <c r="A41" s="89">
        <f t="shared" si="84"/>
        <v>14</v>
      </c>
      <c r="B41" s="37" t="s">
        <v>101</v>
      </c>
      <c r="C41" s="101" t="s">
        <v>102</v>
      </c>
      <c r="D41" s="101" t="s">
        <v>103</v>
      </c>
      <c r="E41" s="101" t="s">
        <v>103</v>
      </c>
      <c r="F41" s="101" t="s">
        <v>103</v>
      </c>
      <c r="G41" s="83" t="s">
        <v>27</v>
      </c>
      <c r="H41" s="101" t="s">
        <v>103</v>
      </c>
      <c r="I41" s="100" t="s">
        <v>273</v>
      </c>
      <c r="J41" s="174">
        <v>5.88</v>
      </c>
      <c r="K41" s="174">
        <v>5.79</v>
      </c>
      <c r="L41" s="174">
        <v>5.71</v>
      </c>
      <c r="M41" s="174">
        <v>6.1</v>
      </c>
      <c r="N41" s="174">
        <v>6.39</v>
      </c>
      <c r="O41" s="174">
        <v>6.74</v>
      </c>
      <c r="P41" s="174">
        <v>6.55</v>
      </c>
      <c r="Q41" s="17">
        <f t="shared" si="87"/>
        <v>6.1657142857142855</v>
      </c>
      <c r="R41" s="174">
        <v>6.4</v>
      </c>
      <c r="S41" s="174">
        <v>6.66</v>
      </c>
      <c r="T41" s="174">
        <v>6.18</v>
      </c>
      <c r="U41" s="174">
        <v>6.2</v>
      </c>
      <c r="V41" s="174">
        <v>6.45</v>
      </c>
      <c r="W41" s="174">
        <v>6.24</v>
      </c>
      <c r="X41" s="174">
        <v>6.11</v>
      </c>
      <c r="Y41" s="17">
        <f t="shared" si="88"/>
        <v>6.32</v>
      </c>
      <c r="Z41" s="17">
        <v>6.05</v>
      </c>
      <c r="AA41" s="17">
        <v>6.23</v>
      </c>
      <c r="AB41" s="17">
        <v>6.21</v>
      </c>
      <c r="AC41" s="17">
        <v>5.69</v>
      </c>
      <c r="AD41" s="17">
        <v>5.14</v>
      </c>
      <c r="AE41" s="17">
        <v>5.3</v>
      </c>
      <c r="AF41" s="17">
        <v>5.7</v>
      </c>
      <c r="AG41" s="13">
        <f t="shared" si="89"/>
        <v>5.7600000000000007</v>
      </c>
      <c r="AH41" s="17">
        <v>6.35</v>
      </c>
      <c r="AI41" s="17">
        <v>6.28</v>
      </c>
      <c r="AJ41" s="17">
        <v>6.09</v>
      </c>
      <c r="AK41" s="17">
        <v>3.64</v>
      </c>
      <c r="AL41" s="17">
        <v>6.68</v>
      </c>
      <c r="AM41" s="17">
        <v>6.5</v>
      </c>
      <c r="AN41" s="17">
        <v>6.2</v>
      </c>
      <c r="AO41" s="13">
        <f t="shared" si="90"/>
        <v>5.9628571428571435</v>
      </c>
      <c r="AP41" s="17"/>
      <c r="AQ41" s="17"/>
      <c r="AR41" s="17"/>
      <c r="AS41" s="17"/>
      <c r="AT41" s="17"/>
      <c r="AU41" s="17"/>
      <c r="AV41" s="17"/>
      <c r="AW41" s="13" t="e">
        <f t="shared" si="91"/>
        <v>#DIV/0!</v>
      </c>
      <c r="AX41" s="17"/>
      <c r="AY41" s="17"/>
      <c r="AZ41" s="17"/>
      <c r="BA41" s="17"/>
      <c r="BB41" s="17"/>
      <c r="BC41" s="17"/>
      <c r="BD41" s="17"/>
      <c r="BE41" s="13" t="e">
        <f t="shared" si="92"/>
        <v>#DIV/0!</v>
      </c>
      <c r="BF41" s="17"/>
      <c r="BG41" s="17"/>
      <c r="BH41" s="17"/>
      <c r="BI41" s="17"/>
      <c r="BJ41" s="17"/>
      <c r="BK41" s="17"/>
      <c r="BL41" s="17"/>
      <c r="BM41" s="13" t="e">
        <f t="shared" si="93"/>
        <v>#DIV/0!</v>
      </c>
    </row>
    <row r="42" spans="1:65" ht="30" customHeight="1" x14ac:dyDescent="0.3">
      <c r="A42" s="227" t="s">
        <v>104</v>
      </c>
      <c r="B42" s="228"/>
      <c r="C42" s="228"/>
      <c r="D42" s="228"/>
      <c r="E42" s="228"/>
      <c r="F42" s="228"/>
      <c r="G42" s="228"/>
      <c r="H42" s="228"/>
      <c r="I42" s="228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60"/>
      <c r="BK42" s="60"/>
      <c r="BL42" s="60"/>
      <c r="BM42" s="60"/>
    </row>
    <row r="43" spans="1:65" ht="15" customHeight="1" x14ac:dyDescent="0.3">
      <c r="A43" s="103">
        <v>1</v>
      </c>
      <c r="B43" s="32" t="s">
        <v>242</v>
      </c>
      <c r="C43" s="104" t="s">
        <v>105</v>
      </c>
      <c r="D43" s="105"/>
      <c r="E43" s="105"/>
      <c r="F43" s="105"/>
      <c r="G43" s="106" t="s">
        <v>27</v>
      </c>
      <c r="H43" s="107"/>
      <c r="I43" s="108" t="s">
        <v>106</v>
      </c>
      <c r="J43" s="174">
        <v>0.5</v>
      </c>
      <c r="K43" s="174">
        <v>0.5</v>
      </c>
      <c r="L43" s="174">
        <v>0.5</v>
      </c>
      <c r="M43" s="174">
        <v>0.5</v>
      </c>
      <c r="N43" s="174">
        <v>0.5</v>
      </c>
      <c r="O43" s="174">
        <v>0.5</v>
      </c>
      <c r="P43" s="174">
        <v>0.5</v>
      </c>
      <c r="Q43" s="17">
        <f t="shared" si="87"/>
        <v>0.5</v>
      </c>
      <c r="R43" s="174">
        <v>0.5</v>
      </c>
      <c r="S43" s="174">
        <v>0.5</v>
      </c>
      <c r="T43" s="174">
        <v>0.5</v>
      </c>
      <c r="U43" s="174">
        <v>0.5</v>
      </c>
      <c r="V43" s="174">
        <v>0.5</v>
      </c>
      <c r="W43" s="174">
        <v>0.5</v>
      </c>
      <c r="X43" s="174">
        <v>0.5</v>
      </c>
      <c r="Y43" s="17">
        <f t="shared" ref="Y43:Y46" si="96">IF(Y$2="Среднее",AVERAGE(R43:X43))</f>
        <v>0.5</v>
      </c>
      <c r="Z43" s="17">
        <v>0.5</v>
      </c>
      <c r="AA43" s="17">
        <v>0.5</v>
      </c>
      <c r="AB43" s="17">
        <v>0.5</v>
      </c>
      <c r="AC43" s="17">
        <v>0.5</v>
      </c>
      <c r="AD43" s="17">
        <v>0.5</v>
      </c>
      <c r="AE43" s="17">
        <v>0.5</v>
      </c>
      <c r="AF43" s="17">
        <v>0.5</v>
      </c>
      <c r="AG43" s="13">
        <f t="shared" si="89"/>
        <v>0.5</v>
      </c>
      <c r="AH43" s="17">
        <v>0.5</v>
      </c>
      <c r="AI43" s="17">
        <v>0.5</v>
      </c>
      <c r="AJ43" s="17">
        <v>0.5</v>
      </c>
      <c r="AK43" s="17">
        <v>0.5</v>
      </c>
      <c r="AL43" s="17">
        <v>0.5</v>
      </c>
      <c r="AM43" s="17">
        <v>0.5</v>
      </c>
      <c r="AN43" s="17">
        <v>0.5</v>
      </c>
      <c r="AO43" s="13">
        <f t="shared" si="90"/>
        <v>0.5</v>
      </c>
      <c r="AP43" s="17"/>
      <c r="AQ43" s="17"/>
      <c r="AR43" s="17"/>
      <c r="AS43" s="17"/>
      <c r="AT43" s="17"/>
      <c r="AU43" s="17"/>
      <c r="AV43" s="17"/>
      <c r="AW43" s="13" t="e">
        <f t="shared" si="91"/>
        <v>#DIV/0!</v>
      </c>
      <c r="AX43" s="17"/>
      <c r="AY43" s="17"/>
      <c r="AZ43" s="17"/>
      <c r="BA43" s="17"/>
      <c r="BB43" s="17"/>
      <c r="BC43" s="17"/>
      <c r="BD43" s="17"/>
      <c r="BE43" s="13" t="e">
        <f t="shared" si="92"/>
        <v>#DIV/0!</v>
      </c>
      <c r="BF43" s="17"/>
      <c r="BG43" s="17"/>
      <c r="BH43" s="17"/>
      <c r="BI43" s="17"/>
      <c r="BJ43" s="17"/>
      <c r="BK43" s="17"/>
      <c r="BL43" s="17"/>
      <c r="BM43" s="13" t="e">
        <f t="shared" si="93"/>
        <v>#DIV/0!</v>
      </c>
    </row>
    <row r="44" spans="1:65" ht="15" customHeight="1" x14ac:dyDescent="0.3">
      <c r="A44" s="103">
        <f>A43+1</f>
        <v>2</v>
      </c>
      <c r="B44" s="33" t="s">
        <v>243</v>
      </c>
      <c r="C44" s="104" t="s">
        <v>107</v>
      </c>
      <c r="D44" s="104" t="s">
        <v>107</v>
      </c>
      <c r="E44" s="104" t="s">
        <v>107</v>
      </c>
      <c r="F44" s="104" t="s">
        <v>107</v>
      </c>
      <c r="G44" s="83" t="s">
        <v>27</v>
      </c>
      <c r="H44" s="104" t="s">
        <v>107</v>
      </c>
      <c r="I44" s="110" t="s">
        <v>71</v>
      </c>
      <c r="J44" s="174">
        <v>18</v>
      </c>
      <c r="K44" s="174">
        <v>18</v>
      </c>
      <c r="L44" s="174">
        <v>18</v>
      </c>
      <c r="M44" s="174">
        <v>18</v>
      </c>
      <c r="N44" s="174">
        <v>18</v>
      </c>
      <c r="O44" s="174">
        <v>18</v>
      </c>
      <c r="P44" s="174">
        <v>18</v>
      </c>
      <c r="Q44" s="17">
        <f t="shared" si="87"/>
        <v>18</v>
      </c>
      <c r="R44" s="174">
        <v>18</v>
      </c>
      <c r="S44" s="174">
        <v>18</v>
      </c>
      <c r="T44" s="174">
        <v>18</v>
      </c>
      <c r="U44" s="174">
        <v>18</v>
      </c>
      <c r="V44" s="174">
        <v>18</v>
      </c>
      <c r="W44" s="174">
        <v>18</v>
      </c>
      <c r="X44" s="174">
        <v>18</v>
      </c>
      <c r="Y44" s="17">
        <f t="shared" si="96"/>
        <v>18</v>
      </c>
      <c r="Z44" s="17">
        <v>18</v>
      </c>
      <c r="AA44" s="17">
        <v>18</v>
      </c>
      <c r="AB44" s="17">
        <v>18</v>
      </c>
      <c r="AC44" s="17">
        <v>18</v>
      </c>
      <c r="AD44" s="17">
        <v>18</v>
      </c>
      <c r="AE44" s="17">
        <v>18</v>
      </c>
      <c r="AF44" s="17">
        <v>18</v>
      </c>
      <c r="AG44" s="13">
        <f t="shared" si="89"/>
        <v>18</v>
      </c>
      <c r="AH44" s="17">
        <v>18</v>
      </c>
      <c r="AI44" s="17">
        <v>18</v>
      </c>
      <c r="AJ44" s="17">
        <v>18</v>
      </c>
      <c r="AK44" s="17">
        <v>18</v>
      </c>
      <c r="AL44" s="17">
        <v>18</v>
      </c>
      <c r="AM44" s="17">
        <v>18</v>
      </c>
      <c r="AN44" s="17">
        <v>18</v>
      </c>
      <c r="AO44" s="13">
        <f t="shared" si="90"/>
        <v>18</v>
      </c>
      <c r="AP44" s="17"/>
      <c r="AQ44" s="17"/>
      <c r="AR44" s="17"/>
      <c r="AS44" s="17"/>
      <c r="AT44" s="17"/>
      <c r="AU44" s="17"/>
      <c r="AV44" s="17"/>
      <c r="AW44" s="13" t="e">
        <f t="shared" si="91"/>
        <v>#DIV/0!</v>
      </c>
      <c r="AX44" s="17"/>
      <c r="AY44" s="17"/>
      <c r="AZ44" s="17"/>
      <c r="BA44" s="17"/>
      <c r="BB44" s="17"/>
      <c r="BC44" s="17"/>
      <c r="BD44" s="17"/>
      <c r="BE44" s="13" t="e">
        <f t="shared" si="92"/>
        <v>#DIV/0!</v>
      </c>
      <c r="BF44" s="17"/>
      <c r="BG44" s="17"/>
      <c r="BH44" s="17"/>
      <c r="BI44" s="17"/>
      <c r="BJ44" s="17"/>
      <c r="BK44" s="17"/>
      <c r="BL44" s="17"/>
      <c r="BM44" s="13" t="e">
        <f t="shared" si="93"/>
        <v>#DIV/0!</v>
      </c>
    </row>
    <row r="45" spans="1:65" ht="15" customHeight="1" x14ac:dyDescent="0.3">
      <c r="A45" s="103">
        <f t="shared" ref="A45:A58" si="97">A44+1</f>
        <v>3</v>
      </c>
      <c r="B45" s="33" t="s">
        <v>108</v>
      </c>
      <c r="C45" s="104" t="s">
        <v>53</v>
      </c>
      <c r="D45" s="104" t="s">
        <v>53</v>
      </c>
      <c r="E45" s="104" t="s">
        <v>53</v>
      </c>
      <c r="F45" s="104" t="s">
        <v>53</v>
      </c>
      <c r="G45" s="83" t="s">
        <v>27</v>
      </c>
      <c r="H45" s="104" t="s">
        <v>53</v>
      </c>
      <c r="I45" s="110" t="s">
        <v>71</v>
      </c>
      <c r="J45" s="174">
        <v>19</v>
      </c>
      <c r="K45" s="174">
        <v>19</v>
      </c>
      <c r="L45" s="174">
        <v>19</v>
      </c>
      <c r="M45" s="174">
        <v>19</v>
      </c>
      <c r="N45" s="174">
        <v>19</v>
      </c>
      <c r="O45" s="174">
        <v>19</v>
      </c>
      <c r="P45" s="174">
        <v>19</v>
      </c>
      <c r="Q45" s="17">
        <f t="shared" si="87"/>
        <v>19</v>
      </c>
      <c r="R45" s="174">
        <v>19</v>
      </c>
      <c r="S45" s="174">
        <v>19</v>
      </c>
      <c r="T45" s="174">
        <v>19</v>
      </c>
      <c r="U45" s="174">
        <v>19</v>
      </c>
      <c r="V45" s="174">
        <v>19</v>
      </c>
      <c r="W45" s="174">
        <v>19</v>
      </c>
      <c r="X45" s="174">
        <v>19</v>
      </c>
      <c r="Y45" s="17">
        <f t="shared" si="96"/>
        <v>19</v>
      </c>
      <c r="Z45" s="17">
        <v>19</v>
      </c>
      <c r="AA45" s="17">
        <v>19</v>
      </c>
      <c r="AB45" s="17">
        <v>19</v>
      </c>
      <c r="AC45" s="17">
        <v>19</v>
      </c>
      <c r="AD45" s="17">
        <v>19</v>
      </c>
      <c r="AE45" s="17">
        <v>19</v>
      </c>
      <c r="AF45" s="17">
        <v>19</v>
      </c>
      <c r="AG45" s="13">
        <f t="shared" si="89"/>
        <v>19</v>
      </c>
      <c r="AH45" s="17">
        <v>19</v>
      </c>
      <c r="AI45" s="17">
        <v>19</v>
      </c>
      <c r="AJ45" s="17">
        <v>19</v>
      </c>
      <c r="AK45" s="17">
        <v>19</v>
      </c>
      <c r="AL45" s="17">
        <v>19</v>
      </c>
      <c r="AM45" s="17">
        <v>19</v>
      </c>
      <c r="AN45" s="17">
        <v>19</v>
      </c>
      <c r="AO45" s="13">
        <f t="shared" si="90"/>
        <v>19</v>
      </c>
      <c r="AP45" s="17"/>
      <c r="AQ45" s="17"/>
      <c r="AR45" s="17"/>
      <c r="AS45" s="17"/>
      <c r="AT45" s="17"/>
      <c r="AU45" s="17"/>
      <c r="AV45" s="17"/>
      <c r="AW45" s="13" t="e">
        <f t="shared" si="91"/>
        <v>#DIV/0!</v>
      </c>
      <c r="AX45" s="17"/>
      <c r="AY45" s="17"/>
      <c r="AZ45" s="17"/>
      <c r="BA45" s="17"/>
      <c r="BB45" s="17"/>
      <c r="BC45" s="17"/>
      <c r="BD45" s="17"/>
      <c r="BE45" s="13" t="e">
        <f t="shared" si="92"/>
        <v>#DIV/0!</v>
      </c>
      <c r="BF45" s="17"/>
      <c r="BG45" s="17"/>
      <c r="BH45" s="17"/>
      <c r="BI45" s="17"/>
      <c r="BJ45" s="17"/>
      <c r="BK45" s="17"/>
      <c r="BL45" s="17"/>
      <c r="BM45" s="13" t="e">
        <f t="shared" si="93"/>
        <v>#DIV/0!</v>
      </c>
    </row>
    <row r="46" spans="1:65" ht="15" customHeight="1" x14ac:dyDescent="0.3">
      <c r="A46" s="103">
        <f t="shared" si="97"/>
        <v>4</v>
      </c>
      <c r="B46" s="33" t="s">
        <v>109</v>
      </c>
      <c r="C46" s="104" t="s">
        <v>110</v>
      </c>
      <c r="D46" s="104" t="s">
        <v>110</v>
      </c>
      <c r="E46" s="104" t="s">
        <v>110</v>
      </c>
      <c r="F46" s="104" t="s">
        <v>110</v>
      </c>
      <c r="G46" s="83" t="s">
        <v>27</v>
      </c>
      <c r="H46" s="104" t="s">
        <v>110</v>
      </c>
      <c r="I46" s="110" t="s">
        <v>71</v>
      </c>
      <c r="J46" s="174">
        <v>21</v>
      </c>
      <c r="K46" s="174">
        <v>22</v>
      </c>
      <c r="L46" s="174">
        <v>22</v>
      </c>
      <c r="M46" s="174">
        <v>22</v>
      </c>
      <c r="N46" s="174">
        <v>22</v>
      </c>
      <c r="O46" s="174">
        <v>22</v>
      </c>
      <c r="P46" s="174">
        <v>22</v>
      </c>
      <c r="Q46" s="17">
        <f t="shared" si="87"/>
        <v>21.857142857142858</v>
      </c>
      <c r="R46" s="174">
        <v>22</v>
      </c>
      <c r="S46" s="174">
        <v>22</v>
      </c>
      <c r="T46" s="174">
        <v>22</v>
      </c>
      <c r="U46" s="174">
        <v>22</v>
      </c>
      <c r="V46" s="174">
        <v>22</v>
      </c>
      <c r="W46" s="174">
        <v>22</v>
      </c>
      <c r="X46" s="174">
        <v>22</v>
      </c>
      <c r="Y46" s="17">
        <f t="shared" si="96"/>
        <v>22</v>
      </c>
      <c r="Z46" s="17">
        <v>22</v>
      </c>
      <c r="AA46" s="17">
        <v>22</v>
      </c>
      <c r="AB46" s="17">
        <v>22</v>
      </c>
      <c r="AC46" s="17">
        <v>22</v>
      </c>
      <c r="AD46" s="17">
        <v>22</v>
      </c>
      <c r="AE46" s="17">
        <v>22</v>
      </c>
      <c r="AF46" s="17">
        <v>22</v>
      </c>
      <c r="AG46" s="13">
        <f t="shared" si="89"/>
        <v>22</v>
      </c>
      <c r="AH46" s="17">
        <v>22</v>
      </c>
      <c r="AI46" s="17">
        <v>22</v>
      </c>
      <c r="AJ46" s="17">
        <v>22</v>
      </c>
      <c r="AK46" s="17">
        <v>22</v>
      </c>
      <c r="AL46" s="17">
        <v>22</v>
      </c>
      <c r="AM46" s="17">
        <v>22</v>
      </c>
      <c r="AN46" s="17">
        <v>22</v>
      </c>
      <c r="AO46" s="13">
        <f t="shared" si="90"/>
        <v>22</v>
      </c>
      <c r="AP46" s="17"/>
      <c r="AQ46" s="17"/>
      <c r="AR46" s="17"/>
      <c r="AS46" s="17"/>
      <c r="AT46" s="17"/>
      <c r="AU46" s="17"/>
      <c r="AV46" s="17"/>
      <c r="AW46" s="13" t="e">
        <f t="shared" si="91"/>
        <v>#DIV/0!</v>
      </c>
      <c r="AX46" s="17"/>
      <c r="AY46" s="17"/>
      <c r="AZ46" s="17"/>
      <c r="BA46" s="17"/>
      <c r="BB46" s="17"/>
      <c r="BC46" s="17"/>
      <c r="BD46" s="17"/>
      <c r="BE46" s="13" t="e">
        <f t="shared" si="92"/>
        <v>#DIV/0!</v>
      </c>
      <c r="BF46" s="17"/>
      <c r="BG46" s="17"/>
      <c r="BH46" s="17"/>
      <c r="BI46" s="17"/>
      <c r="BJ46" s="17"/>
      <c r="BK46" s="17"/>
      <c r="BL46" s="17"/>
      <c r="BM46" s="13" t="e">
        <f t="shared" si="93"/>
        <v>#DIV/0!</v>
      </c>
    </row>
    <row r="47" spans="1:65" ht="25.5" customHeight="1" x14ac:dyDescent="0.3">
      <c r="A47" s="103">
        <f t="shared" si="97"/>
        <v>5</v>
      </c>
      <c r="B47" s="33" t="s">
        <v>244</v>
      </c>
      <c r="C47" s="104" t="s">
        <v>111</v>
      </c>
      <c r="D47" s="104" t="s">
        <v>111</v>
      </c>
      <c r="E47" s="104" t="s">
        <v>111</v>
      </c>
      <c r="F47" s="104" t="s">
        <v>111</v>
      </c>
      <c r="G47" s="83" t="s">
        <v>27</v>
      </c>
      <c r="H47" s="104" t="s">
        <v>111</v>
      </c>
      <c r="I47" s="111" t="s">
        <v>39</v>
      </c>
      <c r="J47" s="175">
        <v>4.1666666666666664E-2</v>
      </c>
      <c r="K47" s="175">
        <v>4.1666666666666664E-2</v>
      </c>
      <c r="L47" s="175">
        <v>4.1666666666666664E-2</v>
      </c>
      <c r="M47" s="175">
        <v>0.95833333333333337</v>
      </c>
      <c r="N47" s="175">
        <v>0.95833333333333337</v>
      </c>
      <c r="O47" s="175">
        <v>0.95833333333333337</v>
      </c>
      <c r="P47" s="175">
        <v>0.95833333333333337</v>
      </c>
      <c r="Q47" s="15"/>
      <c r="R47" s="175">
        <v>0.95833333333333337</v>
      </c>
      <c r="S47" s="175">
        <v>0.95833333333333337</v>
      </c>
      <c r="T47" s="175">
        <v>0.95833333333333337</v>
      </c>
      <c r="U47" s="175">
        <v>0.95833333333333337</v>
      </c>
      <c r="V47" s="175">
        <v>0.95833333333333337</v>
      </c>
      <c r="W47" s="175">
        <v>0.95833333333333337</v>
      </c>
      <c r="X47" s="175">
        <v>0.95833333333333337</v>
      </c>
      <c r="Y47" s="15">
        <f>X47</f>
        <v>0.95833333333333337</v>
      </c>
      <c r="Z47" s="15">
        <v>0.95833333333333337</v>
      </c>
      <c r="AA47" s="15">
        <v>4.1666666666666664E-2</v>
      </c>
      <c r="AB47" s="15">
        <v>4.1666666666666664E-2</v>
      </c>
      <c r="AC47" s="15">
        <v>4.1666666666666664E-2</v>
      </c>
      <c r="AD47" s="15">
        <v>4.1666666666666664E-2</v>
      </c>
      <c r="AE47" s="15">
        <v>4.1666666666666664E-2</v>
      </c>
      <c r="AF47" s="15">
        <v>4.1666666666666664E-2</v>
      </c>
      <c r="AG47" s="15">
        <f>AF47</f>
        <v>4.1666666666666664E-2</v>
      </c>
      <c r="AH47" s="15">
        <v>4.1666666666666664E-2</v>
      </c>
      <c r="AI47" s="15">
        <v>4.1666666666666664E-2</v>
      </c>
      <c r="AJ47" s="15">
        <v>4.1666666666666664E-2</v>
      </c>
      <c r="AK47" s="15">
        <v>0.95833333333333337</v>
      </c>
      <c r="AL47" s="15">
        <v>0.95833333333333337</v>
      </c>
      <c r="AM47" s="15">
        <v>0.95833333333333337</v>
      </c>
      <c r="AN47" s="15">
        <v>0.95833333333333337</v>
      </c>
      <c r="AO47" s="15">
        <f>AN47</f>
        <v>0.95833333333333337</v>
      </c>
      <c r="AP47" s="15"/>
      <c r="AQ47" s="15"/>
      <c r="AR47" s="15"/>
      <c r="AS47" s="15"/>
      <c r="AT47" s="15"/>
      <c r="AU47" s="15"/>
      <c r="AV47" s="15"/>
      <c r="AW47" s="15">
        <f>AV47</f>
        <v>0</v>
      </c>
      <c r="AX47" s="15"/>
      <c r="AY47" s="15"/>
      <c r="AZ47" s="15"/>
      <c r="BA47" s="15"/>
      <c r="BB47" s="15"/>
      <c r="BC47" s="15"/>
      <c r="BD47" s="15"/>
      <c r="BE47" s="15">
        <f>BD47</f>
        <v>0</v>
      </c>
      <c r="BF47" s="15"/>
      <c r="BG47" s="15"/>
      <c r="BH47" s="15"/>
      <c r="BI47" s="15"/>
      <c r="BJ47" s="15"/>
      <c r="BK47" s="15"/>
      <c r="BL47" s="15"/>
      <c r="BM47" s="15">
        <f>BL47</f>
        <v>0</v>
      </c>
    </row>
    <row r="48" spans="1:65" ht="38.25" customHeight="1" x14ac:dyDescent="0.3">
      <c r="A48" s="103">
        <f t="shared" si="97"/>
        <v>6</v>
      </c>
      <c r="B48" s="33" t="s">
        <v>245</v>
      </c>
      <c r="C48" s="104" t="s">
        <v>112</v>
      </c>
      <c r="D48" s="104" t="s">
        <v>113</v>
      </c>
      <c r="E48" s="104" t="s">
        <v>113</v>
      </c>
      <c r="F48" s="104" t="s">
        <v>113</v>
      </c>
      <c r="G48" s="83" t="s">
        <v>27</v>
      </c>
      <c r="H48" s="104" t="s">
        <v>113</v>
      </c>
      <c r="I48" s="111" t="s">
        <v>39</v>
      </c>
      <c r="J48" s="175">
        <v>0.66666666666666663</v>
      </c>
      <c r="K48" s="175">
        <v>0.66666666666666663</v>
      </c>
      <c r="L48" s="175">
        <v>0.66666666666666663</v>
      </c>
      <c r="M48" s="175">
        <v>0.66666666666666663</v>
      </c>
      <c r="N48" s="175">
        <v>0.66666666666666663</v>
      </c>
      <c r="O48" s="175">
        <v>0.66666666666666663</v>
      </c>
      <c r="P48" s="175">
        <v>0.66666666666666663</v>
      </c>
      <c r="Q48" s="15"/>
      <c r="R48" s="175">
        <v>0.66666666666666663</v>
      </c>
      <c r="S48" s="175">
        <v>0.66666666666666663</v>
      </c>
      <c r="T48" s="175">
        <v>0.64583333333333337</v>
      </c>
      <c r="U48" s="175">
        <v>0.64583333333333337</v>
      </c>
      <c r="V48" s="175">
        <v>0.64583333333333337</v>
      </c>
      <c r="W48" s="175">
        <v>0.64583333333333337</v>
      </c>
      <c r="X48" s="175">
        <v>0.66666666666666663</v>
      </c>
      <c r="Y48" s="15">
        <f>X48</f>
        <v>0.66666666666666663</v>
      </c>
      <c r="Z48" s="15">
        <v>0.66666666666666663</v>
      </c>
      <c r="AA48" s="15">
        <v>0.66666666666666663</v>
      </c>
      <c r="AB48" s="15">
        <v>0.66666666666666663</v>
      </c>
      <c r="AC48" s="15">
        <v>0.66666666666666663</v>
      </c>
      <c r="AD48" s="15">
        <v>0.64583333333333337</v>
      </c>
      <c r="AE48" s="15">
        <v>0.64583333333333337</v>
      </c>
      <c r="AF48" s="15">
        <v>0.64583333333333337</v>
      </c>
      <c r="AG48" s="15">
        <f>AF48</f>
        <v>0.64583333333333337</v>
      </c>
      <c r="AH48" s="15">
        <v>0.64583333333333337</v>
      </c>
      <c r="AI48" s="15">
        <v>0.64583333333333337</v>
      </c>
      <c r="AJ48" s="15">
        <v>0.64583333333333337</v>
      </c>
      <c r="AK48" s="15">
        <v>0.65</v>
      </c>
      <c r="AL48" s="15">
        <v>0.65</v>
      </c>
      <c r="AM48" s="15">
        <v>0.65</v>
      </c>
      <c r="AN48" s="15">
        <v>0.65</v>
      </c>
      <c r="AO48" s="15">
        <f>AN48</f>
        <v>0.65</v>
      </c>
      <c r="AP48" s="15"/>
      <c r="AQ48" s="15"/>
      <c r="AR48" s="15"/>
      <c r="AS48" s="15"/>
      <c r="AT48" s="15"/>
      <c r="AU48" s="15"/>
      <c r="AV48" s="15"/>
      <c r="AW48" s="15">
        <f>AV48</f>
        <v>0</v>
      </c>
      <c r="AX48" s="15"/>
      <c r="AY48" s="15"/>
      <c r="AZ48" s="15"/>
      <c r="BA48" s="15"/>
      <c r="BB48" s="15"/>
      <c r="BC48" s="15"/>
      <c r="BD48" s="15"/>
      <c r="BE48" s="15">
        <f>BD48</f>
        <v>0</v>
      </c>
      <c r="BF48" s="15"/>
      <c r="BG48" s="15"/>
      <c r="BH48" s="15"/>
      <c r="BI48" s="15"/>
      <c r="BJ48" s="15"/>
      <c r="BK48" s="15"/>
      <c r="BL48" s="15"/>
      <c r="BM48" s="15">
        <f>BL48</f>
        <v>0</v>
      </c>
    </row>
    <row r="49" spans="1:65" ht="15" customHeight="1" x14ac:dyDescent="0.3">
      <c r="A49" s="103">
        <f t="shared" si="97"/>
        <v>7</v>
      </c>
      <c r="B49" s="33" t="s">
        <v>246</v>
      </c>
      <c r="C49" s="104" t="s">
        <v>114</v>
      </c>
      <c r="D49" s="105" t="s">
        <v>115</v>
      </c>
      <c r="E49" s="105" t="s">
        <v>116</v>
      </c>
      <c r="F49" s="105" t="s">
        <v>286</v>
      </c>
      <c r="G49" s="83" t="s">
        <v>27</v>
      </c>
      <c r="H49" s="109" t="s">
        <v>286</v>
      </c>
      <c r="I49" s="111" t="s">
        <v>117</v>
      </c>
      <c r="J49" s="174">
        <v>2170</v>
      </c>
      <c r="K49" s="174">
        <v>2170</v>
      </c>
      <c r="L49" s="174">
        <v>2170</v>
      </c>
      <c r="M49" s="174">
        <v>2170</v>
      </c>
      <c r="N49" s="174">
        <v>2170</v>
      </c>
      <c r="O49" s="174">
        <v>2170</v>
      </c>
      <c r="P49" s="174">
        <v>2160</v>
      </c>
      <c r="Q49" s="17">
        <f t="shared" ref="Q49:Q99" si="98">IF(Q$2="Среднее",AVERAGE(J49:P49))</f>
        <v>2168.5714285714284</v>
      </c>
      <c r="R49" s="174">
        <v>2140</v>
      </c>
      <c r="S49" s="174">
        <v>2160</v>
      </c>
      <c r="T49" s="174">
        <v>2160</v>
      </c>
      <c r="U49" s="174">
        <v>2160</v>
      </c>
      <c r="V49" s="174">
        <v>2180</v>
      </c>
      <c r="W49" s="174">
        <v>2200</v>
      </c>
      <c r="X49" s="174">
        <v>2200</v>
      </c>
      <c r="Y49" s="17">
        <f t="shared" ref="Y49:Y58" si="99">IF(Y$2="Среднее",AVERAGE(R49:X49))</f>
        <v>2171.4285714285716</v>
      </c>
      <c r="Z49" s="17">
        <v>2200</v>
      </c>
      <c r="AA49" s="17">
        <v>2120</v>
      </c>
      <c r="AB49" s="17">
        <v>2110</v>
      </c>
      <c r="AC49" s="17">
        <v>2110</v>
      </c>
      <c r="AD49" s="17">
        <v>2090</v>
      </c>
      <c r="AE49" s="17">
        <v>2090</v>
      </c>
      <c r="AF49" s="17">
        <v>2070</v>
      </c>
      <c r="AG49" s="13">
        <f t="shared" ref="AG49:AG99" si="100">IF(AG$2="Среднее",AVERAGE(Z49:AF49),"")</f>
        <v>2112.8571428571427</v>
      </c>
      <c r="AH49" s="17">
        <v>2090</v>
      </c>
      <c r="AI49" s="17">
        <v>2070</v>
      </c>
      <c r="AJ49" s="17">
        <v>2090</v>
      </c>
      <c r="AK49" s="17">
        <v>2160</v>
      </c>
      <c r="AL49" s="17">
        <v>2160</v>
      </c>
      <c r="AM49" s="17">
        <v>2160</v>
      </c>
      <c r="AN49" s="17">
        <v>2130</v>
      </c>
      <c r="AO49" s="13">
        <f t="shared" ref="AO49:AO99" si="101">IF(AO$2="Среднее",AVERAGE(AH49:AN49),"")</f>
        <v>2122.8571428571427</v>
      </c>
      <c r="AP49" s="17"/>
      <c r="AQ49" s="17"/>
      <c r="AR49" s="17"/>
      <c r="AS49" s="17"/>
      <c r="AT49" s="17"/>
      <c r="AU49" s="17"/>
      <c r="AV49" s="17"/>
      <c r="AW49" s="13" t="e">
        <f t="shared" ref="AW49:AW99" si="102">IF(AW$2="Среднее",AVERAGE(AP49:AV49),"")</f>
        <v>#DIV/0!</v>
      </c>
      <c r="AX49" s="17"/>
      <c r="AY49" s="17"/>
      <c r="AZ49" s="17"/>
      <c r="BA49" s="17"/>
      <c r="BB49" s="17"/>
      <c r="BC49" s="17"/>
      <c r="BD49" s="17"/>
      <c r="BE49" s="13" t="e">
        <f t="shared" ref="BE49:BE99" si="103">IF(BE$2="Среднее",AVERAGE(AX49:BD49),"")</f>
        <v>#DIV/0!</v>
      </c>
      <c r="BF49" s="17"/>
      <c r="BG49" s="17"/>
      <c r="BH49" s="17"/>
      <c r="BI49" s="17"/>
      <c r="BJ49" s="17"/>
      <c r="BK49" s="17"/>
      <c r="BL49" s="17"/>
      <c r="BM49" s="13" t="e">
        <f t="shared" ref="BM49:BM99" si="104">IF(BM$2="Среднее",AVERAGE(BF49:BL49),"")</f>
        <v>#DIV/0!</v>
      </c>
    </row>
    <row r="50" spans="1:65" ht="15" customHeight="1" x14ac:dyDescent="0.3">
      <c r="A50" s="103">
        <f t="shared" si="97"/>
        <v>8</v>
      </c>
      <c r="B50" s="33" t="s">
        <v>118</v>
      </c>
      <c r="C50" s="104" t="s">
        <v>114</v>
      </c>
      <c r="D50" s="105" t="s">
        <v>119</v>
      </c>
      <c r="E50" s="105" t="s">
        <v>120</v>
      </c>
      <c r="F50" s="105" t="s">
        <v>121</v>
      </c>
      <c r="G50" s="83" t="s">
        <v>27</v>
      </c>
      <c r="H50" s="109" t="s">
        <v>121</v>
      </c>
      <c r="I50" s="111" t="s">
        <v>122</v>
      </c>
      <c r="J50" s="174">
        <f t="shared" ref="J50:P50" si="105">J49*3.8/J23</f>
        <v>4.2055335968379444</v>
      </c>
      <c r="K50" s="174">
        <f t="shared" si="105"/>
        <v>3.9687161593069424</v>
      </c>
      <c r="L50" s="174">
        <f t="shared" si="105"/>
        <v>4.3737237117776546</v>
      </c>
      <c r="M50" s="174">
        <f t="shared" si="105"/>
        <v>4.0797546012269938</v>
      </c>
      <c r="N50" s="174">
        <f t="shared" si="105"/>
        <v>4.0305000244391218</v>
      </c>
      <c r="O50" s="174">
        <f t="shared" si="105"/>
        <v>3.870634622606083</v>
      </c>
      <c r="P50" s="174">
        <f t="shared" si="105"/>
        <v>4.136367072341069</v>
      </c>
      <c r="Q50" s="17">
        <f t="shared" si="98"/>
        <v>4.0950328269336875</v>
      </c>
      <c r="R50" s="174">
        <f t="shared" ref="R50:AN50" si="106">R49*3.8/R23</f>
        <v>3.8675005350391172</v>
      </c>
      <c r="S50" s="174">
        <f t="shared" si="106"/>
        <v>3.9803118104890527</v>
      </c>
      <c r="T50" s="174">
        <f t="shared" si="106"/>
        <v>3.9181802993054395</v>
      </c>
      <c r="U50" s="174">
        <f t="shared" si="106"/>
        <v>3.9258639244290325</v>
      </c>
      <c r="V50" s="174">
        <f t="shared" si="106"/>
        <v>3.746805671770054</v>
      </c>
      <c r="W50" s="174">
        <f t="shared" si="106"/>
        <v>3.8389126142260186</v>
      </c>
      <c r="X50" s="174">
        <f t="shared" si="106"/>
        <v>4.3914482323895569</v>
      </c>
      <c r="Y50" s="17">
        <f t="shared" si="99"/>
        <v>3.9527175839497528</v>
      </c>
      <c r="Z50" s="174">
        <f t="shared" si="106"/>
        <v>4.2083008230349099</v>
      </c>
      <c r="AA50" s="174">
        <f t="shared" si="106"/>
        <v>4.1378601879911656</v>
      </c>
      <c r="AB50" s="174">
        <f t="shared" si="106"/>
        <v>4.3988478946646552</v>
      </c>
      <c r="AC50" s="174">
        <f t="shared" si="106"/>
        <v>5.7175455485435167</v>
      </c>
      <c r="AD50" s="174">
        <f t="shared" si="106"/>
        <v>4.890996428131543</v>
      </c>
      <c r="AE50" s="174">
        <f t="shared" si="106"/>
        <v>4.7649617519124048</v>
      </c>
      <c r="AF50" s="174">
        <f t="shared" si="106"/>
        <v>4.386204589176681</v>
      </c>
      <c r="AG50" s="13">
        <f t="shared" si="100"/>
        <v>4.6435310319221248</v>
      </c>
      <c r="AH50" s="174">
        <f t="shared" si="106"/>
        <v>4.3755165004682937</v>
      </c>
      <c r="AI50" s="174">
        <f t="shared" si="106"/>
        <v>4.2200702808551727</v>
      </c>
      <c r="AJ50" s="174">
        <f t="shared" si="106"/>
        <v>4.8998982015609096</v>
      </c>
      <c r="AK50" s="174">
        <f t="shared" si="106"/>
        <v>4.0180144899158021</v>
      </c>
      <c r="AL50" s="174">
        <f t="shared" si="106"/>
        <v>4.000194941273941</v>
      </c>
      <c r="AM50" s="174">
        <f t="shared" si="106"/>
        <v>4.3863727454909816</v>
      </c>
      <c r="AN50" s="174">
        <f t="shared" si="106"/>
        <v>4.2546257359125317</v>
      </c>
      <c r="AO50" s="13">
        <f t="shared" si="101"/>
        <v>4.3078132707825185</v>
      </c>
      <c r="AP50" s="17"/>
      <c r="AQ50" s="17"/>
      <c r="AR50" s="17"/>
      <c r="AS50" s="17"/>
      <c r="AT50" s="17"/>
      <c r="AU50" s="17"/>
      <c r="AV50" s="17"/>
      <c r="AW50" s="13" t="e">
        <f t="shared" si="102"/>
        <v>#DIV/0!</v>
      </c>
      <c r="AX50" s="17"/>
      <c r="AY50" s="17"/>
      <c r="AZ50" s="17"/>
      <c r="BA50" s="17"/>
      <c r="BB50" s="17"/>
      <c r="BC50" s="17"/>
      <c r="BD50" s="17"/>
      <c r="BE50" s="13" t="e">
        <f t="shared" si="103"/>
        <v>#DIV/0!</v>
      </c>
      <c r="BF50" s="17"/>
      <c r="BG50" s="17"/>
      <c r="BH50" s="17"/>
      <c r="BI50" s="17"/>
      <c r="BJ50" s="17"/>
      <c r="BK50" s="17"/>
      <c r="BL50" s="17"/>
      <c r="BM50" s="13" t="e">
        <f t="shared" si="104"/>
        <v>#DIV/0!</v>
      </c>
    </row>
    <row r="51" spans="1:65" ht="15" customHeight="1" x14ac:dyDescent="0.3">
      <c r="A51" s="103">
        <f t="shared" si="97"/>
        <v>9</v>
      </c>
      <c r="B51" s="33" t="s">
        <v>247</v>
      </c>
      <c r="C51" s="104" t="s">
        <v>114</v>
      </c>
      <c r="D51" s="112" t="s">
        <v>123</v>
      </c>
      <c r="E51" s="105" t="s">
        <v>124</v>
      </c>
      <c r="F51" s="105" t="s">
        <v>125</v>
      </c>
      <c r="G51" s="83" t="s">
        <v>27</v>
      </c>
      <c r="H51" s="109" t="s">
        <v>277</v>
      </c>
      <c r="I51" s="111" t="s">
        <v>37</v>
      </c>
      <c r="J51" s="174">
        <v>34</v>
      </c>
      <c r="K51" s="174">
        <v>36</v>
      </c>
      <c r="L51" s="174">
        <v>38</v>
      </c>
      <c r="M51" s="174">
        <v>38</v>
      </c>
      <c r="N51" s="174">
        <v>35</v>
      </c>
      <c r="O51" s="174">
        <v>36</v>
      </c>
      <c r="P51" s="174">
        <v>38</v>
      </c>
      <c r="Q51" s="17">
        <f t="shared" si="98"/>
        <v>36.428571428571431</v>
      </c>
      <c r="R51" s="174">
        <v>35</v>
      </c>
      <c r="S51" s="174">
        <v>34</v>
      </c>
      <c r="T51" s="174">
        <v>37</v>
      </c>
      <c r="U51" s="174">
        <v>35</v>
      </c>
      <c r="V51" s="174">
        <v>37</v>
      </c>
      <c r="W51" s="174">
        <v>38</v>
      </c>
      <c r="X51" s="174">
        <v>40</v>
      </c>
      <c r="Y51" s="17">
        <f t="shared" si="99"/>
        <v>36.571428571428569</v>
      </c>
      <c r="Z51" s="17">
        <v>41</v>
      </c>
      <c r="AA51" s="17">
        <v>40</v>
      </c>
      <c r="AB51" s="17">
        <v>40</v>
      </c>
      <c r="AC51" s="17">
        <v>40</v>
      </c>
      <c r="AD51" s="17">
        <v>40</v>
      </c>
      <c r="AE51" s="17">
        <v>40</v>
      </c>
      <c r="AF51" s="17">
        <v>40</v>
      </c>
      <c r="AG51" s="13">
        <f t="shared" si="100"/>
        <v>40.142857142857146</v>
      </c>
      <c r="AH51" s="17">
        <v>40</v>
      </c>
      <c r="AI51" s="17">
        <v>39</v>
      </c>
      <c r="AJ51" s="17">
        <v>37</v>
      </c>
      <c r="AK51" s="17">
        <v>37</v>
      </c>
      <c r="AL51" s="17">
        <v>38</v>
      </c>
      <c r="AM51" s="17">
        <v>37</v>
      </c>
      <c r="AN51" s="17">
        <v>37</v>
      </c>
      <c r="AO51" s="13">
        <f t="shared" si="101"/>
        <v>37.857142857142854</v>
      </c>
      <c r="AP51" s="17"/>
      <c r="AQ51" s="17"/>
      <c r="AR51" s="17"/>
      <c r="AS51" s="17"/>
      <c r="AT51" s="17"/>
      <c r="AU51" s="17"/>
      <c r="AV51" s="17"/>
      <c r="AW51" s="13" t="e">
        <f t="shared" si="102"/>
        <v>#DIV/0!</v>
      </c>
      <c r="AX51" s="17"/>
      <c r="AY51" s="17"/>
      <c r="AZ51" s="17"/>
      <c r="BA51" s="17"/>
      <c r="BB51" s="17"/>
      <c r="BC51" s="17"/>
      <c r="BD51" s="17"/>
      <c r="BE51" s="13" t="e">
        <f t="shared" si="103"/>
        <v>#DIV/0!</v>
      </c>
      <c r="BF51" s="17"/>
      <c r="BG51" s="17"/>
      <c r="BH51" s="17"/>
      <c r="BI51" s="17"/>
      <c r="BJ51" s="17"/>
      <c r="BK51" s="17"/>
      <c r="BL51" s="17"/>
      <c r="BM51" s="13" t="e">
        <f t="shared" si="104"/>
        <v>#DIV/0!</v>
      </c>
    </row>
    <row r="52" spans="1:65" ht="15" customHeight="1" x14ac:dyDescent="0.3">
      <c r="A52" s="103">
        <f t="shared" si="97"/>
        <v>10</v>
      </c>
      <c r="B52" s="33" t="s">
        <v>248</v>
      </c>
      <c r="C52" s="104">
        <v>90</v>
      </c>
      <c r="D52" s="105" t="s">
        <v>126</v>
      </c>
      <c r="E52" s="105" t="s">
        <v>126</v>
      </c>
      <c r="F52" s="105" t="s">
        <v>126</v>
      </c>
      <c r="G52" s="83" t="s">
        <v>27</v>
      </c>
      <c r="H52" s="109" t="s">
        <v>126</v>
      </c>
      <c r="I52" s="111" t="s">
        <v>37</v>
      </c>
      <c r="J52" s="174">
        <v>93</v>
      </c>
      <c r="K52" s="174">
        <v>90</v>
      </c>
      <c r="L52" s="174">
        <v>90</v>
      </c>
      <c r="M52" s="174">
        <v>58</v>
      </c>
      <c r="N52" s="174">
        <v>71</v>
      </c>
      <c r="O52" s="174">
        <v>92</v>
      </c>
      <c r="P52" s="174">
        <v>92</v>
      </c>
      <c r="Q52" s="17">
        <f t="shared" si="98"/>
        <v>83.714285714285708</v>
      </c>
      <c r="R52" s="174">
        <v>92</v>
      </c>
      <c r="S52" s="174">
        <v>89</v>
      </c>
      <c r="T52" s="174">
        <v>90</v>
      </c>
      <c r="U52" s="174">
        <v>90</v>
      </c>
      <c r="V52" s="174">
        <v>88</v>
      </c>
      <c r="W52" s="174">
        <v>90</v>
      </c>
      <c r="X52" s="174">
        <v>90</v>
      </c>
      <c r="Y52" s="17">
        <f t="shared" si="99"/>
        <v>89.857142857142861</v>
      </c>
      <c r="Z52" s="17">
        <v>93</v>
      </c>
      <c r="AA52" s="17">
        <v>90</v>
      </c>
      <c r="AB52" s="17">
        <v>85</v>
      </c>
      <c r="AC52" s="17">
        <v>75</v>
      </c>
      <c r="AD52" s="17">
        <v>75</v>
      </c>
      <c r="AE52" s="17">
        <v>95</v>
      </c>
      <c r="AF52" s="17">
        <v>85</v>
      </c>
      <c r="AG52" s="13">
        <f t="shared" si="100"/>
        <v>85.428571428571431</v>
      </c>
      <c r="AH52" s="17">
        <v>90</v>
      </c>
      <c r="AI52" s="17">
        <v>88</v>
      </c>
      <c r="AJ52" s="17">
        <v>85</v>
      </c>
      <c r="AK52" s="17">
        <v>85</v>
      </c>
      <c r="AL52" s="17">
        <v>92</v>
      </c>
      <c r="AM52" s="17">
        <v>92</v>
      </c>
      <c r="AN52" s="17">
        <v>92</v>
      </c>
      <c r="AO52" s="13">
        <f t="shared" si="101"/>
        <v>89.142857142857139</v>
      </c>
      <c r="AP52" s="17"/>
      <c r="AQ52" s="17"/>
      <c r="AR52" s="17"/>
      <c r="AS52" s="17"/>
      <c r="AT52" s="17"/>
      <c r="AU52" s="17"/>
      <c r="AV52" s="17"/>
      <c r="AW52" s="13" t="e">
        <f t="shared" si="102"/>
        <v>#DIV/0!</v>
      </c>
      <c r="AX52" s="17"/>
      <c r="AY52" s="17"/>
      <c r="AZ52" s="17"/>
      <c r="BA52" s="17"/>
      <c r="BB52" s="17"/>
      <c r="BC52" s="17"/>
      <c r="BD52" s="17"/>
      <c r="BE52" s="13" t="e">
        <f t="shared" si="103"/>
        <v>#DIV/0!</v>
      </c>
      <c r="BF52" s="17"/>
      <c r="BG52" s="17"/>
      <c r="BH52" s="17"/>
      <c r="BI52" s="17"/>
      <c r="BJ52" s="17"/>
      <c r="BK52" s="17"/>
      <c r="BL52" s="17"/>
      <c r="BM52" s="13" t="e">
        <f t="shared" si="104"/>
        <v>#DIV/0!</v>
      </c>
    </row>
    <row r="53" spans="1:65" ht="15" customHeight="1" x14ac:dyDescent="0.3">
      <c r="A53" s="103">
        <f t="shared" si="97"/>
        <v>11</v>
      </c>
      <c r="B53" s="33" t="s">
        <v>127</v>
      </c>
      <c r="C53" s="104" t="s">
        <v>128</v>
      </c>
      <c r="D53" s="105" t="s">
        <v>172</v>
      </c>
      <c r="E53" s="105" t="s">
        <v>172</v>
      </c>
      <c r="F53" s="105" t="s">
        <v>283</v>
      </c>
      <c r="G53" s="83" t="s">
        <v>27</v>
      </c>
      <c r="H53" s="109" t="s">
        <v>276</v>
      </c>
      <c r="I53" s="108" t="s">
        <v>129</v>
      </c>
      <c r="J53" s="167">
        <v>2.8</v>
      </c>
      <c r="K53" s="167">
        <v>2.8</v>
      </c>
      <c r="L53" s="167">
        <v>2.8</v>
      </c>
      <c r="M53" s="167">
        <v>2.9</v>
      </c>
      <c r="N53" s="167">
        <v>3</v>
      </c>
      <c r="O53" s="167">
        <v>3</v>
      </c>
      <c r="P53" s="167">
        <v>3</v>
      </c>
      <c r="Q53" s="17">
        <f t="shared" si="98"/>
        <v>2.8999999999999995</v>
      </c>
      <c r="R53" s="167">
        <v>3</v>
      </c>
      <c r="S53" s="167">
        <v>3</v>
      </c>
      <c r="T53" s="167">
        <v>3</v>
      </c>
      <c r="U53" s="167">
        <v>3</v>
      </c>
      <c r="V53" s="167">
        <v>3</v>
      </c>
      <c r="W53" s="167">
        <v>2.9</v>
      </c>
      <c r="X53" s="167">
        <v>2.9</v>
      </c>
      <c r="Y53" s="17">
        <f t="shared" si="99"/>
        <v>2.9714285714285711</v>
      </c>
      <c r="Z53" s="17">
        <v>2.9</v>
      </c>
      <c r="AA53" s="17">
        <v>3</v>
      </c>
      <c r="AB53" s="17">
        <v>3</v>
      </c>
      <c r="AC53" s="17">
        <v>3.1</v>
      </c>
      <c r="AD53" s="17">
        <v>3.1</v>
      </c>
      <c r="AE53" s="17">
        <v>3</v>
      </c>
      <c r="AF53" s="17">
        <v>3</v>
      </c>
      <c r="AG53" s="13">
        <f t="shared" si="100"/>
        <v>3.0142857142857147</v>
      </c>
      <c r="AH53" s="17">
        <v>2.9</v>
      </c>
      <c r="AI53" s="17">
        <v>2.9</v>
      </c>
      <c r="AJ53" s="17">
        <v>3</v>
      </c>
      <c r="AK53" s="17">
        <v>3</v>
      </c>
      <c r="AL53" s="17">
        <v>3</v>
      </c>
      <c r="AM53" s="17">
        <v>3</v>
      </c>
      <c r="AN53" s="17">
        <v>3</v>
      </c>
      <c r="AO53" s="13">
        <f t="shared" si="101"/>
        <v>2.9714285714285715</v>
      </c>
      <c r="AP53" s="17"/>
      <c r="AQ53" s="17"/>
      <c r="AR53" s="17"/>
      <c r="AS53" s="17"/>
      <c r="AT53" s="17"/>
      <c r="AU53" s="17"/>
      <c r="AV53" s="17"/>
      <c r="AW53" s="13" t="e">
        <f t="shared" si="102"/>
        <v>#DIV/0!</v>
      </c>
      <c r="AX53" s="17"/>
      <c r="AY53" s="17"/>
      <c r="AZ53" s="17"/>
      <c r="BA53" s="17"/>
      <c r="BB53" s="17"/>
      <c r="BC53" s="17"/>
      <c r="BD53" s="17"/>
      <c r="BE53" s="13" t="e">
        <f t="shared" si="103"/>
        <v>#DIV/0!</v>
      </c>
      <c r="BF53" s="17"/>
      <c r="BG53" s="17"/>
      <c r="BH53" s="17"/>
      <c r="BI53" s="17"/>
      <c r="BJ53" s="17"/>
      <c r="BK53" s="17"/>
      <c r="BL53" s="17"/>
      <c r="BM53" s="13" t="e">
        <f t="shared" si="104"/>
        <v>#DIV/0!</v>
      </c>
    </row>
    <row r="54" spans="1:65" ht="15" customHeight="1" x14ac:dyDescent="0.3">
      <c r="A54" s="103">
        <f t="shared" si="97"/>
        <v>12</v>
      </c>
      <c r="B54" s="33" t="s">
        <v>130</v>
      </c>
      <c r="C54" s="104" t="s">
        <v>131</v>
      </c>
      <c r="D54" s="105" t="s">
        <v>285</v>
      </c>
      <c r="E54" s="105" t="s">
        <v>284</v>
      </c>
      <c r="F54" s="105" t="s">
        <v>282</v>
      </c>
      <c r="G54" s="83" t="s">
        <v>27</v>
      </c>
      <c r="H54" s="113" t="s">
        <v>275</v>
      </c>
      <c r="I54" s="108" t="s">
        <v>129</v>
      </c>
      <c r="J54" s="167">
        <v>3</v>
      </c>
      <c r="K54" s="167">
        <v>3</v>
      </c>
      <c r="L54" s="167">
        <v>3</v>
      </c>
      <c r="M54" s="167">
        <v>3</v>
      </c>
      <c r="N54" s="167">
        <v>2.9</v>
      </c>
      <c r="O54" s="167">
        <v>3</v>
      </c>
      <c r="P54" s="167">
        <v>2.8</v>
      </c>
      <c r="Q54" s="17">
        <f t="shared" si="98"/>
        <v>2.9571428571428569</v>
      </c>
      <c r="R54" s="167">
        <v>3</v>
      </c>
      <c r="S54" s="167">
        <v>2.9</v>
      </c>
      <c r="T54" s="167">
        <v>2.9</v>
      </c>
      <c r="U54" s="167">
        <v>2.95</v>
      </c>
      <c r="V54" s="167">
        <v>3</v>
      </c>
      <c r="W54" s="167">
        <v>3.2</v>
      </c>
      <c r="X54" s="167">
        <v>3.2</v>
      </c>
      <c r="Y54" s="17">
        <f t="shared" si="99"/>
        <v>3.0214285714285714</v>
      </c>
      <c r="Z54" s="17">
        <v>3</v>
      </c>
      <c r="AA54" s="17">
        <v>3</v>
      </c>
      <c r="AB54" s="17">
        <v>2.9</v>
      </c>
      <c r="AC54" s="17">
        <v>2.9</v>
      </c>
      <c r="AD54" s="17">
        <v>2.9</v>
      </c>
      <c r="AE54" s="17">
        <v>2.9</v>
      </c>
      <c r="AF54" s="17">
        <v>3</v>
      </c>
      <c r="AG54" s="13">
        <f t="shared" si="100"/>
        <v>2.9428571428571431</v>
      </c>
      <c r="AH54" s="17">
        <v>3</v>
      </c>
      <c r="AI54" s="17">
        <v>3</v>
      </c>
      <c r="AJ54" s="17">
        <v>2.9</v>
      </c>
      <c r="AK54" s="17">
        <v>3</v>
      </c>
      <c r="AL54" s="17">
        <v>3</v>
      </c>
      <c r="AM54" s="17">
        <v>2.9</v>
      </c>
      <c r="AN54" s="17">
        <v>2.9</v>
      </c>
      <c r="AO54" s="13">
        <f t="shared" si="101"/>
        <v>2.9571428571428569</v>
      </c>
      <c r="AP54" s="17"/>
      <c r="AQ54" s="17"/>
      <c r="AR54" s="17"/>
      <c r="AS54" s="17"/>
      <c r="AT54" s="17"/>
      <c r="AU54" s="17"/>
      <c r="AV54" s="17"/>
      <c r="AW54" s="13" t="e">
        <f t="shared" si="102"/>
        <v>#DIV/0!</v>
      </c>
      <c r="AX54" s="17"/>
      <c r="AY54" s="17"/>
      <c r="AZ54" s="17"/>
      <c r="BA54" s="17"/>
      <c r="BB54" s="17"/>
      <c r="BC54" s="17"/>
      <c r="BD54" s="17"/>
      <c r="BE54" s="13" t="e">
        <f t="shared" si="103"/>
        <v>#DIV/0!</v>
      </c>
      <c r="BF54" s="17"/>
      <c r="BG54" s="17"/>
      <c r="BH54" s="17"/>
      <c r="BI54" s="17"/>
      <c r="BJ54" s="17"/>
      <c r="BK54" s="17"/>
      <c r="BL54" s="17"/>
      <c r="BM54" s="13" t="e">
        <f t="shared" si="104"/>
        <v>#DIV/0!</v>
      </c>
    </row>
    <row r="55" spans="1:65" ht="15" customHeight="1" x14ac:dyDescent="0.3">
      <c r="A55" s="103">
        <f t="shared" si="97"/>
        <v>13</v>
      </c>
      <c r="B55" s="33" t="s">
        <v>132</v>
      </c>
      <c r="C55" s="104" t="s">
        <v>133</v>
      </c>
      <c r="D55" s="104" t="s">
        <v>134</v>
      </c>
      <c r="E55" s="104" t="s">
        <v>135</v>
      </c>
      <c r="F55" s="104" t="s">
        <v>136</v>
      </c>
      <c r="G55" s="83" t="s">
        <v>27</v>
      </c>
      <c r="H55" s="104" t="s">
        <v>136</v>
      </c>
      <c r="I55" s="111" t="s">
        <v>174</v>
      </c>
      <c r="J55" s="176">
        <v>5.8</v>
      </c>
      <c r="K55" s="176">
        <v>5.8</v>
      </c>
      <c r="L55" s="176">
        <v>5.8</v>
      </c>
      <c r="M55" s="176">
        <v>5.8</v>
      </c>
      <c r="N55" s="176">
        <v>5.7</v>
      </c>
      <c r="O55" s="176">
        <v>5.7</v>
      </c>
      <c r="P55" s="176">
        <v>5.7</v>
      </c>
      <c r="Q55" s="17">
        <f t="shared" si="98"/>
        <v>5.757142857142858</v>
      </c>
      <c r="R55" s="176">
        <v>6.2</v>
      </c>
      <c r="S55" s="176">
        <v>6.2</v>
      </c>
      <c r="T55" s="176">
        <v>5.5</v>
      </c>
      <c r="U55" s="176">
        <v>5.5</v>
      </c>
      <c r="V55" s="176">
        <v>5.5</v>
      </c>
      <c r="W55" s="176">
        <v>5.6</v>
      </c>
      <c r="X55" s="176">
        <v>5.6</v>
      </c>
      <c r="Y55" s="17">
        <f t="shared" si="99"/>
        <v>5.7285714285714286</v>
      </c>
      <c r="Z55" s="19">
        <v>5.5</v>
      </c>
      <c r="AA55" s="19">
        <v>5.5</v>
      </c>
      <c r="AB55" s="19">
        <v>5.5</v>
      </c>
      <c r="AC55" s="19">
        <v>5.6</v>
      </c>
      <c r="AD55" s="19">
        <v>5.6</v>
      </c>
      <c r="AE55" s="19">
        <v>5.6</v>
      </c>
      <c r="AF55" s="19">
        <v>5.6</v>
      </c>
      <c r="AG55" s="13">
        <f t="shared" si="100"/>
        <v>5.5571428571428578</v>
      </c>
      <c r="AH55" s="19">
        <v>5.6</v>
      </c>
      <c r="AI55" s="19">
        <v>5.9</v>
      </c>
      <c r="AJ55" s="19">
        <v>5.9</v>
      </c>
      <c r="AK55" s="19">
        <v>5.9</v>
      </c>
      <c r="AL55" s="19">
        <v>5.9</v>
      </c>
      <c r="AM55" s="19">
        <v>5.8</v>
      </c>
      <c r="AN55" s="19">
        <v>5.8</v>
      </c>
      <c r="AO55" s="13">
        <f t="shared" si="101"/>
        <v>5.8285714285714274</v>
      </c>
      <c r="AP55" s="19"/>
      <c r="AQ55" s="19"/>
      <c r="AR55" s="19"/>
      <c r="AS55" s="19"/>
      <c r="AT55" s="19"/>
      <c r="AU55" s="19"/>
      <c r="AV55" s="19"/>
      <c r="AW55" s="13" t="e">
        <f t="shared" si="102"/>
        <v>#DIV/0!</v>
      </c>
      <c r="AX55" s="19"/>
      <c r="AY55" s="19"/>
      <c r="AZ55" s="19"/>
      <c r="BA55" s="19"/>
      <c r="BB55" s="19"/>
      <c r="BC55" s="19"/>
      <c r="BD55" s="19"/>
      <c r="BE55" s="13" t="e">
        <f t="shared" si="103"/>
        <v>#DIV/0!</v>
      </c>
      <c r="BF55" s="19"/>
      <c r="BG55" s="19"/>
      <c r="BH55" s="19"/>
      <c r="BI55" s="19"/>
      <c r="BJ55" s="19"/>
      <c r="BK55" s="19"/>
      <c r="BL55" s="19"/>
      <c r="BM55" s="13" t="e">
        <f t="shared" si="104"/>
        <v>#DIV/0!</v>
      </c>
    </row>
    <row r="56" spans="1:65" ht="15" customHeight="1" x14ac:dyDescent="0.3">
      <c r="A56" s="103">
        <f t="shared" si="97"/>
        <v>14</v>
      </c>
      <c r="B56" s="33" t="s">
        <v>137</v>
      </c>
      <c r="C56" s="104" t="s">
        <v>138</v>
      </c>
      <c r="D56" s="104" t="s">
        <v>138</v>
      </c>
      <c r="E56" s="104" t="s">
        <v>138</v>
      </c>
      <c r="F56" s="104" t="s">
        <v>138</v>
      </c>
      <c r="G56" s="83" t="s">
        <v>27</v>
      </c>
      <c r="H56" s="104" t="s">
        <v>138</v>
      </c>
      <c r="I56" s="111" t="s">
        <v>174</v>
      </c>
      <c r="J56" s="176">
        <v>6.5</v>
      </c>
      <c r="K56" s="176">
        <v>6.3</v>
      </c>
      <c r="L56" s="176">
        <v>6.1</v>
      </c>
      <c r="M56" s="176">
        <v>6.2</v>
      </c>
      <c r="N56" s="176">
        <v>6.3</v>
      </c>
      <c r="O56" s="176">
        <v>6.3</v>
      </c>
      <c r="P56" s="176">
        <v>6.6</v>
      </c>
      <c r="Q56" s="17">
        <f t="shared" si="98"/>
        <v>6.3285714285714283</v>
      </c>
      <c r="R56" s="176">
        <v>6.7</v>
      </c>
      <c r="S56" s="176">
        <v>6.7</v>
      </c>
      <c r="T56" s="176">
        <v>6.4</v>
      </c>
      <c r="U56" s="176">
        <v>6.6</v>
      </c>
      <c r="V56" s="176">
        <v>6.2</v>
      </c>
      <c r="W56" s="176">
        <v>6.3</v>
      </c>
      <c r="X56" s="176">
        <v>6.3</v>
      </c>
      <c r="Y56" s="17">
        <f t="shared" si="99"/>
        <v>6.4571428571428564</v>
      </c>
      <c r="Z56" s="19">
        <v>6.3</v>
      </c>
      <c r="AA56" s="19">
        <v>6.4</v>
      </c>
      <c r="AB56" s="19">
        <v>6.2</v>
      </c>
      <c r="AC56" s="19">
        <v>6.2</v>
      </c>
      <c r="AD56" s="19">
        <v>6.1</v>
      </c>
      <c r="AE56" s="19">
        <v>6.1</v>
      </c>
      <c r="AF56" s="19">
        <v>6.1</v>
      </c>
      <c r="AG56" s="13">
        <f t="shared" si="100"/>
        <v>6.2</v>
      </c>
      <c r="AH56" s="19">
        <v>6.3</v>
      </c>
      <c r="AI56" s="19">
        <v>5.9</v>
      </c>
      <c r="AJ56" s="19">
        <v>6.2</v>
      </c>
      <c r="AK56" s="19">
        <v>6.2</v>
      </c>
      <c r="AL56" s="19">
        <v>6.4</v>
      </c>
      <c r="AM56" s="19">
        <v>6.3</v>
      </c>
      <c r="AN56" s="19">
        <v>6.4</v>
      </c>
      <c r="AO56" s="13">
        <f t="shared" si="101"/>
        <v>6.242857142857142</v>
      </c>
      <c r="AP56" s="19"/>
      <c r="AQ56" s="19"/>
      <c r="AR56" s="19"/>
      <c r="AS56" s="19"/>
      <c r="AT56" s="19"/>
      <c r="AU56" s="19"/>
      <c r="AV56" s="19"/>
      <c r="AW56" s="13" t="e">
        <f t="shared" si="102"/>
        <v>#DIV/0!</v>
      </c>
      <c r="AX56" s="19"/>
      <c r="AY56" s="19"/>
      <c r="AZ56" s="19"/>
      <c r="BA56" s="19"/>
      <c r="BB56" s="19"/>
      <c r="BC56" s="19"/>
      <c r="BD56" s="19"/>
      <c r="BE56" s="13" t="e">
        <f t="shared" si="103"/>
        <v>#DIV/0!</v>
      </c>
      <c r="BF56" s="19"/>
      <c r="BG56" s="19"/>
      <c r="BH56" s="19"/>
      <c r="BI56" s="19"/>
      <c r="BJ56" s="19"/>
      <c r="BK56" s="19"/>
      <c r="BL56" s="19"/>
      <c r="BM56" s="13" t="e">
        <f t="shared" si="104"/>
        <v>#DIV/0!</v>
      </c>
    </row>
    <row r="57" spans="1:65" ht="15" customHeight="1" x14ac:dyDescent="0.3">
      <c r="A57" s="103">
        <f t="shared" si="97"/>
        <v>15</v>
      </c>
      <c r="B57" s="33" t="s">
        <v>249</v>
      </c>
      <c r="C57" s="104" t="s">
        <v>139</v>
      </c>
      <c r="D57" s="112" t="s">
        <v>140</v>
      </c>
      <c r="E57" s="105" t="s">
        <v>281</v>
      </c>
      <c r="F57" s="112" t="s">
        <v>279</v>
      </c>
      <c r="G57" s="83" t="s">
        <v>27</v>
      </c>
      <c r="H57" s="114" t="s">
        <v>279</v>
      </c>
      <c r="I57" s="111" t="s">
        <v>37</v>
      </c>
      <c r="J57" s="167">
        <v>1.2</v>
      </c>
      <c r="K57" s="167">
        <v>1.2</v>
      </c>
      <c r="L57" s="167">
        <v>1.2</v>
      </c>
      <c r="M57" s="167">
        <v>1.2</v>
      </c>
      <c r="N57" s="167">
        <v>1.2</v>
      </c>
      <c r="O57" s="167">
        <v>1.2</v>
      </c>
      <c r="P57" s="167">
        <v>1.2</v>
      </c>
      <c r="Q57" s="17">
        <f t="shared" si="98"/>
        <v>1.2</v>
      </c>
      <c r="R57" s="167">
        <v>1.2</v>
      </c>
      <c r="S57" s="167">
        <v>1.2</v>
      </c>
      <c r="T57" s="167">
        <v>1.2</v>
      </c>
      <c r="U57" s="167">
        <v>1.2</v>
      </c>
      <c r="V57" s="167">
        <v>1.2</v>
      </c>
      <c r="W57" s="167">
        <v>1.2</v>
      </c>
      <c r="X57" s="167">
        <v>1.2</v>
      </c>
      <c r="Y57" s="17">
        <f t="shared" si="99"/>
        <v>1.2</v>
      </c>
      <c r="Z57" s="211">
        <v>1.2</v>
      </c>
      <c r="AA57" s="211">
        <v>1.2</v>
      </c>
      <c r="AB57" s="211">
        <v>1.2</v>
      </c>
      <c r="AC57" s="211">
        <v>1.2</v>
      </c>
      <c r="AD57" s="211">
        <v>1.2</v>
      </c>
      <c r="AE57" s="211">
        <v>1.2</v>
      </c>
      <c r="AF57" s="211">
        <v>1.2</v>
      </c>
      <c r="AG57" s="13">
        <f t="shared" si="100"/>
        <v>1.2</v>
      </c>
      <c r="AH57" s="211">
        <v>1.2</v>
      </c>
      <c r="AI57" s="211">
        <v>1.2</v>
      </c>
      <c r="AJ57" s="211">
        <v>1.2</v>
      </c>
      <c r="AK57" s="211">
        <v>1.2</v>
      </c>
      <c r="AL57" s="211">
        <v>1.2</v>
      </c>
      <c r="AM57" s="211">
        <v>1.2</v>
      </c>
      <c r="AN57" s="211">
        <v>1.2</v>
      </c>
      <c r="AO57" s="13">
        <f t="shared" si="101"/>
        <v>1.2</v>
      </c>
      <c r="AP57" s="19"/>
      <c r="AQ57" s="19"/>
      <c r="AR57" s="19"/>
      <c r="AS57" s="19"/>
      <c r="AT57" s="19"/>
      <c r="AU57" s="19"/>
      <c r="AV57" s="19"/>
      <c r="AW57" s="13" t="e">
        <f t="shared" si="102"/>
        <v>#DIV/0!</v>
      </c>
      <c r="AX57" s="19"/>
      <c r="AY57" s="19"/>
      <c r="AZ57" s="19"/>
      <c r="BA57" s="19"/>
      <c r="BB57" s="19"/>
      <c r="BC57" s="19"/>
      <c r="BD57" s="19"/>
      <c r="BE57" s="13" t="e">
        <f t="shared" si="103"/>
        <v>#DIV/0!</v>
      </c>
      <c r="BF57" s="19"/>
      <c r="BG57" s="19"/>
      <c r="BH57" s="19"/>
      <c r="BI57" s="19"/>
      <c r="BJ57" s="19"/>
      <c r="BK57" s="19"/>
      <c r="BL57" s="19"/>
      <c r="BM57" s="13" t="e">
        <f t="shared" si="104"/>
        <v>#DIV/0!</v>
      </c>
    </row>
    <row r="58" spans="1:65" ht="15" customHeight="1" x14ac:dyDescent="0.3">
      <c r="A58" s="103">
        <f t="shared" si="97"/>
        <v>16</v>
      </c>
      <c r="B58" s="33" t="s">
        <v>141</v>
      </c>
      <c r="C58" s="104" t="s">
        <v>114</v>
      </c>
      <c r="D58" s="115" t="s">
        <v>114</v>
      </c>
      <c r="E58" s="112" t="s">
        <v>280</v>
      </c>
      <c r="F58" s="112" t="s">
        <v>280</v>
      </c>
      <c r="G58" s="83" t="s">
        <v>27</v>
      </c>
      <c r="H58" s="114" t="s">
        <v>278</v>
      </c>
      <c r="I58" s="111" t="s">
        <v>37</v>
      </c>
      <c r="J58" s="167">
        <v>10</v>
      </c>
      <c r="K58" s="167">
        <v>10</v>
      </c>
      <c r="L58" s="167">
        <v>10</v>
      </c>
      <c r="M58" s="167">
        <v>10</v>
      </c>
      <c r="N58" s="167">
        <v>10</v>
      </c>
      <c r="O58" s="167">
        <v>10</v>
      </c>
      <c r="P58" s="167">
        <v>10</v>
      </c>
      <c r="Q58" s="17">
        <f t="shared" si="98"/>
        <v>10</v>
      </c>
      <c r="R58" s="167">
        <v>10</v>
      </c>
      <c r="S58" s="167">
        <v>10</v>
      </c>
      <c r="T58" s="167">
        <v>10</v>
      </c>
      <c r="U58" s="167">
        <v>10</v>
      </c>
      <c r="V58" s="167">
        <v>10</v>
      </c>
      <c r="W58" s="167">
        <v>10</v>
      </c>
      <c r="X58" s="167">
        <v>10</v>
      </c>
      <c r="Y58" s="17">
        <f t="shared" si="99"/>
        <v>10</v>
      </c>
      <c r="Z58" s="211">
        <v>10</v>
      </c>
      <c r="AA58" s="211">
        <v>10</v>
      </c>
      <c r="AB58" s="211">
        <v>10</v>
      </c>
      <c r="AC58" s="211">
        <v>10</v>
      </c>
      <c r="AD58" s="211">
        <v>10</v>
      </c>
      <c r="AE58" s="211">
        <v>10</v>
      </c>
      <c r="AF58" s="211">
        <v>10</v>
      </c>
      <c r="AG58" s="13">
        <f t="shared" si="100"/>
        <v>10</v>
      </c>
      <c r="AH58" s="211">
        <v>10</v>
      </c>
      <c r="AI58" s="211">
        <v>10</v>
      </c>
      <c r="AJ58" s="211">
        <v>10</v>
      </c>
      <c r="AK58" s="211">
        <v>10</v>
      </c>
      <c r="AL58" s="211">
        <v>10</v>
      </c>
      <c r="AM58" s="211">
        <v>10</v>
      </c>
      <c r="AN58" s="211">
        <v>10</v>
      </c>
      <c r="AO58" s="13">
        <f t="shared" si="101"/>
        <v>10</v>
      </c>
      <c r="AP58" s="19"/>
      <c r="AQ58" s="19"/>
      <c r="AR58" s="19"/>
      <c r="AS58" s="19"/>
      <c r="AT58" s="19"/>
      <c r="AU58" s="19"/>
      <c r="AV58" s="19"/>
      <c r="AW58" s="13" t="e">
        <f t="shared" si="102"/>
        <v>#DIV/0!</v>
      </c>
      <c r="AX58" s="19"/>
      <c r="AY58" s="19"/>
      <c r="AZ58" s="19"/>
      <c r="BA58" s="19"/>
      <c r="BB58" s="19"/>
      <c r="BC58" s="19"/>
      <c r="BD58" s="19"/>
      <c r="BE58" s="13" t="e">
        <f t="shared" si="103"/>
        <v>#DIV/0!</v>
      </c>
      <c r="BF58" s="19"/>
      <c r="BG58" s="19"/>
      <c r="BH58" s="19"/>
      <c r="BI58" s="19"/>
      <c r="BJ58" s="19"/>
      <c r="BK58" s="19"/>
      <c r="BL58" s="19"/>
      <c r="BM58" s="13" t="e">
        <f t="shared" si="104"/>
        <v>#DIV/0!</v>
      </c>
    </row>
    <row r="59" spans="1:65" ht="30" customHeight="1" x14ac:dyDescent="0.3">
      <c r="A59" s="229" t="s">
        <v>142</v>
      </c>
      <c r="B59" s="230"/>
      <c r="C59" s="230"/>
      <c r="D59" s="230"/>
      <c r="E59" s="230"/>
      <c r="F59" s="230"/>
      <c r="G59" s="230"/>
      <c r="H59" s="230"/>
      <c r="I59" s="230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  <c r="AL59" s="61"/>
      <c r="AM59" s="61"/>
      <c r="AN59" s="61"/>
      <c r="AO59" s="61"/>
      <c r="AP59" s="61"/>
      <c r="AQ59" s="61"/>
      <c r="AR59" s="61"/>
      <c r="AS59" s="61"/>
      <c r="AT59" s="61"/>
      <c r="AU59" s="61"/>
      <c r="AV59" s="61"/>
      <c r="AW59" s="61"/>
      <c r="AX59" s="61"/>
      <c r="AY59" s="61"/>
      <c r="AZ59" s="61"/>
      <c r="BA59" s="61"/>
      <c r="BB59" s="61"/>
      <c r="BC59" s="61"/>
      <c r="BD59" s="61"/>
      <c r="BE59" s="61"/>
      <c r="BF59" s="61"/>
      <c r="BG59" s="61"/>
      <c r="BH59" s="61"/>
      <c r="BI59" s="61"/>
      <c r="BJ59" s="61"/>
      <c r="BK59" s="61"/>
      <c r="BL59" s="61"/>
      <c r="BM59" s="61"/>
    </row>
    <row r="60" spans="1:65" ht="15" customHeight="1" x14ac:dyDescent="0.3">
      <c r="A60" s="116">
        <v>1</v>
      </c>
      <c r="B60" s="31" t="s">
        <v>250</v>
      </c>
      <c r="C60" s="117"/>
      <c r="D60" s="118" t="s">
        <v>143</v>
      </c>
      <c r="E60" s="118" t="s">
        <v>144</v>
      </c>
      <c r="F60" s="119" t="s">
        <v>114</v>
      </c>
      <c r="G60" s="83" t="s">
        <v>145</v>
      </c>
      <c r="H60" s="120" t="s">
        <v>146</v>
      </c>
      <c r="I60" s="121" t="s">
        <v>147</v>
      </c>
      <c r="J60" s="167">
        <v>63</v>
      </c>
      <c r="K60" s="167">
        <v>63</v>
      </c>
      <c r="L60" s="167">
        <v>63</v>
      </c>
      <c r="M60" s="167">
        <v>63</v>
      </c>
      <c r="N60" s="167">
        <v>63</v>
      </c>
      <c r="O60" s="167">
        <v>63</v>
      </c>
      <c r="P60" s="176">
        <v>58</v>
      </c>
      <c r="Q60" s="17">
        <f t="shared" si="98"/>
        <v>62.285714285714285</v>
      </c>
      <c r="R60" s="167">
        <v>58</v>
      </c>
      <c r="S60" s="167">
        <v>58</v>
      </c>
      <c r="T60" s="167">
        <v>58</v>
      </c>
      <c r="U60" s="167">
        <v>58</v>
      </c>
      <c r="V60" s="167">
        <v>58</v>
      </c>
      <c r="W60" s="167">
        <v>58</v>
      </c>
      <c r="X60" s="167">
        <v>58</v>
      </c>
      <c r="Y60" s="17">
        <f t="shared" ref="Y60:Y81" si="107">IF(Y$2="Среднее",AVERAGE(R60:X60))</f>
        <v>58</v>
      </c>
      <c r="Z60" s="17">
        <v>51</v>
      </c>
      <c r="AA60" s="17">
        <v>51</v>
      </c>
      <c r="AB60" s="17">
        <v>51</v>
      </c>
      <c r="AC60" s="17">
        <v>51</v>
      </c>
      <c r="AD60" s="17">
        <v>51</v>
      </c>
      <c r="AE60" s="17">
        <v>51</v>
      </c>
      <c r="AF60" s="17">
        <v>51</v>
      </c>
      <c r="AG60" s="13">
        <f t="shared" si="100"/>
        <v>51</v>
      </c>
      <c r="AH60" s="17">
        <v>50</v>
      </c>
      <c r="AI60" s="17">
        <v>50</v>
      </c>
      <c r="AJ60" s="17">
        <v>50</v>
      </c>
      <c r="AK60" s="17">
        <v>50</v>
      </c>
      <c r="AL60" s="17">
        <v>50</v>
      </c>
      <c r="AM60" s="17">
        <v>50</v>
      </c>
      <c r="AN60" s="17">
        <v>50</v>
      </c>
      <c r="AO60" s="13">
        <f t="shared" si="101"/>
        <v>50</v>
      </c>
      <c r="AP60" s="17">
        <v>58</v>
      </c>
      <c r="AQ60" s="17"/>
      <c r="AR60" s="17"/>
      <c r="AS60" s="17"/>
      <c r="AT60" s="17"/>
      <c r="AU60" s="17"/>
      <c r="AV60" s="17"/>
      <c r="AW60" s="13">
        <f t="shared" si="102"/>
        <v>58</v>
      </c>
      <c r="AX60" s="17"/>
      <c r="AY60" s="17"/>
      <c r="AZ60" s="17"/>
      <c r="BA60" s="17"/>
      <c r="BB60" s="17"/>
      <c r="BC60" s="17"/>
      <c r="BD60" s="17"/>
      <c r="BE60" s="13" t="e">
        <f t="shared" si="103"/>
        <v>#DIV/0!</v>
      </c>
      <c r="BF60" s="17"/>
      <c r="BG60" s="17"/>
      <c r="BH60" s="17"/>
      <c r="BI60" s="17"/>
      <c r="BJ60" s="17"/>
      <c r="BK60" s="17"/>
      <c r="BL60" s="17"/>
      <c r="BM60" s="13" t="e">
        <f t="shared" si="104"/>
        <v>#DIV/0!</v>
      </c>
    </row>
    <row r="61" spans="1:65" ht="15" customHeight="1" x14ac:dyDescent="0.3">
      <c r="A61" s="116">
        <v>2</v>
      </c>
      <c r="B61" s="31" t="s">
        <v>148</v>
      </c>
      <c r="C61" s="117"/>
      <c r="D61" s="119" t="s">
        <v>149</v>
      </c>
      <c r="E61" s="119" t="s">
        <v>150</v>
      </c>
      <c r="F61" s="119" t="s">
        <v>114</v>
      </c>
      <c r="G61" s="83" t="s">
        <v>145</v>
      </c>
      <c r="H61" s="122" t="s">
        <v>151</v>
      </c>
      <c r="I61" s="121" t="s">
        <v>66</v>
      </c>
      <c r="J61" s="187">
        <v>6</v>
      </c>
      <c r="K61" s="187">
        <v>6</v>
      </c>
      <c r="L61" s="187">
        <v>6</v>
      </c>
      <c r="M61" s="187">
        <v>6</v>
      </c>
      <c r="N61" s="187">
        <v>6</v>
      </c>
      <c r="O61" s="187">
        <v>6</v>
      </c>
      <c r="P61" s="176">
        <v>6</v>
      </c>
      <c r="Q61" s="17">
        <f t="shared" si="98"/>
        <v>6</v>
      </c>
      <c r="R61" s="187">
        <v>6</v>
      </c>
      <c r="S61" s="187">
        <v>6</v>
      </c>
      <c r="T61" s="187">
        <v>6</v>
      </c>
      <c r="U61" s="187">
        <v>6</v>
      </c>
      <c r="V61" s="187">
        <v>6</v>
      </c>
      <c r="W61" s="187">
        <v>6</v>
      </c>
      <c r="X61" s="187">
        <v>6</v>
      </c>
      <c r="Y61" s="17">
        <f t="shared" si="107"/>
        <v>6</v>
      </c>
      <c r="Z61" s="17">
        <v>6</v>
      </c>
      <c r="AA61" s="17">
        <v>6</v>
      </c>
      <c r="AB61" s="17">
        <v>6</v>
      </c>
      <c r="AC61" s="17">
        <v>6</v>
      </c>
      <c r="AD61" s="17">
        <v>6</v>
      </c>
      <c r="AE61" s="17">
        <v>6</v>
      </c>
      <c r="AF61" s="17">
        <v>6</v>
      </c>
      <c r="AG61" s="13">
        <f t="shared" si="100"/>
        <v>6</v>
      </c>
      <c r="AH61" s="17">
        <v>6</v>
      </c>
      <c r="AI61" s="17">
        <v>6</v>
      </c>
      <c r="AJ61" s="17">
        <v>6</v>
      </c>
      <c r="AK61" s="17">
        <v>6</v>
      </c>
      <c r="AL61" s="17">
        <v>6</v>
      </c>
      <c r="AM61" s="17">
        <v>6</v>
      </c>
      <c r="AN61" s="17">
        <v>6</v>
      </c>
      <c r="AO61" s="13">
        <f t="shared" si="101"/>
        <v>6</v>
      </c>
      <c r="AP61" s="17">
        <v>7</v>
      </c>
      <c r="AQ61" s="17"/>
      <c r="AR61" s="17"/>
      <c r="AS61" s="17"/>
      <c r="AT61" s="17"/>
      <c r="AU61" s="17"/>
      <c r="AV61" s="17"/>
      <c r="AW61" s="13">
        <f t="shared" si="102"/>
        <v>7</v>
      </c>
      <c r="AX61" s="17"/>
      <c r="AY61" s="17"/>
      <c r="AZ61" s="17"/>
      <c r="BA61" s="17"/>
      <c r="BB61" s="17"/>
      <c r="BC61" s="17"/>
      <c r="BD61" s="17"/>
      <c r="BE61" s="13" t="e">
        <f t="shared" si="103"/>
        <v>#DIV/0!</v>
      </c>
      <c r="BF61" s="17"/>
      <c r="BG61" s="17"/>
      <c r="BH61" s="17"/>
      <c r="BI61" s="17"/>
      <c r="BJ61" s="17"/>
      <c r="BK61" s="17"/>
      <c r="BL61" s="17"/>
      <c r="BM61" s="13" t="e">
        <f t="shared" si="104"/>
        <v>#DIV/0!</v>
      </c>
    </row>
    <row r="62" spans="1:65" ht="22.5" customHeight="1" x14ac:dyDescent="0.3">
      <c r="A62" s="116">
        <v>3</v>
      </c>
      <c r="B62" s="31" t="s">
        <v>251</v>
      </c>
      <c r="C62" s="117" t="s">
        <v>152</v>
      </c>
      <c r="D62" s="117" t="s">
        <v>152</v>
      </c>
      <c r="E62" s="117" t="s">
        <v>152</v>
      </c>
      <c r="F62" s="117" t="s">
        <v>152</v>
      </c>
      <c r="G62" s="83" t="s">
        <v>145</v>
      </c>
      <c r="H62" s="117" t="s">
        <v>152</v>
      </c>
      <c r="I62" s="121" t="s">
        <v>147</v>
      </c>
      <c r="J62" s="167">
        <v>422</v>
      </c>
      <c r="K62" s="167">
        <v>422</v>
      </c>
      <c r="L62" s="167">
        <v>422</v>
      </c>
      <c r="M62" s="167">
        <v>422</v>
      </c>
      <c r="N62" s="167">
        <v>422</v>
      </c>
      <c r="O62" s="167">
        <v>422</v>
      </c>
      <c r="P62" s="176">
        <v>480</v>
      </c>
      <c r="Q62" s="17">
        <f t="shared" si="98"/>
        <v>430.28571428571428</v>
      </c>
      <c r="R62" s="167">
        <v>480</v>
      </c>
      <c r="S62" s="167">
        <v>480</v>
      </c>
      <c r="T62" s="167">
        <v>480</v>
      </c>
      <c r="U62" s="167">
        <v>480</v>
      </c>
      <c r="V62" s="167">
        <v>480</v>
      </c>
      <c r="W62" s="167">
        <v>480</v>
      </c>
      <c r="X62" s="167">
        <v>480</v>
      </c>
      <c r="Y62" s="17">
        <f t="shared" si="107"/>
        <v>480</v>
      </c>
      <c r="Z62" s="209">
        <v>531</v>
      </c>
      <c r="AA62" s="209">
        <v>531</v>
      </c>
      <c r="AB62" s="209">
        <v>531</v>
      </c>
      <c r="AC62" s="209">
        <v>531</v>
      </c>
      <c r="AD62" s="209">
        <v>531</v>
      </c>
      <c r="AE62" s="209">
        <v>531</v>
      </c>
      <c r="AF62" s="209">
        <v>531</v>
      </c>
      <c r="AG62" s="13">
        <f t="shared" si="100"/>
        <v>531</v>
      </c>
      <c r="AH62" s="17">
        <v>581</v>
      </c>
      <c r="AI62" s="17">
        <v>581</v>
      </c>
      <c r="AJ62" s="17">
        <v>581</v>
      </c>
      <c r="AK62" s="17">
        <v>581</v>
      </c>
      <c r="AL62" s="17">
        <v>581</v>
      </c>
      <c r="AM62" s="17">
        <v>581</v>
      </c>
      <c r="AN62" s="17">
        <v>581</v>
      </c>
      <c r="AO62" s="13">
        <f t="shared" si="101"/>
        <v>581</v>
      </c>
      <c r="AP62" s="17">
        <v>639</v>
      </c>
      <c r="AQ62" s="17"/>
      <c r="AR62" s="17"/>
      <c r="AS62" s="17"/>
      <c r="AT62" s="17"/>
      <c r="AU62" s="17"/>
      <c r="AV62" s="17"/>
      <c r="AW62" s="13">
        <f t="shared" si="102"/>
        <v>639</v>
      </c>
      <c r="AX62" s="17"/>
      <c r="AY62" s="17"/>
      <c r="AZ62" s="17"/>
      <c r="BA62" s="17"/>
      <c r="BB62" s="17"/>
      <c r="BC62" s="17"/>
      <c r="BD62" s="17"/>
      <c r="BE62" s="13" t="e">
        <f t="shared" si="103"/>
        <v>#DIV/0!</v>
      </c>
      <c r="BF62" s="17"/>
      <c r="BG62" s="17"/>
      <c r="BH62" s="17"/>
      <c r="BI62" s="17"/>
      <c r="BJ62" s="17"/>
      <c r="BK62" s="17"/>
      <c r="BL62" s="17"/>
      <c r="BM62" s="13" t="e">
        <f t="shared" si="104"/>
        <v>#DIV/0!</v>
      </c>
    </row>
    <row r="63" spans="1:65" ht="15" customHeight="1" x14ac:dyDescent="0.3">
      <c r="A63" s="116">
        <v>4</v>
      </c>
      <c r="B63" s="31" t="s">
        <v>252</v>
      </c>
      <c r="C63" s="123" t="s">
        <v>153</v>
      </c>
      <c r="D63" s="119" t="s">
        <v>154</v>
      </c>
      <c r="E63" s="119" t="s">
        <v>155</v>
      </c>
      <c r="F63" s="118"/>
      <c r="G63" s="83" t="s">
        <v>145</v>
      </c>
      <c r="H63" s="124" t="s">
        <v>155</v>
      </c>
      <c r="I63" s="121" t="s">
        <v>147</v>
      </c>
      <c r="J63" s="17">
        <f>J60/J64</f>
        <v>1.2115384615384615</v>
      </c>
      <c r="K63" s="17">
        <f t="shared" ref="K63:P63" si="108">K60/K64</f>
        <v>1.2115384615384615</v>
      </c>
      <c r="L63" s="17">
        <f t="shared" si="108"/>
        <v>1.2115384615384615</v>
      </c>
      <c r="M63" s="17">
        <f t="shared" si="108"/>
        <v>1.2115384615384615</v>
      </c>
      <c r="N63" s="17">
        <f t="shared" si="108"/>
        <v>1.2115384615384615</v>
      </c>
      <c r="O63" s="17">
        <f t="shared" si="108"/>
        <v>1.2115384615384615</v>
      </c>
      <c r="P63" s="17">
        <f t="shared" si="108"/>
        <v>0.96666666666666667</v>
      </c>
      <c r="Q63" s="17">
        <f t="shared" si="98"/>
        <v>1.1765567765567764</v>
      </c>
      <c r="R63" s="17">
        <f t="shared" ref="R63:X63" si="109">R60/R64</f>
        <v>0.96666666666666667</v>
      </c>
      <c r="S63" s="17">
        <f t="shared" si="109"/>
        <v>0.96666666666666667</v>
      </c>
      <c r="T63" s="17">
        <f t="shared" si="109"/>
        <v>0.96666666666666667</v>
      </c>
      <c r="U63" s="17">
        <f t="shared" si="109"/>
        <v>0.96666666666666667</v>
      </c>
      <c r="V63" s="17">
        <f t="shared" si="109"/>
        <v>0.96666666666666667</v>
      </c>
      <c r="W63" s="17">
        <f t="shared" si="109"/>
        <v>0.96666666666666667</v>
      </c>
      <c r="X63" s="17">
        <f t="shared" si="109"/>
        <v>0.96666666666666667</v>
      </c>
      <c r="Y63" s="17">
        <f t="shared" si="107"/>
        <v>0.96666666666666667</v>
      </c>
      <c r="Z63" s="17">
        <f t="shared" ref="Z63:AN63" si="110">Z60/Z64</f>
        <v>7.2857142857142856</v>
      </c>
      <c r="AA63" s="17">
        <f t="shared" si="110"/>
        <v>7.2857142857142856</v>
      </c>
      <c r="AB63" s="17">
        <f t="shared" si="110"/>
        <v>7.2857142857142856</v>
      </c>
      <c r="AC63" s="17">
        <f t="shared" si="110"/>
        <v>7.2857142857142856</v>
      </c>
      <c r="AD63" s="17">
        <f t="shared" si="110"/>
        <v>7.2857142857142856</v>
      </c>
      <c r="AE63" s="17">
        <f t="shared" si="110"/>
        <v>7.2857142857142856</v>
      </c>
      <c r="AF63" s="17">
        <f t="shared" si="110"/>
        <v>7.2857142857142856</v>
      </c>
      <c r="AG63" s="13">
        <f t="shared" si="100"/>
        <v>7.2857142857142856</v>
      </c>
      <c r="AH63" s="17">
        <f t="shared" si="110"/>
        <v>7.1428571428571432</v>
      </c>
      <c r="AI63" s="17">
        <f t="shared" si="110"/>
        <v>7.1428571428571432</v>
      </c>
      <c r="AJ63" s="17">
        <f t="shared" si="110"/>
        <v>7.1428571428571432</v>
      </c>
      <c r="AK63" s="17">
        <f t="shared" si="110"/>
        <v>7.1428571428571432</v>
      </c>
      <c r="AL63" s="17">
        <f t="shared" si="110"/>
        <v>7.1428571428571432</v>
      </c>
      <c r="AM63" s="17">
        <f t="shared" si="110"/>
        <v>7.1428571428571432</v>
      </c>
      <c r="AN63" s="17">
        <f t="shared" si="110"/>
        <v>7.1428571428571432</v>
      </c>
      <c r="AO63" s="13">
        <f t="shared" si="101"/>
        <v>7.1428571428571441</v>
      </c>
      <c r="AP63" s="17">
        <f t="shared" ref="AP63:AV63" si="111">AP60/AP64</f>
        <v>7.25</v>
      </c>
      <c r="AQ63" s="17" t="e">
        <f t="shared" si="111"/>
        <v>#DIV/0!</v>
      </c>
      <c r="AR63" s="17" t="e">
        <f t="shared" si="111"/>
        <v>#DIV/0!</v>
      </c>
      <c r="AS63" s="17" t="e">
        <f t="shared" si="111"/>
        <v>#DIV/0!</v>
      </c>
      <c r="AT63" s="17" t="e">
        <f t="shared" si="111"/>
        <v>#DIV/0!</v>
      </c>
      <c r="AU63" s="17" t="e">
        <f t="shared" si="111"/>
        <v>#DIV/0!</v>
      </c>
      <c r="AV63" s="17" t="e">
        <f t="shared" si="111"/>
        <v>#DIV/0!</v>
      </c>
      <c r="AW63" s="13" t="e">
        <f t="shared" si="102"/>
        <v>#DIV/0!</v>
      </c>
      <c r="AX63" s="17" t="e">
        <f t="shared" ref="AX63:BL63" si="112">AX60/AX64</f>
        <v>#DIV/0!</v>
      </c>
      <c r="AY63" s="17" t="e">
        <f t="shared" si="112"/>
        <v>#DIV/0!</v>
      </c>
      <c r="AZ63" s="17" t="e">
        <f t="shared" si="112"/>
        <v>#DIV/0!</v>
      </c>
      <c r="BA63" s="17" t="e">
        <f t="shared" si="112"/>
        <v>#DIV/0!</v>
      </c>
      <c r="BB63" s="17" t="e">
        <f t="shared" si="112"/>
        <v>#DIV/0!</v>
      </c>
      <c r="BC63" s="17" t="e">
        <f t="shared" si="112"/>
        <v>#DIV/0!</v>
      </c>
      <c r="BD63" s="17" t="e">
        <f t="shared" si="112"/>
        <v>#DIV/0!</v>
      </c>
      <c r="BE63" s="13" t="e">
        <f t="shared" si="103"/>
        <v>#DIV/0!</v>
      </c>
      <c r="BF63" s="17" t="e">
        <f t="shared" si="112"/>
        <v>#DIV/0!</v>
      </c>
      <c r="BG63" s="17" t="e">
        <f t="shared" si="112"/>
        <v>#DIV/0!</v>
      </c>
      <c r="BH63" s="17" t="e">
        <f t="shared" si="112"/>
        <v>#DIV/0!</v>
      </c>
      <c r="BI63" s="17" t="e">
        <f t="shared" si="112"/>
        <v>#DIV/0!</v>
      </c>
      <c r="BJ63" s="17" t="e">
        <f t="shared" si="112"/>
        <v>#DIV/0!</v>
      </c>
      <c r="BK63" s="17" t="e">
        <f t="shared" si="112"/>
        <v>#DIV/0!</v>
      </c>
      <c r="BL63" s="17" t="e">
        <f t="shared" si="112"/>
        <v>#DIV/0!</v>
      </c>
      <c r="BM63" s="13" t="e">
        <f t="shared" si="104"/>
        <v>#DIV/0!</v>
      </c>
    </row>
    <row r="64" spans="1:65" ht="15" customHeight="1" x14ac:dyDescent="0.3">
      <c r="A64" s="116">
        <v>5</v>
      </c>
      <c r="B64" s="31" t="s">
        <v>253</v>
      </c>
      <c r="C64" s="123" t="s">
        <v>156</v>
      </c>
      <c r="D64" s="123" t="s">
        <v>150</v>
      </c>
      <c r="E64" s="123" t="s">
        <v>157</v>
      </c>
      <c r="F64" s="123" t="s">
        <v>114</v>
      </c>
      <c r="G64" s="83" t="s">
        <v>145</v>
      </c>
      <c r="H64" s="122" t="s">
        <v>151</v>
      </c>
      <c r="I64" s="121" t="s">
        <v>66</v>
      </c>
      <c r="J64" s="167">
        <v>52</v>
      </c>
      <c r="K64" s="167">
        <v>52</v>
      </c>
      <c r="L64" s="167">
        <v>52</v>
      </c>
      <c r="M64" s="167">
        <v>52</v>
      </c>
      <c r="N64" s="167">
        <v>52</v>
      </c>
      <c r="O64" s="167">
        <v>52</v>
      </c>
      <c r="P64" s="176">
        <v>60</v>
      </c>
      <c r="Q64" s="17">
        <f t="shared" si="98"/>
        <v>53.142857142857146</v>
      </c>
      <c r="R64" s="167">
        <v>60</v>
      </c>
      <c r="S64" s="167">
        <v>60</v>
      </c>
      <c r="T64" s="167">
        <v>60</v>
      </c>
      <c r="U64" s="167">
        <v>60</v>
      </c>
      <c r="V64" s="167">
        <v>60</v>
      </c>
      <c r="W64" s="167">
        <v>60</v>
      </c>
      <c r="X64" s="167">
        <v>60</v>
      </c>
      <c r="Y64" s="17">
        <f t="shared" si="107"/>
        <v>60</v>
      </c>
      <c r="Z64" s="17">
        <v>7</v>
      </c>
      <c r="AA64" s="17">
        <v>7</v>
      </c>
      <c r="AB64" s="17">
        <v>7</v>
      </c>
      <c r="AC64" s="17">
        <v>7</v>
      </c>
      <c r="AD64" s="17">
        <v>7</v>
      </c>
      <c r="AE64" s="17">
        <v>7</v>
      </c>
      <c r="AF64" s="17">
        <v>7</v>
      </c>
      <c r="AG64" s="13">
        <f t="shared" si="100"/>
        <v>7</v>
      </c>
      <c r="AH64" s="17">
        <v>7</v>
      </c>
      <c r="AI64" s="17">
        <v>7</v>
      </c>
      <c r="AJ64" s="17">
        <v>7</v>
      </c>
      <c r="AK64" s="17">
        <v>7</v>
      </c>
      <c r="AL64" s="17">
        <v>7</v>
      </c>
      <c r="AM64" s="17">
        <v>7</v>
      </c>
      <c r="AN64" s="17">
        <v>7</v>
      </c>
      <c r="AO64" s="13">
        <f t="shared" si="101"/>
        <v>7</v>
      </c>
      <c r="AP64" s="17">
        <v>8</v>
      </c>
      <c r="AQ64" s="17"/>
      <c r="AR64" s="17"/>
      <c r="AS64" s="17"/>
      <c r="AT64" s="17"/>
      <c r="AU64" s="17"/>
      <c r="AV64" s="17"/>
      <c r="AW64" s="13">
        <f t="shared" si="102"/>
        <v>8</v>
      </c>
      <c r="AX64" s="17"/>
      <c r="AY64" s="17"/>
      <c r="AZ64" s="17"/>
      <c r="BA64" s="17"/>
      <c r="BB64" s="17"/>
      <c r="BC64" s="17"/>
      <c r="BD64" s="17"/>
      <c r="BE64" s="13" t="e">
        <f t="shared" si="103"/>
        <v>#DIV/0!</v>
      </c>
      <c r="BF64" s="17"/>
      <c r="BG64" s="17"/>
      <c r="BH64" s="17"/>
      <c r="BI64" s="17"/>
      <c r="BJ64" s="17"/>
      <c r="BK64" s="17"/>
      <c r="BL64" s="17"/>
      <c r="BM64" s="13" t="e">
        <f t="shared" si="104"/>
        <v>#DIV/0!</v>
      </c>
    </row>
    <row r="65" spans="1:65" ht="15" customHeight="1" x14ac:dyDescent="0.3">
      <c r="A65" s="116">
        <v>6</v>
      </c>
      <c r="B65" s="31" t="s">
        <v>158</v>
      </c>
      <c r="C65" s="123" t="s">
        <v>114</v>
      </c>
      <c r="D65" s="123" t="s">
        <v>159</v>
      </c>
      <c r="E65" s="123" t="s">
        <v>160</v>
      </c>
      <c r="F65" s="123" t="s">
        <v>114</v>
      </c>
      <c r="G65" s="83" t="s">
        <v>145</v>
      </c>
      <c r="H65" s="122" t="s">
        <v>161</v>
      </c>
      <c r="I65" s="121" t="s">
        <v>162</v>
      </c>
      <c r="J65" s="167">
        <v>7</v>
      </c>
      <c r="K65" s="167">
        <v>7</v>
      </c>
      <c r="L65" s="167">
        <v>7</v>
      </c>
      <c r="M65" s="167">
        <v>7</v>
      </c>
      <c r="N65" s="167">
        <v>7</v>
      </c>
      <c r="O65" s="167">
        <v>7</v>
      </c>
      <c r="P65" s="176">
        <v>6</v>
      </c>
      <c r="Q65" s="17">
        <f t="shared" si="98"/>
        <v>6.8571428571428568</v>
      </c>
      <c r="R65" s="167">
        <v>6</v>
      </c>
      <c r="S65" s="167">
        <v>6</v>
      </c>
      <c r="T65" s="167">
        <v>6</v>
      </c>
      <c r="U65" s="167">
        <v>6</v>
      </c>
      <c r="V65" s="167">
        <v>6</v>
      </c>
      <c r="W65" s="167">
        <v>6</v>
      </c>
      <c r="X65" s="167">
        <v>6</v>
      </c>
      <c r="Y65" s="17">
        <f t="shared" si="107"/>
        <v>6</v>
      </c>
      <c r="Z65" s="17">
        <v>6</v>
      </c>
      <c r="AA65" s="17">
        <v>6</v>
      </c>
      <c r="AB65" s="17">
        <v>6</v>
      </c>
      <c r="AC65" s="17">
        <v>6</v>
      </c>
      <c r="AD65" s="17">
        <v>6</v>
      </c>
      <c r="AE65" s="17">
        <v>6</v>
      </c>
      <c r="AF65" s="17">
        <v>6</v>
      </c>
      <c r="AG65" s="13">
        <f t="shared" si="100"/>
        <v>6</v>
      </c>
      <c r="AH65" s="17">
        <v>7</v>
      </c>
      <c r="AI65" s="17">
        <v>7</v>
      </c>
      <c r="AJ65" s="17">
        <v>7</v>
      </c>
      <c r="AK65" s="17">
        <v>7</v>
      </c>
      <c r="AL65" s="17">
        <v>7</v>
      </c>
      <c r="AM65" s="17">
        <v>7</v>
      </c>
      <c r="AN65" s="17">
        <v>7</v>
      </c>
      <c r="AO65" s="13">
        <f t="shared" si="101"/>
        <v>7</v>
      </c>
      <c r="AP65" s="17">
        <v>6</v>
      </c>
      <c r="AQ65" s="17"/>
      <c r="AR65" s="17"/>
      <c r="AS65" s="17"/>
      <c r="AT65" s="17"/>
      <c r="AU65" s="17"/>
      <c r="AV65" s="17"/>
      <c r="AW65" s="13">
        <f t="shared" si="102"/>
        <v>6</v>
      </c>
      <c r="AX65" s="17"/>
      <c r="AY65" s="17"/>
      <c r="AZ65" s="17"/>
      <c r="BA65" s="17"/>
      <c r="BB65" s="17"/>
      <c r="BC65" s="17"/>
      <c r="BD65" s="17"/>
      <c r="BE65" s="13" t="e">
        <f t="shared" si="103"/>
        <v>#DIV/0!</v>
      </c>
      <c r="BF65" s="17"/>
      <c r="BG65" s="17"/>
      <c r="BH65" s="17"/>
      <c r="BI65" s="17"/>
      <c r="BJ65" s="17"/>
      <c r="BK65" s="17"/>
      <c r="BL65" s="17"/>
      <c r="BM65" s="13" t="e">
        <f t="shared" si="104"/>
        <v>#DIV/0!</v>
      </c>
    </row>
    <row r="66" spans="1:65" ht="15" customHeight="1" x14ac:dyDescent="0.3">
      <c r="A66" s="116">
        <v>7</v>
      </c>
      <c r="B66" s="31" t="s">
        <v>163</v>
      </c>
      <c r="C66" s="123" t="s">
        <v>114</v>
      </c>
      <c r="D66" s="123" t="s">
        <v>164</v>
      </c>
      <c r="E66" s="123" t="s">
        <v>165</v>
      </c>
      <c r="F66" s="123" t="s">
        <v>114</v>
      </c>
      <c r="G66" s="83" t="s">
        <v>145</v>
      </c>
      <c r="H66" s="122" t="s">
        <v>166</v>
      </c>
      <c r="I66" s="121" t="s">
        <v>162</v>
      </c>
      <c r="J66" s="167">
        <v>8</v>
      </c>
      <c r="K66" s="167">
        <v>8</v>
      </c>
      <c r="L66" s="167">
        <v>8</v>
      </c>
      <c r="M66" s="167">
        <v>8</v>
      </c>
      <c r="N66" s="167">
        <v>8</v>
      </c>
      <c r="O66" s="167">
        <v>8</v>
      </c>
      <c r="P66" s="176">
        <v>7</v>
      </c>
      <c r="Q66" s="17">
        <f t="shared" si="98"/>
        <v>7.8571428571428568</v>
      </c>
      <c r="R66" s="167">
        <v>7</v>
      </c>
      <c r="S66" s="167">
        <v>7</v>
      </c>
      <c r="T66" s="167">
        <v>7</v>
      </c>
      <c r="U66" s="167">
        <v>7</v>
      </c>
      <c r="V66" s="167">
        <v>7</v>
      </c>
      <c r="W66" s="167">
        <v>7</v>
      </c>
      <c r="X66" s="167">
        <v>7</v>
      </c>
      <c r="Y66" s="17">
        <f t="shared" si="107"/>
        <v>7</v>
      </c>
      <c r="Z66" s="17">
        <v>7</v>
      </c>
      <c r="AA66" s="17">
        <v>7</v>
      </c>
      <c r="AB66" s="17">
        <v>7</v>
      </c>
      <c r="AC66" s="17">
        <v>7</v>
      </c>
      <c r="AD66" s="17">
        <v>7</v>
      </c>
      <c r="AE66" s="17">
        <v>7</v>
      </c>
      <c r="AF66" s="17">
        <v>7</v>
      </c>
      <c r="AG66" s="13">
        <f t="shared" si="100"/>
        <v>7</v>
      </c>
      <c r="AH66" s="17">
        <v>8</v>
      </c>
      <c r="AI66" s="17">
        <v>8</v>
      </c>
      <c r="AJ66" s="17">
        <v>8</v>
      </c>
      <c r="AK66" s="17">
        <v>8</v>
      </c>
      <c r="AL66" s="17">
        <v>8</v>
      </c>
      <c r="AM66" s="17">
        <v>8</v>
      </c>
      <c r="AN66" s="17">
        <v>8</v>
      </c>
      <c r="AO66" s="13">
        <f t="shared" si="101"/>
        <v>8</v>
      </c>
      <c r="AP66" s="17">
        <v>8</v>
      </c>
      <c r="AQ66" s="17"/>
      <c r="AR66" s="17"/>
      <c r="AS66" s="17"/>
      <c r="AT66" s="17"/>
      <c r="AU66" s="17"/>
      <c r="AV66" s="17"/>
      <c r="AW66" s="13">
        <f t="shared" si="102"/>
        <v>8</v>
      </c>
      <c r="AX66" s="17"/>
      <c r="AY66" s="17"/>
      <c r="AZ66" s="17"/>
      <c r="BA66" s="17"/>
      <c r="BB66" s="17"/>
      <c r="BC66" s="17"/>
      <c r="BD66" s="17"/>
      <c r="BE66" s="13" t="e">
        <f t="shared" si="103"/>
        <v>#DIV/0!</v>
      </c>
      <c r="BF66" s="17"/>
      <c r="BG66" s="17"/>
      <c r="BH66" s="17"/>
      <c r="BI66" s="17"/>
      <c r="BJ66" s="17"/>
      <c r="BK66" s="17"/>
      <c r="BL66" s="17"/>
      <c r="BM66" s="13" t="e">
        <f t="shared" si="104"/>
        <v>#DIV/0!</v>
      </c>
    </row>
    <row r="67" spans="1:65" ht="42" hidden="1" outlineLevel="1" x14ac:dyDescent="0.3">
      <c r="A67" s="116">
        <v>8</v>
      </c>
      <c r="B67" s="31" t="s">
        <v>221</v>
      </c>
      <c r="C67" s="123" t="s">
        <v>114</v>
      </c>
      <c r="D67" s="123" t="s">
        <v>226</v>
      </c>
      <c r="E67" s="123" t="s">
        <v>226</v>
      </c>
      <c r="F67" s="123" t="s">
        <v>114</v>
      </c>
      <c r="G67" s="83" t="s">
        <v>145</v>
      </c>
      <c r="H67" s="122" t="s">
        <v>227</v>
      </c>
      <c r="I67" s="121" t="s">
        <v>147</v>
      </c>
      <c r="J67" s="17"/>
      <c r="K67" s="17"/>
      <c r="L67" s="17"/>
      <c r="M67" s="17"/>
      <c r="N67" s="17"/>
      <c r="O67" s="17"/>
      <c r="P67" s="17"/>
      <c r="Q67" s="17" t="e">
        <f t="shared" si="98"/>
        <v>#DIV/0!</v>
      </c>
      <c r="R67" s="17"/>
      <c r="S67" s="17"/>
      <c r="T67" s="17"/>
      <c r="U67" s="17"/>
      <c r="V67" s="17"/>
      <c r="W67" s="17"/>
      <c r="X67" s="17"/>
      <c r="Y67" s="17" t="e">
        <f t="shared" si="107"/>
        <v>#DIV/0!</v>
      </c>
      <c r="Z67" s="17"/>
      <c r="AA67" s="17"/>
      <c r="AB67" s="17"/>
      <c r="AC67" s="17"/>
      <c r="AD67" s="17"/>
      <c r="AE67" s="17"/>
      <c r="AF67" s="17"/>
      <c r="AG67" s="13" t="e">
        <f t="shared" si="100"/>
        <v>#DIV/0!</v>
      </c>
      <c r="AH67" s="17"/>
      <c r="AI67" s="17"/>
      <c r="AJ67" s="17"/>
      <c r="AK67" s="17"/>
      <c r="AL67" s="17"/>
      <c r="AM67" s="17"/>
      <c r="AN67" s="17"/>
      <c r="AO67" s="13" t="e">
        <f t="shared" si="101"/>
        <v>#DIV/0!</v>
      </c>
      <c r="AP67" s="17"/>
      <c r="AQ67" s="17"/>
      <c r="AR67" s="17"/>
      <c r="AS67" s="17"/>
      <c r="AT67" s="17"/>
      <c r="AU67" s="17"/>
      <c r="AV67" s="17"/>
      <c r="AW67" s="13" t="e">
        <f t="shared" si="102"/>
        <v>#DIV/0!</v>
      </c>
      <c r="AX67" s="17"/>
      <c r="AY67" s="17"/>
      <c r="AZ67" s="17"/>
      <c r="BA67" s="17"/>
      <c r="BB67" s="17"/>
      <c r="BC67" s="17"/>
      <c r="BD67" s="17"/>
      <c r="BE67" s="13" t="e">
        <f t="shared" si="103"/>
        <v>#DIV/0!</v>
      </c>
      <c r="BF67" s="17"/>
      <c r="BG67" s="17"/>
      <c r="BH67" s="17"/>
      <c r="BI67" s="17"/>
      <c r="BJ67" s="17"/>
      <c r="BK67" s="17"/>
      <c r="BL67" s="17"/>
      <c r="BM67" s="13" t="e">
        <f t="shared" si="104"/>
        <v>#DIV/0!</v>
      </c>
    </row>
    <row r="68" spans="1:65" ht="15" hidden="1" customHeight="1" outlineLevel="2" x14ac:dyDescent="0.3">
      <c r="A68" s="116">
        <v>9</v>
      </c>
      <c r="B68" s="31" t="s">
        <v>222</v>
      </c>
      <c r="C68" s="123" t="s">
        <v>228</v>
      </c>
      <c r="D68" s="123" t="s">
        <v>228</v>
      </c>
      <c r="E68" s="123" t="s">
        <v>228</v>
      </c>
      <c r="F68" s="123" t="s">
        <v>228</v>
      </c>
      <c r="G68" s="83" t="s">
        <v>145</v>
      </c>
      <c r="H68" s="122" t="s">
        <v>177</v>
      </c>
      <c r="I68" s="121" t="s">
        <v>229</v>
      </c>
      <c r="J68" s="17"/>
      <c r="K68" s="17"/>
      <c r="L68" s="17"/>
      <c r="M68" s="17"/>
      <c r="N68" s="17"/>
      <c r="O68" s="17"/>
      <c r="P68" s="17"/>
      <c r="Q68" s="17" t="e">
        <f t="shared" si="98"/>
        <v>#DIV/0!</v>
      </c>
      <c r="R68" s="17"/>
      <c r="S68" s="17"/>
      <c r="T68" s="17"/>
      <c r="U68" s="17"/>
      <c r="V68" s="17"/>
      <c r="W68" s="17"/>
      <c r="X68" s="17"/>
      <c r="Y68" s="17" t="e">
        <f t="shared" si="107"/>
        <v>#DIV/0!</v>
      </c>
      <c r="Z68" s="17"/>
      <c r="AA68" s="17"/>
      <c r="AB68" s="17"/>
      <c r="AC68" s="17"/>
      <c r="AD68" s="17"/>
      <c r="AE68" s="17"/>
      <c r="AF68" s="17"/>
      <c r="AG68" s="13" t="e">
        <f t="shared" si="100"/>
        <v>#DIV/0!</v>
      </c>
      <c r="AH68" s="17"/>
      <c r="AI68" s="17"/>
      <c r="AJ68" s="17"/>
      <c r="AK68" s="17"/>
      <c r="AL68" s="17"/>
      <c r="AM68" s="17"/>
      <c r="AN68" s="17"/>
      <c r="AO68" s="13" t="e">
        <f t="shared" si="101"/>
        <v>#DIV/0!</v>
      </c>
      <c r="AP68" s="17"/>
      <c r="AQ68" s="17"/>
      <c r="AR68" s="17"/>
      <c r="AS68" s="17"/>
      <c r="AT68" s="17"/>
      <c r="AU68" s="17"/>
      <c r="AV68" s="17"/>
      <c r="AW68" s="13" t="e">
        <f t="shared" si="102"/>
        <v>#DIV/0!</v>
      </c>
      <c r="AX68" s="17"/>
      <c r="AY68" s="17"/>
      <c r="AZ68" s="17"/>
      <c r="BA68" s="17"/>
      <c r="BB68" s="17"/>
      <c r="BC68" s="17"/>
      <c r="BD68" s="17"/>
      <c r="BE68" s="13" t="e">
        <f t="shared" si="103"/>
        <v>#DIV/0!</v>
      </c>
      <c r="BF68" s="17"/>
      <c r="BG68" s="17"/>
      <c r="BH68" s="17"/>
      <c r="BI68" s="17"/>
      <c r="BJ68" s="17"/>
      <c r="BK68" s="17"/>
      <c r="BL68" s="17"/>
      <c r="BM68" s="13" t="e">
        <f t="shared" si="104"/>
        <v>#DIV/0!</v>
      </c>
    </row>
    <row r="69" spans="1:65" ht="15" hidden="1" customHeight="1" outlineLevel="2" x14ac:dyDescent="0.3">
      <c r="A69" s="116">
        <v>10</v>
      </c>
      <c r="B69" s="31" t="s">
        <v>306</v>
      </c>
      <c r="C69" s="123" t="s">
        <v>228</v>
      </c>
      <c r="D69" s="123" t="s">
        <v>228</v>
      </c>
      <c r="E69" s="123" t="s">
        <v>228</v>
      </c>
      <c r="F69" s="123" t="s">
        <v>228</v>
      </c>
      <c r="G69" s="83" t="s">
        <v>145</v>
      </c>
      <c r="H69" s="122" t="s">
        <v>177</v>
      </c>
      <c r="I69" s="121" t="s">
        <v>229</v>
      </c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3"/>
      <c r="AH69" s="17"/>
      <c r="AI69" s="17"/>
      <c r="AJ69" s="17"/>
      <c r="AK69" s="17"/>
      <c r="AL69" s="17"/>
      <c r="AM69" s="17"/>
      <c r="AN69" s="17"/>
      <c r="AO69" s="13"/>
      <c r="AP69" s="17"/>
      <c r="AQ69" s="17"/>
      <c r="AR69" s="17"/>
      <c r="AS69" s="17"/>
      <c r="AT69" s="17"/>
      <c r="AU69" s="17"/>
      <c r="AV69" s="17"/>
      <c r="AW69" s="13"/>
      <c r="AX69" s="17"/>
      <c r="AY69" s="17"/>
      <c r="AZ69" s="17"/>
      <c r="BA69" s="17"/>
      <c r="BB69" s="17"/>
      <c r="BC69" s="17"/>
      <c r="BD69" s="17"/>
      <c r="BE69" s="13"/>
      <c r="BF69" s="17"/>
      <c r="BG69" s="17"/>
      <c r="BH69" s="17"/>
      <c r="BI69" s="17"/>
      <c r="BJ69" s="17"/>
      <c r="BK69" s="17"/>
      <c r="BL69" s="17"/>
      <c r="BM69" s="13"/>
    </row>
    <row r="70" spans="1:65" ht="15" hidden="1" customHeight="1" outlineLevel="2" x14ac:dyDescent="0.3">
      <c r="A70" s="116">
        <v>11</v>
      </c>
      <c r="B70" s="31" t="s">
        <v>223</v>
      </c>
      <c r="C70" s="123" t="s">
        <v>228</v>
      </c>
      <c r="D70" s="123" t="s">
        <v>228</v>
      </c>
      <c r="E70" s="123" t="s">
        <v>228</v>
      </c>
      <c r="F70" s="123" t="s">
        <v>228</v>
      </c>
      <c r="G70" s="83" t="s">
        <v>145</v>
      </c>
      <c r="H70" s="122" t="s">
        <v>177</v>
      </c>
      <c r="I70" s="121" t="s">
        <v>230</v>
      </c>
      <c r="J70" s="17"/>
      <c r="K70" s="17"/>
      <c r="L70" s="17"/>
      <c r="M70" s="17"/>
      <c r="N70" s="17"/>
      <c r="O70" s="17"/>
      <c r="P70" s="17"/>
      <c r="Q70" s="17" t="e">
        <f t="shared" si="98"/>
        <v>#DIV/0!</v>
      </c>
      <c r="R70" s="17"/>
      <c r="S70" s="17"/>
      <c r="T70" s="17"/>
      <c r="U70" s="17"/>
      <c r="V70" s="17"/>
      <c r="W70" s="17"/>
      <c r="X70" s="17"/>
      <c r="Y70" s="17" t="e">
        <f t="shared" si="107"/>
        <v>#DIV/0!</v>
      </c>
      <c r="Z70" s="17"/>
      <c r="AA70" s="17"/>
      <c r="AB70" s="17"/>
      <c r="AC70" s="17"/>
      <c r="AD70" s="17"/>
      <c r="AE70" s="17"/>
      <c r="AF70" s="17"/>
      <c r="AG70" s="13" t="e">
        <f t="shared" si="100"/>
        <v>#DIV/0!</v>
      </c>
      <c r="AH70" s="17"/>
      <c r="AI70" s="17"/>
      <c r="AJ70" s="17"/>
      <c r="AK70" s="17"/>
      <c r="AL70" s="17"/>
      <c r="AM70" s="17"/>
      <c r="AN70" s="17"/>
      <c r="AO70" s="13" t="e">
        <f t="shared" si="101"/>
        <v>#DIV/0!</v>
      </c>
      <c r="AP70" s="17"/>
      <c r="AQ70" s="17"/>
      <c r="AR70" s="17"/>
      <c r="AS70" s="17"/>
      <c r="AT70" s="17"/>
      <c r="AU70" s="17"/>
      <c r="AV70" s="17"/>
      <c r="AW70" s="13" t="e">
        <f t="shared" si="102"/>
        <v>#DIV/0!</v>
      </c>
      <c r="AX70" s="17"/>
      <c r="AY70" s="17"/>
      <c r="AZ70" s="17"/>
      <c r="BA70" s="17"/>
      <c r="BB70" s="17"/>
      <c r="BC70" s="17"/>
      <c r="BD70" s="17"/>
      <c r="BE70" s="13" t="e">
        <f t="shared" si="103"/>
        <v>#DIV/0!</v>
      </c>
      <c r="BF70" s="17"/>
      <c r="BG70" s="17"/>
      <c r="BH70" s="17"/>
      <c r="BI70" s="17"/>
      <c r="BJ70" s="17"/>
      <c r="BK70" s="17"/>
      <c r="BL70" s="17"/>
      <c r="BM70" s="13" t="e">
        <f t="shared" si="104"/>
        <v>#DIV/0!</v>
      </c>
    </row>
    <row r="71" spans="1:65" ht="15" hidden="1" customHeight="1" outlineLevel="2" x14ac:dyDescent="0.3">
      <c r="A71" s="116">
        <v>12</v>
      </c>
      <c r="B71" s="31" t="s">
        <v>224</v>
      </c>
      <c r="C71" s="123" t="s">
        <v>228</v>
      </c>
      <c r="D71" s="123" t="s">
        <v>228</v>
      </c>
      <c r="E71" s="123" t="s">
        <v>228</v>
      </c>
      <c r="F71" s="123" t="s">
        <v>228</v>
      </c>
      <c r="G71" s="83" t="s">
        <v>145</v>
      </c>
      <c r="H71" s="122" t="s">
        <v>231</v>
      </c>
      <c r="I71" s="121" t="s">
        <v>174</v>
      </c>
      <c r="J71" s="17"/>
      <c r="K71" s="17"/>
      <c r="L71" s="17"/>
      <c r="M71" s="17"/>
      <c r="N71" s="17"/>
      <c r="O71" s="17"/>
      <c r="P71" s="17"/>
      <c r="Q71" s="17" t="e">
        <f t="shared" si="98"/>
        <v>#DIV/0!</v>
      </c>
      <c r="R71" s="17"/>
      <c r="S71" s="17"/>
      <c r="T71" s="17"/>
      <c r="U71" s="17"/>
      <c r="V71" s="17"/>
      <c r="W71" s="17"/>
      <c r="X71" s="17"/>
      <c r="Y71" s="17" t="e">
        <f t="shared" si="107"/>
        <v>#DIV/0!</v>
      </c>
      <c r="Z71" s="17"/>
      <c r="AA71" s="17"/>
      <c r="AB71" s="17"/>
      <c r="AC71" s="17"/>
      <c r="AD71" s="17"/>
      <c r="AE71" s="17"/>
      <c r="AF71" s="17"/>
      <c r="AG71" s="13" t="e">
        <f t="shared" si="100"/>
        <v>#DIV/0!</v>
      </c>
      <c r="AH71" s="17"/>
      <c r="AI71" s="17"/>
      <c r="AJ71" s="17"/>
      <c r="AK71" s="17"/>
      <c r="AL71" s="17"/>
      <c r="AM71" s="17"/>
      <c r="AN71" s="17"/>
      <c r="AO71" s="13" t="e">
        <f t="shared" si="101"/>
        <v>#DIV/0!</v>
      </c>
      <c r="AP71" s="17"/>
      <c r="AQ71" s="17"/>
      <c r="AR71" s="17"/>
      <c r="AS71" s="17"/>
      <c r="AT71" s="17"/>
      <c r="AU71" s="17"/>
      <c r="AV71" s="17"/>
      <c r="AW71" s="13" t="e">
        <f t="shared" si="102"/>
        <v>#DIV/0!</v>
      </c>
      <c r="AX71" s="17"/>
      <c r="AY71" s="17"/>
      <c r="AZ71" s="17"/>
      <c r="BA71" s="17"/>
      <c r="BB71" s="17"/>
      <c r="BC71" s="17"/>
      <c r="BD71" s="17"/>
      <c r="BE71" s="13" t="e">
        <f t="shared" si="103"/>
        <v>#DIV/0!</v>
      </c>
      <c r="BF71" s="17"/>
      <c r="BG71" s="17"/>
      <c r="BH71" s="17"/>
      <c r="BI71" s="17"/>
      <c r="BJ71" s="17"/>
      <c r="BK71" s="17"/>
      <c r="BL71" s="17"/>
      <c r="BM71" s="13" t="e">
        <f t="shared" si="104"/>
        <v>#DIV/0!</v>
      </c>
    </row>
    <row r="72" spans="1:65" ht="15" hidden="1" customHeight="1" outlineLevel="2" x14ac:dyDescent="0.3">
      <c r="A72" s="116">
        <v>13</v>
      </c>
      <c r="B72" s="31" t="s">
        <v>225</v>
      </c>
      <c r="C72" s="123" t="s">
        <v>228</v>
      </c>
      <c r="D72" s="123" t="s">
        <v>228</v>
      </c>
      <c r="E72" s="123" t="s">
        <v>228</v>
      </c>
      <c r="F72" s="123" t="s">
        <v>228</v>
      </c>
      <c r="G72" s="83" t="s">
        <v>145</v>
      </c>
      <c r="H72" s="122" t="s">
        <v>232</v>
      </c>
      <c r="I72" s="121" t="s">
        <v>174</v>
      </c>
      <c r="J72" s="17"/>
      <c r="K72" s="17"/>
      <c r="L72" s="17"/>
      <c r="M72" s="17"/>
      <c r="N72" s="17"/>
      <c r="O72" s="17"/>
      <c r="P72" s="17"/>
      <c r="Q72" s="17" t="e">
        <f t="shared" si="98"/>
        <v>#DIV/0!</v>
      </c>
      <c r="R72" s="17"/>
      <c r="S72" s="17"/>
      <c r="T72" s="17"/>
      <c r="U72" s="17"/>
      <c r="V72" s="17"/>
      <c r="W72" s="17"/>
      <c r="X72" s="17"/>
      <c r="Y72" s="17" t="e">
        <f t="shared" si="107"/>
        <v>#DIV/0!</v>
      </c>
      <c r="Z72" s="17"/>
      <c r="AA72" s="17"/>
      <c r="AB72" s="17"/>
      <c r="AC72" s="17"/>
      <c r="AD72" s="17"/>
      <c r="AE72" s="17"/>
      <c r="AF72" s="17"/>
      <c r="AG72" s="13" t="e">
        <f t="shared" si="100"/>
        <v>#DIV/0!</v>
      </c>
      <c r="AH72" s="17"/>
      <c r="AI72" s="17"/>
      <c r="AJ72" s="17"/>
      <c r="AK72" s="17"/>
      <c r="AL72" s="17"/>
      <c r="AM72" s="17"/>
      <c r="AN72" s="17"/>
      <c r="AO72" s="13" t="e">
        <f t="shared" si="101"/>
        <v>#DIV/0!</v>
      </c>
      <c r="AP72" s="17"/>
      <c r="AQ72" s="17"/>
      <c r="AR72" s="17"/>
      <c r="AS72" s="17"/>
      <c r="AT72" s="17"/>
      <c r="AU72" s="17"/>
      <c r="AV72" s="17"/>
      <c r="AW72" s="13" t="e">
        <f t="shared" si="102"/>
        <v>#DIV/0!</v>
      </c>
      <c r="AX72" s="17"/>
      <c r="AY72" s="17"/>
      <c r="AZ72" s="17"/>
      <c r="BA72" s="17"/>
      <c r="BB72" s="17"/>
      <c r="BC72" s="17"/>
      <c r="BD72" s="17"/>
      <c r="BE72" s="13" t="e">
        <f t="shared" si="103"/>
        <v>#DIV/0!</v>
      </c>
      <c r="BF72" s="17"/>
      <c r="BG72" s="17"/>
      <c r="BH72" s="17"/>
      <c r="BI72" s="17"/>
      <c r="BJ72" s="17"/>
      <c r="BK72" s="17"/>
      <c r="BL72" s="17"/>
      <c r="BM72" s="13" t="e">
        <f t="shared" si="104"/>
        <v>#DIV/0!</v>
      </c>
    </row>
    <row r="73" spans="1:65" ht="15" customHeight="1" collapsed="1" x14ac:dyDescent="0.3">
      <c r="A73" s="116">
        <v>14</v>
      </c>
      <c r="B73" s="31" t="s">
        <v>254</v>
      </c>
      <c r="C73" s="117" t="s">
        <v>167</v>
      </c>
      <c r="D73" s="119" t="s">
        <v>168</v>
      </c>
      <c r="E73" s="118" t="s">
        <v>169</v>
      </c>
      <c r="F73" s="123" t="s">
        <v>114</v>
      </c>
      <c r="G73" s="83" t="s">
        <v>145</v>
      </c>
      <c r="H73" s="124" t="s">
        <v>168</v>
      </c>
      <c r="I73" s="121" t="s">
        <v>66</v>
      </c>
      <c r="J73" s="167">
        <v>21</v>
      </c>
      <c r="K73" s="167">
        <v>21</v>
      </c>
      <c r="L73" s="167">
        <v>21</v>
      </c>
      <c r="M73" s="167">
        <v>21</v>
      </c>
      <c r="N73" s="167">
        <v>21</v>
      </c>
      <c r="O73" s="167">
        <v>21</v>
      </c>
      <c r="P73" s="176">
        <v>21</v>
      </c>
      <c r="Q73" s="17">
        <f t="shared" si="98"/>
        <v>21</v>
      </c>
      <c r="R73" s="167">
        <v>21</v>
      </c>
      <c r="S73" s="167">
        <v>21</v>
      </c>
      <c r="T73" s="167">
        <v>21</v>
      </c>
      <c r="U73" s="167">
        <v>21</v>
      </c>
      <c r="V73" s="167">
        <v>21</v>
      </c>
      <c r="W73" s="167">
        <v>21</v>
      </c>
      <c r="X73" s="167">
        <v>21</v>
      </c>
      <c r="Y73" s="17">
        <f t="shared" si="107"/>
        <v>21</v>
      </c>
      <c r="Z73" s="17">
        <v>20</v>
      </c>
      <c r="AA73" s="17">
        <v>20</v>
      </c>
      <c r="AB73" s="17">
        <v>20</v>
      </c>
      <c r="AC73" s="17">
        <v>20</v>
      </c>
      <c r="AD73" s="17">
        <v>20</v>
      </c>
      <c r="AE73" s="17">
        <v>20</v>
      </c>
      <c r="AF73" s="17">
        <v>20</v>
      </c>
      <c r="AG73" s="13">
        <f t="shared" si="100"/>
        <v>20</v>
      </c>
      <c r="AH73" s="17">
        <v>18</v>
      </c>
      <c r="AI73" s="17">
        <v>18</v>
      </c>
      <c r="AJ73" s="17">
        <v>18</v>
      </c>
      <c r="AK73" s="17">
        <v>18</v>
      </c>
      <c r="AL73" s="17">
        <v>18</v>
      </c>
      <c r="AM73" s="17">
        <v>18</v>
      </c>
      <c r="AN73" s="17">
        <v>18</v>
      </c>
      <c r="AO73" s="13">
        <f t="shared" si="101"/>
        <v>18</v>
      </c>
      <c r="AP73" s="17">
        <v>16</v>
      </c>
      <c r="AQ73" s="17"/>
      <c r="AR73" s="17"/>
      <c r="AS73" s="17"/>
      <c r="AT73" s="17"/>
      <c r="AU73" s="17"/>
      <c r="AV73" s="17"/>
      <c r="AW73" s="13">
        <f t="shared" si="102"/>
        <v>16</v>
      </c>
      <c r="AX73" s="17"/>
      <c r="AY73" s="17"/>
      <c r="AZ73" s="17"/>
      <c r="BA73" s="17"/>
      <c r="BB73" s="17"/>
      <c r="BC73" s="17"/>
      <c r="BD73" s="17"/>
      <c r="BE73" s="13" t="e">
        <f t="shared" si="103"/>
        <v>#DIV/0!</v>
      </c>
      <c r="BF73" s="17"/>
      <c r="BG73" s="17"/>
      <c r="BH73" s="17"/>
      <c r="BI73" s="17"/>
      <c r="BJ73" s="17"/>
      <c r="BK73" s="17"/>
      <c r="BL73" s="17"/>
      <c r="BM73" s="13" t="e">
        <f t="shared" si="104"/>
        <v>#DIV/0!</v>
      </c>
    </row>
    <row r="74" spans="1:65" ht="15" customHeight="1" x14ac:dyDescent="0.3">
      <c r="A74" s="116">
        <v>15</v>
      </c>
      <c r="B74" s="31" t="s">
        <v>255</v>
      </c>
      <c r="C74" s="117" t="s">
        <v>114</v>
      </c>
      <c r="D74" s="117" t="s">
        <v>170</v>
      </c>
      <c r="E74" s="117" t="s">
        <v>170</v>
      </c>
      <c r="F74" s="123" t="s">
        <v>114</v>
      </c>
      <c r="G74" s="83" t="s">
        <v>145</v>
      </c>
      <c r="H74" s="117" t="s">
        <v>170</v>
      </c>
      <c r="I74" s="121" t="s">
        <v>147</v>
      </c>
      <c r="J74" s="167">
        <v>22</v>
      </c>
      <c r="K74" s="167">
        <v>22</v>
      </c>
      <c r="L74" s="167">
        <v>22</v>
      </c>
      <c r="M74" s="167">
        <v>22</v>
      </c>
      <c r="N74" s="167">
        <v>22</v>
      </c>
      <c r="O74" s="167">
        <v>22</v>
      </c>
      <c r="P74" s="176">
        <v>21</v>
      </c>
      <c r="Q74" s="17">
        <f t="shared" si="98"/>
        <v>21.857142857142858</v>
      </c>
      <c r="R74" s="167">
        <v>21</v>
      </c>
      <c r="S74" s="167">
        <v>21</v>
      </c>
      <c r="T74" s="167">
        <v>21</v>
      </c>
      <c r="U74" s="167">
        <v>21</v>
      </c>
      <c r="V74" s="167">
        <v>21</v>
      </c>
      <c r="W74" s="167">
        <v>21</v>
      </c>
      <c r="X74" s="167">
        <v>21</v>
      </c>
      <c r="Y74" s="17">
        <f t="shared" si="107"/>
        <v>21</v>
      </c>
      <c r="Z74" s="17">
        <v>19</v>
      </c>
      <c r="AA74" s="17">
        <v>19</v>
      </c>
      <c r="AB74" s="17">
        <v>19</v>
      </c>
      <c r="AC74" s="17">
        <v>19</v>
      </c>
      <c r="AD74" s="17">
        <v>19</v>
      </c>
      <c r="AE74" s="17">
        <v>19</v>
      </c>
      <c r="AF74" s="17">
        <v>19</v>
      </c>
      <c r="AG74" s="13">
        <f t="shared" si="100"/>
        <v>19</v>
      </c>
      <c r="AH74" s="17">
        <v>20</v>
      </c>
      <c r="AI74" s="17">
        <v>20</v>
      </c>
      <c r="AJ74" s="17">
        <v>20</v>
      </c>
      <c r="AK74" s="17">
        <v>20</v>
      </c>
      <c r="AL74" s="17">
        <v>20</v>
      </c>
      <c r="AM74" s="17">
        <v>20</v>
      </c>
      <c r="AN74" s="17">
        <v>20</v>
      </c>
      <c r="AO74" s="13">
        <f t="shared" si="101"/>
        <v>20</v>
      </c>
      <c r="AP74" s="17">
        <v>23</v>
      </c>
      <c r="AQ74" s="17"/>
      <c r="AR74" s="17"/>
      <c r="AS74" s="17"/>
      <c r="AT74" s="17"/>
      <c r="AU74" s="17"/>
      <c r="AV74" s="17"/>
      <c r="AW74" s="13">
        <f t="shared" si="102"/>
        <v>23</v>
      </c>
      <c r="AX74" s="17"/>
      <c r="AY74" s="17"/>
      <c r="AZ74" s="17"/>
      <c r="BA74" s="17"/>
      <c r="BB74" s="17"/>
      <c r="BC74" s="17"/>
      <c r="BD74" s="17"/>
      <c r="BE74" s="13" t="e">
        <f t="shared" si="103"/>
        <v>#DIV/0!</v>
      </c>
      <c r="BF74" s="17"/>
      <c r="BG74" s="17"/>
      <c r="BH74" s="17"/>
      <c r="BI74" s="17"/>
      <c r="BJ74" s="17"/>
      <c r="BK74" s="17"/>
      <c r="BL74" s="17"/>
      <c r="BM74" s="13" t="e">
        <f t="shared" si="104"/>
        <v>#DIV/0!</v>
      </c>
    </row>
    <row r="75" spans="1:65" ht="15" customHeight="1" x14ac:dyDescent="0.3">
      <c r="A75" s="116">
        <v>16</v>
      </c>
      <c r="B75" s="31" t="s">
        <v>256</v>
      </c>
      <c r="C75" s="117" t="s">
        <v>114</v>
      </c>
      <c r="D75" s="117" t="s">
        <v>170</v>
      </c>
      <c r="E75" s="117" t="s">
        <v>170</v>
      </c>
      <c r="F75" s="123" t="s">
        <v>114</v>
      </c>
      <c r="G75" s="83" t="s">
        <v>145</v>
      </c>
      <c r="H75" s="117" t="s">
        <v>170</v>
      </c>
      <c r="I75" s="121" t="s">
        <v>147</v>
      </c>
      <c r="J75" s="167">
        <v>24</v>
      </c>
      <c r="K75" s="167">
        <v>21</v>
      </c>
      <c r="L75" s="167">
        <v>21</v>
      </c>
      <c r="M75" s="167">
        <v>21</v>
      </c>
      <c r="N75" s="167">
        <v>21</v>
      </c>
      <c r="O75" s="167">
        <v>21</v>
      </c>
      <c r="P75" s="176">
        <v>24</v>
      </c>
      <c r="Q75" s="17">
        <f t="shared" si="98"/>
        <v>21.857142857142858</v>
      </c>
      <c r="R75" s="167">
        <v>24</v>
      </c>
      <c r="S75" s="167">
        <v>24</v>
      </c>
      <c r="T75" s="167">
        <v>24</v>
      </c>
      <c r="U75" s="167">
        <v>24</v>
      </c>
      <c r="V75" s="167">
        <v>24</v>
      </c>
      <c r="W75" s="167">
        <v>24</v>
      </c>
      <c r="X75" s="167">
        <v>24</v>
      </c>
      <c r="Y75" s="17">
        <f t="shared" si="107"/>
        <v>24</v>
      </c>
      <c r="Z75" s="17">
        <v>21</v>
      </c>
      <c r="AA75" s="17">
        <v>21</v>
      </c>
      <c r="AB75" s="17">
        <v>21</v>
      </c>
      <c r="AC75" s="17">
        <v>21</v>
      </c>
      <c r="AD75" s="17">
        <v>21</v>
      </c>
      <c r="AE75" s="17">
        <v>21</v>
      </c>
      <c r="AF75" s="17">
        <v>21</v>
      </c>
      <c r="AG75" s="13">
        <f t="shared" si="100"/>
        <v>21</v>
      </c>
      <c r="AH75" s="17">
        <v>21</v>
      </c>
      <c r="AI75" s="17">
        <v>21</v>
      </c>
      <c r="AJ75" s="17">
        <v>21</v>
      </c>
      <c r="AK75" s="17">
        <v>21</v>
      </c>
      <c r="AL75" s="17">
        <v>21</v>
      </c>
      <c r="AM75" s="17">
        <v>21</v>
      </c>
      <c r="AN75" s="17">
        <v>21</v>
      </c>
      <c r="AO75" s="13">
        <f t="shared" si="101"/>
        <v>21</v>
      </c>
      <c r="AP75" s="17">
        <v>26</v>
      </c>
      <c r="AQ75" s="17"/>
      <c r="AR75" s="17"/>
      <c r="AS75" s="17"/>
      <c r="AT75" s="17"/>
      <c r="AU75" s="17"/>
      <c r="AV75" s="17"/>
      <c r="AW75" s="13">
        <f t="shared" si="102"/>
        <v>26</v>
      </c>
      <c r="AX75" s="17"/>
      <c r="AY75" s="17"/>
      <c r="AZ75" s="17"/>
      <c r="BA75" s="17"/>
      <c r="BB75" s="17"/>
      <c r="BC75" s="17"/>
      <c r="BD75" s="17"/>
      <c r="BE75" s="13" t="e">
        <f t="shared" si="103"/>
        <v>#DIV/0!</v>
      </c>
      <c r="BF75" s="17"/>
      <c r="BG75" s="17"/>
      <c r="BH75" s="17"/>
      <c r="BI75" s="17"/>
      <c r="BJ75" s="17"/>
      <c r="BK75" s="17"/>
      <c r="BL75" s="17"/>
      <c r="BM75" s="13" t="e">
        <f t="shared" si="104"/>
        <v>#DIV/0!</v>
      </c>
    </row>
    <row r="76" spans="1:65" ht="15" customHeight="1" x14ac:dyDescent="0.3">
      <c r="A76" s="116">
        <v>17</v>
      </c>
      <c r="B76" s="31" t="s">
        <v>171</v>
      </c>
      <c r="C76" s="117" t="s">
        <v>114</v>
      </c>
      <c r="D76" s="117" t="s">
        <v>172</v>
      </c>
      <c r="E76" s="117" t="s">
        <v>173</v>
      </c>
      <c r="F76" s="123" t="s">
        <v>114</v>
      </c>
      <c r="G76" s="83" t="s">
        <v>145</v>
      </c>
      <c r="H76" s="117" t="s">
        <v>102</v>
      </c>
      <c r="I76" s="121" t="s">
        <v>174</v>
      </c>
      <c r="J76" s="188">
        <f t="shared" ref="J76:P76" si="113">(J73*J74*J75*3.8*0.7)/10000</f>
        <v>2.949408</v>
      </c>
      <c r="K76" s="188">
        <f t="shared" si="113"/>
        <v>2.5807319999999998</v>
      </c>
      <c r="L76" s="188">
        <v>2.58</v>
      </c>
      <c r="M76" s="188">
        <f t="shared" si="113"/>
        <v>2.5807319999999998</v>
      </c>
      <c r="N76" s="188">
        <f t="shared" si="113"/>
        <v>2.5807319999999998</v>
      </c>
      <c r="O76" s="188">
        <f t="shared" si="113"/>
        <v>2.5807319999999998</v>
      </c>
      <c r="P76" s="189">
        <f t="shared" si="113"/>
        <v>2.8153439999999996</v>
      </c>
      <c r="Q76" s="17">
        <f t="shared" si="98"/>
        <v>2.6668114285714282</v>
      </c>
      <c r="R76" s="188">
        <f t="shared" ref="R76:AN76" si="114">(R73*R74*R75*3.8*0.7)/10000</f>
        <v>2.8153439999999996</v>
      </c>
      <c r="S76" s="188">
        <f t="shared" si="114"/>
        <v>2.8153439999999996</v>
      </c>
      <c r="T76" s="188">
        <f t="shared" si="114"/>
        <v>2.8153439999999996</v>
      </c>
      <c r="U76" s="188">
        <f t="shared" si="114"/>
        <v>2.8153439999999996</v>
      </c>
      <c r="V76" s="188">
        <f t="shared" si="114"/>
        <v>2.8153439999999996</v>
      </c>
      <c r="W76" s="188">
        <f t="shared" si="114"/>
        <v>2.8153439999999996</v>
      </c>
      <c r="X76" s="188">
        <f t="shared" si="114"/>
        <v>2.8153439999999996</v>
      </c>
      <c r="Y76" s="17">
        <f t="shared" si="107"/>
        <v>2.8153439999999996</v>
      </c>
      <c r="Z76" s="188">
        <f t="shared" si="114"/>
        <v>2.1226799999999999</v>
      </c>
      <c r="AA76" s="188">
        <f t="shared" si="114"/>
        <v>2.1226799999999999</v>
      </c>
      <c r="AB76" s="188">
        <f t="shared" si="114"/>
        <v>2.1226799999999999</v>
      </c>
      <c r="AC76" s="188">
        <f t="shared" si="114"/>
        <v>2.1226799999999999</v>
      </c>
      <c r="AD76" s="188">
        <f t="shared" si="114"/>
        <v>2.1226799999999999</v>
      </c>
      <c r="AE76" s="188">
        <f t="shared" si="114"/>
        <v>2.1226799999999999</v>
      </c>
      <c r="AF76" s="188">
        <f t="shared" si="114"/>
        <v>2.1226799999999999</v>
      </c>
      <c r="AG76" s="13">
        <f t="shared" si="100"/>
        <v>2.1226799999999995</v>
      </c>
      <c r="AH76" s="188">
        <f t="shared" si="114"/>
        <v>2.0109599999999999</v>
      </c>
      <c r="AI76" s="188">
        <f t="shared" si="114"/>
        <v>2.0109599999999999</v>
      </c>
      <c r="AJ76" s="188">
        <f t="shared" si="114"/>
        <v>2.0109599999999999</v>
      </c>
      <c r="AK76" s="188">
        <f t="shared" si="114"/>
        <v>2.0109599999999999</v>
      </c>
      <c r="AL76" s="188">
        <f t="shared" si="114"/>
        <v>2.0109599999999999</v>
      </c>
      <c r="AM76" s="188">
        <f t="shared" si="114"/>
        <v>2.0109599999999999</v>
      </c>
      <c r="AN76" s="188">
        <f t="shared" si="114"/>
        <v>2.0109599999999999</v>
      </c>
      <c r="AO76" s="13">
        <f t="shared" si="101"/>
        <v>2.0109600000000003</v>
      </c>
      <c r="AP76" s="188">
        <f t="shared" ref="AP76:AV76" si="115">(AP73*AP74*AP75*3.8*0.7)/10000</f>
        <v>2.5450880000000002</v>
      </c>
      <c r="AQ76" s="188">
        <f t="shared" si="115"/>
        <v>0</v>
      </c>
      <c r="AR76" s="188">
        <f t="shared" si="115"/>
        <v>0</v>
      </c>
      <c r="AS76" s="188">
        <f t="shared" si="115"/>
        <v>0</v>
      </c>
      <c r="AT76" s="188">
        <f t="shared" si="115"/>
        <v>0</v>
      </c>
      <c r="AU76" s="188">
        <f t="shared" si="115"/>
        <v>0</v>
      </c>
      <c r="AV76" s="188">
        <f t="shared" si="115"/>
        <v>0</v>
      </c>
      <c r="AW76" s="13">
        <f t="shared" si="102"/>
        <v>0.36358400000000002</v>
      </c>
      <c r="AX76" s="188">
        <f t="shared" ref="AX76:BL76" si="116">(AX73*AX74*AX75*3.8*0.7)/10000</f>
        <v>0</v>
      </c>
      <c r="AY76" s="188">
        <f t="shared" si="116"/>
        <v>0</v>
      </c>
      <c r="AZ76" s="188">
        <f t="shared" si="116"/>
        <v>0</v>
      </c>
      <c r="BA76" s="188">
        <f t="shared" si="116"/>
        <v>0</v>
      </c>
      <c r="BB76" s="188">
        <f t="shared" si="116"/>
        <v>0</v>
      </c>
      <c r="BC76" s="188">
        <f t="shared" si="116"/>
        <v>0</v>
      </c>
      <c r="BD76" s="188">
        <f t="shared" si="116"/>
        <v>0</v>
      </c>
      <c r="BE76" s="13">
        <f t="shared" si="103"/>
        <v>0</v>
      </c>
      <c r="BF76" s="188">
        <f t="shared" si="116"/>
        <v>0</v>
      </c>
      <c r="BG76" s="188">
        <f t="shared" si="116"/>
        <v>0</v>
      </c>
      <c r="BH76" s="188">
        <f t="shared" si="116"/>
        <v>0</v>
      </c>
      <c r="BI76" s="188">
        <f t="shared" si="116"/>
        <v>0</v>
      </c>
      <c r="BJ76" s="188">
        <f t="shared" si="116"/>
        <v>0</v>
      </c>
      <c r="BK76" s="188">
        <f t="shared" si="116"/>
        <v>0</v>
      </c>
      <c r="BL76" s="188">
        <f t="shared" si="116"/>
        <v>0</v>
      </c>
      <c r="BM76" s="13">
        <f t="shared" si="104"/>
        <v>0</v>
      </c>
    </row>
    <row r="77" spans="1:65" ht="15" customHeight="1" x14ac:dyDescent="0.3">
      <c r="A77" s="116">
        <v>18</v>
      </c>
      <c r="B77" s="31" t="s">
        <v>257</v>
      </c>
      <c r="C77" s="117" t="s">
        <v>114</v>
      </c>
      <c r="D77" s="123" t="s">
        <v>175</v>
      </c>
      <c r="E77" s="123" t="s">
        <v>175</v>
      </c>
      <c r="F77" s="123" t="s">
        <v>114</v>
      </c>
      <c r="G77" s="83" t="s">
        <v>145</v>
      </c>
      <c r="H77" s="120" t="s">
        <v>114</v>
      </c>
      <c r="I77" s="121" t="s">
        <v>66</v>
      </c>
      <c r="J77" s="167">
        <v>3</v>
      </c>
      <c r="K77" s="167">
        <v>3</v>
      </c>
      <c r="L77" s="167">
        <v>3</v>
      </c>
      <c r="M77" s="167">
        <v>3</v>
      </c>
      <c r="N77" s="167">
        <v>3</v>
      </c>
      <c r="O77" s="167">
        <v>3</v>
      </c>
      <c r="P77" s="176">
        <v>3</v>
      </c>
      <c r="Q77" s="17">
        <f t="shared" si="98"/>
        <v>3</v>
      </c>
      <c r="R77" s="167">
        <v>3</v>
      </c>
      <c r="S77" s="167">
        <v>3</v>
      </c>
      <c r="T77" s="167">
        <v>3</v>
      </c>
      <c r="U77" s="167">
        <v>3</v>
      </c>
      <c r="V77" s="167">
        <v>3</v>
      </c>
      <c r="W77" s="167">
        <v>3</v>
      </c>
      <c r="X77" s="167">
        <v>3</v>
      </c>
      <c r="Y77" s="17">
        <f t="shared" si="107"/>
        <v>3</v>
      </c>
      <c r="Z77" s="17">
        <v>4</v>
      </c>
      <c r="AA77" s="17">
        <v>4</v>
      </c>
      <c r="AB77" s="17">
        <v>4</v>
      </c>
      <c r="AC77" s="17">
        <v>4</v>
      </c>
      <c r="AD77" s="17">
        <v>4</v>
      </c>
      <c r="AE77" s="17">
        <v>4</v>
      </c>
      <c r="AF77" s="17">
        <v>4</v>
      </c>
      <c r="AG77" s="13">
        <f t="shared" si="100"/>
        <v>4</v>
      </c>
      <c r="AH77" s="17">
        <v>3</v>
      </c>
      <c r="AI77" s="17">
        <v>3</v>
      </c>
      <c r="AJ77" s="17">
        <v>3</v>
      </c>
      <c r="AK77" s="17">
        <v>3</v>
      </c>
      <c r="AL77" s="17">
        <v>3</v>
      </c>
      <c r="AM77" s="17">
        <v>3</v>
      </c>
      <c r="AN77" s="17">
        <v>3</v>
      </c>
      <c r="AO77" s="13">
        <f t="shared" si="101"/>
        <v>3</v>
      </c>
      <c r="AP77" s="17">
        <v>4</v>
      </c>
      <c r="AQ77" s="17"/>
      <c r="AR77" s="17"/>
      <c r="AS77" s="17"/>
      <c r="AT77" s="17"/>
      <c r="AU77" s="17"/>
      <c r="AV77" s="17"/>
      <c r="AW77" s="13">
        <f t="shared" si="102"/>
        <v>4</v>
      </c>
      <c r="AX77" s="17"/>
      <c r="AY77" s="17"/>
      <c r="AZ77" s="17"/>
      <c r="BA77" s="17"/>
      <c r="BB77" s="17"/>
      <c r="BC77" s="17"/>
      <c r="BD77" s="17"/>
      <c r="BE77" s="13" t="e">
        <f t="shared" si="103"/>
        <v>#DIV/0!</v>
      </c>
      <c r="BF77" s="17"/>
      <c r="BG77" s="17"/>
      <c r="BH77" s="17"/>
      <c r="BI77" s="17"/>
      <c r="BJ77" s="17"/>
      <c r="BK77" s="17"/>
      <c r="BL77" s="17"/>
      <c r="BM77" s="13" t="e">
        <f t="shared" si="104"/>
        <v>#DIV/0!</v>
      </c>
    </row>
    <row r="78" spans="1:65" ht="15" customHeight="1" x14ac:dyDescent="0.3">
      <c r="A78" s="116">
        <v>19</v>
      </c>
      <c r="B78" s="31" t="s">
        <v>258</v>
      </c>
      <c r="C78" s="117" t="s">
        <v>114</v>
      </c>
      <c r="D78" s="119" t="s">
        <v>156</v>
      </c>
      <c r="E78" s="119" t="s">
        <v>176</v>
      </c>
      <c r="F78" s="123" t="s">
        <v>114</v>
      </c>
      <c r="G78" s="83" t="s">
        <v>145</v>
      </c>
      <c r="H78" s="120" t="s">
        <v>177</v>
      </c>
      <c r="I78" s="121" t="s">
        <v>66</v>
      </c>
      <c r="J78" s="167">
        <v>3</v>
      </c>
      <c r="K78" s="167">
        <v>3</v>
      </c>
      <c r="L78" s="167">
        <v>3</v>
      </c>
      <c r="M78" s="167">
        <v>3</v>
      </c>
      <c r="N78" s="167">
        <v>3</v>
      </c>
      <c r="O78" s="167">
        <v>3</v>
      </c>
      <c r="P78" s="176">
        <v>4</v>
      </c>
      <c r="Q78" s="17">
        <f t="shared" si="98"/>
        <v>3.1428571428571428</v>
      </c>
      <c r="R78" s="167">
        <v>4</v>
      </c>
      <c r="S78" s="167">
        <v>4</v>
      </c>
      <c r="T78" s="167">
        <v>4</v>
      </c>
      <c r="U78" s="167">
        <v>4</v>
      </c>
      <c r="V78" s="167">
        <v>4</v>
      </c>
      <c r="W78" s="167">
        <v>4</v>
      </c>
      <c r="X78" s="167">
        <v>4</v>
      </c>
      <c r="Y78" s="17">
        <f t="shared" si="107"/>
        <v>4</v>
      </c>
      <c r="Z78" s="17">
        <v>4</v>
      </c>
      <c r="AA78" s="17">
        <v>4</v>
      </c>
      <c r="AB78" s="17">
        <v>4</v>
      </c>
      <c r="AC78" s="17">
        <v>4</v>
      </c>
      <c r="AD78" s="17">
        <v>4</v>
      </c>
      <c r="AE78" s="17">
        <v>4</v>
      </c>
      <c r="AF78" s="17">
        <v>4</v>
      </c>
      <c r="AG78" s="13">
        <f t="shared" si="100"/>
        <v>4</v>
      </c>
      <c r="AH78" s="17">
        <v>2</v>
      </c>
      <c r="AI78" s="17">
        <v>2</v>
      </c>
      <c r="AJ78" s="17">
        <v>2</v>
      </c>
      <c r="AK78" s="17">
        <v>2</v>
      </c>
      <c r="AL78" s="17">
        <v>2</v>
      </c>
      <c r="AM78" s="17">
        <v>2</v>
      </c>
      <c r="AN78" s="17">
        <v>2</v>
      </c>
      <c r="AO78" s="13">
        <f t="shared" si="101"/>
        <v>2</v>
      </c>
      <c r="AP78" s="17">
        <v>5</v>
      </c>
      <c r="AQ78" s="17"/>
      <c r="AR78" s="17"/>
      <c r="AS78" s="17"/>
      <c r="AT78" s="17"/>
      <c r="AU78" s="17"/>
      <c r="AV78" s="17"/>
      <c r="AW78" s="13">
        <f t="shared" si="102"/>
        <v>5</v>
      </c>
      <c r="AX78" s="17"/>
      <c r="AY78" s="17"/>
      <c r="AZ78" s="17"/>
      <c r="BA78" s="17"/>
      <c r="BB78" s="17"/>
      <c r="BC78" s="17"/>
      <c r="BD78" s="17"/>
      <c r="BE78" s="13" t="e">
        <f t="shared" si="103"/>
        <v>#DIV/0!</v>
      </c>
      <c r="BF78" s="17"/>
      <c r="BG78" s="17"/>
      <c r="BH78" s="17"/>
      <c r="BI78" s="17"/>
      <c r="BJ78" s="17"/>
      <c r="BK78" s="17"/>
      <c r="BL78" s="17"/>
      <c r="BM78" s="13" t="e">
        <f t="shared" si="104"/>
        <v>#DIV/0!</v>
      </c>
    </row>
    <row r="79" spans="1:65" ht="15" customHeight="1" x14ac:dyDescent="0.3">
      <c r="A79" s="116">
        <v>20</v>
      </c>
      <c r="B79" s="31" t="s">
        <v>178</v>
      </c>
      <c r="C79" s="117"/>
      <c r="D79" s="119" t="s">
        <v>179</v>
      </c>
      <c r="E79" s="119" t="s">
        <v>180</v>
      </c>
      <c r="F79" s="119" t="s">
        <v>180</v>
      </c>
      <c r="G79" s="83" t="s">
        <v>145</v>
      </c>
      <c r="H79" s="120" t="s">
        <v>177</v>
      </c>
      <c r="I79" s="121" t="s">
        <v>181</v>
      </c>
      <c r="J79" s="167">
        <v>200</v>
      </c>
      <c r="K79" s="167">
        <v>200</v>
      </c>
      <c r="L79" s="167">
        <v>200</v>
      </c>
      <c r="M79" s="167">
        <v>200</v>
      </c>
      <c r="N79" s="167">
        <v>200</v>
      </c>
      <c r="O79" s="167">
        <v>200</v>
      </c>
      <c r="P79" s="176">
        <v>200</v>
      </c>
      <c r="Q79" s="17">
        <f t="shared" si="98"/>
        <v>200</v>
      </c>
      <c r="R79" s="167">
        <v>200</v>
      </c>
      <c r="S79" s="167">
        <v>200</v>
      </c>
      <c r="T79" s="167">
        <v>200</v>
      </c>
      <c r="U79" s="167">
        <v>200</v>
      </c>
      <c r="V79" s="167">
        <v>200</v>
      </c>
      <c r="W79" s="167">
        <v>200</v>
      </c>
      <c r="X79" s="167">
        <v>200</v>
      </c>
      <c r="Y79" s="17">
        <f t="shared" si="107"/>
        <v>200</v>
      </c>
      <c r="Z79" s="10">
        <v>200</v>
      </c>
      <c r="AA79" s="10">
        <v>200</v>
      </c>
      <c r="AB79" s="10">
        <v>200</v>
      </c>
      <c r="AC79" s="10">
        <v>200</v>
      </c>
      <c r="AD79" s="10">
        <v>200</v>
      </c>
      <c r="AE79" s="10">
        <v>200</v>
      </c>
      <c r="AF79" s="10">
        <v>200</v>
      </c>
      <c r="AG79" s="13">
        <f t="shared" si="100"/>
        <v>200</v>
      </c>
      <c r="AH79" s="10">
        <v>200</v>
      </c>
      <c r="AI79" s="10">
        <v>200</v>
      </c>
      <c r="AJ79" s="10">
        <v>200</v>
      </c>
      <c r="AK79" s="10">
        <v>200</v>
      </c>
      <c r="AL79" s="10">
        <v>200</v>
      </c>
      <c r="AM79" s="10">
        <v>200</v>
      </c>
      <c r="AN79" s="10">
        <v>200</v>
      </c>
      <c r="AO79" s="13">
        <f t="shared" si="101"/>
        <v>200</v>
      </c>
      <c r="AP79" s="10">
        <v>200</v>
      </c>
      <c r="AQ79" s="10"/>
      <c r="AR79" s="10"/>
      <c r="AS79" s="10"/>
      <c r="AT79" s="10"/>
      <c r="AU79" s="10"/>
      <c r="AV79" s="10"/>
      <c r="AW79" s="13">
        <f t="shared" si="102"/>
        <v>200</v>
      </c>
      <c r="AX79" s="10"/>
      <c r="AY79" s="10"/>
      <c r="AZ79" s="10"/>
      <c r="BA79" s="10"/>
      <c r="BB79" s="10"/>
      <c r="BC79" s="10"/>
      <c r="BD79" s="10"/>
      <c r="BE79" s="13" t="e">
        <f t="shared" si="103"/>
        <v>#DIV/0!</v>
      </c>
      <c r="BF79" s="10"/>
      <c r="BG79" s="10"/>
      <c r="BH79" s="10"/>
      <c r="BI79" s="10"/>
      <c r="BJ79" s="10"/>
      <c r="BK79" s="10"/>
      <c r="BL79" s="10"/>
      <c r="BM79" s="13" t="e">
        <f t="shared" si="104"/>
        <v>#DIV/0!</v>
      </c>
    </row>
    <row r="80" spans="1:65" ht="39.6" x14ac:dyDescent="0.3">
      <c r="A80" s="116">
        <v>21</v>
      </c>
      <c r="B80" s="31" t="s">
        <v>259</v>
      </c>
      <c r="C80" s="117" t="s">
        <v>182</v>
      </c>
      <c r="D80" s="119" t="s">
        <v>177</v>
      </c>
      <c r="E80" s="119" t="s">
        <v>177</v>
      </c>
      <c r="F80" s="123" t="s">
        <v>114</v>
      </c>
      <c r="G80" s="83" t="s">
        <v>145</v>
      </c>
      <c r="H80" s="120" t="s">
        <v>177</v>
      </c>
      <c r="I80" s="121" t="s">
        <v>183</v>
      </c>
      <c r="J80" s="167">
        <v>3.7</v>
      </c>
      <c r="K80" s="167">
        <v>3.7</v>
      </c>
      <c r="L80" s="167">
        <v>3.7</v>
      </c>
      <c r="M80" s="167">
        <v>3.7</v>
      </c>
      <c r="N80" s="167">
        <v>3.7</v>
      </c>
      <c r="O80" s="167">
        <v>3.7</v>
      </c>
      <c r="P80" s="176">
        <v>4.0999999999999996</v>
      </c>
      <c r="Q80" s="17">
        <f t="shared" si="98"/>
        <v>3.7571428571428567</v>
      </c>
      <c r="R80" s="167">
        <v>4.0999999999999996</v>
      </c>
      <c r="S80" s="167">
        <v>4.0999999999999996</v>
      </c>
      <c r="T80" s="167">
        <v>4.0999999999999996</v>
      </c>
      <c r="U80" s="167">
        <v>4.0999999999999996</v>
      </c>
      <c r="V80" s="167">
        <v>4.0999999999999996</v>
      </c>
      <c r="W80" s="167">
        <v>4.0999999999999996</v>
      </c>
      <c r="X80" s="167">
        <v>4.0999999999999996</v>
      </c>
      <c r="Y80" s="17">
        <f t="shared" si="107"/>
        <v>4.1000000000000005</v>
      </c>
      <c r="Z80" s="10">
        <v>3.4</v>
      </c>
      <c r="AA80" s="10">
        <v>3.4</v>
      </c>
      <c r="AB80" s="10">
        <v>3.4</v>
      </c>
      <c r="AC80" s="10">
        <v>3.4</v>
      </c>
      <c r="AD80" s="10">
        <v>3.4</v>
      </c>
      <c r="AE80" s="10">
        <v>3.4</v>
      </c>
      <c r="AF80" s="10">
        <v>3.4</v>
      </c>
      <c r="AG80" s="13">
        <f t="shared" si="100"/>
        <v>3.3999999999999995</v>
      </c>
      <c r="AH80" s="10">
        <v>3.8</v>
      </c>
      <c r="AI80" s="10">
        <v>3.8</v>
      </c>
      <c r="AJ80" s="10">
        <v>3.8</v>
      </c>
      <c r="AK80" s="10">
        <v>3.8</v>
      </c>
      <c r="AL80" s="10">
        <v>3.8</v>
      </c>
      <c r="AM80" s="10">
        <v>3.8</v>
      </c>
      <c r="AN80" s="10">
        <v>3.8</v>
      </c>
      <c r="AO80" s="13">
        <f t="shared" si="101"/>
        <v>3.8000000000000003</v>
      </c>
      <c r="AP80" s="10">
        <v>3</v>
      </c>
      <c r="AQ80" s="10"/>
      <c r="AR80" s="10"/>
      <c r="AS80" s="10"/>
      <c r="AT80" s="10"/>
      <c r="AU80" s="10"/>
      <c r="AV80" s="10"/>
      <c r="AW80" s="13">
        <f t="shared" si="102"/>
        <v>3</v>
      </c>
      <c r="AX80" s="10"/>
      <c r="AY80" s="10"/>
      <c r="AZ80" s="10"/>
      <c r="BA80" s="10"/>
      <c r="BB80" s="10"/>
      <c r="BC80" s="10"/>
      <c r="BD80" s="10"/>
      <c r="BE80" s="13" t="e">
        <f t="shared" si="103"/>
        <v>#DIV/0!</v>
      </c>
      <c r="BF80" s="10"/>
      <c r="BG80" s="10"/>
      <c r="BH80" s="10"/>
      <c r="BI80" s="10"/>
      <c r="BJ80" s="10"/>
      <c r="BK80" s="10"/>
      <c r="BL80" s="10"/>
      <c r="BM80" s="13" t="e">
        <f t="shared" si="104"/>
        <v>#DIV/0!</v>
      </c>
    </row>
    <row r="81" spans="1:65" ht="39.6" x14ac:dyDescent="0.3">
      <c r="A81" s="116">
        <v>22</v>
      </c>
      <c r="B81" s="31" t="s">
        <v>184</v>
      </c>
      <c r="C81" s="117" t="s">
        <v>182</v>
      </c>
      <c r="D81" s="119" t="s">
        <v>177</v>
      </c>
      <c r="E81" s="119" t="s">
        <v>177</v>
      </c>
      <c r="F81" s="123" t="s">
        <v>114</v>
      </c>
      <c r="G81" s="83" t="s">
        <v>145</v>
      </c>
      <c r="H81" s="120" t="s">
        <v>177</v>
      </c>
      <c r="I81" s="121" t="s">
        <v>37</v>
      </c>
      <c r="J81" s="167">
        <v>5</v>
      </c>
      <c r="K81" s="167">
        <v>5</v>
      </c>
      <c r="L81" s="167">
        <v>5</v>
      </c>
      <c r="M81" s="167">
        <v>5</v>
      </c>
      <c r="N81" s="167">
        <v>5</v>
      </c>
      <c r="O81" s="167">
        <v>5</v>
      </c>
      <c r="P81" s="176">
        <v>4.8</v>
      </c>
      <c r="Q81" s="17">
        <f t="shared" si="98"/>
        <v>4.9714285714285706</v>
      </c>
      <c r="R81" s="167">
        <v>4.8</v>
      </c>
      <c r="S81" s="167">
        <v>4.8</v>
      </c>
      <c r="T81" s="167">
        <v>4.8</v>
      </c>
      <c r="U81" s="167">
        <v>4.8</v>
      </c>
      <c r="V81" s="167">
        <v>4.8</v>
      </c>
      <c r="W81" s="167">
        <v>4.8</v>
      </c>
      <c r="X81" s="167">
        <v>4.8</v>
      </c>
      <c r="Y81" s="17">
        <f t="shared" si="107"/>
        <v>4.8</v>
      </c>
      <c r="Z81" s="10">
        <v>7.1</v>
      </c>
      <c r="AA81" s="10">
        <v>7.1</v>
      </c>
      <c r="AB81" s="10">
        <v>7.1</v>
      </c>
      <c r="AC81" s="10">
        <v>7.1</v>
      </c>
      <c r="AD81" s="10">
        <v>7.1</v>
      </c>
      <c r="AE81" s="10">
        <v>7.1</v>
      </c>
      <c r="AF81" s="10">
        <v>7.1</v>
      </c>
      <c r="AG81" s="13">
        <f t="shared" si="100"/>
        <v>7.1000000000000005</v>
      </c>
      <c r="AH81" s="10">
        <v>6.3</v>
      </c>
      <c r="AI81" s="10">
        <v>6.3</v>
      </c>
      <c r="AJ81" s="10">
        <v>6.3</v>
      </c>
      <c r="AK81" s="10">
        <v>6.3</v>
      </c>
      <c r="AL81" s="10">
        <v>6.3</v>
      </c>
      <c r="AM81" s="10">
        <v>6.3</v>
      </c>
      <c r="AN81" s="10">
        <v>6.3</v>
      </c>
      <c r="AO81" s="13">
        <f t="shared" si="101"/>
        <v>6.2999999999999989</v>
      </c>
      <c r="AP81" s="10">
        <v>8</v>
      </c>
      <c r="AQ81" s="10"/>
      <c r="AR81" s="10"/>
      <c r="AS81" s="10"/>
      <c r="AT81" s="10"/>
      <c r="AU81" s="10"/>
      <c r="AV81" s="10"/>
      <c r="AW81" s="13">
        <f t="shared" si="102"/>
        <v>8</v>
      </c>
      <c r="AX81" s="10"/>
      <c r="AY81" s="10"/>
      <c r="AZ81" s="10"/>
      <c r="BA81" s="10"/>
      <c r="BB81" s="10"/>
      <c r="BC81" s="10"/>
      <c r="BD81" s="10"/>
      <c r="BE81" s="13" t="e">
        <f t="shared" si="103"/>
        <v>#DIV/0!</v>
      </c>
      <c r="BF81" s="10"/>
      <c r="BG81" s="10"/>
      <c r="BH81" s="10"/>
      <c r="BI81" s="10"/>
      <c r="BJ81" s="10"/>
      <c r="BK81" s="10"/>
      <c r="BL81" s="10"/>
      <c r="BM81" s="13" t="e">
        <f t="shared" si="104"/>
        <v>#DIV/0!</v>
      </c>
    </row>
    <row r="82" spans="1:65" ht="30" customHeight="1" x14ac:dyDescent="0.3">
      <c r="A82" s="231" t="s">
        <v>185</v>
      </c>
      <c r="B82" s="231"/>
      <c r="C82" s="231"/>
      <c r="D82" s="231"/>
      <c r="E82" s="231"/>
      <c r="F82" s="231"/>
      <c r="G82" s="231"/>
      <c r="H82" s="231"/>
      <c r="I82" s="231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</row>
    <row r="83" spans="1:65" ht="15" customHeight="1" x14ac:dyDescent="0.3">
      <c r="A83" s="125">
        <v>1</v>
      </c>
      <c r="B83" s="27" t="s">
        <v>260</v>
      </c>
      <c r="C83" s="126" t="s">
        <v>186</v>
      </c>
      <c r="D83" s="126" t="s">
        <v>186</v>
      </c>
      <c r="E83" s="126" t="s">
        <v>186</v>
      </c>
      <c r="F83" s="126" t="s">
        <v>186</v>
      </c>
      <c r="G83" s="127" t="s">
        <v>27</v>
      </c>
      <c r="H83" s="128" t="s">
        <v>186</v>
      </c>
      <c r="I83" s="129" t="s">
        <v>129</v>
      </c>
      <c r="J83" s="179">
        <v>0.56999999999999995</v>
      </c>
      <c r="K83" s="179">
        <v>0.56999999999999995</v>
      </c>
      <c r="L83" s="179">
        <v>0.56999999999999995</v>
      </c>
      <c r="M83" s="179">
        <v>0.56999999999999995</v>
      </c>
      <c r="N83" s="179">
        <v>0.56999999999999995</v>
      </c>
      <c r="O83" s="179">
        <v>0.56999999999999995</v>
      </c>
      <c r="P83" s="179">
        <v>0.56999999999999995</v>
      </c>
      <c r="Q83" s="10">
        <f t="shared" si="98"/>
        <v>0.56999999999999995</v>
      </c>
      <c r="R83" s="179">
        <v>0.56999999999999995</v>
      </c>
      <c r="S83" s="179">
        <v>0.56999999999999995</v>
      </c>
      <c r="T83" s="179">
        <v>0.56999999999999995</v>
      </c>
      <c r="U83" s="179">
        <v>0.56999999999999995</v>
      </c>
      <c r="V83" s="179">
        <v>0.56999999999999995</v>
      </c>
      <c r="W83" s="179">
        <v>0.56999999999999995</v>
      </c>
      <c r="X83" s="179">
        <v>0.56999999999999995</v>
      </c>
      <c r="Y83" s="10">
        <f t="shared" ref="Y83:Y94" si="117">IF(Y$2="Среднее",AVERAGE(R83:X83))</f>
        <v>0.56999999999999995</v>
      </c>
      <c r="Z83" s="10">
        <v>0.5</v>
      </c>
      <c r="AA83" s="10">
        <v>0.5</v>
      </c>
      <c r="AB83" s="10">
        <v>0.5</v>
      </c>
      <c r="AC83" s="10">
        <v>0.5</v>
      </c>
      <c r="AD83" s="10">
        <v>0.5</v>
      </c>
      <c r="AE83" s="10">
        <v>0.5</v>
      </c>
      <c r="AF83" s="10">
        <v>0.5</v>
      </c>
      <c r="AG83" s="13">
        <f t="shared" si="100"/>
        <v>0.5</v>
      </c>
      <c r="AH83" s="10">
        <v>0.5</v>
      </c>
      <c r="AI83" s="10">
        <v>0.5</v>
      </c>
      <c r="AJ83" s="10">
        <v>0.5</v>
      </c>
      <c r="AK83" s="10">
        <v>0.5</v>
      </c>
      <c r="AL83" s="10">
        <v>0.5</v>
      </c>
      <c r="AM83" s="10">
        <v>0.5</v>
      </c>
      <c r="AN83" s="10">
        <v>0.5</v>
      </c>
      <c r="AO83" s="13">
        <f t="shared" si="101"/>
        <v>0.5</v>
      </c>
      <c r="AP83" s="10"/>
      <c r="AQ83" s="10"/>
      <c r="AR83" s="10"/>
      <c r="AS83" s="10"/>
      <c r="AT83" s="10"/>
      <c r="AU83" s="10"/>
      <c r="AV83" s="10"/>
      <c r="AW83" s="13" t="e">
        <f t="shared" si="102"/>
        <v>#DIV/0!</v>
      </c>
      <c r="AX83" s="10"/>
      <c r="AY83" s="10"/>
      <c r="AZ83" s="10"/>
      <c r="BA83" s="10"/>
      <c r="BB83" s="10"/>
      <c r="BC83" s="10"/>
      <c r="BD83" s="10"/>
      <c r="BE83" s="13" t="e">
        <f t="shared" si="103"/>
        <v>#DIV/0!</v>
      </c>
      <c r="BF83" s="10"/>
      <c r="BG83" s="10"/>
      <c r="BH83" s="10"/>
      <c r="BI83" s="10"/>
      <c r="BJ83" s="10"/>
      <c r="BK83" s="10"/>
      <c r="BL83" s="10"/>
      <c r="BM83" s="13" t="e">
        <f t="shared" si="104"/>
        <v>#DIV/0!</v>
      </c>
    </row>
    <row r="84" spans="1:65" ht="15" customHeight="1" x14ac:dyDescent="0.3">
      <c r="A84" s="125">
        <v>2</v>
      </c>
      <c r="B84" s="27" t="s">
        <v>261</v>
      </c>
      <c r="C84" s="126" t="s">
        <v>187</v>
      </c>
      <c r="D84" s="126" t="s">
        <v>187</v>
      </c>
      <c r="E84" s="126" t="s">
        <v>187</v>
      </c>
      <c r="F84" s="126" t="s">
        <v>187</v>
      </c>
      <c r="G84" s="127" t="s">
        <v>27</v>
      </c>
      <c r="H84" s="128" t="s">
        <v>187</v>
      </c>
      <c r="I84" s="129" t="s">
        <v>188</v>
      </c>
      <c r="J84" s="180">
        <v>1.6</v>
      </c>
      <c r="K84" s="180">
        <v>1.6</v>
      </c>
      <c r="L84" s="180">
        <v>1.6</v>
      </c>
      <c r="M84" s="180">
        <v>1.6</v>
      </c>
      <c r="N84" s="180">
        <v>1.6</v>
      </c>
      <c r="O84" s="180">
        <v>1.6</v>
      </c>
      <c r="P84" s="180">
        <v>1.6</v>
      </c>
      <c r="Q84" s="10">
        <f t="shared" si="98"/>
        <v>1.5999999999999999</v>
      </c>
      <c r="R84" s="180">
        <v>1.6</v>
      </c>
      <c r="S84" s="180">
        <v>1.6</v>
      </c>
      <c r="T84" s="180">
        <v>1.6</v>
      </c>
      <c r="U84" s="180">
        <v>1.6</v>
      </c>
      <c r="V84" s="180">
        <v>1.6</v>
      </c>
      <c r="W84" s="180">
        <v>1.6</v>
      </c>
      <c r="X84" s="180">
        <v>1.6</v>
      </c>
      <c r="Y84" s="10">
        <f t="shared" si="117"/>
        <v>1.5999999999999999</v>
      </c>
      <c r="Z84" s="10">
        <v>1.6</v>
      </c>
      <c r="AA84" s="10">
        <v>1.6</v>
      </c>
      <c r="AB84" s="10">
        <v>1.6</v>
      </c>
      <c r="AC84" s="10">
        <v>1.6</v>
      </c>
      <c r="AD84" s="10">
        <v>1.6</v>
      </c>
      <c r="AE84" s="10">
        <v>1.6</v>
      </c>
      <c r="AF84" s="10">
        <v>1.6</v>
      </c>
      <c r="AG84" s="13">
        <f t="shared" si="100"/>
        <v>1.5999999999999999</v>
      </c>
      <c r="AH84" s="10">
        <v>1.6</v>
      </c>
      <c r="AI84" s="10">
        <v>1.6</v>
      </c>
      <c r="AJ84" s="10">
        <v>1.6</v>
      </c>
      <c r="AK84" s="10">
        <v>1.6</v>
      </c>
      <c r="AL84" s="10">
        <v>1.6</v>
      </c>
      <c r="AM84" s="10">
        <v>1.6</v>
      </c>
      <c r="AN84" s="10">
        <v>1.6</v>
      </c>
      <c r="AO84" s="13">
        <f t="shared" si="101"/>
        <v>1.5999999999999999</v>
      </c>
      <c r="AP84" s="10"/>
      <c r="AQ84" s="10"/>
      <c r="AR84" s="10"/>
      <c r="AS84" s="10"/>
      <c r="AT84" s="10"/>
      <c r="AU84" s="10"/>
      <c r="AV84" s="10"/>
      <c r="AW84" s="13" t="e">
        <f t="shared" si="102"/>
        <v>#DIV/0!</v>
      </c>
      <c r="AX84" s="10"/>
      <c r="AY84" s="10"/>
      <c r="AZ84" s="10"/>
      <c r="BA84" s="10"/>
      <c r="BB84" s="10"/>
      <c r="BC84" s="10"/>
      <c r="BD84" s="10"/>
      <c r="BE84" s="13" t="e">
        <f t="shared" si="103"/>
        <v>#DIV/0!</v>
      </c>
      <c r="BF84" s="10"/>
      <c r="BG84" s="10"/>
      <c r="BH84" s="10"/>
      <c r="BI84" s="10"/>
      <c r="BJ84" s="10"/>
      <c r="BK84" s="10"/>
      <c r="BL84" s="10"/>
      <c r="BM84" s="13" t="e">
        <f t="shared" si="104"/>
        <v>#DIV/0!</v>
      </c>
    </row>
    <row r="85" spans="1:65" ht="15" customHeight="1" x14ac:dyDescent="0.3">
      <c r="A85" s="125">
        <v>3</v>
      </c>
      <c r="B85" s="28" t="s">
        <v>262</v>
      </c>
      <c r="C85" s="130" t="s">
        <v>189</v>
      </c>
      <c r="D85" s="130" t="s">
        <v>189</v>
      </c>
      <c r="E85" s="130" t="s">
        <v>189</v>
      </c>
      <c r="F85" s="130" t="s">
        <v>189</v>
      </c>
      <c r="G85" s="127" t="s">
        <v>145</v>
      </c>
      <c r="H85" s="130" t="s">
        <v>189</v>
      </c>
      <c r="I85" s="76" t="s">
        <v>190</v>
      </c>
      <c r="J85" s="180">
        <v>28</v>
      </c>
      <c r="K85" s="180">
        <v>28</v>
      </c>
      <c r="L85" s="180">
        <v>28</v>
      </c>
      <c r="M85" s="180">
        <v>28</v>
      </c>
      <c r="N85" s="180">
        <v>28</v>
      </c>
      <c r="O85" s="180">
        <v>28</v>
      </c>
      <c r="P85" s="180">
        <v>28</v>
      </c>
      <c r="Q85" s="10">
        <f t="shared" si="98"/>
        <v>28</v>
      </c>
      <c r="R85" s="180">
        <v>28</v>
      </c>
      <c r="S85" s="180">
        <v>28</v>
      </c>
      <c r="T85" s="180">
        <v>28</v>
      </c>
      <c r="U85" s="180">
        <v>28</v>
      </c>
      <c r="V85" s="180">
        <v>28</v>
      </c>
      <c r="W85" s="180">
        <v>28</v>
      </c>
      <c r="X85" s="180">
        <v>28</v>
      </c>
      <c r="Y85" s="10">
        <f t="shared" si="117"/>
        <v>28</v>
      </c>
      <c r="Z85" s="10">
        <v>28</v>
      </c>
      <c r="AA85" s="10">
        <v>28</v>
      </c>
      <c r="AB85" s="10">
        <v>28</v>
      </c>
      <c r="AC85" s="10">
        <v>28</v>
      </c>
      <c r="AD85" s="10">
        <v>28</v>
      </c>
      <c r="AE85" s="10">
        <v>28</v>
      </c>
      <c r="AF85" s="10">
        <v>28</v>
      </c>
      <c r="AG85" s="13">
        <f t="shared" si="100"/>
        <v>28</v>
      </c>
      <c r="AH85" s="10">
        <v>28</v>
      </c>
      <c r="AI85" s="10">
        <v>28</v>
      </c>
      <c r="AJ85" s="10">
        <v>28</v>
      </c>
      <c r="AK85" s="10">
        <v>28</v>
      </c>
      <c r="AL85" s="10">
        <v>28</v>
      </c>
      <c r="AM85" s="10">
        <v>28</v>
      </c>
      <c r="AN85" s="10">
        <v>28</v>
      </c>
      <c r="AO85" s="13">
        <f t="shared" si="101"/>
        <v>28</v>
      </c>
      <c r="AP85" s="10"/>
      <c r="AQ85" s="10"/>
      <c r="AR85" s="10"/>
      <c r="AS85" s="10"/>
      <c r="AT85" s="10"/>
      <c r="AU85" s="10"/>
      <c r="AV85" s="10"/>
      <c r="AW85" s="13" t="e">
        <f t="shared" si="102"/>
        <v>#DIV/0!</v>
      </c>
      <c r="AX85" s="10"/>
      <c r="AY85" s="10"/>
      <c r="AZ85" s="10"/>
      <c r="BA85" s="10"/>
      <c r="BB85" s="10"/>
      <c r="BC85" s="10"/>
      <c r="BD85" s="10"/>
      <c r="BE85" s="13" t="e">
        <f t="shared" si="103"/>
        <v>#DIV/0!</v>
      </c>
      <c r="BF85" s="10"/>
      <c r="BG85" s="10"/>
      <c r="BH85" s="10"/>
      <c r="BI85" s="10"/>
      <c r="BJ85" s="10"/>
      <c r="BK85" s="10"/>
      <c r="BL85" s="10"/>
      <c r="BM85" s="13" t="e">
        <f t="shared" si="104"/>
        <v>#DIV/0!</v>
      </c>
    </row>
    <row r="86" spans="1:65" ht="15" customHeight="1" x14ac:dyDescent="0.3">
      <c r="A86" s="125">
        <v>4</v>
      </c>
      <c r="B86" s="28" t="s">
        <v>263</v>
      </c>
      <c r="C86" s="130" t="s">
        <v>191</v>
      </c>
      <c r="D86" s="131" t="s">
        <v>191</v>
      </c>
      <c r="E86" s="131" t="s">
        <v>191</v>
      </c>
      <c r="F86" s="131" t="s">
        <v>191</v>
      </c>
      <c r="G86" s="127" t="s">
        <v>145</v>
      </c>
      <c r="H86" s="131" t="s">
        <v>191</v>
      </c>
      <c r="I86" s="76" t="s">
        <v>190</v>
      </c>
      <c r="J86" s="180">
        <v>15</v>
      </c>
      <c r="K86" s="180">
        <v>15</v>
      </c>
      <c r="L86" s="180">
        <v>15</v>
      </c>
      <c r="M86" s="180">
        <v>15</v>
      </c>
      <c r="N86" s="180">
        <v>15</v>
      </c>
      <c r="O86" s="180">
        <v>15</v>
      </c>
      <c r="P86" s="180">
        <v>15</v>
      </c>
      <c r="Q86" s="10">
        <f t="shared" si="98"/>
        <v>15</v>
      </c>
      <c r="R86" s="180">
        <v>15</v>
      </c>
      <c r="S86" s="180">
        <v>15</v>
      </c>
      <c r="T86" s="180">
        <v>15</v>
      </c>
      <c r="U86" s="180">
        <v>15</v>
      </c>
      <c r="V86" s="180">
        <v>15</v>
      </c>
      <c r="W86" s="180">
        <v>15</v>
      </c>
      <c r="X86" s="180">
        <v>15</v>
      </c>
      <c r="Y86" s="10">
        <f t="shared" si="117"/>
        <v>15</v>
      </c>
      <c r="Z86" s="10">
        <v>15</v>
      </c>
      <c r="AA86" s="10">
        <v>15</v>
      </c>
      <c r="AB86" s="10">
        <v>15</v>
      </c>
      <c r="AC86" s="10">
        <v>15</v>
      </c>
      <c r="AD86" s="10">
        <v>15</v>
      </c>
      <c r="AE86" s="10">
        <v>15</v>
      </c>
      <c r="AF86" s="10">
        <v>15</v>
      </c>
      <c r="AG86" s="13">
        <f t="shared" si="100"/>
        <v>15</v>
      </c>
      <c r="AH86" s="10">
        <v>15</v>
      </c>
      <c r="AI86" s="10">
        <v>15</v>
      </c>
      <c r="AJ86" s="10">
        <v>15</v>
      </c>
      <c r="AK86" s="10">
        <v>15</v>
      </c>
      <c r="AL86" s="10">
        <v>15</v>
      </c>
      <c r="AM86" s="10">
        <v>15</v>
      </c>
      <c r="AN86" s="10">
        <v>15</v>
      </c>
      <c r="AO86" s="13">
        <f t="shared" si="101"/>
        <v>15</v>
      </c>
      <c r="AP86" s="10"/>
      <c r="AQ86" s="10"/>
      <c r="AR86" s="10"/>
      <c r="AS86" s="10"/>
      <c r="AT86" s="10"/>
      <c r="AU86" s="10"/>
      <c r="AV86" s="10"/>
      <c r="AW86" s="13" t="e">
        <f t="shared" si="102"/>
        <v>#DIV/0!</v>
      </c>
      <c r="AX86" s="10"/>
      <c r="AY86" s="10"/>
      <c r="AZ86" s="10"/>
      <c r="BA86" s="10"/>
      <c r="BB86" s="10"/>
      <c r="BC86" s="10"/>
      <c r="BD86" s="10"/>
      <c r="BE86" s="13" t="e">
        <f t="shared" si="103"/>
        <v>#DIV/0!</v>
      </c>
      <c r="BF86" s="10"/>
      <c r="BG86" s="10"/>
      <c r="BH86" s="10"/>
      <c r="BI86" s="10"/>
      <c r="BJ86" s="10"/>
      <c r="BK86" s="10"/>
      <c r="BL86" s="10"/>
      <c r="BM86" s="13" t="e">
        <f t="shared" si="104"/>
        <v>#DIV/0!</v>
      </c>
    </row>
    <row r="87" spans="1:65" ht="15" customHeight="1" x14ac:dyDescent="0.3">
      <c r="A87" s="125">
        <v>5</v>
      </c>
      <c r="B87" s="28" t="s">
        <v>264</v>
      </c>
      <c r="C87" s="130" t="s">
        <v>192</v>
      </c>
      <c r="D87" s="131" t="s">
        <v>192</v>
      </c>
      <c r="E87" s="131" t="s">
        <v>192</v>
      </c>
      <c r="F87" s="131" t="s">
        <v>192</v>
      </c>
      <c r="G87" s="127" t="s">
        <v>27</v>
      </c>
      <c r="H87" s="131" t="s">
        <v>192</v>
      </c>
      <c r="I87" s="76" t="s">
        <v>190</v>
      </c>
      <c r="J87" s="181">
        <v>44</v>
      </c>
      <c r="K87" s="181">
        <v>44</v>
      </c>
      <c r="L87" s="181">
        <v>44</v>
      </c>
      <c r="M87" s="181">
        <v>44</v>
      </c>
      <c r="N87" s="181">
        <v>44</v>
      </c>
      <c r="O87" s="181">
        <v>44</v>
      </c>
      <c r="P87" s="181">
        <v>44</v>
      </c>
      <c r="Q87" s="10">
        <f t="shared" si="98"/>
        <v>44</v>
      </c>
      <c r="R87" s="181">
        <v>44</v>
      </c>
      <c r="S87" s="181">
        <v>44</v>
      </c>
      <c r="T87" s="181">
        <v>44</v>
      </c>
      <c r="U87" s="181">
        <v>44</v>
      </c>
      <c r="V87" s="181">
        <v>44</v>
      </c>
      <c r="W87" s="181">
        <v>44</v>
      </c>
      <c r="X87" s="181">
        <v>44</v>
      </c>
      <c r="Y87" s="10">
        <f t="shared" si="117"/>
        <v>44</v>
      </c>
      <c r="Z87" s="10">
        <v>44</v>
      </c>
      <c r="AA87" s="10">
        <v>44</v>
      </c>
      <c r="AB87" s="10">
        <v>44</v>
      </c>
      <c r="AC87" s="10">
        <v>44</v>
      </c>
      <c r="AD87" s="10">
        <v>44</v>
      </c>
      <c r="AE87" s="10">
        <v>44</v>
      </c>
      <c r="AF87" s="10">
        <v>44</v>
      </c>
      <c r="AG87" s="13">
        <f t="shared" si="100"/>
        <v>44</v>
      </c>
      <c r="AH87" s="10">
        <v>44</v>
      </c>
      <c r="AI87" s="10">
        <v>44</v>
      </c>
      <c r="AJ87" s="10">
        <v>44</v>
      </c>
      <c r="AK87" s="10">
        <v>44</v>
      </c>
      <c r="AL87" s="10">
        <v>44</v>
      </c>
      <c r="AM87" s="10">
        <v>44</v>
      </c>
      <c r="AN87" s="10">
        <v>44</v>
      </c>
      <c r="AO87" s="13">
        <f t="shared" si="101"/>
        <v>44</v>
      </c>
      <c r="AP87" s="10"/>
      <c r="AQ87" s="10"/>
      <c r="AR87" s="10"/>
      <c r="AS87" s="10"/>
      <c r="AT87" s="10"/>
      <c r="AU87" s="10"/>
      <c r="AV87" s="10"/>
      <c r="AW87" s="13" t="e">
        <f t="shared" si="102"/>
        <v>#DIV/0!</v>
      </c>
      <c r="AX87" s="10"/>
      <c r="AY87" s="10"/>
      <c r="AZ87" s="10"/>
      <c r="BA87" s="10"/>
      <c r="BB87" s="10"/>
      <c r="BC87" s="10"/>
      <c r="BD87" s="10"/>
      <c r="BE87" s="13" t="e">
        <f t="shared" si="103"/>
        <v>#DIV/0!</v>
      </c>
      <c r="BF87" s="10"/>
      <c r="BG87" s="10"/>
      <c r="BH87" s="10"/>
      <c r="BI87" s="10"/>
      <c r="BJ87" s="10"/>
      <c r="BK87" s="10"/>
      <c r="BL87" s="10"/>
      <c r="BM87" s="13" t="e">
        <f t="shared" si="104"/>
        <v>#DIV/0!</v>
      </c>
    </row>
    <row r="88" spans="1:65" ht="15" customHeight="1" x14ac:dyDescent="0.3">
      <c r="A88" s="125">
        <v>6</v>
      </c>
      <c r="B88" s="29" t="s">
        <v>265</v>
      </c>
      <c r="C88" s="132" t="s">
        <v>193</v>
      </c>
      <c r="D88" s="133" t="s">
        <v>193</v>
      </c>
      <c r="E88" s="133" t="s">
        <v>193</v>
      </c>
      <c r="F88" s="133" t="s">
        <v>193</v>
      </c>
      <c r="G88" s="127" t="s">
        <v>27</v>
      </c>
      <c r="H88" s="133" t="s">
        <v>193</v>
      </c>
      <c r="I88" s="134" t="s">
        <v>190</v>
      </c>
      <c r="J88" s="181">
        <v>73</v>
      </c>
      <c r="K88" s="181">
        <v>73</v>
      </c>
      <c r="L88" s="181">
        <v>73</v>
      </c>
      <c r="M88" s="181">
        <v>73</v>
      </c>
      <c r="N88" s="181">
        <v>73</v>
      </c>
      <c r="O88" s="181">
        <v>73</v>
      </c>
      <c r="P88" s="181">
        <v>73</v>
      </c>
      <c r="Q88" s="10">
        <f t="shared" si="98"/>
        <v>73</v>
      </c>
      <c r="R88" s="181">
        <v>73</v>
      </c>
      <c r="S88" s="181">
        <v>73</v>
      </c>
      <c r="T88" s="181">
        <v>73</v>
      </c>
      <c r="U88" s="181">
        <v>73</v>
      </c>
      <c r="V88" s="181">
        <v>73</v>
      </c>
      <c r="W88" s="181">
        <v>73</v>
      </c>
      <c r="X88" s="181">
        <v>73</v>
      </c>
      <c r="Y88" s="10">
        <f t="shared" si="117"/>
        <v>73</v>
      </c>
      <c r="Z88" s="10">
        <v>73</v>
      </c>
      <c r="AA88" s="10">
        <v>73</v>
      </c>
      <c r="AB88" s="10">
        <v>73</v>
      </c>
      <c r="AC88" s="10">
        <v>73</v>
      </c>
      <c r="AD88" s="10">
        <v>73</v>
      </c>
      <c r="AE88" s="10">
        <v>73</v>
      </c>
      <c r="AF88" s="10">
        <v>73</v>
      </c>
      <c r="AG88" s="13">
        <f t="shared" si="100"/>
        <v>73</v>
      </c>
      <c r="AH88" s="10">
        <v>73</v>
      </c>
      <c r="AI88" s="10">
        <v>73</v>
      </c>
      <c r="AJ88" s="10">
        <v>73</v>
      </c>
      <c r="AK88" s="10">
        <v>73</v>
      </c>
      <c r="AL88" s="10">
        <v>73</v>
      </c>
      <c r="AM88" s="10">
        <v>73</v>
      </c>
      <c r="AN88" s="10">
        <v>73</v>
      </c>
      <c r="AO88" s="13">
        <f t="shared" si="101"/>
        <v>73</v>
      </c>
      <c r="AP88" s="10"/>
      <c r="AQ88" s="10"/>
      <c r="AR88" s="10"/>
      <c r="AS88" s="10"/>
      <c r="AT88" s="10"/>
      <c r="AU88" s="10"/>
      <c r="AV88" s="10"/>
      <c r="AW88" s="13" t="e">
        <f t="shared" si="102"/>
        <v>#DIV/0!</v>
      </c>
      <c r="AX88" s="10"/>
      <c r="AY88" s="10"/>
      <c r="AZ88" s="10"/>
      <c r="BA88" s="10"/>
      <c r="BB88" s="10"/>
      <c r="BC88" s="10"/>
      <c r="BD88" s="10"/>
      <c r="BE88" s="13" t="e">
        <f t="shared" si="103"/>
        <v>#DIV/0!</v>
      </c>
      <c r="BF88" s="10"/>
      <c r="BG88" s="10"/>
      <c r="BH88" s="10"/>
      <c r="BI88" s="10"/>
      <c r="BJ88" s="10"/>
      <c r="BK88" s="10"/>
      <c r="BL88" s="10"/>
      <c r="BM88" s="13" t="e">
        <f t="shared" si="104"/>
        <v>#DIV/0!</v>
      </c>
    </row>
    <row r="89" spans="1:65" ht="15" customHeight="1" x14ac:dyDescent="0.3">
      <c r="A89" s="125">
        <v>7</v>
      </c>
      <c r="B89" s="30" t="s">
        <v>266</v>
      </c>
      <c r="C89" s="135" t="s">
        <v>194</v>
      </c>
      <c r="D89" s="136" t="s">
        <v>195</v>
      </c>
      <c r="E89" s="136" t="s">
        <v>195</v>
      </c>
      <c r="F89" s="136" t="s">
        <v>195</v>
      </c>
      <c r="G89" s="83" t="s">
        <v>145</v>
      </c>
      <c r="H89" s="137" t="s">
        <v>196</v>
      </c>
      <c r="I89" s="134" t="s">
        <v>190</v>
      </c>
      <c r="J89" s="181">
        <v>249</v>
      </c>
      <c r="K89" s="182">
        <v>278</v>
      </c>
      <c r="L89" s="183">
        <v>278</v>
      </c>
      <c r="M89" s="181">
        <v>278</v>
      </c>
      <c r="N89" s="181">
        <v>278</v>
      </c>
      <c r="O89" s="181">
        <v>278</v>
      </c>
      <c r="P89" s="181">
        <v>278</v>
      </c>
      <c r="Q89" s="10">
        <f t="shared" si="98"/>
        <v>273.85714285714283</v>
      </c>
      <c r="R89" s="181">
        <v>278</v>
      </c>
      <c r="S89" s="181">
        <v>278</v>
      </c>
      <c r="T89" s="182">
        <v>268</v>
      </c>
      <c r="U89" s="183">
        <v>268</v>
      </c>
      <c r="V89" s="183">
        <v>268</v>
      </c>
      <c r="W89" s="183">
        <v>268</v>
      </c>
      <c r="X89" s="183">
        <v>268</v>
      </c>
      <c r="Y89" s="10">
        <f t="shared" si="117"/>
        <v>270.85714285714283</v>
      </c>
      <c r="Z89" s="10">
        <v>268</v>
      </c>
      <c r="AA89" s="10">
        <v>268</v>
      </c>
      <c r="AB89" s="213">
        <v>230</v>
      </c>
      <c r="AC89" s="10">
        <v>230</v>
      </c>
      <c r="AD89" s="10">
        <v>230</v>
      </c>
      <c r="AE89" s="10">
        <v>230</v>
      </c>
      <c r="AF89" s="10">
        <v>230</v>
      </c>
      <c r="AG89" s="13">
        <f t="shared" si="100"/>
        <v>240.85714285714286</v>
      </c>
      <c r="AH89" s="10">
        <v>230</v>
      </c>
      <c r="AI89" s="10">
        <v>230</v>
      </c>
      <c r="AJ89" s="213">
        <v>237</v>
      </c>
      <c r="AK89" s="10">
        <v>237</v>
      </c>
      <c r="AL89" s="10">
        <v>237</v>
      </c>
      <c r="AM89" s="10">
        <v>237</v>
      </c>
      <c r="AN89" s="10">
        <v>237</v>
      </c>
      <c r="AO89" s="13">
        <f t="shared" si="101"/>
        <v>235</v>
      </c>
      <c r="AP89" s="10"/>
      <c r="AQ89" s="10"/>
      <c r="AR89" s="10"/>
      <c r="AS89" s="10"/>
      <c r="AT89" s="10"/>
      <c r="AU89" s="10"/>
      <c r="AV89" s="10"/>
      <c r="AW89" s="13" t="e">
        <f t="shared" si="102"/>
        <v>#DIV/0!</v>
      </c>
      <c r="AX89" s="10"/>
      <c r="AY89" s="10"/>
      <c r="AZ89" s="10"/>
      <c r="BA89" s="10"/>
      <c r="BB89" s="10"/>
      <c r="BC89" s="10"/>
      <c r="BD89" s="10"/>
      <c r="BE89" s="13" t="e">
        <f t="shared" si="103"/>
        <v>#DIV/0!</v>
      </c>
      <c r="BF89" s="10"/>
      <c r="BG89" s="10"/>
      <c r="BH89" s="10"/>
      <c r="BI89" s="10"/>
      <c r="BJ89" s="10"/>
      <c r="BK89" s="10"/>
      <c r="BL89" s="10"/>
      <c r="BM89" s="13" t="e">
        <f t="shared" si="104"/>
        <v>#DIV/0!</v>
      </c>
    </row>
    <row r="90" spans="1:65" ht="15" customHeight="1" x14ac:dyDescent="0.3">
      <c r="A90" s="125">
        <v>8</v>
      </c>
      <c r="B90" s="26" t="s">
        <v>267</v>
      </c>
      <c r="C90" s="139" t="s">
        <v>197</v>
      </c>
      <c r="D90" s="140" t="s">
        <v>198</v>
      </c>
      <c r="E90" s="140" t="s">
        <v>198</v>
      </c>
      <c r="F90" s="140" t="s">
        <v>198</v>
      </c>
      <c r="G90" s="83" t="s">
        <v>145</v>
      </c>
      <c r="H90" s="141" t="s">
        <v>198</v>
      </c>
      <c r="I90" s="134" t="s">
        <v>190</v>
      </c>
      <c r="J90" s="181">
        <v>52</v>
      </c>
      <c r="K90" s="182">
        <v>49</v>
      </c>
      <c r="L90" s="183">
        <v>49</v>
      </c>
      <c r="M90" s="181">
        <v>49</v>
      </c>
      <c r="N90" s="181">
        <v>49</v>
      </c>
      <c r="O90" s="181">
        <v>49</v>
      </c>
      <c r="P90" s="181">
        <v>49</v>
      </c>
      <c r="Q90" s="10">
        <f t="shared" si="98"/>
        <v>49.428571428571431</v>
      </c>
      <c r="R90" s="181">
        <v>49</v>
      </c>
      <c r="S90" s="181">
        <v>49</v>
      </c>
      <c r="T90" s="182">
        <v>51</v>
      </c>
      <c r="U90" s="183">
        <v>51</v>
      </c>
      <c r="V90" s="183">
        <v>51</v>
      </c>
      <c r="W90" s="183">
        <v>51</v>
      </c>
      <c r="X90" s="183">
        <v>51</v>
      </c>
      <c r="Y90" s="10">
        <f t="shared" si="117"/>
        <v>50.428571428571431</v>
      </c>
      <c r="Z90" s="10">
        <v>51</v>
      </c>
      <c r="AA90" s="10">
        <v>51</v>
      </c>
      <c r="AB90" s="213">
        <v>46</v>
      </c>
      <c r="AC90" s="10">
        <v>46</v>
      </c>
      <c r="AD90" s="10">
        <v>46</v>
      </c>
      <c r="AE90" s="10">
        <v>46</v>
      </c>
      <c r="AF90" s="10">
        <v>46</v>
      </c>
      <c r="AG90" s="13">
        <f t="shared" si="100"/>
        <v>47.428571428571431</v>
      </c>
      <c r="AH90" s="10">
        <v>46</v>
      </c>
      <c r="AI90" s="10">
        <v>46</v>
      </c>
      <c r="AJ90" s="213">
        <v>40</v>
      </c>
      <c r="AK90" s="10">
        <v>40</v>
      </c>
      <c r="AL90" s="10">
        <v>40</v>
      </c>
      <c r="AM90" s="10">
        <v>40</v>
      </c>
      <c r="AN90" s="10">
        <v>40</v>
      </c>
      <c r="AO90" s="13">
        <f t="shared" si="101"/>
        <v>41.714285714285715</v>
      </c>
      <c r="AP90" s="10"/>
      <c r="AQ90" s="10"/>
      <c r="AR90" s="10"/>
      <c r="AS90" s="10"/>
      <c r="AT90" s="10"/>
      <c r="AU90" s="10"/>
      <c r="AV90" s="10"/>
      <c r="AW90" s="13" t="e">
        <f t="shared" si="102"/>
        <v>#DIV/0!</v>
      </c>
      <c r="AX90" s="10"/>
      <c r="AY90" s="10"/>
      <c r="AZ90" s="10"/>
      <c r="BA90" s="10"/>
      <c r="BB90" s="10"/>
      <c r="BC90" s="10"/>
      <c r="BD90" s="10"/>
      <c r="BE90" s="13" t="e">
        <f t="shared" si="103"/>
        <v>#DIV/0!</v>
      </c>
      <c r="BF90" s="10"/>
      <c r="BG90" s="10"/>
      <c r="BH90" s="10"/>
      <c r="BI90" s="10"/>
      <c r="BJ90" s="10"/>
      <c r="BK90" s="10"/>
      <c r="BL90" s="10"/>
      <c r="BM90" s="13" t="e">
        <f t="shared" si="104"/>
        <v>#DIV/0!</v>
      </c>
    </row>
    <row r="91" spans="1:65" ht="15" customHeight="1" x14ac:dyDescent="0.3">
      <c r="A91" s="125">
        <f>A90+1</f>
        <v>9</v>
      </c>
      <c r="B91" s="26" t="s">
        <v>268</v>
      </c>
      <c r="C91" s="139" t="s">
        <v>199</v>
      </c>
      <c r="D91" s="142" t="s">
        <v>200</v>
      </c>
      <c r="E91" s="142" t="s">
        <v>200</v>
      </c>
      <c r="F91" s="142" t="s">
        <v>200</v>
      </c>
      <c r="G91" s="83" t="s">
        <v>145</v>
      </c>
      <c r="H91" s="137" t="s">
        <v>201</v>
      </c>
      <c r="I91" s="134" t="s">
        <v>190</v>
      </c>
      <c r="J91" s="181">
        <v>357</v>
      </c>
      <c r="K91" s="182">
        <v>393</v>
      </c>
      <c r="L91" s="183">
        <v>393</v>
      </c>
      <c r="M91" s="181">
        <v>393</v>
      </c>
      <c r="N91" s="181">
        <v>393</v>
      </c>
      <c r="O91" s="181">
        <v>393</v>
      </c>
      <c r="P91" s="181">
        <v>393</v>
      </c>
      <c r="Q91" s="10">
        <f t="shared" si="98"/>
        <v>387.85714285714283</v>
      </c>
      <c r="R91" s="181">
        <v>393</v>
      </c>
      <c r="S91" s="181">
        <v>393</v>
      </c>
      <c r="T91" s="182">
        <v>444</v>
      </c>
      <c r="U91" s="183">
        <v>444</v>
      </c>
      <c r="V91" s="183">
        <v>444</v>
      </c>
      <c r="W91" s="183">
        <v>444</v>
      </c>
      <c r="X91" s="183">
        <v>444</v>
      </c>
      <c r="Y91" s="10">
        <f t="shared" si="117"/>
        <v>429.42857142857144</v>
      </c>
      <c r="Z91" s="10">
        <v>444</v>
      </c>
      <c r="AA91" s="10">
        <v>444</v>
      </c>
      <c r="AB91" s="213">
        <v>365</v>
      </c>
      <c r="AC91" s="10">
        <v>365</v>
      </c>
      <c r="AD91" s="10">
        <v>365</v>
      </c>
      <c r="AE91" s="10">
        <v>365</v>
      </c>
      <c r="AF91" s="10">
        <v>365</v>
      </c>
      <c r="AG91" s="13">
        <f t="shared" si="100"/>
        <v>387.57142857142856</v>
      </c>
      <c r="AH91" s="10">
        <v>365</v>
      </c>
      <c r="AI91" s="10">
        <v>365</v>
      </c>
      <c r="AJ91" s="213">
        <v>378</v>
      </c>
      <c r="AK91" s="10">
        <v>378</v>
      </c>
      <c r="AL91" s="10">
        <v>378</v>
      </c>
      <c r="AM91" s="10">
        <v>378</v>
      </c>
      <c r="AN91" s="10">
        <v>378</v>
      </c>
      <c r="AO91" s="13">
        <f t="shared" si="101"/>
        <v>374.28571428571428</v>
      </c>
      <c r="AP91" s="10"/>
      <c r="AQ91" s="10"/>
      <c r="AR91" s="10"/>
      <c r="AS91" s="10"/>
      <c r="AT91" s="10"/>
      <c r="AU91" s="10"/>
      <c r="AV91" s="10"/>
      <c r="AW91" s="13" t="e">
        <f t="shared" si="102"/>
        <v>#DIV/0!</v>
      </c>
      <c r="AX91" s="10"/>
      <c r="AY91" s="10"/>
      <c r="AZ91" s="10"/>
      <c r="BA91" s="10"/>
      <c r="BB91" s="10"/>
      <c r="BC91" s="10"/>
      <c r="BD91" s="10"/>
      <c r="BE91" s="13" t="e">
        <f t="shared" si="103"/>
        <v>#DIV/0!</v>
      </c>
      <c r="BF91" s="10"/>
      <c r="BG91" s="10"/>
      <c r="BH91" s="10"/>
      <c r="BI91" s="10"/>
      <c r="BJ91" s="10"/>
      <c r="BK91" s="10"/>
      <c r="BL91" s="10"/>
      <c r="BM91" s="13" t="e">
        <f t="shared" si="104"/>
        <v>#DIV/0!</v>
      </c>
    </row>
    <row r="92" spans="1:65" ht="15" customHeight="1" x14ac:dyDescent="0.3">
      <c r="A92" s="125">
        <f>A91+1</f>
        <v>10</v>
      </c>
      <c r="B92" s="26" t="s">
        <v>269</v>
      </c>
      <c r="C92" s="139" t="s">
        <v>202</v>
      </c>
      <c r="D92" s="143" t="s">
        <v>203</v>
      </c>
      <c r="E92" s="143" t="s">
        <v>203</v>
      </c>
      <c r="F92" s="143" t="s">
        <v>203</v>
      </c>
      <c r="G92" s="83" t="s">
        <v>145</v>
      </c>
      <c r="H92" s="137" t="s">
        <v>203</v>
      </c>
      <c r="I92" s="134" t="s">
        <v>190</v>
      </c>
      <c r="J92" s="181">
        <v>182</v>
      </c>
      <c r="K92" s="182">
        <v>180</v>
      </c>
      <c r="L92" s="183">
        <v>180</v>
      </c>
      <c r="M92" s="181">
        <v>180</v>
      </c>
      <c r="N92" s="181">
        <v>180</v>
      </c>
      <c r="O92" s="181">
        <v>180</v>
      </c>
      <c r="P92" s="181">
        <v>180</v>
      </c>
      <c r="Q92" s="10">
        <f t="shared" si="98"/>
        <v>180.28571428571428</v>
      </c>
      <c r="R92" s="181">
        <v>180</v>
      </c>
      <c r="S92" s="181">
        <v>180</v>
      </c>
      <c r="T92" s="182">
        <v>194</v>
      </c>
      <c r="U92" s="183">
        <v>194</v>
      </c>
      <c r="V92" s="183">
        <v>194</v>
      </c>
      <c r="W92" s="183">
        <v>194</v>
      </c>
      <c r="X92" s="183">
        <v>194</v>
      </c>
      <c r="Y92" s="10">
        <f t="shared" si="117"/>
        <v>190</v>
      </c>
      <c r="Z92" s="10">
        <v>194</v>
      </c>
      <c r="AA92" s="10">
        <v>194</v>
      </c>
      <c r="AB92" s="213">
        <v>174</v>
      </c>
      <c r="AC92" s="10">
        <v>174</v>
      </c>
      <c r="AD92" s="10">
        <v>174</v>
      </c>
      <c r="AE92" s="10">
        <v>174</v>
      </c>
      <c r="AF92" s="10">
        <v>174</v>
      </c>
      <c r="AG92" s="13">
        <f t="shared" si="100"/>
        <v>179.71428571428572</v>
      </c>
      <c r="AH92" s="10">
        <v>174</v>
      </c>
      <c r="AI92" s="10">
        <v>174</v>
      </c>
      <c r="AJ92" s="213">
        <v>180</v>
      </c>
      <c r="AK92" s="10">
        <v>180</v>
      </c>
      <c r="AL92" s="10">
        <v>180</v>
      </c>
      <c r="AM92" s="10">
        <v>180</v>
      </c>
      <c r="AN92" s="10">
        <v>180</v>
      </c>
      <c r="AO92" s="13">
        <f t="shared" si="101"/>
        <v>178.28571428571428</v>
      </c>
      <c r="AP92" s="10"/>
      <c r="AQ92" s="10"/>
      <c r="AR92" s="10"/>
      <c r="AS92" s="10"/>
      <c r="AT92" s="10"/>
      <c r="AU92" s="10"/>
      <c r="AV92" s="10"/>
      <c r="AW92" s="13" t="e">
        <f t="shared" si="102"/>
        <v>#DIV/0!</v>
      </c>
      <c r="AX92" s="10"/>
      <c r="AY92" s="10"/>
      <c r="AZ92" s="10"/>
      <c r="BA92" s="10"/>
      <c r="BB92" s="10"/>
      <c r="BC92" s="10"/>
      <c r="BD92" s="10"/>
      <c r="BE92" s="13" t="e">
        <f t="shared" si="103"/>
        <v>#DIV/0!</v>
      </c>
      <c r="BF92" s="10"/>
      <c r="BG92" s="10"/>
      <c r="BH92" s="10"/>
      <c r="BI92" s="10"/>
      <c r="BJ92" s="10"/>
      <c r="BK92" s="10"/>
      <c r="BL92" s="10"/>
      <c r="BM92" s="13" t="e">
        <f t="shared" si="104"/>
        <v>#DIV/0!</v>
      </c>
    </row>
    <row r="93" spans="1:65" ht="15" customHeight="1" x14ac:dyDescent="0.3">
      <c r="A93" s="125">
        <f>A92+1</f>
        <v>11</v>
      </c>
      <c r="B93" s="26" t="s">
        <v>270</v>
      </c>
      <c r="C93" s="139" t="s">
        <v>204</v>
      </c>
      <c r="D93" s="143" t="s">
        <v>205</v>
      </c>
      <c r="E93" s="143" t="s">
        <v>205</v>
      </c>
      <c r="F93" s="143" t="s">
        <v>205</v>
      </c>
      <c r="G93" s="83" t="s">
        <v>145</v>
      </c>
      <c r="H93" s="137" t="s">
        <v>205</v>
      </c>
      <c r="I93" s="134" t="s">
        <v>190</v>
      </c>
      <c r="J93" s="181">
        <v>62</v>
      </c>
      <c r="K93" s="182">
        <v>43</v>
      </c>
      <c r="L93" s="183">
        <v>43</v>
      </c>
      <c r="M93" s="181">
        <v>43</v>
      </c>
      <c r="N93" s="181">
        <v>43</v>
      </c>
      <c r="O93" s="181">
        <v>43</v>
      </c>
      <c r="P93" s="181">
        <v>43</v>
      </c>
      <c r="Q93" s="10">
        <f t="shared" si="98"/>
        <v>45.714285714285715</v>
      </c>
      <c r="R93" s="181">
        <v>43</v>
      </c>
      <c r="S93" s="181">
        <v>43</v>
      </c>
      <c r="T93" s="182">
        <v>47</v>
      </c>
      <c r="U93" s="183">
        <v>47</v>
      </c>
      <c r="V93" s="183">
        <v>47</v>
      </c>
      <c r="W93" s="183">
        <v>47</v>
      </c>
      <c r="X93" s="183">
        <v>47</v>
      </c>
      <c r="Y93" s="10">
        <f t="shared" si="117"/>
        <v>45.857142857142854</v>
      </c>
      <c r="Z93" s="10">
        <v>47</v>
      </c>
      <c r="AA93" s="10">
        <v>47</v>
      </c>
      <c r="AB93" s="213">
        <v>45</v>
      </c>
      <c r="AC93" s="10">
        <v>45</v>
      </c>
      <c r="AD93" s="10">
        <v>45</v>
      </c>
      <c r="AE93" s="10">
        <v>45</v>
      </c>
      <c r="AF93" s="10">
        <v>45</v>
      </c>
      <c r="AG93" s="13">
        <f t="shared" si="100"/>
        <v>45.571428571428569</v>
      </c>
      <c r="AH93" s="10">
        <v>45</v>
      </c>
      <c r="AI93" s="10">
        <v>45</v>
      </c>
      <c r="AJ93" s="213">
        <v>41</v>
      </c>
      <c r="AK93" s="10">
        <v>41</v>
      </c>
      <c r="AL93" s="10">
        <v>41</v>
      </c>
      <c r="AM93" s="10">
        <v>41</v>
      </c>
      <c r="AN93" s="10">
        <v>41</v>
      </c>
      <c r="AO93" s="13">
        <f t="shared" si="101"/>
        <v>42.142857142857146</v>
      </c>
      <c r="AP93" s="10"/>
      <c r="AQ93" s="10"/>
      <c r="AR93" s="10"/>
      <c r="AS93" s="10"/>
      <c r="AT93" s="10"/>
      <c r="AU93" s="10"/>
      <c r="AV93" s="10"/>
      <c r="AW93" s="13" t="e">
        <f t="shared" si="102"/>
        <v>#DIV/0!</v>
      </c>
      <c r="AX93" s="10"/>
      <c r="AY93" s="10"/>
      <c r="AZ93" s="10"/>
      <c r="BA93" s="10"/>
      <c r="BB93" s="10"/>
      <c r="BC93" s="10"/>
      <c r="BD93" s="10"/>
      <c r="BE93" s="13" t="e">
        <f t="shared" si="103"/>
        <v>#DIV/0!</v>
      </c>
      <c r="BF93" s="10"/>
      <c r="BG93" s="10"/>
      <c r="BH93" s="10"/>
      <c r="BI93" s="10"/>
      <c r="BJ93" s="10"/>
      <c r="BK93" s="10"/>
      <c r="BL93" s="10"/>
      <c r="BM93" s="13" t="e">
        <f t="shared" si="104"/>
        <v>#DIV/0!</v>
      </c>
    </row>
    <row r="94" spans="1:65" ht="15" customHeight="1" x14ac:dyDescent="0.3">
      <c r="A94" s="125">
        <f>A93+1</f>
        <v>12</v>
      </c>
      <c r="B94" s="26" t="s">
        <v>271</v>
      </c>
      <c r="C94" s="139" t="s">
        <v>206</v>
      </c>
      <c r="D94" s="144" t="s">
        <v>206</v>
      </c>
      <c r="E94" s="144" t="s">
        <v>206</v>
      </c>
      <c r="F94" s="144" t="s">
        <v>206</v>
      </c>
      <c r="G94" s="83" t="s">
        <v>145</v>
      </c>
      <c r="H94" s="144" t="s">
        <v>207</v>
      </c>
      <c r="I94" s="134" t="s">
        <v>190</v>
      </c>
      <c r="J94" s="181">
        <v>78</v>
      </c>
      <c r="K94" s="182">
        <v>41</v>
      </c>
      <c r="L94" s="183">
        <v>41</v>
      </c>
      <c r="M94" s="181">
        <v>41</v>
      </c>
      <c r="N94" s="181">
        <v>41</v>
      </c>
      <c r="O94" s="181">
        <v>41</v>
      </c>
      <c r="P94" s="181">
        <v>41</v>
      </c>
      <c r="Q94" s="10">
        <f t="shared" si="98"/>
        <v>46.285714285714285</v>
      </c>
      <c r="R94" s="181">
        <v>41</v>
      </c>
      <c r="S94" s="181">
        <v>41</v>
      </c>
      <c r="T94" s="182">
        <v>0</v>
      </c>
      <c r="U94" s="183">
        <v>0</v>
      </c>
      <c r="V94" s="183">
        <v>0</v>
      </c>
      <c r="W94" s="183">
        <v>0</v>
      </c>
      <c r="X94" s="183">
        <v>0</v>
      </c>
      <c r="Y94" s="10">
        <f t="shared" si="117"/>
        <v>11.714285714285714</v>
      </c>
      <c r="Z94" s="10">
        <v>0</v>
      </c>
      <c r="AA94" s="10">
        <v>0</v>
      </c>
      <c r="AB94" s="213">
        <v>0</v>
      </c>
      <c r="AC94" s="10">
        <v>0</v>
      </c>
      <c r="AD94" s="10">
        <v>0</v>
      </c>
      <c r="AE94" s="10">
        <v>0</v>
      </c>
      <c r="AF94" s="10">
        <v>0</v>
      </c>
      <c r="AG94" s="13">
        <f t="shared" si="100"/>
        <v>0</v>
      </c>
      <c r="AH94" s="10">
        <v>0</v>
      </c>
      <c r="AI94" s="10">
        <v>0</v>
      </c>
      <c r="AJ94" s="213">
        <v>0</v>
      </c>
      <c r="AK94" s="10">
        <v>0</v>
      </c>
      <c r="AL94" s="10">
        <v>0</v>
      </c>
      <c r="AM94" s="10">
        <v>0</v>
      </c>
      <c r="AN94" s="10">
        <v>0</v>
      </c>
      <c r="AO94" s="13">
        <f t="shared" si="101"/>
        <v>0</v>
      </c>
      <c r="AP94" s="10"/>
      <c r="AQ94" s="10"/>
      <c r="AR94" s="10"/>
      <c r="AS94" s="10"/>
      <c r="AT94" s="10"/>
      <c r="AU94" s="10"/>
      <c r="AV94" s="10"/>
      <c r="AW94" s="13" t="e">
        <f t="shared" si="102"/>
        <v>#DIV/0!</v>
      </c>
      <c r="AX94" s="10"/>
      <c r="AY94" s="10"/>
      <c r="AZ94" s="10"/>
      <c r="BA94" s="10"/>
      <c r="BB94" s="10"/>
      <c r="BC94" s="10"/>
      <c r="BD94" s="10"/>
      <c r="BE94" s="13" t="e">
        <f t="shared" si="103"/>
        <v>#DIV/0!</v>
      </c>
      <c r="BF94" s="10"/>
      <c r="BG94" s="10"/>
      <c r="BH94" s="10"/>
      <c r="BI94" s="10"/>
      <c r="BJ94" s="10"/>
      <c r="BK94" s="10"/>
      <c r="BL94" s="10"/>
      <c r="BM94" s="13" t="e">
        <f t="shared" si="104"/>
        <v>#DIV/0!</v>
      </c>
    </row>
    <row r="95" spans="1:65" ht="30" customHeight="1" x14ac:dyDescent="0.3">
      <c r="A95" s="232" t="s">
        <v>208</v>
      </c>
      <c r="B95" s="232"/>
      <c r="C95" s="232"/>
      <c r="D95" s="232"/>
      <c r="E95" s="232"/>
      <c r="F95" s="232"/>
      <c r="G95" s="233"/>
      <c r="H95" s="232"/>
      <c r="I95" s="232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</row>
    <row r="96" spans="1:65" ht="38.25" customHeight="1" x14ac:dyDescent="0.3">
      <c r="A96" s="73">
        <v>1</v>
      </c>
      <c r="B96" s="25" t="s">
        <v>209</v>
      </c>
      <c r="C96" s="146"/>
      <c r="D96" s="146" t="s">
        <v>210</v>
      </c>
      <c r="E96" s="146" t="s">
        <v>210</v>
      </c>
      <c r="F96" s="147" t="s">
        <v>210</v>
      </c>
      <c r="G96" s="148" t="s">
        <v>145</v>
      </c>
      <c r="H96" s="149" t="s">
        <v>210</v>
      </c>
      <c r="I96" s="145"/>
      <c r="J96" s="181">
        <v>2</v>
      </c>
      <c r="K96" s="181">
        <v>2</v>
      </c>
      <c r="L96" s="181">
        <v>2</v>
      </c>
      <c r="M96" s="181">
        <v>2</v>
      </c>
      <c r="N96" s="181">
        <v>2</v>
      </c>
      <c r="O96" s="181">
        <v>2</v>
      </c>
      <c r="P96" s="181">
        <v>2</v>
      </c>
      <c r="Q96" s="12">
        <f t="shared" si="98"/>
        <v>2</v>
      </c>
      <c r="R96" s="181">
        <v>2</v>
      </c>
      <c r="S96" s="181">
        <v>2</v>
      </c>
      <c r="T96" s="181">
        <v>2</v>
      </c>
      <c r="U96" s="181">
        <v>2</v>
      </c>
      <c r="V96" s="181">
        <v>2</v>
      </c>
      <c r="W96" s="181">
        <v>2</v>
      </c>
      <c r="X96" s="181">
        <v>2</v>
      </c>
      <c r="Y96" s="12">
        <f t="shared" ref="Y96:Y99" si="118">IF(Y$2="Среднее",AVERAGE(R96:X96))</f>
        <v>2</v>
      </c>
      <c r="Z96" s="12">
        <v>2</v>
      </c>
      <c r="AA96" s="12">
        <v>2</v>
      </c>
      <c r="AB96" s="12">
        <v>2</v>
      </c>
      <c r="AC96" s="12">
        <v>2</v>
      </c>
      <c r="AD96" s="12">
        <v>2</v>
      </c>
      <c r="AE96" s="12">
        <v>2</v>
      </c>
      <c r="AF96" s="12">
        <v>2</v>
      </c>
      <c r="AG96" s="13">
        <f t="shared" si="100"/>
        <v>2</v>
      </c>
      <c r="AH96" s="12">
        <v>2</v>
      </c>
      <c r="AI96" s="12">
        <v>2</v>
      </c>
      <c r="AJ96" s="12">
        <v>2</v>
      </c>
      <c r="AK96" s="12">
        <v>2</v>
      </c>
      <c r="AL96" s="12">
        <v>2</v>
      </c>
      <c r="AM96" s="12">
        <v>2</v>
      </c>
      <c r="AN96" s="12">
        <v>2</v>
      </c>
      <c r="AO96" s="13">
        <f t="shared" si="101"/>
        <v>2</v>
      </c>
      <c r="AP96" s="12"/>
      <c r="AQ96" s="12"/>
      <c r="AR96" s="12"/>
      <c r="AS96" s="12"/>
      <c r="AT96" s="12"/>
      <c r="AU96" s="12"/>
      <c r="AV96" s="12"/>
      <c r="AW96" s="13" t="e">
        <f t="shared" si="102"/>
        <v>#DIV/0!</v>
      </c>
      <c r="AX96" s="12"/>
      <c r="AY96" s="12"/>
      <c r="AZ96" s="12"/>
      <c r="BA96" s="12"/>
      <c r="BB96" s="12"/>
      <c r="BC96" s="12"/>
      <c r="BD96" s="12"/>
      <c r="BE96" s="13" t="e">
        <f t="shared" si="103"/>
        <v>#DIV/0!</v>
      </c>
      <c r="BF96" s="12"/>
      <c r="BG96" s="12"/>
      <c r="BH96" s="12"/>
      <c r="BI96" s="12"/>
      <c r="BJ96" s="12"/>
      <c r="BK96" s="12"/>
      <c r="BL96" s="12"/>
      <c r="BM96" s="13" t="e">
        <f t="shared" si="104"/>
        <v>#DIV/0!</v>
      </c>
    </row>
    <row r="97" spans="1:65" ht="38.25" customHeight="1" x14ac:dyDescent="0.3">
      <c r="A97" s="73">
        <v>2</v>
      </c>
      <c r="B97" s="25" t="s">
        <v>211</v>
      </c>
      <c r="C97" s="146"/>
      <c r="D97" s="146" t="s">
        <v>212</v>
      </c>
      <c r="E97" s="146" t="s">
        <v>212</v>
      </c>
      <c r="F97" s="147" t="s">
        <v>212</v>
      </c>
      <c r="G97" s="150" t="s">
        <v>145</v>
      </c>
      <c r="H97" s="149" t="s">
        <v>212</v>
      </c>
      <c r="I97" s="145"/>
      <c r="J97" s="181">
        <v>0</v>
      </c>
      <c r="K97" s="181">
        <v>0</v>
      </c>
      <c r="L97" s="181">
        <v>0</v>
      </c>
      <c r="M97" s="181">
        <v>0</v>
      </c>
      <c r="N97" s="181">
        <v>0</v>
      </c>
      <c r="O97" s="181">
        <v>0</v>
      </c>
      <c r="P97" s="181">
        <v>0</v>
      </c>
      <c r="Q97" s="12">
        <f t="shared" si="98"/>
        <v>0</v>
      </c>
      <c r="R97" s="181">
        <v>0</v>
      </c>
      <c r="S97" s="181">
        <v>0</v>
      </c>
      <c r="T97" s="181">
        <v>0</v>
      </c>
      <c r="U97" s="181">
        <v>1</v>
      </c>
      <c r="V97" s="181">
        <v>1</v>
      </c>
      <c r="W97" s="181">
        <v>1</v>
      </c>
      <c r="X97" s="181">
        <v>1</v>
      </c>
      <c r="Y97" s="12">
        <f t="shared" si="118"/>
        <v>0.5714285714285714</v>
      </c>
      <c r="Z97" s="12">
        <v>1</v>
      </c>
      <c r="AA97" s="12">
        <v>1</v>
      </c>
      <c r="AB97" s="12">
        <v>1</v>
      </c>
      <c r="AC97" s="12">
        <v>1</v>
      </c>
      <c r="AD97" s="12">
        <v>1</v>
      </c>
      <c r="AE97" s="12">
        <v>1</v>
      </c>
      <c r="AF97" s="12">
        <v>1</v>
      </c>
      <c r="AG97" s="13">
        <f t="shared" si="100"/>
        <v>1</v>
      </c>
      <c r="AH97" s="12">
        <v>1</v>
      </c>
      <c r="AI97" s="12">
        <v>1</v>
      </c>
      <c r="AJ97" s="12">
        <v>1</v>
      </c>
      <c r="AK97" s="12">
        <v>1</v>
      </c>
      <c r="AL97" s="12">
        <v>1</v>
      </c>
      <c r="AM97" s="12">
        <v>1</v>
      </c>
      <c r="AN97" s="12">
        <v>1</v>
      </c>
      <c r="AO97" s="13">
        <f t="shared" si="101"/>
        <v>1</v>
      </c>
      <c r="AP97" s="12"/>
      <c r="AQ97" s="12"/>
      <c r="AR97" s="12"/>
      <c r="AS97" s="12"/>
      <c r="AT97" s="12"/>
      <c r="AU97" s="12"/>
      <c r="AV97" s="12"/>
      <c r="AW97" s="13" t="e">
        <f t="shared" si="102"/>
        <v>#DIV/0!</v>
      </c>
      <c r="AX97" s="12"/>
      <c r="AY97" s="12"/>
      <c r="AZ97" s="12"/>
      <c r="BA97" s="12"/>
      <c r="BB97" s="12"/>
      <c r="BC97" s="12"/>
      <c r="BD97" s="12"/>
      <c r="BE97" s="13" t="e">
        <f t="shared" si="103"/>
        <v>#DIV/0!</v>
      </c>
      <c r="BF97" s="12"/>
      <c r="BG97" s="12"/>
      <c r="BH97" s="12"/>
      <c r="BI97" s="12"/>
      <c r="BJ97" s="12"/>
      <c r="BK97" s="12"/>
      <c r="BL97" s="12"/>
      <c r="BM97" s="13" t="e">
        <f t="shared" si="104"/>
        <v>#DIV/0!</v>
      </c>
    </row>
    <row r="98" spans="1:65" ht="25.5" customHeight="1" x14ac:dyDescent="0.3">
      <c r="A98" s="73">
        <v>3</v>
      </c>
      <c r="B98" s="25" t="s">
        <v>213</v>
      </c>
      <c r="C98" s="151"/>
      <c r="D98" s="151" t="s">
        <v>214</v>
      </c>
      <c r="E98" s="151" t="s">
        <v>215</v>
      </c>
      <c r="F98" s="152" t="s">
        <v>216</v>
      </c>
      <c r="G98" s="150" t="s">
        <v>145</v>
      </c>
      <c r="H98" s="153" t="s">
        <v>214</v>
      </c>
      <c r="I98" s="145"/>
      <c r="J98" s="4" t="s">
        <v>296</v>
      </c>
      <c r="K98" s="4" t="s">
        <v>296</v>
      </c>
      <c r="L98" s="4" t="s">
        <v>296</v>
      </c>
      <c r="M98" s="4" t="s">
        <v>296</v>
      </c>
      <c r="N98" s="4" t="s">
        <v>296</v>
      </c>
      <c r="O98" s="4" t="s">
        <v>296</v>
      </c>
      <c r="P98" s="4" t="s">
        <v>296</v>
      </c>
      <c r="Q98" s="12" t="e">
        <f t="shared" si="98"/>
        <v>#DIV/0!</v>
      </c>
      <c r="R98" s="4" t="s">
        <v>296</v>
      </c>
      <c r="S98" s="4" t="s">
        <v>296</v>
      </c>
      <c r="T98" s="4" t="s">
        <v>297</v>
      </c>
      <c r="U98" s="4" t="s">
        <v>297</v>
      </c>
      <c r="V98" s="4" t="s">
        <v>297</v>
      </c>
      <c r="W98" s="4" t="s">
        <v>297</v>
      </c>
      <c r="X98" s="4" t="s">
        <v>297</v>
      </c>
      <c r="Y98" s="12" t="e">
        <f t="shared" si="118"/>
        <v>#DIV/0!</v>
      </c>
      <c r="Z98" s="12">
        <v>2</v>
      </c>
      <c r="AA98" s="12">
        <v>2</v>
      </c>
      <c r="AB98" s="12">
        <v>2</v>
      </c>
      <c r="AC98" s="12">
        <v>2</v>
      </c>
      <c r="AD98" s="12">
        <v>2</v>
      </c>
      <c r="AE98" s="12">
        <v>2</v>
      </c>
      <c r="AF98" s="12">
        <v>2</v>
      </c>
      <c r="AG98" s="13">
        <f t="shared" si="100"/>
        <v>2</v>
      </c>
      <c r="AH98" s="12">
        <v>2</v>
      </c>
      <c r="AI98" s="12">
        <v>2</v>
      </c>
      <c r="AJ98" s="12">
        <v>2</v>
      </c>
      <c r="AK98" s="12">
        <v>2</v>
      </c>
      <c r="AL98" s="12">
        <v>2</v>
      </c>
      <c r="AM98" s="12">
        <v>2</v>
      </c>
      <c r="AN98" s="12">
        <v>2</v>
      </c>
      <c r="AO98" s="13">
        <f t="shared" si="101"/>
        <v>2</v>
      </c>
      <c r="AP98" s="12"/>
      <c r="AQ98" s="12"/>
      <c r="AR98" s="12"/>
      <c r="AS98" s="12"/>
      <c r="AT98" s="12"/>
      <c r="AU98" s="12"/>
      <c r="AV98" s="12"/>
      <c r="AW98" s="13" t="e">
        <f t="shared" si="102"/>
        <v>#DIV/0!</v>
      </c>
      <c r="AX98" s="12"/>
      <c r="AY98" s="12"/>
      <c r="AZ98" s="12"/>
      <c r="BA98" s="12"/>
      <c r="BB98" s="12"/>
      <c r="BC98" s="12"/>
      <c r="BD98" s="12"/>
      <c r="BE98" s="13" t="e">
        <f t="shared" si="103"/>
        <v>#DIV/0!</v>
      </c>
      <c r="BF98" s="12"/>
      <c r="BG98" s="12"/>
      <c r="BH98" s="12"/>
      <c r="BI98" s="12"/>
      <c r="BJ98" s="12"/>
      <c r="BK98" s="12"/>
      <c r="BL98" s="12"/>
      <c r="BM98" s="13" t="e">
        <f t="shared" si="104"/>
        <v>#DIV/0!</v>
      </c>
    </row>
    <row r="99" spans="1:65" ht="76.5" customHeight="1" x14ac:dyDescent="0.3">
      <c r="A99" s="73">
        <v>4</v>
      </c>
      <c r="B99" s="25" t="s">
        <v>217</v>
      </c>
      <c r="C99" s="151"/>
      <c r="D99" s="151" t="s">
        <v>218</v>
      </c>
      <c r="E99" s="151" t="s">
        <v>218</v>
      </c>
      <c r="F99" s="152" t="s">
        <v>218</v>
      </c>
      <c r="G99" s="150" t="s">
        <v>145</v>
      </c>
      <c r="H99" s="154"/>
      <c r="I99" s="145"/>
      <c r="J99" s="4" t="s">
        <v>297</v>
      </c>
      <c r="K99" s="4" t="s">
        <v>297</v>
      </c>
      <c r="L99" s="4" t="s">
        <v>297</v>
      </c>
      <c r="M99" s="4" t="s">
        <v>297</v>
      </c>
      <c r="N99" s="4" t="s">
        <v>297</v>
      </c>
      <c r="O99" s="4" t="s">
        <v>297</v>
      </c>
      <c r="P99" s="4" t="s">
        <v>297</v>
      </c>
      <c r="Q99" s="12" t="e">
        <f t="shared" si="98"/>
        <v>#DIV/0!</v>
      </c>
      <c r="R99" s="4" t="s">
        <v>297</v>
      </c>
      <c r="S99" s="4" t="s">
        <v>297</v>
      </c>
      <c r="T99" s="4" t="s">
        <v>297</v>
      </c>
      <c r="U99" s="4" t="s">
        <v>297</v>
      </c>
      <c r="V99" s="4" t="s">
        <v>297</v>
      </c>
      <c r="W99" s="4" t="s">
        <v>297</v>
      </c>
      <c r="X99" s="4" t="s">
        <v>297</v>
      </c>
      <c r="Y99" s="12" t="e">
        <f t="shared" si="118"/>
        <v>#DIV/0!</v>
      </c>
      <c r="Z99" s="12">
        <v>2</v>
      </c>
      <c r="AA99" s="12">
        <v>2</v>
      </c>
      <c r="AB99" s="12">
        <v>2</v>
      </c>
      <c r="AC99" s="12">
        <v>2</v>
      </c>
      <c r="AD99" s="12">
        <v>2</v>
      </c>
      <c r="AE99" s="12">
        <v>2</v>
      </c>
      <c r="AF99" s="12">
        <v>2</v>
      </c>
      <c r="AG99" s="13">
        <f t="shared" si="100"/>
        <v>2</v>
      </c>
      <c r="AH99" s="12">
        <v>2</v>
      </c>
      <c r="AI99" s="12">
        <v>2</v>
      </c>
      <c r="AJ99" s="12">
        <v>2</v>
      </c>
      <c r="AK99" s="12">
        <v>2</v>
      </c>
      <c r="AL99" s="12">
        <v>2</v>
      </c>
      <c r="AM99" s="12">
        <v>2</v>
      </c>
      <c r="AN99" s="12">
        <v>2</v>
      </c>
      <c r="AO99" s="13">
        <f t="shared" si="101"/>
        <v>2</v>
      </c>
      <c r="AP99" s="12"/>
      <c r="AQ99" s="12"/>
      <c r="AR99" s="12"/>
      <c r="AS99" s="12"/>
      <c r="AT99" s="12"/>
      <c r="AU99" s="12"/>
      <c r="AV99" s="12"/>
      <c r="AW99" s="13" t="e">
        <f t="shared" si="102"/>
        <v>#DIV/0!</v>
      </c>
      <c r="AX99" s="12"/>
      <c r="AY99" s="12"/>
      <c r="AZ99" s="12"/>
      <c r="BA99" s="12"/>
      <c r="BB99" s="12"/>
      <c r="BC99" s="12"/>
      <c r="BD99" s="12"/>
      <c r="BE99" s="13" t="e">
        <f t="shared" si="103"/>
        <v>#DIV/0!</v>
      </c>
      <c r="BF99" s="12"/>
      <c r="BG99" s="12"/>
      <c r="BH99" s="12"/>
      <c r="BI99" s="12"/>
      <c r="BJ99" s="12"/>
      <c r="BK99" s="12"/>
      <c r="BL99" s="12"/>
      <c r="BM99" s="13" t="e">
        <f t="shared" si="104"/>
        <v>#DIV/0!</v>
      </c>
    </row>
    <row r="100" spans="1:65" ht="15" customHeight="1" x14ac:dyDescent="0.3">
      <c r="A100" s="73">
        <v>5</v>
      </c>
      <c r="B100" s="26" t="s">
        <v>219</v>
      </c>
      <c r="C100" s="138"/>
      <c r="D100" s="126" t="s">
        <v>177</v>
      </c>
      <c r="E100" s="126" t="s">
        <v>177</v>
      </c>
      <c r="F100" s="155" t="s">
        <v>177</v>
      </c>
      <c r="G100" s="150" t="s">
        <v>27</v>
      </c>
      <c r="H100" s="156" t="s">
        <v>177</v>
      </c>
      <c r="I100" s="138"/>
      <c r="J100" s="4" t="s">
        <v>298</v>
      </c>
      <c r="K100" s="4" t="s">
        <v>298</v>
      </c>
      <c r="L100" s="4" t="s">
        <v>298</v>
      </c>
      <c r="M100" s="4" t="s">
        <v>298</v>
      </c>
      <c r="N100" s="4" t="s">
        <v>298</v>
      </c>
      <c r="O100" s="4" t="s">
        <v>298</v>
      </c>
      <c r="P100" s="4" t="s">
        <v>298</v>
      </c>
      <c r="Q100" s="4"/>
      <c r="R100" s="4" t="s">
        <v>298</v>
      </c>
      <c r="S100" s="4" t="s">
        <v>298</v>
      </c>
      <c r="T100" s="4" t="s">
        <v>298</v>
      </c>
      <c r="U100" s="4" t="s">
        <v>298</v>
      </c>
      <c r="V100" s="4" t="s">
        <v>298</v>
      </c>
      <c r="W100" s="4" t="s">
        <v>298</v>
      </c>
      <c r="X100" s="4" t="s">
        <v>298</v>
      </c>
      <c r="Y100" s="4"/>
      <c r="Z100" s="4" t="s">
        <v>298</v>
      </c>
      <c r="AA100" s="4" t="s">
        <v>298</v>
      </c>
      <c r="AB100" s="4" t="s">
        <v>298</v>
      </c>
      <c r="AC100" s="4" t="s">
        <v>298</v>
      </c>
      <c r="AD100" s="4" t="s">
        <v>298</v>
      </c>
      <c r="AE100" s="4" t="s">
        <v>298</v>
      </c>
      <c r="AF100" s="4" t="s">
        <v>298</v>
      </c>
      <c r="AG100" s="4"/>
      <c r="AH100" s="4" t="s">
        <v>298</v>
      </c>
      <c r="AI100" s="4" t="s">
        <v>298</v>
      </c>
      <c r="AJ100" s="4" t="s">
        <v>298</v>
      </c>
      <c r="AK100" s="4" t="s">
        <v>298</v>
      </c>
      <c r="AL100" s="4" t="s">
        <v>298</v>
      </c>
      <c r="AM100" s="4" t="s">
        <v>298</v>
      </c>
      <c r="AN100" s="4" t="s">
        <v>298</v>
      </c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</row>
    <row r="101" spans="1:65" ht="60" customHeight="1" x14ac:dyDescent="0.3">
      <c r="A101" s="129">
        <f>A100+1</f>
        <v>6</v>
      </c>
      <c r="B101" s="26" t="s">
        <v>220</v>
      </c>
      <c r="C101" s="138"/>
      <c r="D101" s="157" t="s">
        <v>177</v>
      </c>
      <c r="E101" s="157" t="s">
        <v>177</v>
      </c>
      <c r="F101" s="158" t="s">
        <v>177</v>
      </c>
      <c r="G101" s="150" t="s">
        <v>27</v>
      </c>
      <c r="H101" s="156" t="s">
        <v>177</v>
      </c>
      <c r="I101" s="138"/>
      <c r="J101" s="184">
        <v>0</v>
      </c>
      <c r="K101" s="184">
        <v>0</v>
      </c>
      <c r="L101" s="184">
        <v>0</v>
      </c>
      <c r="M101" s="184">
        <v>0</v>
      </c>
      <c r="N101" s="184">
        <v>0</v>
      </c>
      <c r="O101" s="184">
        <v>0</v>
      </c>
      <c r="P101" s="184">
        <v>0</v>
      </c>
      <c r="Q101" s="11"/>
      <c r="R101" s="184">
        <v>0</v>
      </c>
      <c r="S101" s="184">
        <v>0</v>
      </c>
      <c r="T101" s="184">
        <v>0</v>
      </c>
      <c r="U101" s="184">
        <v>0</v>
      </c>
      <c r="V101" s="184">
        <v>0</v>
      </c>
      <c r="W101" s="184">
        <v>0</v>
      </c>
      <c r="X101" s="184">
        <v>0</v>
      </c>
      <c r="Y101" s="48"/>
      <c r="Z101" s="212" t="s">
        <v>298</v>
      </c>
      <c r="AA101" s="212" t="s">
        <v>298</v>
      </c>
      <c r="AB101" s="212" t="s">
        <v>298</v>
      </c>
      <c r="AC101" s="212" t="s">
        <v>298</v>
      </c>
      <c r="AD101" s="212" t="s">
        <v>298</v>
      </c>
      <c r="AE101" s="212" t="s">
        <v>298</v>
      </c>
      <c r="AF101" s="212" t="s">
        <v>298</v>
      </c>
      <c r="AG101" s="48"/>
      <c r="AH101" s="212" t="s">
        <v>298</v>
      </c>
      <c r="AI101" s="212" t="s">
        <v>298</v>
      </c>
      <c r="AJ101" s="212" t="s">
        <v>298</v>
      </c>
      <c r="AK101" s="212" t="s">
        <v>298</v>
      </c>
      <c r="AL101" s="212" t="s">
        <v>298</v>
      </c>
      <c r="AM101" s="212" t="s">
        <v>298</v>
      </c>
      <c r="AN101" s="212" t="s">
        <v>298</v>
      </c>
      <c r="AO101" s="48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</row>
    <row r="102" spans="1:65" x14ac:dyDescent="0.3">
      <c r="A102" s="129">
        <f>A101+1</f>
        <v>7</v>
      </c>
      <c r="B102" s="26" t="s">
        <v>293</v>
      </c>
      <c r="C102" s="138"/>
      <c r="D102" s="157" t="s">
        <v>177</v>
      </c>
      <c r="E102" s="157" t="s">
        <v>177</v>
      </c>
      <c r="F102" s="158" t="s">
        <v>177</v>
      </c>
      <c r="G102" s="150" t="s">
        <v>27</v>
      </c>
      <c r="H102" s="156" t="s">
        <v>177</v>
      </c>
      <c r="I102" s="159" t="s">
        <v>37</v>
      </c>
      <c r="J102" s="49"/>
      <c r="K102" s="49"/>
      <c r="L102" s="49"/>
      <c r="M102" s="49"/>
      <c r="N102" s="49"/>
      <c r="O102" s="49"/>
      <c r="P102" s="49"/>
      <c r="Q102" s="10" t="e">
        <f t="shared" ref="Q102" si="119">IF(Q$2="Среднее",AVERAGE(J102:P102))</f>
        <v>#DIV/0!</v>
      </c>
      <c r="R102" s="49"/>
      <c r="S102" s="49"/>
      <c r="T102" s="49"/>
      <c r="U102" s="49"/>
      <c r="V102" s="49"/>
      <c r="W102" s="49"/>
      <c r="X102" s="49"/>
      <c r="Y102" s="10" t="e">
        <f t="shared" ref="Y102" si="120">IF(Y$2="Среднее",AVERAGE(R102:X102))</f>
        <v>#DIV/0!</v>
      </c>
      <c r="Z102" s="49"/>
      <c r="AA102" s="49"/>
      <c r="AB102" s="49"/>
      <c r="AC102" s="49"/>
      <c r="AD102" s="49"/>
      <c r="AE102" s="49"/>
      <c r="AF102" s="49"/>
      <c r="AG102" s="13" t="e">
        <f t="shared" ref="AG102" si="121">IF(AG$2="Среднее",AVERAGE(Z102:AF102),"")</f>
        <v>#DIV/0!</v>
      </c>
      <c r="AH102" s="49"/>
      <c r="AI102" s="49"/>
      <c r="AJ102" s="49"/>
      <c r="AK102" s="49"/>
      <c r="AL102" s="49"/>
      <c r="AM102" s="49"/>
      <c r="AN102" s="49"/>
      <c r="AO102" s="13" t="e">
        <f t="shared" ref="AO102" si="122">IF(AO$2="Среднее",AVERAGE(AH102:AN102),"")</f>
        <v>#DIV/0!</v>
      </c>
      <c r="AP102" s="49"/>
      <c r="AQ102" s="49"/>
      <c r="AR102" s="49"/>
      <c r="AS102" s="49"/>
      <c r="AT102" s="49"/>
      <c r="AU102" s="49"/>
      <c r="AV102" s="49"/>
      <c r="AW102" s="13" t="e">
        <f t="shared" ref="AW102" si="123">IF(AW$2="Среднее",AVERAGE(AP102:AV102),"")</f>
        <v>#DIV/0!</v>
      </c>
      <c r="AX102" s="49"/>
      <c r="AY102" s="49"/>
      <c r="AZ102" s="49"/>
      <c r="BA102" s="49"/>
      <c r="BB102" s="49"/>
      <c r="BC102" s="49"/>
      <c r="BD102" s="49"/>
      <c r="BE102" s="13" t="e">
        <f t="shared" ref="BE102" si="124">IF(BE$2="Среднее",AVERAGE(AX102:BD102),"")</f>
        <v>#DIV/0!</v>
      </c>
      <c r="BF102" s="49"/>
      <c r="BG102" s="49"/>
      <c r="BH102" s="49"/>
      <c r="BI102" s="49"/>
      <c r="BJ102" s="49"/>
      <c r="BK102" s="49"/>
      <c r="BL102" s="49"/>
      <c r="BM102" s="13" t="e">
        <f t="shared" ref="BM102" si="125">IF(BM$2="Среднее",AVERAGE(BF102:BL102),"")</f>
        <v>#DIV/0!</v>
      </c>
    </row>
  </sheetData>
  <sheetProtection formatColumns="0" insertColumns="0" deleteColumns="0" selectLockedCells="1"/>
  <mergeCells count="13">
    <mergeCell ref="A95:I95"/>
    <mergeCell ref="A10:I10"/>
    <mergeCell ref="A25:I25"/>
    <mergeCell ref="A35:A37"/>
    <mergeCell ref="A42:I42"/>
    <mergeCell ref="A59:I59"/>
    <mergeCell ref="A82:I82"/>
    <mergeCell ref="B7:I7"/>
    <mergeCell ref="B2:I2"/>
    <mergeCell ref="B3:I3"/>
    <mergeCell ref="B4:I4"/>
    <mergeCell ref="B5:I5"/>
    <mergeCell ref="B6:I6"/>
  </mergeCells>
  <phoneticPr fontId="21" type="noConversion"/>
  <dataValidations count="31">
    <dataValidation type="decimal" allowBlank="1" showInputMessage="1" showErrorMessage="1" sqref="J102:AF102 AH102:AN102 AP102:AV102 AX102:BD102 BF102:BL102" xr:uid="{00000000-0002-0000-0200-000001000000}">
      <formula1>60</formula1>
      <formula2>100</formula2>
    </dataValidation>
    <dataValidation type="date" operator="greaterThan" showInputMessage="1" showErrorMessage="1" error="Введита дату в формате 01.01.2019 от 1 января 2019 и больше." sqref="J7:P7" xr:uid="{00000000-0002-0000-0200-000002000000}">
      <formula1>43466</formula1>
    </dataValidation>
    <dataValidation type="list" showInputMessage="1" showErrorMessage="1" sqref="J2:Y2" xr:uid="{00000000-0002-0000-0200-000003000000}">
      <formula1>"Понедельник,Вторник,Среда,Четверг,Пятница,Суббота,Воскресенье,Среднее"</formula1>
    </dataValidation>
    <dataValidation showInputMessage="1" showErrorMessage="1" error="Введита дату в формате 01.01.2019 от 1 января 2019 и больше." sqref="Q7:BM7" xr:uid="{00000000-0002-0000-0200-000004000000}"/>
    <dataValidation type="list" operator="greaterThan" showInputMessage="1" showErrorMessage="1" error="Введите номер теплицы больше 0." sqref="J5:BM5" xr:uid="{00000000-0002-0000-0200-000005000000}">
      <formula1>"Мева,Валигора,Магнит,Бъерн,Прунус,Мерлис,Волантис,Шерами,Органза,Пламола"</formula1>
    </dataValidation>
    <dataValidation type="list" showInputMessage="1" showErrorMessage="1" error="Выберите значение из выпадающего списка." sqref="J6:BM6" xr:uid="{00000000-0002-0000-0200-000006000000}">
      <formula1>"Посадка,Цветение,Плодоношение,Интерплант,Прищипка"</formula1>
    </dataValidation>
    <dataValidation type="list" allowBlank="1" showInputMessage="1" showErrorMessage="1" sqref="Z96:AF99 AH96:AN99 AP96:AV99 AX96:BD99 BF96:BL99" xr:uid="{00000000-0002-0000-0200-000007000000}">
      <formula1>"0,1,2,3"</formula1>
    </dataValidation>
    <dataValidation type="decimal" operator="equal" allowBlank="1" showInputMessage="1" showErrorMessage="1" sqref="J35:BM37" xr:uid="{00000000-0002-0000-0200-000008000000}">
      <formula1>0</formula1>
    </dataValidation>
    <dataValidation type="decimal" allowBlank="1" showInputMessage="1" showErrorMessage="1" sqref="Z31:AF32 AH31:AN32 AP31:AV32 AX31:BD32 BF31:BL32" xr:uid="{00000000-0002-0000-0200-000009000000}">
      <formula1>0</formula1>
      <formula2>1000000</formula2>
    </dataValidation>
    <dataValidation type="decimal" allowBlank="1" showInputMessage="1" showErrorMessage="1" sqref="AG33:AG34 Q26:Q34 Z30:AF30 Y29:Y34 Y26:AF28 AH30:AN30 AH26:AN28 AO33:AO34 AP26:AV30 AW33:AW34 AX26:BD30 BE33:BE34 BF26:BL30 BM33:BM34" xr:uid="{00000000-0002-0000-0200-00000A000000}">
      <formula1>0</formula1>
      <formula2>50</formula2>
    </dataValidation>
    <dataValidation type="decimal" allowBlank="1" showInputMessage="1" showErrorMessage="1" sqref="BF24:BL24 Q49:Q58 Y50:Y58 Y83:AF94 BF79:BL79 AH49:AN49 Z79:AF79 Z24:AF24 Y49:AF49 Q83:Q94 BF49:BL50 AH79:AN79 AH83:AN94 AH24:AN24 AP24:AV24 AP83:AV94 AP49:AV50 AP79:AV79 AX79:BD79 AX24:BD24 AX83:BD94 AX49:BD50 BF83:BL94" xr:uid="{00000000-0002-0000-0200-00000B000000}">
      <formula1>0</formula1>
      <formula2>10000</formula2>
    </dataValidation>
    <dataValidation type="decimal" allowBlank="1" showInputMessage="1" showErrorMessage="1" sqref="Q21:Q24 Y22:Y24 Y21:AF21 AH21:AN21 AP21:AV21 AX21:BD21 BF21:BL21" xr:uid="{00000000-0002-0000-0200-00000C000000}">
      <formula1>0</formula1>
      <formula2>24</formula2>
    </dataValidation>
    <dataValidation type="time" allowBlank="1" showInputMessage="1" showErrorMessage="1" sqref="Z33:AF34 Q19:Q20 Q15:Q16 Q47:Q48 AH33:AN34 Y19:BM20 AP33:AV34 AX33:BD34 Y15:BM16 Y47:BM48 BF33:BL34" xr:uid="{00000000-0002-0000-0200-00000D000000}">
      <formula1>0</formula1>
      <formula2>0.999988425925926</formula2>
    </dataValidation>
    <dataValidation type="decimal" allowBlank="1" showInputMessage="1" showErrorMessage="1" sqref="J67:P72 Q60:Q81 Z80:AF81 AH41:AN41 BF80:BL81 Q38:Q41 BF51:BL58 BF60:BL62 Z14:AF14 Y41:AF41 R67:X72 Z64:AF75 Y43:AF46 Y60:Y81 Q43:Q46 Z60:AF61 Z77:AF78 Y40 Y38:AF39 Z51:AF58 BF64:BL75 AH38:AN39 BF14:BL14 BF43:BL46 BF77:BL78 AH60:AN61 AH51:AN58 AH43:AN46 AH77:AN78 AH64:AN75 AH80:AN81 AI14:AN14 AP14:AV14 AP64:AV75 BF38:BL41 AP51:AV58 AP80:AV81 AP38:AV41 AP77:AV78 AP43:AV46 AX43:BD46 AX14:BD14 AX64:BD75 AX60:BD62 AX51:BD58 AX80:BD81 AX38:BD41 AX77:BD78 AQ60:AV62 AP60:AP61" xr:uid="{00000000-0002-0000-0200-00000E000000}">
      <formula1>0</formula1>
      <formula2>100</formula2>
    </dataValidation>
    <dataValidation type="decimal" allowBlank="1" showInputMessage="1" showErrorMessage="1" sqref="AL12 Z13:AF13 AF12 AJ12 Z12 AB12 AD12 AH13:AN13 AN12 AP12:AV13 AX12:BD13 BF12:BL13" xr:uid="{00000000-0002-0000-0200-00000F000000}">
      <formula1>1</formula1>
      <formula2>2000</formula2>
    </dataValidation>
    <dataValidation type="decimal" allowBlank="1" showInputMessage="1" showErrorMessage="1" sqref="AB11 AD11 Z11 AF11:BM11" xr:uid="{00000000-0002-0000-0200-000010000000}">
      <formula1>100</formula1>
      <formula2>4000</formula2>
    </dataValidation>
    <dataValidation type="list" operator="greaterThanOrEqual" showInputMessage="1" showErrorMessage="1" error="Введите число большее или равное 0.00." sqref="J17:BM17" xr:uid="{00000000-0002-0000-0200-000011000000}">
      <formula1>"23000,22000,21000,20000,19000,18000,17000,16000,15500"</formula1>
    </dataValidation>
    <dataValidation type="whole" showInputMessage="1" showErrorMessage="1" error="Введите целое число в интервале от 0 до 3." sqref="R96:X97 J96:P97 J95:BM95" xr:uid="{00000000-0002-0000-0200-000012000000}">
      <formula1>0</formula1>
      <formula2>3</formula2>
    </dataValidation>
    <dataValidation type="decimal" operator="greaterThanOrEqual" showInputMessage="1" showErrorMessage="1" error="Введите число большее или равное 0.0." sqref="J42:O42 R42:W42 Z42:AE42 AH42:AM42 J32:N34 J28:N28 J41:N41 J38:N38 J62:P62 J64:P66 J73:P81 R32:V34 R28:V28 R41:V41 R38:V38 R62:X62 R64:X66 R73:X81 Z76:AF76 AH76:AN76 J82:BM82 AP76:AV76 AX76:BD76 BF76:BL76" xr:uid="{00000000-0002-0000-0200-000013000000}">
      <formula1>0</formula1>
    </dataValidation>
    <dataValidation type="decimal" operator="greaterThanOrEqual" showInputMessage="1" showErrorMessage="1" error="Введите число большее или равное 0.00." sqref="J25:O25 R25:W25 Z25:AE25 AH25:AM25 J24:N24 J26:N27 R24:V24 R26:V27" xr:uid="{00000000-0002-0000-0200-000014000000}">
      <formula1>0</formula1>
    </dataValidation>
    <dataValidation type="whole" operator="greaterThanOrEqual" showInputMessage="1" showErrorMessage="1" error="Введите целое число большее или равное 0." sqref="T14 J11:K11 N11 M11:M14 L11:L12 L14 R11:S11 V11 U11:U14 T11:T12 J8:BM8 J59:BM59 J10:BM10" xr:uid="{00000000-0002-0000-0200-000015000000}">
      <formula1>0</formula1>
    </dataValidation>
    <dataValidation type="list" operator="greaterThan" showInputMessage="1" showErrorMessage="1" sqref="A5" xr:uid="{00000000-0002-0000-0200-000016000000}">
      <formula1>"Мева"</formula1>
    </dataValidation>
    <dataValidation type="whole" operator="greaterThan" showInputMessage="1" showErrorMessage="1" error="Введите номер теплицы больше 0." sqref="A4" xr:uid="{00000000-0002-0000-0200-000017000000}">
      <formula1>0</formula1>
    </dataValidation>
    <dataValidation type="whole" showInputMessage="1" showErrorMessage="1" error="Введите номер блока АКЧ от 1 до 5." sqref="A3" xr:uid="{00000000-0002-0000-0200-000018000000}">
      <formula1>1</formula1>
      <formula2>5</formula2>
    </dataValidation>
    <dataValidation operator="greaterThanOrEqual" showInputMessage="1" showErrorMessage="1" error="Введите целое число большее или равное 0." sqref="Q82 P42:Q42 P25:Q25 X42:Y42 AF42:AG42 X25:Y25 AF25:AG25 Y82 AG82 R50:X50 AH50:AN50 J15:N15 L13 J50:P50 T13 R15:V15 Z50:AF50 AO82 AW82 AN42:BM42 BE82 AN25:BM25 BM82" xr:uid="{00000000-0002-0000-0200-000019000000}"/>
    <dataValidation operator="greaterThan" showInputMessage="1" showErrorMessage="1" error="Введите номер теплицы больше 0." sqref="J4:BM4" xr:uid="{00000000-0002-0000-0200-00001A000000}"/>
    <dataValidation showInputMessage="1" showErrorMessage="1" error="Введите номер блока АКЧ от 1 до 5." sqref="J3:BM3" xr:uid="{00000000-0002-0000-0200-00001B000000}"/>
    <dataValidation operator="greaterThanOrEqual" showInputMessage="1" showErrorMessage="1" error="Введите число большее или равное 0.00." sqref="J16:N16 J19:N21 R16:V16 R19:V21" xr:uid="{00000000-0002-0000-0200-00001C000000}"/>
    <dataValidation showInputMessage="1" showErrorMessage="1" error="Введите целое число от 0 до 100." sqref="J29:P29 J39:N39 J40:P40 AH29:AN29 R39:V39 R29:X29 R40:X40 Z29:AF29 Z40:AF40 AH40:AN40" xr:uid="{00000000-0002-0000-0200-00001D000000}"/>
    <dataValidation operator="greaterThanOrEqual" showInputMessage="1" showErrorMessage="1" error="Введите число большее или равное 0.0." sqref="J60:P60 R60:X60" xr:uid="{00000000-0002-0000-0200-00001E000000}"/>
    <dataValidation type="decimal" allowBlank="1" showInputMessage="1" showErrorMessage="1" sqref="Z62:AF62 AH62:AI62 AP62" xr:uid="{00000000-0002-0000-0200-00001F000000}">
      <formula1>0</formula1>
      <formula2>1000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M102"/>
  <sheetViews>
    <sheetView zoomScale="70" zoomScaleNormal="70" workbookViewId="0">
      <pane xSplit="9" ySplit="7" topLeftCell="AH8" activePane="bottomRight" state="frozen"/>
      <selection activeCell="B7" sqref="B7"/>
      <selection pane="topRight" activeCell="B7" sqref="B7"/>
      <selection pane="bottomLeft" activeCell="B7" sqref="B7"/>
      <selection pane="bottomRight" activeCell="AN57" sqref="AN57"/>
    </sheetView>
  </sheetViews>
  <sheetFormatPr defaultColWidth="9.109375" defaultRowHeight="14.4" outlineLevelRow="2" outlineLevelCol="1" x14ac:dyDescent="0.3"/>
  <cols>
    <col min="1" max="1" width="10.33203125" style="8" customWidth="1"/>
    <col min="2" max="2" width="57.5546875" style="8" customWidth="1"/>
    <col min="3" max="8" width="20.88671875" style="8" hidden="1" customWidth="1" outlineLevel="1"/>
    <col min="9" max="9" width="20.88671875" style="8" customWidth="1" collapsed="1"/>
    <col min="10" max="16" width="20.6640625" style="8" hidden="1" customWidth="1" outlineLevel="1"/>
    <col min="17" max="17" width="20.6640625" style="8" customWidth="1" collapsed="1"/>
    <col min="18" max="33" width="20.6640625" style="8" customWidth="1"/>
    <col min="34" max="34" width="18.33203125" style="8" bestFit="1" customWidth="1"/>
    <col min="35" max="39" width="14.33203125" style="8" bestFit="1" customWidth="1"/>
    <col min="40" max="40" width="17.109375" style="8" bestFit="1" customWidth="1"/>
    <col min="41" max="41" width="20.6640625" style="8" customWidth="1"/>
    <col min="42" max="48" width="17.109375" style="8" bestFit="1" customWidth="1"/>
    <col min="49" max="49" width="20.6640625" style="8" customWidth="1"/>
    <col min="50" max="56" width="17.109375" style="8" bestFit="1" customWidth="1"/>
    <col min="57" max="57" width="20.6640625" style="8" customWidth="1"/>
    <col min="58" max="64" width="17.109375" style="8" bestFit="1" customWidth="1"/>
    <col min="65" max="65" width="20.6640625" style="8" customWidth="1"/>
    <col min="66" max="16384" width="9.109375" style="8"/>
  </cols>
  <sheetData>
    <row r="1" spans="1:65" ht="20.100000000000001" customHeight="1" x14ac:dyDescent="0.35">
      <c r="A1" s="20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65" ht="20.100000000000001" customHeight="1" x14ac:dyDescent="0.3">
      <c r="A2" s="21"/>
      <c r="B2" s="217" t="s">
        <v>1</v>
      </c>
      <c r="C2" s="218"/>
      <c r="D2" s="218"/>
      <c r="E2" s="218"/>
      <c r="F2" s="218"/>
      <c r="G2" s="218"/>
      <c r="H2" s="218"/>
      <c r="I2" s="219"/>
      <c r="J2" s="51" t="s">
        <v>2</v>
      </c>
      <c r="K2" s="51" t="s">
        <v>3</v>
      </c>
      <c r="L2" s="51" t="s">
        <v>4</v>
      </c>
      <c r="M2" s="51" t="s">
        <v>5</v>
      </c>
      <c r="N2" s="51" t="s">
        <v>6</v>
      </c>
      <c r="O2" s="51" t="s">
        <v>7</v>
      </c>
      <c r="P2" s="51" t="s">
        <v>8</v>
      </c>
      <c r="Q2" s="51" t="s">
        <v>272</v>
      </c>
      <c r="R2" s="51" t="s">
        <v>2</v>
      </c>
      <c r="S2" s="51" t="s">
        <v>3</v>
      </c>
      <c r="T2" s="51" t="s">
        <v>4</v>
      </c>
      <c r="U2" s="51" t="s">
        <v>5</v>
      </c>
      <c r="V2" s="51" t="s">
        <v>6</v>
      </c>
      <c r="W2" s="51" t="s">
        <v>7</v>
      </c>
      <c r="X2" s="51" t="s">
        <v>8</v>
      </c>
      <c r="Y2" s="51" t="s">
        <v>272</v>
      </c>
      <c r="Z2" s="51" t="str">
        <f>VLOOKUP(Y2,Формулы!$E$3:'Формулы'!$F$10,2,FALSE)</f>
        <v>Понедельник</v>
      </c>
      <c r="AA2" s="51" t="str">
        <f>VLOOKUP(Z2,Формулы!$E$3:'Формулы'!$F$10,2,FALSE)</f>
        <v>Вторник</v>
      </c>
      <c r="AB2" s="51" t="str">
        <f>VLOOKUP(AA2,Формулы!$E$3:'Формулы'!$F$10,2,FALSE)</f>
        <v>Среда</v>
      </c>
      <c r="AC2" s="51" t="str">
        <f>VLOOKUP(AB2,Формулы!$E$3:'Формулы'!$F$10,2,FALSE)</f>
        <v>Четверг</v>
      </c>
      <c r="AD2" s="51" t="str">
        <f>VLOOKUP(AC2,Формулы!$E$3:'Формулы'!$F$10,2,FALSE)</f>
        <v>Пятница</v>
      </c>
      <c r="AE2" s="51" t="str">
        <f>VLOOKUP(AD2,Формулы!$E$3:'Формулы'!$F$10,2,FALSE)</f>
        <v>Суббота</v>
      </c>
      <c r="AF2" s="51" t="str">
        <f>VLOOKUP(AE2,Формулы!$E$3:'Формулы'!$F$10,2,FALSE)</f>
        <v>Воскресенье</v>
      </c>
      <c r="AG2" s="51" t="str">
        <f>VLOOKUP(AF2,Формулы!$E$3:'Формулы'!$F$10,2,FALSE)</f>
        <v>Среднее</v>
      </c>
      <c r="AH2" s="51" t="str">
        <f>VLOOKUP(AG2,Формулы!$E$3:'Формулы'!$F$10,2,FALSE)</f>
        <v>Понедельник</v>
      </c>
      <c r="AI2" s="51" t="str">
        <f>VLOOKUP(AH2,Формулы!$E$3:'Формулы'!$F$10,2,FALSE)</f>
        <v>Вторник</v>
      </c>
      <c r="AJ2" s="51" t="str">
        <f>VLOOKUP(AI2,Формулы!$E$3:'Формулы'!$F$10,2,FALSE)</f>
        <v>Среда</v>
      </c>
      <c r="AK2" s="51" t="str">
        <f>VLOOKUP(AJ2,Формулы!$E$3:'Формулы'!$F$10,2,FALSE)</f>
        <v>Четверг</v>
      </c>
      <c r="AL2" s="51" t="str">
        <f>VLOOKUP(AK2,Формулы!$E$3:'Формулы'!$F$10,2,FALSE)</f>
        <v>Пятница</v>
      </c>
      <c r="AM2" s="51" t="str">
        <f>VLOOKUP(AL2,Формулы!$E$3:'Формулы'!$F$10,2,FALSE)</f>
        <v>Суббота</v>
      </c>
      <c r="AN2" s="51" t="str">
        <f>VLOOKUP(AM2,Формулы!$E$3:'Формулы'!$F$10,2,FALSE)</f>
        <v>Воскресенье</v>
      </c>
      <c r="AO2" s="51" t="str">
        <f>VLOOKUP(AN2,Формулы!$E$3:'Формулы'!$F$10,2,FALSE)</f>
        <v>Среднее</v>
      </c>
      <c r="AP2" s="51" t="str">
        <f>VLOOKUP(AO2,Формулы!$E$3:'Формулы'!$F$10,2,FALSE)</f>
        <v>Понедельник</v>
      </c>
      <c r="AQ2" s="51" t="str">
        <f>VLOOKUP(AP2,Формулы!$E$3:'Формулы'!$F$10,2,FALSE)</f>
        <v>Вторник</v>
      </c>
      <c r="AR2" s="51" t="str">
        <f>VLOOKUP(AQ2,Формулы!$E$3:'Формулы'!$F$10,2,FALSE)</f>
        <v>Среда</v>
      </c>
      <c r="AS2" s="51" t="str">
        <f>VLOOKUP(AR2,Формулы!$E$3:'Формулы'!$F$10,2,FALSE)</f>
        <v>Четверг</v>
      </c>
      <c r="AT2" s="51" t="str">
        <f>VLOOKUP(AS2,Формулы!$E$3:'Формулы'!$F$10,2,FALSE)</f>
        <v>Пятница</v>
      </c>
      <c r="AU2" s="51" t="str">
        <f>VLOOKUP(AT2,Формулы!$E$3:'Формулы'!$F$10,2,FALSE)</f>
        <v>Суббота</v>
      </c>
      <c r="AV2" s="51" t="str">
        <f>VLOOKUP(AU2,Формулы!$E$3:'Формулы'!$F$10,2,FALSE)</f>
        <v>Воскресенье</v>
      </c>
      <c r="AW2" s="51" t="str">
        <f>VLOOKUP(AV2,Формулы!$E$3:'Формулы'!$F$10,2,FALSE)</f>
        <v>Среднее</v>
      </c>
      <c r="AX2" s="51" t="str">
        <f>VLOOKUP(AW2,Формулы!$E$3:'Формулы'!$F$10,2,FALSE)</f>
        <v>Понедельник</v>
      </c>
      <c r="AY2" s="51" t="str">
        <f>VLOOKUP(AX2,Формулы!$E$3:'Формулы'!$F$10,2,FALSE)</f>
        <v>Вторник</v>
      </c>
      <c r="AZ2" s="51" t="str">
        <f>VLOOKUP(AY2,Формулы!$E$3:'Формулы'!$F$10,2,FALSE)</f>
        <v>Среда</v>
      </c>
      <c r="BA2" s="51" t="str">
        <f>VLOOKUP(AZ2,Формулы!$E$3:'Формулы'!$F$10,2,FALSE)</f>
        <v>Четверг</v>
      </c>
      <c r="BB2" s="51" t="str">
        <f>VLOOKUP(BA2,Формулы!$E$3:'Формулы'!$F$10,2,FALSE)</f>
        <v>Пятница</v>
      </c>
      <c r="BC2" s="51" t="str">
        <f>VLOOKUP(BB2,Формулы!$E$3:'Формулы'!$F$10,2,FALSE)</f>
        <v>Суббота</v>
      </c>
      <c r="BD2" s="51" t="str">
        <f>VLOOKUP(BC2,Формулы!$E$3:'Формулы'!$F$10,2,FALSE)</f>
        <v>Воскресенье</v>
      </c>
      <c r="BE2" s="51" t="str">
        <f>VLOOKUP(BD2,Формулы!$E$3:'Формулы'!$F$10,2,FALSE)</f>
        <v>Среднее</v>
      </c>
      <c r="BF2" s="51" t="str">
        <f>VLOOKUP(BE2,Формулы!$E$3:'Формулы'!$F$10,2,FALSE)</f>
        <v>Понедельник</v>
      </c>
      <c r="BG2" s="51" t="str">
        <f>VLOOKUP(BF2,Формулы!$E$3:'Формулы'!$F$10,2,FALSE)</f>
        <v>Вторник</v>
      </c>
      <c r="BH2" s="51" t="str">
        <f>VLOOKUP(BG2,Формулы!$E$3:'Формулы'!$F$10,2,FALSE)</f>
        <v>Среда</v>
      </c>
      <c r="BI2" s="51" t="str">
        <f>VLOOKUP(BH2,Формулы!$E$3:'Формулы'!$F$10,2,FALSE)</f>
        <v>Четверг</v>
      </c>
      <c r="BJ2" s="51" t="str">
        <f>VLOOKUP(BI2,Формулы!$E$3:'Формулы'!$F$10,2,FALSE)</f>
        <v>Пятница</v>
      </c>
      <c r="BK2" s="51" t="str">
        <f>VLOOKUP(BJ2,Формулы!$E$3:'Формулы'!$F$10,2,FALSE)</f>
        <v>Суббота</v>
      </c>
      <c r="BL2" s="51" t="str">
        <f>VLOOKUP(BK2,Формулы!$E$3:'Формулы'!$F$10,2,FALSE)</f>
        <v>Воскресенье</v>
      </c>
      <c r="BM2" s="51" t="str">
        <f>VLOOKUP(BL2,Формулы!$E$3:'Формулы'!$F$10,2,FALSE)</f>
        <v>Среднее</v>
      </c>
    </row>
    <row r="3" spans="1:65" ht="20.100000000000001" customHeight="1" x14ac:dyDescent="0.3">
      <c r="A3" s="22"/>
      <c r="B3" s="220" t="s">
        <v>9</v>
      </c>
      <c r="C3" s="221"/>
      <c r="D3" s="221"/>
      <c r="E3" s="221"/>
      <c r="F3" s="221"/>
      <c r="G3" s="221"/>
      <c r="H3" s="221"/>
      <c r="I3" s="222"/>
      <c r="J3" s="22">
        <v>3</v>
      </c>
      <c r="K3" s="22">
        <v>3</v>
      </c>
      <c r="L3" s="22">
        <v>3</v>
      </c>
      <c r="M3" s="22">
        <v>3</v>
      </c>
      <c r="N3" s="22">
        <v>3</v>
      </c>
      <c r="O3" s="22">
        <v>3</v>
      </c>
      <c r="P3" s="22">
        <v>3</v>
      </c>
      <c r="Q3" s="22">
        <v>3</v>
      </c>
      <c r="R3" s="22">
        <v>3</v>
      </c>
      <c r="S3" s="22">
        <v>3</v>
      </c>
      <c r="T3" s="22">
        <v>3</v>
      </c>
      <c r="U3" s="22">
        <v>3</v>
      </c>
      <c r="V3" s="22">
        <v>3</v>
      </c>
      <c r="W3" s="22">
        <v>3</v>
      </c>
      <c r="X3" s="22">
        <v>3</v>
      </c>
      <c r="Y3" s="22">
        <v>3</v>
      </c>
      <c r="Z3" s="22">
        <v>3</v>
      </c>
      <c r="AA3" s="22">
        <v>3</v>
      </c>
      <c r="AB3" s="22">
        <v>3</v>
      </c>
      <c r="AC3" s="22">
        <v>3</v>
      </c>
      <c r="AD3" s="22">
        <v>3</v>
      </c>
      <c r="AE3" s="22">
        <v>3</v>
      </c>
      <c r="AF3" s="22">
        <v>3</v>
      </c>
      <c r="AG3" s="22">
        <v>3</v>
      </c>
      <c r="AH3" s="22">
        <v>3</v>
      </c>
      <c r="AI3" s="22">
        <v>3</v>
      </c>
      <c r="AJ3" s="22">
        <v>3</v>
      </c>
      <c r="AK3" s="22">
        <v>3</v>
      </c>
      <c r="AL3" s="22">
        <v>3</v>
      </c>
      <c r="AM3" s="22">
        <v>3</v>
      </c>
      <c r="AN3" s="22">
        <v>3</v>
      </c>
      <c r="AO3" s="22">
        <v>3</v>
      </c>
      <c r="AP3" s="22">
        <v>3</v>
      </c>
      <c r="AQ3" s="22">
        <v>3</v>
      </c>
      <c r="AR3" s="22">
        <v>3</v>
      </c>
      <c r="AS3" s="22">
        <v>3</v>
      </c>
      <c r="AT3" s="22">
        <v>3</v>
      </c>
      <c r="AU3" s="22">
        <v>3</v>
      </c>
      <c r="AV3" s="22">
        <v>3</v>
      </c>
      <c r="AW3" s="22">
        <v>3</v>
      </c>
      <c r="AX3" s="22">
        <v>3</v>
      </c>
      <c r="AY3" s="22">
        <v>3</v>
      </c>
      <c r="AZ3" s="22">
        <v>3</v>
      </c>
      <c r="BA3" s="22">
        <v>3</v>
      </c>
      <c r="BB3" s="22">
        <v>3</v>
      </c>
      <c r="BC3" s="22">
        <v>3</v>
      </c>
      <c r="BD3" s="22">
        <v>3</v>
      </c>
      <c r="BE3" s="22">
        <v>3</v>
      </c>
      <c r="BF3" s="22">
        <v>3</v>
      </c>
      <c r="BG3" s="22">
        <v>3</v>
      </c>
      <c r="BH3" s="22">
        <v>3</v>
      </c>
      <c r="BI3" s="22">
        <v>3</v>
      </c>
      <c r="BJ3" s="22">
        <v>3</v>
      </c>
      <c r="BK3" s="22">
        <v>3</v>
      </c>
      <c r="BL3" s="22">
        <v>3</v>
      </c>
      <c r="BM3" s="22">
        <v>3</v>
      </c>
    </row>
    <row r="4" spans="1:65" ht="20.100000000000001" customHeight="1" x14ac:dyDescent="0.3">
      <c r="A4" s="22"/>
      <c r="B4" s="220" t="s">
        <v>10</v>
      </c>
      <c r="C4" s="221"/>
      <c r="D4" s="221"/>
      <c r="E4" s="221"/>
      <c r="F4" s="221"/>
      <c r="G4" s="221"/>
      <c r="H4" s="221"/>
      <c r="I4" s="222"/>
      <c r="J4" s="22">
        <v>3</v>
      </c>
      <c r="K4" s="22">
        <v>3</v>
      </c>
      <c r="L4" s="22">
        <v>3</v>
      </c>
      <c r="M4" s="22">
        <v>3</v>
      </c>
      <c r="N4" s="22">
        <v>3</v>
      </c>
      <c r="O4" s="22">
        <v>3</v>
      </c>
      <c r="P4" s="22">
        <v>3</v>
      </c>
      <c r="Q4" s="22">
        <v>3</v>
      </c>
      <c r="R4" s="22">
        <v>3</v>
      </c>
      <c r="S4" s="22">
        <v>3</v>
      </c>
      <c r="T4" s="22">
        <v>3</v>
      </c>
      <c r="U4" s="22">
        <v>3</v>
      </c>
      <c r="V4" s="22">
        <v>3</v>
      </c>
      <c r="W4" s="22">
        <v>3</v>
      </c>
      <c r="X4" s="22">
        <v>3</v>
      </c>
      <c r="Y4" s="22">
        <v>3</v>
      </c>
      <c r="Z4" s="22">
        <v>3</v>
      </c>
      <c r="AA4" s="22">
        <v>3</v>
      </c>
      <c r="AB4" s="22">
        <v>3</v>
      </c>
      <c r="AC4" s="22">
        <v>3</v>
      </c>
      <c r="AD4" s="22">
        <v>3</v>
      </c>
      <c r="AE4" s="22">
        <v>3</v>
      </c>
      <c r="AF4" s="22">
        <v>3</v>
      </c>
      <c r="AG4" s="22">
        <v>3</v>
      </c>
      <c r="AH4" s="22">
        <v>3</v>
      </c>
      <c r="AI4" s="22">
        <v>3</v>
      </c>
      <c r="AJ4" s="22">
        <v>3</v>
      </c>
      <c r="AK4" s="22">
        <v>3</v>
      </c>
      <c r="AL4" s="22">
        <v>3</v>
      </c>
      <c r="AM4" s="22">
        <v>3</v>
      </c>
      <c r="AN4" s="22">
        <v>3</v>
      </c>
      <c r="AO4" s="22">
        <v>3</v>
      </c>
      <c r="AP4" s="22">
        <v>3</v>
      </c>
      <c r="AQ4" s="22">
        <v>3</v>
      </c>
      <c r="AR4" s="22">
        <v>3</v>
      </c>
      <c r="AS4" s="22">
        <v>3</v>
      </c>
      <c r="AT4" s="22">
        <v>3</v>
      </c>
      <c r="AU4" s="22">
        <v>3</v>
      </c>
      <c r="AV4" s="22">
        <v>3</v>
      </c>
      <c r="AW4" s="22">
        <v>3</v>
      </c>
      <c r="AX4" s="22">
        <v>3</v>
      </c>
      <c r="AY4" s="22">
        <v>3</v>
      </c>
      <c r="AZ4" s="22">
        <v>3</v>
      </c>
      <c r="BA4" s="22">
        <v>3</v>
      </c>
      <c r="BB4" s="22">
        <v>3</v>
      </c>
      <c r="BC4" s="22">
        <v>3</v>
      </c>
      <c r="BD4" s="22">
        <v>3</v>
      </c>
      <c r="BE4" s="22">
        <v>3</v>
      </c>
      <c r="BF4" s="22">
        <v>3</v>
      </c>
      <c r="BG4" s="22">
        <v>3</v>
      </c>
      <c r="BH4" s="22">
        <v>3</v>
      </c>
      <c r="BI4" s="22">
        <v>3</v>
      </c>
      <c r="BJ4" s="22">
        <v>3</v>
      </c>
      <c r="BK4" s="22">
        <v>3</v>
      </c>
      <c r="BL4" s="22">
        <v>3</v>
      </c>
      <c r="BM4" s="22">
        <v>3</v>
      </c>
    </row>
    <row r="5" spans="1:65" ht="20.100000000000001" customHeight="1" x14ac:dyDescent="0.3">
      <c r="A5" s="23"/>
      <c r="B5" s="220" t="s">
        <v>11</v>
      </c>
      <c r="C5" s="221"/>
      <c r="D5" s="221"/>
      <c r="E5" s="221"/>
      <c r="F5" s="221"/>
      <c r="G5" s="221"/>
      <c r="H5" s="221"/>
      <c r="I5" s="223"/>
      <c r="J5" s="22" t="s">
        <v>274</v>
      </c>
      <c r="K5" s="22" t="s">
        <v>274</v>
      </c>
      <c r="L5" s="22" t="s">
        <v>274</v>
      </c>
      <c r="M5" s="22" t="s">
        <v>274</v>
      </c>
      <c r="N5" s="22" t="s">
        <v>274</v>
      </c>
      <c r="O5" s="22" t="s">
        <v>274</v>
      </c>
      <c r="P5" s="22" t="s">
        <v>274</v>
      </c>
      <c r="Q5" s="22" t="s">
        <v>274</v>
      </c>
      <c r="R5" s="22" t="s">
        <v>274</v>
      </c>
      <c r="S5" s="22" t="s">
        <v>274</v>
      </c>
      <c r="T5" s="22" t="s">
        <v>274</v>
      </c>
      <c r="U5" s="22" t="s">
        <v>274</v>
      </c>
      <c r="V5" s="22" t="s">
        <v>274</v>
      </c>
      <c r="W5" s="22" t="s">
        <v>274</v>
      </c>
      <c r="X5" s="22" t="s">
        <v>274</v>
      </c>
      <c r="Y5" s="22" t="s">
        <v>274</v>
      </c>
      <c r="Z5" s="22" t="s">
        <v>274</v>
      </c>
      <c r="AA5" s="22" t="s">
        <v>274</v>
      </c>
      <c r="AB5" s="22" t="s">
        <v>274</v>
      </c>
      <c r="AC5" s="22" t="s">
        <v>274</v>
      </c>
      <c r="AD5" s="22" t="s">
        <v>274</v>
      </c>
      <c r="AE5" s="22" t="s">
        <v>274</v>
      </c>
      <c r="AF5" s="22" t="s">
        <v>274</v>
      </c>
      <c r="AG5" s="22" t="s">
        <v>274</v>
      </c>
      <c r="AH5" s="22" t="s">
        <v>274</v>
      </c>
      <c r="AI5" s="22" t="s">
        <v>274</v>
      </c>
      <c r="AJ5" s="22" t="s">
        <v>274</v>
      </c>
      <c r="AK5" s="22" t="s">
        <v>274</v>
      </c>
      <c r="AL5" s="22" t="s">
        <v>274</v>
      </c>
      <c r="AM5" s="22" t="s">
        <v>274</v>
      </c>
      <c r="AN5" s="22" t="s">
        <v>274</v>
      </c>
      <c r="AO5" s="22" t="s">
        <v>274</v>
      </c>
      <c r="AP5" s="22" t="s">
        <v>274</v>
      </c>
      <c r="AQ5" s="22" t="s">
        <v>274</v>
      </c>
      <c r="AR5" s="22" t="s">
        <v>274</v>
      </c>
      <c r="AS5" s="22" t="s">
        <v>274</v>
      </c>
      <c r="AT5" s="22" t="s">
        <v>274</v>
      </c>
      <c r="AU5" s="22" t="s">
        <v>274</v>
      </c>
      <c r="AV5" s="22" t="s">
        <v>274</v>
      </c>
      <c r="AW5" s="22" t="s">
        <v>274</v>
      </c>
      <c r="AX5" s="22" t="s">
        <v>274</v>
      </c>
      <c r="AY5" s="22" t="s">
        <v>274</v>
      </c>
      <c r="AZ5" s="22" t="s">
        <v>274</v>
      </c>
      <c r="BA5" s="22" t="s">
        <v>274</v>
      </c>
      <c r="BB5" s="22" t="s">
        <v>274</v>
      </c>
      <c r="BC5" s="22" t="s">
        <v>274</v>
      </c>
      <c r="BD5" s="22" t="s">
        <v>274</v>
      </c>
      <c r="BE5" s="22" t="s">
        <v>274</v>
      </c>
      <c r="BF5" s="22" t="s">
        <v>274</v>
      </c>
      <c r="BG5" s="22" t="s">
        <v>274</v>
      </c>
      <c r="BH5" s="22" t="s">
        <v>274</v>
      </c>
      <c r="BI5" s="22" t="s">
        <v>274</v>
      </c>
      <c r="BJ5" s="22" t="s">
        <v>274</v>
      </c>
      <c r="BK5" s="22" t="s">
        <v>274</v>
      </c>
      <c r="BL5" s="22" t="s">
        <v>274</v>
      </c>
      <c r="BM5" s="22" t="s">
        <v>274</v>
      </c>
    </row>
    <row r="6" spans="1:65" ht="20.100000000000001" customHeight="1" x14ac:dyDescent="0.3">
      <c r="A6" s="24"/>
      <c r="B6" s="224" t="s">
        <v>12</v>
      </c>
      <c r="C6" s="225"/>
      <c r="D6" s="225"/>
      <c r="E6" s="225"/>
      <c r="F6" s="225"/>
      <c r="G6" s="225"/>
      <c r="H6" s="225"/>
      <c r="I6" s="226"/>
      <c r="J6" s="52" t="s">
        <v>299</v>
      </c>
      <c r="K6" s="52" t="s">
        <v>299</v>
      </c>
      <c r="L6" s="52" t="s">
        <v>299</v>
      </c>
      <c r="M6" s="52" t="s">
        <v>299</v>
      </c>
      <c r="N6" s="52" t="s">
        <v>299</v>
      </c>
      <c r="O6" s="52" t="s">
        <v>299</v>
      </c>
      <c r="P6" s="52" t="s">
        <v>299</v>
      </c>
      <c r="Q6" s="52" t="s">
        <v>299</v>
      </c>
      <c r="R6" s="52" t="s">
        <v>299</v>
      </c>
      <c r="S6" s="52" t="s">
        <v>299</v>
      </c>
      <c r="T6" s="52" t="s">
        <v>299</v>
      </c>
      <c r="U6" s="52" t="s">
        <v>299</v>
      </c>
      <c r="V6" s="52" t="s">
        <v>299</v>
      </c>
      <c r="W6" s="52" t="s">
        <v>299</v>
      </c>
      <c r="X6" s="52" t="s">
        <v>299</v>
      </c>
      <c r="Y6" s="52" t="s">
        <v>299</v>
      </c>
      <c r="Z6" s="52" t="s">
        <v>299</v>
      </c>
      <c r="AA6" s="52" t="s">
        <v>299</v>
      </c>
      <c r="AB6" s="52" t="s">
        <v>299</v>
      </c>
      <c r="AC6" s="52" t="s">
        <v>299</v>
      </c>
      <c r="AD6" s="52" t="s">
        <v>299</v>
      </c>
      <c r="AE6" s="52" t="s">
        <v>299</v>
      </c>
      <c r="AF6" s="52" t="s">
        <v>299</v>
      </c>
      <c r="AG6" s="52" t="s">
        <v>299</v>
      </c>
      <c r="AH6" s="52" t="s">
        <v>299</v>
      </c>
      <c r="AI6" s="52" t="s">
        <v>299</v>
      </c>
      <c r="AJ6" s="52" t="s">
        <v>299</v>
      </c>
      <c r="AK6" s="52" t="s">
        <v>299</v>
      </c>
      <c r="AL6" s="52" t="s">
        <v>299</v>
      </c>
      <c r="AM6" s="52" t="s">
        <v>299</v>
      </c>
      <c r="AN6" s="52" t="s">
        <v>299</v>
      </c>
      <c r="AO6" s="52" t="s">
        <v>299</v>
      </c>
      <c r="AP6" s="52" t="s">
        <v>299</v>
      </c>
      <c r="AQ6" s="52" t="s">
        <v>299</v>
      </c>
      <c r="AR6" s="52" t="s">
        <v>299</v>
      </c>
      <c r="AS6" s="52" t="s">
        <v>299</v>
      </c>
      <c r="AT6" s="52" t="s">
        <v>299</v>
      </c>
      <c r="AU6" s="52" t="s">
        <v>299</v>
      </c>
      <c r="AV6" s="52" t="s">
        <v>299</v>
      </c>
      <c r="AW6" s="52" t="s">
        <v>299</v>
      </c>
      <c r="AX6" s="52" t="s">
        <v>299</v>
      </c>
      <c r="AY6" s="52" t="s">
        <v>299</v>
      </c>
      <c r="AZ6" s="52" t="s">
        <v>299</v>
      </c>
      <c r="BA6" s="52" t="s">
        <v>299</v>
      </c>
      <c r="BB6" s="52" t="s">
        <v>299</v>
      </c>
      <c r="BC6" s="52" t="s">
        <v>299</v>
      </c>
      <c r="BD6" s="52" t="s">
        <v>299</v>
      </c>
      <c r="BE6" s="52" t="s">
        <v>299</v>
      </c>
      <c r="BF6" s="52" t="s">
        <v>299</v>
      </c>
      <c r="BG6" s="52" t="s">
        <v>299</v>
      </c>
      <c r="BH6" s="52" t="s">
        <v>299</v>
      </c>
      <c r="BI6" s="52" t="s">
        <v>299</v>
      </c>
      <c r="BJ6" s="52" t="s">
        <v>299</v>
      </c>
      <c r="BK6" s="52" t="s">
        <v>299</v>
      </c>
      <c r="BL6" s="52" t="s">
        <v>299</v>
      </c>
      <c r="BM6" s="52" t="s">
        <v>299</v>
      </c>
    </row>
    <row r="7" spans="1:65" ht="20.100000000000001" customHeight="1" x14ac:dyDescent="0.3">
      <c r="A7" s="24"/>
      <c r="B7" s="220" t="s">
        <v>13</v>
      </c>
      <c r="C7" s="221"/>
      <c r="D7" s="221"/>
      <c r="E7" s="221"/>
      <c r="F7" s="221"/>
      <c r="G7" s="221"/>
      <c r="H7" s="221"/>
      <c r="I7" s="222"/>
      <c r="J7" s="53">
        <v>44256</v>
      </c>
      <c r="K7" s="53">
        <v>44257</v>
      </c>
      <c r="L7" s="53">
        <v>44258</v>
      </c>
      <c r="M7" s="53">
        <v>44259</v>
      </c>
      <c r="N7" s="53">
        <v>44260</v>
      </c>
      <c r="O7" s="53">
        <v>44261</v>
      </c>
      <c r="P7" s="53">
        <v>44262</v>
      </c>
      <c r="Q7" s="53" t="str">
        <f>IF(Q$2&lt;&gt;"Среднее",IF(P$2&lt;&gt;"Среднее",P$7+1,O$7+1),"")</f>
        <v/>
      </c>
      <c r="R7" s="53">
        <f t="shared" ref="R7:AO7" si="0">IF(R$2&lt;&gt;"Среднее",IF(Q$2&lt;&gt;"Среднее",Q$7+1,P$7+1),"")</f>
        <v>44263</v>
      </c>
      <c r="S7" s="53">
        <f t="shared" si="0"/>
        <v>44264</v>
      </c>
      <c r="T7" s="53">
        <f t="shared" si="0"/>
        <v>44265</v>
      </c>
      <c r="U7" s="53">
        <f t="shared" si="0"/>
        <v>44266</v>
      </c>
      <c r="V7" s="53">
        <f t="shared" si="0"/>
        <v>44267</v>
      </c>
      <c r="W7" s="53">
        <f t="shared" si="0"/>
        <v>44268</v>
      </c>
      <c r="X7" s="53">
        <f t="shared" si="0"/>
        <v>44269</v>
      </c>
      <c r="Y7" s="53" t="str">
        <f t="shared" si="0"/>
        <v/>
      </c>
      <c r="Z7" s="53">
        <f t="shared" si="0"/>
        <v>44270</v>
      </c>
      <c r="AA7" s="53">
        <f t="shared" si="0"/>
        <v>44271</v>
      </c>
      <c r="AB7" s="53">
        <f t="shared" si="0"/>
        <v>44272</v>
      </c>
      <c r="AC7" s="53">
        <f t="shared" si="0"/>
        <v>44273</v>
      </c>
      <c r="AD7" s="53">
        <f t="shared" si="0"/>
        <v>44274</v>
      </c>
      <c r="AE7" s="53">
        <f t="shared" si="0"/>
        <v>44275</v>
      </c>
      <c r="AF7" s="53">
        <f t="shared" si="0"/>
        <v>44276</v>
      </c>
      <c r="AG7" s="53" t="str">
        <f t="shared" si="0"/>
        <v/>
      </c>
      <c r="AH7" s="53">
        <f t="shared" si="0"/>
        <v>44277</v>
      </c>
      <c r="AI7" s="53">
        <f t="shared" si="0"/>
        <v>44278</v>
      </c>
      <c r="AJ7" s="53">
        <f t="shared" si="0"/>
        <v>44279</v>
      </c>
      <c r="AK7" s="53">
        <f t="shared" si="0"/>
        <v>44280</v>
      </c>
      <c r="AL7" s="53">
        <f t="shared" si="0"/>
        <v>44281</v>
      </c>
      <c r="AM7" s="53">
        <f t="shared" si="0"/>
        <v>44282</v>
      </c>
      <c r="AN7" s="53">
        <f t="shared" si="0"/>
        <v>44283</v>
      </c>
      <c r="AO7" s="53" t="str">
        <f t="shared" si="0"/>
        <v/>
      </c>
      <c r="AP7" s="53">
        <f t="shared" ref="AP7" si="1">IF(AP$2&lt;&gt;"Среднее",IF(AO$2&lt;&gt;"Среднее",AO$7+1,AN$7+1),"")</f>
        <v>44284</v>
      </c>
      <c r="AQ7" s="53">
        <f t="shared" ref="AQ7" si="2">IF(AQ$2&lt;&gt;"Среднее",IF(AP$2&lt;&gt;"Среднее",AP$7+1,AO$7+1),"")</f>
        <v>44285</v>
      </c>
      <c r="AR7" s="53">
        <f t="shared" ref="AR7" si="3">IF(AR$2&lt;&gt;"Среднее",IF(AQ$2&lt;&gt;"Среднее",AQ$7+1,AP$7+1),"")</f>
        <v>44286</v>
      </c>
      <c r="AS7" s="53">
        <f t="shared" ref="AS7" si="4">IF(AS$2&lt;&gt;"Среднее",IF(AR$2&lt;&gt;"Среднее",AR$7+1,AQ$7+1),"")</f>
        <v>44287</v>
      </c>
      <c r="AT7" s="53">
        <f t="shared" ref="AT7" si="5">IF(AT$2&lt;&gt;"Среднее",IF(AS$2&lt;&gt;"Среднее",AS$7+1,AR$7+1),"")</f>
        <v>44288</v>
      </c>
      <c r="AU7" s="53">
        <f t="shared" ref="AU7" si="6">IF(AU$2&lt;&gt;"Среднее",IF(AT$2&lt;&gt;"Среднее",AT$7+1,AS$7+1),"")</f>
        <v>44289</v>
      </c>
      <c r="AV7" s="53">
        <f t="shared" ref="AV7:AW7" si="7">IF(AV$2&lt;&gt;"Среднее",IF(AU$2&lt;&gt;"Среднее",AU$7+1,AT$7+1),"")</f>
        <v>44290</v>
      </c>
      <c r="AW7" s="53" t="str">
        <f t="shared" si="7"/>
        <v/>
      </c>
      <c r="AX7" s="53">
        <f t="shared" ref="AX7" si="8">IF(AX$2&lt;&gt;"Среднее",IF(AW$2&lt;&gt;"Среднее",AW$7+1,AV$7+1),"")</f>
        <v>44291</v>
      </c>
      <c r="AY7" s="53">
        <f t="shared" ref="AY7" si="9">IF(AY$2&lt;&gt;"Среднее",IF(AX$2&lt;&gt;"Среднее",AX$7+1,AW$7+1),"")</f>
        <v>44292</v>
      </c>
      <c r="AZ7" s="53">
        <f t="shared" ref="AZ7" si="10">IF(AZ$2&lt;&gt;"Среднее",IF(AY$2&lt;&gt;"Среднее",AY$7+1,AX$7+1),"")</f>
        <v>44293</v>
      </c>
      <c r="BA7" s="53">
        <f t="shared" ref="BA7" si="11">IF(BA$2&lt;&gt;"Среднее",IF(AZ$2&lt;&gt;"Среднее",AZ$7+1,AY$7+1),"")</f>
        <v>44294</v>
      </c>
      <c r="BB7" s="53">
        <f t="shared" ref="BB7" si="12">IF(BB$2&lt;&gt;"Среднее",IF(BA$2&lt;&gt;"Среднее",BA$7+1,AZ$7+1),"")</f>
        <v>44295</v>
      </c>
      <c r="BC7" s="53">
        <f t="shared" ref="BC7" si="13">IF(BC$2&lt;&gt;"Среднее",IF(BB$2&lt;&gt;"Среднее",BB$7+1,BA$7+1),"")</f>
        <v>44296</v>
      </c>
      <c r="BD7" s="53">
        <f t="shared" ref="BD7:BE7" si="14">IF(BD$2&lt;&gt;"Среднее",IF(BC$2&lt;&gt;"Среднее",BC$7+1,BB$7+1),"")</f>
        <v>44297</v>
      </c>
      <c r="BE7" s="53" t="str">
        <f t="shared" si="14"/>
        <v/>
      </c>
      <c r="BF7" s="53">
        <f>IF(BF$2&lt;&gt;"Среднее",IF(BE$2&lt;&gt;"Среднее",BE$7+1,BD$7+1),"")</f>
        <v>44298</v>
      </c>
      <c r="BG7" s="53">
        <f t="shared" ref="BG7" si="15">IF(BG$2&lt;&gt;"Среднее",IF(BF$2&lt;&gt;"Среднее",BF$7+1,BE$7+1),"")</f>
        <v>44299</v>
      </c>
      <c r="BH7" s="53">
        <f t="shared" ref="BH7" si="16">IF(BH$2&lt;&gt;"Среднее",IF(BG$2&lt;&gt;"Среднее",BG$7+1,BF$7+1),"")</f>
        <v>44300</v>
      </c>
      <c r="BI7" s="53">
        <f t="shared" ref="BI7" si="17">IF(BI$2&lt;&gt;"Среднее",IF(BH$2&lt;&gt;"Среднее",BH$7+1,BG$7+1),"")</f>
        <v>44301</v>
      </c>
      <c r="BJ7" s="53">
        <f t="shared" ref="BJ7" si="18">IF(BJ$2&lt;&gt;"Среднее",IF(BI$2&lt;&gt;"Среднее",BI$7+1,BH$7+1),"")</f>
        <v>44302</v>
      </c>
      <c r="BK7" s="53">
        <f t="shared" ref="BK7" si="19">IF(BK$2&lt;&gt;"Среднее",IF(BJ$2&lt;&gt;"Среднее",BJ$7+1,BI$7+1),"")</f>
        <v>44303</v>
      </c>
      <c r="BL7" s="53">
        <f t="shared" ref="BL7:BM7" si="20">IF(BL$2&lt;&gt;"Среднее",IF(BK$2&lt;&gt;"Среднее",BK$7+1,BJ$7+1),"")</f>
        <v>44304</v>
      </c>
      <c r="BM7" s="53" t="str">
        <f t="shared" si="20"/>
        <v/>
      </c>
    </row>
    <row r="8" spans="1:65" ht="37.5" customHeight="1" x14ac:dyDescent="0.3">
      <c r="A8" s="62" t="s">
        <v>14</v>
      </c>
      <c r="B8" s="63" t="s">
        <v>1</v>
      </c>
      <c r="C8" s="64" t="s">
        <v>15</v>
      </c>
      <c r="D8" s="65" t="s">
        <v>16</v>
      </c>
      <c r="E8" s="66"/>
      <c r="F8" s="67"/>
      <c r="G8" s="68"/>
      <c r="H8" s="69" t="s">
        <v>16</v>
      </c>
      <c r="I8" s="70" t="s">
        <v>17</v>
      </c>
      <c r="J8" s="54" t="s">
        <v>18</v>
      </c>
      <c r="K8" s="54" t="s">
        <v>18</v>
      </c>
      <c r="L8" s="54" t="s">
        <v>18</v>
      </c>
      <c r="M8" s="54" t="s">
        <v>18</v>
      </c>
      <c r="N8" s="54" t="s">
        <v>18</v>
      </c>
      <c r="O8" s="54" t="s">
        <v>18</v>
      </c>
      <c r="P8" s="54" t="s">
        <v>18</v>
      </c>
      <c r="Q8" s="54" t="s">
        <v>18</v>
      </c>
      <c r="R8" s="54" t="s">
        <v>18</v>
      </c>
      <c r="S8" s="54" t="s">
        <v>18</v>
      </c>
      <c r="T8" s="54" t="s">
        <v>18</v>
      </c>
      <c r="U8" s="54" t="s">
        <v>18</v>
      </c>
      <c r="V8" s="54" t="s">
        <v>18</v>
      </c>
      <c r="W8" s="54" t="s">
        <v>18</v>
      </c>
      <c r="X8" s="54" t="s">
        <v>18</v>
      </c>
      <c r="Y8" s="54" t="s">
        <v>18</v>
      </c>
      <c r="Z8" s="54" t="s">
        <v>18</v>
      </c>
      <c r="AA8" s="54" t="s">
        <v>18</v>
      </c>
      <c r="AB8" s="54" t="s">
        <v>18</v>
      </c>
      <c r="AC8" s="54" t="s">
        <v>18</v>
      </c>
      <c r="AD8" s="54" t="s">
        <v>18</v>
      </c>
      <c r="AE8" s="54" t="s">
        <v>18</v>
      </c>
      <c r="AF8" s="54" t="s">
        <v>18</v>
      </c>
      <c r="AG8" s="54" t="s">
        <v>18</v>
      </c>
      <c r="AH8" s="54" t="s">
        <v>18</v>
      </c>
      <c r="AI8" s="54" t="s">
        <v>18</v>
      </c>
      <c r="AJ8" s="54" t="s">
        <v>18</v>
      </c>
      <c r="AK8" s="54" t="s">
        <v>18</v>
      </c>
      <c r="AL8" s="54" t="s">
        <v>18</v>
      </c>
      <c r="AM8" s="54" t="s">
        <v>18</v>
      </c>
      <c r="AN8" s="54" t="s">
        <v>18</v>
      </c>
      <c r="AO8" s="54" t="s">
        <v>18</v>
      </c>
      <c r="AP8" s="54" t="s">
        <v>18</v>
      </c>
      <c r="AQ8" s="54" t="s">
        <v>18</v>
      </c>
      <c r="AR8" s="54" t="s">
        <v>18</v>
      </c>
      <c r="AS8" s="54" t="s">
        <v>18</v>
      </c>
      <c r="AT8" s="54" t="s">
        <v>18</v>
      </c>
      <c r="AU8" s="54" t="s">
        <v>18</v>
      </c>
      <c r="AV8" s="54" t="s">
        <v>18</v>
      </c>
      <c r="AW8" s="54" t="s">
        <v>18</v>
      </c>
      <c r="AX8" s="54" t="s">
        <v>18</v>
      </c>
      <c r="AY8" s="54" t="s">
        <v>18</v>
      </c>
      <c r="AZ8" s="54" t="s">
        <v>18</v>
      </c>
      <c r="BA8" s="54" t="s">
        <v>18</v>
      </c>
      <c r="BB8" s="54" t="s">
        <v>18</v>
      </c>
      <c r="BC8" s="54" t="s">
        <v>18</v>
      </c>
      <c r="BD8" s="54" t="s">
        <v>18</v>
      </c>
      <c r="BE8" s="54" t="s">
        <v>18</v>
      </c>
      <c r="BF8" s="54" t="s">
        <v>18</v>
      </c>
      <c r="BG8" s="54" t="s">
        <v>18</v>
      </c>
      <c r="BH8" s="54" t="s">
        <v>18</v>
      </c>
      <c r="BI8" s="54" t="s">
        <v>18</v>
      </c>
      <c r="BJ8" s="54" t="s">
        <v>18</v>
      </c>
      <c r="BK8" s="54" t="s">
        <v>18</v>
      </c>
      <c r="BL8" s="54" t="s">
        <v>18</v>
      </c>
      <c r="BM8" s="54" t="s">
        <v>18</v>
      </c>
    </row>
    <row r="9" spans="1:65" ht="20.399999999999999" customHeight="1" x14ac:dyDescent="0.3">
      <c r="A9" s="71"/>
      <c r="B9" s="72"/>
      <c r="C9" s="73" t="s">
        <v>19</v>
      </c>
      <c r="D9" s="74" t="s">
        <v>20</v>
      </c>
      <c r="E9" s="73" t="s">
        <v>21</v>
      </c>
      <c r="F9" s="73" t="s">
        <v>22</v>
      </c>
      <c r="G9" s="75" t="s">
        <v>23</v>
      </c>
      <c r="H9" s="76" t="s">
        <v>24</v>
      </c>
      <c r="I9" s="77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55"/>
      <c r="BJ9" s="55"/>
      <c r="BK9" s="55"/>
      <c r="BL9" s="55"/>
      <c r="BM9" s="55"/>
    </row>
    <row r="10" spans="1:65" ht="30" customHeight="1" x14ac:dyDescent="0.3">
      <c r="A10" s="234" t="s">
        <v>25</v>
      </c>
      <c r="B10" s="234"/>
      <c r="C10" s="234"/>
      <c r="D10" s="234"/>
      <c r="E10" s="234"/>
      <c r="F10" s="234"/>
      <c r="G10" s="234"/>
      <c r="H10" s="234"/>
      <c r="I10" s="234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56"/>
      <c r="BK10" s="56"/>
      <c r="BL10" s="56"/>
      <c r="BM10" s="56"/>
    </row>
    <row r="11" spans="1:65" ht="15" customHeight="1" x14ac:dyDescent="0.3">
      <c r="A11" s="78">
        <v>1</v>
      </c>
      <c r="B11" s="5" t="s">
        <v>300</v>
      </c>
      <c r="C11" s="79" t="s">
        <v>26</v>
      </c>
      <c r="D11" s="79" t="s">
        <v>26</v>
      </c>
      <c r="E11" s="79" t="s">
        <v>26</v>
      </c>
      <c r="F11" s="79" t="s">
        <v>26</v>
      </c>
      <c r="G11" s="79" t="s">
        <v>27</v>
      </c>
      <c r="H11" s="79" t="s">
        <v>28</v>
      </c>
      <c r="I11" s="80" t="s">
        <v>29</v>
      </c>
      <c r="J11" s="160">
        <v>935</v>
      </c>
      <c r="K11" s="160">
        <v>1115</v>
      </c>
      <c r="L11" s="160">
        <v>819</v>
      </c>
      <c r="M11" s="160">
        <v>1028</v>
      </c>
      <c r="N11" s="160">
        <v>1066</v>
      </c>
      <c r="O11" s="160">
        <v>1196</v>
      </c>
      <c r="P11" s="160">
        <v>719</v>
      </c>
      <c r="Q11" s="13">
        <f>IF(Q$2="Среднее",AVERAGE(J11:P11),"")</f>
        <v>982.57142857142856</v>
      </c>
      <c r="R11" s="160">
        <v>901</v>
      </c>
      <c r="S11" s="160">
        <v>1091</v>
      </c>
      <c r="T11" s="160">
        <v>889</v>
      </c>
      <c r="U11" s="160">
        <v>1135</v>
      </c>
      <c r="V11" s="160">
        <v>1383</v>
      </c>
      <c r="W11" s="160">
        <v>1458</v>
      </c>
      <c r="X11" s="160">
        <v>1478</v>
      </c>
      <c r="Y11" s="13">
        <f t="shared" ref="Y11" si="21">IF(Y$2="Среднее",AVERAGE(R11:X11),"")</f>
        <v>1190.7142857142858</v>
      </c>
      <c r="Z11" s="13">
        <v>1227</v>
      </c>
      <c r="AA11" s="13">
        <v>1166</v>
      </c>
      <c r="AB11" s="13">
        <v>975</v>
      </c>
      <c r="AC11" s="13">
        <v>959</v>
      </c>
      <c r="AD11" s="13">
        <v>732</v>
      </c>
      <c r="AE11" s="13">
        <v>735</v>
      </c>
      <c r="AF11" s="13">
        <v>1119</v>
      </c>
      <c r="AG11" s="13">
        <f>IF(AG$2="Среднее",AVERAGE(Z11:AF11),"")</f>
        <v>987.57142857142856</v>
      </c>
      <c r="AH11" s="13">
        <v>1594</v>
      </c>
      <c r="AI11" s="13">
        <v>1543</v>
      </c>
      <c r="AJ11" s="13">
        <v>1169</v>
      </c>
      <c r="AK11" s="13">
        <v>1692</v>
      </c>
      <c r="AL11" s="13">
        <v>1706</v>
      </c>
      <c r="AM11" s="13">
        <v>1365</v>
      </c>
      <c r="AN11" s="13">
        <v>1476</v>
      </c>
      <c r="AO11" s="13">
        <f>IF(AO$2="Среднее",AVERAGE(AH11:AN11),"")</f>
        <v>1506.4285714285713</v>
      </c>
      <c r="AP11" s="13" t="str">
        <f t="shared" ref="AP11" si="22">IF(AP$2="Среднее",AVERAGE(AI11:AO11),"")</f>
        <v/>
      </c>
      <c r="AQ11" s="13" t="str">
        <f t="shared" ref="AQ11" si="23">IF(AQ$2="Среднее",AVERAGE(AJ11:AP11),"")</f>
        <v/>
      </c>
      <c r="AR11" s="13" t="str">
        <f t="shared" ref="AR11" si="24">IF(AR$2="Среднее",AVERAGE(AK11:AQ11),"")</f>
        <v/>
      </c>
      <c r="AS11" s="13" t="str">
        <f t="shared" ref="AS11" si="25">IF(AS$2="Среднее",AVERAGE(AL11:AR11),"")</f>
        <v/>
      </c>
      <c r="AT11" s="13" t="str">
        <f t="shared" ref="AT11" si="26">IF(AT$2="Среднее",AVERAGE(AM11:AS11),"")</f>
        <v/>
      </c>
      <c r="AU11" s="13" t="str">
        <f t="shared" ref="AU11" si="27">IF(AU$2="Среднее",AVERAGE(AN11:AT11),"")</f>
        <v/>
      </c>
      <c r="AV11" s="13" t="str">
        <f t="shared" ref="AV11" si="28">IF(AV$2="Среднее",AVERAGE(AO11:AU11),"")</f>
        <v/>
      </c>
      <c r="AW11" s="13" t="e">
        <f>IF(AW$2="Среднее",AVERAGE(AP11:AV11),"")</f>
        <v>#DIV/0!</v>
      </c>
      <c r="AX11" s="13" t="str">
        <f t="shared" ref="AX11" si="29">IF(AX$2="Среднее",AVERAGE(AQ11:AW11),"")</f>
        <v/>
      </c>
      <c r="AY11" s="13" t="str">
        <f t="shared" ref="AY11" si="30">IF(AY$2="Среднее",AVERAGE(AR11:AX11),"")</f>
        <v/>
      </c>
      <c r="AZ11" s="13" t="str">
        <f t="shared" ref="AZ11" si="31">IF(AZ$2="Среднее",AVERAGE(AS11:AY11),"")</f>
        <v/>
      </c>
      <c r="BA11" s="13" t="str">
        <f t="shared" ref="BA11" si="32">IF(BA$2="Среднее",AVERAGE(AT11:AZ11),"")</f>
        <v/>
      </c>
      <c r="BB11" s="13" t="str">
        <f t="shared" ref="BB11" si="33">IF(BB$2="Среднее",AVERAGE(AU11:BA11),"")</f>
        <v/>
      </c>
      <c r="BC11" s="13" t="str">
        <f t="shared" ref="BC11" si="34">IF(BC$2="Среднее",AVERAGE(AV11:BB11),"")</f>
        <v/>
      </c>
      <c r="BD11" s="13" t="str">
        <f t="shared" ref="BD11" si="35">IF(BD$2="Среднее",AVERAGE(AW11:BC11),"")</f>
        <v/>
      </c>
      <c r="BE11" s="13" t="e">
        <f t="shared" ref="BE11:BK11" si="36">IF(BE$2="Среднее",AVERAGE(AX11:BD11),"")</f>
        <v>#DIV/0!</v>
      </c>
      <c r="BF11" s="13" t="str">
        <f t="shared" si="36"/>
        <v/>
      </c>
      <c r="BG11" s="13" t="str">
        <f t="shared" si="36"/>
        <v/>
      </c>
      <c r="BH11" s="13" t="str">
        <f t="shared" si="36"/>
        <v/>
      </c>
      <c r="BI11" s="13" t="str">
        <f t="shared" si="36"/>
        <v/>
      </c>
      <c r="BJ11" s="13" t="str">
        <f t="shared" si="36"/>
        <v/>
      </c>
      <c r="BK11" s="13" t="str">
        <f t="shared" si="36"/>
        <v/>
      </c>
      <c r="BL11" s="13" t="str">
        <f t="shared" ref="BL11" si="37">IF(BL$2="Среднее",AVERAGE(BE11:BK11),"")</f>
        <v/>
      </c>
      <c r="BM11" s="13" t="e">
        <f>IF(BM$2="Среднее",AVERAGE(BF11:BL11),"")</f>
        <v>#DIV/0!</v>
      </c>
    </row>
    <row r="12" spans="1:65" ht="15" customHeight="1" x14ac:dyDescent="0.3">
      <c r="A12" s="78">
        <f t="shared" ref="A12:A24" si="38">A11+1</f>
        <v>2</v>
      </c>
      <c r="B12" s="5" t="s">
        <v>301</v>
      </c>
      <c r="C12" s="79" t="s">
        <v>30</v>
      </c>
      <c r="D12" s="79" t="s">
        <v>31</v>
      </c>
      <c r="E12" s="79" t="s">
        <v>31</v>
      </c>
      <c r="F12" s="79" t="s">
        <v>31</v>
      </c>
      <c r="G12" s="79" t="s">
        <v>27</v>
      </c>
      <c r="H12" s="79" t="s">
        <v>31</v>
      </c>
      <c r="I12" s="80" t="s">
        <v>32</v>
      </c>
      <c r="J12" s="160">
        <v>529</v>
      </c>
      <c r="K12" s="160">
        <v>437</v>
      </c>
      <c r="L12" s="160">
        <v>580</v>
      </c>
      <c r="M12" s="160">
        <v>656</v>
      </c>
      <c r="N12" s="160">
        <v>521</v>
      </c>
      <c r="O12" s="160">
        <v>677</v>
      </c>
      <c r="P12" s="160">
        <v>559</v>
      </c>
      <c r="Q12" s="13">
        <f t="shared" ref="Q12:Q14" si="39">IF(Q$2="Среднее",AVERAGE(J12:P12))</f>
        <v>565.57142857142856</v>
      </c>
      <c r="R12" s="160">
        <v>439</v>
      </c>
      <c r="S12" s="160">
        <v>803</v>
      </c>
      <c r="T12" s="185">
        <v>340</v>
      </c>
      <c r="U12" s="160">
        <v>483</v>
      </c>
      <c r="V12" s="160">
        <v>500</v>
      </c>
      <c r="W12" s="160">
        <v>508</v>
      </c>
      <c r="X12" s="160">
        <v>511</v>
      </c>
      <c r="Y12" s="13">
        <f t="shared" ref="Y12:Y14" si="40">IF(Y$2="Среднее",AVERAGE(R12:X12))</f>
        <v>512</v>
      </c>
      <c r="Z12" s="13">
        <v>616</v>
      </c>
      <c r="AA12" s="13">
        <v>596</v>
      </c>
      <c r="AB12" s="13">
        <v>384</v>
      </c>
      <c r="AC12" s="13">
        <v>549</v>
      </c>
      <c r="AD12" s="13">
        <v>395</v>
      </c>
      <c r="AE12" s="13">
        <v>352</v>
      </c>
      <c r="AF12" s="13">
        <v>741</v>
      </c>
      <c r="AG12" s="13">
        <f>IF(AG$2="Среднее",AVERAGE(Z12:AF12),"")</f>
        <v>519</v>
      </c>
      <c r="AH12" s="13">
        <v>554</v>
      </c>
      <c r="AI12" s="13">
        <v>605</v>
      </c>
      <c r="AJ12" s="13">
        <v>585</v>
      </c>
      <c r="AK12" s="13">
        <v>569</v>
      </c>
      <c r="AL12" s="13">
        <v>560</v>
      </c>
      <c r="AM12" s="13">
        <v>731</v>
      </c>
      <c r="AN12" s="13">
        <v>662</v>
      </c>
      <c r="AO12" s="13">
        <f>IF(AO$2="Среднее",AVERAGE(AH12:AN12),"")</f>
        <v>609.42857142857144</v>
      </c>
      <c r="AP12" s="13"/>
      <c r="AQ12" s="13"/>
      <c r="AR12" s="13"/>
      <c r="AS12" s="13"/>
      <c r="AT12" s="13"/>
      <c r="AU12" s="13"/>
      <c r="AV12" s="13"/>
      <c r="AW12" s="13" t="e">
        <f>IF(AW$2="Среднее",AVERAGE(AP12:AV12),"")</f>
        <v>#DIV/0!</v>
      </c>
      <c r="AX12" s="13"/>
      <c r="AY12" s="13"/>
      <c r="AZ12" s="13"/>
      <c r="BA12" s="13"/>
      <c r="BB12" s="13"/>
      <c r="BC12" s="13"/>
      <c r="BD12" s="13"/>
      <c r="BE12" s="13" t="e">
        <f>IF(BE$2="Среднее",AVERAGE(AX12:BD12),"")</f>
        <v>#DIV/0!</v>
      </c>
      <c r="BF12" s="13"/>
      <c r="BG12" s="13"/>
      <c r="BH12" s="13"/>
      <c r="BI12" s="13"/>
      <c r="BJ12" s="13"/>
      <c r="BK12" s="13"/>
      <c r="BL12" s="13"/>
      <c r="BM12" s="13" t="e">
        <f>IF(BM$2="Среднее",AVERAGE(BF12:BL12),"")</f>
        <v>#DIV/0!</v>
      </c>
    </row>
    <row r="13" spans="1:65" ht="31.5" customHeight="1" x14ac:dyDescent="0.3">
      <c r="A13" s="78">
        <f t="shared" si="38"/>
        <v>3</v>
      </c>
      <c r="B13" s="5" t="s">
        <v>302</v>
      </c>
      <c r="C13" s="79" t="s">
        <v>33</v>
      </c>
      <c r="D13" s="79" t="s">
        <v>34</v>
      </c>
      <c r="E13" s="79" t="s">
        <v>34</v>
      </c>
      <c r="F13" s="79" t="s">
        <v>34</v>
      </c>
      <c r="G13" s="79" t="s">
        <v>27</v>
      </c>
      <c r="H13" s="79" t="s">
        <v>35</v>
      </c>
      <c r="I13" s="80" t="s">
        <v>32</v>
      </c>
      <c r="J13" s="161">
        <v>99</v>
      </c>
      <c r="K13" s="161">
        <v>121</v>
      </c>
      <c r="L13" s="161">
        <v>112</v>
      </c>
      <c r="M13" s="161">
        <v>107</v>
      </c>
      <c r="N13" s="161">
        <v>122</v>
      </c>
      <c r="O13" s="161">
        <v>135</v>
      </c>
      <c r="P13" s="161">
        <v>210</v>
      </c>
      <c r="Q13" s="13">
        <f t="shared" si="39"/>
        <v>129.42857142857142</v>
      </c>
      <c r="R13" s="161">
        <v>89</v>
      </c>
      <c r="S13" s="161">
        <v>122</v>
      </c>
      <c r="T13" s="161">
        <v>120.2</v>
      </c>
      <c r="U13" s="161">
        <v>117</v>
      </c>
      <c r="V13" s="161">
        <v>145</v>
      </c>
      <c r="W13" s="161">
        <v>164</v>
      </c>
      <c r="X13" s="161">
        <v>170.2</v>
      </c>
      <c r="Y13" s="13">
        <f t="shared" si="40"/>
        <v>132.48571428571429</v>
      </c>
      <c r="Z13" s="13">
        <v>156.5</v>
      </c>
      <c r="AA13" s="13">
        <v>137</v>
      </c>
      <c r="AB13" s="13">
        <v>123.6</v>
      </c>
      <c r="AC13" s="13">
        <v>112.4</v>
      </c>
      <c r="AD13" s="13">
        <v>98</v>
      </c>
      <c r="AE13" s="13">
        <v>85.2</v>
      </c>
      <c r="AF13" s="13">
        <v>102.8</v>
      </c>
      <c r="AG13" s="13">
        <f t="shared" ref="AG13:AG14" si="41">IF(AG$2="Среднее",AVERAGE(Z13:AF13),"")</f>
        <v>116.5</v>
      </c>
      <c r="AH13" s="13">
        <v>152</v>
      </c>
      <c r="AI13" s="13">
        <v>181.5</v>
      </c>
      <c r="AJ13" s="13">
        <v>159</v>
      </c>
      <c r="AK13" s="13">
        <v>168.2</v>
      </c>
      <c r="AL13" s="13">
        <v>159</v>
      </c>
      <c r="AM13" s="13">
        <v>177</v>
      </c>
      <c r="AN13" s="13">
        <v>173</v>
      </c>
      <c r="AO13" s="13">
        <f t="shared" ref="AO13:AO14" si="42">IF(AO$2="Среднее",AVERAGE(AH13:AN13),"")</f>
        <v>167.1</v>
      </c>
      <c r="AP13" s="13"/>
      <c r="AQ13" s="13"/>
      <c r="AR13" s="13"/>
      <c r="AS13" s="13"/>
      <c r="AT13" s="13"/>
      <c r="AU13" s="13"/>
      <c r="AV13" s="13"/>
      <c r="AW13" s="13" t="e">
        <f t="shared" ref="AW13:AW14" si="43">IF(AW$2="Среднее",AVERAGE(AP13:AV13),"")</f>
        <v>#DIV/0!</v>
      </c>
      <c r="AX13" s="13"/>
      <c r="AY13" s="13"/>
      <c r="AZ13" s="13"/>
      <c r="BA13" s="13"/>
      <c r="BB13" s="13"/>
      <c r="BC13" s="13"/>
      <c r="BD13" s="13"/>
      <c r="BE13" s="13" t="e">
        <f t="shared" ref="BE13:BE14" si="44">IF(BE$2="Среднее",AVERAGE(AX13:BD13),"")</f>
        <v>#DIV/0!</v>
      </c>
      <c r="BF13" s="13"/>
      <c r="BG13" s="13"/>
      <c r="BH13" s="13"/>
      <c r="BI13" s="13"/>
      <c r="BJ13" s="13"/>
      <c r="BK13" s="13"/>
      <c r="BL13" s="13"/>
      <c r="BM13" s="13" t="e">
        <f t="shared" ref="BM13:BM14" si="45">IF(BM$2="Среднее",AVERAGE(BF13:BL13),"")</f>
        <v>#DIV/0!</v>
      </c>
    </row>
    <row r="14" spans="1:65" ht="15" customHeight="1" x14ac:dyDescent="0.3">
      <c r="A14" s="78">
        <f t="shared" si="38"/>
        <v>4</v>
      </c>
      <c r="B14" s="5" t="s">
        <v>233</v>
      </c>
      <c r="C14" s="79" t="s">
        <v>36</v>
      </c>
      <c r="D14" s="79" t="s">
        <v>36</v>
      </c>
      <c r="E14" s="79" t="s">
        <v>36</v>
      </c>
      <c r="F14" s="79" t="s">
        <v>36</v>
      </c>
      <c r="G14" s="79" t="s">
        <v>27</v>
      </c>
      <c r="H14" s="79" t="s">
        <v>36</v>
      </c>
      <c r="I14" s="80" t="s">
        <v>37</v>
      </c>
      <c r="J14" s="162">
        <v>65</v>
      </c>
      <c r="K14" s="162">
        <v>65</v>
      </c>
      <c r="L14" s="162">
        <v>65</v>
      </c>
      <c r="M14" s="162">
        <v>65</v>
      </c>
      <c r="N14" s="162">
        <v>65</v>
      </c>
      <c r="O14" s="162">
        <v>65</v>
      </c>
      <c r="P14" s="162">
        <v>65</v>
      </c>
      <c r="Q14" s="13">
        <f t="shared" si="39"/>
        <v>65</v>
      </c>
      <c r="R14" s="162">
        <v>65</v>
      </c>
      <c r="S14" s="162">
        <v>65</v>
      </c>
      <c r="T14" s="162">
        <v>65</v>
      </c>
      <c r="U14" s="162">
        <v>65</v>
      </c>
      <c r="V14" s="162">
        <v>65</v>
      </c>
      <c r="W14" s="162">
        <v>65</v>
      </c>
      <c r="X14" s="162">
        <v>65</v>
      </c>
      <c r="Y14" s="13">
        <f t="shared" si="40"/>
        <v>65</v>
      </c>
      <c r="Z14" s="14">
        <v>65</v>
      </c>
      <c r="AA14" s="14">
        <v>65</v>
      </c>
      <c r="AB14" s="14">
        <v>65</v>
      </c>
      <c r="AC14" s="14">
        <v>65</v>
      </c>
      <c r="AD14" s="14">
        <v>65</v>
      </c>
      <c r="AE14" s="14">
        <v>65</v>
      </c>
      <c r="AF14" s="14">
        <v>65</v>
      </c>
      <c r="AG14" s="13">
        <f t="shared" si="41"/>
        <v>65</v>
      </c>
      <c r="AH14" s="214">
        <v>65</v>
      </c>
      <c r="AI14" s="14">
        <v>65</v>
      </c>
      <c r="AJ14" s="14">
        <v>65</v>
      </c>
      <c r="AK14" s="14">
        <v>65</v>
      </c>
      <c r="AL14" s="14">
        <v>65</v>
      </c>
      <c r="AM14" s="14">
        <v>65</v>
      </c>
      <c r="AN14" s="14">
        <v>65</v>
      </c>
      <c r="AO14" s="13">
        <f t="shared" si="42"/>
        <v>65</v>
      </c>
      <c r="AP14" s="14"/>
      <c r="AQ14" s="14"/>
      <c r="AR14" s="14"/>
      <c r="AS14" s="14"/>
      <c r="AT14" s="14"/>
      <c r="AU14" s="14"/>
      <c r="AV14" s="14"/>
      <c r="AW14" s="13" t="e">
        <f t="shared" si="43"/>
        <v>#DIV/0!</v>
      </c>
      <c r="AX14" s="14"/>
      <c r="AY14" s="14"/>
      <c r="AZ14" s="14"/>
      <c r="BA14" s="14"/>
      <c r="BB14" s="14"/>
      <c r="BC14" s="14"/>
      <c r="BD14" s="14"/>
      <c r="BE14" s="13" t="e">
        <f t="shared" si="44"/>
        <v>#DIV/0!</v>
      </c>
      <c r="BF14" s="14"/>
      <c r="BG14" s="14"/>
      <c r="BH14" s="14"/>
      <c r="BI14" s="14"/>
      <c r="BJ14" s="14"/>
      <c r="BK14" s="14"/>
      <c r="BL14" s="14"/>
      <c r="BM14" s="13" t="e">
        <f t="shared" si="45"/>
        <v>#DIV/0!</v>
      </c>
    </row>
    <row r="15" spans="1:65" ht="38.25" customHeight="1" x14ac:dyDescent="0.3">
      <c r="A15" s="78">
        <f t="shared" si="38"/>
        <v>5</v>
      </c>
      <c r="B15" s="5" t="s">
        <v>303</v>
      </c>
      <c r="C15" s="79" t="s">
        <v>38</v>
      </c>
      <c r="D15" s="79" t="s">
        <v>38</v>
      </c>
      <c r="E15" s="79" t="s">
        <v>38</v>
      </c>
      <c r="F15" s="79" t="s">
        <v>38</v>
      </c>
      <c r="G15" s="79" t="s">
        <v>27</v>
      </c>
      <c r="H15" s="79" t="s">
        <v>38</v>
      </c>
      <c r="I15" s="80" t="s">
        <v>39</v>
      </c>
      <c r="J15" s="163">
        <v>0.3215277777777778</v>
      </c>
      <c r="K15" s="163">
        <v>0.31944444444444448</v>
      </c>
      <c r="L15" s="163">
        <v>0.31805555555555554</v>
      </c>
      <c r="M15" s="164">
        <v>0.31597222222222221</v>
      </c>
      <c r="N15" s="163">
        <v>0.31458333333333333</v>
      </c>
      <c r="O15" s="165">
        <v>0.28819444444444448</v>
      </c>
      <c r="P15" s="165">
        <v>0.28541666666666665</v>
      </c>
      <c r="Q15" s="15"/>
      <c r="R15" s="163">
        <v>0.28402777777777777</v>
      </c>
      <c r="S15" s="163">
        <v>0.28263888888888888</v>
      </c>
      <c r="T15" s="163">
        <v>0.28125</v>
      </c>
      <c r="U15" s="164">
        <v>0.27986111111111112</v>
      </c>
      <c r="V15" s="163">
        <v>0.27916666666666667</v>
      </c>
      <c r="W15" s="165">
        <v>0.27777777777777779</v>
      </c>
      <c r="X15" s="165">
        <v>0.27638888888888885</v>
      </c>
      <c r="Y15" s="15">
        <f>X15</f>
        <v>0.27638888888888885</v>
      </c>
      <c r="Z15" s="15">
        <v>0.2986111111111111</v>
      </c>
      <c r="AA15" s="15">
        <v>0.2951388888888889</v>
      </c>
      <c r="AB15" s="15">
        <v>0.29305555555555557</v>
      </c>
      <c r="AC15" s="15">
        <v>0.29166666666666669</v>
      </c>
      <c r="AD15" s="15">
        <v>0.28958333333333336</v>
      </c>
      <c r="AE15" s="15">
        <v>0.28819444444444448</v>
      </c>
      <c r="AF15" s="15">
        <v>0.28611111111111115</v>
      </c>
      <c r="AG15" s="15">
        <f>AF15</f>
        <v>0.28611111111111115</v>
      </c>
      <c r="AH15" s="15">
        <v>0.28472222222222221</v>
      </c>
      <c r="AI15" s="15">
        <v>0.28472222222222221</v>
      </c>
      <c r="AJ15" s="15">
        <v>0.28055555555555556</v>
      </c>
      <c r="AK15" s="15">
        <v>0.27916666666666667</v>
      </c>
      <c r="AL15" s="15">
        <v>0.27708333333333335</v>
      </c>
      <c r="AM15" s="15">
        <v>0.27569444444444446</v>
      </c>
      <c r="AN15" s="15">
        <v>0.27361111111111108</v>
      </c>
      <c r="AO15" s="15">
        <f>AN15</f>
        <v>0.27361111111111108</v>
      </c>
      <c r="AP15" s="15">
        <v>0.2722222222222222</v>
      </c>
      <c r="AQ15" s="15">
        <v>0.27013888888888887</v>
      </c>
      <c r="AR15" s="15">
        <v>0.26805555555555555</v>
      </c>
      <c r="AS15" s="15">
        <v>0.26666666666666666</v>
      </c>
      <c r="AT15" s="15">
        <v>0.26458333333333334</v>
      </c>
      <c r="AU15" s="15">
        <v>0.26319444444444445</v>
      </c>
      <c r="AV15" s="15">
        <v>0.26111111111111113</v>
      </c>
      <c r="AW15" s="15">
        <f>AV15</f>
        <v>0.26111111111111113</v>
      </c>
      <c r="AX15" s="15"/>
      <c r="AY15" s="15"/>
      <c r="AZ15" s="15"/>
      <c r="BA15" s="15"/>
      <c r="BB15" s="15"/>
      <c r="BC15" s="15"/>
      <c r="BD15" s="15"/>
      <c r="BE15" s="15">
        <f>BD15</f>
        <v>0</v>
      </c>
      <c r="BF15" s="15"/>
      <c r="BG15" s="15"/>
      <c r="BH15" s="15"/>
      <c r="BI15" s="15"/>
      <c r="BJ15" s="15"/>
      <c r="BK15" s="15"/>
      <c r="BL15" s="15"/>
      <c r="BM15" s="15">
        <f>BL15</f>
        <v>0</v>
      </c>
    </row>
    <row r="16" spans="1:65" ht="15" customHeight="1" x14ac:dyDescent="0.3">
      <c r="A16" s="78">
        <f t="shared" si="38"/>
        <v>6</v>
      </c>
      <c r="B16" s="5" t="s">
        <v>305</v>
      </c>
      <c r="C16" s="79" t="s">
        <v>38</v>
      </c>
      <c r="D16" s="79" t="s">
        <v>38</v>
      </c>
      <c r="E16" s="79" t="s">
        <v>38</v>
      </c>
      <c r="F16" s="79" t="s">
        <v>38</v>
      </c>
      <c r="G16" s="79" t="s">
        <v>27</v>
      </c>
      <c r="H16" s="79" t="s">
        <v>38</v>
      </c>
      <c r="I16" s="80" t="s">
        <v>39</v>
      </c>
      <c r="J16" s="163">
        <v>0.77013888888888893</v>
      </c>
      <c r="K16" s="163">
        <v>0.77222222222222225</v>
      </c>
      <c r="L16" s="163">
        <v>0.77361111111111114</v>
      </c>
      <c r="M16" s="163">
        <v>0.77500000000000002</v>
      </c>
      <c r="N16" s="163">
        <v>0.77638888888888891</v>
      </c>
      <c r="O16" s="163">
        <v>0.76250000000000007</v>
      </c>
      <c r="P16" s="163">
        <v>0.76458333333333339</v>
      </c>
      <c r="Q16" s="15"/>
      <c r="R16" s="163">
        <v>0.76527777777777783</v>
      </c>
      <c r="S16" s="163">
        <v>0.76597222222222217</v>
      </c>
      <c r="T16" s="163">
        <v>0.76736111111111116</v>
      </c>
      <c r="U16" s="163">
        <v>0.7680555555555556</v>
      </c>
      <c r="V16" s="163">
        <v>0.76874999999999993</v>
      </c>
      <c r="W16" s="163">
        <v>0.77013888888888893</v>
      </c>
      <c r="X16" s="163">
        <v>0.77083333333333337</v>
      </c>
      <c r="Y16" s="15">
        <f>X16</f>
        <v>0.77083333333333337</v>
      </c>
      <c r="Z16" s="15">
        <v>0.78888888888888886</v>
      </c>
      <c r="AA16" s="15">
        <v>0.79166666666666663</v>
      </c>
      <c r="AB16" s="15">
        <v>0.79305555555555562</v>
      </c>
      <c r="AC16" s="15">
        <v>0.7944444444444444</v>
      </c>
      <c r="AD16" s="15">
        <v>0.79583333333333339</v>
      </c>
      <c r="AE16" s="15">
        <v>0.79722222222222217</v>
      </c>
      <c r="AF16" s="15">
        <v>0.79861111111111116</v>
      </c>
      <c r="AG16" s="15">
        <f>AF16</f>
        <v>0.79861111111111116</v>
      </c>
      <c r="AH16" s="15">
        <v>0.79999999999999993</v>
      </c>
      <c r="AI16" s="15">
        <v>0.3833333333333333</v>
      </c>
      <c r="AJ16" s="15">
        <v>0.80208333333333337</v>
      </c>
      <c r="AK16" s="15">
        <v>0.80347222222222225</v>
      </c>
      <c r="AL16" s="15">
        <v>0.80486111111111114</v>
      </c>
      <c r="AM16" s="15">
        <v>0.80625000000000002</v>
      </c>
      <c r="AN16" s="15">
        <v>0.80763888888888891</v>
      </c>
      <c r="AO16" s="15">
        <f>AN16</f>
        <v>0.80763888888888891</v>
      </c>
      <c r="AP16" s="15">
        <v>0.80902777777777779</v>
      </c>
      <c r="AQ16" s="15">
        <v>0.81041666666666667</v>
      </c>
      <c r="AR16" s="15">
        <v>0.81180555555555556</v>
      </c>
      <c r="AS16" s="15">
        <v>0.81319444444444444</v>
      </c>
      <c r="AT16" s="15">
        <v>0.81458333333333333</v>
      </c>
      <c r="AU16" s="15">
        <v>0.81597222222222221</v>
      </c>
      <c r="AV16" s="15">
        <v>0.81736111111111109</v>
      </c>
      <c r="AW16" s="15">
        <f>AV16</f>
        <v>0.81736111111111109</v>
      </c>
      <c r="AX16" s="15"/>
      <c r="AY16" s="15"/>
      <c r="AZ16" s="15"/>
      <c r="BA16" s="15"/>
      <c r="BB16" s="15"/>
      <c r="BC16" s="15"/>
      <c r="BD16" s="15"/>
      <c r="BE16" s="15">
        <f>BD16</f>
        <v>0</v>
      </c>
      <c r="BF16" s="15"/>
      <c r="BG16" s="15"/>
      <c r="BH16" s="15"/>
      <c r="BI16" s="15"/>
      <c r="BJ16" s="15"/>
      <c r="BK16" s="15"/>
      <c r="BL16" s="15"/>
      <c r="BM16" s="15">
        <f>BL16</f>
        <v>0</v>
      </c>
    </row>
    <row r="17" spans="1:65" ht="15" customHeight="1" x14ac:dyDescent="0.3">
      <c r="A17" s="78">
        <f t="shared" si="38"/>
        <v>7</v>
      </c>
      <c r="B17" s="5" t="s">
        <v>40</v>
      </c>
      <c r="C17" s="79" t="s">
        <v>41</v>
      </c>
      <c r="D17" s="79">
        <v>23000</v>
      </c>
      <c r="E17" s="79">
        <v>23000</v>
      </c>
      <c r="F17" s="79">
        <v>23000</v>
      </c>
      <c r="G17" s="79" t="s">
        <v>42</v>
      </c>
      <c r="H17" s="79" t="s">
        <v>43</v>
      </c>
      <c r="I17" s="80" t="s">
        <v>44</v>
      </c>
      <c r="J17" s="12">
        <v>23000</v>
      </c>
      <c r="K17" s="12">
        <v>23000</v>
      </c>
      <c r="L17" s="12">
        <v>23000</v>
      </c>
      <c r="M17" s="12">
        <v>23000</v>
      </c>
      <c r="N17" s="12">
        <v>23000</v>
      </c>
      <c r="O17" s="12">
        <v>23000</v>
      </c>
      <c r="P17" s="12">
        <v>23000</v>
      </c>
      <c r="Q17" s="12">
        <v>23000</v>
      </c>
      <c r="R17" s="12">
        <v>23000</v>
      </c>
      <c r="S17" s="12">
        <v>23000</v>
      </c>
      <c r="T17" s="12">
        <v>23000</v>
      </c>
      <c r="U17" s="12">
        <v>23000</v>
      </c>
      <c r="V17" s="12">
        <v>23000</v>
      </c>
      <c r="W17" s="12">
        <v>23000</v>
      </c>
      <c r="X17" s="12">
        <v>23000</v>
      </c>
      <c r="Y17" s="12">
        <v>23000</v>
      </c>
      <c r="Z17" s="12">
        <v>23000</v>
      </c>
      <c r="AA17" s="12">
        <v>23000</v>
      </c>
      <c r="AB17" s="12">
        <v>23000</v>
      </c>
      <c r="AC17" s="12">
        <v>23000</v>
      </c>
      <c r="AD17" s="12">
        <v>23000</v>
      </c>
      <c r="AE17" s="12">
        <v>23000</v>
      </c>
      <c r="AF17" s="12">
        <v>23000</v>
      </c>
      <c r="AG17" s="12">
        <v>23000</v>
      </c>
      <c r="AH17" s="12">
        <v>23000</v>
      </c>
      <c r="AI17" s="12">
        <v>23000</v>
      </c>
      <c r="AJ17" s="12">
        <v>23000</v>
      </c>
      <c r="AK17" s="12">
        <v>23000</v>
      </c>
      <c r="AL17" s="12">
        <v>23000</v>
      </c>
      <c r="AM17" s="12">
        <v>23000</v>
      </c>
      <c r="AN17" s="12">
        <v>23000</v>
      </c>
      <c r="AO17" s="12">
        <v>23000</v>
      </c>
      <c r="AP17" s="12">
        <v>23000</v>
      </c>
      <c r="AQ17" s="12">
        <v>23000</v>
      </c>
      <c r="AR17" s="12">
        <v>23000</v>
      </c>
      <c r="AS17" s="12">
        <v>23000</v>
      </c>
      <c r="AT17" s="12">
        <v>23000</v>
      </c>
      <c r="AU17" s="12">
        <v>23000</v>
      </c>
      <c r="AV17" s="12">
        <v>23000</v>
      </c>
      <c r="AW17" s="12">
        <v>23000</v>
      </c>
      <c r="AX17" s="12">
        <v>23000</v>
      </c>
      <c r="AY17" s="12">
        <v>23000</v>
      </c>
      <c r="AZ17" s="12">
        <v>23000</v>
      </c>
      <c r="BA17" s="12">
        <v>23000</v>
      </c>
      <c r="BB17" s="12">
        <v>23000</v>
      </c>
      <c r="BC17" s="12">
        <v>23000</v>
      </c>
      <c r="BD17" s="12">
        <v>23000</v>
      </c>
      <c r="BE17" s="12">
        <v>23000</v>
      </c>
      <c r="BF17" s="12">
        <v>23000</v>
      </c>
      <c r="BG17" s="12">
        <v>23000</v>
      </c>
      <c r="BH17" s="12">
        <v>23000</v>
      </c>
      <c r="BI17" s="12">
        <v>23000</v>
      </c>
      <c r="BJ17" s="12">
        <v>23000</v>
      </c>
      <c r="BK17" s="12">
        <v>23000</v>
      </c>
      <c r="BL17" s="12">
        <v>23000</v>
      </c>
      <c r="BM17" s="12">
        <v>23000</v>
      </c>
    </row>
    <row r="18" spans="1:65" ht="15" customHeight="1" x14ac:dyDescent="0.3">
      <c r="A18" s="78">
        <f t="shared" si="38"/>
        <v>8</v>
      </c>
      <c r="B18" s="5" t="s">
        <v>45</v>
      </c>
      <c r="C18" s="79" t="s">
        <v>46</v>
      </c>
      <c r="D18" s="79">
        <v>82</v>
      </c>
      <c r="E18" s="79">
        <v>82</v>
      </c>
      <c r="F18" s="79">
        <v>82</v>
      </c>
      <c r="G18" s="79" t="s">
        <v>27</v>
      </c>
      <c r="H18" s="79">
        <v>54</v>
      </c>
      <c r="I18" s="80" t="s">
        <v>47</v>
      </c>
      <c r="J18" s="10">
        <f>Формулы!C16</f>
        <v>82</v>
      </c>
      <c r="K18" s="10">
        <f>Формулы!D16</f>
        <v>82</v>
      </c>
      <c r="L18" s="10">
        <f>Формулы!E16</f>
        <v>82</v>
      </c>
      <c r="M18" s="10">
        <f>Формулы!F16</f>
        <v>82</v>
      </c>
      <c r="N18" s="10">
        <f>Формулы!G16</f>
        <v>82</v>
      </c>
      <c r="O18" s="10">
        <f>Формулы!H16</f>
        <v>82</v>
      </c>
      <c r="P18" s="10">
        <f>Формулы!I16</f>
        <v>82</v>
      </c>
      <c r="Q18" s="10">
        <f>Формулы!J16</f>
        <v>82</v>
      </c>
      <c r="R18" s="10">
        <f>Формулы!K16</f>
        <v>82</v>
      </c>
      <c r="S18" s="10">
        <f>Формулы!L16</f>
        <v>82</v>
      </c>
      <c r="T18" s="10">
        <f>Формулы!M16</f>
        <v>82</v>
      </c>
      <c r="U18" s="10">
        <f>Формулы!N16</f>
        <v>82</v>
      </c>
      <c r="V18" s="10">
        <f>Формулы!O16</f>
        <v>82</v>
      </c>
      <c r="W18" s="10">
        <f>Формулы!P16</f>
        <v>82</v>
      </c>
      <c r="X18" s="10">
        <f>Формулы!Q16</f>
        <v>82</v>
      </c>
      <c r="Y18" s="10">
        <f>Формулы!R16</f>
        <v>82</v>
      </c>
      <c r="Z18" s="10">
        <f>VLOOKUP(Z17,Формулы!$A$3:'Формулы'!$B$11,2,FALSE)</f>
        <v>82</v>
      </c>
      <c r="AA18" s="10">
        <f>VLOOKUP(AA17,Формулы!$A$3:'Формулы'!$B$11,2,FALSE)</f>
        <v>82</v>
      </c>
      <c r="AB18" s="10">
        <f>VLOOKUP(AB17,Формулы!$A$3:'Формулы'!$B$11,2,FALSE)</f>
        <v>82</v>
      </c>
      <c r="AC18" s="10">
        <f>VLOOKUP(AC17,Формулы!$A$3:'Формулы'!$B$11,2,FALSE)</f>
        <v>82</v>
      </c>
      <c r="AD18" s="10">
        <f>VLOOKUP(AD17,Формулы!$A$3:'Формулы'!$B$11,2,FALSE)</f>
        <v>82</v>
      </c>
      <c r="AE18" s="10">
        <f>VLOOKUP(AE17,Формулы!$A$3:'Формулы'!$B$11,2,FALSE)</f>
        <v>82</v>
      </c>
      <c r="AF18" s="10">
        <f>VLOOKUP(AF17,Формулы!$A$3:'Формулы'!$B$11,2,FALSE)</f>
        <v>82</v>
      </c>
      <c r="AG18" s="10">
        <f>VLOOKUP(AG17,Формулы!$A$3:'Формулы'!$B$11,2,FALSE)</f>
        <v>82</v>
      </c>
      <c r="AH18" s="10">
        <f>VLOOKUP(AH17,Формулы!$A$3:'Формулы'!$B$11,2,FALSE)</f>
        <v>82</v>
      </c>
      <c r="AI18" s="10">
        <f>VLOOKUP(AI17,Формулы!$A$3:'Формулы'!$B$11,2,FALSE)</f>
        <v>82</v>
      </c>
      <c r="AJ18" s="10">
        <f>VLOOKUP(AJ17,Формулы!$A$3:'Формулы'!$B$11,2,FALSE)</f>
        <v>82</v>
      </c>
      <c r="AK18" s="10">
        <f>VLOOKUP(AK17,Формулы!$A$3:'Формулы'!$B$11,2,FALSE)</f>
        <v>82</v>
      </c>
      <c r="AL18" s="10">
        <f>VLOOKUP(AL17,Формулы!$A$3:'Формулы'!$B$11,2,FALSE)</f>
        <v>82</v>
      </c>
      <c r="AM18" s="10">
        <f>VLOOKUP(AM17,Формулы!$A$3:'Формулы'!$B$11,2,FALSE)</f>
        <v>82</v>
      </c>
      <c r="AN18" s="10">
        <f>VLOOKUP(AN17,Формулы!$A$3:'Формулы'!$B$11,2,FALSE)</f>
        <v>82</v>
      </c>
      <c r="AO18" s="10">
        <f>VLOOKUP(AO17,Формулы!$A$3:'Формулы'!$B$11,2,FALSE)</f>
        <v>82</v>
      </c>
      <c r="AP18" s="10">
        <f>VLOOKUP(AP17,Формулы!$A$3:'Формулы'!$B$11,2,FALSE)</f>
        <v>82</v>
      </c>
      <c r="AQ18" s="10">
        <f>VLOOKUP(AQ17,Формулы!$A$3:'Формулы'!$B$11,2,FALSE)</f>
        <v>82</v>
      </c>
      <c r="AR18" s="10">
        <f>VLOOKUP(AR17,Формулы!$A$3:'Формулы'!$B$11,2,FALSE)</f>
        <v>82</v>
      </c>
      <c r="AS18" s="10">
        <f>VLOOKUP(AS17,Формулы!$A$3:'Формулы'!$B$11,2,FALSE)</f>
        <v>82</v>
      </c>
      <c r="AT18" s="10">
        <f>VLOOKUP(AT17,Формулы!$A$3:'Формулы'!$B$11,2,FALSE)</f>
        <v>82</v>
      </c>
      <c r="AU18" s="10">
        <f>VLOOKUP(AU17,Формулы!$A$3:'Формулы'!$B$11,2,FALSE)</f>
        <v>82</v>
      </c>
      <c r="AV18" s="10">
        <f>VLOOKUP(AV17,Формулы!$A$3:'Формулы'!$B$11,2,FALSE)</f>
        <v>82</v>
      </c>
      <c r="AW18" s="10">
        <f>VLOOKUP(AW17,Формулы!$A$3:'Формулы'!$B$11,2,FALSE)</f>
        <v>82</v>
      </c>
      <c r="AX18" s="10">
        <f>VLOOKUP(AX17,Формулы!$A$3:'Формулы'!$B$11,2,FALSE)</f>
        <v>82</v>
      </c>
      <c r="AY18" s="10">
        <f>VLOOKUP(AY17,Формулы!$A$3:'Формулы'!$B$11,2,FALSE)</f>
        <v>82</v>
      </c>
      <c r="AZ18" s="10">
        <f>VLOOKUP(AZ17,Формулы!$A$3:'Формулы'!$B$11,2,FALSE)</f>
        <v>82</v>
      </c>
      <c r="BA18" s="10">
        <f>VLOOKUP(BA17,Формулы!$A$3:'Формулы'!$B$11,2,FALSE)</f>
        <v>82</v>
      </c>
      <c r="BB18" s="10">
        <f>VLOOKUP(BB17,Формулы!$A$3:'Формулы'!$B$11,2,FALSE)</f>
        <v>82</v>
      </c>
      <c r="BC18" s="10">
        <f>VLOOKUP(BC17,Формулы!$A$3:'Формулы'!$B$11,2,FALSE)</f>
        <v>82</v>
      </c>
      <c r="BD18" s="10">
        <f>VLOOKUP(BD17,Формулы!$A$3:'Формулы'!$B$11,2,FALSE)</f>
        <v>82</v>
      </c>
      <c r="BE18" s="10">
        <f>VLOOKUP(BE17,Формулы!$A$3:'Формулы'!$B$11,2,FALSE)</f>
        <v>82</v>
      </c>
      <c r="BF18" s="10">
        <f>VLOOKUP(BF17,Формулы!$A$3:'Формулы'!$B$11,2,FALSE)</f>
        <v>82</v>
      </c>
      <c r="BG18" s="10">
        <f>VLOOKUP(BG17,Формулы!$A$3:'Формулы'!$B$11,2,FALSE)</f>
        <v>82</v>
      </c>
      <c r="BH18" s="10">
        <f>VLOOKUP(BH17,Формулы!$A$3:'Формулы'!$B$11,2,FALSE)</f>
        <v>82</v>
      </c>
      <c r="BI18" s="10">
        <f>VLOOKUP(BI17,Формулы!$A$3:'Формулы'!$B$11,2,FALSE)</f>
        <v>82</v>
      </c>
      <c r="BJ18" s="10">
        <f>VLOOKUP(BJ17,Формулы!$A$3:'Формулы'!$B$11,2,FALSE)</f>
        <v>82</v>
      </c>
      <c r="BK18" s="10">
        <f>VLOOKUP(BK17,Формулы!$A$3:'Формулы'!$B$11,2,FALSE)</f>
        <v>82</v>
      </c>
      <c r="BL18" s="10">
        <f>VLOOKUP(BL17,Формулы!$A$3:'Формулы'!$B$11,2,FALSE)</f>
        <v>82</v>
      </c>
      <c r="BM18" s="10">
        <f>VLOOKUP(BM17,Формулы!$A$3:'Формулы'!$B$11,2,FALSE)</f>
        <v>82</v>
      </c>
    </row>
    <row r="19" spans="1:65" ht="63.75" customHeight="1" x14ac:dyDescent="0.3">
      <c r="A19" s="78">
        <f t="shared" si="38"/>
        <v>9</v>
      </c>
      <c r="B19" s="5" t="s">
        <v>48</v>
      </c>
      <c r="C19" s="79" t="s">
        <v>49</v>
      </c>
      <c r="D19" s="79" t="s">
        <v>49</v>
      </c>
      <c r="E19" s="79" t="s">
        <v>49</v>
      </c>
      <c r="F19" s="79" t="s">
        <v>49</v>
      </c>
      <c r="G19" s="79" t="s">
        <v>27</v>
      </c>
      <c r="H19" s="79" t="s">
        <v>49</v>
      </c>
      <c r="I19" s="80" t="s">
        <v>39</v>
      </c>
      <c r="J19" s="9">
        <v>0.95833333333333337</v>
      </c>
      <c r="K19" s="9">
        <v>0.95833333333333337</v>
      </c>
      <c r="L19" s="9">
        <v>0.95833333333333337</v>
      </c>
      <c r="M19" s="9">
        <v>0.875</v>
      </c>
      <c r="N19" s="9">
        <v>0.875</v>
      </c>
      <c r="O19" s="9">
        <v>0.875</v>
      </c>
      <c r="P19" s="9">
        <v>0.875</v>
      </c>
      <c r="Q19" s="9"/>
      <c r="R19" s="9">
        <v>0.875</v>
      </c>
      <c r="S19" s="9">
        <v>0.875</v>
      </c>
      <c r="T19" s="9">
        <v>0.875</v>
      </c>
      <c r="U19" s="9">
        <v>0.875</v>
      </c>
      <c r="V19" s="9">
        <v>0.875</v>
      </c>
      <c r="W19" s="9">
        <v>0.875</v>
      </c>
      <c r="X19" s="9">
        <v>0.875</v>
      </c>
      <c r="Y19" s="9">
        <f>X19</f>
        <v>0.875</v>
      </c>
      <c r="Z19" s="15">
        <v>0.875</v>
      </c>
      <c r="AA19" s="15">
        <v>0.95833333333333337</v>
      </c>
      <c r="AB19" s="15">
        <v>0.95833333333333337</v>
      </c>
      <c r="AC19" s="15">
        <v>0.95833333333333337</v>
      </c>
      <c r="AD19" s="15">
        <v>0.95833333333333337</v>
      </c>
      <c r="AE19" s="15">
        <v>0.95833333333333337</v>
      </c>
      <c r="AF19" s="15">
        <v>0.95833333333333337</v>
      </c>
      <c r="AG19" s="9">
        <f>AF19</f>
        <v>0.95833333333333337</v>
      </c>
      <c r="AH19" s="9">
        <v>0.95833333333333337</v>
      </c>
      <c r="AI19" s="9">
        <v>0</v>
      </c>
      <c r="AJ19" s="9">
        <v>0.875</v>
      </c>
      <c r="AK19" s="9">
        <v>0.875</v>
      </c>
      <c r="AL19" s="9">
        <v>0.875</v>
      </c>
      <c r="AM19" s="9">
        <v>0.875</v>
      </c>
      <c r="AN19" s="9">
        <v>0.875</v>
      </c>
      <c r="AO19" s="9">
        <f>AN19</f>
        <v>0.875</v>
      </c>
      <c r="AP19" s="9"/>
      <c r="AQ19" s="9"/>
      <c r="AR19" s="9"/>
      <c r="AS19" s="9"/>
      <c r="AT19" s="9"/>
      <c r="AU19" s="9"/>
      <c r="AV19" s="9"/>
      <c r="AW19" s="9">
        <f>AV19</f>
        <v>0</v>
      </c>
      <c r="AX19" s="9"/>
      <c r="AY19" s="9"/>
      <c r="AZ19" s="9"/>
      <c r="BA19" s="9"/>
      <c r="BB19" s="9"/>
      <c r="BC19" s="9"/>
      <c r="BD19" s="9"/>
      <c r="BE19" s="9">
        <f>BD19</f>
        <v>0</v>
      </c>
      <c r="BF19" s="9"/>
      <c r="BG19" s="9"/>
      <c r="BH19" s="9"/>
      <c r="BI19" s="9"/>
      <c r="BJ19" s="9"/>
      <c r="BK19" s="9"/>
      <c r="BL19" s="9"/>
      <c r="BM19" s="9">
        <f>BL19</f>
        <v>0</v>
      </c>
    </row>
    <row r="20" spans="1:65" ht="63.75" customHeight="1" x14ac:dyDescent="0.3">
      <c r="A20" s="81">
        <f t="shared" si="38"/>
        <v>10</v>
      </c>
      <c r="B20" s="6" t="s">
        <v>50</v>
      </c>
      <c r="C20" s="79" t="s">
        <v>49</v>
      </c>
      <c r="D20" s="82" t="s">
        <v>49</v>
      </c>
      <c r="E20" s="82" t="s">
        <v>49</v>
      </c>
      <c r="F20" s="82" t="s">
        <v>49</v>
      </c>
      <c r="G20" s="83" t="s">
        <v>27</v>
      </c>
      <c r="H20" s="82" t="s">
        <v>49</v>
      </c>
      <c r="I20" s="84" t="s">
        <v>39</v>
      </c>
      <c r="J20" s="9">
        <v>0.70833333333333337</v>
      </c>
      <c r="K20" s="9">
        <v>0.70833333333333337</v>
      </c>
      <c r="L20" s="9">
        <v>0.70833333333333337</v>
      </c>
      <c r="M20" s="9">
        <v>0.70833333333333337</v>
      </c>
      <c r="N20" s="9">
        <v>0.70833333333333337</v>
      </c>
      <c r="O20" s="9">
        <v>0.70833333333333337</v>
      </c>
      <c r="P20" s="9">
        <v>0.70833333333333337</v>
      </c>
      <c r="Q20" s="9"/>
      <c r="R20" s="9">
        <v>0.70833333333333337</v>
      </c>
      <c r="S20" s="9">
        <v>0.70833333333333337</v>
      </c>
      <c r="T20" s="9">
        <v>0.70833333333333337</v>
      </c>
      <c r="U20" s="9">
        <v>0.70833333333333337</v>
      </c>
      <c r="V20" s="9">
        <v>0.70833333333333337</v>
      </c>
      <c r="W20" s="9">
        <v>0.70833333333333337</v>
      </c>
      <c r="X20" s="9">
        <v>0.70833333333333337</v>
      </c>
      <c r="Y20" s="9">
        <f>X20</f>
        <v>0.70833333333333337</v>
      </c>
      <c r="Z20" s="9">
        <v>0.70833333333333337</v>
      </c>
      <c r="AA20" s="9">
        <v>0.70833333333333337</v>
      </c>
      <c r="AB20" s="9">
        <v>0.70833333333333337</v>
      </c>
      <c r="AC20" s="9">
        <v>0.70833333333333337</v>
      </c>
      <c r="AD20" s="9">
        <v>0.70833333333333337</v>
      </c>
      <c r="AE20" s="9">
        <v>0.70833333333333337</v>
      </c>
      <c r="AF20" s="9">
        <v>0.70833333333333337</v>
      </c>
      <c r="AG20" s="9">
        <f>AF20</f>
        <v>0.70833333333333337</v>
      </c>
      <c r="AH20" s="9">
        <v>0.70833333333333337</v>
      </c>
      <c r="AI20" s="9">
        <v>0</v>
      </c>
      <c r="AJ20" s="9">
        <v>0.70833333333333337</v>
      </c>
      <c r="AK20" s="9">
        <v>0.25</v>
      </c>
      <c r="AL20" s="9">
        <v>0.375</v>
      </c>
      <c r="AM20" s="9">
        <v>0.70833333333333337</v>
      </c>
      <c r="AN20" s="9">
        <v>0.33333333333333331</v>
      </c>
      <c r="AO20" s="9">
        <f>AN20</f>
        <v>0.33333333333333331</v>
      </c>
      <c r="AP20" s="9"/>
      <c r="AQ20" s="9"/>
      <c r="AR20" s="9"/>
      <c r="AS20" s="9"/>
      <c r="AT20" s="9"/>
      <c r="AU20" s="9"/>
      <c r="AV20" s="9"/>
      <c r="AW20" s="9">
        <f>AV20</f>
        <v>0</v>
      </c>
      <c r="AX20" s="9"/>
      <c r="AY20" s="9"/>
      <c r="AZ20" s="9"/>
      <c r="BA20" s="9"/>
      <c r="BB20" s="9"/>
      <c r="BC20" s="9"/>
      <c r="BD20" s="9"/>
      <c r="BE20" s="9">
        <f>BD20</f>
        <v>0</v>
      </c>
      <c r="BF20" s="9"/>
      <c r="BG20" s="9"/>
      <c r="BH20" s="9"/>
      <c r="BI20" s="9"/>
      <c r="BJ20" s="9"/>
      <c r="BK20" s="9"/>
      <c r="BL20" s="9"/>
      <c r="BM20" s="9">
        <f>BL20</f>
        <v>0</v>
      </c>
    </row>
    <row r="21" spans="1:65" ht="25.5" customHeight="1" x14ac:dyDescent="0.3">
      <c r="A21" s="78">
        <f t="shared" si="38"/>
        <v>11</v>
      </c>
      <c r="B21" s="5" t="s">
        <v>51</v>
      </c>
      <c r="C21" s="85" t="s">
        <v>52</v>
      </c>
      <c r="D21" s="79" t="s">
        <v>287</v>
      </c>
      <c r="E21" s="79" t="s">
        <v>288</v>
      </c>
      <c r="F21" s="79" t="s">
        <v>288</v>
      </c>
      <c r="G21" s="83" t="s">
        <v>27</v>
      </c>
      <c r="H21" s="79" t="s">
        <v>289</v>
      </c>
      <c r="I21" s="80" t="s">
        <v>54</v>
      </c>
      <c r="J21" s="166">
        <v>16.5</v>
      </c>
      <c r="K21" s="166">
        <v>15.5</v>
      </c>
      <c r="L21" s="166">
        <v>16.5</v>
      </c>
      <c r="M21" s="166">
        <v>16.5</v>
      </c>
      <c r="N21" s="166">
        <v>18.5</v>
      </c>
      <c r="O21" s="166">
        <v>18.5</v>
      </c>
      <c r="P21" s="166">
        <v>18.5</v>
      </c>
      <c r="Q21" s="10">
        <f t="shared" ref="Q21:Q32" si="46">IF(Q$2="Среднее",AVERAGE(J21:P21))</f>
        <v>17.214285714285715</v>
      </c>
      <c r="R21" s="166">
        <v>18.5</v>
      </c>
      <c r="S21" s="166">
        <v>16.5</v>
      </c>
      <c r="T21" s="166">
        <v>18.5</v>
      </c>
      <c r="U21" s="166">
        <v>12.5</v>
      </c>
      <c r="V21" s="166">
        <v>16</v>
      </c>
      <c r="W21" s="166">
        <v>15</v>
      </c>
      <c r="X21" s="166">
        <v>15</v>
      </c>
      <c r="Y21" s="10">
        <f t="shared" ref="Y21:Y24" si="47">IF(Y$2="Среднее",AVERAGE(R21:X21))</f>
        <v>16</v>
      </c>
      <c r="Z21" s="10">
        <v>14.5</v>
      </c>
      <c r="AA21" s="10">
        <v>14.5</v>
      </c>
      <c r="AB21" s="10">
        <v>14.5</v>
      </c>
      <c r="AC21" s="10">
        <v>11.5</v>
      </c>
      <c r="AD21" s="10">
        <v>14.5</v>
      </c>
      <c r="AE21" s="10">
        <v>14.5</v>
      </c>
      <c r="AF21" s="10">
        <v>12.5</v>
      </c>
      <c r="AG21" s="13">
        <f t="shared" ref="AG21" si="48">IF(AG$2="Среднее",AVERAGE(Z21:AF21),"")</f>
        <v>13.785714285714286</v>
      </c>
      <c r="AH21" s="10">
        <v>9</v>
      </c>
      <c r="AI21" s="10">
        <v>0</v>
      </c>
      <c r="AJ21" s="10">
        <v>15.5</v>
      </c>
      <c r="AK21" s="10">
        <v>8.5</v>
      </c>
      <c r="AL21" s="10">
        <v>11.5</v>
      </c>
      <c r="AM21" s="10">
        <v>12</v>
      </c>
      <c r="AN21" s="10">
        <v>9.5</v>
      </c>
      <c r="AO21" s="13">
        <f t="shared" ref="AO21" si="49">IF(AO$2="Среднее",AVERAGE(AH21:AN21),"")</f>
        <v>9.4285714285714288</v>
      </c>
      <c r="AP21" s="10"/>
      <c r="AQ21" s="10"/>
      <c r="AR21" s="10"/>
      <c r="AS21" s="10"/>
      <c r="AT21" s="10"/>
      <c r="AU21" s="10"/>
      <c r="AV21" s="10"/>
      <c r="AW21" s="13" t="e">
        <f t="shared" ref="AW21" si="50">IF(AW$2="Среднее",AVERAGE(AP21:AV21),"")</f>
        <v>#DIV/0!</v>
      </c>
      <c r="AX21" s="10"/>
      <c r="AY21" s="10"/>
      <c r="AZ21" s="10"/>
      <c r="BA21" s="10"/>
      <c r="BB21" s="10"/>
      <c r="BC21" s="10"/>
      <c r="BD21" s="10"/>
      <c r="BE21" s="13" t="e">
        <f t="shared" ref="BE21" si="51">IF(BE$2="Среднее",AVERAGE(AX21:BD21),"")</f>
        <v>#DIV/0!</v>
      </c>
      <c r="BF21" s="10"/>
      <c r="BG21" s="10"/>
      <c r="BH21" s="10"/>
      <c r="BI21" s="10"/>
      <c r="BJ21" s="10"/>
      <c r="BK21" s="10"/>
      <c r="BL21" s="10"/>
      <c r="BM21" s="13" t="e">
        <f t="shared" ref="BM21" si="52">IF(BM$2="Среднее",AVERAGE(BF21:BL21),"")</f>
        <v>#DIV/0!</v>
      </c>
    </row>
    <row r="22" spans="1:65" ht="15" customHeight="1" x14ac:dyDescent="0.3">
      <c r="A22" s="78">
        <f t="shared" si="38"/>
        <v>12</v>
      </c>
      <c r="B22" s="5" t="s">
        <v>55</v>
      </c>
      <c r="C22" s="85" t="s">
        <v>56</v>
      </c>
      <c r="D22" s="85" t="s">
        <v>57</v>
      </c>
      <c r="E22" s="85" t="s">
        <v>58</v>
      </c>
      <c r="F22" s="85" t="s">
        <v>59</v>
      </c>
      <c r="G22" s="83" t="s">
        <v>27</v>
      </c>
      <c r="H22" s="85" t="s">
        <v>60</v>
      </c>
      <c r="I22" s="80" t="s">
        <v>61</v>
      </c>
      <c r="J22" s="17">
        <f t="shared" ref="J22:P22" si="53">J18*J21</f>
        <v>1353</v>
      </c>
      <c r="K22" s="17">
        <f t="shared" si="53"/>
        <v>1271</v>
      </c>
      <c r="L22" s="17">
        <f t="shared" si="53"/>
        <v>1353</v>
      </c>
      <c r="M22" s="17">
        <f t="shared" si="53"/>
        <v>1353</v>
      </c>
      <c r="N22" s="17">
        <f t="shared" si="53"/>
        <v>1517</v>
      </c>
      <c r="O22" s="17">
        <f t="shared" si="53"/>
        <v>1517</v>
      </c>
      <c r="P22" s="17">
        <f t="shared" si="53"/>
        <v>1517</v>
      </c>
      <c r="Q22" s="10">
        <f t="shared" si="46"/>
        <v>1411.5714285714287</v>
      </c>
      <c r="R22" s="17">
        <f t="shared" ref="R22:X22" si="54">R18*R21</f>
        <v>1517</v>
      </c>
      <c r="S22" s="17">
        <f t="shared" si="54"/>
        <v>1353</v>
      </c>
      <c r="T22" s="17">
        <f t="shared" si="54"/>
        <v>1517</v>
      </c>
      <c r="U22" s="17">
        <f t="shared" si="54"/>
        <v>1025</v>
      </c>
      <c r="V22" s="17">
        <f t="shared" si="54"/>
        <v>1312</v>
      </c>
      <c r="W22" s="17">
        <f t="shared" si="54"/>
        <v>1230</v>
      </c>
      <c r="X22" s="17">
        <f t="shared" si="54"/>
        <v>1230</v>
      </c>
      <c r="Y22" s="10">
        <f t="shared" si="47"/>
        <v>1312</v>
      </c>
      <c r="Z22" s="17">
        <f t="shared" ref="Z22:AN22" si="55">Z18*Z21</f>
        <v>1189</v>
      </c>
      <c r="AA22" s="17">
        <f t="shared" si="55"/>
        <v>1189</v>
      </c>
      <c r="AB22" s="17">
        <f t="shared" si="55"/>
        <v>1189</v>
      </c>
      <c r="AC22" s="17">
        <f t="shared" si="55"/>
        <v>943</v>
      </c>
      <c r="AD22" s="17">
        <f t="shared" si="55"/>
        <v>1189</v>
      </c>
      <c r="AE22" s="17">
        <f t="shared" si="55"/>
        <v>1189</v>
      </c>
      <c r="AF22" s="17">
        <f t="shared" si="55"/>
        <v>1025</v>
      </c>
      <c r="AG22" s="17">
        <f t="shared" si="55"/>
        <v>1130.4285714285716</v>
      </c>
      <c r="AH22" s="17">
        <f t="shared" si="55"/>
        <v>738</v>
      </c>
      <c r="AI22" s="17">
        <f t="shared" si="55"/>
        <v>0</v>
      </c>
      <c r="AJ22" s="17">
        <f t="shared" si="55"/>
        <v>1271</v>
      </c>
      <c r="AK22" s="17">
        <f t="shared" si="55"/>
        <v>697</v>
      </c>
      <c r="AL22" s="17">
        <f t="shared" si="55"/>
        <v>943</v>
      </c>
      <c r="AM22" s="17">
        <f t="shared" si="55"/>
        <v>984</v>
      </c>
      <c r="AN22" s="17">
        <f t="shared" si="55"/>
        <v>779</v>
      </c>
      <c r="AO22" s="17">
        <f t="shared" ref="AO22" si="56">AO18*AO21</f>
        <v>773.14285714285711</v>
      </c>
      <c r="AP22" s="17"/>
      <c r="AQ22" s="17"/>
      <c r="AR22" s="17"/>
      <c r="AS22" s="17"/>
      <c r="AT22" s="17"/>
      <c r="AU22" s="17"/>
      <c r="AV22" s="17"/>
      <c r="AW22" s="17" t="e">
        <f t="shared" ref="AW22" si="57">AW18*AW21</f>
        <v>#DIV/0!</v>
      </c>
      <c r="AX22" s="17"/>
      <c r="AY22" s="17"/>
      <c r="AZ22" s="17"/>
      <c r="BA22" s="17"/>
      <c r="BB22" s="17"/>
      <c r="BC22" s="17"/>
      <c r="BD22" s="17"/>
      <c r="BE22" s="17" t="e">
        <f t="shared" ref="BE22" si="58">BE18*BE21</f>
        <v>#DIV/0!</v>
      </c>
      <c r="BF22" s="17"/>
      <c r="BG22" s="17"/>
      <c r="BH22" s="17"/>
      <c r="BI22" s="17"/>
      <c r="BJ22" s="17"/>
      <c r="BK22" s="17"/>
      <c r="BL22" s="17"/>
      <c r="BM22" s="17" t="e">
        <f t="shared" ref="BM22" si="59">BM18*BM21</f>
        <v>#DIV/0!</v>
      </c>
    </row>
    <row r="23" spans="1:65" ht="15" customHeight="1" x14ac:dyDescent="0.3">
      <c r="A23" s="78">
        <f t="shared" si="38"/>
        <v>13</v>
      </c>
      <c r="B23" s="7" t="s">
        <v>234</v>
      </c>
      <c r="C23" s="86" t="s">
        <v>62</v>
      </c>
      <c r="D23" s="86" t="s">
        <v>63</v>
      </c>
      <c r="E23" s="86" t="s">
        <v>63</v>
      </c>
      <c r="F23" s="86" t="s">
        <v>63</v>
      </c>
      <c r="G23" s="83" t="s">
        <v>27</v>
      </c>
      <c r="H23" s="86" t="s">
        <v>63</v>
      </c>
      <c r="I23" s="87" t="s">
        <v>29</v>
      </c>
      <c r="J23" s="17">
        <f>J11*J14/100+J22</f>
        <v>1960.75</v>
      </c>
      <c r="K23" s="17">
        <f t="shared" ref="K23:P23" si="60">K11*K14/100+K22</f>
        <v>1995.75</v>
      </c>
      <c r="L23" s="17">
        <f t="shared" si="60"/>
        <v>1885.35</v>
      </c>
      <c r="M23" s="17">
        <f t="shared" si="60"/>
        <v>2021.2</v>
      </c>
      <c r="N23" s="17">
        <f t="shared" si="60"/>
        <v>2209.9</v>
      </c>
      <c r="O23" s="17">
        <f t="shared" si="60"/>
        <v>2294.4</v>
      </c>
      <c r="P23" s="17">
        <f t="shared" si="60"/>
        <v>1984.35</v>
      </c>
      <c r="Q23" s="10">
        <f t="shared" si="46"/>
        <v>2050.2428571428572</v>
      </c>
      <c r="R23" s="17">
        <f t="shared" ref="R23:X23" si="61">R11*R14/100+R22</f>
        <v>2102.65</v>
      </c>
      <c r="S23" s="17">
        <f t="shared" si="61"/>
        <v>2062.15</v>
      </c>
      <c r="T23" s="17">
        <f t="shared" si="61"/>
        <v>2094.85</v>
      </c>
      <c r="U23" s="17">
        <f t="shared" si="61"/>
        <v>1762.75</v>
      </c>
      <c r="V23" s="17">
        <f t="shared" si="61"/>
        <v>2210.9499999999998</v>
      </c>
      <c r="W23" s="17">
        <f t="shared" si="61"/>
        <v>2177.6999999999998</v>
      </c>
      <c r="X23" s="17">
        <f t="shared" si="61"/>
        <v>2190.6999999999998</v>
      </c>
      <c r="Y23" s="10">
        <f t="shared" si="47"/>
        <v>2085.9642857142858</v>
      </c>
      <c r="Z23" s="17">
        <f t="shared" ref="Z23:AN23" si="62">Z11*Z14/100+Z22</f>
        <v>1986.55</v>
      </c>
      <c r="AA23" s="17">
        <f t="shared" si="62"/>
        <v>1946.9</v>
      </c>
      <c r="AB23" s="17">
        <f t="shared" si="62"/>
        <v>1822.75</v>
      </c>
      <c r="AC23" s="17">
        <f t="shared" si="62"/>
        <v>1566.35</v>
      </c>
      <c r="AD23" s="17">
        <f t="shared" si="62"/>
        <v>1664.8</v>
      </c>
      <c r="AE23" s="17">
        <f t="shared" si="62"/>
        <v>1666.75</v>
      </c>
      <c r="AF23" s="17">
        <f t="shared" si="62"/>
        <v>1752.35</v>
      </c>
      <c r="AG23" s="17">
        <f t="shared" si="62"/>
        <v>1772.3500000000001</v>
      </c>
      <c r="AH23" s="17">
        <f t="shared" si="62"/>
        <v>1774.1</v>
      </c>
      <c r="AI23" s="17">
        <f t="shared" si="62"/>
        <v>1002.95</v>
      </c>
      <c r="AJ23" s="17">
        <f t="shared" si="62"/>
        <v>2030.85</v>
      </c>
      <c r="AK23" s="17">
        <f t="shared" si="62"/>
        <v>1796.8</v>
      </c>
      <c r="AL23" s="17">
        <f t="shared" si="62"/>
        <v>2051.9</v>
      </c>
      <c r="AM23" s="17">
        <f t="shared" si="62"/>
        <v>1871.25</v>
      </c>
      <c r="AN23" s="17">
        <f t="shared" si="62"/>
        <v>1738.4</v>
      </c>
      <c r="AO23" s="17">
        <f t="shared" ref="AO23" si="63">AO11*AO14/100+AO22</f>
        <v>1752.3214285714284</v>
      </c>
      <c r="AP23" s="17"/>
      <c r="AQ23" s="17"/>
      <c r="AR23" s="17"/>
      <c r="AS23" s="17"/>
      <c r="AT23" s="17"/>
      <c r="AU23" s="17"/>
      <c r="AV23" s="17"/>
      <c r="AW23" s="17" t="e">
        <f t="shared" ref="AW23" si="64">AW11*AW14/100+AW22</f>
        <v>#DIV/0!</v>
      </c>
      <c r="AX23" s="17"/>
      <c r="AY23" s="17"/>
      <c r="AZ23" s="17"/>
      <c r="BA23" s="17"/>
      <c r="BB23" s="17"/>
      <c r="BC23" s="17"/>
      <c r="BD23" s="17"/>
      <c r="BE23" s="17" t="e">
        <f t="shared" ref="BE23" si="65">BE11*BE14/100+BE22</f>
        <v>#DIV/0!</v>
      </c>
      <c r="BF23" s="17"/>
      <c r="BG23" s="17"/>
      <c r="BH23" s="17"/>
      <c r="BI23" s="17"/>
      <c r="BJ23" s="17"/>
      <c r="BK23" s="17"/>
      <c r="BL23" s="17"/>
      <c r="BM23" s="17" t="e">
        <f t="shared" ref="BM23" si="66">BM11*BM14/100+BM22</f>
        <v>#DIV/0!</v>
      </c>
    </row>
    <row r="24" spans="1:65" ht="15" customHeight="1" x14ac:dyDescent="0.3">
      <c r="A24" s="78">
        <f t="shared" si="38"/>
        <v>14</v>
      </c>
      <c r="B24" s="5" t="s">
        <v>304</v>
      </c>
      <c r="C24" s="79" t="s">
        <v>64</v>
      </c>
      <c r="D24" s="79" t="s">
        <v>65</v>
      </c>
      <c r="E24" s="79" t="s">
        <v>65</v>
      </c>
      <c r="F24" s="79" t="s">
        <v>65</v>
      </c>
      <c r="G24" s="83" t="s">
        <v>27</v>
      </c>
      <c r="H24" s="79" t="s">
        <v>65</v>
      </c>
      <c r="I24" s="88" t="s">
        <v>66</v>
      </c>
      <c r="J24" s="168">
        <v>71</v>
      </c>
      <c r="K24" s="168">
        <v>71</v>
      </c>
      <c r="L24" s="168">
        <v>71</v>
      </c>
      <c r="M24" s="168">
        <v>68</v>
      </c>
      <c r="N24" s="168">
        <v>68</v>
      </c>
      <c r="O24" s="168">
        <v>68</v>
      </c>
      <c r="P24" s="168">
        <v>68</v>
      </c>
      <c r="Q24" s="10">
        <f t="shared" si="46"/>
        <v>69.285714285714292</v>
      </c>
      <c r="R24" s="168">
        <v>69</v>
      </c>
      <c r="S24" s="168">
        <v>74</v>
      </c>
      <c r="T24" s="168">
        <v>74</v>
      </c>
      <c r="U24" s="168">
        <v>74</v>
      </c>
      <c r="V24" s="168">
        <v>74</v>
      </c>
      <c r="W24" s="168">
        <v>74</v>
      </c>
      <c r="X24" s="168">
        <v>74</v>
      </c>
      <c r="Y24" s="10">
        <f t="shared" si="47"/>
        <v>73.285714285714292</v>
      </c>
      <c r="Z24" s="16">
        <v>74</v>
      </c>
      <c r="AA24" s="16">
        <v>74</v>
      </c>
      <c r="AB24" s="16">
        <v>74</v>
      </c>
      <c r="AC24" s="16">
        <v>74</v>
      </c>
      <c r="AD24" s="16">
        <v>74</v>
      </c>
      <c r="AE24" s="16">
        <v>72</v>
      </c>
      <c r="AF24" s="16">
        <v>72</v>
      </c>
      <c r="AG24" s="13">
        <f t="shared" ref="AG24" si="67">IF(AG$2="Среднее",AVERAGE(Z24:AF24),"")</f>
        <v>73.428571428571431</v>
      </c>
      <c r="AH24" s="16">
        <v>75</v>
      </c>
      <c r="AI24" s="16">
        <v>75</v>
      </c>
      <c r="AJ24" s="16">
        <v>75</v>
      </c>
      <c r="AK24" s="16">
        <v>75</v>
      </c>
      <c r="AL24" s="16">
        <v>75</v>
      </c>
      <c r="AM24" s="16">
        <v>75</v>
      </c>
      <c r="AN24" s="16">
        <v>77</v>
      </c>
      <c r="AO24" s="13">
        <f t="shared" ref="AO24" si="68">IF(AO$2="Среднее",AVERAGE(AH24:AN24),"")</f>
        <v>75.285714285714292</v>
      </c>
      <c r="AP24" s="16"/>
      <c r="AQ24" s="16"/>
      <c r="AR24" s="16"/>
      <c r="AS24" s="16"/>
      <c r="AT24" s="16"/>
      <c r="AU24" s="16"/>
      <c r="AV24" s="16"/>
      <c r="AW24" s="13" t="e">
        <f t="shared" ref="AW24" si="69">IF(AW$2="Среднее",AVERAGE(AP24:AV24),"")</f>
        <v>#DIV/0!</v>
      </c>
      <c r="AX24" s="16"/>
      <c r="AY24" s="16"/>
      <c r="AZ24" s="16"/>
      <c r="BA24" s="16"/>
      <c r="BB24" s="16"/>
      <c r="BC24" s="16"/>
      <c r="BD24" s="16"/>
      <c r="BE24" s="13" t="e">
        <f t="shared" ref="BE24" si="70">IF(BE$2="Среднее",AVERAGE(AX24:BD24),"")</f>
        <v>#DIV/0!</v>
      </c>
      <c r="BF24" s="16"/>
      <c r="BG24" s="16"/>
      <c r="BH24" s="16"/>
      <c r="BI24" s="16"/>
      <c r="BJ24" s="16"/>
      <c r="BK24" s="16"/>
      <c r="BL24" s="16"/>
      <c r="BM24" s="13" t="e">
        <f t="shared" ref="BM24" si="71">IF(BM$2="Среднее",AVERAGE(BF24:BL24),"")</f>
        <v>#DIV/0!</v>
      </c>
    </row>
    <row r="25" spans="1:65" ht="30" customHeight="1" x14ac:dyDescent="0.3">
      <c r="A25" s="235" t="s">
        <v>67</v>
      </c>
      <c r="B25" s="236"/>
      <c r="C25" s="236"/>
      <c r="D25" s="236"/>
      <c r="E25" s="236"/>
      <c r="F25" s="236"/>
      <c r="G25" s="236"/>
      <c r="H25" s="236"/>
      <c r="I25" s="236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</row>
    <row r="26" spans="1:65" ht="15" customHeight="1" x14ac:dyDescent="0.3">
      <c r="A26" s="89">
        <v>1</v>
      </c>
      <c r="B26" s="34" t="s">
        <v>235</v>
      </c>
      <c r="C26" s="91" t="s">
        <v>68</v>
      </c>
      <c r="D26" s="91" t="s">
        <v>69</v>
      </c>
      <c r="E26" s="91" t="s">
        <v>69</v>
      </c>
      <c r="F26" s="91" t="s">
        <v>69</v>
      </c>
      <c r="G26" s="83" t="s">
        <v>27</v>
      </c>
      <c r="H26" s="92" t="s">
        <v>70</v>
      </c>
      <c r="I26" s="89" t="s">
        <v>71</v>
      </c>
      <c r="J26" s="167">
        <v>23</v>
      </c>
      <c r="K26" s="167">
        <v>22.7</v>
      </c>
      <c r="L26" s="167">
        <v>24</v>
      </c>
      <c r="M26" s="167">
        <v>22.9</v>
      </c>
      <c r="N26" s="167">
        <v>23.8</v>
      </c>
      <c r="O26" s="167">
        <v>23.5</v>
      </c>
      <c r="P26" s="167">
        <v>23.4</v>
      </c>
      <c r="Q26" s="17">
        <f t="shared" si="46"/>
        <v>23.328571428571426</v>
      </c>
      <c r="R26" s="167">
        <v>23.6</v>
      </c>
      <c r="S26" s="167">
        <v>24</v>
      </c>
      <c r="T26" s="167">
        <v>22.7</v>
      </c>
      <c r="U26" s="167">
        <v>22.6</v>
      </c>
      <c r="V26" s="167">
        <v>22.7</v>
      </c>
      <c r="W26" s="167">
        <v>22.6</v>
      </c>
      <c r="X26" s="167">
        <v>22.7</v>
      </c>
      <c r="Y26" s="17">
        <f t="shared" ref="Y26:Y32" si="72">IF(Y$2="Среднее",AVERAGE(R26:X26))</f>
        <v>22.985714285714288</v>
      </c>
      <c r="Z26" s="17">
        <v>22.7</v>
      </c>
      <c r="AA26" s="17">
        <v>22.8</v>
      </c>
      <c r="AB26" s="17">
        <v>22.9</v>
      </c>
      <c r="AC26" s="17">
        <v>23.3</v>
      </c>
      <c r="AD26" s="17">
        <v>21.6</v>
      </c>
      <c r="AE26" s="17">
        <v>22.8</v>
      </c>
      <c r="AF26" s="17">
        <v>22.7</v>
      </c>
      <c r="AG26" s="13">
        <f t="shared" ref="AG26:AG32" si="73">IF(AG$2="Среднее",AVERAGE(Z26:AF26),"")</f>
        <v>22.685714285714287</v>
      </c>
      <c r="AH26" s="17">
        <v>22.6</v>
      </c>
      <c r="AI26" s="17">
        <v>21.9</v>
      </c>
      <c r="AJ26" s="17">
        <v>22.3</v>
      </c>
      <c r="AK26" s="17">
        <v>23</v>
      </c>
      <c r="AL26" s="17">
        <v>22.6</v>
      </c>
      <c r="AM26" s="17">
        <v>24</v>
      </c>
      <c r="AN26" s="17">
        <v>22.4</v>
      </c>
      <c r="AO26" s="13">
        <f t="shared" ref="AO26:AO32" si="74">IF(AO$2="Среднее",AVERAGE(AH26:AN26),"")</f>
        <v>22.685714285714287</v>
      </c>
      <c r="AP26" s="17"/>
      <c r="AQ26" s="17"/>
      <c r="AR26" s="17"/>
      <c r="AS26" s="17"/>
      <c r="AT26" s="17"/>
      <c r="AU26" s="17"/>
      <c r="AV26" s="17"/>
      <c r="AW26" s="13" t="e">
        <f t="shared" ref="AW26:AW32" si="75">IF(AW$2="Среднее",AVERAGE(AP26:AV26),"")</f>
        <v>#DIV/0!</v>
      </c>
      <c r="AX26" s="17"/>
      <c r="AY26" s="17"/>
      <c r="AZ26" s="17"/>
      <c r="BA26" s="17"/>
      <c r="BB26" s="17"/>
      <c r="BC26" s="17"/>
      <c r="BD26" s="17"/>
      <c r="BE26" s="13" t="e">
        <f t="shared" ref="BE26:BE32" si="76">IF(BE$2="Среднее",AVERAGE(AX26:BD26),"")</f>
        <v>#DIV/0!</v>
      </c>
      <c r="BF26" s="17"/>
      <c r="BG26" s="17"/>
      <c r="BH26" s="17"/>
      <c r="BI26" s="17"/>
      <c r="BJ26" s="17"/>
      <c r="BK26" s="17"/>
      <c r="BL26" s="17"/>
      <c r="BM26" s="13" t="e">
        <f t="shared" ref="BM26:BM32" si="77">IF(BM$2="Среднее",AVERAGE(BF26:BL26),"")</f>
        <v>#DIV/0!</v>
      </c>
    </row>
    <row r="27" spans="1:65" ht="15" customHeight="1" x14ac:dyDescent="0.3">
      <c r="A27" s="89">
        <f>A26+1</f>
        <v>2</v>
      </c>
      <c r="B27" s="34" t="s">
        <v>236</v>
      </c>
      <c r="C27" s="91" t="s">
        <v>70</v>
      </c>
      <c r="D27" s="91" t="s">
        <v>72</v>
      </c>
      <c r="E27" s="91" t="s">
        <v>72</v>
      </c>
      <c r="F27" s="91" t="s">
        <v>72</v>
      </c>
      <c r="G27" s="83" t="s">
        <v>27</v>
      </c>
      <c r="H27" s="92" t="s">
        <v>73</v>
      </c>
      <c r="I27" s="89" t="s">
        <v>71</v>
      </c>
      <c r="J27" s="162">
        <v>19.899999999999999</v>
      </c>
      <c r="K27" s="162">
        <v>20.100000000000001</v>
      </c>
      <c r="L27" s="162">
        <v>20.399999999999999</v>
      </c>
      <c r="M27" s="162">
        <v>18.8</v>
      </c>
      <c r="N27" s="162">
        <v>18.899999999999999</v>
      </c>
      <c r="O27" s="162">
        <v>18.899999999999999</v>
      </c>
      <c r="P27" s="162">
        <v>19.3</v>
      </c>
      <c r="Q27" s="17">
        <f t="shared" si="46"/>
        <v>19.471428571428572</v>
      </c>
      <c r="R27" s="162">
        <v>19.2</v>
      </c>
      <c r="S27" s="162">
        <v>18.7</v>
      </c>
      <c r="T27" s="162">
        <v>19.2</v>
      </c>
      <c r="U27" s="162">
        <v>18.600000000000001</v>
      </c>
      <c r="V27" s="162">
        <v>18.399999999999999</v>
      </c>
      <c r="W27" s="162">
        <v>18.600000000000001</v>
      </c>
      <c r="X27" s="162">
        <v>19</v>
      </c>
      <c r="Y27" s="17">
        <f t="shared" si="72"/>
        <v>18.814285714285713</v>
      </c>
      <c r="Z27" s="17">
        <v>19</v>
      </c>
      <c r="AA27" s="17">
        <v>18.399999999999999</v>
      </c>
      <c r="AB27" s="17">
        <v>18.7</v>
      </c>
      <c r="AC27" s="17">
        <v>18.600000000000001</v>
      </c>
      <c r="AD27" s="17">
        <v>19</v>
      </c>
      <c r="AE27" s="17">
        <v>18.3</v>
      </c>
      <c r="AF27" s="17">
        <v>18</v>
      </c>
      <c r="AG27" s="13">
        <f t="shared" si="73"/>
        <v>18.571428571428573</v>
      </c>
      <c r="AH27" s="17">
        <v>18.399999999999999</v>
      </c>
      <c r="AI27" s="17">
        <v>19.600000000000001</v>
      </c>
      <c r="AJ27" s="17">
        <v>19.399999999999999</v>
      </c>
      <c r="AK27" s="17">
        <v>18.7</v>
      </c>
      <c r="AL27" s="17">
        <v>18.399999999999999</v>
      </c>
      <c r="AM27" s="17">
        <v>19.5</v>
      </c>
      <c r="AN27" s="17">
        <v>17.399999999999999</v>
      </c>
      <c r="AO27" s="13">
        <f t="shared" si="74"/>
        <v>18.771428571428572</v>
      </c>
      <c r="AP27" s="17"/>
      <c r="AQ27" s="17"/>
      <c r="AR27" s="17"/>
      <c r="AS27" s="17"/>
      <c r="AT27" s="17"/>
      <c r="AU27" s="17"/>
      <c r="AV27" s="17"/>
      <c r="AW27" s="13" t="e">
        <f t="shared" si="75"/>
        <v>#DIV/0!</v>
      </c>
      <c r="AX27" s="17"/>
      <c r="AY27" s="17"/>
      <c r="AZ27" s="17"/>
      <c r="BA27" s="17"/>
      <c r="BB27" s="17"/>
      <c r="BC27" s="17"/>
      <c r="BD27" s="17"/>
      <c r="BE27" s="13" t="e">
        <f t="shared" si="76"/>
        <v>#DIV/0!</v>
      </c>
      <c r="BF27" s="17"/>
      <c r="BG27" s="17"/>
      <c r="BH27" s="17"/>
      <c r="BI27" s="17"/>
      <c r="BJ27" s="17"/>
      <c r="BK27" s="17"/>
      <c r="BL27" s="17"/>
      <c r="BM27" s="13" t="e">
        <f t="shared" si="77"/>
        <v>#DIV/0!</v>
      </c>
    </row>
    <row r="28" spans="1:65" ht="15" customHeight="1" x14ac:dyDescent="0.3">
      <c r="A28" s="89">
        <f t="shared" ref="A28:A41" si="78">A27+1</f>
        <v>3</v>
      </c>
      <c r="B28" s="34" t="s">
        <v>74</v>
      </c>
      <c r="C28" s="91" t="s">
        <v>75</v>
      </c>
      <c r="D28" s="91" t="s">
        <v>76</v>
      </c>
      <c r="E28" s="91" t="s">
        <v>76</v>
      </c>
      <c r="F28" s="91" t="s">
        <v>76</v>
      </c>
      <c r="G28" s="83" t="s">
        <v>27</v>
      </c>
      <c r="H28" s="92" t="s">
        <v>76</v>
      </c>
      <c r="I28" s="89" t="s">
        <v>71</v>
      </c>
      <c r="J28" s="168">
        <v>26.2</v>
      </c>
      <c r="K28" s="168">
        <v>26.3</v>
      </c>
      <c r="L28" s="168">
        <v>26.5</v>
      </c>
      <c r="M28" s="168">
        <v>24.7</v>
      </c>
      <c r="N28" s="168">
        <v>26.3</v>
      </c>
      <c r="O28" s="168">
        <v>25.4</v>
      </c>
      <c r="P28" s="168">
        <v>25.4</v>
      </c>
      <c r="Q28" s="17">
        <f t="shared" si="46"/>
        <v>25.828571428571429</v>
      </c>
      <c r="R28" s="168">
        <v>25.3</v>
      </c>
      <c r="S28" s="168">
        <v>25.9</v>
      </c>
      <c r="T28" s="168">
        <v>25.5</v>
      </c>
      <c r="U28" s="168">
        <v>25</v>
      </c>
      <c r="V28" s="168">
        <v>24.6</v>
      </c>
      <c r="W28" s="168">
        <v>24.9</v>
      </c>
      <c r="X28" s="168">
        <v>25.9</v>
      </c>
      <c r="Y28" s="17">
        <f t="shared" si="72"/>
        <v>25.300000000000004</v>
      </c>
      <c r="Z28" s="17">
        <v>25.9</v>
      </c>
      <c r="AA28" s="17">
        <v>24.3</v>
      </c>
      <c r="AB28" s="17">
        <v>23.9</v>
      </c>
      <c r="AC28" s="17">
        <v>25.8</v>
      </c>
      <c r="AD28" s="17">
        <v>23.9</v>
      </c>
      <c r="AE28" s="17">
        <v>24.8</v>
      </c>
      <c r="AF28" s="17">
        <v>24.4</v>
      </c>
      <c r="AG28" s="13">
        <f t="shared" si="73"/>
        <v>24.714285714285715</v>
      </c>
      <c r="AH28" s="17">
        <v>25.4</v>
      </c>
      <c r="AI28" s="17">
        <v>26.3</v>
      </c>
      <c r="AJ28" s="17">
        <v>24.4</v>
      </c>
      <c r="AK28" s="17">
        <v>26.9</v>
      </c>
      <c r="AL28" s="17">
        <v>25.1</v>
      </c>
      <c r="AM28" s="17">
        <v>26.3</v>
      </c>
      <c r="AN28" s="17">
        <v>24.3</v>
      </c>
      <c r="AO28" s="13">
        <f t="shared" si="74"/>
        <v>25.528571428571432</v>
      </c>
      <c r="AP28" s="17"/>
      <c r="AQ28" s="17"/>
      <c r="AR28" s="17"/>
      <c r="AS28" s="17"/>
      <c r="AT28" s="17"/>
      <c r="AU28" s="17"/>
      <c r="AV28" s="17"/>
      <c r="AW28" s="13" t="e">
        <f t="shared" si="75"/>
        <v>#DIV/0!</v>
      </c>
      <c r="AX28" s="17"/>
      <c r="AY28" s="17"/>
      <c r="AZ28" s="17"/>
      <c r="BA28" s="17"/>
      <c r="BB28" s="17"/>
      <c r="BC28" s="17"/>
      <c r="BD28" s="17"/>
      <c r="BE28" s="13" t="e">
        <f t="shared" si="76"/>
        <v>#DIV/0!</v>
      </c>
      <c r="BF28" s="17"/>
      <c r="BG28" s="17"/>
      <c r="BH28" s="17"/>
      <c r="BI28" s="17"/>
      <c r="BJ28" s="17"/>
      <c r="BK28" s="17"/>
      <c r="BL28" s="17"/>
      <c r="BM28" s="13" t="e">
        <f t="shared" si="77"/>
        <v>#DIV/0!</v>
      </c>
    </row>
    <row r="29" spans="1:65" ht="15" customHeight="1" x14ac:dyDescent="0.3">
      <c r="A29" s="89">
        <f t="shared" si="78"/>
        <v>4</v>
      </c>
      <c r="B29" s="34" t="s">
        <v>77</v>
      </c>
      <c r="C29" s="93" t="s">
        <v>78</v>
      </c>
      <c r="D29" s="93" t="s">
        <v>79</v>
      </c>
      <c r="E29" s="93" t="s">
        <v>80</v>
      </c>
      <c r="F29" s="93" t="s">
        <v>80</v>
      </c>
      <c r="G29" s="83" t="s">
        <v>27</v>
      </c>
      <c r="H29" s="94" t="s">
        <v>81</v>
      </c>
      <c r="I29" s="89" t="s">
        <v>71</v>
      </c>
      <c r="J29" s="168">
        <f t="shared" ref="J29:P29" si="79">J26-J27</f>
        <v>3.1000000000000014</v>
      </c>
      <c r="K29" s="168">
        <f t="shared" si="79"/>
        <v>2.5999999999999979</v>
      </c>
      <c r="L29" s="168">
        <f t="shared" si="79"/>
        <v>3.6000000000000014</v>
      </c>
      <c r="M29" s="168">
        <f t="shared" si="79"/>
        <v>4.0999999999999979</v>
      </c>
      <c r="N29" s="168">
        <f t="shared" si="79"/>
        <v>4.9000000000000021</v>
      </c>
      <c r="O29" s="168">
        <f t="shared" si="79"/>
        <v>4.6000000000000014</v>
      </c>
      <c r="P29" s="168">
        <f t="shared" si="79"/>
        <v>4.0999999999999979</v>
      </c>
      <c r="Q29" s="17">
        <f t="shared" si="46"/>
        <v>3.8571428571428572</v>
      </c>
      <c r="R29" s="168">
        <f t="shared" ref="R29:AN29" si="80">R26-R27</f>
        <v>4.4000000000000021</v>
      </c>
      <c r="S29" s="168">
        <f t="shared" si="80"/>
        <v>5.3000000000000007</v>
      </c>
      <c r="T29" s="168">
        <f t="shared" si="80"/>
        <v>3.5</v>
      </c>
      <c r="U29" s="168">
        <f t="shared" si="80"/>
        <v>4</v>
      </c>
      <c r="V29" s="168">
        <f t="shared" si="80"/>
        <v>4.3000000000000007</v>
      </c>
      <c r="W29" s="168">
        <f t="shared" si="80"/>
        <v>4</v>
      </c>
      <c r="X29" s="168">
        <f t="shared" si="80"/>
        <v>3.6999999999999993</v>
      </c>
      <c r="Y29" s="17">
        <f t="shared" si="72"/>
        <v>4.1714285714285717</v>
      </c>
      <c r="Z29" s="168">
        <f t="shared" si="80"/>
        <v>3.6999999999999993</v>
      </c>
      <c r="AA29" s="168">
        <f t="shared" si="80"/>
        <v>4.4000000000000021</v>
      </c>
      <c r="AB29" s="168">
        <f t="shared" si="80"/>
        <v>4.1999999999999993</v>
      </c>
      <c r="AC29" s="168">
        <f t="shared" si="80"/>
        <v>4.6999999999999993</v>
      </c>
      <c r="AD29" s="168">
        <f t="shared" si="80"/>
        <v>2.6000000000000014</v>
      </c>
      <c r="AE29" s="168">
        <f t="shared" si="80"/>
        <v>4.5</v>
      </c>
      <c r="AF29" s="168">
        <f t="shared" si="80"/>
        <v>4.6999999999999993</v>
      </c>
      <c r="AG29" s="13">
        <f t="shared" si="73"/>
        <v>4.1142857142857148</v>
      </c>
      <c r="AH29" s="168">
        <f t="shared" si="80"/>
        <v>4.2000000000000028</v>
      </c>
      <c r="AI29" s="168">
        <f t="shared" si="80"/>
        <v>2.2999999999999972</v>
      </c>
      <c r="AJ29" s="168">
        <f t="shared" si="80"/>
        <v>2.9000000000000021</v>
      </c>
      <c r="AK29" s="168">
        <f t="shared" si="80"/>
        <v>4.3000000000000007</v>
      </c>
      <c r="AL29" s="168">
        <f t="shared" si="80"/>
        <v>4.2000000000000028</v>
      </c>
      <c r="AM29" s="168">
        <f t="shared" si="80"/>
        <v>4.5</v>
      </c>
      <c r="AN29" s="168">
        <f t="shared" si="80"/>
        <v>5</v>
      </c>
      <c r="AO29" s="13">
        <f t="shared" si="74"/>
        <v>3.914285714285715</v>
      </c>
      <c r="AP29" s="17"/>
      <c r="AQ29" s="17"/>
      <c r="AR29" s="17"/>
      <c r="AS29" s="17"/>
      <c r="AT29" s="17"/>
      <c r="AU29" s="17"/>
      <c r="AV29" s="17"/>
      <c r="AW29" s="13" t="e">
        <f t="shared" si="75"/>
        <v>#DIV/0!</v>
      </c>
      <c r="AX29" s="17"/>
      <c r="AY29" s="17"/>
      <c r="AZ29" s="17"/>
      <c r="BA29" s="17"/>
      <c r="BB29" s="17"/>
      <c r="BC29" s="17"/>
      <c r="BD29" s="17"/>
      <c r="BE29" s="13" t="e">
        <f t="shared" si="76"/>
        <v>#DIV/0!</v>
      </c>
      <c r="BF29" s="17"/>
      <c r="BG29" s="17"/>
      <c r="BH29" s="17"/>
      <c r="BI29" s="17"/>
      <c r="BJ29" s="17"/>
      <c r="BK29" s="17"/>
      <c r="BL29" s="17"/>
      <c r="BM29" s="13" t="e">
        <f t="shared" si="77"/>
        <v>#DIV/0!</v>
      </c>
    </row>
    <row r="30" spans="1:65" ht="15" customHeight="1" x14ac:dyDescent="0.3">
      <c r="A30" s="89">
        <f t="shared" si="78"/>
        <v>5</v>
      </c>
      <c r="B30" s="34" t="s">
        <v>237</v>
      </c>
      <c r="C30" s="91">
        <v>22</v>
      </c>
      <c r="D30" s="91" t="s">
        <v>82</v>
      </c>
      <c r="E30" s="91" t="s">
        <v>83</v>
      </c>
      <c r="F30" s="91" t="s">
        <v>83</v>
      </c>
      <c r="G30" s="83" t="s">
        <v>27</v>
      </c>
      <c r="H30" s="92" t="s">
        <v>84</v>
      </c>
      <c r="I30" s="89" t="s">
        <v>71</v>
      </c>
      <c r="J30" s="190">
        <v>22.1</v>
      </c>
      <c r="K30" s="170">
        <v>22.2</v>
      </c>
      <c r="L30" s="170">
        <v>22.1</v>
      </c>
      <c r="M30" s="170">
        <v>22.3</v>
      </c>
      <c r="N30" s="170">
        <v>22.3</v>
      </c>
      <c r="O30" s="170">
        <v>22.4</v>
      </c>
      <c r="P30" s="170">
        <v>22.6</v>
      </c>
      <c r="Q30" s="17">
        <f t="shared" si="46"/>
        <v>22.285714285714285</v>
      </c>
      <c r="R30" s="190">
        <v>23.1</v>
      </c>
      <c r="S30" s="170">
        <v>22.7</v>
      </c>
      <c r="T30" s="170">
        <v>22.5</v>
      </c>
      <c r="U30" s="170">
        <v>21.9</v>
      </c>
      <c r="V30" s="170">
        <v>21.8</v>
      </c>
      <c r="W30" s="170">
        <v>22.1</v>
      </c>
      <c r="X30" s="170">
        <v>21.9</v>
      </c>
      <c r="Y30" s="17">
        <f t="shared" si="72"/>
        <v>22.285714285714285</v>
      </c>
      <c r="Z30" s="17">
        <v>21.6</v>
      </c>
      <c r="AA30" s="17">
        <v>21.5</v>
      </c>
      <c r="AB30" s="17">
        <v>21.6</v>
      </c>
      <c r="AC30" s="17">
        <v>21.5</v>
      </c>
      <c r="AD30" s="17">
        <v>21.2</v>
      </c>
      <c r="AE30" s="17">
        <v>21.9</v>
      </c>
      <c r="AF30" s="17">
        <v>21.6</v>
      </c>
      <c r="AG30" s="13">
        <f t="shared" si="73"/>
        <v>21.557142857142857</v>
      </c>
      <c r="AH30" s="17">
        <v>21.4</v>
      </c>
      <c r="AI30" s="17">
        <v>21</v>
      </c>
      <c r="AJ30" s="17">
        <v>20.8</v>
      </c>
      <c r="AK30" s="17">
        <v>22.1</v>
      </c>
      <c r="AL30" s="17">
        <v>21.9</v>
      </c>
      <c r="AM30" s="17">
        <v>22</v>
      </c>
      <c r="AN30" s="17">
        <v>21.6</v>
      </c>
      <c r="AO30" s="13">
        <f t="shared" si="74"/>
        <v>21.542857142857144</v>
      </c>
      <c r="AP30" s="17"/>
      <c r="AQ30" s="17"/>
      <c r="AR30" s="17"/>
      <c r="AS30" s="17"/>
      <c r="AT30" s="17"/>
      <c r="AU30" s="17"/>
      <c r="AV30" s="17"/>
      <c r="AW30" s="13" t="e">
        <f t="shared" si="75"/>
        <v>#DIV/0!</v>
      </c>
      <c r="AX30" s="17"/>
      <c r="AY30" s="17"/>
      <c r="AZ30" s="17"/>
      <c r="BA30" s="17"/>
      <c r="BB30" s="17"/>
      <c r="BC30" s="17"/>
      <c r="BD30" s="17"/>
      <c r="BE30" s="13" t="e">
        <f t="shared" si="76"/>
        <v>#DIV/0!</v>
      </c>
      <c r="BF30" s="17"/>
      <c r="BG30" s="17"/>
      <c r="BH30" s="17"/>
      <c r="BI30" s="17"/>
      <c r="BJ30" s="17"/>
      <c r="BK30" s="17"/>
      <c r="BL30" s="17"/>
      <c r="BM30" s="13" t="e">
        <f t="shared" si="77"/>
        <v>#DIV/0!</v>
      </c>
    </row>
    <row r="31" spans="1:65" ht="15" customHeight="1" x14ac:dyDescent="0.3">
      <c r="A31" s="89">
        <f t="shared" si="78"/>
        <v>6</v>
      </c>
      <c r="B31" s="35" t="s">
        <v>238</v>
      </c>
      <c r="C31" s="95" t="s">
        <v>85</v>
      </c>
      <c r="D31" s="95" t="s">
        <v>85</v>
      </c>
      <c r="E31" s="96" t="s">
        <v>86</v>
      </c>
      <c r="F31" s="96" t="s">
        <v>86</v>
      </c>
      <c r="G31" s="83" t="s">
        <v>27</v>
      </c>
      <c r="H31" s="90" t="s">
        <v>86</v>
      </c>
      <c r="I31" s="97" t="s">
        <v>87</v>
      </c>
      <c r="J31" s="191">
        <v>695</v>
      </c>
      <c r="K31" s="191">
        <v>671</v>
      </c>
      <c r="L31" s="191">
        <v>582</v>
      </c>
      <c r="M31" s="191">
        <v>613</v>
      </c>
      <c r="N31" s="191">
        <v>632</v>
      </c>
      <c r="O31" s="171">
        <v>733</v>
      </c>
      <c r="P31" s="171">
        <v>761</v>
      </c>
      <c r="Q31" s="17">
        <f t="shared" si="46"/>
        <v>669.57142857142856</v>
      </c>
      <c r="R31" s="191">
        <v>539</v>
      </c>
      <c r="S31" s="191">
        <v>800</v>
      </c>
      <c r="T31" s="191">
        <v>838</v>
      </c>
      <c r="U31" s="191">
        <v>808</v>
      </c>
      <c r="V31" s="191">
        <v>810</v>
      </c>
      <c r="W31" s="171">
        <v>807</v>
      </c>
      <c r="X31" s="171">
        <v>830</v>
      </c>
      <c r="Y31" s="17">
        <f t="shared" si="72"/>
        <v>776</v>
      </c>
      <c r="Z31" s="18">
        <v>832</v>
      </c>
      <c r="AA31" s="18">
        <v>785</v>
      </c>
      <c r="AB31" s="18">
        <v>795</v>
      </c>
      <c r="AC31" s="18">
        <v>929</v>
      </c>
      <c r="AD31" s="18">
        <v>817</v>
      </c>
      <c r="AE31" s="18">
        <v>863</v>
      </c>
      <c r="AF31" s="18">
        <v>763</v>
      </c>
      <c r="AG31" s="13">
        <f t="shared" si="73"/>
        <v>826.28571428571433</v>
      </c>
      <c r="AH31" s="18">
        <v>800</v>
      </c>
      <c r="AI31" s="18">
        <v>817</v>
      </c>
      <c r="AJ31" s="18">
        <v>768</v>
      </c>
      <c r="AK31" s="18">
        <v>778</v>
      </c>
      <c r="AL31" s="18">
        <v>752</v>
      </c>
      <c r="AM31" s="18">
        <v>767</v>
      </c>
      <c r="AN31" s="18">
        <v>682</v>
      </c>
      <c r="AO31" s="13">
        <f t="shared" si="74"/>
        <v>766.28571428571433</v>
      </c>
      <c r="AP31" s="18"/>
      <c r="AQ31" s="18"/>
      <c r="AR31" s="18"/>
      <c r="AS31" s="18"/>
      <c r="AT31" s="18"/>
      <c r="AU31" s="18"/>
      <c r="AV31" s="18"/>
      <c r="AW31" s="13" t="e">
        <f t="shared" si="75"/>
        <v>#DIV/0!</v>
      </c>
      <c r="AX31" s="18"/>
      <c r="AY31" s="18"/>
      <c r="AZ31" s="18"/>
      <c r="BA31" s="18"/>
      <c r="BB31" s="18"/>
      <c r="BC31" s="18"/>
      <c r="BD31" s="18"/>
      <c r="BE31" s="13" t="e">
        <f t="shared" si="76"/>
        <v>#DIV/0!</v>
      </c>
      <c r="BF31" s="18"/>
      <c r="BG31" s="18"/>
      <c r="BH31" s="18"/>
      <c r="BI31" s="18"/>
      <c r="BJ31" s="18"/>
      <c r="BK31" s="18"/>
      <c r="BL31" s="18"/>
      <c r="BM31" s="13" t="e">
        <f t="shared" si="77"/>
        <v>#DIV/0!</v>
      </c>
    </row>
    <row r="32" spans="1:65" ht="15" customHeight="1" x14ac:dyDescent="0.3">
      <c r="A32" s="89">
        <f t="shared" si="78"/>
        <v>7</v>
      </c>
      <c r="B32" s="34" t="s">
        <v>239</v>
      </c>
      <c r="C32" s="90">
        <v>800</v>
      </c>
      <c r="D32" s="96">
        <v>1000</v>
      </c>
      <c r="E32" s="96">
        <v>1000</v>
      </c>
      <c r="F32" s="96">
        <v>1000</v>
      </c>
      <c r="G32" s="83" t="s">
        <v>27</v>
      </c>
      <c r="H32" s="90">
        <v>1000</v>
      </c>
      <c r="I32" s="97" t="s">
        <v>87</v>
      </c>
      <c r="J32" s="191">
        <v>1069</v>
      </c>
      <c r="K32" s="191">
        <v>1031</v>
      </c>
      <c r="L32" s="191">
        <v>816</v>
      </c>
      <c r="M32" s="191">
        <v>854</v>
      </c>
      <c r="N32" s="191">
        <v>990</v>
      </c>
      <c r="O32" s="171">
        <v>1100</v>
      </c>
      <c r="P32" s="171">
        <v>1095</v>
      </c>
      <c r="Q32" s="17">
        <f t="shared" si="46"/>
        <v>993.57142857142856</v>
      </c>
      <c r="R32" s="191">
        <v>1112</v>
      </c>
      <c r="S32" s="191">
        <v>1224</v>
      </c>
      <c r="T32" s="191">
        <v>1450</v>
      </c>
      <c r="U32" s="191">
        <v>1220</v>
      </c>
      <c r="V32" s="191">
        <v>1032</v>
      </c>
      <c r="W32" s="171">
        <v>1331</v>
      </c>
      <c r="X32" s="171">
        <v>1287</v>
      </c>
      <c r="Y32" s="17">
        <f t="shared" si="72"/>
        <v>1236.5714285714287</v>
      </c>
      <c r="Z32" s="18">
        <v>1220</v>
      </c>
      <c r="AA32" s="18">
        <v>1097</v>
      </c>
      <c r="AB32" s="18">
        <v>1044</v>
      </c>
      <c r="AC32" s="18">
        <v>1333</v>
      </c>
      <c r="AD32" s="18">
        <v>1063</v>
      </c>
      <c r="AE32" s="18">
        <v>1008</v>
      </c>
      <c r="AF32" s="18">
        <v>1049</v>
      </c>
      <c r="AG32" s="13">
        <f t="shared" si="73"/>
        <v>1116.2857142857142</v>
      </c>
      <c r="AH32" s="18">
        <v>1140</v>
      </c>
      <c r="AI32" s="18">
        <v>1163</v>
      </c>
      <c r="AJ32" s="18">
        <v>1128</v>
      </c>
      <c r="AK32" s="18">
        <v>1020</v>
      </c>
      <c r="AL32" s="18">
        <v>1035</v>
      </c>
      <c r="AM32" s="18">
        <v>1141</v>
      </c>
      <c r="AN32" s="18">
        <v>1027</v>
      </c>
      <c r="AO32" s="13">
        <f t="shared" si="74"/>
        <v>1093.4285714285713</v>
      </c>
      <c r="AP32" s="18"/>
      <c r="AQ32" s="18"/>
      <c r="AR32" s="18"/>
      <c r="AS32" s="18"/>
      <c r="AT32" s="18"/>
      <c r="AU32" s="18"/>
      <c r="AV32" s="18"/>
      <c r="AW32" s="13" t="e">
        <f t="shared" si="75"/>
        <v>#DIV/0!</v>
      </c>
      <c r="AX32" s="18"/>
      <c r="AY32" s="18"/>
      <c r="AZ32" s="18"/>
      <c r="BA32" s="18"/>
      <c r="BB32" s="18"/>
      <c r="BC32" s="18"/>
      <c r="BD32" s="18"/>
      <c r="BE32" s="13" t="e">
        <f t="shared" si="76"/>
        <v>#DIV/0!</v>
      </c>
      <c r="BF32" s="18"/>
      <c r="BG32" s="18"/>
      <c r="BH32" s="18"/>
      <c r="BI32" s="18"/>
      <c r="BJ32" s="18"/>
      <c r="BK32" s="18"/>
      <c r="BL32" s="18"/>
      <c r="BM32" s="13" t="e">
        <f t="shared" si="77"/>
        <v>#DIV/0!</v>
      </c>
    </row>
    <row r="33" spans="1:65" ht="15" customHeight="1" x14ac:dyDescent="0.3">
      <c r="A33" s="89">
        <f t="shared" si="78"/>
        <v>8</v>
      </c>
      <c r="B33" s="34" t="s">
        <v>88</v>
      </c>
      <c r="C33" s="90"/>
      <c r="D33" s="96"/>
      <c r="E33" s="96"/>
      <c r="F33" s="96"/>
      <c r="G33" s="83" t="s">
        <v>27</v>
      </c>
      <c r="H33" s="98"/>
      <c r="I33" s="97" t="s">
        <v>54</v>
      </c>
      <c r="J33" s="163">
        <v>2.0833333333333332E-2</v>
      </c>
      <c r="K33" s="164">
        <v>2.0833333333333332E-2</v>
      </c>
      <c r="L33" s="164">
        <v>2.0833333333333332E-2</v>
      </c>
      <c r="M33" s="164">
        <v>0.9375</v>
      </c>
      <c r="N33" s="164">
        <v>0.9375</v>
      </c>
      <c r="O33" s="172">
        <v>0.9375</v>
      </c>
      <c r="P33" s="172">
        <v>0.9375</v>
      </c>
      <c r="Q33" s="17"/>
      <c r="R33" s="163">
        <v>0.9375</v>
      </c>
      <c r="S33" s="164">
        <v>0.9375</v>
      </c>
      <c r="T33" s="164">
        <v>0.9375</v>
      </c>
      <c r="U33" s="164">
        <v>0.9375</v>
      </c>
      <c r="V33" s="164">
        <v>0.9375</v>
      </c>
      <c r="W33" s="172">
        <v>0.9375</v>
      </c>
      <c r="X33" s="172">
        <v>0.9375</v>
      </c>
      <c r="Y33" s="17">
        <f>X33</f>
        <v>0.9375</v>
      </c>
      <c r="Z33" s="15">
        <v>0.9375</v>
      </c>
      <c r="AA33" s="15">
        <v>2.0833333333333332E-2</v>
      </c>
      <c r="AB33" s="15">
        <v>2.0833333333333332E-2</v>
      </c>
      <c r="AC33" s="15">
        <v>2.0833333333333332E-2</v>
      </c>
      <c r="AD33" s="15">
        <v>2.0833333333333332E-2</v>
      </c>
      <c r="AE33" s="15">
        <v>2.0833333333333332E-2</v>
      </c>
      <c r="AF33" s="15">
        <v>2.0833333333333332E-2</v>
      </c>
      <c r="AG33" s="17">
        <f>AF33</f>
        <v>2.0833333333333332E-2</v>
      </c>
      <c r="AH33" s="15">
        <v>2.0833333333333332E-2</v>
      </c>
      <c r="AI33" s="15">
        <v>2.0833333333333332E-2</v>
      </c>
      <c r="AJ33" s="15">
        <v>0.9375</v>
      </c>
      <c r="AK33" s="15">
        <v>0.9375</v>
      </c>
      <c r="AL33" s="15">
        <v>0.9375</v>
      </c>
      <c r="AM33" s="15">
        <v>0.9375</v>
      </c>
      <c r="AN33" s="15">
        <v>0.9375</v>
      </c>
      <c r="AO33" s="17">
        <f>AN33</f>
        <v>0.9375</v>
      </c>
      <c r="AP33" s="15"/>
      <c r="AQ33" s="15"/>
      <c r="AR33" s="15"/>
      <c r="AS33" s="15"/>
      <c r="AT33" s="15"/>
      <c r="AU33" s="15"/>
      <c r="AV33" s="15"/>
      <c r="AW33" s="17">
        <f>AV33</f>
        <v>0</v>
      </c>
      <c r="AX33" s="15"/>
      <c r="AY33" s="15"/>
      <c r="AZ33" s="15"/>
      <c r="BA33" s="15"/>
      <c r="BB33" s="15"/>
      <c r="BC33" s="15"/>
      <c r="BD33" s="15"/>
      <c r="BE33" s="17">
        <f>BD33</f>
        <v>0</v>
      </c>
      <c r="BF33" s="15"/>
      <c r="BG33" s="15"/>
      <c r="BH33" s="15"/>
      <c r="BI33" s="15"/>
      <c r="BJ33" s="15"/>
      <c r="BK33" s="15"/>
      <c r="BL33" s="15"/>
      <c r="BM33" s="17">
        <f>BL33</f>
        <v>0</v>
      </c>
    </row>
    <row r="34" spans="1:65" ht="15" customHeight="1" x14ac:dyDescent="0.3">
      <c r="A34" s="89">
        <f t="shared" si="78"/>
        <v>9</v>
      </c>
      <c r="B34" s="34" t="s">
        <v>89</v>
      </c>
      <c r="C34" s="90"/>
      <c r="D34" s="96"/>
      <c r="E34" s="96"/>
      <c r="F34" s="96"/>
      <c r="G34" s="83" t="s">
        <v>27</v>
      </c>
      <c r="H34" s="98"/>
      <c r="I34" s="97" t="s">
        <v>54</v>
      </c>
      <c r="J34" s="163">
        <v>0.64583333333333337</v>
      </c>
      <c r="K34" s="164">
        <v>0.64583333333333337</v>
      </c>
      <c r="L34" s="164">
        <v>0.64583333333333337</v>
      </c>
      <c r="M34" s="164">
        <v>0.64583333333333337</v>
      </c>
      <c r="N34" s="164">
        <v>0.64583333333333337</v>
      </c>
      <c r="O34" s="172">
        <v>0.64583333333333337</v>
      </c>
      <c r="P34" s="172">
        <v>0.64583333333333337</v>
      </c>
      <c r="Q34" s="17"/>
      <c r="R34" s="163">
        <v>0.64583333333333337</v>
      </c>
      <c r="S34" s="164">
        <v>0.64583333333333337</v>
      </c>
      <c r="T34" s="164">
        <v>0.64583333333333337</v>
      </c>
      <c r="U34" s="164">
        <v>0.64583333333333337</v>
      </c>
      <c r="V34" s="164">
        <v>0.64583333333333337</v>
      </c>
      <c r="W34" s="172">
        <v>0.64583333333333337</v>
      </c>
      <c r="X34" s="172">
        <v>0.64583333333333337</v>
      </c>
      <c r="Y34" s="17">
        <f>X34</f>
        <v>0.64583333333333337</v>
      </c>
      <c r="Z34" s="15">
        <v>0.64583333333333337</v>
      </c>
      <c r="AA34" s="15">
        <v>0.64583333333333337</v>
      </c>
      <c r="AB34" s="15">
        <v>0.64583333333333337</v>
      </c>
      <c r="AC34" s="15">
        <v>0.64583333333333337</v>
      </c>
      <c r="AD34" s="15">
        <v>0.64583333333333337</v>
      </c>
      <c r="AE34" s="15">
        <v>0.64583333333333337</v>
      </c>
      <c r="AF34" s="15">
        <v>0.64583333333333337</v>
      </c>
      <c r="AG34" s="17">
        <f>AF34</f>
        <v>0.64583333333333337</v>
      </c>
      <c r="AH34" s="15">
        <v>0.64583333333333337</v>
      </c>
      <c r="AI34" s="15">
        <v>0.64583333333333337</v>
      </c>
      <c r="AJ34" s="15">
        <v>0.64583333333333337</v>
      </c>
      <c r="AK34" s="15">
        <v>0.64583333333333337</v>
      </c>
      <c r="AL34" s="15">
        <v>0.64583333333333337</v>
      </c>
      <c r="AM34" s="15">
        <v>0.64583333333333337</v>
      </c>
      <c r="AN34" s="15">
        <v>0.64583333333333337</v>
      </c>
      <c r="AO34" s="17">
        <f>AN34</f>
        <v>0.64583333333333337</v>
      </c>
      <c r="AP34" s="15"/>
      <c r="AQ34" s="15"/>
      <c r="AR34" s="15"/>
      <c r="AS34" s="15"/>
      <c r="AT34" s="15"/>
      <c r="AU34" s="15"/>
      <c r="AV34" s="15"/>
      <c r="AW34" s="17">
        <f>AV34</f>
        <v>0</v>
      </c>
      <c r="AX34" s="15"/>
      <c r="AY34" s="15"/>
      <c r="AZ34" s="15"/>
      <c r="BA34" s="15"/>
      <c r="BB34" s="15"/>
      <c r="BC34" s="15"/>
      <c r="BD34" s="15"/>
      <c r="BE34" s="17">
        <f>BD34</f>
        <v>0</v>
      </c>
      <c r="BF34" s="15"/>
      <c r="BG34" s="15"/>
      <c r="BH34" s="15"/>
      <c r="BI34" s="15"/>
      <c r="BJ34" s="15"/>
      <c r="BK34" s="15"/>
      <c r="BL34" s="15"/>
      <c r="BM34" s="17">
        <f>BL34</f>
        <v>0</v>
      </c>
    </row>
    <row r="35" spans="1:65" ht="15" customHeight="1" x14ac:dyDescent="0.3">
      <c r="A35" s="237">
        <f t="shared" si="78"/>
        <v>10</v>
      </c>
      <c r="B35" s="36" t="s">
        <v>90</v>
      </c>
      <c r="C35" s="90" t="s">
        <v>91</v>
      </c>
      <c r="D35" s="90" t="s">
        <v>91</v>
      </c>
      <c r="E35" s="90" t="s">
        <v>91</v>
      </c>
      <c r="F35" s="90" t="s">
        <v>91</v>
      </c>
      <c r="G35" s="99" t="s">
        <v>42</v>
      </c>
      <c r="H35" s="90" t="s">
        <v>91</v>
      </c>
      <c r="I35" s="100" t="s">
        <v>87</v>
      </c>
      <c r="J35" s="58">
        <v>0</v>
      </c>
      <c r="K35" s="58">
        <v>0</v>
      </c>
      <c r="L35" s="58">
        <v>0</v>
      </c>
      <c r="M35" s="58">
        <v>0</v>
      </c>
      <c r="N35" s="58">
        <v>0</v>
      </c>
      <c r="O35" s="58">
        <v>0</v>
      </c>
      <c r="P35" s="58">
        <v>0</v>
      </c>
      <c r="Q35" s="58">
        <v>0</v>
      </c>
      <c r="R35" s="58">
        <v>0</v>
      </c>
      <c r="S35" s="58">
        <v>0</v>
      </c>
      <c r="T35" s="58">
        <v>0</v>
      </c>
      <c r="U35" s="58">
        <v>0</v>
      </c>
      <c r="V35" s="58">
        <v>0</v>
      </c>
      <c r="W35" s="58">
        <v>0</v>
      </c>
      <c r="X35" s="58">
        <v>0</v>
      </c>
      <c r="Y35" s="58">
        <v>0</v>
      </c>
      <c r="Z35" s="58">
        <v>0</v>
      </c>
      <c r="AA35" s="58">
        <v>0</v>
      </c>
      <c r="AB35" s="58">
        <v>0</v>
      </c>
      <c r="AC35" s="58">
        <v>0</v>
      </c>
      <c r="AD35" s="58">
        <v>0</v>
      </c>
      <c r="AE35" s="58">
        <v>0</v>
      </c>
      <c r="AF35" s="58">
        <v>0</v>
      </c>
      <c r="AG35" s="58">
        <v>0</v>
      </c>
      <c r="AH35" s="59">
        <v>0</v>
      </c>
      <c r="AI35" s="59">
        <v>0</v>
      </c>
      <c r="AJ35" s="59">
        <v>0</v>
      </c>
      <c r="AK35" s="59">
        <v>0</v>
      </c>
      <c r="AL35" s="59">
        <v>0</v>
      </c>
      <c r="AM35" s="59">
        <v>0</v>
      </c>
      <c r="AN35" s="59">
        <v>0</v>
      </c>
      <c r="AO35" s="58">
        <v>0</v>
      </c>
      <c r="AP35" s="59"/>
      <c r="AQ35" s="59"/>
      <c r="AR35" s="59"/>
      <c r="AS35" s="59"/>
      <c r="AT35" s="59"/>
      <c r="AU35" s="59"/>
      <c r="AV35" s="59"/>
      <c r="AW35" s="58">
        <v>0</v>
      </c>
      <c r="AX35" s="59"/>
      <c r="AY35" s="59"/>
      <c r="AZ35" s="59"/>
      <c r="BA35" s="59"/>
      <c r="BB35" s="59"/>
      <c r="BC35" s="59"/>
      <c r="BD35" s="59"/>
      <c r="BE35" s="58">
        <v>0</v>
      </c>
      <c r="BF35" s="59"/>
      <c r="BG35" s="59"/>
      <c r="BH35" s="59"/>
      <c r="BI35" s="59"/>
      <c r="BJ35" s="59"/>
      <c r="BK35" s="59"/>
      <c r="BL35" s="59"/>
      <c r="BM35" s="58">
        <v>0</v>
      </c>
    </row>
    <row r="36" spans="1:65" ht="15" customHeight="1" x14ac:dyDescent="0.3">
      <c r="A36" s="238"/>
      <c r="B36" s="36" t="s">
        <v>92</v>
      </c>
      <c r="C36" s="90" t="s">
        <v>93</v>
      </c>
      <c r="D36" s="90" t="s">
        <v>93</v>
      </c>
      <c r="E36" s="90" t="s">
        <v>93</v>
      </c>
      <c r="F36" s="90" t="s">
        <v>93</v>
      </c>
      <c r="G36" s="99" t="s">
        <v>42</v>
      </c>
      <c r="H36" s="90" t="s">
        <v>93</v>
      </c>
      <c r="I36" s="100" t="s">
        <v>87</v>
      </c>
      <c r="J36" s="58">
        <v>0</v>
      </c>
      <c r="K36" s="58">
        <v>0</v>
      </c>
      <c r="L36" s="58">
        <v>0</v>
      </c>
      <c r="M36" s="58">
        <v>0</v>
      </c>
      <c r="N36" s="58">
        <v>0</v>
      </c>
      <c r="O36" s="58">
        <v>0</v>
      </c>
      <c r="P36" s="58">
        <v>0</v>
      </c>
      <c r="Q36" s="58">
        <v>0</v>
      </c>
      <c r="R36" s="58">
        <v>0</v>
      </c>
      <c r="S36" s="58">
        <v>0</v>
      </c>
      <c r="T36" s="58">
        <v>0</v>
      </c>
      <c r="U36" s="58">
        <v>0</v>
      </c>
      <c r="V36" s="58">
        <v>0</v>
      </c>
      <c r="W36" s="58">
        <v>0</v>
      </c>
      <c r="X36" s="58">
        <v>0</v>
      </c>
      <c r="Y36" s="58">
        <v>0</v>
      </c>
      <c r="Z36" s="58">
        <v>0</v>
      </c>
      <c r="AA36" s="58">
        <v>0</v>
      </c>
      <c r="AB36" s="58">
        <v>0</v>
      </c>
      <c r="AC36" s="58">
        <v>0</v>
      </c>
      <c r="AD36" s="58">
        <v>0</v>
      </c>
      <c r="AE36" s="58">
        <v>0</v>
      </c>
      <c r="AF36" s="58">
        <v>0</v>
      </c>
      <c r="AG36" s="58">
        <v>0</v>
      </c>
      <c r="AH36" s="59">
        <v>0</v>
      </c>
      <c r="AI36" s="59">
        <v>0</v>
      </c>
      <c r="AJ36" s="59">
        <v>0</v>
      </c>
      <c r="AK36" s="59">
        <v>0</v>
      </c>
      <c r="AL36" s="59">
        <v>0</v>
      </c>
      <c r="AM36" s="59">
        <v>0</v>
      </c>
      <c r="AN36" s="59">
        <v>0</v>
      </c>
      <c r="AO36" s="58">
        <v>0</v>
      </c>
      <c r="AP36" s="59"/>
      <c r="AQ36" s="59"/>
      <c r="AR36" s="59"/>
      <c r="AS36" s="59"/>
      <c r="AT36" s="59"/>
      <c r="AU36" s="59"/>
      <c r="AV36" s="59"/>
      <c r="AW36" s="58">
        <v>0</v>
      </c>
      <c r="AX36" s="59"/>
      <c r="AY36" s="59"/>
      <c r="AZ36" s="59"/>
      <c r="BA36" s="59"/>
      <c r="BB36" s="59"/>
      <c r="BC36" s="59"/>
      <c r="BD36" s="59"/>
      <c r="BE36" s="58">
        <v>0</v>
      </c>
      <c r="BF36" s="59"/>
      <c r="BG36" s="59"/>
      <c r="BH36" s="59"/>
      <c r="BI36" s="59"/>
      <c r="BJ36" s="59"/>
      <c r="BK36" s="59"/>
      <c r="BL36" s="59"/>
      <c r="BM36" s="58">
        <v>0</v>
      </c>
    </row>
    <row r="37" spans="1:65" ht="15" customHeight="1" x14ac:dyDescent="0.3">
      <c r="A37" s="239"/>
      <c r="B37" s="36" t="s">
        <v>94</v>
      </c>
      <c r="C37" s="90">
        <v>100</v>
      </c>
      <c r="D37" s="90">
        <v>100</v>
      </c>
      <c r="E37" s="90">
        <v>100</v>
      </c>
      <c r="F37" s="90">
        <v>100</v>
      </c>
      <c r="G37" s="99" t="s">
        <v>42</v>
      </c>
      <c r="H37" s="90">
        <v>100</v>
      </c>
      <c r="I37" s="100" t="s">
        <v>87</v>
      </c>
      <c r="J37" s="58">
        <v>0</v>
      </c>
      <c r="K37" s="58">
        <v>0</v>
      </c>
      <c r="L37" s="58">
        <v>0</v>
      </c>
      <c r="M37" s="58">
        <v>0</v>
      </c>
      <c r="N37" s="58">
        <v>0</v>
      </c>
      <c r="O37" s="58">
        <v>0</v>
      </c>
      <c r="P37" s="58">
        <v>0</v>
      </c>
      <c r="Q37" s="58">
        <v>0</v>
      </c>
      <c r="R37" s="58">
        <v>0</v>
      </c>
      <c r="S37" s="58">
        <v>0</v>
      </c>
      <c r="T37" s="58">
        <v>0</v>
      </c>
      <c r="U37" s="58">
        <v>0</v>
      </c>
      <c r="V37" s="58">
        <v>0</v>
      </c>
      <c r="W37" s="58">
        <v>0</v>
      </c>
      <c r="X37" s="58">
        <v>0</v>
      </c>
      <c r="Y37" s="58">
        <v>0</v>
      </c>
      <c r="Z37" s="58">
        <v>0</v>
      </c>
      <c r="AA37" s="58">
        <v>0</v>
      </c>
      <c r="AB37" s="58">
        <v>0</v>
      </c>
      <c r="AC37" s="58">
        <v>0</v>
      </c>
      <c r="AD37" s="58">
        <v>0</v>
      </c>
      <c r="AE37" s="58">
        <v>0</v>
      </c>
      <c r="AF37" s="58">
        <v>0</v>
      </c>
      <c r="AG37" s="58">
        <v>0</v>
      </c>
      <c r="AH37" s="59">
        <v>0</v>
      </c>
      <c r="AI37" s="59">
        <v>0</v>
      </c>
      <c r="AJ37" s="59">
        <v>0</v>
      </c>
      <c r="AK37" s="59">
        <v>0</v>
      </c>
      <c r="AL37" s="59">
        <v>0</v>
      </c>
      <c r="AM37" s="59">
        <v>0</v>
      </c>
      <c r="AN37" s="59">
        <v>0</v>
      </c>
      <c r="AO37" s="58">
        <v>0</v>
      </c>
      <c r="AP37" s="59"/>
      <c r="AQ37" s="59"/>
      <c r="AR37" s="59"/>
      <c r="AS37" s="59"/>
      <c r="AT37" s="59"/>
      <c r="AU37" s="59"/>
      <c r="AV37" s="59"/>
      <c r="AW37" s="58">
        <v>0</v>
      </c>
      <c r="AX37" s="59"/>
      <c r="AY37" s="59"/>
      <c r="AZ37" s="59"/>
      <c r="BA37" s="59"/>
      <c r="BB37" s="59"/>
      <c r="BC37" s="59"/>
      <c r="BD37" s="59"/>
      <c r="BE37" s="58">
        <v>0</v>
      </c>
      <c r="BF37" s="59"/>
      <c r="BG37" s="59"/>
      <c r="BH37" s="59"/>
      <c r="BI37" s="59"/>
      <c r="BJ37" s="59"/>
      <c r="BK37" s="59"/>
      <c r="BL37" s="59"/>
      <c r="BM37" s="58">
        <v>0</v>
      </c>
    </row>
    <row r="38" spans="1:65" ht="15" customHeight="1" x14ac:dyDescent="0.3">
      <c r="A38" s="89">
        <v>11</v>
      </c>
      <c r="B38" s="37" t="s">
        <v>240</v>
      </c>
      <c r="C38" s="101" t="s">
        <v>95</v>
      </c>
      <c r="D38" s="101" t="s">
        <v>96</v>
      </c>
      <c r="E38" s="101" t="s">
        <v>96</v>
      </c>
      <c r="F38" s="101" t="s">
        <v>96</v>
      </c>
      <c r="G38" s="83" t="s">
        <v>27</v>
      </c>
      <c r="H38" s="101" t="s">
        <v>97</v>
      </c>
      <c r="I38" s="100" t="s">
        <v>37</v>
      </c>
      <c r="J38" s="173">
        <v>76</v>
      </c>
      <c r="K38" s="173">
        <v>75.5</v>
      </c>
      <c r="L38" s="173">
        <v>74.099999999999994</v>
      </c>
      <c r="M38" s="173">
        <v>81.3</v>
      </c>
      <c r="N38" s="173">
        <v>77.599999999999994</v>
      </c>
      <c r="O38" s="173">
        <v>72.5</v>
      </c>
      <c r="P38" s="173">
        <v>76.7</v>
      </c>
      <c r="Q38" s="17">
        <f t="shared" ref="Q38:Q46" si="81">IF(Q$2="Среднее",AVERAGE(J38:P38))</f>
        <v>76.242857142857147</v>
      </c>
      <c r="R38" s="173">
        <v>76.7</v>
      </c>
      <c r="S38" s="173">
        <v>77</v>
      </c>
      <c r="T38" s="173">
        <v>80.5</v>
      </c>
      <c r="U38" s="173">
        <v>78.900000000000006</v>
      </c>
      <c r="V38" s="173">
        <v>74.099999999999994</v>
      </c>
      <c r="W38" s="173">
        <v>69.5</v>
      </c>
      <c r="X38" s="173">
        <v>74</v>
      </c>
      <c r="Y38" s="17">
        <f t="shared" ref="Y38:Y41" si="82">IF(Y$2="Среднее",AVERAGE(R38:X38))</f>
        <v>75.814285714285717</v>
      </c>
      <c r="Z38" s="17">
        <v>73.2</v>
      </c>
      <c r="AA38" s="17">
        <v>79</v>
      </c>
      <c r="AB38" s="17">
        <v>83</v>
      </c>
      <c r="AC38" s="17">
        <v>76.099999999999994</v>
      </c>
      <c r="AD38" s="17">
        <v>82.2</v>
      </c>
      <c r="AE38" s="17">
        <v>84.4</v>
      </c>
      <c r="AF38" s="17">
        <v>82</v>
      </c>
      <c r="AG38" s="13">
        <f t="shared" ref="AG38:AG46" si="83">IF(AG$2="Среднее",AVERAGE(Z38:AF38),"")</f>
        <v>79.98571428571428</v>
      </c>
      <c r="AH38" s="17">
        <v>81.2</v>
      </c>
      <c r="AI38" s="17">
        <v>80.400000000000006</v>
      </c>
      <c r="AJ38" s="17">
        <v>82.1</v>
      </c>
      <c r="AK38" s="17">
        <v>83</v>
      </c>
      <c r="AL38" s="17">
        <v>74.599999999999994</v>
      </c>
      <c r="AM38" s="17">
        <v>72.099999999999994</v>
      </c>
      <c r="AN38" s="17">
        <v>74.599999999999994</v>
      </c>
      <c r="AO38" s="13">
        <f t="shared" ref="AO38:AO46" si="84">IF(AO$2="Среднее",AVERAGE(AH38:AN38),"")</f>
        <v>78.285714285714306</v>
      </c>
      <c r="AP38" s="17"/>
      <c r="AQ38" s="17"/>
      <c r="AR38" s="17"/>
      <c r="AS38" s="17"/>
      <c r="AT38" s="17"/>
      <c r="AU38" s="17"/>
      <c r="AV38" s="17"/>
      <c r="AW38" s="13" t="e">
        <f t="shared" ref="AW38:AW46" si="85">IF(AW$2="Среднее",AVERAGE(AP38:AV38),"")</f>
        <v>#DIV/0!</v>
      </c>
      <c r="AX38" s="17"/>
      <c r="AY38" s="17"/>
      <c r="AZ38" s="17"/>
      <c r="BA38" s="17"/>
      <c r="BB38" s="17"/>
      <c r="BC38" s="17"/>
      <c r="BD38" s="17"/>
      <c r="BE38" s="13" t="e">
        <f t="shared" ref="BE38:BE46" si="86">IF(BE$2="Среднее",AVERAGE(AX38:BD38),"")</f>
        <v>#DIV/0!</v>
      </c>
      <c r="BF38" s="17"/>
      <c r="BG38" s="17"/>
      <c r="BH38" s="17"/>
      <c r="BI38" s="17"/>
      <c r="BJ38" s="17"/>
      <c r="BK38" s="17"/>
      <c r="BL38" s="17"/>
      <c r="BM38" s="13" t="e">
        <f t="shared" ref="BM38:BM46" si="87">IF(BM$2="Среднее",AVERAGE(BF38:BL38),"")</f>
        <v>#DIV/0!</v>
      </c>
    </row>
    <row r="39" spans="1:65" ht="15" customHeight="1" x14ac:dyDescent="0.3">
      <c r="A39" s="89">
        <f t="shared" si="78"/>
        <v>12</v>
      </c>
      <c r="B39" s="37" t="s">
        <v>241</v>
      </c>
      <c r="C39" s="101" t="s">
        <v>95</v>
      </c>
      <c r="D39" s="101" t="s">
        <v>96</v>
      </c>
      <c r="E39" s="101" t="s">
        <v>96</v>
      </c>
      <c r="F39" s="101" t="s">
        <v>96</v>
      </c>
      <c r="G39" s="83" t="s">
        <v>27</v>
      </c>
      <c r="H39" s="101" t="s">
        <v>97</v>
      </c>
      <c r="I39" s="100" t="s">
        <v>37</v>
      </c>
      <c r="J39" s="160">
        <v>77.7</v>
      </c>
      <c r="K39" s="160">
        <v>78.7</v>
      </c>
      <c r="L39" s="160">
        <v>79.400000000000006</v>
      </c>
      <c r="M39" s="160">
        <v>75.8</v>
      </c>
      <c r="N39" s="160">
        <v>79.2</v>
      </c>
      <c r="O39" s="160">
        <v>80.099999999999994</v>
      </c>
      <c r="P39" s="160">
        <v>76.900000000000006</v>
      </c>
      <c r="Q39" s="17">
        <f t="shared" si="81"/>
        <v>78.257142857142853</v>
      </c>
      <c r="R39" s="160">
        <v>74.2</v>
      </c>
      <c r="S39" s="160">
        <v>81</v>
      </c>
      <c r="T39" s="160">
        <v>82.4</v>
      </c>
      <c r="U39" s="160">
        <v>77</v>
      </c>
      <c r="V39" s="160">
        <v>76</v>
      </c>
      <c r="W39" s="160">
        <v>78.3</v>
      </c>
      <c r="X39" s="160">
        <v>80</v>
      </c>
      <c r="Y39" s="17">
        <f t="shared" si="82"/>
        <v>78.414285714285725</v>
      </c>
      <c r="Z39" s="17">
        <v>79.400000000000006</v>
      </c>
      <c r="AA39" s="17">
        <v>85</v>
      </c>
      <c r="AB39" s="17">
        <v>82</v>
      </c>
      <c r="AC39" s="17">
        <v>86.2</v>
      </c>
      <c r="AD39" s="17">
        <v>83.4</v>
      </c>
      <c r="AE39" s="17">
        <v>82.3</v>
      </c>
      <c r="AF39" s="17">
        <v>86.4</v>
      </c>
      <c r="AG39" s="13">
        <f t="shared" si="83"/>
        <v>83.528571428571439</v>
      </c>
      <c r="AH39" s="17">
        <v>80</v>
      </c>
      <c r="AI39" s="17">
        <v>82.1</v>
      </c>
      <c r="AJ39" s="17">
        <v>81.099999999999994</v>
      </c>
      <c r="AK39" s="17">
        <v>79.8</v>
      </c>
      <c r="AL39" s="17">
        <v>83.7</v>
      </c>
      <c r="AM39" s="17">
        <v>77.900000000000006</v>
      </c>
      <c r="AN39" s="17">
        <v>85.7</v>
      </c>
      <c r="AO39" s="13">
        <f t="shared" si="84"/>
        <v>81.471428571428575</v>
      </c>
      <c r="AP39" s="17"/>
      <c r="AQ39" s="17"/>
      <c r="AR39" s="17"/>
      <c r="AS39" s="17"/>
      <c r="AT39" s="17"/>
      <c r="AU39" s="17"/>
      <c r="AV39" s="17"/>
      <c r="AW39" s="13" t="e">
        <f t="shared" si="85"/>
        <v>#DIV/0!</v>
      </c>
      <c r="AX39" s="17"/>
      <c r="AY39" s="17"/>
      <c r="AZ39" s="17"/>
      <c r="BA39" s="17"/>
      <c r="BB39" s="17"/>
      <c r="BC39" s="17"/>
      <c r="BD39" s="17"/>
      <c r="BE39" s="13" t="e">
        <f t="shared" si="86"/>
        <v>#DIV/0!</v>
      </c>
      <c r="BF39" s="17"/>
      <c r="BG39" s="17"/>
      <c r="BH39" s="17"/>
      <c r="BI39" s="17"/>
      <c r="BJ39" s="17"/>
      <c r="BK39" s="17"/>
      <c r="BL39" s="17"/>
      <c r="BM39" s="13" t="e">
        <f t="shared" si="87"/>
        <v>#DIV/0!</v>
      </c>
    </row>
    <row r="40" spans="1:65" ht="15" customHeight="1" x14ac:dyDescent="0.3">
      <c r="A40" s="89">
        <f t="shared" si="78"/>
        <v>13</v>
      </c>
      <c r="B40" s="37" t="s">
        <v>98</v>
      </c>
      <c r="C40" s="102" t="s">
        <v>99</v>
      </c>
      <c r="D40" s="102" t="s">
        <v>99</v>
      </c>
      <c r="E40" s="102" t="s">
        <v>99</v>
      </c>
      <c r="F40" s="102" t="s">
        <v>99</v>
      </c>
      <c r="G40" s="83" t="s">
        <v>27</v>
      </c>
      <c r="H40" s="102" t="s">
        <v>100</v>
      </c>
      <c r="I40" s="100" t="s">
        <v>37</v>
      </c>
      <c r="J40" s="173">
        <f t="shared" ref="J40:P40" si="88">J39-J38</f>
        <v>1.7000000000000028</v>
      </c>
      <c r="K40" s="173">
        <f t="shared" si="88"/>
        <v>3.2000000000000028</v>
      </c>
      <c r="L40" s="173">
        <f t="shared" si="88"/>
        <v>5.3000000000000114</v>
      </c>
      <c r="M40" s="173">
        <f t="shared" si="88"/>
        <v>-5.5</v>
      </c>
      <c r="N40" s="173">
        <f t="shared" si="88"/>
        <v>1.6000000000000085</v>
      </c>
      <c r="O40" s="173">
        <f t="shared" si="88"/>
        <v>7.5999999999999943</v>
      </c>
      <c r="P40" s="173">
        <f t="shared" si="88"/>
        <v>0.20000000000000284</v>
      </c>
      <c r="Q40" s="17">
        <f t="shared" si="81"/>
        <v>2.0142857142857173</v>
      </c>
      <c r="R40" s="173">
        <f t="shared" ref="R40:AN40" si="89">R39-R38</f>
        <v>-2.5</v>
      </c>
      <c r="S40" s="173">
        <f t="shared" si="89"/>
        <v>4</v>
      </c>
      <c r="T40" s="173">
        <f t="shared" si="89"/>
        <v>1.9000000000000057</v>
      </c>
      <c r="U40" s="173">
        <f t="shared" si="89"/>
        <v>-1.9000000000000057</v>
      </c>
      <c r="V40" s="173">
        <f t="shared" si="89"/>
        <v>1.9000000000000057</v>
      </c>
      <c r="W40" s="173">
        <f t="shared" si="89"/>
        <v>8.7999999999999972</v>
      </c>
      <c r="X40" s="173">
        <f t="shared" si="89"/>
        <v>6</v>
      </c>
      <c r="Y40" s="17">
        <f t="shared" si="82"/>
        <v>2.6000000000000005</v>
      </c>
      <c r="Z40" s="173">
        <f t="shared" si="89"/>
        <v>6.2000000000000028</v>
      </c>
      <c r="AA40" s="173">
        <f t="shared" si="89"/>
        <v>6</v>
      </c>
      <c r="AB40" s="173">
        <f t="shared" si="89"/>
        <v>-1</v>
      </c>
      <c r="AC40" s="173">
        <f t="shared" si="89"/>
        <v>10.100000000000009</v>
      </c>
      <c r="AD40" s="173">
        <f t="shared" si="89"/>
        <v>1.2000000000000028</v>
      </c>
      <c r="AE40" s="173">
        <f t="shared" si="89"/>
        <v>-2.1000000000000085</v>
      </c>
      <c r="AF40" s="173">
        <f t="shared" si="89"/>
        <v>4.4000000000000057</v>
      </c>
      <c r="AG40" s="13">
        <f t="shared" si="83"/>
        <v>3.5428571428571445</v>
      </c>
      <c r="AH40" s="173">
        <f t="shared" si="89"/>
        <v>-1.2000000000000028</v>
      </c>
      <c r="AI40" s="173">
        <f t="shared" si="89"/>
        <v>1.6999999999999886</v>
      </c>
      <c r="AJ40" s="173">
        <f t="shared" si="89"/>
        <v>-1</v>
      </c>
      <c r="AK40" s="173">
        <f t="shared" si="89"/>
        <v>-3.2000000000000028</v>
      </c>
      <c r="AL40" s="173">
        <f t="shared" si="89"/>
        <v>9.1000000000000085</v>
      </c>
      <c r="AM40" s="173">
        <f t="shared" si="89"/>
        <v>5.8000000000000114</v>
      </c>
      <c r="AN40" s="173">
        <f t="shared" si="89"/>
        <v>11.100000000000009</v>
      </c>
      <c r="AO40" s="13">
        <f t="shared" si="84"/>
        <v>3.1857142857142873</v>
      </c>
      <c r="AP40" s="17"/>
      <c r="AQ40" s="17"/>
      <c r="AR40" s="17"/>
      <c r="AS40" s="17"/>
      <c r="AT40" s="17"/>
      <c r="AU40" s="17"/>
      <c r="AV40" s="17"/>
      <c r="AW40" s="13" t="e">
        <f t="shared" si="85"/>
        <v>#DIV/0!</v>
      </c>
      <c r="AX40" s="17"/>
      <c r="AY40" s="17"/>
      <c r="AZ40" s="17"/>
      <c r="BA40" s="17"/>
      <c r="BB40" s="17"/>
      <c r="BC40" s="17"/>
      <c r="BD40" s="17"/>
      <c r="BE40" s="13" t="e">
        <f t="shared" si="86"/>
        <v>#DIV/0!</v>
      </c>
      <c r="BF40" s="17"/>
      <c r="BG40" s="17"/>
      <c r="BH40" s="17"/>
      <c r="BI40" s="17"/>
      <c r="BJ40" s="17"/>
      <c r="BK40" s="17"/>
      <c r="BL40" s="17"/>
      <c r="BM40" s="13" t="e">
        <f t="shared" si="87"/>
        <v>#DIV/0!</v>
      </c>
    </row>
    <row r="41" spans="1:65" ht="15" customHeight="1" x14ac:dyDescent="0.3">
      <c r="A41" s="89">
        <f t="shared" si="78"/>
        <v>14</v>
      </c>
      <c r="B41" s="37" t="s">
        <v>101</v>
      </c>
      <c r="C41" s="101" t="s">
        <v>102</v>
      </c>
      <c r="D41" s="101" t="s">
        <v>103</v>
      </c>
      <c r="E41" s="101" t="s">
        <v>103</v>
      </c>
      <c r="F41" s="101" t="s">
        <v>103</v>
      </c>
      <c r="G41" s="83" t="s">
        <v>27</v>
      </c>
      <c r="H41" s="101" t="s">
        <v>103</v>
      </c>
      <c r="I41" s="100" t="s">
        <v>273</v>
      </c>
      <c r="J41" s="174">
        <v>5.42</v>
      </c>
      <c r="K41" s="174">
        <v>5.16</v>
      </c>
      <c r="L41" s="174">
        <v>5.0599999999999996</v>
      </c>
      <c r="M41" s="174">
        <v>4.2</v>
      </c>
      <c r="N41" s="174">
        <v>4.7300000000000004</v>
      </c>
      <c r="O41" s="174">
        <v>5.34</v>
      </c>
      <c r="P41" s="174">
        <v>5.28</v>
      </c>
      <c r="Q41" s="17">
        <f t="shared" si="81"/>
        <v>5.0271428571428567</v>
      </c>
      <c r="R41" s="174">
        <v>5.5</v>
      </c>
      <c r="S41" s="174">
        <v>5.53</v>
      </c>
      <c r="T41" s="174">
        <v>4.76</v>
      </c>
      <c r="U41" s="174">
        <v>4.78</v>
      </c>
      <c r="V41" s="174">
        <v>5.56</v>
      </c>
      <c r="W41" s="174">
        <v>5.74</v>
      </c>
      <c r="X41" s="174">
        <v>5.21</v>
      </c>
      <c r="Y41" s="17">
        <f t="shared" si="82"/>
        <v>5.2971428571428572</v>
      </c>
      <c r="Z41" s="17">
        <v>4.6100000000000003</v>
      </c>
      <c r="AA41" s="17">
        <v>4.3499999999999996</v>
      </c>
      <c r="AB41" s="17">
        <v>4.12</v>
      </c>
      <c r="AC41" s="17">
        <v>3.93</v>
      </c>
      <c r="AD41" s="17">
        <v>3.57</v>
      </c>
      <c r="AE41" s="17">
        <v>3.5</v>
      </c>
      <c r="AF41" s="17">
        <v>3.53</v>
      </c>
      <c r="AG41" s="13">
        <f t="shared" si="83"/>
        <v>3.9442857142857148</v>
      </c>
      <c r="AH41" s="17">
        <v>3.63</v>
      </c>
      <c r="AI41" s="17">
        <v>3.7</v>
      </c>
      <c r="AJ41" s="17">
        <v>3.7</v>
      </c>
      <c r="AK41" s="17">
        <v>4.01</v>
      </c>
      <c r="AL41" s="17">
        <v>4.34</v>
      </c>
      <c r="AM41" s="17">
        <v>4.3600000000000003</v>
      </c>
      <c r="AN41" s="17">
        <v>4.0999999999999996</v>
      </c>
      <c r="AO41" s="13">
        <f t="shared" si="84"/>
        <v>3.9771428571428578</v>
      </c>
      <c r="AP41" s="17"/>
      <c r="AQ41" s="17"/>
      <c r="AR41" s="17"/>
      <c r="AS41" s="17"/>
      <c r="AT41" s="17"/>
      <c r="AU41" s="17"/>
      <c r="AV41" s="17"/>
      <c r="AW41" s="13" t="e">
        <f t="shared" si="85"/>
        <v>#DIV/0!</v>
      </c>
      <c r="AX41" s="17"/>
      <c r="AY41" s="17"/>
      <c r="AZ41" s="17"/>
      <c r="BA41" s="17"/>
      <c r="BB41" s="17"/>
      <c r="BC41" s="17"/>
      <c r="BD41" s="17"/>
      <c r="BE41" s="13" t="e">
        <f t="shared" si="86"/>
        <v>#DIV/0!</v>
      </c>
      <c r="BF41" s="17"/>
      <c r="BG41" s="17"/>
      <c r="BH41" s="17"/>
      <c r="BI41" s="17"/>
      <c r="BJ41" s="17"/>
      <c r="BK41" s="17"/>
      <c r="BL41" s="17"/>
      <c r="BM41" s="13" t="e">
        <f t="shared" si="87"/>
        <v>#DIV/0!</v>
      </c>
    </row>
    <row r="42" spans="1:65" ht="30" customHeight="1" x14ac:dyDescent="0.3">
      <c r="A42" s="227" t="s">
        <v>104</v>
      </c>
      <c r="B42" s="228"/>
      <c r="C42" s="228"/>
      <c r="D42" s="228"/>
      <c r="E42" s="228"/>
      <c r="F42" s="228"/>
      <c r="G42" s="228"/>
      <c r="H42" s="228"/>
      <c r="I42" s="228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60"/>
      <c r="BK42" s="60"/>
      <c r="BL42" s="60"/>
      <c r="BM42" s="60"/>
    </row>
    <row r="43" spans="1:65" ht="15" customHeight="1" x14ac:dyDescent="0.3">
      <c r="A43" s="103">
        <v>1</v>
      </c>
      <c r="B43" s="32" t="s">
        <v>242</v>
      </c>
      <c r="C43" s="104" t="s">
        <v>105</v>
      </c>
      <c r="D43" s="105"/>
      <c r="E43" s="105"/>
      <c r="F43" s="105"/>
      <c r="G43" s="106" t="s">
        <v>27</v>
      </c>
      <c r="H43" s="107"/>
      <c r="I43" s="108" t="s">
        <v>106</v>
      </c>
      <c r="J43" s="179">
        <v>0.5</v>
      </c>
      <c r="K43" s="179">
        <v>0.5</v>
      </c>
      <c r="L43" s="179">
        <v>0.5</v>
      </c>
      <c r="M43" s="179">
        <v>0.5</v>
      </c>
      <c r="N43" s="179">
        <v>0.5</v>
      </c>
      <c r="O43" s="174">
        <v>0.5</v>
      </c>
      <c r="P43" s="174">
        <v>0.5</v>
      </c>
      <c r="Q43" s="17">
        <f t="shared" si="81"/>
        <v>0.5</v>
      </c>
      <c r="R43" s="179">
        <v>0.5</v>
      </c>
      <c r="S43" s="179">
        <v>0.5</v>
      </c>
      <c r="T43" s="179">
        <v>0.5</v>
      </c>
      <c r="U43" s="179">
        <v>0.5</v>
      </c>
      <c r="V43" s="179">
        <v>0.5</v>
      </c>
      <c r="W43" s="179">
        <v>0.5</v>
      </c>
      <c r="X43" s="179">
        <v>0.5</v>
      </c>
      <c r="Y43" s="17">
        <f t="shared" ref="Y43:Y46" si="90">IF(Y$2="Среднее",AVERAGE(R43:X43))</f>
        <v>0.5</v>
      </c>
      <c r="Z43" s="17">
        <v>0.5</v>
      </c>
      <c r="AA43" s="17">
        <v>0.5</v>
      </c>
      <c r="AB43" s="17">
        <v>0.5</v>
      </c>
      <c r="AC43" s="17">
        <v>0.5</v>
      </c>
      <c r="AD43" s="17">
        <v>0.5</v>
      </c>
      <c r="AE43" s="17">
        <v>0.5</v>
      </c>
      <c r="AF43" s="17">
        <v>0.5</v>
      </c>
      <c r="AG43" s="13">
        <f t="shared" si="83"/>
        <v>0.5</v>
      </c>
      <c r="AH43" s="17">
        <v>0.5</v>
      </c>
      <c r="AI43" s="17">
        <v>0.5</v>
      </c>
      <c r="AJ43" s="17">
        <v>0.5</v>
      </c>
      <c r="AK43" s="17">
        <v>0.5</v>
      </c>
      <c r="AL43" s="17">
        <v>0.5</v>
      </c>
      <c r="AM43" s="17">
        <v>0.5</v>
      </c>
      <c r="AN43" s="17">
        <v>0.5</v>
      </c>
      <c r="AO43" s="13">
        <f t="shared" si="84"/>
        <v>0.5</v>
      </c>
      <c r="AP43" s="17"/>
      <c r="AQ43" s="17"/>
      <c r="AR43" s="17"/>
      <c r="AS43" s="17"/>
      <c r="AT43" s="17"/>
      <c r="AU43" s="17"/>
      <c r="AV43" s="17"/>
      <c r="AW43" s="13" t="e">
        <f t="shared" si="85"/>
        <v>#DIV/0!</v>
      </c>
      <c r="AX43" s="17"/>
      <c r="AY43" s="17"/>
      <c r="AZ43" s="17"/>
      <c r="BA43" s="17"/>
      <c r="BB43" s="17"/>
      <c r="BC43" s="17"/>
      <c r="BD43" s="17"/>
      <c r="BE43" s="13" t="e">
        <f t="shared" si="86"/>
        <v>#DIV/0!</v>
      </c>
      <c r="BF43" s="17"/>
      <c r="BG43" s="17"/>
      <c r="BH43" s="17"/>
      <c r="BI43" s="17"/>
      <c r="BJ43" s="17"/>
      <c r="BK43" s="17"/>
      <c r="BL43" s="17"/>
      <c r="BM43" s="13" t="e">
        <f t="shared" si="87"/>
        <v>#DIV/0!</v>
      </c>
    </row>
    <row r="44" spans="1:65" ht="15" customHeight="1" x14ac:dyDescent="0.3">
      <c r="A44" s="103">
        <f>A43+1</f>
        <v>2</v>
      </c>
      <c r="B44" s="33" t="s">
        <v>243</v>
      </c>
      <c r="C44" s="104" t="s">
        <v>107</v>
      </c>
      <c r="D44" s="104" t="s">
        <v>107</v>
      </c>
      <c r="E44" s="104" t="s">
        <v>107</v>
      </c>
      <c r="F44" s="104" t="s">
        <v>107</v>
      </c>
      <c r="G44" s="83" t="s">
        <v>27</v>
      </c>
      <c r="H44" s="104" t="s">
        <v>107</v>
      </c>
      <c r="I44" s="110" t="s">
        <v>71</v>
      </c>
      <c r="J44" s="174">
        <v>18</v>
      </c>
      <c r="K44" s="174">
        <v>18</v>
      </c>
      <c r="L44" s="174">
        <v>18</v>
      </c>
      <c r="M44" s="174">
        <v>18</v>
      </c>
      <c r="N44" s="174">
        <v>18</v>
      </c>
      <c r="O44" s="174">
        <v>18</v>
      </c>
      <c r="P44" s="174">
        <v>18</v>
      </c>
      <c r="Q44" s="17">
        <f t="shared" si="81"/>
        <v>18</v>
      </c>
      <c r="R44" s="174">
        <v>18</v>
      </c>
      <c r="S44" s="174">
        <v>18</v>
      </c>
      <c r="T44" s="174">
        <v>18</v>
      </c>
      <c r="U44" s="174">
        <v>18</v>
      </c>
      <c r="V44" s="174">
        <v>18</v>
      </c>
      <c r="W44" s="174">
        <v>18</v>
      </c>
      <c r="X44" s="174">
        <v>18</v>
      </c>
      <c r="Y44" s="17">
        <f t="shared" si="90"/>
        <v>18</v>
      </c>
      <c r="Z44" s="17">
        <v>18</v>
      </c>
      <c r="AA44" s="17">
        <v>18</v>
      </c>
      <c r="AB44" s="17">
        <v>18</v>
      </c>
      <c r="AC44" s="17">
        <v>18</v>
      </c>
      <c r="AD44" s="17">
        <v>18</v>
      </c>
      <c r="AE44" s="17">
        <v>18</v>
      </c>
      <c r="AF44" s="17">
        <v>18</v>
      </c>
      <c r="AG44" s="13">
        <f t="shared" si="83"/>
        <v>18</v>
      </c>
      <c r="AH44" s="17">
        <v>18</v>
      </c>
      <c r="AI44" s="17">
        <v>18</v>
      </c>
      <c r="AJ44" s="17">
        <v>18</v>
      </c>
      <c r="AK44" s="17">
        <v>18</v>
      </c>
      <c r="AL44" s="17">
        <v>18</v>
      </c>
      <c r="AM44" s="17">
        <v>18</v>
      </c>
      <c r="AN44" s="17">
        <v>18</v>
      </c>
      <c r="AO44" s="13">
        <f t="shared" si="84"/>
        <v>18</v>
      </c>
      <c r="AP44" s="17"/>
      <c r="AQ44" s="17"/>
      <c r="AR44" s="17"/>
      <c r="AS44" s="17"/>
      <c r="AT44" s="17"/>
      <c r="AU44" s="17"/>
      <c r="AV44" s="17"/>
      <c r="AW44" s="13" t="e">
        <f t="shared" si="85"/>
        <v>#DIV/0!</v>
      </c>
      <c r="AX44" s="17"/>
      <c r="AY44" s="17"/>
      <c r="AZ44" s="17"/>
      <c r="BA44" s="17"/>
      <c r="BB44" s="17"/>
      <c r="BC44" s="17"/>
      <c r="BD44" s="17"/>
      <c r="BE44" s="13" t="e">
        <f t="shared" si="86"/>
        <v>#DIV/0!</v>
      </c>
      <c r="BF44" s="17"/>
      <c r="BG44" s="17"/>
      <c r="BH44" s="17"/>
      <c r="BI44" s="17"/>
      <c r="BJ44" s="17"/>
      <c r="BK44" s="17"/>
      <c r="BL44" s="17"/>
      <c r="BM44" s="13" t="e">
        <f t="shared" si="87"/>
        <v>#DIV/0!</v>
      </c>
    </row>
    <row r="45" spans="1:65" ht="15" customHeight="1" x14ac:dyDescent="0.3">
      <c r="A45" s="103">
        <f t="shared" ref="A45:A58" si="91">A44+1</f>
        <v>3</v>
      </c>
      <c r="B45" s="33" t="s">
        <v>108</v>
      </c>
      <c r="C45" s="104" t="s">
        <v>53</v>
      </c>
      <c r="D45" s="104" t="s">
        <v>53</v>
      </c>
      <c r="E45" s="104" t="s">
        <v>53</v>
      </c>
      <c r="F45" s="104" t="s">
        <v>53</v>
      </c>
      <c r="G45" s="83" t="s">
        <v>27</v>
      </c>
      <c r="H45" s="104" t="s">
        <v>53</v>
      </c>
      <c r="I45" s="110" t="s">
        <v>71</v>
      </c>
      <c r="J45" s="174">
        <v>19</v>
      </c>
      <c r="K45" s="174">
        <v>19</v>
      </c>
      <c r="L45" s="174">
        <v>19</v>
      </c>
      <c r="M45" s="174">
        <v>19</v>
      </c>
      <c r="N45" s="174">
        <v>19</v>
      </c>
      <c r="O45" s="174">
        <v>19</v>
      </c>
      <c r="P45" s="174">
        <v>19</v>
      </c>
      <c r="Q45" s="17">
        <f t="shared" si="81"/>
        <v>19</v>
      </c>
      <c r="R45" s="174">
        <v>19</v>
      </c>
      <c r="S45" s="174">
        <v>19</v>
      </c>
      <c r="T45" s="174">
        <v>19</v>
      </c>
      <c r="U45" s="174">
        <v>19</v>
      </c>
      <c r="V45" s="174">
        <v>19</v>
      </c>
      <c r="W45" s="174">
        <v>19</v>
      </c>
      <c r="X45" s="174">
        <v>19</v>
      </c>
      <c r="Y45" s="17">
        <f t="shared" si="90"/>
        <v>19</v>
      </c>
      <c r="Z45" s="17">
        <v>19</v>
      </c>
      <c r="AA45" s="17">
        <v>19</v>
      </c>
      <c r="AB45" s="17">
        <v>19</v>
      </c>
      <c r="AC45" s="17">
        <v>19</v>
      </c>
      <c r="AD45" s="17">
        <v>19</v>
      </c>
      <c r="AE45" s="17">
        <v>19</v>
      </c>
      <c r="AF45" s="17">
        <v>19</v>
      </c>
      <c r="AG45" s="13">
        <f t="shared" si="83"/>
        <v>19</v>
      </c>
      <c r="AH45" s="17">
        <v>19</v>
      </c>
      <c r="AI45" s="17">
        <v>19</v>
      </c>
      <c r="AJ45" s="17">
        <v>19</v>
      </c>
      <c r="AK45" s="17">
        <v>19</v>
      </c>
      <c r="AL45" s="17">
        <v>19</v>
      </c>
      <c r="AM45" s="17">
        <v>19</v>
      </c>
      <c r="AN45" s="17">
        <v>19</v>
      </c>
      <c r="AO45" s="13">
        <f t="shared" si="84"/>
        <v>19</v>
      </c>
      <c r="AP45" s="17"/>
      <c r="AQ45" s="17"/>
      <c r="AR45" s="17"/>
      <c r="AS45" s="17"/>
      <c r="AT45" s="17"/>
      <c r="AU45" s="17"/>
      <c r="AV45" s="17"/>
      <c r="AW45" s="13" t="e">
        <f t="shared" si="85"/>
        <v>#DIV/0!</v>
      </c>
      <c r="AX45" s="17"/>
      <c r="AY45" s="17"/>
      <c r="AZ45" s="17"/>
      <c r="BA45" s="17"/>
      <c r="BB45" s="17"/>
      <c r="BC45" s="17"/>
      <c r="BD45" s="17"/>
      <c r="BE45" s="13" t="e">
        <f t="shared" si="86"/>
        <v>#DIV/0!</v>
      </c>
      <c r="BF45" s="17"/>
      <c r="BG45" s="17"/>
      <c r="BH45" s="17"/>
      <c r="BI45" s="17"/>
      <c r="BJ45" s="17"/>
      <c r="BK45" s="17"/>
      <c r="BL45" s="17"/>
      <c r="BM45" s="13" t="e">
        <f t="shared" si="87"/>
        <v>#DIV/0!</v>
      </c>
    </row>
    <row r="46" spans="1:65" ht="15" customHeight="1" x14ac:dyDescent="0.3">
      <c r="A46" s="103">
        <f t="shared" si="91"/>
        <v>4</v>
      </c>
      <c r="B46" s="33" t="s">
        <v>109</v>
      </c>
      <c r="C46" s="104" t="s">
        <v>110</v>
      </c>
      <c r="D46" s="104" t="s">
        <v>110</v>
      </c>
      <c r="E46" s="104" t="s">
        <v>110</v>
      </c>
      <c r="F46" s="104" t="s">
        <v>110</v>
      </c>
      <c r="G46" s="83" t="s">
        <v>27</v>
      </c>
      <c r="H46" s="104" t="s">
        <v>110</v>
      </c>
      <c r="I46" s="110" t="s">
        <v>71</v>
      </c>
      <c r="J46" s="174">
        <v>21</v>
      </c>
      <c r="K46" s="174">
        <v>22</v>
      </c>
      <c r="L46" s="174">
        <v>22</v>
      </c>
      <c r="M46" s="174">
        <v>22</v>
      </c>
      <c r="N46" s="174">
        <v>22</v>
      </c>
      <c r="O46" s="174">
        <v>22</v>
      </c>
      <c r="P46" s="174">
        <v>22</v>
      </c>
      <c r="Q46" s="17">
        <f t="shared" si="81"/>
        <v>21.857142857142858</v>
      </c>
      <c r="R46" s="174">
        <v>22</v>
      </c>
      <c r="S46" s="174">
        <v>22</v>
      </c>
      <c r="T46" s="174">
        <v>22</v>
      </c>
      <c r="U46" s="174">
        <v>22</v>
      </c>
      <c r="V46" s="174">
        <v>22</v>
      </c>
      <c r="W46" s="174">
        <v>22</v>
      </c>
      <c r="X46" s="174">
        <v>22</v>
      </c>
      <c r="Y46" s="17">
        <f t="shared" si="90"/>
        <v>22</v>
      </c>
      <c r="Z46" s="17">
        <v>22</v>
      </c>
      <c r="AA46" s="17">
        <v>22</v>
      </c>
      <c r="AB46" s="17">
        <v>22</v>
      </c>
      <c r="AC46" s="17">
        <v>22</v>
      </c>
      <c r="AD46" s="17">
        <v>22</v>
      </c>
      <c r="AE46" s="17">
        <v>22</v>
      </c>
      <c r="AF46" s="17">
        <v>22</v>
      </c>
      <c r="AG46" s="13">
        <f t="shared" si="83"/>
        <v>22</v>
      </c>
      <c r="AH46" s="17">
        <v>22</v>
      </c>
      <c r="AI46" s="17">
        <v>22</v>
      </c>
      <c r="AJ46" s="17">
        <v>22</v>
      </c>
      <c r="AK46" s="17">
        <v>22</v>
      </c>
      <c r="AL46" s="17">
        <v>22</v>
      </c>
      <c r="AM46" s="17">
        <v>22</v>
      </c>
      <c r="AN46" s="17">
        <v>22</v>
      </c>
      <c r="AO46" s="13">
        <f t="shared" si="84"/>
        <v>22</v>
      </c>
      <c r="AP46" s="17"/>
      <c r="AQ46" s="17"/>
      <c r="AR46" s="17"/>
      <c r="AS46" s="17"/>
      <c r="AT46" s="17"/>
      <c r="AU46" s="17"/>
      <c r="AV46" s="17"/>
      <c r="AW46" s="13" t="e">
        <f t="shared" si="85"/>
        <v>#DIV/0!</v>
      </c>
      <c r="AX46" s="17"/>
      <c r="AY46" s="17"/>
      <c r="AZ46" s="17"/>
      <c r="BA46" s="17"/>
      <c r="BB46" s="17"/>
      <c r="BC46" s="17"/>
      <c r="BD46" s="17"/>
      <c r="BE46" s="13" t="e">
        <f t="shared" si="86"/>
        <v>#DIV/0!</v>
      </c>
      <c r="BF46" s="17"/>
      <c r="BG46" s="17"/>
      <c r="BH46" s="17"/>
      <c r="BI46" s="17"/>
      <c r="BJ46" s="17"/>
      <c r="BK46" s="17"/>
      <c r="BL46" s="17"/>
      <c r="BM46" s="13" t="e">
        <f t="shared" si="87"/>
        <v>#DIV/0!</v>
      </c>
    </row>
    <row r="47" spans="1:65" ht="25.5" customHeight="1" x14ac:dyDescent="0.3">
      <c r="A47" s="103">
        <f t="shared" si="91"/>
        <v>5</v>
      </c>
      <c r="B47" s="33" t="s">
        <v>244</v>
      </c>
      <c r="C47" s="104" t="s">
        <v>111</v>
      </c>
      <c r="D47" s="104" t="s">
        <v>111</v>
      </c>
      <c r="E47" s="104" t="s">
        <v>111</v>
      </c>
      <c r="F47" s="104" t="s">
        <v>111</v>
      </c>
      <c r="G47" s="83" t="s">
        <v>27</v>
      </c>
      <c r="H47" s="104" t="s">
        <v>111</v>
      </c>
      <c r="I47" s="111" t="s">
        <v>39</v>
      </c>
      <c r="J47" s="175">
        <v>4.1666666666666664E-2</v>
      </c>
      <c r="K47" s="175">
        <v>4.1666666666666664E-2</v>
      </c>
      <c r="L47" s="175">
        <v>4.1666666666666664E-2</v>
      </c>
      <c r="M47" s="175">
        <v>0.95833333333333337</v>
      </c>
      <c r="N47" s="175">
        <v>0.95833333333333337</v>
      </c>
      <c r="O47" s="175">
        <v>0.95833333333333337</v>
      </c>
      <c r="P47" s="175">
        <v>0.95833333333333337</v>
      </c>
      <c r="Q47" s="15"/>
      <c r="R47" s="175">
        <v>0.95833333333333337</v>
      </c>
      <c r="S47" s="175">
        <v>0.95833333333333337</v>
      </c>
      <c r="T47" s="175">
        <v>0.95833333333333337</v>
      </c>
      <c r="U47" s="175">
        <v>0.95833333333333337</v>
      </c>
      <c r="V47" s="175">
        <v>0.95833333333333337</v>
      </c>
      <c r="W47" s="175">
        <v>0.95833333333333337</v>
      </c>
      <c r="X47" s="175">
        <v>0.95833333333333337</v>
      </c>
      <c r="Y47" s="15">
        <f>X47</f>
        <v>0.95833333333333337</v>
      </c>
      <c r="Z47" s="15">
        <v>0.95833333333333337</v>
      </c>
      <c r="AA47" s="15">
        <v>4.1666666666666664E-2</v>
      </c>
      <c r="AB47" s="15">
        <v>4.1666666666666664E-2</v>
      </c>
      <c r="AC47" s="15">
        <v>4.1666666666666664E-2</v>
      </c>
      <c r="AD47" s="15">
        <v>4.1666666666666664E-2</v>
      </c>
      <c r="AE47" s="15">
        <v>4.1666666666666664E-2</v>
      </c>
      <c r="AF47" s="15">
        <v>4.1666666666666664E-2</v>
      </c>
      <c r="AG47" s="15">
        <f>AF47</f>
        <v>4.1666666666666664E-2</v>
      </c>
      <c r="AH47" s="15">
        <v>4.1666666666666664E-2</v>
      </c>
      <c r="AI47" s="15">
        <v>0.33333333333333331</v>
      </c>
      <c r="AJ47" s="15">
        <v>4.1666666666666664E-2</v>
      </c>
      <c r="AK47" s="15">
        <v>0.95833333333333337</v>
      </c>
      <c r="AL47" s="15">
        <v>0.95833333333333337</v>
      </c>
      <c r="AM47" s="15">
        <v>0.95833333333333337</v>
      </c>
      <c r="AN47" s="15">
        <v>0.95833333333333337</v>
      </c>
      <c r="AO47" s="15">
        <f>AN47</f>
        <v>0.95833333333333337</v>
      </c>
      <c r="AP47" s="15"/>
      <c r="AQ47" s="15"/>
      <c r="AR47" s="15"/>
      <c r="AS47" s="15"/>
      <c r="AT47" s="15"/>
      <c r="AU47" s="15"/>
      <c r="AV47" s="15"/>
      <c r="AW47" s="15">
        <f>AV47</f>
        <v>0</v>
      </c>
      <c r="AX47" s="15"/>
      <c r="AY47" s="15"/>
      <c r="AZ47" s="15"/>
      <c r="BA47" s="15"/>
      <c r="BB47" s="15"/>
      <c r="BC47" s="15"/>
      <c r="BD47" s="15"/>
      <c r="BE47" s="15">
        <f>BD47</f>
        <v>0</v>
      </c>
      <c r="BF47" s="15"/>
      <c r="BG47" s="15"/>
      <c r="BH47" s="15"/>
      <c r="BI47" s="15"/>
      <c r="BJ47" s="15"/>
      <c r="BK47" s="15"/>
      <c r="BL47" s="15"/>
      <c r="BM47" s="15">
        <f>BL47</f>
        <v>0</v>
      </c>
    </row>
    <row r="48" spans="1:65" ht="38.25" customHeight="1" x14ac:dyDescent="0.3">
      <c r="A48" s="103">
        <f t="shared" si="91"/>
        <v>6</v>
      </c>
      <c r="B48" s="33" t="s">
        <v>245</v>
      </c>
      <c r="C48" s="104" t="s">
        <v>112</v>
      </c>
      <c r="D48" s="104" t="s">
        <v>113</v>
      </c>
      <c r="E48" s="104" t="s">
        <v>113</v>
      </c>
      <c r="F48" s="104" t="s">
        <v>113</v>
      </c>
      <c r="G48" s="83" t="s">
        <v>27</v>
      </c>
      <c r="H48" s="104" t="s">
        <v>113</v>
      </c>
      <c r="I48" s="111" t="s">
        <v>39</v>
      </c>
      <c r="J48" s="175">
        <v>0.66666666666666663</v>
      </c>
      <c r="K48" s="175">
        <v>0.66666666666666663</v>
      </c>
      <c r="L48" s="175">
        <v>0.66666666666666663</v>
      </c>
      <c r="M48" s="175">
        <v>0.66666666666666663</v>
      </c>
      <c r="N48" s="175">
        <v>0.66666666666666663</v>
      </c>
      <c r="O48" s="175">
        <v>0.66666666666666663</v>
      </c>
      <c r="P48" s="175">
        <v>0.66666666666666663</v>
      </c>
      <c r="Q48" s="15"/>
      <c r="R48" s="175">
        <v>0.66666666666666663</v>
      </c>
      <c r="S48" s="175">
        <v>0.66666666666666663</v>
      </c>
      <c r="T48" s="175">
        <v>0.64583333333333337</v>
      </c>
      <c r="U48" s="175">
        <v>0.64583333333333337</v>
      </c>
      <c r="V48" s="175">
        <v>0.64583333333333337</v>
      </c>
      <c r="W48" s="175">
        <v>0.64583333333333337</v>
      </c>
      <c r="X48" s="175">
        <v>0.66666666666666663</v>
      </c>
      <c r="Y48" s="15">
        <f>X48</f>
        <v>0.66666666666666663</v>
      </c>
      <c r="Z48" s="15">
        <v>0.66666666666666663</v>
      </c>
      <c r="AA48" s="15">
        <v>0.66666666666666663</v>
      </c>
      <c r="AB48" s="15">
        <v>0.66666666666666663</v>
      </c>
      <c r="AC48" s="15">
        <v>0.66666666666666663</v>
      </c>
      <c r="AD48" s="15">
        <v>0.64583333333333337</v>
      </c>
      <c r="AE48" s="15">
        <v>0.64583333333333337</v>
      </c>
      <c r="AF48" s="15">
        <v>0.64583333333333337</v>
      </c>
      <c r="AG48" s="15">
        <f>AF48</f>
        <v>0.64583333333333337</v>
      </c>
      <c r="AH48" s="15">
        <v>0.64583333333333337</v>
      </c>
      <c r="AI48" s="15">
        <v>0.64583333333333337</v>
      </c>
      <c r="AJ48" s="15">
        <v>0.64583333333333337</v>
      </c>
      <c r="AK48" s="15">
        <v>0.64583333333333337</v>
      </c>
      <c r="AL48" s="15">
        <v>0.64583333333333337</v>
      </c>
      <c r="AM48" s="15">
        <v>0.64583333333333337</v>
      </c>
      <c r="AN48" s="15">
        <v>0.64583333333333337</v>
      </c>
      <c r="AO48" s="15">
        <f>AN48</f>
        <v>0.64583333333333337</v>
      </c>
      <c r="AP48" s="15"/>
      <c r="AQ48" s="15"/>
      <c r="AR48" s="15"/>
      <c r="AS48" s="15"/>
      <c r="AT48" s="15"/>
      <c r="AU48" s="15"/>
      <c r="AV48" s="15"/>
      <c r="AW48" s="15">
        <f>AV48</f>
        <v>0</v>
      </c>
      <c r="AX48" s="15"/>
      <c r="AY48" s="15"/>
      <c r="AZ48" s="15"/>
      <c r="BA48" s="15"/>
      <c r="BB48" s="15"/>
      <c r="BC48" s="15"/>
      <c r="BD48" s="15"/>
      <c r="BE48" s="15">
        <f>BD48</f>
        <v>0</v>
      </c>
      <c r="BF48" s="15"/>
      <c r="BG48" s="15"/>
      <c r="BH48" s="15"/>
      <c r="BI48" s="15"/>
      <c r="BJ48" s="15"/>
      <c r="BK48" s="15"/>
      <c r="BL48" s="15"/>
      <c r="BM48" s="15">
        <f>BL48</f>
        <v>0</v>
      </c>
    </row>
    <row r="49" spans="1:65" ht="15" customHeight="1" x14ac:dyDescent="0.3">
      <c r="A49" s="103">
        <f t="shared" si="91"/>
        <v>7</v>
      </c>
      <c r="B49" s="33" t="s">
        <v>246</v>
      </c>
      <c r="C49" s="104" t="s">
        <v>114</v>
      </c>
      <c r="D49" s="105" t="s">
        <v>115</v>
      </c>
      <c r="E49" s="105" t="s">
        <v>116</v>
      </c>
      <c r="F49" s="105" t="s">
        <v>286</v>
      </c>
      <c r="G49" s="83" t="s">
        <v>27</v>
      </c>
      <c r="H49" s="109" t="s">
        <v>286</v>
      </c>
      <c r="I49" s="111" t="s">
        <v>117</v>
      </c>
      <c r="J49" s="174">
        <v>2160</v>
      </c>
      <c r="K49" s="174">
        <v>2160</v>
      </c>
      <c r="L49" s="174">
        <v>2160</v>
      </c>
      <c r="M49" s="174">
        <v>2160</v>
      </c>
      <c r="N49" s="174">
        <v>2150</v>
      </c>
      <c r="O49" s="174">
        <v>2150</v>
      </c>
      <c r="P49" s="174">
        <v>2150</v>
      </c>
      <c r="Q49" s="17">
        <f t="shared" ref="Q49:Q99" si="92">IF(Q$2="Среднее",AVERAGE(J49:P49))</f>
        <v>2155.7142857142858</v>
      </c>
      <c r="R49" s="174">
        <v>2150</v>
      </c>
      <c r="S49" s="174">
        <v>2180</v>
      </c>
      <c r="T49" s="174">
        <v>2180</v>
      </c>
      <c r="U49" s="174">
        <v>2180</v>
      </c>
      <c r="V49" s="174">
        <v>2180</v>
      </c>
      <c r="W49" s="174">
        <v>2200</v>
      </c>
      <c r="X49" s="174">
        <v>2200</v>
      </c>
      <c r="Y49" s="17">
        <f t="shared" ref="Y49:Y58" si="93">IF(Y$2="Среднее",AVERAGE(R49:X49))</f>
        <v>2181.4285714285716</v>
      </c>
      <c r="Z49" s="17">
        <v>2200</v>
      </c>
      <c r="AA49" s="17">
        <v>2120</v>
      </c>
      <c r="AB49" s="17">
        <v>2110</v>
      </c>
      <c r="AC49" s="17">
        <v>2110</v>
      </c>
      <c r="AD49" s="17">
        <v>2090</v>
      </c>
      <c r="AE49" s="17">
        <v>2090</v>
      </c>
      <c r="AF49" s="17">
        <v>2070</v>
      </c>
      <c r="AG49" s="13">
        <f t="shared" ref="AG49:AG99" si="94">IF(AG$2="Среднее",AVERAGE(Z49:AF49),"")</f>
        <v>2112.8571428571427</v>
      </c>
      <c r="AH49" s="17">
        <v>2090</v>
      </c>
      <c r="AI49" s="17">
        <v>1300</v>
      </c>
      <c r="AJ49" s="17">
        <v>2090</v>
      </c>
      <c r="AK49" s="17">
        <v>2160</v>
      </c>
      <c r="AL49" s="17">
        <v>2160</v>
      </c>
      <c r="AM49" s="17">
        <v>2160</v>
      </c>
      <c r="AN49" s="17">
        <v>2130</v>
      </c>
      <c r="AO49" s="13">
        <f t="shared" ref="AO49:AO99" si="95">IF(AO$2="Среднее",AVERAGE(AH49:AN49),"")</f>
        <v>2012.8571428571429</v>
      </c>
      <c r="AP49" s="17"/>
      <c r="AQ49" s="17"/>
      <c r="AR49" s="17"/>
      <c r="AS49" s="17"/>
      <c r="AT49" s="17"/>
      <c r="AU49" s="17"/>
      <c r="AV49" s="17"/>
      <c r="AW49" s="13" t="e">
        <f t="shared" ref="AW49:AW99" si="96">IF(AW$2="Среднее",AVERAGE(AP49:AV49),"")</f>
        <v>#DIV/0!</v>
      </c>
      <c r="AX49" s="17"/>
      <c r="AY49" s="17"/>
      <c r="AZ49" s="17"/>
      <c r="BA49" s="17"/>
      <c r="BB49" s="17"/>
      <c r="BC49" s="17"/>
      <c r="BD49" s="17"/>
      <c r="BE49" s="13" t="e">
        <f t="shared" ref="BE49:BE99" si="97">IF(BE$2="Среднее",AVERAGE(AX49:BD49),"")</f>
        <v>#DIV/0!</v>
      </c>
      <c r="BF49" s="17"/>
      <c r="BG49" s="17"/>
      <c r="BH49" s="17"/>
      <c r="BI49" s="17"/>
      <c r="BJ49" s="17"/>
      <c r="BK49" s="17"/>
      <c r="BL49" s="17"/>
      <c r="BM49" s="13" t="e">
        <f t="shared" ref="BM49:BM99" si="98">IF(BM$2="Среднее",AVERAGE(BF49:BL49),"")</f>
        <v>#DIV/0!</v>
      </c>
    </row>
    <row r="50" spans="1:65" ht="15" customHeight="1" x14ac:dyDescent="0.3">
      <c r="A50" s="103">
        <f t="shared" si="91"/>
        <v>8</v>
      </c>
      <c r="B50" s="33" t="s">
        <v>118</v>
      </c>
      <c r="C50" s="104" t="s">
        <v>114</v>
      </c>
      <c r="D50" s="105" t="s">
        <v>119</v>
      </c>
      <c r="E50" s="105" t="s">
        <v>120</v>
      </c>
      <c r="F50" s="105" t="s">
        <v>121</v>
      </c>
      <c r="G50" s="83" t="s">
        <v>27</v>
      </c>
      <c r="H50" s="109" t="s">
        <v>121</v>
      </c>
      <c r="I50" s="111" t="s">
        <v>122</v>
      </c>
      <c r="J50" s="174">
        <f t="shared" ref="J50:P50" si="99">J49*3.8/J23</f>
        <v>4.1861532576820091</v>
      </c>
      <c r="K50" s="174">
        <f t="shared" si="99"/>
        <v>4.1127395715896276</v>
      </c>
      <c r="L50" s="174">
        <f t="shared" si="99"/>
        <v>4.3535683029676191</v>
      </c>
      <c r="M50" s="174">
        <f t="shared" si="99"/>
        <v>4.0609538887789434</v>
      </c>
      <c r="N50" s="174">
        <f t="shared" si="99"/>
        <v>3.696999864247251</v>
      </c>
      <c r="O50" s="174">
        <f t="shared" si="99"/>
        <v>3.5608437935843793</v>
      </c>
      <c r="P50" s="174">
        <f t="shared" si="99"/>
        <v>4.1172172247839347</v>
      </c>
      <c r="Q50" s="17">
        <f t="shared" si="92"/>
        <v>4.0126394148048234</v>
      </c>
      <c r="R50" s="174">
        <f t="shared" ref="R50:AN50" si="100">R49*3.8/R23</f>
        <v>3.8855729674458419</v>
      </c>
      <c r="S50" s="174">
        <f t="shared" si="100"/>
        <v>4.0171665494750624</v>
      </c>
      <c r="T50" s="174">
        <f t="shared" si="100"/>
        <v>3.954459746521231</v>
      </c>
      <c r="U50" s="174">
        <f t="shared" si="100"/>
        <v>4.6994752517373426</v>
      </c>
      <c r="V50" s="174">
        <f t="shared" si="100"/>
        <v>3.746805671770054</v>
      </c>
      <c r="W50" s="174">
        <f t="shared" si="100"/>
        <v>3.8389126142260186</v>
      </c>
      <c r="X50" s="174">
        <f t="shared" si="100"/>
        <v>3.8161318300086733</v>
      </c>
      <c r="Y50" s="17">
        <f t="shared" si="93"/>
        <v>3.9940749473120318</v>
      </c>
      <c r="Z50" s="174">
        <f t="shared" si="100"/>
        <v>4.2083008230349099</v>
      </c>
      <c r="AA50" s="174">
        <f t="shared" si="100"/>
        <v>4.1378601879911656</v>
      </c>
      <c r="AB50" s="174">
        <f t="shared" si="100"/>
        <v>4.3988478946646552</v>
      </c>
      <c r="AC50" s="174">
        <f t="shared" si="100"/>
        <v>5.1189070131196734</v>
      </c>
      <c r="AD50" s="174">
        <f t="shared" si="100"/>
        <v>4.7705430081691498</v>
      </c>
      <c r="AE50" s="174">
        <f t="shared" si="100"/>
        <v>4.7649617519124048</v>
      </c>
      <c r="AF50" s="174">
        <f t="shared" si="100"/>
        <v>4.488829286386852</v>
      </c>
      <c r="AG50" s="13">
        <f t="shared" si="94"/>
        <v>4.5554642807541166</v>
      </c>
      <c r="AH50" s="174">
        <f t="shared" si="100"/>
        <v>4.4766360408094243</v>
      </c>
      <c r="AI50" s="174">
        <f t="shared" si="100"/>
        <v>4.9254698639014904</v>
      </c>
      <c r="AJ50" s="174">
        <f t="shared" si="100"/>
        <v>3.9106777950119409</v>
      </c>
      <c r="AK50" s="174">
        <f t="shared" si="100"/>
        <v>4.5681211041852183</v>
      </c>
      <c r="AL50" s="174">
        <f t="shared" si="100"/>
        <v>4.000194941273941</v>
      </c>
      <c r="AM50" s="174">
        <f t="shared" si="100"/>
        <v>4.3863727454909816</v>
      </c>
      <c r="AN50" s="174">
        <f t="shared" si="100"/>
        <v>4.6560055223193739</v>
      </c>
      <c r="AO50" s="13">
        <f t="shared" si="95"/>
        <v>4.4176397161417666</v>
      </c>
      <c r="AP50" s="17"/>
      <c r="AQ50" s="17"/>
      <c r="AR50" s="17"/>
      <c r="AS50" s="17"/>
      <c r="AT50" s="17"/>
      <c r="AU50" s="17"/>
      <c r="AV50" s="17"/>
      <c r="AW50" s="13" t="e">
        <f t="shared" si="96"/>
        <v>#DIV/0!</v>
      </c>
      <c r="AX50" s="17"/>
      <c r="AY50" s="17"/>
      <c r="AZ50" s="17"/>
      <c r="BA50" s="17"/>
      <c r="BB50" s="17"/>
      <c r="BC50" s="17"/>
      <c r="BD50" s="17"/>
      <c r="BE50" s="13" t="e">
        <f t="shared" si="97"/>
        <v>#DIV/0!</v>
      </c>
      <c r="BF50" s="17"/>
      <c r="BG50" s="17"/>
      <c r="BH50" s="17"/>
      <c r="BI50" s="17"/>
      <c r="BJ50" s="17"/>
      <c r="BK50" s="17"/>
      <c r="BL50" s="17"/>
      <c r="BM50" s="13" t="e">
        <f t="shared" si="98"/>
        <v>#DIV/0!</v>
      </c>
    </row>
    <row r="51" spans="1:65" ht="15" customHeight="1" x14ac:dyDescent="0.3">
      <c r="A51" s="103">
        <f t="shared" si="91"/>
        <v>9</v>
      </c>
      <c r="B51" s="33" t="s">
        <v>247</v>
      </c>
      <c r="C51" s="104" t="s">
        <v>114</v>
      </c>
      <c r="D51" s="112" t="s">
        <v>123</v>
      </c>
      <c r="E51" s="105" t="s">
        <v>124</v>
      </c>
      <c r="F51" s="105" t="s">
        <v>125</v>
      </c>
      <c r="G51" s="83" t="s">
        <v>27</v>
      </c>
      <c r="H51" s="109" t="s">
        <v>277</v>
      </c>
      <c r="I51" s="111" t="s">
        <v>37</v>
      </c>
      <c r="J51" s="174">
        <v>40</v>
      </c>
      <c r="K51" s="174">
        <v>38</v>
      </c>
      <c r="L51" s="174">
        <v>40</v>
      </c>
      <c r="M51" s="174">
        <v>39</v>
      </c>
      <c r="N51" s="174">
        <v>38</v>
      </c>
      <c r="O51" s="174">
        <v>37</v>
      </c>
      <c r="P51" s="174">
        <v>35</v>
      </c>
      <c r="Q51" s="17">
        <f t="shared" si="92"/>
        <v>38.142857142857146</v>
      </c>
      <c r="R51" s="174">
        <v>37</v>
      </c>
      <c r="S51" s="174">
        <v>40</v>
      </c>
      <c r="T51" s="174">
        <v>38</v>
      </c>
      <c r="U51" s="174">
        <v>38</v>
      </c>
      <c r="V51" s="174">
        <v>35</v>
      </c>
      <c r="W51" s="174">
        <v>38</v>
      </c>
      <c r="X51" s="174">
        <v>38</v>
      </c>
      <c r="Y51" s="17">
        <f t="shared" si="93"/>
        <v>37.714285714285715</v>
      </c>
      <c r="Z51" s="17">
        <v>38</v>
      </c>
      <c r="AA51" s="17">
        <v>41</v>
      </c>
      <c r="AB51" s="17">
        <v>37</v>
      </c>
      <c r="AC51" s="17">
        <v>40</v>
      </c>
      <c r="AD51" s="17">
        <v>39</v>
      </c>
      <c r="AE51" s="17">
        <v>38</v>
      </c>
      <c r="AF51" s="17">
        <v>39</v>
      </c>
      <c r="AG51" s="13">
        <f t="shared" si="94"/>
        <v>38.857142857142854</v>
      </c>
      <c r="AH51" s="17">
        <v>39</v>
      </c>
      <c r="AI51" s="17">
        <v>35</v>
      </c>
      <c r="AJ51" s="17">
        <v>40</v>
      </c>
      <c r="AK51" s="17">
        <v>39</v>
      </c>
      <c r="AL51" s="17">
        <v>38</v>
      </c>
      <c r="AM51" s="17">
        <v>38</v>
      </c>
      <c r="AN51" s="17">
        <v>40</v>
      </c>
      <c r="AO51" s="13">
        <f t="shared" si="95"/>
        <v>38.428571428571431</v>
      </c>
      <c r="AP51" s="17"/>
      <c r="AQ51" s="17"/>
      <c r="AR51" s="17"/>
      <c r="AS51" s="17"/>
      <c r="AT51" s="17"/>
      <c r="AU51" s="17"/>
      <c r="AV51" s="17"/>
      <c r="AW51" s="13" t="e">
        <f t="shared" si="96"/>
        <v>#DIV/0!</v>
      </c>
      <c r="AX51" s="17"/>
      <c r="AY51" s="17"/>
      <c r="AZ51" s="17"/>
      <c r="BA51" s="17"/>
      <c r="BB51" s="17"/>
      <c r="BC51" s="17"/>
      <c r="BD51" s="17"/>
      <c r="BE51" s="13" t="e">
        <f t="shared" si="97"/>
        <v>#DIV/0!</v>
      </c>
      <c r="BF51" s="17"/>
      <c r="BG51" s="17"/>
      <c r="BH51" s="17"/>
      <c r="BI51" s="17"/>
      <c r="BJ51" s="17"/>
      <c r="BK51" s="17"/>
      <c r="BL51" s="17"/>
      <c r="BM51" s="13" t="e">
        <f t="shared" si="98"/>
        <v>#DIV/0!</v>
      </c>
    </row>
    <row r="52" spans="1:65" ht="15" customHeight="1" x14ac:dyDescent="0.3">
      <c r="A52" s="103">
        <f t="shared" si="91"/>
        <v>10</v>
      </c>
      <c r="B52" s="33" t="s">
        <v>248</v>
      </c>
      <c r="C52" s="104">
        <v>90</v>
      </c>
      <c r="D52" s="105" t="s">
        <v>126</v>
      </c>
      <c r="E52" s="105" t="s">
        <v>126</v>
      </c>
      <c r="F52" s="105" t="s">
        <v>126</v>
      </c>
      <c r="G52" s="83" t="s">
        <v>27</v>
      </c>
      <c r="H52" s="109" t="s">
        <v>126</v>
      </c>
      <c r="I52" s="111" t="s">
        <v>37</v>
      </c>
      <c r="J52" s="174">
        <v>93</v>
      </c>
      <c r="K52" s="174">
        <v>92</v>
      </c>
      <c r="L52" s="174">
        <v>90</v>
      </c>
      <c r="M52" s="174">
        <v>58</v>
      </c>
      <c r="N52" s="174">
        <v>71</v>
      </c>
      <c r="O52" s="174">
        <v>92</v>
      </c>
      <c r="P52" s="174">
        <v>92</v>
      </c>
      <c r="Q52" s="17">
        <f t="shared" si="92"/>
        <v>84</v>
      </c>
      <c r="R52" s="174">
        <v>92</v>
      </c>
      <c r="S52" s="174">
        <v>89</v>
      </c>
      <c r="T52" s="174">
        <v>90</v>
      </c>
      <c r="U52" s="174">
        <v>90</v>
      </c>
      <c r="V52" s="174">
        <v>88</v>
      </c>
      <c r="W52" s="174">
        <v>90</v>
      </c>
      <c r="X52" s="174">
        <v>90</v>
      </c>
      <c r="Y52" s="17">
        <f t="shared" si="93"/>
        <v>89.857142857142861</v>
      </c>
      <c r="Z52" s="17">
        <v>93</v>
      </c>
      <c r="AA52" s="17">
        <v>90</v>
      </c>
      <c r="AB52" s="17">
        <v>85</v>
      </c>
      <c r="AC52" s="17">
        <v>75</v>
      </c>
      <c r="AD52" s="17">
        <v>75</v>
      </c>
      <c r="AE52" s="17">
        <v>95</v>
      </c>
      <c r="AF52" s="17">
        <v>85</v>
      </c>
      <c r="AG52" s="13">
        <f t="shared" si="94"/>
        <v>85.428571428571431</v>
      </c>
      <c r="AH52" s="17">
        <v>90</v>
      </c>
      <c r="AI52" s="17">
        <v>88</v>
      </c>
      <c r="AJ52" s="17">
        <v>85</v>
      </c>
      <c r="AK52" s="17">
        <v>85</v>
      </c>
      <c r="AL52" s="17">
        <v>92</v>
      </c>
      <c r="AM52" s="17">
        <v>92</v>
      </c>
      <c r="AN52" s="17">
        <v>92</v>
      </c>
      <c r="AO52" s="13">
        <f t="shared" si="95"/>
        <v>89.142857142857139</v>
      </c>
      <c r="AP52" s="17"/>
      <c r="AQ52" s="17"/>
      <c r="AR52" s="17"/>
      <c r="AS52" s="17"/>
      <c r="AT52" s="17"/>
      <c r="AU52" s="17"/>
      <c r="AV52" s="17"/>
      <c r="AW52" s="13" t="e">
        <f t="shared" si="96"/>
        <v>#DIV/0!</v>
      </c>
      <c r="AX52" s="17"/>
      <c r="AY52" s="17"/>
      <c r="AZ52" s="17"/>
      <c r="BA52" s="17"/>
      <c r="BB52" s="17"/>
      <c r="BC52" s="17"/>
      <c r="BD52" s="17"/>
      <c r="BE52" s="13" t="e">
        <f t="shared" si="97"/>
        <v>#DIV/0!</v>
      </c>
      <c r="BF52" s="17"/>
      <c r="BG52" s="17"/>
      <c r="BH52" s="17"/>
      <c r="BI52" s="17"/>
      <c r="BJ52" s="17"/>
      <c r="BK52" s="17"/>
      <c r="BL52" s="17"/>
      <c r="BM52" s="13" t="e">
        <f t="shared" si="98"/>
        <v>#DIV/0!</v>
      </c>
    </row>
    <row r="53" spans="1:65" ht="15" customHeight="1" x14ac:dyDescent="0.3">
      <c r="A53" s="103">
        <f t="shared" si="91"/>
        <v>11</v>
      </c>
      <c r="B53" s="33" t="s">
        <v>127</v>
      </c>
      <c r="C53" s="104" t="s">
        <v>128</v>
      </c>
      <c r="D53" s="105" t="s">
        <v>172</v>
      </c>
      <c r="E53" s="105" t="s">
        <v>172</v>
      </c>
      <c r="F53" s="105" t="s">
        <v>283</v>
      </c>
      <c r="G53" s="83" t="s">
        <v>27</v>
      </c>
      <c r="H53" s="109" t="s">
        <v>276</v>
      </c>
      <c r="I53" s="108" t="s">
        <v>129</v>
      </c>
      <c r="J53" s="167">
        <v>2.8</v>
      </c>
      <c r="K53" s="167">
        <v>2.8</v>
      </c>
      <c r="L53" s="167">
        <v>2.8</v>
      </c>
      <c r="M53" s="167">
        <v>2.9</v>
      </c>
      <c r="N53" s="167">
        <v>2.9</v>
      </c>
      <c r="O53" s="167">
        <v>2.9</v>
      </c>
      <c r="P53" s="167">
        <v>2.9</v>
      </c>
      <c r="Q53" s="17">
        <f t="shared" si="92"/>
        <v>2.8571428571428568</v>
      </c>
      <c r="R53" s="167">
        <v>3</v>
      </c>
      <c r="S53" s="167">
        <v>3</v>
      </c>
      <c r="T53" s="167">
        <v>3</v>
      </c>
      <c r="U53" s="167">
        <v>3</v>
      </c>
      <c r="V53" s="167">
        <v>3</v>
      </c>
      <c r="W53" s="167">
        <v>2.9</v>
      </c>
      <c r="X53" s="167">
        <v>2.9</v>
      </c>
      <c r="Y53" s="17">
        <f t="shared" si="93"/>
        <v>2.9714285714285711</v>
      </c>
      <c r="Z53" s="17">
        <v>2.9</v>
      </c>
      <c r="AA53" s="17">
        <v>2.9</v>
      </c>
      <c r="AB53" s="17">
        <v>3</v>
      </c>
      <c r="AC53" s="17">
        <v>3.1</v>
      </c>
      <c r="AD53" s="17">
        <v>3.1</v>
      </c>
      <c r="AE53" s="17">
        <v>3</v>
      </c>
      <c r="AF53" s="17">
        <v>3</v>
      </c>
      <c r="AG53" s="13">
        <f t="shared" si="94"/>
        <v>3</v>
      </c>
      <c r="AH53" s="17">
        <v>2.9</v>
      </c>
      <c r="AI53" s="17">
        <v>2.9</v>
      </c>
      <c r="AJ53" s="17">
        <v>2.9</v>
      </c>
      <c r="AK53" s="17">
        <v>3</v>
      </c>
      <c r="AL53" s="17">
        <v>3</v>
      </c>
      <c r="AM53" s="17">
        <v>2.9</v>
      </c>
      <c r="AN53" s="17">
        <v>2.9</v>
      </c>
      <c r="AO53" s="13">
        <f t="shared" si="95"/>
        <v>2.9285714285714279</v>
      </c>
      <c r="AP53" s="17"/>
      <c r="AQ53" s="17"/>
      <c r="AR53" s="17"/>
      <c r="AS53" s="17"/>
      <c r="AT53" s="17"/>
      <c r="AU53" s="17"/>
      <c r="AV53" s="17"/>
      <c r="AW53" s="13" t="e">
        <f t="shared" si="96"/>
        <v>#DIV/0!</v>
      </c>
      <c r="AX53" s="17"/>
      <c r="AY53" s="17"/>
      <c r="AZ53" s="17"/>
      <c r="BA53" s="17"/>
      <c r="BB53" s="17"/>
      <c r="BC53" s="17"/>
      <c r="BD53" s="17"/>
      <c r="BE53" s="13" t="e">
        <f t="shared" si="97"/>
        <v>#DIV/0!</v>
      </c>
      <c r="BF53" s="17"/>
      <c r="BG53" s="17"/>
      <c r="BH53" s="17"/>
      <c r="BI53" s="17"/>
      <c r="BJ53" s="17"/>
      <c r="BK53" s="17"/>
      <c r="BL53" s="17"/>
      <c r="BM53" s="13" t="e">
        <f t="shared" si="98"/>
        <v>#DIV/0!</v>
      </c>
    </row>
    <row r="54" spans="1:65" ht="15" customHeight="1" x14ac:dyDescent="0.3">
      <c r="A54" s="103">
        <f t="shared" si="91"/>
        <v>12</v>
      </c>
      <c r="B54" s="33" t="s">
        <v>130</v>
      </c>
      <c r="C54" s="104" t="s">
        <v>131</v>
      </c>
      <c r="D54" s="105" t="s">
        <v>285</v>
      </c>
      <c r="E54" s="105" t="s">
        <v>284</v>
      </c>
      <c r="F54" s="105" t="s">
        <v>282</v>
      </c>
      <c r="G54" s="83" t="s">
        <v>27</v>
      </c>
      <c r="H54" s="113" t="s">
        <v>275</v>
      </c>
      <c r="I54" s="108" t="s">
        <v>129</v>
      </c>
      <c r="J54" s="167">
        <v>3</v>
      </c>
      <c r="K54" s="167">
        <v>3</v>
      </c>
      <c r="L54" s="167">
        <v>3.1</v>
      </c>
      <c r="M54" s="167">
        <v>3</v>
      </c>
      <c r="N54" s="167">
        <v>3.2</v>
      </c>
      <c r="O54" s="167">
        <v>3.1</v>
      </c>
      <c r="P54" s="167">
        <v>2.8</v>
      </c>
      <c r="Q54" s="17">
        <f t="shared" si="92"/>
        <v>3.0285714285714289</v>
      </c>
      <c r="R54" s="167">
        <v>3.1</v>
      </c>
      <c r="S54" s="167">
        <v>2.9</v>
      </c>
      <c r="T54" s="167">
        <v>2.9</v>
      </c>
      <c r="U54" s="167">
        <v>3</v>
      </c>
      <c r="V54" s="167">
        <v>3.1</v>
      </c>
      <c r="W54" s="167">
        <v>3.1</v>
      </c>
      <c r="X54" s="167">
        <v>3.2</v>
      </c>
      <c r="Y54" s="17">
        <f t="shared" si="93"/>
        <v>3.0428571428571431</v>
      </c>
      <c r="Z54" s="17">
        <v>2.9</v>
      </c>
      <c r="AA54" s="17">
        <v>3.2</v>
      </c>
      <c r="AB54" s="17">
        <v>2.9</v>
      </c>
      <c r="AC54" s="17">
        <v>2.9</v>
      </c>
      <c r="AD54" s="17">
        <v>3</v>
      </c>
      <c r="AE54" s="17">
        <v>3.1</v>
      </c>
      <c r="AF54" s="17">
        <v>3.2</v>
      </c>
      <c r="AG54" s="13">
        <f t="shared" si="94"/>
        <v>3.0285714285714285</v>
      </c>
      <c r="AH54" s="17">
        <v>3.2</v>
      </c>
      <c r="AI54" s="17">
        <v>3.2</v>
      </c>
      <c r="AJ54" s="17">
        <v>3</v>
      </c>
      <c r="AK54" s="17">
        <v>3</v>
      </c>
      <c r="AL54" s="17">
        <v>3.2</v>
      </c>
      <c r="AM54" s="17">
        <v>3.1</v>
      </c>
      <c r="AN54" s="17">
        <v>3.1</v>
      </c>
      <c r="AO54" s="13">
        <f t="shared" si="95"/>
        <v>3.1142857142857148</v>
      </c>
      <c r="AP54" s="17"/>
      <c r="AQ54" s="17"/>
      <c r="AR54" s="17"/>
      <c r="AS54" s="17"/>
      <c r="AT54" s="17"/>
      <c r="AU54" s="17"/>
      <c r="AV54" s="17"/>
      <c r="AW54" s="13" t="e">
        <f t="shared" si="96"/>
        <v>#DIV/0!</v>
      </c>
      <c r="AX54" s="17"/>
      <c r="AY54" s="17"/>
      <c r="AZ54" s="17"/>
      <c r="BA54" s="17"/>
      <c r="BB54" s="17"/>
      <c r="BC54" s="17"/>
      <c r="BD54" s="17"/>
      <c r="BE54" s="13" t="e">
        <f t="shared" si="97"/>
        <v>#DIV/0!</v>
      </c>
      <c r="BF54" s="17"/>
      <c r="BG54" s="17"/>
      <c r="BH54" s="17"/>
      <c r="BI54" s="17"/>
      <c r="BJ54" s="17"/>
      <c r="BK54" s="17"/>
      <c r="BL54" s="17"/>
      <c r="BM54" s="13" t="e">
        <f t="shared" si="98"/>
        <v>#DIV/0!</v>
      </c>
    </row>
    <row r="55" spans="1:65" ht="15" customHeight="1" x14ac:dyDescent="0.3">
      <c r="A55" s="103">
        <f t="shared" si="91"/>
        <v>13</v>
      </c>
      <c r="B55" s="33" t="s">
        <v>132</v>
      </c>
      <c r="C55" s="104" t="s">
        <v>133</v>
      </c>
      <c r="D55" s="104" t="s">
        <v>134</v>
      </c>
      <c r="E55" s="104" t="s">
        <v>135</v>
      </c>
      <c r="F55" s="104" t="s">
        <v>136</v>
      </c>
      <c r="G55" s="83" t="s">
        <v>27</v>
      </c>
      <c r="H55" s="104" t="s">
        <v>136</v>
      </c>
      <c r="I55" s="111" t="s">
        <v>174</v>
      </c>
      <c r="J55" s="176">
        <v>5.9</v>
      </c>
      <c r="K55" s="176">
        <v>5.9</v>
      </c>
      <c r="L55" s="176">
        <v>5.8</v>
      </c>
      <c r="M55" s="176">
        <v>5.8</v>
      </c>
      <c r="N55" s="176">
        <v>5.7</v>
      </c>
      <c r="O55" s="176">
        <v>5.7</v>
      </c>
      <c r="P55" s="176">
        <v>5.7</v>
      </c>
      <c r="Q55" s="17">
        <f t="shared" si="92"/>
        <v>5.7857142857142865</v>
      </c>
      <c r="R55" s="176">
        <v>6.2</v>
      </c>
      <c r="S55" s="176">
        <v>6.2</v>
      </c>
      <c r="T55" s="176">
        <v>5.5</v>
      </c>
      <c r="U55" s="176">
        <v>5.5</v>
      </c>
      <c r="V55" s="176">
        <v>5.5</v>
      </c>
      <c r="W55" s="176">
        <v>5.5</v>
      </c>
      <c r="X55" s="176">
        <v>5.5</v>
      </c>
      <c r="Y55" s="17">
        <f t="shared" si="93"/>
        <v>5.7</v>
      </c>
      <c r="Z55" s="19">
        <v>5.5</v>
      </c>
      <c r="AA55" s="19">
        <v>5.5</v>
      </c>
      <c r="AB55" s="19">
        <v>5.5</v>
      </c>
      <c r="AC55" s="19">
        <v>5.8</v>
      </c>
      <c r="AD55" s="19">
        <v>5.6</v>
      </c>
      <c r="AE55" s="19">
        <v>5.7</v>
      </c>
      <c r="AF55" s="19">
        <v>5.6</v>
      </c>
      <c r="AG55" s="13">
        <f t="shared" si="94"/>
        <v>5.6000000000000005</v>
      </c>
      <c r="AH55" s="19">
        <v>5.6</v>
      </c>
      <c r="AI55" s="19">
        <v>5.9</v>
      </c>
      <c r="AJ55" s="19">
        <v>5.9</v>
      </c>
      <c r="AK55" s="19">
        <v>5.9</v>
      </c>
      <c r="AL55" s="19">
        <v>5.9</v>
      </c>
      <c r="AM55" s="19">
        <v>5.8</v>
      </c>
      <c r="AN55" s="19">
        <v>5.8</v>
      </c>
      <c r="AO55" s="13">
        <f t="shared" si="95"/>
        <v>5.8285714285714274</v>
      </c>
      <c r="AP55" s="19"/>
      <c r="AQ55" s="19"/>
      <c r="AR55" s="19"/>
      <c r="AS55" s="19"/>
      <c r="AT55" s="19"/>
      <c r="AU55" s="19"/>
      <c r="AV55" s="19"/>
      <c r="AW55" s="13" t="e">
        <f t="shared" si="96"/>
        <v>#DIV/0!</v>
      </c>
      <c r="AX55" s="19"/>
      <c r="AY55" s="19"/>
      <c r="AZ55" s="19"/>
      <c r="BA55" s="19"/>
      <c r="BB55" s="19"/>
      <c r="BC55" s="19"/>
      <c r="BD55" s="19"/>
      <c r="BE55" s="13" t="e">
        <f t="shared" si="97"/>
        <v>#DIV/0!</v>
      </c>
      <c r="BF55" s="19"/>
      <c r="BG55" s="19"/>
      <c r="BH55" s="19"/>
      <c r="BI55" s="19"/>
      <c r="BJ55" s="19"/>
      <c r="BK55" s="19"/>
      <c r="BL55" s="19"/>
      <c r="BM55" s="13" t="e">
        <f t="shared" si="98"/>
        <v>#DIV/0!</v>
      </c>
    </row>
    <row r="56" spans="1:65" ht="15" customHeight="1" x14ac:dyDescent="0.3">
      <c r="A56" s="103">
        <f t="shared" si="91"/>
        <v>14</v>
      </c>
      <c r="B56" s="33" t="s">
        <v>137</v>
      </c>
      <c r="C56" s="104" t="s">
        <v>138</v>
      </c>
      <c r="D56" s="104" t="s">
        <v>138</v>
      </c>
      <c r="E56" s="104" t="s">
        <v>138</v>
      </c>
      <c r="F56" s="104" t="s">
        <v>138</v>
      </c>
      <c r="G56" s="83" t="s">
        <v>27</v>
      </c>
      <c r="H56" s="104" t="s">
        <v>138</v>
      </c>
      <c r="I56" s="111" t="s">
        <v>174</v>
      </c>
      <c r="J56" s="176">
        <v>6.3</v>
      </c>
      <c r="K56" s="176">
        <v>6.2</v>
      </c>
      <c r="L56" s="176">
        <v>6.1</v>
      </c>
      <c r="M56" s="176">
        <v>6.2</v>
      </c>
      <c r="N56" s="176">
        <v>6.4</v>
      </c>
      <c r="O56" s="176">
        <v>6.4</v>
      </c>
      <c r="P56" s="176">
        <v>6.7</v>
      </c>
      <c r="Q56" s="17">
        <f t="shared" si="92"/>
        <v>6.3285714285714292</v>
      </c>
      <c r="R56" s="176">
        <v>6.9</v>
      </c>
      <c r="S56" s="176">
        <v>6.8</v>
      </c>
      <c r="T56" s="176">
        <v>6.3</v>
      </c>
      <c r="U56" s="176">
        <v>6.6</v>
      </c>
      <c r="V56" s="176">
        <v>6.4</v>
      </c>
      <c r="W56" s="176">
        <v>6.5</v>
      </c>
      <c r="X56" s="176">
        <v>6.5</v>
      </c>
      <c r="Y56" s="17">
        <f t="shared" si="93"/>
        <v>6.5714285714285712</v>
      </c>
      <c r="Z56" s="19">
        <v>6.3</v>
      </c>
      <c r="AA56" s="19">
        <v>6.7</v>
      </c>
      <c r="AB56" s="19">
        <v>6.4</v>
      </c>
      <c r="AC56" s="19">
        <v>5.9</v>
      </c>
      <c r="AD56" s="19">
        <v>6.1</v>
      </c>
      <c r="AE56" s="19">
        <v>6</v>
      </c>
      <c r="AF56" s="19">
        <v>6.2</v>
      </c>
      <c r="AG56" s="13">
        <f t="shared" si="94"/>
        <v>6.2285714285714286</v>
      </c>
      <c r="AH56" s="19">
        <v>6.3</v>
      </c>
      <c r="AI56" s="19">
        <v>5.8</v>
      </c>
      <c r="AJ56" s="19">
        <v>6.2</v>
      </c>
      <c r="AK56" s="19">
        <v>6.2</v>
      </c>
      <c r="AL56" s="19">
        <v>6.3</v>
      </c>
      <c r="AM56" s="19">
        <v>6.1</v>
      </c>
      <c r="AN56" s="19">
        <v>6.2</v>
      </c>
      <c r="AO56" s="13">
        <f t="shared" si="95"/>
        <v>6.1571428571428575</v>
      </c>
      <c r="AP56" s="19"/>
      <c r="AQ56" s="19"/>
      <c r="AR56" s="19"/>
      <c r="AS56" s="19"/>
      <c r="AT56" s="19"/>
      <c r="AU56" s="19"/>
      <c r="AV56" s="19"/>
      <c r="AW56" s="13" t="e">
        <f t="shared" si="96"/>
        <v>#DIV/0!</v>
      </c>
      <c r="AX56" s="19"/>
      <c r="AY56" s="19"/>
      <c r="AZ56" s="19"/>
      <c r="BA56" s="19"/>
      <c r="BB56" s="19"/>
      <c r="BC56" s="19"/>
      <c r="BD56" s="19"/>
      <c r="BE56" s="13" t="e">
        <f t="shared" si="97"/>
        <v>#DIV/0!</v>
      </c>
      <c r="BF56" s="19"/>
      <c r="BG56" s="19"/>
      <c r="BH56" s="19"/>
      <c r="BI56" s="19"/>
      <c r="BJ56" s="19"/>
      <c r="BK56" s="19"/>
      <c r="BL56" s="19"/>
      <c r="BM56" s="13" t="e">
        <f t="shared" si="98"/>
        <v>#DIV/0!</v>
      </c>
    </row>
    <row r="57" spans="1:65" ht="15" customHeight="1" x14ac:dyDescent="0.3">
      <c r="A57" s="103">
        <f t="shared" si="91"/>
        <v>15</v>
      </c>
      <c r="B57" s="33" t="s">
        <v>249</v>
      </c>
      <c r="C57" s="104" t="s">
        <v>139</v>
      </c>
      <c r="D57" s="112" t="s">
        <v>140</v>
      </c>
      <c r="E57" s="105" t="s">
        <v>281</v>
      </c>
      <c r="F57" s="112" t="s">
        <v>279</v>
      </c>
      <c r="G57" s="83" t="s">
        <v>27</v>
      </c>
      <c r="H57" s="114" t="s">
        <v>279</v>
      </c>
      <c r="I57" s="111" t="s">
        <v>37</v>
      </c>
      <c r="J57" s="167">
        <v>1.2</v>
      </c>
      <c r="K57" s="167">
        <v>1.2</v>
      </c>
      <c r="L57" s="167">
        <v>1.2</v>
      </c>
      <c r="M57" s="167">
        <v>1.2</v>
      </c>
      <c r="N57" s="167">
        <v>1.2</v>
      </c>
      <c r="O57" s="167">
        <v>1.2</v>
      </c>
      <c r="P57" s="167">
        <v>1.2</v>
      </c>
      <c r="Q57" s="17">
        <f t="shared" si="92"/>
        <v>1.2</v>
      </c>
      <c r="R57" s="167">
        <v>1.2</v>
      </c>
      <c r="S57" s="167">
        <v>1.2</v>
      </c>
      <c r="T57" s="167">
        <v>1.2</v>
      </c>
      <c r="U57" s="167">
        <v>1.2</v>
      </c>
      <c r="V57" s="167">
        <v>1.2</v>
      </c>
      <c r="W57" s="167">
        <v>1.2</v>
      </c>
      <c r="X57" s="167">
        <v>1.2</v>
      </c>
      <c r="Y57" s="17">
        <f t="shared" si="93"/>
        <v>1.2</v>
      </c>
      <c r="Z57" s="211">
        <v>1.2</v>
      </c>
      <c r="AA57" s="211">
        <v>1.2</v>
      </c>
      <c r="AB57" s="211">
        <v>1.2</v>
      </c>
      <c r="AC57" s="211">
        <v>1.2</v>
      </c>
      <c r="AD57" s="211">
        <v>1.2</v>
      </c>
      <c r="AE57" s="211">
        <v>1.2</v>
      </c>
      <c r="AF57" s="211">
        <v>1.2</v>
      </c>
      <c r="AG57" s="13">
        <f t="shared" si="94"/>
        <v>1.2</v>
      </c>
      <c r="AH57" s="211">
        <v>1.2</v>
      </c>
      <c r="AI57" s="211">
        <v>1.2</v>
      </c>
      <c r="AJ57" s="211">
        <v>1.2</v>
      </c>
      <c r="AK57" s="211">
        <v>1.2</v>
      </c>
      <c r="AL57" s="211">
        <v>1.2</v>
      </c>
      <c r="AM57" s="211">
        <v>1.2</v>
      </c>
      <c r="AN57" s="211">
        <v>1.2</v>
      </c>
      <c r="AO57" s="13">
        <f t="shared" si="95"/>
        <v>1.2</v>
      </c>
      <c r="AP57" s="19"/>
      <c r="AQ57" s="19"/>
      <c r="AR57" s="19"/>
      <c r="AS57" s="19"/>
      <c r="AT57" s="19"/>
      <c r="AU57" s="19"/>
      <c r="AV57" s="19"/>
      <c r="AW57" s="13" t="e">
        <f t="shared" si="96"/>
        <v>#DIV/0!</v>
      </c>
      <c r="AX57" s="19"/>
      <c r="AY57" s="19"/>
      <c r="AZ57" s="19"/>
      <c r="BA57" s="19"/>
      <c r="BB57" s="19"/>
      <c r="BC57" s="19"/>
      <c r="BD57" s="19"/>
      <c r="BE57" s="13" t="e">
        <f t="shared" si="97"/>
        <v>#DIV/0!</v>
      </c>
      <c r="BF57" s="19"/>
      <c r="BG57" s="19"/>
      <c r="BH57" s="19"/>
      <c r="BI57" s="19"/>
      <c r="BJ57" s="19"/>
      <c r="BK57" s="19"/>
      <c r="BL57" s="19"/>
      <c r="BM57" s="13" t="e">
        <f t="shared" si="98"/>
        <v>#DIV/0!</v>
      </c>
    </row>
    <row r="58" spans="1:65" ht="15" customHeight="1" x14ac:dyDescent="0.3">
      <c r="A58" s="103">
        <f t="shared" si="91"/>
        <v>16</v>
      </c>
      <c r="B58" s="33" t="s">
        <v>141</v>
      </c>
      <c r="C58" s="104" t="s">
        <v>114</v>
      </c>
      <c r="D58" s="115" t="s">
        <v>114</v>
      </c>
      <c r="E58" s="112" t="s">
        <v>280</v>
      </c>
      <c r="F58" s="112" t="s">
        <v>280</v>
      </c>
      <c r="G58" s="83" t="s">
        <v>27</v>
      </c>
      <c r="H58" s="114" t="s">
        <v>278</v>
      </c>
      <c r="I58" s="111" t="s">
        <v>37</v>
      </c>
      <c r="J58" s="167">
        <v>13.8</v>
      </c>
      <c r="K58" s="167">
        <v>11.8</v>
      </c>
      <c r="L58" s="167">
        <v>12.2</v>
      </c>
      <c r="M58" s="167">
        <v>9.5</v>
      </c>
      <c r="N58" s="167">
        <v>8.6999999999999993</v>
      </c>
      <c r="O58" s="167">
        <v>10.3</v>
      </c>
      <c r="P58" s="167">
        <v>8.4</v>
      </c>
      <c r="Q58" s="17">
        <f t="shared" si="92"/>
        <v>10.671428571428573</v>
      </c>
      <c r="R58" s="167">
        <v>9</v>
      </c>
      <c r="S58" s="167">
        <v>8.5</v>
      </c>
      <c r="T58" s="167">
        <v>9.6999999999999993</v>
      </c>
      <c r="U58" s="167">
        <v>11.6</v>
      </c>
      <c r="V58" s="167">
        <v>11.4</v>
      </c>
      <c r="W58" s="167">
        <v>11.1</v>
      </c>
      <c r="X58" s="167">
        <v>8.8000000000000007</v>
      </c>
      <c r="Y58" s="17">
        <f t="shared" si="93"/>
        <v>10.014285714285714</v>
      </c>
      <c r="Z58" s="211">
        <v>11.6</v>
      </c>
      <c r="AA58" s="17">
        <v>11.1</v>
      </c>
      <c r="AB58" s="211">
        <v>10.9</v>
      </c>
      <c r="AC58" s="211">
        <v>10.5</v>
      </c>
      <c r="AD58" s="211">
        <v>11.8</v>
      </c>
      <c r="AE58" s="17">
        <v>11.5</v>
      </c>
      <c r="AF58" s="17">
        <v>10.7</v>
      </c>
      <c r="AG58" s="13">
        <f t="shared" si="94"/>
        <v>11.157142857142858</v>
      </c>
      <c r="AH58" s="211">
        <v>18</v>
      </c>
      <c r="AI58" s="17">
        <v>11.2</v>
      </c>
      <c r="AJ58" s="17">
        <v>9.1</v>
      </c>
      <c r="AK58" s="17">
        <v>10.1</v>
      </c>
      <c r="AL58" s="211">
        <v>9.8000000000000007</v>
      </c>
      <c r="AM58" s="211">
        <v>10.6</v>
      </c>
      <c r="AN58" s="17">
        <v>10</v>
      </c>
      <c r="AO58" s="13">
        <f t="shared" si="95"/>
        <v>11.257142857142856</v>
      </c>
      <c r="AP58" s="19"/>
      <c r="AQ58" s="19"/>
      <c r="AR58" s="19"/>
      <c r="AS58" s="19"/>
      <c r="AT58" s="19"/>
      <c r="AU58" s="19"/>
      <c r="AV58" s="19"/>
      <c r="AW58" s="13" t="e">
        <f t="shared" si="96"/>
        <v>#DIV/0!</v>
      </c>
      <c r="AX58" s="19"/>
      <c r="AY58" s="19"/>
      <c r="AZ58" s="19"/>
      <c r="BA58" s="19"/>
      <c r="BB58" s="19"/>
      <c r="BC58" s="19"/>
      <c r="BD58" s="19"/>
      <c r="BE58" s="13" t="e">
        <f t="shared" si="97"/>
        <v>#DIV/0!</v>
      </c>
      <c r="BF58" s="19"/>
      <c r="BG58" s="19"/>
      <c r="BH58" s="19"/>
      <c r="BI58" s="19"/>
      <c r="BJ58" s="19"/>
      <c r="BK58" s="19"/>
      <c r="BL58" s="19"/>
      <c r="BM58" s="13" t="e">
        <f t="shared" si="98"/>
        <v>#DIV/0!</v>
      </c>
    </row>
    <row r="59" spans="1:65" ht="30" customHeight="1" x14ac:dyDescent="0.3">
      <c r="A59" s="229" t="s">
        <v>142</v>
      </c>
      <c r="B59" s="230"/>
      <c r="C59" s="230"/>
      <c r="D59" s="230"/>
      <c r="E59" s="230"/>
      <c r="F59" s="230"/>
      <c r="G59" s="230"/>
      <c r="H59" s="230"/>
      <c r="I59" s="230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  <c r="AL59" s="61"/>
      <c r="AM59" s="61"/>
      <c r="AN59" s="61"/>
      <c r="AO59" s="61"/>
      <c r="AP59" s="61"/>
      <c r="AQ59" s="61"/>
      <c r="AR59" s="61"/>
      <c r="AS59" s="61"/>
      <c r="AT59" s="61"/>
      <c r="AU59" s="61"/>
      <c r="AV59" s="61"/>
      <c r="AW59" s="61"/>
      <c r="AX59" s="61"/>
      <c r="AY59" s="61"/>
      <c r="AZ59" s="61"/>
      <c r="BA59" s="61"/>
      <c r="BB59" s="61"/>
      <c r="BC59" s="61"/>
      <c r="BD59" s="61"/>
      <c r="BE59" s="61"/>
      <c r="BF59" s="61"/>
      <c r="BG59" s="61"/>
      <c r="BH59" s="61"/>
      <c r="BI59" s="61"/>
      <c r="BJ59" s="61"/>
      <c r="BK59" s="61"/>
      <c r="BL59" s="61"/>
      <c r="BM59" s="61"/>
    </row>
    <row r="60" spans="1:65" ht="15" customHeight="1" x14ac:dyDescent="0.3">
      <c r="A60" s="116">
        <v>1</v>
      </c>
      <c r="B60" s="31" t="s">
        <v>250</v>
      </c>
      <c r="C60" s="117"/>
      <c r="D60" s="118" t="s">
        <v>143</v>
      </c>
      <c r="E60" s="118" t="s">
        <v>144</v>
      </c>
      <c r="F60" s="119" t="s">
        <v>114</v>
      </c>
      <c r="G60" s="83" t="s">
        <v>145</v>
      </c>
      <c r="H60" s="120" t="s">
        <v>146</v>
      </c>
      <c r="I60" s="121" t="s">
        <v>147</v>
      </c>
      <c r="J60" s="192">
        <v>56</v>
      </c>
      <c r="K60" s="192">
        <v>56</v>
      </c>
      <c r="L60" s="192">
        <v>56</v>
      </c>
      <c r="M60" s="192">
        <v>56</v>
      </c>
      <c r="N60" s="192">
        <v>56</v>
      </c>
      <c r="O60" s="192">
        <v>56</v>
      </c>
      <c r="P60" s="176">
        <v>58</v>
      </c>
      <c r="Q60" s="17">
        <f t="shared" si="92"/>
        <v>56.285714285714285</v>
      </c>
      <c r="R60" s="192">
        <v>58</v>
      </c>
      <c r="S60" s="192">
        <v>58</v>
      </c>
      <c r="T60" s="192">
        <v>58</v>
      </c>
      <c r="U60" s="192">
        <v>58</v>
      </c>
      <c r="V60" s="192">
        <v>58</v>
      </c>
      <c r="W60" s="192">
        <v>58</v>
      </c>
      <c r="X60" s="192">
        <v>58</v>
      </c>
      <c r="Y60" s="17">
        <f t="shared" ref="Y60:Y81" si="101">IF(Y$2="Среднее",AVERAGE(R60:X60))</f>
        <v>58</v>
      </c>
      <c r="Z60" s="17">
        <v>50</v>
      </c>
      <c r="AA60" s="17">
        <v>50</v>
      </c>
      <c r="AB60" s="17">
        <v>50</v>
      </c>
      <c r="AC60" s="17">
        <v>50</v>
      </c>
      <c r="AD60" s="17">
        <v>50</v>
      </c>
      <c r="AE60" s="17">
        <v>50</v>
      </c>
      <c r="AF60" s="17">
        <v>50</v>
      </c>
      <c r="AG60" s="13">
        <f t="shared" si="94"/>
        <v>50</v>
      </c>
      <c r="AH60" s="17">
        <v>47</v>
      </c>
      <c r="AI60" s="17">
        <v>47</v>
      </c>
      <c r="AJ60" s="17">
        <v>47</v>
      </c>
      <c r="AK60" s="17">
        <v>47</v>
      </c>
      <c r="AL60" s="17">
        <v>47</v>
      </c>
      <c r="AM60" s="17">
        <v>47</v>
      </c>
      <c r="AN60" s="17">
        <v>47</v>
      </c>
      <c r="AO60" s="13">
        <f t="shared" si="95"/>
        <v>47</v>
      </c>
      <c r="AP60" s="17">
        <v>45</v>
      </c>
      <c r="AQ60" s="17"/>
      <c r="AR60" s="17"/>
      <c r="AS60" s="17"/>
      <c r="AT60" s="17"/>
      <c r="AU60" s="17"/>
      <c r="AV60" s="17"/>
      <c r="AW60" s="13">
        <f t="shared" si="96"/>
        <v>45</v>
      </c>
      <c r="AX60" s="17"/>
      <c r="AY60" s="17"/>
      <c r="AZ60" s="17"/>
      <c r="BA60" s="17"/>
      <c r="BB60" s="17"/>
      <c r="BC60" s="17"/>
      <c r="BD60" s="17"/>
      <c r="BE60" s="13" t="e">
        <f t="shared" si="97"/>
        <v>#DIV/0!</v>
      </c>
      <c r="BF60" s="17"/>
      <c r="BG60" s="17"/>
      <c r="BH60" s="17"/>
      <c r="BI60" s="17"/>
      <c r="BJ60" s="17"/>
      <c r="BK60" s="17"/>
      <c r="BL60" s="17"/>
      <c r="BM60" s="13" t="e">
        <f t="shared" si="98"/>
        <v>#DIV/0!</v>
      </c>
    </row>
    <row r="61" spans="1:65" ht="15" customHeight="1" x14ac:dyDescent="0.3">
      <c r="A61" s="116">
        <v>2</v>
      </c>
      <c r="B61" s="31" t="s">
        <v>148</v>
      </c>
      <c r="C61" s="117"/>
      <c r="D61" s="119" t="s">
        <v>149</v>
      </c>
      <c r="E61" s="119" t="s">
        <v>150</v>
      </c>
      <c r="F61" s="119" t="s">
        <v>114</v>
      </c>
      <c r="G61" s="83" t="s">
        <v>145</v>
      </c>
      <c r="H61" s="122" t="s">
        <v>151</v>
      </c>
      <c r="I61" s="121" t="s">
        <v>66</v>
      </c>
      <c r="J61" s="193">
        <v>6</v>
      </c>
      <c r="K61" s="193">
        <v>6</v>
      </c>
      <c r="L61" s="193">
        <v>6</v>
      </c>
      <c r="M61" s="193">
        <v>6</v>
      </c>
      <c r="N61" s="193">
        <v>6</v>
      </c>
      <c r="O61" s="193">
        <v>6</v>
      </c>
      <c r="P61" s="194">
        <v>6</v>
      </c>
      <c r="Q61" s="17">
        <f t="shared" si="92"/>
        <v>6</v>
      </c>
      <c r="R61" s="193">
        <v>6</v>
      </c>
      <c r="S61" s="193">
        <v>6</v>
      </c>
      <c r="T61" s="193">
        <v>6</v>
      </c>
      <c r="U61" s="193">
        <v>6</v>
      </c>
      <c r="V61" s="193">
        <v>6</v>
      </c>
      <c r="W61" s="193">
        <v>6</v>
      </c>
      <c r="X61" s="193">
        <v>6</v>
      </c>
      <c r="Y61" s="17">
        <f t="shared" si="101"/>
        <v>6</v>
      </c>
      <c r="Z61" s="17">
        <v>6</v>
      </c>
      <c r="AA61" s="17">
        <v>6</v>
      </c>
      <c r="AB61" s="17">
        <v>6</v>
      </c>
      <c r="AC61" s="17">
        <v>6</v>
      </c>
      <c r="AD61" s="17">
        <v>6</v>
      </c>
      <c r="AE61" s="17">
        <v>6</v>
      </c>
      <c r="AF61" s="17">
        <v>6</v>
      </c>
      <c r="AG61" s="13">
        <f t="shared" si="94"/>
        <v>6</v>
      </c>
      <c r="AH61" s="17">
        <v>6</v>
      </c>
      <c r="AI61" s="17">
        <v>6</v>
      </c>
      <c r="AJ61" s="17">
        <v>6</v>
      </c>
      <c r="AK61" s="17">
        <v>6</v>
      </c>
      <c r="AL61" s="17">
        <v>6</v>
      </c>
      <c r="AM61" s="17">
        <v>6</v>
      </c>
      <c r="AN61" s="17">
        <v>6</v>
      </c>
      <c r="AO61" s="13">
        <f t="shared" si="95"/>
        <v>6</v>
      </c>
      <c r="AP61" s="17">
        <v>6</v>
      </c>
      <c r="AQ61" s="17"/>
      <c r="AR61" s="17"/>
      <c r="AS61" s="17"/>
      <c r="AT61" s="17"/>
      <c r="AU61" s="17"/>
      <c r="AV61" s="17"/>
      <c r="AW61" s="13">
        <f t="shared" si="96"/>
        <v>6</v>
      </c>
      <c r="AX61" s="17"/>
      <c r="AY61" s="17"/>
      <c r="AZ61" s="17"/>
      <c r="BA61" s="17"/>
      <c r="BB61" s="17"/>
      <c r="BC61" s="17"/>
      <c r="BD61" s="17"/>
      <c r="BE61" s="13" t="e">
        <f t="shared" si="97"/>
        <v>#DIV/0!</v>
      </c>
      <c r="BF61" s="17"/>
      <c r="BG61" s="17"/>
      <c r="BH61" s="17"/>
      <c r="BI61" s="17"/>
      <c r="BJ61" s="17"/>
      <c r="BK61" s="17"/>
      <c r="BL61" s="17"/>
      <c r="BM61" s="13" t="e">
        <f t="shared" si="98"/>
        <v>#DIV/0!</v>
      </c>
    </row>
    <row r="62" spans="1:65" ht="22.5" customHeight="1" x14ac:dyDescent="0.3">
      <c r="A62" s="116">
        <v>3</v>
      </c>
      <c r="B62" s="31" t="s">
        <v>251</v>
      </c>
      <c r="C62" s="117" t="s">
        <v>152</v>
      </c>
      <c r="D62" s="117" t="s">
        <v>152</v>
      </c>
      <c r="E62" s="117" t="s">
        <v>152</v>
      </c>
      <c r="F62" s="117" t="s">
        <v>152</v>
      </c>
      <c r="G62" s="83" t="s">
        <v>145</v>
      </c>
      <c r="H62" s="117" t="s">
        <v>152</v>
      </c>
      <c r="I62" s="121" t="s">
        <v>147</v>
      </c>
      <c r="J62" s="167">
        <v>386</v>
      </c>
      <c r="K62" s="167">
        <v>386</v>
      </c>
      <c r="L62" s="167">
        <v>386</v>
      </c>
      <c r="M62" s="167">
        <v>386</v>
      </c>
      <c r="N62" s="167">
        <v>386</v>
      </c>
      <c r="O62" s="167">
        <v>386</v>
      </c>
      <c r="P62" s="176">
        <v>444</v>
      </c>
      <c r="Q62" s="17">
        <f t="shared" si="92"/>
        <v>394.28571428571428</v>
      </c>
      <c r="R62" s="167">
        <v>444</v>
      </c>
      <c r="S62" s="167">
        <v>444</v>
      </c>
      <c r="T62" s="167">
        <v>444</v>
      </c>
      <c r="U62" s="167">
        <v>444</v>
      </c>
      <c r="V62" s="167">
        <v>444</v>
      </c>
      <c r="W62" s="167">
        <v>444</v>
      </c>
      <c r="X62" s="167">
        <v>444</v>
      </c>
      <c r="Y62" s="17">
        <f t="shared" si="101"/>
        <v>444</v>
      </c>
      <c r="Z62" s="17">
        <v>494</v>
      </c>
      <c r="AA62" s="17">
        <v>494</v>
      </c>
      <c r="AB62" s="17">
        <v>494</v>
      </c>
      <c r="AC62" s="17">
        <v>494</v>
      </c>
      <c r="AD62" s="17">
        <v>494</v>
      </c>
      <c r="AE62" s="17">
        <v>494</v>
      </c>
      <c r="AF62" s="17">
        <v>494</v>
      </c>
      <c r="AG62" s="13">
        <f t="shared" si="94"/>
        <v>494</v>
      </c>
      <c r="AH62" s="17">
        <v>541</v>
      </c>
      <c r="AI62" s="17">
        <v>541</v>
      </c>
      <c r="AJ62" s="17">
        <v>541</v>
      </c>
      <c r="AK62" s="17">
        <v>541</v>
      </c>
      <c r="AL62" s="17">
        <v>541</v>
      </c>
      <c r="AM62" s="17">
        <v>541</v>
      </c>
      <c r="AN62" s="17">
        <v>541</v>
      </c>
      <c r="AO62" s="13">
        <f t="shared" si="95"/>
        <v>541</v>
      </c>
      <c r="AP62" s="17">
        <v>586</v>
      </c>
      <c r="AQ62" s="17"/>
      <c r="AR62" s="17"/>
      <c r="AS62" s="17"/>
      <c r="AT62" s="17"/>
      <c r="AU62" s="17"/>
      <c r="AV62" s="17"/>
      <c r="AW62" s="13">
        <f t="shared" si="96"/>
        <v>586</v>
      </c>
      <c r="AX62" s="17"/>
      <c r="AY62" s="17"/>
      <c r="AZ62" s="17"/>
      <c r="BA62" s="17"/>
      <c r="BB62" s="17"/>
      <c r="BC62" s="17"/>
      <c r="BD62" s="17"/>
      <c r="BE62" s="13" t="e">
        <f t="shared" si="97"/>
        <v>#DIV/0!</v>
      </c>
      <c r="BF62" s="17"/>
      <c r="BG62" s="17"/>
      <c r="BH62" s="17"/>
      <c r="BI62" s="17"/>
      <c r="BJ62" s="17"/>
      <c r="BK62" s="17"/>
      <c r="BL62" s="17"/>
      <c r="BM62" s="13" t="e">
        <f t="shared" si="98"/>
        <v>#DIV/0!</v>
      </c>
    </row>
    <row r="63" spans="1:65" ht="15" customHeight="1" x14ac:dyDescent="0.3">
      <c r="A63" s="116">
        <v>4</v>
      </c>
      <c r="B63" s="31" t="s">
        <v>252</v>
      </c>
      <c r="C63" s="123" t="s">
        <v>153</v>
      </c>
      <c r="D63" s="119" t="s">
        <v>154</v>
      </c>
      <c r="E63" s="119" t="s">
        <v>155</v>
      </c>
      <c r="F63" s="118"/>
      <c r="G63" s="83" t="s">
        <v>145</v>
      </c>
      <c r="H63" s="124" t="s">
        <v>155</v>
      </c>
      <c r="I63" s="121" t="s">
        <v>147</v>
      </c>
      <c r="J63" s="17">
        <f>J60/J64</f>
        <v>1.037037037037037</v>
      </c>
      <c r="K63" s="17">
        <f t="shared" ref="K63:P63" si="102">K60/K64</f>
        <v>1.037037037037037</v>
      </c>
      <c r="L63" s="17">
        <f t="shared" si="102"/>
        <v>1.037037037037037</v>
      </c>
      <c r="M63" s="17">
        <f t="shared" si="102"/>
        <v>1.037037037037037</v>
      </c>
      <c r="N63" s="17">
        <f t="shared" si="102"/>
        <v>1.037037037037037</v>
      </c>
      <c r="O63" s="17">
        <f t="shared" si="102"/>
        <v>1.037037037037037</v>
      </c>
      <c r="P63" s="17">
        <f t="shared" si="102"/>
        <v>0.95081967213114749</v>
      </c>
      <c r="Q63" s="17">
        <f t="shared" si="92"/>
        <v>1.0247202706219098</v>
      </c>
      <c r="R63" s="17">
        <f t="shared" ref="R63:X63" si="103">R60/R64</f>
        <v>0.95081967213114749</v>
      </c>
      <c r="S63" s="17">
        <f t="shared" si="103"/>
        <v>0.95081967213114749</v>
      </c>
      <c r="T63" s="17">
        <f t="shared" si="103"/>
        <v>0.95081967213114749</v>
      </c>
      <c r="U63" s="17">
        <f t="shared" si="103"/>
        <v>0.95081967213114749</v>
      </c>
      <c r="V63" s="17">
        <f t="shared" si="103"/>
        <v>0.95081967213114749</v>
      </c>
      <c r="W63" s="17">
        <f t="shared" si="103"/>
        <v>0.95081967213114749</v>
      </c>
      <c r="X63" s="17">
        <f t="shared" si="103"/>
        <v>0.95081967213114749</v>
      </c>
      <c r="Y63" s="17">
        <f t="shared" si="101"/>
        <v>0.95081967213114738</v>
      </c>
      <c r="Z63" s="17">
        <f t="shared" ref="Z63:AN63" si="104">Z60/Z64</f>
        <v>6.25</v>
      </c>
      <c r="AA63" s="17">
        <f t="shared" si="104"/>
        <v>6.25</v>
      </c>
      <c r="AB63" s="17">
        <f t="shared" si="104"/>
        <v>6.25</v>
      </c>
      <c r="AC63" s="17">
        <f t="shared" si="104"/>
        <v>6.25</v>
      </c>
      <c r="AD63" s="17">
        <f t="shared" si="104"/>
        <v>6.25</v>
      </c>
      <c r="AE63" s="17">
        <f t="shared" si="104"/>
        <v>6.25</v>
      </c>
      <c r="AF63" s="17">
        <f t="shared" si="104"/>
        <v>6.25</v>
      </c>
      <c r="AG63" s="13">
        <f t="shared" si="94"/>
        <v>6.25</v>
      </c>
      <c r="AH63" s="17">
        <f t="shared" si="104"/>
        <v>6.7142857142857144</v>
      </c>
      <c r="AI63" s="17">
        <f t="shared" si="104"/>
        <v>6.7142857142857144</v>
      </c>
      <c r="AJ63" s="17">
        <f t="shared" si="104"/>
        <v>6.7142857142857144</v>
      </c>
      <c r="AK63" s="17">
        <f t="shared" si="104"/>
        <v>6.7142857142857144</v>
      </c>
      <c r="AL63" s="17">
        <f t="shared" si="104"/>
        <v>6.7142857142857144</v>
      </c>
      <c r="AM63" s="17">
        <f t="shared" si="104"/>
        <v>6.7142857142857144</v>
      </c>
      <c r="AN63" s="17">
        <f t="shared" si="104"/>
        <v>6.7142857142857144</v>
      </c>
      <c r="AO63" s="13">
        <f t="shared" si="95"/>
        <v>6.7142857142857144</v>
      </c>
      <c r="AP63" s="17">
        <f t="shared" ref="AP63:AV63" si="105">AP60/AP64</f>
        <v>6.4285714285714288</v>
      </c>
      <c r="AQ63" s="17" t="e">
        <f t="shared" si="105"/>
        <v>#DIV/0!</v>
      </c>
      <c r="AR63" s="17" t="e">
        <f t="shared" si="105"/>
        <v>#DIV/0!</v>
      </c>
      <c r="AS63" s="17" t="e">
        <f t="shared" si="105"/>
        <v>#DIV/0!</v>
      </c>
      <c r="AT63" s="17" t="e">
        <f t="shared" si="105"/>
        <v>#DIV/0!</v>
      </c>
      <c r="AU63" s="17" t="e">
        <f t="shared" si="105"/>
        <v>#DIV/0!</v>
      </c>
      <c r="AV63" s="17" t="e">
        <f t="shared" si="105"/>
        <v>#DIV/0!</v>
      </c>
      <c r="AW63" s="13" t="e">
        <f t="shared" si="96"/>
        <v>#DIV/0!</v>
      </c>
      <c r="AX63" s="17" t="e">
        <f t="shared" ref="AX63:BL63" si="106">AX60/AX64</f>
        <v>#DIV/0!</v>
      </c>
      <c r="AY63" s="17" t="e">
        <f t="shared" si="106"/>
        <v>#DIV/0!</v>
      </c>
      <c r="AZ63" s="17" t="e">
        <f t="shared" si="106"/>
        <v>#DIV/0!</v>
      </c>
      <c r="BA63" s="17" t="e">
        <f t="shared" si="106"/>
        <v>#DIV/0!</v>
      </c>
      <c r="BB63" s="17" t="e">
        <f t="shared" si="106"/>
        <v>#DIV/0!</v>
      </c>
      <c r="BC63" s="17" t="e">
        <f t="shared" si="106"/>
        <v>#DIV/0!</v>
      </c>
      <c r="BD63" s="17" t="e">
        <f t="shared" si="106"/>
        <v>#DIV/0!</v>
      </c>
      <c r="BE63" s="13" t="e">
        <f t="shared" si="97"/>
        <v>#DIV/0!</v>
      </c>
      <c r="BF63" s="17" t="e">
        <f t="shared" si="106"/>
        <v>#DIV/0!</v>
      </c>
      <c r="BG63" s="17" t="e">
        <f t="shared" si="106"/>
        <v>#DIV/0!</v>
      </c>
      <c r="BH63" s="17" t="e">
        <f t="shared" si="106"/>
        <v>#DIV/0!</v>
      </c>
      <c r="BI63" s="17" t="e">
        <f t="shared" si="106"/>
        <v>#DIV/0!</v>
      </c>
      <c r="BJ63" s="17" t="e">
        <f t="shared" si="106"/>
        <v>#DIV/0!</v>
      </c>
      <c r="BK63" s="17" t="e">
        <f t="shared" si="106"/>
        <v>#DIV/0!</v>
      </c>
      <c r="BL63" s="17" t="e">
        <f t="shared" si="106"/>
        <v>#DIV/0!</v>
      </c>
      <c r="BM63" s="13" t="e">
        <f t="shared" si="98"/>
        <v>#DIV/0!</v>
      </c>
    </row>
    <row r="64" spans="1:65" ht="15" customHeight="1" x14ac:dyDescent="0.3">
      <c r="A64" s="116">
        <v>5</v>
      </c>
      <c r="B64" s="31" t="s">
        <v>253</v>
      </c>
      <c r="C64" s="123" t="s">
        <v>156</v>
      </c>
      <c r="D64" s="123" t="s">
        <v>150</v>
      </c>
      <c r="E64" s="123" t="s">
        <v>157</v>
      </c>
      <c r="F64" s="123" t="s">
        <v>114</v>
      </c>
      <c r="G64" s="83" t="s">
        <v>145</v>
      </c>
      <c r="H64" s="122" t="s">
        <v>151</v>
      </c>
      <c r="I64" s="121" t="s">
        <v>66</v>
      </c>
      <c r="J64" s="167">
        <v>54</v>
      </c>
      <c r="K64" s="167">
        <v>54</v>
      </c>
      <c r="L64" s="167">
        <v>54</v>
      </c>
      <c r="M64" s="167">
        <v>54</v>
      </c>
      <c r="N64" s="167">
        <v>54</v>
      </c>
      <c r="O64" s="167">
        <v>54</v>
      </c>
      <c r="P64" s="176">
        <v>61</v>
      </c>
      <c r="Q64" s="17">
        <f t="shared" si="92"/>
        <v>55</v>
      </c>
      <c r="R64" s="167">
        <v>61</v>
      </c>
      <c r="S64" s="167">
        <v>61</v>
      </c>
      <c r="T64" s="167">
        <v>61</v>
      </c>
      <c r="U64" s="167">
        <v>61</v>
      </c>
      <c r="V64" s="167">
        <v>61</v>
      </c>
      <c r="W64" s="167">
        <v>61</v>
      </c>
      <c r="X64" s="167">
        <v>61</v>
      </c>
      <c r="Y64" s="17">
        <f t="shared" si="101"/>
        <v>61</v>
      </c>
      <c r="Z64" s="17">
        <v>8</v>
      </c>
      <c r="AA64" s="17">
        <v>8</v>
      </c>
      <c r="AB64" s="17">
        <v>8</v>
      </c>
      <c r="AC64" s="17">
        <v>8</v>
      </c>
      <c r="AD64" s="17">
        <v>8</v>
      </c>
      <c r="AE64" s="17">
        <v>8</v>
      </c>
      <c r="AF64" s="17">
        <v>8</v>
      </c>
      <c r="AG64" s="13">
        <f t="shared" si="94"/>
        <v>8</v>
      </c>
      <c r="AH64" s="17">
        <v>7</v>
      </c>
      <c r="AI64" s="17">
        <v>7</v>
      </c>
      <c r="AJ64" s="17">
        <v>7</v>
      </c>
      <c r="AK64" s="17">
        <v>7</v>
      </c>
      <c r="AL64" s="17">
        <v>7</v>
      </c>
      <c r="AM64" s="17">
        <v>7</v>
      </c>
      <c r="AN64" s="17">
        <v>7</v>
      </c>
      <c r="AO64" s="13">
        <f t="shared" si="95"/>
        <v>7</v>
      </c>
      <c r="AP64" s="17">
        <v>7</v>
      </c>
      <c r="AQ64" s="17"/>
      <c r="AR64" s="17"/>
      <c r="AS64" s="17"/>
      <c r="AT64" s="17"/>
      <c r="AU64" s="17"/>
      <c r="AV64" s="17"/>
      <c r="AW64" s="13">
        <f t="shared" si="96"/>
        <v>7</v>
      </c>
      <c r="AX64" s="17"/>
      <c r="AY64" s="17"/>
      <c r="AZ64" s="17"/>
      <c r="BA64" s="17"/>
      <c r="BB64" s="17"/>
      <c r="BC64" s="17"/>
      <c r="BD64" s="17"/>
      <c r="BE64" s="13" t="e">
        <f t="shared" si="97"/>
        <v>#DIV/0!</v>
      </c>
      <c r="BF64" s="17"/>
      <c r="BG64" s="17"/>
      <c r="BH64" s="17"/>
      <c r="BI64" s="17"/>
      <c r="BJ64" s="17"/>
      <c r="BK64" s="17"/>
      <c r="BL64" s="17"/>
      <c r="BM64" s="13" t="e">
        <f t="shared" si="98"/>
        <v>#DIV/0!</v>
      </c>
    </row>
    <row r="65" spans="1:65" ht="15" customHeight="1" x14ac:dyDescent="0.3">
      <c r="A65" s="116">
        <v>6</v>
      </c>
      <c r="B65" s="31" t="s">
        <v>158</v>
      </c>
      <c r="C65" s="123" t="s">
        <v>114</v>
      </c>
      <c r="D65" s="123" t="s">
        <v>159</v>
      </c>
      <c r="E65" s="123" t="s">
        <v>160</v>
      </c>
      <c r="F65" s="123" t="s">
        <v>114</v>
      </c>
      <c r="G65" s="83" t="s">
        <v>145</v>
      </c>
      <c r="H65" s="122" t="s">
        <v>161</v>
      </c>
      <c r="I65" s="121" t="s">
        <v>162</v>
      </c>
      <c r="J65" s="167">
        <v>7</v>
      </c>
      <c r="K65" s="167">
        <v>7</v>
      </c>
      <c r="L65" s="167">
        <v>7</v>
      </c>
      <c r="M65" s="167">
        <v>7</v>
      </c>
      <c r="N65" s="167">
        <v>7</v>
      </c>
      <c r="O65" s="167">
        <v>7</v>
      </c>
      <c r="P65" s="176">
        <v>7</v>
      </c>
      <c r="Q65" s="17">
        <f t="shared" si="92"/>
        <v>7</v>
      </c>
      <c r="R65" s="167">
        <v>7</v>
      </c>
      <c r="S65" s="167">
        <v>7</v>
      </c>
      <c r="T65" s="167">
        <v>7</v>
      </c>
      <c r="U65" s="167">
        <v>7</v>
      </c>
      <c r="V65" s="167">
        <v>7</v>
      </c>
      <c r="W65" s="167">
        <v>7</v>
      </c>
      <c r="X65" s="167">
        <v>7</v>
      </c>
      <c r="Y65" s="17">
        <f t="shared" si="101"/>
        <v>7</v>
      </c>
      <c r="Z65" s="17">
        <v>7</v>
      </c>
      <c r="AA65" s="17">
        <v>7</v>
      </c>
      <c r="AB65" s="17">
        <v>7</v>
      </c>
      <c r="AC65" s="17">
        <v>7</v>
      </c>
      <c r="AD65" s="17">
        <v>7</v>
      </c>
      <c r="AE65" s="17">
        <v>7</v>
      </c>
      <c r="AF65" s="17">
        <v>7</v>
      </c>
      <c r="AG65" s="13">
        <f t="shared" si="94"/>
        <v>7</v>
      </c>
      <c r="AH65" s="17">
        <v>6</v>
      </c>
      <c r="AI65" s="17">
        <v>6</v>
      </c>
      <c r="AJ65" s="17">
        <v>6</v>
      </c>
      <c r="AK65" s="17">
        <v>6</v>
      </c>
      <c r="AL65" s="17">
        <v>6</v>
      </c>
      <c r="AM65" s="17">
        <v>6</v>
      </c>
      <c r="AN65" s="17">
        <v>6</v>
      </c>
      <c r="AO65" s="13">
        <f t="shared" si="95"/>
        <v>6</v>
      </c>
      <c r="AP65" s="17">
        <v>6</v>
      </c>
      <c r="AQ65" s="17"/>
      <c r="AR65" s="17"/>
      <c r="AS65" s="17"/>
      <c r="AT65" s="17"/>
      <c r="AU65" s="17"/>
      <c r="AV65" s="17"/>
      <c r="AW65" s="13">
        <f t="shared" si="96"/>
        <v>6</v>
      </c>
      <c r="AX65" s="17"/>
      <c r="AY65" s="17"/>
      <c r="AZ65" s="17"/>
      <c r="BA65" s="17"/>
      <c r="BB65" s="17"/>
      <c r="BC65" s="17"/>
      <c r="BD65" s="17"/>
      <c r="BE65" s="13" t="e">
        <f t="shared" si="97"/>
        <v>#DIV/0!</v>
      </c>
      <c r="BF65" s="17"/>
      <c r="BG65" s="17"/>
      <c r="BH65" s="17"/>
      <c r="BI65" s="17"/>
      <c r="BJ65" s="17"/>
      <c r="BK65" s="17"/>
      <c r="BL65" s="17"/>
      <c r="BM65" s="13" t="e">
        <f t="shared" si="98"/>
        <v>#DIV/0!</v>
      </c>
    </row>
    <row r="66" spans="1:65" ht="15" customHeight="1" x14ac:dyDescent="0.3">
      <c r="A66" s="116">
        <v>7</v>
      </c>
      <c r="B66" s="31" t="s">
        <v>163</v>
      </c>
      <c r="C66" s="123" t="s">
        <v>114</v>
      </c>
      <c r="D66" s="123" t="s">
        <v>164</v>
      </c>
      <c r="E66" s="123" t="s">
        <v>165</v>
      </c>
      <c r="F66" s="123" t="s">
        <v>114</v>
      </c>
      <c r="G66" s="83" t="s">
        <v>145</v>
      </c>
      <c r="H66" s="122" t="s">
        <v>166</v>
      </c>
      <c r="I66" s="121" t="s">
        <v>162</v>
      </c>
      <c r="J66" s="167">
        <v>7</v>
      </c>
      <c r="K66" s="167">
        <v>7</v>
      </c>
      <c r="L66" s="167">
        <v>7</v>
      </c>
      <c r="M66" s="167">
        <v>7</v>
      </c>
      <c r="N66" s="167">
        <v>7</v>
      </c>
      <c r="O66" s="167">
        <v>7</v>
      </c>
      <c r="P66" s="176">
        <v>8</v>
      </c>
      <c r="Q66" s="17">
        <f t="shared" si="92"/>
        <v>7.1428571428571432</v>
      </c>
      <c r="R66" s="167">
        <v>8</v>
      </c>
      <c r="S66" s="167">
        <v>8</v>
      </c>
      <c r="T66" s="167">
        <v>8</v>
      </c>
      <c r="U66" s="167">
        <v>8</v>
      </c>
      <c r="V66" s="167">
        <v>8</v>
      </c>
      <c r="W66" s="167">
        <v>8</v>
      </c>
      <c r="X66" s="167">
        <v>8</v>
      </c>
      <c r="Y66" s="17">
        <f t="shared" si="101"/>
        <v>8</v>
      </c>
      <c r="Z66" s="17">
        <v>7</v>
      </c>
      <c r="AA66" s="17">
        <v>7</v>
      </c>
      <c r="AB66" s="17">
        <v>7</v>
      </c>
      <c r="AC66" s="17">
        <v>7</v>
      </c>
      <c r="AD66" s="17">
        <v>7</v>
      </c>
      <c r="AE66" s="17">
        <v>7</v>
      </c>
      <c r="AF66" s="17">
        <v>7</v>
      </c>
      <c r="AG66" s="13">
        <f t="shared" si="94"/>
        <v>7</v>
      </c>
      <c r="AH66" s="17">
        <v>7</v>
      </c>
      <c r="AI66" s="17">
        <v>7</v>
      </c>
      <c r="AJ66" s="17">
        <v>7</v>
      </c>
      <c r="AK66" s="17">
        <v>7</v>
      </c>
      <c r="AL66" s="17">
        <v>7</v>
      </c>
      <c r="AM66" s="17">
        <v>7</v>
      </c>
      <c r="AN66" s="17">
        <v>7</v>
      </c>
      <c r="AO66" s="13">
        <f t="shared" si="95"/>
        <v>7</v>
      </c>
      <c r="AP66" s="17">
        <v>6</v>
      </c>
      <c r="AQ66" s="17"/>
      <c r="AR66" s="17"/>
      <c r="AS66" s="17"/>
      <c r="AT66" s="17"/>
      <c r="AU66" s="17"/>
      <c r="AV66" s="17"/>
      <c r="AW66" s="13">
        <f t="shared" si="96"/>
        <v>6</v>
      </c>
      <c r="AX66" s="17"/>
      <c r="AY66" s="17"/>
      <c r="AZ66" s="17"/>
      <c r="BA66" s="17"/>
      <c r="BB66" s="17"/>
      <c r="BC66" s="17"/>
      <c r="BD66" s="17"/>
      <c r="BE66" s="13" t="e">
        <f t="shared" si="97"/>
        <v>#DIV/0!</v>
      </c>
      <c r="BF66" s="17"/>
      <c r="BG66" s="17"/>
      <c r="BH66" s="17"/>
      <c r="BI66" s="17"/>
      <c r="BJ66" s="17"/>
      <c r="BK66" s="17"/>
      <c r="BL66" s="17"/>
      <c r="BM66" s="13" t="e">
        <f t="shared" si="98"/>
        <v>#DIV/0!</v>
      </c>
    </row>
    <row r="67" spans="1:65" ht="42" hidden="1" outlineLevel="1" x14ac:dyDescent="0.3">
      <c r="A67" s="116">
        <v>8</v>
      </c>
      <c r="B67" s="31" t="s">
        <v>221</v>
      </c>
      <c r="C67" s="123" t="s">
        <v>114</v>
      </c>
      <c r="D67" s="123" t="s">
        <v>226</v>
      </c>
      <c r="E67" s="123" t="s">
        <v>226</v>
      </c>
      <c r="F67" s="123" t="s">
        <v>114</v>
      </c>
      <c r="G67" s="83" t="s">
        <v>145</v>
      </c>
      <c r="H67" s="122" t="s">
        <v>227</v>
      </c>
      <c r="I67" s="121" t="s">
        <v>147</v>
      </c>
      <c r="J67" s="17"/>
      <c r="K67" s="17"/>
      <c r="L67" s="17"/>
      <c r="M67" s="17"/>
      <c r="N67" s="17"/>
      <c r="O67" s="17"/>
      <c r="P67" s="17"/>
      <c r="Q67" s="17" t="e">
        <f t="shared" si="92"/>
        <v>#DIV/0!</v>
      </c>
      <c r="R67" s="17"/>
      <c r="S67" s="17"/>
      <c r="T67" s="17"/>
      <c r="U67" s="17"/>
      <c r="V67" s="17"/>
      <c r="W67" s="17"/>
      <c r="X67" s="17"/>
      <c r="Y67" s="17" t="e">
        <f t="shared" si="101"/>
        <v>#DIV/0!</v>
      </c>
      <c r="Z67" s="17"/>
      <c r="AA67" s="17"/>
      <c r="AB67" s="17"/>
      <c r="AC67" s="17"/>
      <c r="AD67" s="17"/>
      <c r="AE67" s="17"/>
      <c r="AF67" s="17"/>
      <c r="AG67" s="13" t="e">
        <f t="shared" si="94"/>
        <v>#DIV/0!</v>
      </c>
      <c r="AH67" s="17"/>
      <c r="AI67" s="17"/>
      <c r="AJ67" s="17"/>
      <c r="AK67" s="17"/>
      <c r="AL67" s="17"/>
      <c r="AM67" s="17"/>
      <c r="AN67" s="17"/>
      <c r="AO67" s="13" t="e">
        <f t="shared" si="95"/>
        <v>#DIV/0!</v>
      </c>
      <c r="AP67" s="17"/>
      <c r="AQ67" s="17"/>
      <c r="AR67" s="17"/>
      <c r="AS67" s="17"/>
      <c r="AT67" s="17"/>
      <c r="AU67" s="17"/>
      <c r="AV67" s="17"/>
      <c r="AW67" s="13" t="e">
        <f t="shared" si="96"/>
        <v>#DIV/0!</v>
      </c>
      <c r="AX67" s="17"/>
      <c r="AY67" s="17"/>
      <c r="AZ67" s="17"/>
      <c r="BA67" s="17"/>
      <c r="BB67" s="17"/>
      <c r="BC67" s="17"/>
      <c r="BD67" s="17"/>
      <c r="BE67" s="13" t="e">
        <f t="shared" si="97"/>
        <v>#DIV/0!</v>
      </c>
      <c r="BF67" s="17"/>
      <c r="BG67" s="17"/>
      <c r="BH67" s="17"/>
      <c r="BI67" s="17"/>
      <c r="BJ67" s="17"/>
      <c r="BK67" s="17"/>
      <c r="BL67" s="17"/>
      <c r="BM67" s="13" t="e">
        <f t="shared" si="98"/>
        <v>#DIV/0!</v>
      </c>
    </row>
    <row r="68" spans="1:65" ht="15" hidden="1" customHeight="1" outlineLevel="2" x14ac:dyDescent="0.3">
      <c r="A68" s="116">
        <v>9</v>
      </c>
      <c r="B68" s="31" t="s">
        <v>222</v>
      </c>
      <c r="C68" s="123" t="s">
        <v>228</v>
      </c>
      <c r="D68" s="123" t="s">
        <v>228</v>
      </c>
      <c r="E68" s="123" t="s">
        <v>228</v>
      </c>
      <c r="F68" s="123" t="s">
        <v>228</v>
      </c>
      <c r="G68" s="83" t="s">
        <v>145</v>
      </c>
      <c r="H68" s="122" t="s">
        <v>177</v>
      </c>
      <c r="I68" s="121" t="s">
        <v>229</v>
      </c>
      <c r="J68" s="17"/>
      <c r="K68" s="17"/>
      <c r="L68" s="17"/>
      <c r="M68" s="17"/>
      <c r="N68" s="17"/>
      <c r="O68" s="17"/>
      <c r="P68" s="17"/>
      <c r="Q68" s="17" t="e">
        <f t="shared" si="92"/>
        <v>#DIV/0!</v>
      </c>
      <c r="R68" s="17"/>
      <c r="S68" s="17"/>
      <c r="T68" s="17"/>
      <c r="U68" s="17"/>
      <c r="V68" s="17"/>
      <c r="W68" s="17"/>
      <c r="X68" s="17"/>
      <c r="Y68" s="17" t="e">
        <f t="shared" si="101"/>
        <v>#DIV/0!</v>
      </c>
      <c r="Z68" s="17"/>
      <c r="AA68" s="17"/>
      <c r="AB68" s="17"/>
      <c r="AC68" s="17"/>
      <c r="AD68" s="17"/>
      <c r="AE68" s="17"/>
      <c r="AF68" s="17"/>
      <c r="AG68" s="13" t="e">
        <f t="shared" si="94"/>
        <v>#DIV/0!</v>
      </c>
      <c r="AH68" s="17"/>
      <c r="AI68" s="17"/>
      <c r="AJ68" s="17"/>
      <c r="AK68" s="17"/>
      <c r="AL68" s="17"/>
      <c r="AM68" s="17"/>
      <c r="AN68" s="17"/>
      <c r="AO68" s="13" t="e">
        <f t="shared" si="95"/>
        <v>#DIV/0!</v>
      </c>
      <c r="AP68" s="17"/>
      <c r="AQ68" s="17"/>
      <c r="AR68" s="17"/>
      <c r="AS68" s="17"/>
      <c r="AT68" s="17"/>
      <c r="AU68" s="17"/>
      <c r="AV68" s="17"/>
      <c r="AW68" s="13" t="e">
        <f t="shared" si="96"/>
        <v>#DIV/0!</v>
      </c>
      <c r="AX68" s="17"/>
      <c r="AY68" s="17"/>
      <c r="AZ68" s="17"/>
      <c r="BA68" s="17"/>
      <c r="BB68" s="17"/>
      <c r="BC68" s="17"/>
      <c r="BD68" s="17"/>
      <c r="BE68" s="13" t="e">
        <f t="shared" si="97"/>
        <v>#DIV/0!</v>
      </c>
      <c r="BF68" s="17"/>
      <c r="BG68" s="17"/>
      <c r="BH68" s="17"/>
      <c r="BI68" s="17"/>
      <c r="BJ68" s="17"/>
      <c r="BK68" s="17"/>
      <c r="BL68" s="17"/>
      <c r="BM68" s="13" t="e">
        <f t="shared" si="98"/>
        <v>#DIV/0!</v>
      </c>
    </row>
    <row r="69" spans="1:65" ht="15" hidden="1" customHeight="1" outlineLevel="2" x14ac:dyDescent="0.3">
      <c r="A69" s="116">
        <v>10</v>
      </c>
      <c r="B69" s="31" t="s">
        <v>306</v>
      </c>
      <c r="C69" s="123" t="s">
        <v>228</v>
      </c>
      <c r="D69" s="123" t="s">
        <v>228</v>
      </c>
      <c r="E69" s="123" t="s">
        <v>228</v>
      </c>
      <c r="F69" s="123" t="s">
        <v>228</v>
      </c>
      <c r="G69" s="83" t="s">
        <v>145</v>
      </c>
      <c r="H69" s="122" t="s">
        <v>177</v>
      </c>
      <c r="I69" s="121" t="s">
        <v>229</v>
      </c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3"/>
      <c r="AH69" s="17"/>
      <c r="AI69" s="17"/>
      <c r="AJ69" s="17"/>
      <c r="AK69" s="17"/>
      <c r="AL69" s="17"/>
      <c r="AM69" s="17"/>
      <c r="AN69" s="17"/>
      <c r="AO69" s="13"/>
      <c r="AP69" s="17"/>
      <c r="AQ69" s="17"/>
      <c r="AR69" s="17"/>
      <c r="AS69" s="17"/>
      <c r="AT69" s="17"/>
      <c r="AU69" s="17"/>
      <c r="AV69" s="17"/>
      <c r="AW69" s="13"/>
      <c r="AX69" s="17"/>
      <c r="AY69" s="17"/>
      <c r="AZ69" s="17"/>
      <c r="BA69" s="17"/>
      <c r="BB69" s="17"/>
      <c r="BC69" s="17"/>
      <c r="BD69" s="17"/>
      <c r="BE69" s="13"/>
      <c r="BF69" s="17"/>
      <c r="BG69" s="17"/>
      <c r="BH69" s="17"/>
      <c r="BI69" s="17"/>
      <c r="BJ69" s="17"/>
      <c r="BK69" s="17"/>
      <c r="BL69" s="17"/>
      <c r="BM69" s="13"/>
    </row>
    <row r="70" spans="1:65" ht="15" hidden="1" customHeight="1" outlineLevel="2" x14ac:dyDescent="0.3">
      <c r="A70" s="116">
        <v>11</v>
      </c>
      <c r="B70" s="31" t="s">
        <v>223</v>
      </c>
      <c r="C70" s="123" t="s">
        <v>228</v>
      </c>
      <c r="D70" s="123" t="s">
        <v>228</v>
      </c>
      <c r="E70" s="123" t="s">
        <v>228</v>
      </c>
      <c r="F70" s="123" t="s">
        <v>228</v>
      </c>
      <c r="G70" s="83" t="s">
        <v>145</v>
      </c>
      <c r="H70" s="122" t="s">
        <v>177</v>
      </c>
      <c r="I70" s="121" t="s">
        <v>230</v>
      </c>
      <c r="J70" s="17"/>
      <c r="K70" s="17"/>
      <c r="L70" s="17"/>
      <c r="M70" s="17"/>
      <c r="N70" s="17"/>
      <c r="O70" s="17"/>
      <c r="P70" s="17"/>
      <c r="Q70" s="17" t="e">
        <f t="shared" si="92"/>
        <v>#DIV/0!</v>
      </c>
      <c r="R70" s="17"/>
      <c r="S70" s="17"/>
      <c r="T70" s="17"/>
      <c r="U70" s="17"/>
      <c r="V70" s="17"/>
      <c r="W70" s="17"/>
      <c r="X70" s="17"/>
      <c r="Y70" s="17" t="e">
        <f t="shared" si="101"/>
        <v>#DIV/0!</v>
      </c>
      <c r="Z70" s="17"/>
      <c r="AA70" s="17"/>
      <c r="AB70" s="17"/>
      <c r="AC70" s="17"/>
      <c r="AD70" s="17"/>
      <c r="AE70" s="17"/>
      <c r="AF70" s="17"/>
      <c r="AG70" s="13" t="e">
        <f t="shared" si="94"/>
        <v>#DIV/0!</v>
      </c>
      <c r="AH70" s="17"/>
      <c r="AI70" s="17"/>
      <c r="AJ70" s="17"/>
      <c r="AK70" s="17"/>
      <c r="AL70" s="17"/>
      <c r="AM70" s="17"/>
      <c r="AN70" s="17"/>
      <c r="AO70" s="13" t="e">
        <f t="shared" si="95"/>
        <v>#DIV/0!</v>
      </c>
      <c r="AP70" s="17"/>
      <c r="AQ70" s="17"/>
      <c r="AR70" s="17"/>
      <c r="AS70" s="17"/>
      <c r="AT70" s="17"/>
      <c r="AU70" s="17"/>
      <c r="AV70" s="17"/>
      <c r="AW70" s="13" t="e">
        <f t="shared" si="96"/>
        <v>#DIV/0!</v>
      </c>
      <c r="AX70" s="17"/>
      <c r="AY70" s="17"/>
      <c r="AZ70" s="17"/>
      <c r="BA70" s="17"/>
      <c r="BB70" s="17"/>
      <c r="BC70" s="17"/>
      <c r="BD70" s="17"/>
      <c r="BE70" s="13" t="e">
        <f t="shared" si="97"/>
        <v>#DIV/0!</v>
      </c>
      <c r="BF70" s="17"/>
      <c r="BG70" s="17"/>
      <c r="BH70" s="17"/>
      <c r="BI70" s="17"/>
      <c r="BJ70" s="17"/>
      <c r="BK70" s="17"/>
      <c r="BL70" s="17"/>
      <c r="BM70" s="13" t="e">
        <f t="shared" si="98"/>
        <v>#DIV/0!</v>
      </c>
    </row>
    <row r="71" spans="1:65" ht="15" hidden="1" customHeight="1" outlineLevel="2" x14ac:dyDescent="0.3">
      <c r="A71" s="116">
        <v>12</v>
      </c>
      <c r="B71" s="31" t="s">
        <v>224</v>
      </c>
      <c r="C71" s="123" t="s">
        <v>228</v>
      </c>
      <c r="D71" s="123" t="s">
        <v>228</v>
      </c>
      <c r="E71" s="123" t="s">
        <v>228</v>
      </c>
      <c r="F71" s="123" t="s">
        <v>228</v>
      </c>
      <c r="G71" s="83" t="s">
        <v>145</v>
      </c>
      <c r="H71" s="122" t="s">
        <v>231</v>
      </c>
      <c r="I71" s="121" t="s">
        <v>174</v>
      </c>
      <c r="J71" s="17"/>
      <c r="K71" s="17"/>
      <c r="L71" s="17"/>
      <c r="M71" s="17"/>
      <c r="N71" s="17"/>
      <c r="O71" s="17"/>
      <c r="P71" s="17"/>
      <c r="Q71" s="17" t="e">
        <f t="shared" si="92"/>
        <v>#DIV/0!</v>
      </c>
      <c r="R71" s="17"/>
      <c r="S71" s="17"/>
      <c r="T71" s="17"/>
      <c r="U71" s="17"/>
      <c r="V71" s="17"/>
      <c r="W71" s="17"/>
      <c r="X71" s="17"/>
      <c r="Y71" s="17" t="e">
        <f t="shared" si="101"/>
        <v>#DIV/0!</v>
      </c>
      <c r="Z71" s="17"/>
      <c r="AA71" s="17"/>
      <c r="AB71" s="17"/>
      <c r="AC71" s="17"/>
      <c r="AD71" s="17"/>
      <c r="AE71" s="17"/>
      <c r="AF71" s="17"/>
      <c r="AG71" s="13" t="e">
        <f t="shared" si="94"/>
        <v>#DIV/0!</v>
      </c>
      <c r="AH71" s="17"/>
      <c r="AI71" s="17"/>
      <c r="AJ71" s="17"/>
      <c r="AK71" s="17"/>
      <c r="AL71" s="17"/>
      <c r="AM71" s="17"/>
      <c r="AN71" s="17"/>
      <c r="AO71" s="13" t="e">
        <f t="shared" si="95"/>
        <v>#DIV/0!</v>
      </c>
      <c r="AP71" s="17"/>
      <c r="AQ71" s="17"/>
      <c r="AR71" s="17"/>
      <c r="AS71" s="17"/>
      <c r="AT71" s="17"/>
      <c r="AU71" s="17"/>
      <c r="AV71" s="17"/>
      <c r="AW71" s="13" t="e">
        <f t="shared" si="96"/>
        <v>#DIV/0!</v>
      </c>
      <c r="AX71" s="17"/>
      <c r="AY71" s="17"/>
      <c r="AZ71" s="17"/>
      <c r="BA71" s="17"/>
      <c r="BB71" s="17"/>
      <c r="BC71" s="17"/>
      <c r="BD71" s="17"/>
      <c r="BE71" s="13" t="e">
        <f t="shared" si="97"/>
        <v>#DIV/0!</v>
      </c>
      <c r="BF71" s="17"/>
      <c r="BG71" s="17"/>
      <c r="BH71" s="17"/>
      <c r="BI71" s="17"/>
      <c r="BJ71" s="17"/>
      <c r="BK71" s="17"/>
      <c r="BL71" s="17"/>
      <c r="BM71" s="13" t="e">
        <f t="shared" si="98"/>
        <v>#DIV/0!</v>
      </c>
    </row>
    <row r="72" spans="1:65" ht="15" hidden="1" customHeight="1" outlineLevel="2" x14ac:dyDescent="0.3">
      <c r="A72" s="116">
        <v>13</v>
      </c>
      <c r="B72" s="31" t="s">
        <v>225</v>
      </c>
      <c r="C72" s="123" t="s">
        <v>228</v>
      </c>
      <c r="D72" s="123" t="s">
        <v>228</v>
      </c>
      <c r="E72" s="123" t="s">
        <v>228</v>
      </c>
      <c r="F72" s="123" t="s">
        <v>228</v>
      </c>
      <c r="G72" s="83" t="s">
        <v>145</v>
      </c>
      <c r="H72" s="122" t="s">
        <v>232</v>
      </c>
      <c r="I72" s="121" t="s">
        <v>174</v>
      </c>
      <c r="J72" s="17"/>
      <c r="K72" s="17"/>
      <c r="L72" s="17"/>
      <c r="M72" s="17"/>
      <c r="N72" s="17"/>
      <c r="O72" s="17"/>
      <c r="P72" s="17"/>
      <c r="Q72" s="17" t="e">
        <f t="shared" si="92"/>
        <v>#DIV/0!</v>
      </c>
      <c r="R72" s="17"/>
      <c r="S72" s="17"/>
      <c r="T72" s="17"/>
      <c r="U72" s="17"/>
      <c r="V72" s="17"/>
      <c r="W72" s="17"/>
      <c r="X72" s="17"/>
      <c r="Y72" s="17" t="e">
        <f t="shared" si="101"/>
        <v>#DIV/0!</v>
      </c>
      <c r="Z72" s="17"/>
      <c r="AA72" s="17"/>
      <c r="AB72" s="17"/>
      <c r="AC72" s="17"/>
      <c r="AD72" s="17"/>
      <c r="AE72" s="17"/>
      <c r="AF72" s="17"/>
      <c r="AG72" s="13" t="e">
        <f t="shared" si="94"/>
        <v>#DIV/0!</v>
      </c>
      <c r="AH72" s="17"/>
      <c r="AI72" s="17"/>
      <c r="AJ72" s="17"/>
      <c r="AK72" s="17"/>
      <c r="AL72" s="17"/>
      <c r="AM72" s="17"/>
      <c r="AN72" s="17"/>
      <c r="AO72" s="13" t="e">
        <f t="shared" si="95"/>
        <v>#DIV/0!</v>
      </c>
      <c r="AP72" s="17"/>
      <c r="AQ72" s="17"/>
      <c r="AR72" s="17"/>
      <c r="AS72" s="17"/>
      <c r="AT72" s="17"/>
      <c r="AU72" s="17"/>
      <c r="AV72" s="17"/>
      <c r="AW72" s="13" t="e">
        <f t="shared" si="96"/>
        <v>#DIV/0!</v>
      </c>
      <c r="AX72" s="17"/>
      <c r="AY72" s="17"/>
      <c r="AZ72" s="17"/>
      <c r="BA72" s="17"/>
      <c r="BB72" s="17"/>
      <c r="BC72" s="17"/>
      <c r="BD72" s="17"/>
      <c r="BE72" s="13" t="e">
        <f t="shared" si="97"/>
        <v>#DIV/0!</v>
      </c>
      <c r="BF72" s="17"/>
      <c r="BG72" s="17"/>
      <c r="BH72" s="17"/>
      <c r="BI72" s="17"/>
      <c r="BJ72" s="17"/>
      <c r="BK72" s="17"/>
      <c r="BL72" s="17"/>
      <c r="BM72" s="13" t="e">
        <f t="shared" si="98"/>
        <v>#DIV/0!</v>
      </c>
    </row>
    <row r="73" spans="1:65" ht="15" customHeight="1" collapsed="1" x14ac:dyDescent="0.3">
      <c r="A73" s="116">
        <v>14</v>
      </c>
      <c r="B73" s="31" t="s">
        <v>254</v>
      </c>
      <c r="C73" s="117" t="s">
        <v>167</v>
      </c>
      <c r="D73" s="119" t="s">
        <v>168</v>
      </c>
      <c r="E73" s="118" t="s">
        <v>169</v>
      </c>
      <c r="F73" s="123" t="s">
        <v>114</v>
      </c>
      <c r="G73" s="83" t="s">
        <v>145</v>
      </c>
      <c r="H73" s="124" t="s">
        <v>168</v>
      </c>
      <c r="I73" s="121" t="s">
        <v>66</v>
      </c>
      <c r="J73" s="167">
        <v>20</v>
      </c>
      <c r="K73" s="167">
        <v>20</v>
      </c>
      <c r="L73" s="167">
        <v>20</v>
      </c>
      <c r="M73" s="167">
        <v>20</v>
      </c>
      <c r="N73" s="167">
        <v>20</v>
      </c>
      <c r="O73" s="167">
        <v>20</v>
      </c>
      <c r="P73" s="176">
        <v>21</v>
      </c>
      <c r="Q73" s="17">
        <f t="shared" si="92"/>
        <v>20.142857142857142</v>
      </c>
      <c r="R73" s="167">
        <v>21</v>
      </c>
      <c r="S73" s="167">
        <v>21</v>
      </c>
      <c r="T73" s="167">
        <v>21</v>
      </c>
      <c r="U73" s="167">
        <v>21</v>
      </c>
      <c r="V73" s="167">
        <v>21</v>
      </c>
      <c r="W73" s="167">
        <v>21</v>
      </c>
      <c r="X73" s="167">
        <v>21</v>
      </c>
      <c r="Y73" s="17">
        <f t="shared" si="101"/>
        <v>21</v>
      </c>
      <c r="Z73" s="17">
        <v>20</v>
      </c>
      <c r="AA73" s="17">
        <v>20</v>
      </c>
      <c r="AB73" s="17">
        <v>20</v>
      </c>
      <c r="AC73" s="17">
        <v>20</v>
      </c>
      <c r="AD73" s="17">
        <v>20</v>
      </c>
      <c r="AE73" s="17">
        <v>20</v>
      </c>
      <c r="AF73" s="17">
        <v>20</v>
      </c>
      <c r="AG73" s="13">
        <f t="shared" si="94"/>
        <v>20</v>
      </c>
      <c r="AH73" s="17">
        <v>20</v>
      </c>
      <c r="AI73" s="17">
        <v>20</v>
      </c>
      <c r="AJ73" s="17">
        <v>20</v>
      </c>
      <c r="AK73" s="17">
        <v>20</v>
      </c>
      <c r="AL73" s="17">
        <v>20</v>
      </c>
      <c r="AM73" s="17">
        <v>20</v>
      </c>
      <c r="AN73" s="17">
        <v>20</v>
      </c>
      <c r="AO73" s="13">
        <f t="shared" si="95"/>
        <v>20</v>
      </c>
      <c r="AP73" s="17">
        <v>16</v>
      </c>
      <c r="AQ73" s="17"/>
      <c r="AR73" s="17"/>
      <c r="AS73" s="17"/>
      <c r="AT73" s="17"/>
      <c r="AU73" s="17"/>
      <c r="AV73" s="17"/>
      <c r="AW73" s="13">
        <f t="shared" si="96"/>
        <v>16</v>
      </c>
      <c r="AX73" s="17"/>
      <c r="AY73" s="17"/>
      <c r="AZ73" s="17"/>
      <c r="BA73" s="17"/>
      <c r="BB73" s="17"/>
      <c r="BC73" s="17"/>
      <c r="BD73" s="17"/>
      <c r="BE73" s="13" t="e">
        <f t="shared" si="97"/>
        <v>#DIV/0!</v>
      </c>
      <c r="BF73" s="17"/>
      <c r="BG73" s="17"/>
      <c r="BH73" s="17"/>
      <c r="BI73" s="17"/>
      <c r="BJ73" s="17"/>
      <c r="BK73" s="17"/>
      <c r="BL73" s="17"/>
      <c r="BM73" s="13" t="e">
        <f t="shared" si="98"/>
        <v>#DIV/0!</v>
      </c>
    </row>
    <row r="74" spans="1:65" ht="15" customHeight="1" x14ac:dyDescent="0.3">
      <c r="A74" s="116">
        <v>15</v>
      </c>
      <c r="B74" s="31" t="s">
        <v>255</v>
      </c>
      <c r="C74" s="117" t="s">
        <v>114</v>
      </c>
      <c r="D74" s="117" t="s">
        <v>170</v>
      </c>
      <c r="E74" s="117" t="s">
        <v>170</v>
      </c>
      <c r="F74" s="123" t="s">
        <v>114</v>
      </c>
      <c r="G74" s="83" t="s">
        <v>145</v>
      </c>
      <c r="H74" s="117" t="s">
        <v>170</v>
      </c>
      <c r="I74" s="121" t="s">
        <v>147</v>
      </c>
      <c r="J74" s="167">
        <v>18</v>
      </c>
      <c r="K74" s="167">
        <v>18</v>
      </c>
      <c r="L74" s="167">
        <v>18</v>
      </c>
      <c r="M74" s="167">
        <v>18</v>
      </c>
      <c r="N74" s="167">
        <v>18</v>
      </c>
      <c r="O74" s="167">
        <v>18</v>
      </c>
      <c r="P74" s="176">
        <v>20</v>
      </c>
      <c r="Q74" s="17">
        <f t="shared" si="92"/>
        <v>18.285714285714285</v>
      </c>
      <c r="R74" s="167">
        <v>20</v>
      </c>
      <c r="S74" s="167">
        <v>20</v>
      </c>
      <c r="T74" s="167">
        <v>20</v>
      </c>
      <c r="U74" s="167">
        <v>20</v>
      </c>
      <c r="V74" s="167">
        <v>20</v>
      </c>
      <c r="W74" s="167">
        <v>20</v>
      </c>
      <c r="X74" s="167">
        <v>20</v>
      </c>
      <c r="Y74" s="17">
        <f t="shared" si="101"/>
        <v>20</v>
      </c>
      <c r="Z74" s="17">
        <v>20</v>
      </c>
      <c r="AA74" s="17">
        <v>20</v>
      </c>
      <c r="AB74" s="17">
        <v>20</v>
      </c>
      <c r="AC74" s="17">
        <v>20</v>
      </c>
      <c r="AD74" s="17">
        <v>20</v>
      </c>
      <c r="AE74" s="17">
        <v>20</v>
      </c>
      <c r="AF74" s="17">
        <v>20</v>
      </c>
      <c r="AG74" s="13">
        <f t="shared" si="94"/>
        <v>20</v>
      </c>
      <c r="AH74" s="17">
        <v>20</v>
      </c>
      <c r="AI74" s="17">
        <v>20</v>
      </c>
      <c r="AJ74" s="17">
        <v>20</v>
      </c>
      <c r="AK74" s="17">
        <v>20</v>
      </c>
      <c r="AL74" s="17">
        <v>20</v>
      </c>
      <c r="AM74" s="17">
        <v>20</v>
      </c>
      <c r="AN74" s="17">
        <v>20</v>
      </c>
      <c r="AO74" s="13">
        <f t="shared" si="95"/>
        <v>20</v>
      </c>
      <c r="AP74" s="17">
        <v>19</v>
      </c>
      <c r="AQ74" s="17"/>
      <c r="AR74" s="17"/>
      <c r="AS74" s="17"/>
      <c r="AT74" s="17"/>
      <c r="AU74" s="17"/>
      <c r="AV74" s="17"/>
      <c r="AW74" s="13">
        <f t="shared" si="96"/>
        <v>19</v>
      </c>
      <c r="AX74" s="17"/>
      <c r="AY74" s="17"/>
      <c r="AZ74" s="17"/>
      <c r="BA74" s="17"/>
      <c r="BB74" s="17"/>
      <c r="BC74" s="17"/>
      <c r="BD74" s="17"/>
      <c r="BE74" s="13" t="e">
        <f t="shared" si="97"/>
        <v>#DIV/0!</v>
      </c>
      <c r="BF74" s="17"/>
      <c r="BG74" s="17"/>
      <c r="BH74" s="17"/>
      <c r="BI74" s="17"/>
      <c r="BJ74" s="17"/>
      <c r="BK74" s="17"/>
      <c r="BL74" s="17"/>
      <c r="BM74" s="13" t="e">
        <f t="shared" si="98"/>
        <v>#DIV/0!</v>
      </c>
    </row>
    <row r="75" spans="1:65" ht="15" customHeight="1" x14ac:dyDescent="0.3">
      <c r="A75" s="116">
        <v>16</v>
      </c>
      <c r="B75" s="31" t="s">
        <v>256</v>
      </c>
      <c r="C75" s="117" t="s">
        <v>114</v>
      </c>
      <c r="D75" s="117" t="s">
        <v>170</v>
      </c>
      <c r="E75" s="117" t="s">
        <v>170</v>
      </c>
      <c r="F75" s="123" t="s">
        <v>114</v>
      </c>
      <c r="G75" s="83" t="s">
        <v>145</v>
      </c>
      <c r="H75" s="117" t="s">
        <v>170</v>
      </c>
      <c r="I75" s="121" t="s">
        <v>147</v>
      </c>
      <c r="J75" s="167">
        <v>22</v>
      </c>
      <c r="K75" s="167">
        <v>22</v>
      </c>
      <c r="L75" s="167">
        <v>22</v>
      </c>
      <c r="M75" s="167">
        <v>22</v>
      </c>
      <c r="N75" s="167">
        <v>22</v>
      </c>
      <c r="O75" s="167">
        <v>22</v>
      </c>
      <c r="P75" s="176">
        <v>23</v>
      </c>
      <c r="Q75" s="17">
        <f t="shared" si="92"/>
        <v>22.142857142857142</v>
      </c>
      <c r="R75" s="167">
        <v>23</v>
      </c>
      <c r="S75" s="167">
        <v>23</v>
      </c>
      <c r="T75" s="167">
        <v>23</v>
      </c>
      <c r="U75" s="167">
        <v>23</v>
      </c>
      <c r="V75" s="167">
        <v>23</v>
      </c>
      <c r="W75" s="167">
        <v>23</v>
      </c>
      <c r="X75" s="167">
        <v>23</v>
      </c>
      <c r="Y75" s="17">
        <f t="shared" si="101"/>
        <v>23</v>
      </c>
      <c r="Z75" s="17">
        <v>22</v>
      </c>
      <c r="AA75" s="17">
        <v>22</v>
      </c>
      <c r="AB75" s="17">
        <v>22</v>
      </c>
      <c r="AC75" s="17">
        <v>22</v>
      </c>
      <c r="AD75" s="17">
        <v>22</v>
      </c>
      <c r="AE75" s="17">
        <v>22</v>
      </c>
      <c r="AF75" s="17">
        <v>22</v>
      </c>
      <c r="AG75" s="13">
        <f t="shared" si="94"/>
        <v>22</v>
      </c>
      <c r="AH75" s="17">
        <v>22</v>
      </c>
      <c r="AI75" s="17">
        <v>22</v>
      </c>
      <c r="AJ75" s="17">
        <v>22</v>
      </c>
      <c r="AK75" s="17">
        <v>22</v>
      </c>
      <c r="AL75" s="17">
        <v>22</v>
      </c>
      <c r="AM75" s="17">
        <v>22</v>
      </c>
      <c r="AN75" s="17">
        <v>22</v>
      </c>
      <c r="AO75" s="13">
        <f t="shared" si="95"/>
        <v>22</v>
      </c>
      <c r="AP75" s="17">
        <v>21</v>
      </c>
      <c r="AQ75" s="17"/>
      <c r="AR75" s="17"/>
      <c r="AS75" s="17"/>
      <c r="AT75" s="17"/>
      <c r="AU75" s="17"/>
      <c r="AV75" s="17"/>
      <c r="AW75" s="13">
        <f t="shared" si="96"/>
        <v>21</v>
      </c>
      <c r="AX75" s="17"/>
      <c r="AY75" s="17"/>
      <c r="AZ75" s="17"/>
      <c r="BA75" s="17"/>
      <c r="BB75" s="17"/>
      <c r="BC75" s="17"/>
      <c r="BD75" s="17"/>
      <c r="BE75" s="13" t="e">
        <f t="shared" si="97"/>
        <v>#DIV/0!</v>
      </c>
      <c r="BF75" s="17"/>
      <c r="BG75" s="17"/>
      <c r="BH75" s="17"/>
      <c r="BI75" s="17"/>
      <c r="BJ75" s="17"/>
      <c r="BK75" s="17"/>
      <c r="BL75" s="17"/>
      <c r="BM75" s="13" t="e">
        <f t="shared" si="98"/>
        <v>#DIV/0!</v>
      </c>
    </row>
    <row r="76" spans="1:65" ht="15" customHeight="1" x14ac:dyDescent="0.3">
      <c r="A76" s="116">
        <v>17</v>
      </c>
      <c r="B76" s="31" t="s">
        <v>171</v>
      </c>
      <c r="C76" s="117" t="s">
        <v>114</v>
      </c>
      <c r="D76" s="117" t="s">
        <v>172</v>
      </c>
      <c r="E76" s="117" t="s">
        <v>173</v>
      </c>
      <c r="F76" s="123" t="s">
        <v>114</v>
      </c>
      <c r="G76" s="83" t="s">
        <v>145</v>
      </c>
      <c r="H76" s="117" t="s">
        <v>102</v>
      </c>
      <c r="I76" s="121" t="s">
        <v>174</v>
      </c>
      <c r="J76" s="195">
        <f t="shared" ref="J76:P76" si="107">(J75*J74*J73*3.8*0.7)/10000</f>
        <v>2.1067199999999997</v>
      </c>
      <c r="K76" s="195">
        <f t="shared" si="107"/>
        <v>2.1067199999999997</v>
      </c>
      <c r="L76" s="195">
        <f t="shared" si="107"/>
        <v>2.1067199999999997</v>
      </c>
      <c r="M76" s="195">
        <f t="shared" si="107"/>
        <v>2.1067199999999997</v>
      </c>
      <c r="N76" s="195">
        <f t="shared" si="107"/>
        <v>2.1067199999999997</v>
      </c>
      <c r="O76" s="195">
        <f t="shared" si="107"/>
        <v>2.1067199999999997</v>
      </c>
      <c r="P76" s="196">
        <f t="shared" si="107"/>
        <v>2.5695600000000001</v>
      </c>
      <c r="Q76" s="17">
        <f t="shared" si="92"/>
        <v>2.1728399999999999</v>
      </c>
      <c r="R76" s="195">
        <f t="shared" ref="R76:AN76" si="108">(R75*R74*R73*3.8*0.7)/10000</f>
        <v>2.5695600000000001</v>
      </c>
      <c r="S76" s="195">
        <f t="shared" si="108"/>
        <v>2.5695600000000001</v>
      </c>
      <c r="T76" s="195">
        <f t="shared" si="108"/>
        <v>2.5695600000000001</v>
      </c>
      <c r="U76" s="195">
        <f t="shared" si="108"/>
        <v>2.5695600000000001</v>
      </c>
      <c r="V76" s="195">
        <f t="shared" si="108"/>
        <v>2.5695600000000001</v>
      </c>
      <c r="W76" s="195">
        <f t="shared" si="108"/>
        <v>2.5695600000000001</v>
      </c>
      <c r="X76" s="195">
        <f t="shared" si="108"/>
        <v>2.5695600000000001</v>
      </c>
      <c r="Y76" s="17">
        <f t="shared" si="101"/>
        <v>2.5695599999999996</v>
      </c>
      <c r="Z76" s="195">
        <f t="shared" si="108"/>
        <v>2.3408000000000002</v>
      </c>
      <c r="AA76" s="195">
        <f t="shared" si="108"/>
        <v>2.3408000000000002</v>
      </c>
      <c r="AB76" s="195">
        <f t="shared" si="108"/>
        <v>2.3408000000000002</v>
      </c>
      <c r="AC76" s="195">
        <f t="shared" si="108"/>
        <v>2.3408000000000002</v>
      </c>
      <c r="AD76" s="195">
        <f t="shared" si="108"/>
        <v>2.3408000000000002</v>
      </c>
      <c r="AE76" s="195">
        <f t="shared" si="108"/>
        <v>2.3408000000000002</v>
      </c>
      <c r="AF76" s="195">
        <f t="shared" si="108"/>
        <v>2.3408000000000002</v>
      </c>
      <c r="AG76" s="13">
        <f t="shared" si="94"/>
        <v>2.3408000000000002</v>
      </c>
      <c r="AH76" s="195">
        <f t="shared" si="108"/>
        <v>2.3408000000000002</v>
      </c>
      <c r="AI76" s="195">
        <f t="shared" si="108"/>
        <v>2.3408000000000002</v>
      </c>
      <c r="AJ76" s="195">
        <f t="shared" si="108"/>
        <v>2.3408000000000002</v>
      </c>
      <c r="AK76" s="195">
        <f t="shared" si="108"/>
        <v>2.3408000000000002</v>
      </c>
      <c r="AL76" s="195">
        <f t="shared" si="108"/>
        <v>2.3408000000000002</v>
      </c>
      <c r="AM76" s="195">
        <f t="shared" si="108"/>
        <v>2.3408000000000002</v>
      </c>
      <c r="AN76" s="195">
        <f t="shared" si="108"/>
        <v>2.3408000000000002</v>
      </c>
      <c r="AO76" s="13">
        <f t="shared" si="95"/>
        <v>2.3408000000000002</v>
      </c>
      <c r="AP76" s="195">
        <f t="shared" ref="AP76:AV76" si="109">(AP75*AP74*AP73*3.8*0.7)/10000</f>
        <v>1.6981439999999999</v>
      </c>
      <c r="AQ76" s="195">
        <f t="shared" si="109"/>
        <v>0</v>
      </c>
      <c r="AR76" s="195">
        <f t="shared" si="109"/>
        <v>0</v>
      </c>
      <c r="AS76" s="195">
        <f t="shared" si="109"/>
        <v>0</v>
      </c>
      <c r="AT76" s="195">
        <f t="shared" si="109"/>
        <v>0</v>
      </c>
      <c r="AU76" s="195">
        <f t="shared" si="109"/>
        <v>0</v>
      </c>
      <c r="AV76" s="195">
        <f t="shared" si="109"/>
        <v>0</v>
      </c>
      <c r="AW76" s="13">
        <f t="shared" si="96"/>
        <v>0.24259199999999997</v>
      </c>
      <c r="AX76" s="195">
        <f t="shared" ref="AX76:BL76" si="110">(AX75*AX74*AX73*3.8*0.7)/10000</f>
        <v>0</v>
      </c>
      <c r="AY76" s="195">
        <f t="shared" si="110"/>
        <v>0</v>
      </c>
      <c r="AZ76" s="195">
        <f t="shared" si="110"/>
        <v>0</v>
      </c>
      <c r="BA76" s="195">
        <f t="shared" si="110"/>
        <v>0</v>
      </c>
      <c r="BB76" s="195">
        <f t="shared" si="110"/>
        <v>0</v>
      </c>
      <c r="BC76" s="195">
        <f t="shared" si="110"/>
        <v>0</v>
      </c>
      <c r="BD76" s="195">
        <f t="shared" si="110"/>
        <v>0</v>
      </c>
      <c r="BE76" s="13">
        <f t="shared" si="97"/>
        <v>0</v>
      </c>
      <c r="BF76" s="195">
        <f t="shared" si="110"/>
        <v>0</v>
      </c>
      <c r="BG76" s="195">
        <f t="shared" si="110"/>
        <v>0</v>
      </c>
      <c r="BH76" s="195">
        <f t="shared" si="110"/>
        <v>0</v>
      </c>
      <c r="BI76" s="195">
        <f t="shared" si="110"/>
        <v>0</v>
      </c>
      <c r="BJ76" s="195">
        <f t="shared" si="110"/>
        <v>0</v>
      </c>
      <c r="BK76" s="195">
        <f t="shared" si="110"/>
        <v>0</v>
      </c>
      <c r="BL76" s="195">
        <f t="shared" si="110"/>
        <v>0</v>
      </c>
      <c r="BM76" s="13">
        <f t="shared" si="98"/>
        <v>0</v>
      </c>
    </row>
    <row r="77" spans="1:65" ht="15" customHeight="1" x14ac:dyDescent="0.3">
      <c r="A77" s="116">
        <v>18</v>
      </c>
      <c r="B77" s="31" t="s">
        <v>257</v>
      </c>
      <c r="C77" s="117" t="s">
        <v>114</v>
      </c>
      <c r="D77" s="123" t="s">
        <v>175</v>
      </c>
      <c r="E77" s="123" t="s">
        <v>175</v>
      </c>
      <c r="F77" s="123" t="s">
        <v>114</v>
      </c>
      <c r="G77" s="83" t="s">
        <v>145</v>
      </c>
      <c r="H77" s="120" t="s">
        <v>114</v>
      </c>
      <c r="I77" s="121" t="s">
        <v>66</v>
      </c>
      <c r="J77" s="167">
        <v>3</v>
      </c>
      <c r="K77" s="167">
        <v>3</v>
      </c>
      <c r="L77" s="167">
        <v>3</v>
      </c>
      <c r="M77" s="167">
        <v>3</v>
      </c>
      <c r="N77" s="167">
        <v>3</v>
      </c>
      <c r="O77" s="167">
        <v>3</v>
      </c>
      <c r="P77" s="176">
        <v>2</v>
      </c>
      <c r="Q77" s="17">
        <f t="shared" si="92"/>
        <v>2.8571428571428572</v>
      </c>
      <c r="R77" s="167">
        <v>2</v>
      </c>
      <c r="S77" s="167">
        <v>2</v>
      </c>
      <c r="T77" s="167">
        <v>2</v>
      </c>
      <c r="U77" s="167">
        <v>2</v>
      </c>
      <c r="V77" s="167">
        <v>2</v>
      </c>
      <c r="W77" s="167">
        <v>2</v>
      </c>
      <c r="X77" s="167">
        <v>2</v>
      </c>
      <c r="Y77" s="17">
        <f t="shared" si="101"/>
        <v>2</v>
      </c>
      <c r="Z77" s="17">
        <v>4</v>
      </c>
      <c r="AA77" s="17">
        <v>4</v>
      </c>
      <c r="AB77" s="17">
        <v>4</v>
      </c>
      <c r="AC77" s="17">
        <v>4</v>
      </c>
      <c r="AD77" s="17">
        <v>4</v>
      </c>
      <c r="AE77" s="17">
        <v>4</v>
      </c>
      <c r="AF77" s="17">
        <v>4</v>
      </c>
      <c r="AG77" s="13">
        <f t="shared" si="94"/>
        <v>4</v>
      </c>
      <c r="AH77" s="17">
        <v>4</v>
      </c>
      <c r="AI77" s="17">
        <v>4</v>
      </c>
      <c r="AJ77" s="17">
        <v>4</v>
      </c>
      <c r="AK77" s="17">
        <v>4</v>
      </c>
      <c r="AL77" s="17">
        <v>4</v>
      </c>
      <c r="AM77" s="17">
        <v>4</v>
      </c>
      <c r="AN77" s="17">
        <v>4</v>
      </c>
      <c r="AO77" s="13">
        <f t="shared" si="95"/>
        <v>4</v>
      </c>
      <c r="AP77" s="17">
        <v>2</v>
      </c>
      <c r="AQ77" s="17"/>
      <c r="AR77" s="17"/>
      <c r="AS77" s="17"/>
      <c r="AT77" s="17"/>
      <c r="AU77" s="17"/>
      <c r="AV77" s="17"/>
      <c r="AW77" s="13">
        <f t="shared" si="96"/>
        <v>2</v>
      </c>
      <c r="AX77" s="17"/>
      <c r="AY77" s="17"/>
      <c r="AZ77" s="17"/>
      <c r="BA77" s="17"/>
      <c r="BB77" s="17"/>
      <c r="BC77" s="17"/>
      <c r="BD77" s="17"/>
      <c r="BE77" s="13" t="e">
        <f t="shared" si="97"/>
        <v>#DIV/0!</v>
      </c>
      <c r="BF77" s="17"/>
      <c r="BG77" s="17"/>
      <c r="BH77" s="17"/>
      <c r="BI77" s="17"/>
      <c r="BJ77" s="17"/>
      <c r="BK77" s="17"/>
      <c r="BL77" s="17"/>
      <c r="BM77" s="13" t="e">
        <f t="shared" si="98"/>
        <v>#DIV/0!</v>
      </c>
    </row>
    <row r="78" spans="1:65" ht="15" customHeight="1" x14ac:dyDescent="0.3">
      <c r="A78" s="116">
        <v>19</v>
      </c>
      <c r="B78" s="31" t="s">
        <v>258</v>
      </c>
      <c r="C78" s="117" t="s">
        <v>114</v>
      </c>
      <c r="D78" s="119" t="s">
        <v>156</v>
      </c>
      <c r="E78" s="119" t="s">
        <v>176</v>
      </c>
      <c r="F78" s="123" t="s">
        <v>114</v>
      </c>
      <c r="G78" s="83" t="s">
        <v>145</v>
      </c>
      <c r="H78" s="120" t="s">
        <v>177</v>
      </c>
      <c r="I78" s="121" t="s">
        <v>66</v>
      </c>
      <c r="J78" s="167">
        <v>2</v>
      </c>
      <c r="K78" s="167">
        <v>2</v>
      </c>
      <c r="L78" s="167">
        <v>2</v>
      </c>
      <c r="M78" s="167">
        <v>2</v>
      </c>
      <c r="N78" s="167">
        <v>2</v>
      </c>
      <c r="O78" s="167">
        <v>2</v>
      </c>
      <c r="P78" s="176">
        <v>5</v>
      </c>
      <c r="Q78" s="17">
        <f t="shared" si="92"/>
        <v>2.4285714285714284</v>
      </c>
      <c r="R78" s="167">
        <v>5</v>
      </c>
      <c r="S78" s="167">
        <v>5</v>
      </c>
      <c r="T78" s="167">
        <v>5</v>
      </c>
      <c r="U78" s="167">
        <v>5</v>
      </c>
      <c r="V78" s="167">
        <v>5</v>
      </c>
      <c r="W78" s="167">
        <v>5</v>
      </c>
      <c r="X78" s="167">
        <v>5</v>
      </c>
      <c r="Y78" s="17">
        <f t="shared" si="101"/>
        <v>5</v>
      </c>
      <c r="Z78" s="17">
        <v>5</v>
      </c>
      <c r="AA78" s="17">
        <v>5</v>
      </c>
      <c r="AB78" s="17">
        <v>5</v>
      </c>
      <c r="AC78" s="17">
        <v>5</v>
      </c>
      <c r="AD78" s="17">
        <v>5</v>
      </c>
      <c r="AE78" s="17">
        <v>5</v>
      </c>
      <c r="AF78" s="17">
        <v>5</v>
      </c>
      <c r="AG78" s="13">
        <f t="shared" si="94"/>
        <v>5</v>
      </c>
      <c r="AH78" s="17">
        <v>5</v>
      </c>
      <c r="AI78" s="17">
        <v>5</v>
      </c>
      <c r="AJ78" s="17">
        <v>5</v>
      </c>
      <c r="AK78" s="17">
        <v>5</v>
      </c>
      <c r="AL78" s="17">
        <v>5</v>
      </c>
      <c r="AM78" s="17">
        <v>5</v>
      </c>
      <c r="AN78" s="17">
        <v>5</v>
      </c>
      <c r="AO78" s="13">
        <f t="shared" si="95"/>
        <v>5</v>
      </c>
      <c r="AP78" s="17">
        <v>4</v>
      </c>
      <c r="AQ78" s="17"/>
      <c r="AR78" s="17"/>
      <c r="AS78" s="17"/>
      <c r="AT78" s="17"/>
      <c r="AU78" s="17"/>
      <c r="AV78" s="17"/>
      <c r="AW78" s="13">
        <f t="shared" si="96"/>
        <v>4</v>
      </c>
      <c r="AX78" s="17"/>
      <c r="AY78" s="17"/>
      <c r="AZ78" s="17"/>
      <c r="BA78" s="17"/>
      <c r="BB78" s="17"/>
      <c r="BC78" s="17"/>
      <c r="BD78" s="17"/>
      <c r="BE78" s="13" t="e">
        <f t="shared" si="97"/>
        <v>#DIV/0!</v>
      </c>
      <c r="BF78" s="17"/>
      <c r="BG78" s="17"/>
      <c r="BH78" s="17"/>
      <c r="BI78" s="17"/>
      <c r="BJ78" s="17"/>
      <c r="BK78" s="17"/>
      <c r="BL78" s="17"/>
      <c r="BM78" s="13" t="e">
        <f t="shared" si="98"/>
        <v>#DIV/0!</v>
      </c>
    </row>
    <row r="79" spans="1:65" ht="15" customHeight="1" x14ac:dyDescent="0.3">
      <c r="A79" s="116">
        <v>20</v>
      </c>
      <c r="B79" s="31" t="s">
        <v>178</v>
      </c>
      <c r="C79" s="117"/>
      <c r="D79" s="119" t="s">
        <v>179</v>
      </c>
      <c r="E79" s="119" t="s">
        <v>180</v>
      </c>
      <c r="F79" s="119" t="s">
        <v>180</v>
      </c>
      <c r="G79" s="83" t="s">
        <v>145</v>
      </c>
      <c r="H79" s="120" t="s">
        <v>177</v>
      </c>
      <c r="I79" s="121" t="s">
        <v>181</v>
      </c>
      <c r="J79" s="167">
        <v>200</v>
      </c>
      <c r="K79" s="167">
        <v>200</v>
      </c>
      <c r="L79" s="167">
        <v>200</v>
      </c>
      <c r="M79" s="167">
        <v>200</v>
      </c>
      <c r="N79" s="167">
        <v>200</v>
      </c>
      <c r="O79" s="167">
        <v>200</v>
      </c>
      <c r="P79" s="176">
        <v>200</v>
      </c>
      <c r="Q79" s="17">
        <f t="shared" si="92"/>
        <v>200</v>
      </c>
      <c r="R79" s="167">
        <v>200</v>
      </c>
      <c r="S79" s="167">
        <v>200</v>
      </c>
      <c r="T79" s="167">
        <v>200</v>
      </c>
      <c r="U79" s="167">
        <v>200</v>
      </c>
      <c r="V79" s="167">
        <v>200</v>
      </c>
      <c r="W79" s="167">
        <v>200</v>
      </c>
      <c r="X79" s="167">
        <v>200</v>
      </c>
      <c r="Y79" s="17">
        <f t="shared" si="101"/>
        <v>200</v>
      </c>
      <c r="Z79" s="10">
        <v>200</v>
      </c>
      <c r="AA79" s="10">
        <v>200</v>
      </c>
      <c r="AB79" s="10">
        <v>200</v>
      </c>
      <c r="AC79" s="10">
        <v>200</v>
      </c>
      <c r="AD79" s="10">
        <v>200</v>
      </c>
      <c r="AE79" s="10">
        <v>200</v>
      </c>
      <c r="AF79" s="10">
        <v>200</v>
      </c>
      <c r="AG79" s="13">
        <f t="shared" si="94"/>
        <v>200</v>
      </c>
      <c r="AH79" s="10">
        <v>200</v>
      </c>
      <c r="AI79" s="10">
        <v>200</v>
      </c>
      <c r="AJ79" s="10">
        <v>200</v>
      </c>
      <c r="AK79" s="10">
        <v>200</v>
      </c>
      <c r="AL79" s="10">
        <v>200</v>
      </c>
      <c r="AM79" s="10">
        <v>200</v>
      </c>
      <c r="AN79" s="10">
        <v>200</v>
      </c>
      <c r="AO79" s="13">
        <f t="shared" si="95"/>
        <v>200</v>
      </c>
      <c r="AP79" s="10">
        <v>200</v>
      </c>
      <c r="AQ79" s="10"/>
      <c r="AR79" s="10"/>
      <c r="AS79" s="10"/>
      <c r="AT79" s="10"/>
      <c r="AU79" s="10"/>
      <c r="AV79" s="10"/>
      <c r="AW79" s="13">
        <f t="shared" si="96"/>
        <v>200</v>
      </c>
      <c r="AX79" s="10"/>
      <c r="AY79" s="10"/>
      <c r="AZ79" s="10"/>
      <c r="BA79" s="10"/>
      <c r="BB79" s="10"/>
      <c r="BC79" s="10"/>
      <c r="BD79" s="10"/>
      <c r="BE79" s="13" t="e">
        <f t="shared" si="97"/>
        <v>#DIV/0!</v>
      </c>
      <c r="BF79" s="10"/>
      <c r="BG79" s="10"/>
      <c r="BH79" s="10"/>
      <c r="BI79" s="10"/>
      <c r="BJ79" s="10"/>
      <c r="BK79" s="10"/>
      <c r="BL79" s="10"/>
      <c r="BM79" s="13" t="e">
        <f t="shared" si="98"/>
        <v>#DIV/0!</v>
      </c>
    </row>
    <row r="80" spans="1:65" ht="39.6" x14ac:dyDescent="0.3">
      <c r="A80" s="116">
        <v>21</v>
      </c>
      <c r="B80" s="31" t="s">
        <v>259</v>
      </c>
      <c r="C80" s="117" t="s">
        <v>182</v>
      </c>
      <c r="D80" s="119" t="s">
        <v>177</v>
      </c>
      <c r="E80" s="119" t="s">
        <v>177</v>
      </c>
      <c r="F80" s="123" t="s">
        <v>114</v>
      </c>
      <c r="G80" s="83" t="s">
        <v>145</v>
      </c>
      <c r="H80" s="120" t="s">
        <v>177</v>
      </c>
      <c r="I80" s="121" t="s">
        <v>183</v>
      </c>
      <c r="J80" s="167">
        <v>4.8</v>
      </c>
      <c r="K80" s="167">
        <v>4.8</v>
      </c>
      <c r="L80" s="167">
        <v>4.8</v>
      </c>
      <c r="M80" s="167">
        <v>4.8</v>
      </c>
      <c r="N80" s="167">
        <v>4.8</v>
      </c>
      <c r="O80" s="167">
        <v>4.8</v>
      </c>
      <c r="P80" s="176">
        <v>5</v>
      </c>
      <c r="Q80" s="17">
        <f t="shared" si="92"/>
        <v>4.8285714285714283</v>
      </c>
      <c r="R80" s="167">
        <v>5</v>
      </c>
      <c r="S80" s="167">
        <v>5</v>
      </c>
      <c r="T80" s="167">
        <v>5</v>
      </c>
      <c r="U80" s="167">
        <v>5</v>
      </c>
      <c r="V80" s="167">
        <v>5</v>
      </c>
      <c r="W80" s="167">
        <v>5</v>
      </c>
      <c r="X80" s="167">
        <v>5</v>
      </c>
      <c r="Y80" s="17">
        <f t="shared" si="101"/>
        <v>5</v>
      </c>
      <c r="Z80" s="10">
        <v>4.0999999999999996</v>
      </c>
      <c r="AA80" s="10">
        <v>4.0999999999999996</v>
      </c>
      <c r="AB80" s="10">
        <v>4.0999999999999996</v>
      </c>
      <c r="AC80" s="10">
        <v>4.0999999999999996</v>
      </c>
      <c r="AD80" s="10">
        <v>4.0999999999999996</v>
      </c>
      <c r="AE80" s="10">
        <v>4.0999999999999996</v>
      </c>
      <c r="AF80" s="10">
        <v>4.0999999999999996</v>
      </c>
      <c r="AG80" s="13">
        <f t="shared" si="94"/>
        <v>4.1000000000000005</v>
      </c>
      <c r="AH80" s="10">
        <v>4.0599999999999996</v>
      </c>
      <c r="AI80" s="10">
        <v>4.0599999999999996</v>
      </c>
      <c r="AJ80" s="10">
        <v>4.0599999999999996</v>
      </c>
      <c r="AK80" s="10">
        <v>4.0599999999999996</v>
      </c>
      <c r="AL80" s="10">
        <v>4.0599999999999996</v>
      </c>
      <c r="AM80" s="10">
        <v>4.0599999999999996</v>
      </c>
      <c r="AN80" s="10">
        <v>4.0599999999999996</v>
      </c>
      <c r="AO80" s="13">
        <f t="shared" si="95"/>
        <v>4.0599999999999996</v>
      </c>
      <c r="AP80" s="10">
        <v>3.7</v>
      </c>
      <c r="AQ80" s="10"/>
      <c r="AR80" s="10"/>
      <c r="AS80" s="10"/>
      <c r="AT80" s="10"/>
      <c r="AU80" s="10"/>
      <c r="AV80" s="10"/>
      <c r="AW80" s="13">
        <f t="shared" si="96"/>
        <v>3.7</v>
      </c>
      <c r="AX80" s="10"/>
      <c r="AY80" s="10"/>
      <c r="AZ80" s="10"/>
      <c r="BA80" s="10"/>
      <c r="BB80" s="10"/>
      <c r="BC80" s="10"/>
      <c r="BD80" s="10"/>
      <c r="BE80" s="13" t="e">
        <f t="shared" si="97"/>
        <v>#DIV/0!</v>
      </c>
      <c r="BF80" s="10"/>
      <c r="BG80" s="10"/>
      <c r="BH80" s="10"/>
      <c r="BI80" s="10"/>
      <c r="BJ80" s="10"/>
      <c r="BK80" s="10"/>
      <c r="BL80" s="10"/>
      <c r="BM80" s="13" t="e">
        <f t="shared" si="98"/>
        <v>#DIV/0!</v>
      </c>
    </row>
    <row r="81" spans="1:65" ht="39.6" x14ac:dyDescent="0.3">
      <c r="A81" s="116">
        <v>22</v>
      </c>
      <c r="B81" s="31" t="s">
        <v>184</v>
      </c>
      <c r="C81" s="117" t="s">
        <v>182</v>
      </c>
      <c r="D81" s="119" t="s">
        <v>177</v>
      </c>
      <c r="E81" s="119" t="s">
        <v>177</v>
      </c>
      <c r="F81" s="123" t="s">
        <v>114</v>
      </c>
      <c r="G81" s="83" t="s">
        <v>145</v>
      </c>
      <c r="H81" s="120" t="s">
        <v>177</v>
      </c>
      <c r="I81" s="121" t="s">
        <v>37</v>
      </c>
      <c r="J81" s="167">
        <v>3.3</v>
      </c>
      <c r="K81" s="167">
        <v>3.3</v>
      </c>
      <c r="L81" s="167">
        <v>3.3</v>
      </c>
      <c r="M81" s="167">
        <v>3.3</v>
      </c>
      <c r="N81" s="167">
        <v>3.3</v>
      </c>
      <c r="O81" s="167">
        <v>3.3</v>
      </c>
      <c r="P81" s="176">
        <v>3.2</v>
      </c>
      <c r="Q81" s="17">
        <f t="shared" si="92"/>
        <v>3.2857142857142856</v>
      </c>
      <c r="R81" s="167">
        <v>3.2</v>
      </c>
      <c r="S81" s="167">
        <v>3.2</v>
      </c>
      <c r="T81" s="167">
        <v>3.2</v>
      </c>
      <c r="U81" s="167">
        <v>3.2</v>
      </c>
      <c r="V81" s="167">
        <v>3.2</v>
      </c>
      <c r="W81" s="167">
        <v>3.2</v>
      </c>
      <c r="X81" s="167">
        <v>3.2</v>
      </c>
      <c r="Y81" s="17">
        <f t="shared" si="101"/>
        <v>3.1999999999999997</v>
      </c>
      <c r="Z81" s="10">
        <v>6.7</v>
      </c>
      <c r="AA81" s="10">
        <v>6.7</v>
      </c>
      <c r="AB81" s="10">
        <v>6.7</v>
      </c>
      <c r="AC81" s="10">
        <v>6.7</v>
      </c>
      <c r="AD81" s="10">
        <v>6.7</v>
      </c>
      <c r="AE81" s="10">
        <v>6.7</v>
      </c>
      <c r="AF81" s="10">
        <v>6.7</v>
      </c>
      <c r="AG81" s="13">
        <f t="shared" si="94"/>
        <v>6.7000000000000011</v>
      </c>
      <c r="AH81" s="10">
        <v>6.05</v>
      </c>
      <c r="AI81" s="10">
        <v>6.05</v>
      </c>
      <c r="AJ81" s="10">
        <v>6.05</v>
      </c>
      <c r="AK81" s="10">
        <v>6.05</v>
      </c>
      <c r="AL81" s="10">
        <v>6.05</v>
      </c>
      <c r="AM81" s="10">
        <v>6.05</v>
      </c>
      <c r="AN81" s="10">
        <v>6.05</v>
      </c>
      <c r="AO81" s="13">
        <f t="shared" si="95"/>
        <v>6.0499999999999989</v>
      </c>
      <c r="AP81" s="10">
        <v>7.3</v>
      </c>
      <c r="AQ81" s="10"/>
      <c r="AR81" s="10"/>
      <c r="AS81" s="10"/>
      <c r="AT81" s="10"/>
      <c r="AU81" s="10"/>
      <c r="AV81" s="10"/>
      <c r="AW81" s="13">
        <f t="shared" si="96"/>
        <v>7.3</v>
      </c>
      <c r="AX81" s="10"/>
      <c r="AY81" s="10"/>
      <c r="AZ81" s="10"/>
      <c r="BA81" s="10"/>
      <c r="BB81" s="10"/>
      <c r="BC81" s="10"/>
      <c r="BD81" s="10"/>
      <c r="BE81" s="13" t="e">
        <f t="shared" si="97"/>
        <v>#DIV/0!</v>
      </c>
      <c r="BF81" s="10"/>
      <c r="BG81" s="10"/>
      <c r="BH81" s="10"/>
      <c r="BI81" s="10"/>
      <c r="BJ81" s="10"/>
      <c r="BK81" s="10"/>
      <c r="BL81" s="10"/>
      <c r="BM81" s="13" t="e">
        <f t="shared" si="98"/>
        <v>#DIV/0!</v>
      </c>
    </row>
    <row r="82" spans="1:65" ht="30" customHeight="1" x14ac:dyDescent="0.3">
      <c r="A82" s="231" t="s">
        <v>185</v>
      </c>
      <c r="B82" s="231"/>
      <c r="C82" s="231"/>
      <c r="D82" s="231"/>
      <c r="E82" s="231"/>
      <c r="F82" s="231"/>
      <c r="G82" s="231"/>
      <c r="H82" s="231"/>
      <c r="I82" s="231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</row>
    <row r="83" spans="1:65" ht="15" customHeight="1" x14ac:dyDescent="0.3">
      <c r="A83" s="125">
        <v>1</v>
      </c>
      <c r="B83" s="27" t="s">
        <v>260</v>
      </c>
      <c r="C83" s="126" t="s">
        <v>186</v>
      </c>
      <c r="D83" s="126" t="s">
        <v>186</v>
      </c>
      <c r="E83" s="126" t="s">
        <v>186</v>
      </c>
      <c r="F83" s="126" t="s">
        <v>186</v>
      </c>
      <c r="G83" s="127" t="s">
        <v>27</v>
      </c>
      <c r="H83" s="128" t="s">
        <v>186</v>
      </c>
      <c r="I83" s="129" t="s">
        <v>129</v>
      </c>
      <c r="J83" s="179">
        <v>0.56999999999999995</v>
      </c>
      <c r="K83" s="179">
        <v>0.56999999999999995</v>
      </c>
      <c r="L83" s="179">
        <v>0.56999999999999995</v>
      </c>
      <c r="M83" s="179">
        <v>0.56999999999999995</v>
      </c>
      <c r="N83" s="179">
        <v>0.56999999999999995</v>
      </c>
      <c r="O83" s="179">
        <v>0.56999999999999995</v>
      </c>
      <c r="P83" s="179">
        <v>0.56999999999999995</v>
      </c>
      <c r="Q83" s="10">
        <f t="shared" si="92"/>
        <v>0.56999999999999995</v>
      </c>
      <c r="R83" s="179">
        <v>0.56999999999999995</v>
      </c>
      <c r="S83" s="179">
        <v>0.56999999999999995</v>
      </c>
      <c r="T83" s="179">
        <v>0.56999999999999995</v>
      </c>
      <c r="U83" s="179">
        <v>0.56999999999999995</v>
      </c>
      <c r="V83" s="179">
        <v>0.56999999999999995</v>
      </c>
      <c r="W83" s="179">
        <v>0.56999999999999995</v>
      </c>
      <c r="X83" s="179">
        <v>0.56999999999999995</v>
      </c>
      <c r="Y83" s="10">
        <f t="shared" ref="Y83:Y94" si="111">IF(Y$2="Среднее",AVERAGE(R83:X83))</f>
        <v>0.56999999999999995</v>
      </c>
      <c r="Z83" s="10">
        <v>0.5</v>
      </c>
      <c r="AA83" s="10">
        <v>0.5</v>
      </c>
      <c r="AB83" s="10">
        <v>0.5</v>
      </c>
      <c r="AC83" s="10">
        <v>0.5</v>
      </c>
      <c r="AD83" s="10">
        <v>0.5</v>
      </c>
      <c r="AE83" s="10">
        <v>0.5</v>
      </c>
      <c r="AF83" s="10">
        <v>0.5</v>
      </c>
      <c r="AG83" s="13">
        <f t="shared" si="94"/>
        <v>0.5</v>
      </c>
      <c r="AH83" s="10">
        <v>0.5</v>
      </c>
      <c r="AI83" s="10">
        <v>0.5</v>
      </c>
      <c r="AJ83" s="10">
        <v>0.5</v>
      </c>
      <c r="AK83" s="10">
        <v>0.5</v>
      </c>
      <c r="AL83" s="10">
        <v>0.5</v>
      </c>
      <c r="AM83" s="10">
        <v>0.5</v>
      </c>
      <c r="AN83" s="10">
        <v>0.5</v>
      </c>
      <c r="AO83" s="13">
        <f t="shared" si="95"/>
        <v>0.5</v>
      </c>
      <c r="AP83" s="10"/>
      <c r="AQ83" s="10"/>
      <c r="AR83" s="10"/>
      <c r="AS83" s="10"/>
      <c r="AT83" s="10"/>
      <c r="AU83" s="10"/>
      <c r="AV83" s="10"/>
      <c r="AW83" s="13" t="e">
        <f t="shared" si="96"/>
        <v>#DIV/0!</v>
      </c>
      <c r="AX83" s="10"/>
      <c r="AY83" s="10"/>
      <c r="AZ83" s="10"/>
      <c r="BA83" s="10"/>
      <c r="BB83" s="10"/>
      <c r="BC83" s="10"/>
      <c r="BD83" s="10"/>
      <c r="BE83" s="13" t="e">
        <f t="shared" si="97"/>
        <v>#DIV/0!</v>
      </c>
      <c r="BF83" s="10"/>
      <c r="BG83" s="10"/>
      <c r="BH83" s="10"/>
      <c r="BI83" s="10"/>
      <c r="BJ83" s="10"/>
      <c r="BK83" s="10"/>
      <c r="BL83" s="10"/>
      <c r="BM83" s="13" t="e">
        <f t="shared" si="98"/>
        <v>#DIV/0!</v>
      </c>
    </row>
    <row r="84" spans="1:65" ht="15" customHeight="1" x14ac:dyDescent="0.3">
      <c r="A84" s="125">
        <v>2</v>
      </c>
      <c r="B84" s="27" t="s">
        <v>261</v>
      </c>
      <c r="C84" s="126" t="s">
        <v>187</v>
      </c>
      <c r="D84" s="126" t="s">
        <v>187</v>
      </c>
      <c r="E84" s="126" t="s">
        <v>187</v>
      </c>
      <c r="F84" s="126" t="s">
        <v>187</v>
      </c>
      <c r="G84" s="127" t="s">
        <v>27</v>
      </c>
      <c r="H84" s="128" t="s">
        <v>187</v>
      </c>
      <c r="I84" s="129" t="s">
        <v>188</v>
      </c>
      <c r="J84" s="180">
        <v>1.6</v>
      </c>
      <c r="K84" s="180">
        <v>1.6</v>
      </c>
      <c r="L84" s="180">
        <v>1.6</v>
      </c>
      <c r="M84" s="180">
        <v>1.6</v>
      </c>
      <c r="N84" s="180">
        <v>1.6</v>
      </c>
      <c r="O84" s="180">
        <v>1.6</v>
      </c>
      <c r="P84" s="180">
        <v>1.6</v>
      </c>
      <c r="Q84" s="10">
        <f t="shared" si="92"/>
        <v>1.5999999999999999</v>
      </c>
      <c r="R84" s="180">
        <v>1.6</v>
      </c>
      <c r="S84" s="180">
        <v>1.6</v>
      </c>
      <c r="T84" s="180">
        <v>1.6</v>
      </c>
      <c r="U84" s="180">
        <v>1.6</v>
      </c>
      <c r="V84" s="180">
        <v>1.6</v>
      </c>
      <c r="W84" s="180">
        <v>1.6</v>
      </c>
      <c r="X84" s="180">
        <v>1.6</v>
      </c>
      <c r="Y84" s="10">
        <f t="shared" si="111"/>
        <v>1.5999999999999999</v>
      </c>
      <c r="Z84" s="10">
        <v>1.6</v>
      </c>
      <c r="AA84" s="10">
        <v>1.6</v>
      </c>
      <c r="AB84" s="10">
        <v>1.6</v>
      </c>
      <c r="AC84" s="10">
        <v>1.6</v>
      </c>
      <c r="AD84" s="10">
        <v>1.6</v>
      </c>
      <c r="AE84" s="10">
        <v>1.6</v>
      </c>
      <c r="AF84" s="10">
        <v>1.6</v>
      </c>
      <c r="AG84" s="13">
        <f t="shared" si="94"/>
        <v>1.5999999999999999</v>
      </c>
      <c r="AH84" s="10">
        <v>1.6</v>
      </c>
      <c r="AI84" s="10">
        <v>1.6</v>
      </c>
      <c r="AJ84" s="10">
        <v>1.6</v>
      </c>
      <c r="AK84" s="10">
        <v>1.6</v>
      </c>
      <c r="AL84" s="10">
        <v>1.6</v>
      </c>
      <c r="AM84" s="10">
        <v>1.6</v>
      </c>
      <c r="AN84" s="10">
        <v>1.6</v>
      </c>
      <c r="AO84" s="13">
        <f t="shared" si="95"/>
        <v>1.5999999999999999</v>
      </c>
      <c r="AP84" s="10"/>
      <c r="AQ84" s="10"/>
      <c r="AR84" s="10"/>
      <c r="AS84" s="10"/>
      <c r="AT84" s="10"/>
      <c r="AU84" s="10"/>
      <c r="AV84" s="10"/>
      <c r="AW84" s="13" t="e">
        <f t="shared" si="96"/>
        <v>#DIV/0!</v>
      </c>
      <c r="AX84" s="10"/>
      <c r="AY84" s="10"/>
      <c r="AZ84" s="10"/>
      <c r="BA84" s="10"/>
      <c r="BB84" s="10"/>
      <c r="BC84" s="10"/>
      <c r="BD84" s="10"/>
      <c r="BE84" s="13" t="e">
        <f t="shared" si="97"/>
        <v>#DIV/0!</v>
      </c>
      <c r="BF84" s="10"/>
      <c r="BG84" s="10"/>
      <c r="BH84" s="10"/>
      <c r="BI84" s="10"/>
      <c r="BJ84" s="10"/>
      <c r="BK84" s="10"/>
      <c r="BL84" s="10"/>
      <c r="BM84" s="13" t="e">
        <f t="shared" si="98"/>
        <v>#DIV/0!</v>
      </c>
    </row>
    <row r="85" spans="1:65" ht="15" customHeight="1" x14ac:dyDescent="0.3">
      <c r="A85" s="125">
        <v>3</v>
      </c>
      <c r="B85" s="28" t="s">
        <v>262</v>
      </c>
      <c r="C85" s="130" t="s">
        <v>189</v>
      </c>
      <c r="D85" s="130" t="s">
        <v>189</v>
      </c>
      <c r="E85" s="130" t="s">
        <v>189</v>
      </c>
      <c r="F85" s="130" t="s">
        <v>189</v>
      </c>
      <c r="G85" s="127" t="s">
        <v>145</v>
      </c>
      <c r="H85" s="130" t="s">
        <v>189</v>
      </c>
      <c r="I85" s="76" t="s">
        <v>190</v>
      </c>
      <c r="J85" s="180">
        <v>28</v>
      </c>
      <c r="K85" s="180">
        <v>28</v>
      </c>
      <c r="L85" s="180">
        <v>28</v>
      </c>
      <c r="M85" s="180">
        <v>28</v>
      </c>
      <c r="N85" s="180">
        <v>28</v>
      </c>
      <c r="O85" s="180">
        <v>28</v>
      </c>
      <c r="P85" s="180">
        <v>28</v>
      </c>
      <c r="Q85" s="10">
        <f t="shared" si="92"/>
        <v>28</v>
      </c>
      <c r="R85" s="180">
        <v>28</v>
      </c>
      <c r="S85" s="180">
        <v>28</v>
      </c>
      <c r="T85" s="180">
        <v>28</v>
      </c>
      <c r="U85" s="180">
        <v>28</v>
      </c>
      <c r="V85" s="180">
        <v>28</v>
      </c>
      <c r="W85" s="180">
        <v>28</v>
      </c>
      <c r="X85" s="180">
        <v>28</v>
      </c>
      <c r="Y85" s="10">
        <f t="shared" si="111"/>
        <v>28</v>
      </c>
      <c r="Z85" s="10">
        <v>28</v>
      </c>
      <c r="AA85" s="10">
        <v>28</v>
      </c>
      <c r="AB85" s="10">
        <v>28</v>
      </c>
      <c r="AC85" s="10">
        <v>28</v>
      </c>
      <c r="AD85" s="10">
        <v>28</v>
      </c>
      <c r="AE85" s="10">
        <v>28</v>
      </c>
      <c r="AF85" s="10">
        <v>28</v>
      </c>
      <c r="AG85" s="13">
        <f t="shared" si="94"/>
        <v>28</v>
      </c>
      <c r="AH85" s="10">
        <v>28</v>
      </c>
      <c r="AI85" s="10">
        <v>28</v>
      </c>
      <c r="AJ85" s="10">
        <v>28</v>
      </c>
      <c r="AK85" s="10">
        <v>28</v>
      </c>
      <c r="AL85" s="10">
        <v>28</v>
      </c>
      <c r="AM85" s="10">
        <v>28</v>
      </c>
      <c r="AN85" s="10">
        <v>28</v>
      </c>
      <c r="AO85" s="13">
        <f t="shared" si="95"/>
        <v>28</v>
      </c>
      <c r="AP85" s="10"/>
      <c r="AQ85" s="10"/>
      <c r="AR85" s="10"/>
      <c r="AS85" s="10"/>
      <c r="AT85" s="10"/>
      <c r="AU85" s="10"/>
      <c r="AV85" s="10"/>
      <c r="AW85" s="13" t="e">
        <f t="shared" si="96"/>
        <v>#DIV/0!</v>
      </c>
      <c r="AX85" s="10"/>
      <c r="AY85" s="10"/>
      <c r="AZ85" s="10"/>
      <c r="BA85" s="10"/>
      <c r="BB85" s="10"/>
      <c r="BC85" s="10"/>
      <c r="BD85" s="10"/>
      <c r="BE85" s="13" t="e">
        <f t="shared" si="97"/>
        <v>#DIV/0!</v>
      </c>
      <c r="BF85" s="10"/>
      <c r="BG85" s="10"/>
      <c r="BH85" s="10"/>
      <c r="BI85" s="10"/>
      <c r="BJ85" s="10"/>
      <c r="BK85" s="10"/>
      <c r="BL85" s="10"/>
      <c r="BM85" s="13" t="e">
        <f t="shared" si="98"/>
        <v>#DIV/0!</v>
      </c>
    </row>
    <row r="86" spans="1:65" ht="15" customHeight="1" x14ac:dyDescent="0.3">
      <c r="A86" s="125">
        <v>4</v>
      </c>
      <c r="B86" s="28" t="s">
        <v>263</v>
      </c>
      <c r="C86" s="130" t="s">
        <v>191</v>
      </c>
      <c r="D86" s="131" t="s">
        <v>191</v>
      </c>
      <c r="E86" s="131" t="s">
        <v>191</v>
      </c>
      <c r="F86" s="131" t="s">
        <v>191</v>
      </c>
      <c r="G86" s="127" t="s">
        <v>145</v>
      </c>
      <c r="H86" s="131" t="s">
        <v>191</v>
      </c>
      <c r="I86" s="76" t="s">
        <v>190</v>
      </c>
      <c r="J86" s="180">
        <v>15</v>
      </c>
      <c r="K86" s="180">
        <v>15</v>
      </c>
      <c r="L86" s="180">
        <v>15</v>
      </c>
      <c r="M86" s="180">
        <v>15</v>
      </c>
      <c r="N86" s="180">
        <v>15</v>
      </c>
      <c r="O86" s="180">
        <v>15</v>
      </c>
      <c r="P86" s="180">
        <v>15</v>
      </c>
      <c r="Q86" s="10">
        <f t="shared" si="92"/>
        <v>15</v>
      </c>
      <c r="R86" s="180">
        <v>15</v>
      </c>
      <c r="S86" s="180">
        <v>15</v>
      </c>
      <c r="T86" s="180">
        <v>15</v>
      </c>
      <c r="U86" s="180">
        <v>15</v>
      </c>
      <c r="V86" s="180">
        <v>15</v>
      </c>
      <c r="W86" s="180">
        <v>15</v>
      </c>
      <c r="X86" s="180">
        <v>15</v>
      </c>
      <c r="Y86" s="10">
        <f t="shared" si="111"/>
        <v>15</v>
      </c>
      <c r="Z86" s="10">
        <v>15</v>
      </c>
      <c r="AA86" s="10">
        <v>15</v>
      </c>
      <c r="AB86" s="10">
        <v>15</v>
      </c>
      <c r="AC86" s="10">
        <v>15</v>
      </c>
      <c r="AD86" s="10">
        <v>15</v>
      </c>
      <c r="AE86" s="10">
        <v>15</v>
      </c>
      <c r="AF86" s="10">
        <v>15</v>
      </c>
      <c r="AG86" s="13">
        <f t="shared" si="94"/>
        <v>15</v>
      </c>
      <c r="AH86" s="10">
        <v>15</v>
      </c>
      <c r="AI86" s="10">
        <v>15</v>
      </c>
      <c r="AJ86" s="10">
        <v>15</v>
      </c>
      <c r="AK86" s="10">
        <v>15</v>
      </c>
      <c r="AL86" s="10">
        <v>15</v>
      </c>
      <c r="AM86" s="10">
        <v>15</v>
      </c>
      <c r="AN86" s="10">
        <v>15</v>
      </c>
      <c r="AO86" s="13">
        <f t="shared" si="95"/>
        <v>15</v>
      </c>
      <c r="AP86" s="10"/>
      <c r="AQ86" s="10"/>
      <c r="AR86" s="10"/>
      <c r="AS86" s="10"/>
      <c r="AT86" s="10"/>
      <c r="AU86" s="10"/>
      <c r="AV86" s="10"/>
      <c r="AW86" s="13" t="e">
        <f t="shared" si="96"/>
        <v>#DIV/0!</v>
      </c>
      <c r="AX86" s="10"/>
      <c r="AY86" s="10"/>
      <c r="AZ86" s="10"/>
      <c r="BA86" s="10"/>
      <c r="BB86" s="10"/>
      <c r="BC86" s="10"/>
      <c r="BD86" s="10"/>
      <c r="BE86" s="13" t="e">
        <f t="shared" si="97"/>
        <v>#DIV/0!</v>
      </c>
      <c r="BF86" s="10"/>
      <c r="BG86" s="10"/>
      <c r="BH86" s="10"/>
      <c r="BI86" s="10"/>
      <c r="BJ86" s="10"/>
      <c r="BK86" s="10"/>
      <c r="BL86" s="10"/>
      <c r="BM86" s="13" t="e">
        <f t="shared" si="98"/>
        <v>#DIV/0!</v>
      </c>
    </row>
    <row r="87" spans="1:65" ht="15" customHeight="1" x14ac:dyDescent="0.3">
      <c r="A87" s="125">
        <v>5</v>
      </c>
      <c r="B87" s="28" t="s">
        <v>264</v>
      </c>
      <c r="C87" s="130" t="s">
        <v>192</v>
      </c>
      <c r="D87" s="131" t="s">
        <v>192</v>
      </c>
      <c r="E87" s="131" t="s">
        <v>192</v>
      </c>
      <c r="F87" s="131" t="s">
        <v>192</v>
      </c>
      <c r="G87" s="127" t="s">
        <v>27</v>
      </c>
      <c r="H87" s="131" t="s">
        <v>192</v>
      </c>
      <c r="I87" s="76" t="s">
        <v>190</v>
      </c>
      <c r="J87" s="181">
        <v>44</v>
      </c>
      <c r="K87" s="181">
        <v>44</v>
      </c>
      <c r="L87" s="181">
        <v>44</v>
      </c>
      <c r="M87" s="181">
        <v>44</v>
      </c>
      <c r="N87" s="181">
        <v>44</v>
      </c>
      <c r="O87" s="181">
        <v>44</v>
      </c>
      <c r="P87" s="181">
        <v>44</v>
      </c>
      <c r="Q87" s="10">
        <f t="shared" si="92"/>
        <v>44</v>
      </c>
      <c r="R87" s="181">
        <v>44</v>
      </c>
      <c r="S87" s="181">
        <v>44</v>
      </c>
      <c r="T87" s="181">
        <v>44</v>
      </c>
      <c r="U87" s="181">
        <v>44</v>
      </c>
      <c r="V87" s="181">
        <v>44</v>
      </c>
      <c r="W87" s="181">
        <v>44</v>
      </c>
      <c r="X87" s="181">
        <v>44</v>
      </c>
      <c r="Y87" s="10">
        <f t="shared" si="111"/>
        <v>44</v>
      </c>
      <c r="Z87" s="10">
        <v>44</v>
      </c>
      <c r="AA87" s="10">
        <v>44</v>
      </c>
      <c r="AB87" s="10">
        <v>44</v>
      </c>
      <c r="AC87" s="10">
        <v>44</v>
      </c>
      <c r="AD87" s="10">
        <v>44</v>
      </c>
      <c r="AE87" s="10">
        <v>44</v>
      </c>
      <c r="AF87" s="10">
        <v>44</v>
      </c>
      <c r="AG87" s="13">
        <f t="shared" si="94"/>
        <v>44</v>
      </c>
      <c r="AH87" s="10">
        <v>44</v>
      </c>
      <c r="AI87" s="10">
        <v>44</v>
      </c>
      <c r="AJ87" s="10">
        <v>44</v>
      </c>
      <c r="AK87" s="10">
        <v>44</v>
      </c>
      <c r="AL87" s="10">
        <v>44</v>
      </c>
      <c r="AM87" s="10">
        <v>44</v>
      </c>
      <c r="AN87" s="10">
        <v>44</v>
      </c>
      <c r="AO87" s="13">
        <f t="shared" si="95"/>
        <v>44</v>
      </c>
      <c r="AP87" s="10"/>
      <c r="AQ87" s="10"/>
      <c r="AR87" s="10"/>
      <c r="AS87" s="10"/>
      <c r="AT87" s="10"/>
      <c r="AU87" s="10"/>
      <c r="AV87" s="10"/>
      <c r="AW87" s="13" t="e">
        <f t="shared" si="96"/>
        <v>#DIV/0!</v>
      </c>
      <c r="AX87" s="10"/>
      <c r="AY87" s="10"/>
      <c r="AZ87" s="10"/>
      <c r="BA87" s="10"/>
      <c r="BB87" s="10"/>
      <c r="BC87" s="10"/>
      <c r="BD87" s="10"/>
      <c r="BE87" s="13" t="e">
        <f t="shared" si="97"/>
        <v>#DIV/0!</v>
      </c>
      <c r="BF87" s="10"/>
      <c r="BG87" s="10"/>
      <c r="BH87" s="10"/>
      <c r="BI87" s="10"/>
      <c r="BJ87" s="10"/>
      <c r="BK87" s="10"/>
      <c r="BL87" s="10"/>
      <c r="BM87" s="13" t="e">
        <f t="shared" si="98"/>
        <v>#DIV/0!</v>
      </c>
    </row>
    <row r="88" spans="1:65" ht="15" customHeight="1" x14ac:dyDescent="0.3">
      <c r="A88" s="125">
        <v>6</v>
      </c>
      <c r="B88" s="29" t="s">
        <v>265</v>
      </c>
      <c r="C88" s="132" t="s">
        <v>193</v>
      </c>
      <c r="D88" s="133" t="s">
        <v>193</v>
      </c>
      <c r="E88" s="133" t="s">
        <v>193</v>
      </c>
      <c r="F88" s="133" t="s">
        <v>193</v>
      </c>
      <c r="G88" s="127" t="s">
        <v>27</v>
      </c>
      <c r="H88" s="133" t="s">
        <v>193</v>
      </c>
      <c r="I88" s="134" t="s">
        <v>190</v>
      </c>
      <c r="J88" s="181">
        <v>73</v>
      </c>
      <c r="K88" s="181">
        <v>73</v>
      </c>
      <c r="L88" s="181">
        <v>73</v>
      </c>
      <c r="M88" s="181">
        <v>73</v>
      </c>
      <c r="N88" s="181">
        <v>73</v>
      </c>
      <c r="O88" s="181">
        <v>73</v>
      </c>
      <c r="P88" s="181">
        <v>73</v>
      </c>
      <c r="Q88" s="10">
        <f t="shared" si="92"/>
        <v>73</v>
      </c>
      <c r="R88" s="181">
        <v>73</v>
      </c>
      <c r="S88" s="181">
        <v>73</v>
      </c>
      <c r="T88" s="181">
        <v>73</v>
      </c>
      <c r="U88" s="181">
        <v>73</v>
      </c>
      <c r="V88" s="181">
        <v>73</v>
      </c>
      <c r="W88" s="181">
        <v>73</v>
      </c>
      <c r="X88" s="181">
        <v>73</v>
      </c>
      <c r="Y88" s="10">
        <f t="shared" si="111"/>
        <v>73</v>
      </c>
      <c r="Z88" s="10">
        <v>73</v>
      </c>
      <c r="AA88" s="10">
        <v>73</v>
      </c>
      <c r="AB88" s="10">
        <v>73</v>
      </c>
      <c r="AC88" s="10">
        <v>73</v>
      </c>
      <c r="AD88" s="10">
        <v>73</v>
      </c>
      <c r="AE88" s="10">
        <v>73</v>
      </c>
      <c r="AF88" s="10">
        <v>73</v>
      </c>
      <c r="AG88" s="13">
        <f t="shared" si="94"/>
        <v>73</v>
      </c>
      <c r="AH88" s="10">
        <v>73</v>
      </c>
      <c r="AI88" s="10">
        <v>73</v>
      </c>
      <c r="AJ88" s="10">
        <v>73</v>
      </c>
      <c r="AK88" s="10">
        <v>73</v>
      </c>
      <c r="AL88" s="10">
        <v>73</v>
      </c>
      <c r="AM88" s="10">
        <v>73</v>
      </c>
      <c r="AN88" s="10">
        <v>73</v>
      </c>
      <c r="AO88" s="13">
        <f t="shared" si="95"/>
        <v>73</v>
      </c>
      <c r="AP88" s="10"/>
      <c r="AQ88" s="10"/>
      <c r="AR88" s="10"/>
      <c r="AS88" s="10"/>
      <c r="AT88" s="10"/>
      <c r="AU88" s="10"/>
      <c r="AV88" s="10"/>
      <c r="AW88" s="13" t="e">
        <f t="shared" si="96"/>
        <v>#DIV/0!</v>
      </c>
      <c r="AX88" s="10"/>
      <c r="AY88" s="10"/>
      <c r="AZ88" s="10"/>
      <c r="BA88" s="10"/>
      <c r="BB88" s="10"/>
      <c r="BC88" s="10"/>
      <c r="BD88" s="10"/>
      <c r="BE88" s="13" t="e">
        <f t="shared" si="97"/>
        <v>#DIV/0!</v>
      </c>
      <c r="BF88" s="10"/>
      <c r="BG88" s="10"/>
      <c r="BH88" s="10"/>
      <c r="BI88" s="10"/>
      <c r="BJ88" s="10"/>
      <c r="BK88" s="10"/>
      <c r="BL88" s="10"/>
      <c r="BM88" s="13" t="e">
        <f t="shared" si="98"/>
        <v>#DIV/0!</v>
      </c>
    </row>
    <row r="89" spans="1:65" ht="15" customHeight="1" x14ac:dyDescent="0.3">
      <c r="A89" s="125">
        <v>7</v>
      </c>
      <c r="B89" s="30" t="s">
        <v>266</v>
      </c>
      <c r="C89" s="135" t="s">
        <v>194</v>
      </c>
      <c r="D89" s="136" t="s">
        <v>195</v>
      </c>
      <c r="E89" s="136" t="s">
        <v>195</v>
      </c>
      <c r="F89" s="136" t="s">
        <v>195</v>
      </c>
      <c r="G89" s="83" t="s">
        <v>145</v>
      </c>
      <c r="H89" s="137" t="s">
        <v>196</v>
      </c>
      <c r="I89" s="134" t="s">
        <v>190</v>
      </c>
      <c r="J89" s="181">
        <v>249</v>
      </c>
      <c r="K89" s="182">
        <v>244</v>
      </c>
      <c r="L89" s="183">
        <v>244</v>
      </c>
      <c r="M89" s="181">
        <v>244</v>
      </c>
      <c r="N89" s="181">
        <v>244</v>
      </c>
      <c r="O89" s="181">
        <v>244</v>
      </c>
      <c r="P89" s="181">
        <v>244</v>
      </c>
      <c r="Q89" s="10">
        <f t="shared" si="92"/>
        <v>244.71428571428572</v>
      </c>
      <c r="R89" s="181">
        <v>244</v>
      </c>
      <c r="S89" s="181">
        <v>244</v>
      </c>
      <c r="T89" s="182">
        <v>290</v>
      </c>
      <c r="U89" s="183">
        <v>290</v>
      </c>
      <c r="V89" s="183">
        <v>290</v>
      </c>
      <c r="W89" s="183">
        <v>290</v>
      </c>
      <c r="X89" s="183">
        <v>290</v>
      </c>
      <c r="Y89" s="10">
        <f t="shared" si="111"/>
        <v>276.85714285714283</v>
      </c>
      <c r="Z89" s="10">
        <v>290</v>
      </c>
      <c r="AA89" s="10">
        <v>290</v>
      </c>
      <c r="AB89" s="213">
        <v>222</v>
      </c>
      <c r="AC89" s="10">
        <v>222</v>
      </c>
      <c r="AD89" s="10">
        <v>222</v>
      </c>
      <c r="AE89" s="10">
        <v>222</v>
      </c>
      <c r="AF89" s="10">
        <v>222</v>
      </c>
      <c r="AG89" s="13">
        <f t="shared" si="94"/>
        <v>241.42857142857142</v>
      </c>
      <c r="AH89" s="10">
        <v>222</v>
      </c>
      <c r="AI89" s="10">
        <v>222</v>
      </c>
      <c r="AJ89" s="213">
        <v>247</v>
      </c>
      <c r="AK89" s="10">
        <v>247</v>
      </c>
      <c r="AL89" s="10">
        <v>247</v>
      </c>
      <c r="AM89" s="10">
        <v>247</v>
      </c>
      <c r="AN89" s="10">
        <v>247</v>
      </c>
      <c r="AO89" s="13">
        <f t="shared" si="95"/>
        <v>239.85714285714286</v>
      </c>
      <c r="AP89" s="10"/>
      <c r="AQ89" s="10"/>
      <c r="AR89" s="10"/>
      <c r="AS89" s="10"/>
      <c r="AT89" s="10"/>
      <c r="AU89" s="10"/>
      <c r="AV89" s="10"/>
      <c r="AW89" s="13" t="e">
        <f t="shared" si="96"/>
        <v>#DIV/0!</v>
      </c>
      <c r="AX89" s="10"/>
      <c r="AY89" s="10"/>
      <c r="AZ89" s="10"/>
      <c r="BA89" s="10"/>
      <c r="BB89" s="10"/>
      <c r="BC89" s="10"/>
      <c r="BD89" s="10"/>
      <c r="BE89" s="13" t="e">
        <f t="shared" si="97"/>
        <v>#DIV/0!</v>
      </c>
      <c r="BF89" s="10"/>
      <c r="BG89" s="10"/>
      <c r="BH89" s="10"/>
      <c r="BI89" s="10"/>
      <c r="BJ89" s="10"/>
      <c r="BK89" s="10"/>
      <c r="BL89" s="10"/>
      <c r="BM89" s="13" t="e">
        <f t="shared" si="98"/>
        <v>#DIV/0!</v>
      </c>
    </row>
    <row r="90" spans="1:65" ht="15" customHeight="1" x14ac:dyDescent="0.3">
      <c r="A90" s="125">
        <v>8</v>
      </c>
      <c r="B90" s="26" t="s">
        <v>267</v>
      </c>
      <c r="C90" s="139" t="s">
        <v>197</v>
      </c>
      <c r="D90" s="140" t="s">
        <v>198</v>
      </c>
      <c r="E90" s="140" t="s">
        <v>198</v>
      </c>
      <c r="F90" s="140" t="s">
        <v>198</v>
      </c>
      <c r="G90" s="83" t="s">
        <v>145</v>
      </c>
      <c r="H90" s="141" t="s">
        <v>198</v>
      </c>
      <c r="I90" s="134" t="s">
        <v>190</v>
      </c>
      <c r="J90" s="181">
        <v>55</v>
      </c>
      <c r="K90" s="182">
        <v>49</v>
      </c>
      <c r="L90" s="183">
        <v>49</v>
      </c>
      <c r="M90" s="181">
        <v>49</v>
      </c>
      <c r="N90" s="181">
        <v>49</v>
      </c>
      <c r="O90" s="181">
        <v>49</v>
      </c>
      <c r="P90" s="181">
        <v>49</v>
      </c>
      <c r="Q90" s="10">
        <f t="shared" si="92"/>
        <v>49.857142857142854</v>
      </c>
      <c r="R90" s="181">
        <v>49</v>
      </c>
      <c r="S90" s="181">
        <v>49</v>
      </c>
      <c r="T90" s="182">
        <v>56</v>
      </c>
      <c r="U90" s="183">
        <v>56</v>
      </c>
      <c r="V90" s="183">
        <v>56</v>
      </c>
      <c r="W90" s="183">
        <v>56</v>
      </c>
      <c r="X90" s="183">
        <v>56</v>
      </c>
      <c r="Y90" s="10">
        <f t="shared" si="111"/>
        <v>54</v>
      </c>
      <c r="Z90" s="10">
        <v>56</v>
      </c>
      <c r="AA90" s="10">
        <v>56</v>
      </c>
      <c r="AB90" s="213">
        <v>71</v>
      </c>
      <c r="AC90" s="10">
        <v>71</v>
      </c>
      <c r="AD90" s="10">
        <v>71</v>
      </c>
      <c r="AE90" s="10">
        <v>71</v>
      </c>
      <c r="AF90" s="10">
        <v>71</v>
      </c>
      <c r="AG90" s="13">
        <f t="shared" si="94"/>
        <v>66.714285714285708</v>
      </c>
      <c r="AH90" s="10">
        <v>71</v>
      </c>
      <c r="AI90" s="10">
        <v>71</v>
      </c>
      <c r="AJ90" s="213">
        <v>39</v>
      </c>
      <c r="AK90" s="10">
        <v>39</v>
      </c>
      <c r="AL90" s="10">
        <v>39</v>
      </c>
      <c r="AM90" s="10">
        <v>39</v>
      </c>
      <c r="AN90" s="10">
        <v>39</v>
      </c>
      <c r="AO90" s="13">
        <f t="shared" si="95"/>
        <v>48.142857142857146</v>
      </c>
      <c r="AP90" s="10"/>
      <c r="AQ90" s="10"/>
      <c r="AR90" s="10"/>
      <c r="AS90" s="10"/>
      <c r="AT90" s="10"/>
      <c r="AU90" s="10"/>
      <c r="AV90" s="10"/>
      <c r="AW90" s="13" t="e">
        <f t="shared" si="96"/>
        <v>#DIV/0!</v>
      </c>
      <c r="AX90" s="10"/>
      <c r="AY90" s="10"/>
      <c r="AZ90" s="10"/>
      <c r="BA90" s="10"/>
      <c r="BB90" s="10"/>
      <c r="BC90" s="10"/>
      <c r="BD90" s="10"/>
      <c r="BE90" s="13" t="e">
        <f t="shared" si="97"/>
        <v>#DIV/0!</v>
      </c>
      <c r="BF90" s="10"/>
      <c r="BG90" s="10"/>
      <c r="BH90" s="10"/>
      <c r="BI90" s="10"/>
      <c r="BJ90" s="10"/>
      <c r="BK90" s="10"/>
      <c r="BL90" s="10"/>
      <c r="BM90" s="13" t="e">
        <f t="shared" si="98"/>
        <v>#DIV/0!</v>
      </c>
    </row>
    <row r="91" spans="1:65" ht="15" customHeight="1" x14ac:dyDescent="0.3">
      <c r="A91" s="125">
        <f>A90+1</f>
        <v>9</v>
      </c>
      <c r="B91" s="26" t="s">
        <v>268</v>
      </c>
      <c r="C91" s="139" t="s">
        <v>199</v>
      </c>
      <c r="D91" s="142" t="s">
        <v>200</v>
      </c>
      <c r="E91" s="142" t="s">
        <v>200</v>
      </c>
      <c r="F91" s="142" t="s">
        <v>200</v>
      </c>
      <c r="G91" s="83" t="s">
        <v>145</v>
      </c>
      <c r="H91" s="137" t="s">
        <v>201</v>
      </c>
      <c r="I91" s="134" t="s">
        <v>190</v>
      </c>
      <c r="J91" s="181">
        <v>378</v>
      </c>
      <c r="K91" s="182">
        <v>392</v>
      </c>
      <c r="L91" s="183">
        <v>392</v>
      </c>
      <c r="M91" s="181">
        <v>392</v>
      </c>
      <c r="N91" s="181">
        <v>392</v>
      </c>
      <c r="O91" s="181">
        <v>392</v>
      </c>
      <c r="P91" s="181">
        <v>392</v>
      </c>
      <c r="Q91" s="10">
        <f t="shared" si="92"/>
        <v>390</v>
      </c>
      <c r="R91" s="181">
        <v>392</v>
      </c>
      <c r="S91" s="181">
        <v>392</v>
      </c>
      <c r="T91" s="182">
        <v>512</v>
      </c>
      <c r="U91" s="183">
        <v>512</v>
      </c>
      <c r="V91" s="183">
        <v>512</v>
      </c>
      <c r="W91" s="183">
        <v>512</v>
      </c>
      <c r="X91" s="183">
        <v>512</v>
      </c>
      <c r="Y91" s="10">
        <f t="shared" si="111"/>
        <v>477.71428571428572</v>
      </c>
      <c r="Z91" s="10">
        <v>512</v>
      </c>
      <c r="AA91" s="10">
        <v>512</v>
      </c>
      <c r="AB91" s="213">
        <v>444</v>
      </c>
      <c r="AC91" s="10">
        <v>444</v>
      </c>
      <c r="AD91" s="10">
        <v>444</v>
      </c>
      <c r="AE91" s="10">
        <v>444</v>
      </c>
      <c r="AF91" s="10">
        <v>444</v>
      </c>
      <c r="AG91" s="13">
        <f t="shared" si="94"/>
        <v>463.42857142857144</v>
      </c>
      <c r="AH91" s="10">
        <v>444</v>
      </c>
      <c r="AI91" s="10">
        <v>444</v>
      </c>
      <c r="AJ91" s="213">
        <v>394</v>
      </c>
      <c r="AK91" s="10">
        <v>394</v>
      </c>
      <c r="AL91" s="10">
        <v>394</v>
      </c>
      <c r="AM91" s="10">
        <v>394</v>
      </c>
      <c r="AN91" s="10">
        <v>394</v>
      </c>
      <c r="AO91" s="13">
        <f t="shared" si="95"/>
        <v>408.28571428571428</v>
      </c>
      <c r="AP91" s="10"/>
      <c r="AQ91" s="10"/>
      <c r="AR91" s="10"/>
      <c r="AS91" s="10"/>
      <c r="AT91" s="10"/>
      <c r="AU91" s="10"/>
      <c r="AV91" s="10"/>
      <c r="AW91" s="13" t="e">
        <f t="shared" si="96"/>
        <v>#DIV/0!</v>
      </c>
      <c r="AX91" s="10"/>
      <c r="AY91" s="10"/>
      <c r="AZ91" s="10"/>
      <c r="BA91" s="10"/>
      <c r="BB91" s="10"/>
      <c r="BC91" s="10"/>
      <c r="BD91" s="10"/>
      <c r="BE91" s="13" t="e">
        <f t="shared" si="97"/>
        <v>#DIV/0!</v>
      </c>
      <c r="BF91" s="10"/>
      <c r="BG91" s="10"/>
      <c r="BH91" s="10"/>
      <c r="BI91" s="10"/>
      <c r="BJ91" s="10"/>
      <c r="BK91" s="10"/>
      <c r="BL91" s="10"/>
      <c r="BM91" s="13" t="e">
        <f t="shared" si="98"/>
        <v>#DIV/0!</v>
      </c>
    </row>
    <row r="92" spans="1:65" ht="15" customHeight="1" x14ac:dyDescent="0.3">
      <c r="A92" s="125">
        <f>A91+1</f>
        <v>10</v>
      </c>
      <c r="B92" s="26" t="s">
        <v>269</v>
      </c>
      <c r="C92" s="139" t="s">
        <v>202</v>
      </c>
      <c r="D92" s="143" t="s">
        <v>203</v>
      </c>
      <c r="E92" s="143" t="s">
        <v>203</v>
      </c>
      <c r="F92" s="143" t="s">
        <v>203</v>
      </c>
      <c r="G92" s="83" t="s">
        <v>145</v>
      </c>
      <c r="H92" s="137" t="s">
        <v>203</v>
      </c>
      <c r="I92" s="134" t="s">
        <v>190</v>
      </c>
      <c r="J92" s="181">
        <v>178</v>
      </c>
      <c r="K92" s="182">
        <v>176</v>
      </c>
      <c r="L92" s="183">
        <v>176</v>
      </c>
      <c r="M92" s="181">
        <v>176</v>
      </c>
      <c r="N92" s="181">
        <v>176</v>
      </c>
      <c r="O92" s="181">
        <v>176</v>
      </c>
      <c r="P92" s="181">
        <v>176</v>
      </c>
      <c r="Q92" s="10">
        <f t="shared" si="92"/>
        <v>176.28571428571428</v>
      </c>
      <c r="R92" s="181">
        <v>176</v>
      </c>
      <c r="S92" s="181">
        <v>176</v>
      </c>
      <c r="T92" s="182">
        <v>204</v>
      </c>
      <c r="U92" s="183">
        <v>204</v>
      </c>
      <c r="V92" s="183">
        <v>204</v>
      </c>
      <c r="W92" s="183">
        <v>204</v>
      </c>
      <c r="X92" s="183">
        <v>204</v>
      </c>
      <c r="Y92" s="10">
        <f t="shared" si="111"/>
        <v>196</v>
      </c>
      <c r="Z92" s="10">
        <v>204</v>
      </c>
      <c r="AA92" s="10">
        <v>204</v>
      </c>
      <c r="AB92" s="213">
        <v>172</v>
      </c>
      <c r="AC92" s="10">
        <v>172</v>
      </c>
      <c r="AD92" s="10">
        <v>172</v>
      </c>
      <c r="AE92" s="10">
        <v>172</v>
      </c>
      <c r="AF92" s="10">
        <v>172</v>
      </c>
      <c r="AG92" s="13">
        <f t="shared" si="94"/>
        <v>181.14285714285714</v>
      </c>
      <c r="AH92" s="10">
        <v>172</v>
      </c>
      <c r="AI92" s="10">
        <v>172</v>
      </c>
      <c r="AJ92" s="213">
        <v>186</v>
      </c>
      <c r="AK92" s="10">
        <v>186</v>
      </c>
      <c r="AL92" s="10">
        <v>186</v>
      </c>
      <c r="AM92" s="10">
        <v>186</v>
      </c>
      <c r="AN92" s="10">
        <v>186</v>
      </c>
      <c r="AO92" s="13">
        <f t="shared" si="95"/>
        <v>182</v>
      </c>
      <c r="AP92" s="10"/>
      <c r="AQ92" s="10"/>
      <c r="AR92" s="10"/>
      <c r="AS92" s="10"/>
      <c r="AT92" s="10"/>
      <c r="AU92" s="10"/>
      <c r="AV92" s="10"/>
      <c r="AW92" s="13" t="e">
        <f t="shared" si="96"/>
        <v>#DIV/0!</v>
      </c>
      <c r="AX92" s="10"/>
      <c r="AY92" s="10"/>
      <c r="AZ92" s="10"/>
      <c r="BA92" s="10"/>
      <c r="BB92" s="10"/>
      <c r="BC92" s="10"/>
      <c r="BD92" s="10"/>
      <c r="BE92" s="13" t="e">
        <f t="shared" si="97"/>
        <v>#DIV/0!</v>
      </c>
      <c r="BF92" s="10"/>
      <c r="BG92" s="10"/>
      <c r="BH92" s="10"/>
      <c r="BI92" s="10"/>
      <c r="BJ92" s="10"/>
      <c r="BK92" s="10"/>
      <c r="BL92" s="10"/>
      <c r="BM92" s="13" t="e">
        <f t="shared" si="98"/>
        <v>#DIV/0!</v>
      </c>
    </row>
    <row r="93" spans="1:65" ht="15" customHeight="1" x14ac:dyDescent="0.3">
      <c r="A93" s="125">
        <f>A92+1</f>
        <v>11</v>
      </c>
      <c r="B93" s="26" t="s">
        <v>270</v>
      </c>
      <c r="C93" s="139" t="s">
        <v>204</v>
      </c>
      <c r="D93" s="143" t="s">
        <v>205</v>
      </c>
      <c r="E93" s="143" t="s">
        <v>205</v>
      </c>
      <c r="F93" s="143" t="s">
        <v>205</v>
      </c>
      <c r="G93" s="83" t="s">
        <v>145</v>
      </c>
      <c r="H93" s="137" t="s">
        <v>205</v>
      </c>
      <c r="I93" s="134" t="s">
        <v>190</v>
      </c>
      <c r="J93" s="181">
        <v>66</v>
      </c>
      <c r="K93" s="182">
        <v>43</v>
      </c>
      <c r="L93" s="183">
        <v>43</v>
      </c>
      <c r="M93" s="181">
        <v>43</v>
      </c>
      <c r="N93" s="181">
        <v>43</v>
      </c>
      <c r="O93" s="181">
        <v>43</v>
      </c>
      <c r="P93" s="181">
        <v>43</v>
      </c>
      <c r="Q93" s="10">
        <f t="shared" si="92"/>
        <v>46.285714285714285</v>
      </c>
      <c r="R93" s="181">
        <v>43</v>
      </c>
      <c r="S93" s="181">
        <v>43</v>
      </c>
      <c r="T93" s="182">
        <v>47</v>
      </c>
      <c r="U93" s="183">
        <v>47</v>
      </c>
      <c r="V93" s="183">
        <v>47</v>
      </c>
      <c r="W93" s="183">
        <v>47</v>
      </c>
      <c r="X93" s="183">
        <v>47</v>
      </c>
      <c r="Y93" s="10">
        <f t="shared" si="111"/>
        <v>45.857142857142854</v>
      </c>
      <c r="Z93" s="10">
        <v>47</v>
      </c>
      <c r="AA93" s="10">
        <v>47</v>
      </c>
      <c r="AB93" s="213">
        <v>44</v>
      </c>
      <c r="AC93" s="10">
        <v>44</v>
      </c>
      <c r="AD93" s="10">
        <v>44</v>
      </c>
      <c r="AE93" s="10">
        <v>44</v>
      </c>
      <c r="AF93" s="10">
        <v>44</v>
      </c>
      <c r="AG93" s="13">
        <f t="shared" si="94"/>
        <v>44.857142857142854</v>
      </c>
      <c r="AH93" s="10">
        <v>44</v>
      </c>
      <c r="AI93" s="10">
        <v>44</v>
      </c>
      <c r="AJ93" s="213">
        <v>63</v>
      </c>
      <c r="AK93" s="10">
        <v>63</v>
      </c>
      <c r="AL93" s="10">
        <v>63</v>
      </c>
      <c r="AM93" s="10">
        <v>63</v>
      </c>
      <c r="AN93" s="10">
        <v>63</v>
      </c>
      <c r="AO93" s="13">
        <f t="shared" si="95"/>
        <v>57.571428571428569</v>
      </c>
      <c r="AP93" s="10"/>
      <c r="AQ93" s="10"/>
      <c r="AR93" s="10"/>
      <c r="AS93" s="10"/>
      <c r="AT93" s="10"/>
      <c r="AU93" s="10"/>
      <c r="AV93" s="10"/>
      <c r="AW93" s="13" t="e">
        <f t="shared" si="96"/>
        <v>#DIV/0!</v>
      </c>
      <c r="AX93" s="10"/>
      <c r="AY93" s="10"/>
      <c r="AZ93" s="10"/>
      <c r="BA93" s="10"/>
      <c r="BB93" s="10"/>
      <c r="BC93" s="10"/>
      <c r="BD93" s="10"/>
      <c r="BE93" s="13" t="e">
        <f t="shared" si="97"/>
        <v>#DIV/0!</v>
      </c>
      <c r="BF93" s="10"/>
      <c r="BG93" s="10"/>
      <c r="BH93" s="10"/>
      <c r="BI93" s="10"/>
      <c r="BJ93" s="10"/>
      <c r="BK93" s="10"/>
      <c r="BL93" s="10"/>
      <c r="BM93" s="13" t="e">
        <f t="shared" si="98"/>
        <v>#DIV/0!</v>
      </c>
    </row>
    <row r="94" spans="1:65" ht="15" customHeight="1" x14ac:dyDescent="0.3">
      <c r="A94" s="125">
        <f>A93+1</f>
        <v>12</v>
      </c>
      <c r="B94" s="26" t="s">
        <v>271</v>
      </c>
      <c r="C94" s="139" t="s">
        <v>206</v>
      </c>
      <c r="D94" s="144" t="s">
        <v>206</v>
      </c>
      <c r="E94" s="144" t="s">
        <v>206</v>
      </c>
      <c r="F94" s="144" t="s">
        <v>206</v>
      </c>
      <c r="G94" s="83" t="s">
        <v>145</v>
      </c>
      <c r="H94" s="144" t="s">
        <v>207</v>
      </c>
      <c r="I94" s="134" t="s">
        <v>190</v>
      </c>
      <c r="J94" s="181">
        <v>78</v>
      </c>
      <c r="K94" s="182">
        <v>42</v>
      </c>
      <c r="L94" s="183">
        <v>42</v>
      </c>
      <c r="M94" s="181">
        <v>42</v>
      </c>
      <c r="N94" s="181">
        <v>42</v>
      </c>
      <c r="O94" s="181">
        <v>42</v>
      </c>
      <c r="P94" s="181">
        <v>42</v>
      </c>
      <c r="Q94" s="10">
        <f t="shared" si="92"/>
        <v>47.142857142857146</v>
      </c>
      <c r="R94" s="181">
        <v>42</v>
      </c>
      <c r="S94" s="181">
        <v>42</v>
      </c>
      <c r="T94" s="182">
        <v>0</v>
      </c>
      <c r="U94" s="183">
        <v>0</v>
      </c>
      <c r="V94" s="183">
        <v>0</v>
      </c>
      <c r="W94" s="183">
        <v>0</v>
      </c>
      <c r="X94" s="183">
        <v>0</v>
      </c>
      <c r="Y94" s="10">
        <f t="shared" si="111"/>
        <v>12</v>
      </c>
      <c r="Z94" s="10">
        <v>0</v>
      </c>
      <c r="AA94" s="10">
        <v>0</v>
      </c>
      <c r="AB94" s="213">
        <v>0</v>
      </c>
      <c r="AC94" s="10">
        <v>0</v>
      </c>
      <c r="AD94" s="10">
        <v>0</v>
      </c>
      <c r="AE94" s="10">
        <v>0</v>
      </c>
      <c r="AF94" s="10">
        <v>0</v>
      </c>
      <c r="AG94" s="13">
        <f t="shared" si="94"/>
        <v>0</v>
      </c>
      <c r="AH94" s="10">
        <v>0</v>
      </c>
      <c r="AI94" s="10">
        <v>0</v>
      </c>
      <c r="AJ94" s="213">
        <v>0</v>
      </c>
      <c r="AK94" s="10">
        <v>0</v>
      </c>
      <c r="AL94" s="10">
        <v>0</v>
      </c>
      <c r="AM94" s="10">
        <v>0</v>
      </c>
      <c r="AN94" s="10">
        <v>0</v>
      </c>
      <c r="AO94" s="13">
        <f t="shared" si="95"/>
        <v>0</v>
      </c>
      <c r="AP94" s="10"/>
      <c r="AQ94" s="10"/>
      <c r="AR94" s="10"/>
      <c r="AS94" s="10"/>
      <c r="AT94" s="10"/>
      <c r="AU94" s="10"/>
      <c r="AV94" s="10"/>
      <c r="AW94" s="13" t="e">
        <f t="shared" si="96"/>
        <v>#DIV/0!</v>
      </c>
      <c r="AX94" s="10"/>
      <c r="AY94" s="10"/>
      <c r="AZ94" s="10"/>
      <c r="BA94" s="10"/>
      <c r="BB94" s="10"/>
      <c r="BC94" s="10"/>
      <c r="BD94" s="10"/>
      <c r="BE94" s="13" t="e">
        <f t="shared" si="97"/>
        <v>#DIV/0!</v>
      </c>
      <c r="BF94" s="10"/>
      <c r="BG94" s="10"/>
      <c r="BH94" s="10"/>
      <c r="BI94" s="10"/>
      <c r="BJ94" s="10"/>
      <c r="BK94" s="10"/>
      <c r="BL94" s="10"/>
      <c r="BM94" s="13" t="e">
        <f t="shared" si="98"/>
        <v>#DIV/0!</v>
      </c>
    </row>
    <row r="95" spans="1:65" ht="30" customHeight="1" x14ac:dyDescent="0.3">
      <c r="A95" s="232" t="s">
        <v>208</v>
      </c>
      <c r="B95" s="232"/>
      <c r="C95" s="232"/>
      <c r="D95" s="232"/>
      <c r="E95" s="232"/>
      <c r="F95" s="232"/>
      <c r="G95" s="233"/>
      <c r="H95" s="232"/>
      <c r="I95" s="232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</row>
    <row r="96" spans="1:65" ht="38.25" customHeight="1" x14ac:dyDescent="0.3">
      <c r="A96" s="73">
        <v>1</v>
      </c>
      <c r="B96" s="25" t="s">
        <v>209</v>
      </c>
      <c r="C96" s="146"/>
      <c r="D96" s="146" t="s">
        <v>210</v>
      </c>
      <c r="E96" s="146" t="s">
        <v>210</v>
      </c>
      <c r="F96" s="147" t="s">
        <v>210</v>
      </c>
      <c r="G96" s="148" t="s">
        <v>145</v>
      </c>
      <c r="H96" s="149" t="s">
        <v>210</v>
      </c>
      <c r="I96" s="145"/>
      <c r="J96" s="4" t="s">
        <v>296</v>
      </c>
      <c r="K96" s="4" t="s">
        <v>296</v>
      </c>
      <c r="L96" s="4" t="s">
        <v>296</v>
      </c>
      <c r="M96" s="4" t="s">
        <v>296</v>
      </c>
      <c r="N96" s="4" t="s">
        <v>296</v>
      </c>
      <c r="O96" s="4" t="s">
        <v>296</v>
      </c>
      <c r="P96" s="4" t="s">
        <v>296</v>
      </c>
      <c r="Q96" s="12" t="e">
        <f t="shared" si="92"/>
        <v>#DIV/0!</v>
      </c>
      <c r="R96" s="4" t="s">
        <v>296</v>
      </c>
      <c r="S96" s="4" t="s">
        <v>296</v>
      </c>
      <c r="T96" s="4" t="s">
        <v>296</v>
      </c>
      <c r="U96" s="4" t="s">
        <v>296</v>
      </c>
      <c r="V96" s="4" t="s">
        <v>296</v>
      </c>
      <c r="W96" s="4" t="s">
        <v>296</v>
      </c>
      <c r="X96" s="4" t="s">
        <v>296</v>
      </c>
      <c r="Y96" s="12" t="e">
        <f t="shared" ref="Y96:Y99" si="112">IF(Y$2="Среднее",AVERAGE(R96:X96))</f>
        <v>#DIV/0!</v>
      </c>
      <c r="Z96" s="12">
        <v>1</v>
      </c>
      <c r="AA96" s="12">
        <v>1</v>
      </c>
      <c r="AB96" s="12">
        <v>1</v>
      </c>
      <c r="AC96" s="12">
        <v>1</v>
      </c>
      <c r="AD96" s="12">
        <v>1</v>
      </c>
      <c r="AE96" s="12">
        <v>1</v>
      </c>
      <c r="AF96" s="12">
        <v>1</v>
      </c>
      <c r="AG96" s="13">
        <f t="shared" si="94"/>
        <v>1</v>
      </c>
      <c r="AH96" s="12">
        <v>1</v>
      </c>
      <c r="AI96" s="12">
        <v>1</v>
      </c>
      <c r="AJ96" s="12">
        <v>1</v>
      </c>
      <c r="AK96" s="12">
        <v>1</v>
      </c>
      <c r="AL96" s="12">
        <v>1</v>
      </c>
      <c r="AM96" s="12">
        <v>1</v>
      </c>
      <c r="AN96" s="12">
        <v>1</v>
      </c>
      <c r="AO96" s="13">
        <f t="shared" si="95"/>
        <v>1</v>
      </c>
      <c r="AP96" s="12"/>
      <c r="AQ96" s="12"/>
      <c r="AR96" s="12"/>
      <c r="AS96" s="12"/>
      <c r="AT96" s="12"/>
      <c r="AU96" s="12"/>
      <c r="AV96" s="12"/>
      <c r="AW96" s="13" t="e">
        <f t="shared" si="96"/>
        <v>#DIV/0!</v>
      </c>
      <c r="AX96" s="12"/>
      <c r="AY96" s="12"/>
      <c r="AZ96" s="12"/>
      <c r="BA96" s="12"/>
      <c r="BB96" s="12"/>
      <c r="BC96" s="12"/>
      <c r="BD96" s="12"/>
      <c r="BE96" s="13" t="e">
        <f t="shared" si="97"/>
        <v>#DIV/0!</v>
      </c>
      <c r="BF96" s="12"/>
      <c r="BG96" s="12"/>
      <c r="BH96" s="12"/>
      <c r="BI96" s="12"/>
      <c r="BJ96" s="12"/>
      <c r="BK96" s="12"/>
      <c r="BL96" s="12"/>
      <c r="BM96" s="13" t="e">
        <f t="shared" si="98"/>
        <v>#DIV/0!</v>
      </c>
    </row>
    <row r="97" spans="1:65" ht="38.25" customHeight="1" x14ac:dyDescent="0.3">
      <c r="A97" s="73">
        <v>2</v>
      </c>
      <c r="B97" s="25" t="s">
        <v>211</v>
      </c>
      <c r="C97" s="146"/>
      <c r="D97" s="146" t="s">
        <v>212</v>
      </c>
      <c r="E97" s="146" t="s">
        <v>212</v>
      </c>
      <c r="F97" s="147" t="s">
        <v>212</v>
      </c>
      <c r="G97" s="150" t="s">
        <v>145</v>
      </c>
      <c r="H97" s="149" t="s">
        <v>212</v>
      </c>
      <c r="I97" s="145"/>
      <c r="J97" s="181">
        <v>0</v>
      </c>
      <c r="K97" s="181">
        <v>0</v>
      </c>
      <c r="L97" s="181">
        <v>0</v>
      </c>
      <c r="M97" s="181">
        <v>0</v>
      </c>
      <c r="N97" s="181">
        <v>0</v>
      </c>
      <c r="O97" s="181">
        <v>0</v>
      </c>
      <c r="P97" s="181">
        <v>0</v>
      </c>
      <c r="Q97" s="12">
        <f t="shared" si="92"/>
        <v>0</v>
      </c>
      <c r="R97" s="181">
        <v>0</v>
      </c>
      <c r="S97" s="181">
        <v>0</v>
      </c>
      <c r="T97" s="181">
        <v>0</v>
      </c>
      <c r="U97" s="181">
        <v>0</v>
      </c>
      <c r="V97" s="181">
        <v>0</v>
      </c>
      <c r="W97" s="181">
        <v>0</v>
      </c>
      <c r="X97" s="181">
        <v>0</v>
      </c>
      <c r="Y97" s="12">
        <f t="shared" si="112"/>
        <v>0</v>
      </c>
      <c r="Z97" s="12">
        <v>0</v>
      </c>
      <c r="AA97" s="12">
        <v>0</v>
      </c>
      <c r="AB97" s="12">
        <v>0</v>
      </c>
      <c r="AC97" s="12">
        <v>0</v>
      </c>
      <c r="AD97" s="12">
        <v>0</v>
      </c>
      <c r="AE97" s="12">
        <v>0</v>
      </c>
      <c r="AF97" s="12">
        <v>0</v>
      </c>
      <c r="AG97" s="13">
        <f t="shared" si="94"/>
        <v>0</v>
      </c>
      <c r="AH97" s="12">
        <v>0</v>
      </c>
      <c r="AI97" s="12">
        <v>0</v>
      </c>
      <c r="AJ97" s="12">
        <v>0</v>
      </c>
      <c r="AK97" s="12">
        <v>0</v>
      </c>
      <c r="AL97" s="12">
        <v>0</v>
      </c>
      <c r="AM97" s="12">
        <v>0</v>
      </c>
      <c r="AN97" s="12">
        <v>0</v>
      </c>
      <c r="AO97" s="13">
        <f t="shared" si="95"/>
        <v>0</v>
      </c>
      <c r="AP97" s="12"/>
      <c r="AQ97" s="12"/>
      <c r="AR97" s="12"/>
      <c r="AS97" s="12"/>
      <c r="AT97" s="12"/>
      <c r="AU97" s="12"/>
      <c r="AV97" s="12"/>
      <c r="AW97" s="13" t="e">
        <f t="shared" si="96"/>
        <v>#DIV/0!</v>
      </c>
      <c r="AX97" s="12"/>
      <c r="AY97" s="12"/>
      <c r="AZ97" s="12"/>
      <c r="BA97" s="12"/>
      <c r="BB97" s="12"/>
      <c r="BC97" s="12"/>
      <c r="BD97" s="12"/>
      <c r="BE97" s="13" t="e">
        <f t="shared" si="97"/>
        <v>#DIV/0!</v>
      </c>
      <c r="BF97" s="12"/>
      <c r="BG97" s="12"/>
      <c r="BH97" s="12"/>
      <c r="BI97" s="12"/>
      <c r="BJ97" s="12"/>
      <c r="BK97" s="12"/>
      <c r="BL97" s="12"/>
      <c r="BM97" s="13" t="e">
        <f t="shared" si="98"/>
        <v>#DIV/0!</v>
      </c>
    </row>
    <row r="98" spans="1:65" ht="25.5" customHeight="1" x14ac:dyDescent="0.3">
      <c r="A98" s="73">
        <v>3</v>
      </c>
      <c r="B98" s="25" t="s">
        <v>213</v>
      </c>
      <c r="C98" s="151"/>
      <c r="D98" s="151" t="s">
        <v>214</v>
      </c>
      <c r="E98" s="151" t="s">
        <v>215</v>
      </c>
      <c r="F98" s="152" t="s">
        <v>216</v>
      </c>
      <c r="G98" s="150" t="s">
        <v>145</v>
      </c>
      <c r="H98" s="153" t="s">
        <v>214</v>
      </c>
      <c r="I98" s="145"/>
      <c r="J98" s="4" t="s">
        <v>297</v>
      </c>
      <c r="K98" s="4" t="s">
        <v>297</v>
      </c>
      <c r="L98" s="4" t="s">
        <v>297</v>
      </c>
      <c r="M98" s="4" t="s">
        <v>297</v>
      </c>
      <c r="N98" s="4" t="s">
        <v>297</v>
      </c>
      <c r="O98" s="4" t="s">
        <v>297</v>
      </c>
      <c r="P98" s="4" t="s">
        <v>297</v>
      </c>
      <c r="Q98" s="12" t="e">
        <f t="shared" si="92"/>
        <v>#DIV/0!</v>
      </c>
      <c r="R98" s="4" t="s">
        <v>297</v>
      </c>
      <c r="S98" s="4" t="s">
        <v>297</v>
      </c>
      <c r="T98" s="4" t="s">
        <v>297</v>
      </c>
      <c r="U98" s="4" t="s">
        <v>297</v>
      </c>
      <c r="V98" s="4" t="s">
        <v>297</v>
      </c>
      <c r="W98" s="4" t="s">
        <v>297</v>
      </c>
      <c r="X98" s="4" t="s">
        <v>297</v>
      </c>
      <c r="Y98" s="12" t="e">
        <f t="shared" si="112"/>
        <v>#DIV/0!</v>
      </c>
      <c r="Z98" s="12">
        <v>2</v>
      </c>
      <c r="AA98" s="12">
        <v>2</v>
      </c>
      <c r="AB98" s="12">
        <v>2</v>
      </c>
      <c r="AC98" s="12">
        <v>2</v>
      </c>
      <c r="AD98" s="12">
        <v>2</v>
      </c>
      <c r="AE98" s="12">
        <v>2</v>
      </c>
      <c r="AF98" s="12">
        <v>2</v>
      </c>
      <c r="AG98" s="13">
        <f t="shared" si="94"/>
        <v>2</v>
      </c>
      <c r="AH98" s="12">
        <v>2</v>
      </c>
      <c r="AI98" s="12">
        <v>2</v>
      </c>
      <c r="AJ98" s="12">
        <v>2</v>
      </c>
      <c r="AK98" s="12">
        <v>2</v>
      </c>
      <c r="AL98" s="12">
        <v>2</v>
      </c>
      <c r="AM98" s="12">
        <v>2</v>
      </c>
      <c r="AN98" s="12">
        <v>2</v>
      </c>
      <c r="AO98" s="13">
        <f t="shared" si="95"/>
        <v>2</v>
      </c>
      <c r="AP98" s="12"/>
      <c r="AQ98" s="12"/>
      <c r="AR98" s="12"/>
      <c r="AS98" s="12"/>
      <c r="AT98" s="12"/>
      <c r="AU98" s="12"/>
      <c r="AV98" s="12"/>
      <c r="AW98" s="13" t="e">
        <f t="shared" si="96"/>
        <v>#DIV/0!</v>
      </c>
      <c r="AX98" s="12"/>
      <c r="AY98" s="12"/>
      <c r="AZ98" s="12"/>
      <c r="BA98" s="12"/>
      <c r="BB98" s="12"/>
      <c r="BC98" s="12"/>
      <c r="BD98" s="12"/>
      <c r="BE98" s="13" t="e">
        <f t="shared" si="97"/>
        <v>#DIV/0!</v>
      </c>
      <c r="BF98" s="12"/>
      <c r="BG98" s="12"/>
      <c r="BH98" s="12"/>
      <c r="BI98" s="12"/>
      <c r="BJ98" s="12"/>
      <c r="BK98" s="12"/>
      <c r="BL98" s="12"/>
      <c r="BM98" s="13" t="e">
        <f t="shared" si="98"/>
        <v>#DIV/0!</v>
      </c>
    </row>
    <row r="99" spans="1:65" ht="76.5" customHeight="1" x14ac:dyDescent="0.3">
      <c r="A99" s="73">
        <v>4</v>
      </c>
      <c r="B99" s="25" t="s">
        <v>217</v>
      </c>
      <c r="C99" s="151"/>
      <c r="D99" s="151" t="s">
        <v>218</v>
      </c>
      <c r="E99" s="151" t="s">
        <v>218</v>
      </c>
      <c r="F99" s="152" t="s">
        <v>218</v>
      </c>
      <c r="G99" s="150" t="s">
        <v>145</v>
      </c>
      <c r="H99" s="154"/>
      <c r="I99" s="145"/>
      <c r="J99" s="4" t="s">
        <v>297</v>
      </c>
      <c r="K99" s="4" t="s">
        <v>297</v>
      </c>
      <c r="L99" s="4" t="s">
        <v>297</v>
      </c>
      <c r="M99" s="4" t="s">
        <v>297</v>
      </c>
      <c r="N99" s="4" t="s">
        <v>297</v>
      </c>
      <c r="O99" s="4" t="s">
        <v>297</v>
      </c>
      <c r="P99" s="4" t="s">
        <v>297</v>
      </c>
      <c r="Q99" s="12" t="e">
        <f t="shared" si="92"/>
        <v>#DIV/0!</v>
      </c>
      <c r="R99" s="4" t="s">
        <v>297</v>
      </c>
      <c r="S99" s="4" t="s">
        <v>297</v>
      </c>
      <c r="T99" s="4" t="s">
        <v>297</v>
      </c>
      <c r="U99" s="4" t="s">
        <v>297</v>
      </c>
      <c r="V99" s="4" t="s">
        <v>297</v>
      </c>
      <c r="W99" s="4" t="s">
        <v>297</v>
      </c>
      <c r="X99" s="4" t="s">
        <v>297</v>
      </c>
      <c r="Y99" s="12" t="e">
        <f t="shared" si="112"/>
        <v>#DIV/0!</v>
      </c>
      <c r="Z99" s="12">
        <v>2</v>
      </c>
      <c r="AA99" s="12">
        <v>2</v>
      </c>
      <c r="AB99" s="12">
        <v>2</v>
      </c>
      <c r="AC99" s="12">
        <v>2</v>
      </c>
      <c r="AD99" s="12">
        <v>2</v>
      </c>
      <c r="AE99" s="12">
        <v>2</v>
      </c>
      <c r="AF99" s="12">
        <v>2</v>
      </c>
      <c r="AG99" s="13">
        <f t="shared" si="94"/>
        <v>2</v>
      </c>
      <c r="AH99" s="12">
        <v>2</v>
      </c>
      <c r="AI99" s="12">
        <v>2</v>
      </c>
      <c r="AJ99" s="12">
        <v>2</v>
      </c>
      <c r="AK99" s="12">
        <v>2</v>
      </c>
      <c r="AL99" s="12">
        <v>2</v>
      </c>
      <c r="AM99" s="12">
        <v>2</v>
      </c>
      <c r="AN99" s="12">
        <v>2</v>
      </c>
      <c r="AO99" s="13">
        <f t="shared" si="95"/>
        <v>2</v>
      </c>
      <c r="AP99" s="12"/>
      <c r="AQ99" s="12"/>
      <c r="AR99" s="12"/>
      <c r="AS99" s="12"/>
      <c r="AT99" s="12"/>
      <c r="AU99" s="12"/>
      <c r="AV99" s="12"/>
      <c r="AW99" s="13" t="e">
        <f t="shared" si="96"/>
        <v>#DIV/0!</v>
      </c>
      <c r="AX99" s="12"/>
      <c r="AY99" s="12"/>
      <c r="AZ99" s="12"/>
      <c r="BA99" s="12"/>
      <c r="BB99" s="12"/>
      <c r="BC99" s="12"/>
      <c r="BD99" s="12"/>
      <c r="BE99" s="13" t="e">
        <f t="shared" si="97"/>
        <v>#DIV/0!</v>
      </c>
      <c r="BF99" s="12"/>
      <c r="BG99" s="12"/>
      <c r="BH99" s="12"/>
      <c r="BI99" s="12"/>
      <c r="BJ99" s="12"/>
      <c r="BK99" s="12"/>
      <c r="BL99" s="12"/>
      <c r="BM99" s="13" t="e">
        <f t="shared" si="98"/>
        <v>#DIV/0!</v>
      </c>
    </row>
    <row r="100" spans="1:65" ht="15" customHeight="1" x14ac:dyDescent="0.3">
      <c r="A100" s="73">
        <v>5</v>
      </c>
      <c r="B100" s="26" t="s">
        <v>219</v>
      </c>
      <c r="C100" s="138"/>
      <c r="D100" s="126" t="s">
        <v>177</v>
      </c>
      <c r="E100" s="126" t="s">
        <v>177</v>
      </c>
      <c r="F100" s="155" t="s">
        <v>177</v>
      </c>
      <c r="G100" s="150" t="s">
        <v>27</v>
      </c>
      <c r="H100" s="156" t="s">
        <v>177</v>
      </c>
      <c r="I100" s="138"/>
      <c r="J100" s="4" t="s">
        <v>298</v>
      </c>
      <c r="K100" s="4" t="s">
        <v>298</v>
      </c>
      <c r="L100" s="4" t="s">
        <v>298</v>
      </c>
      <c r="M100" s="4" t="s">
        <v>298</v>
      </c>
      <c r="N100" s="4" t="s">
        <v>298</v>
      </c>
      <c r="O100" s="4" t="s">
        <v>298</v>
      </c>
      <c r="P100" s="4" t="s">
        <v>298</v>
      </c>
      <c r="Q100" s="4"/>
      <c r="R100" s="4" t="s">
        <v>298</v>
      </c>
      <c r="S100" s="4" t="s">
        <v>298</v>
      </c>
      <c r="T100" s="4" t="s">
        <v>298</v>
      </c>
      <c r="U100" s="4" t="s">
        <v>298</v>
      </c>
      <c r="V100" s="4" t="s">
        <v>298</v>
      </c>
      <c r="W100" s="4" t="s">
        <v>298</v>
      </c>
      <c r="X100" s="4" t="s">
        <v>298</v>
      </c>
      <c r="Y100" s="4"/>
      <c r="Z100" s="4" t="s">
        <v>298</v>
      </c>
      <c r="AA100" s="4" t="s">
        <v>298</v>
      </c>
      <c r="AB100" s="4" t="s">
        <v>298</v>
      </c>
      <c r="AC100" s="4" t="s">
        <v>298</v>
      </c>
      <c r="AD100" s="4" t="s">
        <v>298</v>
      </c>
      <c r="AE100" s="4" t="s">
        <v>298</v>
      </c>
      <c r="AF100" s="4" t="s">
        <v>298</v>
      </c>
      <c r="AG100" s="4"/>
      <c r="AH100" s="4" t="s">
        <v>298</v>
      </c>
      <c r="AI100" s="4" t="s">
        <v>298</v>
      </c>
      <c r="AJ100" s="4" t="s">
        <v>298</v>
      </c>
      <c r="AK100" s="4" t="s">
        <v>298</v>
      </c>
      <c r="AL100" s="4" t="s">
        <v>298</v>
      </c>
      <c r="AM100" s="4" t="s">
        <v>298</v>
      </c>
      <c r="AN100" s="4" t="s">
        <v>298</v>
      </c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</row>
    <row r="101" spans="1:65" ht="60" customHeight="1" x14ac:dyDescent="0.3">
      <c r="A101" s="129">
        <f>A100+1</f>
        <v>6</v>
      </c>
      <c r="B101" s="26" t="s">
        <v>220</v>
      </c>
      <c r="C101" s="138"/>
      <c r="D101" s="157" t="s">
        <v>177</v>
      </c>
      <c r="E101" s="157" t="s">
        <v>177</v>
      </c>
      <c r="F101" s="158" t="s">
        <v>177</v>
      </c>
      <c r="G101" s="150" t="s">
        <v>27</v>
      </c>
      <c r="H101" s="156" t="s">
        <v>177</v>
      </c>
      <c r="I101" s="138"/>
      <c r="J101" s="184">
        <v>0</v>
      </c>
      <c r="K101" s="184">
        <v>0</v>
      </c>
      <c r="L101" s="184">
        <v>0</v>
      </c>
      <c r="M101" s="184">
        <v>0</v>
      </c>
      <c r="N101" s="184">
        <v>0</v>
      </c>
      <c r="O101" s="184">
        <v>0</v>
      </c>
      <c r="P101" s="184">
        <v>0</v>
      </c>
      <c r="Q101" s="11"/>
      <c r="R101" s="184">
        <v>0</v>
      </c>
      <c r="S101" s="184">
        <v>0</v>
      </c>
      <c r="T101" s="184">
        <v>0</v>
      </c>
      <c r="U101" s="184">
        <v>0</v>
      </c>
      <c r="V101" s="184">
        <v>0</v>
      </c>
      <c r="W101" s="184">
        <v>0</v>
      </c>
      <c r="X101" s="184">
        <v>0</v>
      </c>
      <c r="Y101" s="48"/>
      <c r="Z101" s="212" t="s">
        <v>298</v>
      </c>
      <c r="AA101" s="212" t="s">
        <v>298</v>
      </c>
      <c r="AB101" s="212" t="s">
        <v>298</v>
      </c>
      <c r="AC101" s="212" t="s">
        <v>298</v>
      </c>
      <c r="AD101" s="212" t="s">
        <v>298</v>
      </c>
      <c r="AE101" s="212" t="s">
        <v>298</v>
      </c>
      <c r="AF101" s="212" t="s">
        <v>298</v>
      </c>
      <c r="AG101" s="48"/>
      <c r="AH101" s="212" t="s">
        <v>298</v>
      </c>
      <c r="AI101" s="212" t="s">
        <v>298</v>
      </c>
      <c r="AJ101" s="212" t="s">
        <v>298</v>
      </c>
      <c r="AK101" s="212" t="s">
        <v>298</v>
      </c>
      <c r="AL101" s="212" t="s">
        <v>298</v>
      </c>
      <c r="AM101" s="212" t="s">
        <v>298</v>
      </c>
      <c r="AN101" s="212" t="s">
        <v>298</v>
      </c>
      <c r="AO101" s="48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</row>
    <row r="102" spans="1:65" x14ac:dyDescent="0.3">
      <c r="A102" s="129">
        <f>A101+1</f>
        <v>7</v>
      </c>
      <c r="B102" s="26" t="s">
        <v>293</v>
      </c>
      <c r="C102" s="138"/>
      <c r="D102" s="157" t="s">
        <v>177</v>
      </c>
      <c r="E102" s="157" t="s">
        <v>177</v>
      </c>
      <c r="F102" s="158" t="s">
        <v>177</v>
      </c>
      <c r="G102" s="150" t="s">
        <v>27</v>
      </c>
      <c r="H102" s="156" t="s">
        <v>177</v>
      </c>
      <c r="I102" s="159" t="s">
        <v>37</v>
      </c>
      <c r="J102" s="49"/>
      <c r="K102" s="49"/>
      <c r="L102" s="49"/>
      <c r="M102" s="49"/>
      <c r="N102" s="49"/>
      <c r="O102" s="49"/>
      <c r="P102" s="49"/>
      <c r="Q102" s="10" t="e">
        <f t="shared" ref="Q102" si="113">IF(Q$2="Среднее",AVERAGE(J102:P102))</f>
        <v>#DIV/0!</v>
      </c>
      <c r="R102" s="49"/>
      <c r="S102" s="49"/>
      <c r="T102" s="49"/>
      <c r="U102" s="49"/>
      <c r="V102" s="49"/>
      <c r="W102" s="49"/>
      <c r="X102" s="49"/>
      <c r="Y102" s="10" t="e">
        <f t="shared" ref="Y102" si="114">IF(Y$2="Среднее",AVERAGE(R102:X102))</f>
        <v>#DIV/0!</v>
      </c>
      <c r="Z102" s="49"/>
      <c r="AA102" s="49"/>
      <c r="AB102" s="49"/>
      <c r="AC102" s="49"/>
      <c r="AD102" s="49"/>
      <c r="AE102" s="49"/>
      <c r="AF102" s="49"/>
      <c r="AG102" s="13" t="e">
        <f t="shared" ref="AG102" si="115">IF(AG$2="Среднее",AVERAGE(Z102:AF102),"")</f>
        <v>#DIV/0!</v>
      </c>
      <c r="AH102" s="49"/>
      <c r="AI102" s="49"/>
      <c r="AJ102" s="49"/>
      <c r="AK102" s="49"/>
      <c r="AL102" s="49"/>
      <c r="AM102" s="49"/>
      <c r="AN102" s="49"/>
      <c r="AO102" s="13" t="e">
        <f t="shared" ref="AO102" si="116">IF(AO$2="Среднее",AVERAGE(AH102:AN102),"")</f>
        <v>#DIV/0!</v>
      </c>
      <c r="AP102" s="49"/>
      <c r="AQ102" s="49"/>
      <c r="AR102" s="49"/>
      <c r="AS102" s="49"/>
      <c r="AT102" s="49"/>
      <c r="AU102" s="49"/>
      <c r="AV102" s="49"/>
      <c r="AW102" s="13" t="e">
        <f t="shared" ref="AW102" si="117">IF(AW$2="Среднее",AVERAGE(AP102:AV102),"")</f>
        <v>#DIV/0!</v>
      </c>
      <c r="AX102" s="49"/>
      <c r="AY102" s="49"/>
      <c r="AZ102" s="49"/>
      <c r="BA102" s="49"/>
      <c r="BB102" s="49"/>
      <c r="BC102" s="49"/>
      <c r="BD102" s="49"/>
      <c r="BE102" s="13" t="e">
        <f t="shared" ref="BE102" si="118">IF(BE$2="Среднее",AVERAGE(AX102:BD102),"")</f>
        <v>#DIV/0!</v>
      </c>
      <c r="BF102" s="49"/>
      <c r="BG102" s="49"/>
      <c r="BH102" s="49"/>
      <c r="BI102" s="49"/>
      <c r="BJ102" s="49"/>
      <c r="BK102" s="49"/>
      <c r="BL102" s="49"/>
      <c r="BM102" s="13" t="e">
        <f t="shared" ref="BM102" si="119">IF(BM$2="Среднее",AVERAGE(BF102:BL102),"")</f>
        <v>#DIV/0!</v>
      </c>
    </row>
  </sheetData>
  <sheetProtection formatColumns="0" insertColumns="0" deleteColumns="0" selectLockedCells="1"/>
  <mergeCells count="13">
    <mergeCell ref="A95:I95"/>
    <mergeCell ref="A10:I10"/>
    <mergeCell ref="A25:I25"/>
    <mergeCell ref="A35:A37"/>
    <mergeCell ref="A42:I42"/>
    <mergeCell ref="A59:I59"/>
    <mergeCell ref="A82:I82"/>
    <mergeCell ref="B7:I7"/>
    <mergeCell ref="B2:I2"/>
    <mergeCell ref="B3:I3"/>
    <mergeCell ref="B4:I4"/>
    <mergeCell ref="B5:I5"/>
    <mergeCell ref="B6:I6"/>
  </mergeCells>
  <dataValidations count="31">
    <dataValidation showInputMessage="1" showErrorMessage="1" error="Введите номер блока АКЧ от 1 до 5." sqref="J3:BM3" xr:uid="{00000000-0002-0000-0300-000000000000}"/>
    <dataValidation operator="greaterThan" showInputMessage="1" showErrorMessage="1" error="Введите номер теплицы больше 0." sqref="J4:BM4" xr:uid="{00000000-0002-0000-0300-000001000000}"/>
    <dataValidation operator="greaterThanOrEqual" showInputMessage="1" showErrorMessage="1" error="Введите целое число большее или равное 0." sqref="Q82 P42:Q42 P25:Q25 X42:Y42 AF42:AG42 X25:Y25 AF25:AG25 Y82 AG82 R49:X50 AH50:AN50 J15:N15 L13 J13 J49:P50 R15:V15 T13 R13 Z50:AF50 AO82 AW82 AN25:BM25 BE82 AN42:BM42 BM82" xr:uid="{00000000-0002-0000-0300-000002000000}"/>
    <dataValidation type="whole" showInputMessage="1" showErrorMessage="1" error="Введите номер блока АКЧ от 1 до 5." sqref="A3" xr:uid="{00000000-0002-0000-0300-000003000000}">
      <formula1>1</formula1>
      <formula2>5</formula2>
    </dataValidation>
    <dataValidation type="whole" operator="greaterThan" showInputMessage="1" showErrorMessage="1" error="Введите номер теплицы больше 0." sqref="A4" xr:uid="{00000000-0002-0000-0300-000004000000}">
      <formula1>0</formula1>
    </dataValidation>
    <dataValidation type="list" operator="greaterThan" showInputMessage="1" showErrorMessage="1" sqref="A5" xr:uid="{00000000-0002-0000-0300-000005000000}">
      <formula1>"Мева"</formula1>
    </dataValidation>
    <dataValidation type="whole" operator="greaterThanOrEqual" showInputMessage="1" showErrorMessage="1" error="Введите целое число большее или равное 0." sqref="T14 J14 J11:J12 K11:K14 M11:N14 L11:L12 L14 R14 R11:R12 S11:S14 U11:V14 T11:T12 J59:BM59 J10:BM10 J8:BM8" xr:uid="{00000000-0002-0000-0300-000006000000}">
      <formula1>0</formula1>
    </dataValidation>
    <dataValidation type="decimal" operator="greaterThanOrEqual" showInputMessage="1" showErrorMessage="1" error="Введите число большее или равное 0.00." sqref="J25:O25 R25:W25 Z25:AE25 AH25:AM25 J24:N24 R24:V24" xr:uid="{00000000-0002-0000-0300-000007000000}">
      <formula1>0</formula1>
    </dataValidation>
    <dataValidation type="decimal" operator="greaterThanOrEqual" showInputMessage="1" showErrorMessage="1" error="Введите число большее или равное 0.0." sqref="J42:O42 R42:W42 Z42:AE42 AH42:AM42 J44:N44 J46:N48 J51:N51 J62:P62 J64:P66 J73:P81 R44:X44 R51:V51 R46:V48 W46:X46 R62:X62 R64:X66 R73:X81 Z76:AF76 AH76:AN76 J82:BM82 AP76:AV76 AX76:BD76 BF76:BL76" xr:uid="{00000000-0002-0000-0300-000008000000}">
      <formula1>0</formula1>
    </dataValidation>
    <dataValidation type="whole" showInputMessage="1" showErrorMessage="1" error="Введите целое число в интервале от 0 до 3." sqref="R97:V97 J97:N97 J95:BM95" xr:uid="{00000000-0002-0000-0300-000009000000}">
      <formula1>0</formula1>
      <formula2>3</formula2>
    </dataValidation>
    <dataValidation type="list" operator="greaterThanOrEqual" showInputMessage="1" showErrorMessage="1" error="Введите число большее или равное 0.00." sqref="J17:BM17" xr:uid="{00000000-0002-0000-0300-00000A000000}">
      <formula1>"23000,22000,21000,20000,19000,18000,17000,16000,15500"</formula1>
    </dataValidation>
    <dataValidation type="decimal" allowBlank="1" showInputMessage="1" showErrorMessage="1" sqref="AB11 AD11 Z11 AF11:BM11" xr:uid="{00000000-0002-0000-0300-00000B000000}">
      <formula1>100</formula1>
      <formula2>4000</formula2>
    </dataValidation>
    <dataValidation type="decimal" allowBlank="1" showInputMessage="1" showErrorMessage="1" sqref="AL12 Z13:AF13 AF12 AJ12 Z12 AB12 AD12 AH13:AN13 AN12 AP12:AV13 AX12:BD13 BF12:BL13" xr:uid="{00000000-0002-0000-0300-00000C000000}">
      <formula1>1</formula1>
      <formula2>2000</formula2>
    </dataValidation>
    <dataValidation type="decimal" allowBlank="1" showInputMessage="1" showErrorMessage="1" sqref="J67:P72 Q60:Q81 Y43:AF46 AH41:AN41 BF80:BL81 Q38:Q41 BF51:BL58 BF60:BL62 Z14:AF14 Y41:AF41 R67:X72 Z64:AF75 BF14:BL14 Z80:AF81 Z60:AF61 Q43:Q46 Y60:Y81 Y40 Y38:AF39 Z77:AF78 Z51:AF58 BF43:BL46 AH38:AN39 BF77:BL78 BF64:BL75 AH51:AN58 AH43:AN46 AH77:AN78 AH60:AN61 AH64:AN75 AH80:AN81 AI14:AN14 AP43:AV46 AP14:AV14 BF38:BL41 AP51:AV58 AP80:AV81 AP38:AV41 AP64:AV75 AP77:AV78 AX77:BD78 AX43:BD46 AX14:BD14 AX60:BD62 AX51:BD58 AX80:BD81 AX38:BD41 AX64:BD75 AQ60:AV62 AP60:AP61" xr:uid="{00000000-0002-0000-0300-00000D000000}">
      <formula1>0</formula1>
      <formula2>100</formula2>
    </dataValidation>
    <dataValidation type="time" allowBlank="1" showInputMessage="1" showErrorMessage="1" sqref="Z33:AF34 Q19:Q20 Q15:Q16 Q47:Q48 AH33:AN34 AP33:AV34 Y15:BM16 Y19:BM20 BF33:BL34 AX33:BD34 Y47:BM48" xr:uid="{00000000-0002-0000-0300-00000E000000}">
      <formula1>0</formula1>
      <formula2>0.999988425925926</formula2>
    </dataValidation>
    <dataValidation type="decimal" allowBlank="1" showInputMessage="1" showErrorMessage="1" sqref="Q21:Q24 Y22:Y24 Y21:AF21 AH21:AN21 AP21:AV21 AX21:BD21 BF21:BL21" xr:uid="{00000000-0002-0000-0300-00000F000000}">
      <formula1>0</formula1>
      <formula2>24</formula2>
    </dataValidation>
    <dataValidation type="decimal" allowBlank="1" showInputMessage="1" showErrorMessage="1" sqref="BF79:BL79 Q49:Q58 Y50:Y58 Y83:AF94 BF49:BL50 AH49:AN49 Z79:AF79 Z24:AF24 Y49:AF49 Q83:Q94 BF83:BL94 AH79:AN79 AH83:AN94 AH24:AN24 AP79:AV79 AP24:AV24 AP83:AV94 AP49:AV50 AX49:BD50 AX79:BD79 AX24:BD24 AX83:BD94 BF24:BL24" xr:uid="{00000000-0002-0000-0300-000010000000}">
      <formula1>0</formula1>
      <formula2>10000</formula2>
    </dataValidation>
    <dataValidation type="decimal" allowBlank="1" showInputMessage="1" showErrorMessage="1" sqref="AG33:AG34 Q26:Q34 Z30:AF30 Y29:Y34 Y26:AF28 AH30:AN30 AH26:AN28 AO33:AO34 AP26:AV30 AW33:AW34 AX26:BD30 BE33:BE34 BF26:BL30 BM33:BM34" xr:uid="{00000000-0002-0000-0300-000011000000}">
      <formula1>0</formula1>
      <formula2>50</formula2>
    </dataValidation>
    <dataValidation type="decimal" allowBlank="1" showInputMessage="1" showErrorMessage="1" sqref="Z31:AF32 AH31:AN32 AP31:AV32 AX31:BD32 BF31:BL32" xr:uid="{00000000-0002-0000-0300-000012000000}">
      <formula1>0</formula1>
      <formula2>1000000</formula2>
    </dataValidation>
    <dataValidation type="decimal" operator="equal" allowBlank="1" showInputMessage="1" showErrorMessage="1" sqref="J35:BM37" xr:uid="{00000000-0002-0000-0300-000013000000}">
      <formula1>0</formula1>
    </dataValidation>
    <dataValidation type="list" allowBlank="1" showInputMessage="1" showErrorMessage="1" sqref="Z96:AF99 AH96:AN99 AP96:AV99 AX96:BD99 BF96:BL99" xr:uid="{00000000-0002-0000-0300-000014000000}">
      <formula1>"0,1,2,3"</formula1>
    </dataValidation>
    <dataValidation type="list" showInputMessage="1" showErrorMessage="1" error="Выберите значение из выпадающего списка." sqref="J6:BM6" xr:uid="{00000000-0002-0000-0300-000015000000}">
      <formula1>"Посадка,Цветение,Плодоношение,Интерплант,Прищипка"</formula1>
    </dataValidation>
    <dataValidation type="list" operator="greaterThan" showInputMessage="1" showErrorMessage="1" error="Введите номер теплицы больше 0." sqref="J5:BM5" xr:uid="{00000000-0002-0000-0300-000016000000}">
      <formula1>"Мева,Валигора,Магнит,Бъерн,Прунус,Мерлис,Волантис,Шерами,Органза,Пламола"</formula1>
    </dataValidation>
    <dataValidation showInputMessage="1" showErrorMessage="1" error="Введита дату в формате 01.01.2019 от 1 января 2019 и больше." sqref="Q7:BM7" xr:uid="{00000000-0002-0000-0300-000017000000}"/>
    <dataValidation type="list" showInputMessage="1" showErrorMessage="1" sqref="J2:Y2" xr:uid="{00000000-0002-0000-0300-000018000000}">
      <formula1>"Понедельник,Вторник,Среда,Четверг,Пятница,Суббота,Воскресенье,Среднее"</formula1>
    </dataValidation>
    <dataValidation type="date" operator="greaterThan" showInputMessage="1" showErrorMessage="1" error="Введита дату в формате 01.01.2019 от 1 января 2019 и больше." sqref="J7:P7" xr:uid="{00000000-0002-0000-0300-000019000000}">
      <formula1>43466</formula1>
    </dataValidation>
    <dataValidation type="decimal" allowBlank="1" showInputMessage="1" showErrorMessage="1" sqref="J102:AF102 AH102:AN102 AP102:AV102 AX102:BD102 BF102:BL102" xr:uid="{00000000-0002-0000-0300-00001A000000}">
      <formula1>60</formula1>
      <formula2>100</formula2>
    </dataValidation>
    <dataValidation operator="greaterThanOrEqual" showInputMessage="1" showErrorMessage="1" error="Введите число большее или равное 0.00." sqref="J16:N16 J20:N21 R16:V16 R20:V21" xr:uid="{00000000-0002-0000-0300-00001B000000}"/>
    <dataValidation showInputMessage="1" showErrorMessage="1" error="Введите целое число от 0 до 100." sqref="J58:N58 J45:N45 R58:V58 R45:X45" xr:uid="{00000000-0002-0000-0300-00001C000000}"/>
    <dataValidation operator="greaterThanOrEqual" showInputMessage="1" showErrorMessage="1" error="Введите число большее или равное 0.0." sqref="J60:P60 R60:X60" xr:uid="{00000000-0002-0000-0300-00001D000000}"/>
    <dataValidation type="decimal" allowBlank="1" showInputMessage="1" showErrorMessage="1" sqref="Z62:AF62 AH62:AI62 AP62" xr:uid="{00000000-0002-0000-0300-00001E000000}">
      <formula1>0</formula1>
      <formula2>1000</formula2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E102"/>
  <sheetViews>
    <sheetView zoomScale="70" zoomScaleNormal="70" workbookViewId="0">
      <pane xSplit="9" ySplit="7" topLeftCell="AJ40" activePane="bottomRight" state="frozen"/>
      <selection activeCell="B7" sqref="B7"/>
      <selection pane="topRight" activeCell="B7" sqref="B7"/>
      <selection pane="bottomLeft" activeCell="B7" sqref="B7"/>
      <selection pane="bottomRight" activeCell="AN57" sqref="AN57"/>
    </sheetView>
  </sheetViews>
  <sheetFormatPr defaultColWidth="9.109375" defaultRowHeight="14.4" outlineLevelRow="2" outlineLevelCol="1" x14ac:dyDescent="0.3"/>
  <cols>
    <col min="1" max="1" width="10.33203125" style="8" customWidth="1"/>
    <col min="2" max="2" width="57.5546875" style="8" customWidth="1"/>
    <col min="3" max="8" width="20.88671875" style="8" hidden="1" customWidth="1" outlineLevel="1"/>
    <col min="9" max="9" width="20.88671875" style="8" customWidth="1" collapsed="1"/>
    <col min="10" max="16" width="20.6640625" style="8" customWidth="1" outlineLevel="1"/>
    <col min="17" max="33" width="20.6640625" style="8" customWidth="1"/>
    <col min="34" max="34" width="18.33203125" style="8" bestFit="1" customWidth="1"/>
    <col min="35" max="39" width="14.33203125" style="8" bestFit="1" customWidth="1"/>
    <col min="40" max="40" width="17.109375" style="8" bestFit="1" customWidth="1"/>
    <col min="41" max="41" width="20.6640625" style="8" customWidth="1"/>
    <col min="42" max="48" width="17.109375" style="8" bestFit="1" customWidth="1"/>
    <col min="49" max="49" width="20.6640625" style="8" customWidth="1"/>
    <col min="50" max="56" width="17.109375" style="8" bestFit="1" customWidth="1"/>
    <col min="57" max="57" width="20.6640625" style="8" customWidth="1"/>
    <col min="58" max="16384" width="9.109375" style="8"/>
  </cols>
  <sheetData>
    <row r="1" spans="1:57" ht="20.100000000000001" customHeight="1" x14ac:dyDescent="0.35">
      <c r="A1" s="20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57" ht="20.100000000000001" customHeight="1" x14ac:dyDescent="0.3">
      <c r="A2" s="21"/>
      <c r="B2" s="217" t="s">
        <v>1</v>
      </c>
      <c r="C2" s="218"/>
      <c r="D2" s="218"/>
      <c r="E2" s="218"/>
      <c r="F2" s="218"/>
      <c r="G2" s="218"/>
      <c r="H2" s="218"/>
      <c r="I2" s="219"/>
      <c r="J2" s="51" t="s">
        <v>2</v>
      </c>
      <c r="K2" s="51" t="s">
        <v>3</v>
      </c>
      <c r="L2" s="51" t="s">
        <v>4</v>
      </c>
      <c r="M2" s="51" t="s">
        <v>5</v>
      </c>
      <c r="N2" s="51" t="s">
        <v>6</v>
      </c>
      <c r="O2" s="51" t="s">
        <v>7</v>
      </c>
      <c r="P2" s="51" t="s">
        <v>8</v>
      </c>
      <c r="Q2" s="51" t="s">
        <v>272</v>
      </c>
      <c r="R2" s="51" t="s">
        <v>2</v>
      </c>
      <c r="S2" s="51" t="s">
        <v>3</v>
      </c>
      <c r="T2" s="51" t="s">
        <v>4</v>
      </c>
      <c r="U2" s="51" t="s">
        <v>5</v>
      </c>
      <c r="V2" s="51" t="s">
        <v>6</v>
      </c>
      <c r="W2" s="51" t="s">
        <v>7</v>
      </c>
      <c r="X2" s="51" t="s">
        <v>8</v>
      </c>
      <c r="Y2" s="51" t="s">
        <v>272</v>
      </c>
      <c r="Z2" s="51" t="str">
        <f>VLOOKUP(Y2,Формулы!$E$3:'Формулы'!$F$10,2,FALSE)</f>
        <v>Понедельник</v>
      </c>
      <c r="AA2" s="51" t="str">
        <f>VLOOKUP(Z2,Формулы!$E$3:'Формулы'!$F$10,2,FALSE)</f>
        <v>Вторник</v>
      </c>
      <c r="AB2" s="51" t="str">
        <f>VLOOKUP(AA2,Формулы!$E$3:'Формулы'!$F$10,2,FALSE)</f>
        <v>Среда</v>
      </c>
      <c r="AC2" s="51" t="str">
        <f>VLOOKUP(AB2,Формулы!$E$3:'Формулы'!$F$10,2,FALSE)</f>
        <v>Четверг</v>
      </c>
      <c r="AD2" s="51" t="str">
        <f>VLOOKUP(AC2,Формулы!$E$3:'Формулы'!$F$10,2,FALSE)</f>
        <v>Пятница</v>
      </c>
      <c r="AE2" s="51" t="str">
        <f>VLOOKUP(AD2,Формулы!$E$3:'Формулы'!$F$10,2,FALSE)</f>
        <v>Суббота</v>
      </c>
      <c r="AF2" s="51" t="str">
        <f>VLOOKUP(AE2,Формулы!$E$3:'Формулы'!$F$10,2,FALSE)</f>
        <v>Воскресенье</v>
      </c>
      <c r="AG2" s="51" t="str">
        <f>VLOOKUP(AF2,Формулы!$E$3:'Формулы'!$F$10,2,FALSE)</f>
        <v>Среднее</v>
      </c>
      <c r="AH2" s="51" t="str">
        <f>VLOOKUP(AG2,Формулы!$E$3:'Формулы'!$F$10,2,FALSE)</f>
        <v>Понедельник</v>
      </c>
      <c r="AI2" s="51" t="str">
        <f>VLOOKUP(AH2,Формулы!$E$3:'Формулы'!$F$10,2,FALSE)</f>
        <v>Вторник</v>
      </c>
      <c r="AJ2" s="51" t="str">
        <f>VLOOKUP(AI2,Формулы!$E$3:'Формулы'!$F$10,2,FALSE)</f>
        <v>Среда</v>
      </c>
      <c r="AK2" s="51" t="str">
        <f>VLOOKUP(AJ2,Формулы!$E$3:'Формулы'!$F$10,2,FALSE)</f>
        <v>Четверг</v>
      </c>
      <c r="AL2" s="51" t="str">
        <f>VLOOKUP(AK2,Формулы!$E$3:'Формулы'!$F$10,2,FALSE)</f>
        <v>Пятница</v>
      </c>
      <c r="AM2" s="51" t="str">
        <f>VLOOKUP(AL2,Формулы!$E$3:'Формулы'!$F$10,2,FALSE)</f>
        <v>Суббота</v>
      </c>
      <c r="AN2" s="51" t="str">
        <f>VLOOKUP(AM2,Формулы!$E$3:'Формулы'!$F$10,2,FALSE)</f>
        <v>Воскресенье</v>
      </c>
      <c r="AO2" s="51" t="str">
        <f>VLOOKUP(AN2,Формулы!$E$3:'Формулы'!$F$10,2,FALSE)</f>
        <v>Среднее</v>
      </c>
      <c r="AP2" s="51" t="str">
        <f>VLOOKUP(AO2,Формулы!$E$3:'Формулы'!$F$10,2,FALSE)</f>
        <v>Понедельник</v>
      </c>
      <c r="AQ2" s="51" t="str">
        <f>VLOOKUP(AP2,Формулы!$E$3:'Формулы'!$F$10,2,FALSE)</f>
        <v>Вторник</v>
      </c>
      <c r="AR2" s="51" t="str">
        <f>VLOOKUP(AQ2,Формулы!$E$3:'Формулы'!$F$10,2,FALSE)</f>
        <v>Среда</v>
      </c>
      <c r="AS2" s="51" t="str">
        <f>VLOOKUP(AR2,Формулы!$E$3:'Формулы'!$F$10,2,FALSE)</f>
        <v>Четверг</v>
      </c>
      <c r="AT2" s="51" t="str">
        <f>VLOOKUP(AS2,Формулы!$E$3:'Формулы'!$F$10,2,FALSE)</f>
        <v>Пятница</v>
      </c>
      <c r="AU2" s="51" t="str">
        <f>VLOOKUP(AT2,Формулы!$E$3:'Формулы'!$F$10,2,FALSE)</f>
        <v>Суббота</v>
      </c>
      <c r="AV2" s="51" t="str">
        <f>VLOOKUP(AU2,Формулы!$E$3:'Формулы'!$F$10,2,FALSE)</f>
        <v>Воскресенье</v>
      </c>
      <c r="AW2" s="51" t="str">
        <f>VLOOKUP(AV2,Формулы!$E$3:'Формулы'!$F$10,2,FALSE)</f>
        <v>Среднее</v>
      </c>
      <c r="AX2" s="51" t="str">
        <f>VLOOKUP(AW2,Формулы!$E$3:'Формулы'!$F$10,2,FALSE)</f>
        <v>Понедельник</v>
      </c>
      <c r="AY2" s="51" t="str">
        <f>VLOOKUP(AX2,Формулы!$E$3:'Формулы'!$F$10,2,FALSE)</f>
        <v>Вторник</v>
      </c>
      <c r="AZ2" s="51" t="str">
        <f>VLOOKUP(AY2,Формулы!$E$3:'Формулы'!$F$10,2,FALSE)</f>
        <v>Среда</v>
      </c>
      <c r="BA2" s="51" t="str">
        <f>VLOOKUP(AZ2,Формулы!$E$3:'Формулы'!$F$10,2,FALSE)</f>
        <v>Четверг</v>
      </c>
      <c r="BB2" s="51" t="str">
        <f>VLOOKUP(BA2,Формулы!$E$3:'Формулы'!$F$10,2,FALSE)</f>
        <v>Пятница</v>
      </c>
      <c r="BC2" s="51" t="str">
        <f>VLOOKUP(BB2,Формулы!$E$3:'Формулы'!$F$10,2,FALSE)</f>
        <v>Суббота</v>
      </c>
      <c r="BD2" s="51" t="str">
        <f>VLOOKUP(BC2,Формулы!$E$3:'Формулы'!$F$10,2,FALSE)</f>
        <v>Воскресенье</v>
      </c>
      <c r="BE2" s="51" t="str">
        <f>VLOOKUP(BD2,Формулы!$E$3:'Формулы'!$F$10,2,FALSE)</f>
        <v>Среднее</v>
      </c>
    </row>
    <row r="3" spans="1:57" ht="20.100000000000001" customHeight="1" x14ac:dyDescent="0.3">
      <c r="A3" s="22"/>
      <c r="B3" s="220" t="s">
        <v>9</v>
      </c>
      <c r="C3" s="221"/>
      <c r="D3" s="221"/>
      <c r="E3" s="221"/>
      <c r="F3" s="221"/>
      <c r="G3" s="221"/>
      <c r="H3" s="221"/>
      <c r="I3" s="222"/>
      <c r="J3" s="22">
        <v>3</v>
      </c>
      <c r="K3" s="22">
        <v>3</v>
      </c>
      <c r="L3" s="22">
        <v>3</v>
      </c>
      <c r="M3" s="22">
        <v>3</v>
      </c>
      <c r="N3" s="22">
        <v>3</v>
      </c>
      <c r="O3" s="22">
        <v>3</v>
      </c>
      <c r="P3" s="22">
        <v>3</v>
      </c>
      <c r="Q3" s="22">
        <v>3</v>
      </c>
      <c r="R3" s="22">
        <v>3</v>
      </c>
      <c r="S3" s="22">
        <v>3</v>
      </c>
      <c r="T3" s="22">
        <v>3</v>
      </c>
      <c r="U3" s="22">
        <v>3</v>
      </c>
      <c r="V3" s="22">
        <v>3</v>
      </c>
      <c r="W3" s="22">
        <v>3</v>
      </c>
      <c r="X3" s="22">
        <v>3</v>
      </c>
      <c r="Y3" s="22">
        <v>3</v>
      </c>
      <c r="Z3" s="22">
        <v>3</v>
      </c>
      <c r="AA3" s="22">
        <v>3</v>
      </c>
      <c r="AB3" s="22">
        <v>3</v>
      </c>
      <c r="AC3" s="22">
        <v>3</v>
      </c>
      <c r="AD3" s="22">
        <v>3</v>
      </c>
      <c r="AE3" s="22">
        <v>3</v>
      </c>
      <c r="AF3" s="22">
        <v>3</v>
      </c>
      <c r="AG3" s="22">
        <v>3</v>
      </c>
      <c r="AH3" s="22">
        <v>3</v>
      </c>
      <c r="AI3" s="22">
        <v>3</v>
      </c>
      <c r="AJ3" s="22">
        <v>3</v>
      </c>
      <c r="AK3" s="22">
        <v>3</v>
      </c>
      <c r="AL3" s="22">
        <v>3</v>
      </c>
      <c r="AM3" s="22">
        <v>3</v>
      </c>
      <c r="AN3" s="22">
        <v>3</v>
      </c>
      <c r="AO3" s="22">
        <v>3</v>
      </c>
      <c r="AP3" s="22">
        <v>3</v>
      </c>
      <c r="AQ3" s="22">
        <v>3</v>
      </c>
      <c r="AR3" s="22">
        <v>3</v>
      </c>
      <c r="AS3" s="22">
        <v>3</v>
      </c>
      <c r="AT3" s="22">
        <v>3</v>
      </c>
      <c r="AU3" s="22">
        <v>3</v>
      </c>
      <c r="AV3" s="22">
        <v>3</v>
      </c>
      <c r="AW3" s="22">
        <v>3</v>
      </c>
      <c r="AX3" s="22">
        <v>3</v>
      </c>
      <c r="AY3" s="22">
        <v>3</v>
      </c>
      <c r="AZ3" s="22">
        <v>3</v>
      </c>
      <c r="BA3" s="22">
        <v>3</v>
      </c>
      <c r="BB3" s="22">
        <v>3</v>
      </c>
      <c r="BC3" s="22">
        <v>3</v>
      </c>
      <c r="BD3" s="22">
        <v>3</v>
      </c>
      <c r="BE3" s="22">
        <v>3</v>
      </c>
    </row>
    <row r="4" spans="1:57" ht="20.100000000000001" customHeight="1" x14ac:dyDescent="0.3">
      <c r="A4" s="22"/>
      <c r="B4" s="220" t="s">
        <v>10</v>
      </c>
      <c r="C4" s="221"/>
      <c r="D4" s="221"/>
      <c r="E4" s="221"/>
      <c r="F4" s="221"/>
      <c r="G4" s="221"/>
      <c r="H4" s="221"/>
      <c r="I4" s="222"/>
      <c r="J4" s="22">
        <v>4</v>
      </c>
      <c r="K4" s="22">
        <v>4</v>
      </c>
      <c r="L4" s="22">
        <v>4</v>
      </c>
      <c r="M4" s="22">
        <v>4</v>
      </c>
      <c r="N4" s="22">
        <v>4</v>
      </c>
      <c r="O4" s="22">
        <v>4</v>
      </c>
      <c r="P4" s="22">
        <v>4</v>
      </c>
      <c r="Q4" s="22">
        <v>4</v>
      </c>
      <c r="R4" s="22">
        <v>4</v>
      </c>
      <c r="S4" s="22">
        <v>4</v>
      </c>
      <c r="T4" s="22">
        <v>4</v>
      </c>
      <c r="U4" s="22">
        <v>4</v>
      </c>
      <c r="V4" s="22">
        <v>4</v>
      </c>
      <c r="W4" s="22">
        <v>4</v>
      </c>
      <c r="X4" s="22">
        <v>4</v>
      </c>
      <c r="Y4" s="22">
        <v>4</v>
      </c>
      <c r="Z4" s="22">
        <v>4</v>
      </c>
      <c r="AA4" s="22">
        <v>4</v>
      </c>
      <c r="AB4" s="22">
        <v>4</v>
      </c>
      <c r="AC4" s="22">
        <v>4</v>
      </c>
      <c r="AD4" s="22">
        <v>4</v>
      </c>
      <c r="AE4" s="22">
        <v>4</v>
      </c>
      <c r="AF4" s="22">
        <v>4</v>
      </c>
      <c r="AG4" s="22">
        <v>4</v>
      </c>
      <c r="AH4" s="22">
        <v>4</v>
      </c>
      <c r="AI4" s="22">
        <v>4</v>
      </c>
      <c r="AJ4" s="22">
        <v>4</v>
      </c>
      <c r="AK4" s="22">
        <v>4</v>
      </c>
      <c r="AL4" s="22">
        <v>4</v>
      </c>
      <c r="AM4" s="22">
        <v>4</v>
      </c>
      <c r="AN4" s="22">
        <v>4</v>
      </c>
      <c r="AO4" s="22">
        <v>4</v>
      </c>
      <c r="AP4" s="22">
        <v>4</v>
      </c>
      <c r="AQ4" s="22">
        <v>4</v>
      </c>
      <c r="AR4" s="22">
        <v>4</v>
      </c>
      <c r="AS4" s="22">
        <v>4</v>
      </c>
      <c r="AT4" s="22">
        <v>4</v>
      </c>
      <c r="AU4" s="22">
        <v>4</v>
      </c>
      <c r="AV4" s="22">
        <v>4</v>
      </c>
      <c r="AW4" s="22">
        <v>4</v>
      </c>
      <c r="AX4" s="22">
        <v>4</v>
      </c>
      <c r="AY4" s="22">
        <v>4</v>
      </c>
      <c r="AZ4" s="22">
        <v>4</v>
      </c>
      <c r="BA4" s="22">
        <v>4</v>
      </c>
      <c r="BB4" s="22">
        <v>4</v>
      </c>
      <c r="BC4" s="22">
        <v>4</v>
      </c>
      <c r="BD4" s="22">
        <v>4</v>
      </c>
      <c r="BE4" s="22">
        <v>4</v>
      </c>
    </row>
    <row r="5" spans="1:57" ht="20.100000000000001" customHeight="1" x14ac:dyDescent="0.3">
      <c r="A5" s="23"/>
      <c r="B5" s="220" t="s">
        <v>11</v>
      </c>
      <c r="C5" s="221"/>
      <c r="D5" s="221"/>
      <c r="E5" s="221"/>
      <c r="F5" s="221"/>
      <c r="G5" s="221"/>
      <c r="H5" s="221"/>
      <c r="I5" s="223"/>
      <c r="J5" s="22" t="s">
        <v>274</v>
      </c>
      <c r="K5" s="22" t="s">
        <v>274</v>
      </c>
      <c r="L5" s="22" t="s">
        <v>274</v>
      </c>
      <c r="M5" s="22" t="s">
        <v>274</v>
      </c>
      <c r="N5" s="22" t="s">
        <v>274</v>
      </c>
      <c r="O5" s="22" t="s">
        <v>274</v>
      </c>
      <c r="P5" s="22" t="s">
        <v>274</v>
      </c>
      <c r="Q5" s="22" t="s">
        <v>274</v>
      </c>
      <c r="R5" s="22" t="s">
        <v>274</v>
      </c>
      <c r="S5" s="22" t="s">
        <v>274</v>
      </c>
      <c r="T5" s="22" t="s">
        <v>274</v>
      </c>
      <c r="U5" s="22" t="s">
        <v>274</v>
      </c>
      <c r="V5" s="22" t="s">
        <v>274</v>
      </c>
      <c r="W5" s="22" t="s">
        <v>274</v>
      </c>
      <c r="X5" s="22" t="s">
        <v>274</v>
      </c>
      <c r="Y5" s="22" t="s">
        <v>274</v>
      </c>
      <c r="Z5" s="22" t="s">
        <v>274</v>
      </c>
      <c r="AA5" s="22" t="s">
        <v>274</v>
      </c>
      <c r="AB5" s="22" t="s">
        <v>274</v>
      </c>
      <c r="AC5" s="22" t="s">
        <v>274</v>
      </c>
      <c r="AD5" s="22" t="s">
        <v>274</v>
      </c>
      <c r="AE5" s="22" t="s">
        <v>274</v>
      </c>
      <c r="AF5" s="22" t="s">
        <v>274</v>
      </c>
      <c r="AG5" s="22" t="s">
        <v>274</v>
      </c>
      <c r="AH5" s="22" t="s">
        <v>274</v>
      </c>
      <c r="AI5" s="22" t="s">
        <v>274</v>
      </c>
      <c r="AJ5" s="22" t="s">
        <v>274</v>
      </c>
      <c r="AK5" s="22" t="s">
        <v>274</v>
      </c>
      <c r="AL5" s="22" t="s">
        <v>274</v>
      </c>
      <c r="AM5" s="22" t="s">
        <v>274</v>
      </c>
      <c r="AN5" s="22" t="s">
        <v>274</v>
      </c>
      <c r="AO5" s="22" t="s">
        <v>274</v>
      </c>
      <c r="AP5" s="22" t="s">
        <v>274</v>
      </c>
      <c r="AQ5" s="22" t="s">
        <v>274</v>
      </c>
      <c r="AR5" s="22" t="s">
        <v>274</v>
      </c>
      <c r="AS5" s="22" t="s">
        <v>274</v>
      </c>
      <c r="AT5" s="22" t="s">
        <v>274</v>
      </c>
      <c r="AU5" s="22" t="s">
        <v>274</v>
      </c>
      <c r="AV5" s="22" t="s">
        <v>274</v>
      </c>
      <c r="AW5" s="22" t="s">
        <v>274</v>
      </c>
      <c r="AX5" s="22" t="s">
        <v>274</v>
      </c>
      <c r="AY5" s="22" t="s">
        <v>274</v>
      </c>
      <c r="AZ5" s="22" t="s">
        <v>274</v>
      </c>
      <c r="BA5" s="22" t="s">
        <v>274</v>
      </c>
      <c r="BB5" s="22" t="s">
        <v>274</v>
      </c>
      <c r="BC5" s="22" t="s">
        <v>274</v>
      </c>
      <c r="BD5" s="22" t="s">
        <v>274</v>
      </c>
      <c r="BE5" s="22" t="s">
        <v>274</v>
      </c>
    </row>
    <row r="6" spans="1:57" ht="20.100000000000001" customHeight="1" x14ac:dyDescent="0.3">
      <c r="A6" s="24"/>
      <c r="B6" s="224" t="s">
        <v>12</v>
      </c>
      <c r="C6" s="225"/>
      <c r="D6" s="225"/>
      <c r="E6" s="225"/>
      <c r="F6" s="225"/>
      <c r="G6" s="225"/>
      <c r="H6" s="225"/>
      <c r="I6" s="226"/>
      <c r="J6" s="52" t="s">
        <v>299</v>
      </c>
      <c r="K6" s="52" t="s">
        <v>299</v>
      </c>
      <c r="L6" s="52" t="s">
        <v>299</v>
      </c>
      <c r="M6" s="52" t="s">
        <v>299</v>
      </c>
      <c r="N6" s="52" t="s">
        <v>299</v>
      </c>
      <c r="O6" s="52" t="s">
        <v>299</v>
      </c>
      <c r="P6" s="52" t="s">
        <v>299</v>
      </c>
      <c r="Q6" s="52" t="s">
        <v>299</v>
      </c>
      <c r="R6" s="52" t="s">
        <v>299</v>
      </c>
      <c r="S6" s="52" t="s">
        <v>299</v>
      </c>
      <c r="T6" s="52" t="s">
        <v>299</v>
      </c>
      <c r="U6" s="52" t="s">
        <v>299</v>
      </c>
      <c r="V6" s="52" t="s">
        <v>299</v>
      </c>
      <c r="W6" s="52" t="s">
        <v>299</v>
      </c>
      <c r="X6" s="52" t="s">
        <v>299</v>
      </c>
      <c r="Y6" s="52" t="s">
        <v>299</v>
      </c>
      <c r="Z6" s="52" t="s">
        <v>299</v>
      </c>
      <c r="AA6" s="52" t="s">
        <v>299</v>
      </c>
      <c r="AB6" s="52" t="s">
        <v>299</v>
      </c>
      <c r="AC6" s="52" t="s">
        <v>299</v>
      </c>
      <c r="AD6" s="52" t="s">
        <v>299</v>
      </c>
      <c r="AE6" s="52" t="s">
        <v>299</v>
      </c>
      <c r="AF6" s="52" t="s">
        <v>299</v>
      </c>
      <c r="AG6" s="52" t="s">
        <v>299</v>
      </c>
      <c r="AH6" s="52" t="s">
        <v>299</v>
      </c>
      <c r="AI6" s="52" t="s">
        <v>299</v>
      </c>
      <c r="AJ6" s="52" t="s">
        <v>299</v>
      </c>
      <c r="AK6" s="52" t="s">
        <v>299</v>
      </c>
      <c r="AL6" s="52" t="s">
        <v>299</v>
      </c>
      <c r="AM6" s="52" t="s">
        <v>299</v>
      </c>
      <c r="AN6" s="52" t="s">
        <v>299</v>
      </c>
      <c r="AO6" s="52" t="s">
        <v>299</v>
      </c>
      <c r="AP6" s="52" t="s">
        <v>299</v>
      </c>
      <c r="AQ6" s="52" t="s">
        <v>299</v>
      </c>
      <c r="AR6" s="52" t="s">
        <v>299</v>
      </c>
      <c r="AS6" s="52" t="s">
        <v>299</v>
      </c>
      <c r="AT6" s="52" t="s">
        <v>299</v>
      </c>
      <c r="AU6" s="52" t="s">
        <v>299</v>
      </c>
      <c r="AV6" s="52" t="s">
        <v>299</v>
      </c>
      <c r="AW6" s="52" t="s">
        <v>299</v>
      </c>
      <c r="AX6" s="52" t="s">
        <v>299</v>
      </c>
      <c r="AY6" s="52" t="s">
        <v>299</v>
      </c>
      <c r="AZ6" s="52" t="s">
        <v>299</v>
      </c>
      <c r="BA6" s="52" t="s">
        <v>299</v>
      </c>
      <c r="BB6" s="52" t="s">
        <v>299</v>
      </c>
      <c r="BC6" s="52" t="s">
        <v>299</v>
      </c>
      <c r="BD6" s="52" t="s">
        <v>299</v>
      </c>
      <c r="BE6" s="52" t="s">
        <v>299</v>
      </c>
    </row>
    <row r="7" spans="1:57" ht="20.100000000000001" customHeight="1" x14ac:dyDescent="0.3">
      <c r="A7" s="24"/>
      <c r="B7" s="220" t="s">
        <v>13</v>
      </c>
      <c r="C7" s="221"/>
      <c r="D7" s="221"/>
      <c r="E7" s="221"/>
      <c r="F7" s="221"/>
      <c r="G7" s="221"/>
      <c r="H7" s="221"/>
      <c r="I7" s="222"/>
      <c r="J7" s="53">
        <v>44256</v>
      </c>
      <c r="K7" s="53">
        <v>44257</v>
      </c>
      <c r="L7" s="53">
        <v>44258</v>
      </c>
      <c r="M7" s="53">
        <v>44259</v>
      </c>
      <c r="N7" s="53">
        <v>44260</v>
      </c>
      <c r="O7" s="53">
        <v>44261</v>
      </c>
      <c r="P7" s="53">
        <v>44262</v>
      </c>
      <c r="Q7" s="53" t="str">
        <f>IF(Q$2&lt;&gt;"Среднее",IF(P$2&lt;&gt;"Среднее",P$7+1,O$7+1),"")</f>
        <v/>
      </c>
      <c r="R7" s="53">
        <f t="shared" ref="R7:AO7" si="0">IF(R$2&lt;&gt;"Среднее",IF(Q$2&lt;&gt;"Среднее",Q$7+1,P$7+1),"")</f>
        <v>44263</v>
      </c>
      <c r="S7" s="53">
        <f t="shared" si="0"/>
        <v>44264</v>
      </c>
      <c r="T7" s="53">
        <f t="shared" si="0"/>
        <v>44265</v>
      </c>
      <c r="U7" s="53">
        <f t="shared" si="0"/>
        <v>44266</v>
      </c>
      <c r="V7" s="53">
        <f t="shared" si="0"/>
        <v>44267</v>
      </c>
      <c r="W7" s="53">
        <f t="shared" si="0"/>
        <v>44268</v>
      </c>
      <c r="X7" s="53">
        <f t="shared" si="0"/>
        <v>44269</v>
      </c>
      <c r="Y7" s="53" t="str">
        <f t="shared" si="0"/>
        <v/>
      </c>
      <c r="Z7" s="53">
        <f t="shared" si="0"/>
        <v>44270</v>
      </c>
      <c r="AA7" s="53">
        <f t="shared" si="0"/>
        <v>44271</v>
      </c>
      <c r="AB7" s="53">
        <f t="shared" si="0"/>
        <v>44272</v>
      </c>
      <c r="AC7" s="53">
        <f t="shared" si="0"/>
        <v>44273</v>
      </c>
      <c r="AD7" s="53">
        <f t="shared" si="0"/>
        <v>44274</v>
      </c>
      <c r="AE7" s="53">
        <f t="shared" si="0"/>
        <v>44275</v>
      </c>
      <c r="AF7" s="53">
        <f t="shared" si="0"/>
        <v>44276</v>
      </c>
      <c r="AG7" s="53" t="str">
        <f t="shared" si="0"/>
        <v/>
      </c>
      <c r="AH7" s="53">
        <f t="shared" si="0"/>
        <v>44277</v>
      </c>
      <c r="AI7" s="53">
        <f t="shared" si="0"/>
        <v>44278</v>
      </c>
      <c r="AJ7" s="53">
        <f t="shared" si="0"/>
        <v>44279</v>
      </c>
      <c r="AK7" s="53">
        <f t="shared" si="0"/>
        <v>44280</v>
      </c>
      <c r="AL7" s="53">
        <f t="shared" si="0"/>
        <v>44281</v>
      </c>
      <c r="AM7" s="53">
        <f t="shared" si="0"/>
        <v>44282</v>
      </c>
      <c r="AN7" s="53">
        <f t="shared" si="0"/>
        <v>44283</v>
      </c>
      <c r="AO7" s="53" t="str">
        <f t="shared" si="0"/>
        <v/>
      </c>
      <c r="AP7" s="53">
        <f t="shared" ref="AP7" si="1">IF(AP$2&lt;&gt;"Среднее",IF(AO$2&lt;&gt;"Среднее",AO$7+1,AN$7+1),"")</f>
        <v>44284</v>
      </c>
      <c r="AQ7" s="53">
        <f t="shared" ref="AQ7" si="2">IF(AQ$2&lt;&gt;"Среднее",IF(AP$2&lt;&gt;"Среднее",AP$7+1,AO$7+1),"")</f>
        <v>44285</v>
      </c>
      <c r="AR7" s="53">
        <f t="shared" ref="AR7" si="3">IF(AR$2&lt;&gt;"Среднее",IF(AQ$2&lt;&gt;"Среднее",AQ$7+1,AP$7+1),"")</f>
        <v>44286</v>
      </c>
      <c r="AS7" s="53">
        <f t="shared" ref="AS7" si="4">IF(AS$2&lt;&gt;"Среднее",IF(AR$2&lt;&gt;"Среднее",AR$7+1,AQ$7+1),"")</f>
        <v>44287</v>
      </c>
      <c r="AT7" s="53">
        <f t="shared" ref="AT7" si="5">IF(AT$2&lt;&gt;"Среднее",IF(AS$2&lt;&gt;"Среднее",AS$7+1,AR$7+1),"")</f>
        <v>44288</v>
      </c>
      <c r="AU7" s="53">
        <f t="shared" ref="AU7" si="6">IF(AU$2&lt;&gt;"Среднее",IF(AT$2&lt;&gt;"Среднее",AT$7+1,AS$7+1),"")</f>
        <v>44289</v>
      </c>
      <c r="AV7" s="53">
        <f t="shared" ref="AV7:AW7" si="7">IF(AV$2&lt;&gt;"Среднее",IF(AU$2&lt;&gt;"Среднее",AU$7+1,AT$7+1),"")</f>
        <v>44290</v>
      </c>
      <c r="AW7" s="53" t="str">
        <f t="shared" si="7"/>
        <v/>
      </c>
      <c r="AX7" s="53">
        <f t="shared" ref="AX7" si="8">IF(AX$2&lt;&gt;"Среднее",IF(AW$2&lt;&gt;"Среднее",AW$7+1,AV$7+1),"")</f>
        <v>44291</v>
      </c>
      <c r="AY7" s="53">
        <f t="shared" ref="AY7" si="9">IF(AY$2&lt;&gt;"Среднее",IF(AX$2&lt;&gt;"Среднее",AX$7+1,AW$7+1),"")</f>
        <v>44292</v>
      </c>
      <c r="AZ7" s="53">
        <f t="shared" ref="AZ7" si="10">IF(AZ$2&lt;&gt;"Среднее",IF(AY$2&lt;&gt;"Среднее",AY$7+1,AX$7+1),"")</f>
        <v>44293</v>
      </c>
      <c r="BA7" s="53">
        <f t="shared" ref="BA7" si="11">IF(BA$2&lt;&gt;"Среднее",IF(AZ$2&lt;&gt;"Среднее",AZ$7+1,AY$7+1),"")</f>
        <v>44294</v>
      </c>
      <c r="BB7" s="53">
        <f t="shared" ref="BB7" si="12">IF(BB$2&lt;&gt;"Среднее",IF(BA$2&lt;&gt;"Среднее",BA$7+1,AZ$7+1),"")</f>
        <v>44295</v>
      </c>
      <c r="BC7" s="53">
        <f t="shared" ref="BC7" si="13">IF(BC$2&lt;&gt;"Среднее",IF(BB$2&lt;&gt;"Среднее",BB$7+1,BA$7+1),"")</f>
        <v>44296</v>
      </c>
      <c r="BD7" s="53">
        <f t="shared" ref="BD7:BE7" si="14">IF(BD$2&lt;&gt;"Среднее",IF(BC$2&lt;&gt;"Среднее",BC$7+1,BB$7+1),"")</f>
        <v>44297</v>
      </c>
      <c r="BE7" s="53" t="str">
        <f t="shared" si="14"/>
        <v/>
      </c>
    </row>
    <row r="8" spans="1:57" ht="37.5" customHeight="1" x14ac:dyDescent="0.3">
      <c r="A8" s="62" t="s">
        <v>14</v>
      </c>
      <c r="B8" s="63" t="s">
        <v>1</v>
      </c>
      <c r="C8" s="64" t="s">
        <v>15</v>
      </c>
      <c r="D8" s="65" t="s">
        <v>16</v>
      </c>
      <c r="E8" s="66"/>
      <c r="F8" s="67"/>
      <c r="G8" s="68"/>
      <c r="H8" s="69" t="s">
        <v>16</v>
      </c>
      <c r="I8" s="70" t="s">
        <v>17</v>
      </c>
      <c r="J8" s="54" t="s">
        <v>18</v>
      </c>
      <c r="K8" s="54" t="s">
        <v>18</v>
      </c>
      <c r="L8" s="54" t="s">
        <v>18</v>
      </c>
      <c r="M8" s="54" t="s">
        <v>18</v>
      </c>
      <c r="N8" s="54" t="s">
        <v>18</v>
      </c>
      <c r="O8" s="54" t="s">
        <v>18</v>
      </c>
      <c r="P8" s="54" t="s">
        <v>18</v>
      </c>
      <c r="Q8" s="54" t="s">
        <v>18</v>
      </c>
      <c r="R8" s="54" t="s">
        <v>18</v>
      </c>
      <c r="S8" s="54" t="s">
        <v>18</v>
      </c>
      <c r="T8" s="54" t="s">
        <v>18</v>
      </c>
      <c r="U8" s="54" t="s">
        <v>18</v>
      </c>
      <c r="V8" s="54" t="s">
        <v>18</v>
      </c>
      <c r="W8" s="54" t="s">
        <v>18</v>
      </c>
      <c r="X8" s="54" t="s">
        <v>18</v>
      </c>
      <c r="Y8" s="54" t="s">
        <v>18</v>
      </c>
      <c r="Z8" s="54" t="s">
        <v>18</v>
      </c>
      <c r="AA8" s="54" t="s">
        <v>18</v>
      </c>
      <c r="AB8" s="54" t="s">
        <v>18</v>
      </c>
      <c r="AC8" s="54" t="s">
        <v>18</v>
      </c>
      <c r="AD8" s="54" t="s">
        <v>18</v>
      </c>
      <c r="AE8" s="54" t="s">
        <v>18</v>
      </c>
      <c r="AF8" s="54" t="s">
        <v>18</v>
      </c>
      <c r="AG8" s="54" t="s">
        <v>18</v>
      </c>
      <c r="AH8" s="54" t="s">
        <v>18</v>
      </c>
      <c r="AI8" s="54" t="s">
        <v>18</v>
      </c>
      <c r="AJ8" s="54" t="s">
        <v>18</v>
      </c>
      <c r="AK8" s="54" t="s">
        <v>18</v>
      </c>
      <c r="AL8" s="54" t="s">
        <v>18</v>
      </c>
      <c r="AM8" s="54" t="s">
        <v>18</v>
      </c>
      <c r="AN8" s="54" t="s">
        <v>18</v>
      </c>
      <c r="AO8" s="54" t="s">
        <v>18</v>
      </c>
      <c r="AP8" s="54" t="s">
        <v>18</v>
      </c>
      <c r="AQ8" s="54" t="s">
        <v>18</v>
      </c>
      <c r="AR8" s="54" t="s">
        <v>18</v>
      </c>
      <c r="AS8" s="54" t="s">
        <v>18</v>
      </c>
      <c r="AT8" s="54" t="s">
        <v>18</v>
      </c>
      <c r="AU8" s="54" t="s">
        <v>18</v>
      </c>
      <c r="AV8" s="54" t="s">
        <v>18</v>
      </c>
      <c r="AW8" s="54" t="s">
        <v>18</v>
      </c>
      <c r="AX8" s="54" t="s">
        <v>18</v>
      </c>
      <c r="AY8" s="54" t="s">
        <v>18</v>
      </c>
      <c r="AZ8" s="54" t="s">
        <v>18</v>
      </c>
      <c r="BA8" s="54" t="s">
        <v>18</v>
      </c>
      <c r="BB8" s="54" t="s">
        <v>18</v>
      </c>
      <c r="BC8" s="54" t="s">
        <v>18</v>
      </c>
      <c r="BD8" s="54" t="s">
        <v>18</v>
      </c>
      <c r="BE8" s="54" t="s">
        <v>18</v>
      </c>
    </row>
    <row r="9" spans="1:57" ht="20.399999999999999" customHeight="1" x14ac:dyDescent="0.3">
      <c r="A9" s="71"/>
      <c r="B9" s="72"/>
      <c r="C9" s="73" t="s">
        <v>19</v>
      </c>
      <c r="D9" s="74" t="s">
        <v>20</v>
      </c>
      <c r="E9" s="73" t="s">
        <v>21</v>
      </c>
      <c r="F9" s="73" t="s">
        <v>22</v>
      </c>
      <c r="G9" s="75" t="s">
        <v>23</v>
      </c>
      <c r="H9" s="76" t="s">
        <v>24</v>
      </c>
      <c r="I9" s="77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</row>
    <row r="10" spans="1:57" ht="30" customHeight="1" x14ac:dyDescent="0.3">
      <c r="A10" s="234" t="s">
        <v>25</v>
      </c>
      <c r="B10" s="234"/>
      <c r="C10" s="234"/>
      <c r="D10" s="234"/>
      <c r="E10" s="234"/>
      <c r="F10" s="234"/>
      <c r="G10" s="234"/>
      <c r="H10" s="234"/>
      <c r="I10" s="234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</row>
    <row r="11" spans="1:57" ht="15" customHeight="1" x14ac:dyDescent="0.3">
      <c r="A11" s="78">
        <v>1</v>
      </c>
      <c r="B11" s="5" t="s">
        <v>300</v>
      </c>
      <c r="C11" s="79" t="s">
        <v>26</v>
      </c>
      <c r="D11" s="79" t="s">
        <v>26</v>
      </c>
      <c r="E11" s="79" t="s">
        <v>26</v>
      </c>
      <c r="F11" s="79" t="s">
        <v>26</v>
      </c>
      <c r="G11" s="79" t="s">
        <v>27</v>
      </c>
      <c r="H11" s="79" t="s">
        <v>28</v>
      </c>
      <c r="I11" s="80" t="s">
        <v>29</v>
      </c>
      <c r="J11" s="160">
        <v>935</v>
      </c>
      <c r="K11" s="160">
        <v>1115</v>
      </c>
      <c r="L11" s="160">
        <v>819</v>
      </c>
      <c r="M11" s="160">
        <v>1028</v>
      </c>
      <c r="N11" s="160">
        <v>1066</v>
      </c>
      <c r="O11" s="160">
        <v>1196</v>
      </c>
      <c r="P11" s="160">
        <v>719</v>
      </c>
      <c r="Q11" s="13">
        <f>IF(Q$2="Среднее",AVERAGE(J11:P11),"")</f>
        <v>982.57142857142856</v>
      </c>
      <c r="R11" s="160">
        <v>901</v>
      </c>
      <c r="S11" s="160">
        <v>1091</v>
      </c>
      <c r="T11" s="160">
        <v>889</v>
      </c>
      <c r="U11" s="160">
        <v>1135</v>
      </c>
      <c r="V11" s="160">
        <v>1383</v>
      </c>
      <c r="W11" s="160">
        <v>1458</v>
      </c>
      <c r="X11" s="160">
        <v>1478</v>
      </c>
      <c r="Y11" s="13">
        <f t="shared" ref="Y11" si="15">IF(Y$2="Среднее",AVERAGE(R11:X11),"")</f>
        <v>1190.7142857142858</v>
      </c>
      <c r="Z11" s="13">
        <v>1227</v>
      </c>
      <c r="AA11" s="13">
        <v>1166</v>
      </c>
      <c r="AB11" s="13">
        <v>975</v>
      </c>
      <c r="AC11" s="13">
        <v>959</v>
      </c>
      <c r="AD11" s="13">
        <v>732</v>
      </c>
      <c r="AE11" s="13">
        <v>735</v>
      </c>
      <c r="AF11" s="13">
        <v>1119</v>
      </c>
      <c r="AG11" s="13">
        <f>IF(AG$2="Среднее",AVERAGE(Z11:AF11),"")</f>
        <v>987.57142857142856</v>
      </c>
      <c r="AH11" s="13">
        <v>1594</v>
      </c>
      <c r="AI11" s="13">
        <v>1543</v>
      </c>
      <c r="AJ11" s="13">
        <v>1169</v>
      </c>
      <c r="AK11" s="13">
        <v>1692</v>
      </c>
      <c r="AL11" s="13">
        <v>1706</v>
      </c>
      <c r="AM11" s="13">
        <v>1365</v>
      </c>
      <c r="AN11" s="13">
        <v>1476</v>
      </c>
      <c r="AO11" s="13">
        <f>IF(AO$2="Среднее",AVERAGE(AH11:AN11),"")</f>
        <v>1506.4285714285713</v>
      </c>
      <c r="AP11" s="13" t="str">
        <f t="shared" ref="AP11" si="16">IF(AP$2="Среднее",AVERAGE(AI11:AO11),"")</f>
        <v/>
      </c>
      <c r="AQ11" s="13" t="str">
        <f t="shared" ref="AQ11" si="17">IF(AQ$2="Среднее",AVERAGE(AJ11:AP11),"")</f>
        <v/>
      </c>
      <c r="AR11" s="13" t="str">
        <f t="shared" ref="AR11" si="18">IF(AR$2="Среднее",AVERAGE(AK11:AQ11),"")</f>
        <v/>
      </c>
      <c r="AS11" s="13" t="str">
        <f t="shared" ref="AS11" si="19">IF(AS$2="Среднее",AVERAGE(AL11:AR11),"")</f>
        <v/>
      </c>
      <c r="AT11" s="13" t="str">
        <f t="shared" ref="AT11" si="20">IF(AT$2="Среднее",AVERAGE(AM11:AS11),"")</f>
        <v/>
      </c>
      <c r="AU11" s="13" t="str">
        <f t="shared" ref="AU11" si="21">IF(AU$2="Среднее",AVERAGE(AN11:AT11),"")</f>
        <v/>
      </c>
      <c r="AV11" s="13" t="str">
        <f t="shared" ref="AV11" si="22">IF(AV$2="Среднее",AVERAGE(AO11:AU11),"")</f>
        <v/>
      </c>
      <c r="AW11" s="13" t="e">
        <f>IF(AW$2="Среднее",AVERAGE(AP11:AV11),"")</f>
        <v>#DIV/0!</v>
      </c>
      <c r="AX11" s="13" t="str">
        <f t="shared" ref="AX11" si="23">IF(AX$2="Среднее",AVERAGE(AQ11:AW11),"")</f>
        <v/>
      </c>
      <c r="AY11" s="13" t="str">
        <f t="shared" ref="AY11" si="24">IF(AY$2="Среднее",AVERAGE(AR11:AX11),"")</f>
        <v/>
      </c>
      <c r="AZ11" s="13" t="str">
        <f t="shared" ref="AZ11" si="25">IF(AZ$2="Среднее",AVERAGE(AS11:AY11),"")</f>
        <v/>
      </c>
      <c r="BA11" s="13" t="str">
        <f t="shared" ref="BA11" si="26">IF(BA$2="Среднее",AVERAGE(AT11:AZ11),"")</f>
        <v/>
      </c>
      <c r="BB11" s="13" t="str">
        <f t="shared" ref="BB11" si="27">IF(BB$2="Среднее",AVERAGE(AU11:BA11),"")</f>
        <v/>
      </c>
      <c r="BC11" s="13" t="str">
        <f t="shared" ref="BC11" si="28">IF(BC$2="Среднее",AVERAGE(AV11:BB11),"")</f>
        <v/>
      </c>
      <c r="BD11" s="13" t="str">
        <f t="shared" ref="BD11" si="29">IF(BD$2="Среднее",AVERAGE(AW11:BC11),"")</f>
        <v/>
      </c>
      <c r="BE11" s="13" t="e">
        <f>IF(BE$2="Среднее",AVERAGE(AX11:BD11),"")</f>
        <v>#DIV/0!</v>
      </c>
    </row>
    <row r="12" spans="1:57" ht="15" customHeight="1" x14ac:dyDescent="0.3">
      <c r="A12" s="78">
        <f t="shared" ref="A12:A24" si="30">A11+1</f>
        <v>2</v>
      </c>
      <c r="B12" s="5" t="s">
        <v>301</v>
      </c>
      <c r="C12" s="79" t="s">
        <v>30</v>
      </c>
      <c r="D12" s="79" t="s">
        <v>31</v>
      </c>
      <c r="E12" s="79" t="s">
        <v>31</v>
      </c>
      <c r="F12" s="79" t="s">
        <v>31</v>
      </c>
      <c r="G12" s="79" t="s">
        <v>27</v>
      </c>
      <c r="H12" s="79" t="s">
        <v>31</v>
      </c>
      <c r="I12" s="80" t="s">
        <v>32</v>
      </c>
      <c r="J12" s="160">
        <v>529</v>
      </c>
      <c r="K12" s="160">
        <v>437</v>
      </c>
      <c r="L12" s="160">
        <v>580</v>
      </c>
      <c r="M12" s="160">
        <v>656</v>
      </c>
      <c r="N12" s="160">
        <v>521</v>
      </c>
      <c r="O12" s="160">
        <v>677</v>
      </c>
      <c r="P12" s="160">
        <v>559</v>
      </c>
      <c r="Q12" s="13">
        <f t="shared" ref="Q12:Q14" si="31">IF(Q$2="Среднее",AVERAGE(J12:P12))</f>
        <v>565.57142857142856</v>
      </c>
      <c r="R12" s="160">
        <v>439</v>
      </c>
      <c r="S12" s="160">
        <v>803</v>
      </c>
      <c r="T12" s="185">
        <v>340</v>
      </c>
      <c r="U12" s="160">
        <v>483</v>
      </c>
      <c r="V12" s="160">
        <v>500</v>
      </c>
      <c r="W12" s="160">
        <v>508</v>
      </c>
      <c r="X12" s="160">
        <v>511</v>
      </c>
      <c r="Y12" s="13">
        <f t="shared" ref="Y12:Y14" si="32">IF(Y$2="Среднее",AVERAGE(R12:X12))</f>
        <v>512</v>
      </c>
      <c r="Z12" s="13">
        <v>616</v>
      </c>
      <c r="AA12" s="13">
        <v>596</v>
      </c>
      <c r="AB12" s="13">
        <v>384</v>
      </c>
      <c r="AC12" s="13">
        <v>549</v>
      </c>
      <c r="AD12" s="13">
        <v>395</v>
      </c>
      <c r="AE12" s="13">
        <v>352</v>
      </c>
      <c r="AF12" s="13">
        <v>741</v>
      </c>
      <c r="AG12" s="13">
        <f>IF(AG$2="Среднее",AVERAGE(Z12:AF12),"")</f>
        <v>519</v>
      </c>
      <c r="AH12" s="13">
        <v>554</v>
      </c>
      <c r="AI12" s="13">
        <v>605</v>
      </c>
      <c r="AJ12" s="13">
        <v>585</v>
      </c>
      <c r="AK12" s="13">
        <v>569</v>
      </c>
      <c r="AL12" s="13">
        <v>560</v>
      </c>
      <c r="AM12" s="13">
        <v>731</v>
      </c>
      <c r="AN12" s="13">
        <v>662</v>
      </c>
      <c r="AO12" s="13">
        <f>IF(AO$2="Среднее",AVERAGE(AH12:AN12),"")</f>
        <v>609.42857142857144</v>
      </c>
      <c r="AP12" s="13"/>
      <c r="AQ12" s="13"/>
      <c r="AR12" s="13"/>
      <c r="AS12" s="13"/>
      <c r="AT12" s="13"/>
      <c r="AU12" s="13"/>
      <c r="AV12" s="13"/>
      <c r="AW12" s="13" t="e">
        <f>IF(AW$2="Среднее",AVERAGE(AP12:AV12),"")</f>
        <v>#DIV/0!</v>
      </c>
      <c r="AX12" s="13"/>
      <c r="AY12" s="13"/>
      <c r="AZ12" s="13"/>
      <c r="BA12" s="13"/>
      <c r="BB12" s="13"/>
      <c r="BC12" s="13"/>
      <c r="BD12" s="13"/>
      <c r="BE12" s="13" t="e">
        <f>IF(BE$2="Среднее",AVERAGE(AX12:BD12),"")</f>
        <v>#DIV/0!</v>
      </c>
    </row>
    <row r="13" spans="1:57" ht="31.5" customHeight="1" x14ac:dyDescent="0.3">
      <c r="A13" s="78">
        <f t="shared" si="30"/>
        <v>3</v>
      </c>
      <c r="B13" s="5" t="s">
        <v>302</v>
      </c>
      <c r="C13" s="79" t="s">
        <v>33</v>
      </c>
      <c r="D13" s="79" t="s">
        <v>34</v>
      </c>
      <c r="E13" s="79" t="s">
        <v>34</v>
      </c>
      <c r="F13" s="79" t="s">
        <v>34</v>
      </c>
      <c r="G13" s="79" t="s">
        <v>27</v>
      </c>
      <c r="H13" s="79" t="s">
        <v>35</v>
      </c>
      <c r="I13" s="80" t="s">
        <v>32</v>
      </c>
      <c r="J13" s="161">
        <v>99</v>
      </c>
      <c r="K13" s="161">
        <v>121</v>
      </c>
      <c r="L13" s="161">
        <v>112</v>
      </c>
      <c r="M13" s="161">
        <v>107</v>
      </c>
      <c r="N13" s="161">
        <v>122</v>
      </c>
      <c r="O13" s="161">
        <v>135</v>
      </c>
      <c r="P13" s="161">
        <v>210</v>
      </c>
      <c r="Q13" s="13">
        <f t="shared" si="31"/>
        <v>129.42857142857142</v>
      </c>
      <c r="R13" s="161">
        <v>89</v>
      </c>
      <c r="S13" s="161">
        <v>122</v>
      </c>
      <c r="T13" s="161">
        <v>120.2</v>
      </c>
      <c r="U13" s="161">
        <v>117</v>
      </c>
      <c r="V13" s="161">
        <v>145</v>
      </c>
      <c r="W13" s="161">
        <v>164</v>
      </c>
      <c r="X13" s="161">
        <v>170.2</v>
      </c>
      <c r="Y13" s="13">
        <f t="shared" si="32"/>
        <v>132.48571428571429</v>
      </c>
      <c r="Z13" s="13">
        <v>156.5</v>
      </c>
      <c r="AA13" s="13">
        <v>137</v>
      </c>
      <c r="AB13" s="13">
        <v>123.6</v>
      </c>
      <c r="AC13" s="13">
        <v>112.4</v>
      </c>
      <c r="AD13" s="13">
        <v>98</v>
      </c>
      <c r="AE13" s="13">
        <v>85.2</v>
      </c>
      <c r="AF13" s="13">
        <v>102.8</v>
      </c>
      <c r="AG13" s="13">
        <f t="shared" ref="AG13:AG14" si="33">IF(AG$2="Среднее",AVERAGE(Z13:AF13),"")</f>
        <v>116.5</v>
      </c>
      <c r="AH13" s="13">
        <v>152</v>
      </c>
      <c r="AI13" s="13">
        <v>181.5</v>
      </c>
      <c r="AJ13" s="13">
        <v>159</v>
      </c>
      <c r="AK13" s="13">
        <v>168.2</v>
      </c>
      <c r="AL13" s="13">
        <v>159</v>
      </c>
      <c r="AM13" s="13">
        <v>177</v>
      </c>
      <c r="AN13" s="13">
        <v>173</v>
      </c>
      <c r="AO13" s="13">
        <f t="shared" ref="AO13:AO14" si="34">IF(AO$2="Среднее",AVERAGE(AH13:AN13),"")</f>
        <v>167.1</v>
      </c>
      <c r="AP13" s="13"/>
      <c r="AQ13" s="13"/>
      <c r="AR13" s="13"/>
      <c r="AS13" s="13"/>
      <c r="AT13" s="13"/>
      <c r="AU13" s="13"/>
      <c r="AV13" s="13"/>
      <c r="AW13" s="13" t="e">
        <f t="shared" ref="AW13:AW14" si="35">IF(AW$2="Среднее",AVERAGE(AP13:AV13),"")</f>
        <v>#DIV/0!</v>
      </c>
      <c r="AX13" s="13"/>
      <c r="AY13" s="13"/>
      <c r="AZ13" s="13"/>
      <c r="BA13" s="13"/>
      <c r="BB13" s="13"/>
      <c r="BC13" s="13"/>
      <c r="BD13" s="13"/>
      <c r="BE13" s="13" t="e">
        <f t="shared" ref="BE13:BE14" si="36">IF(BE$2="Среднее",AVERAGE(AX13:BD13),"")</f>
        <v>#DIV/0!</v>
      </c>
    </row>
    <row r="14" spans="1:57" ht="15" customHeight="1" x14ac:dyDescent="0.3">
      <c r="A14" s="78">
        <f t="shared" si="30"/>
        <v>4</v>
      </c>
      <c r="B14" s="5" t="s">
        <v>233</v>
      </c>
      <c r="C14" s="79" t="s">
        <v>36</v>
      </c>
      <c r="D14" s="79" t="s">
        <v>36</v>
      </c>
      <c r="E14" s="79" t="s">
        <v>36</v>
      </c>
      <c r="F14" s="79" t="s">
        <v>36</v>
      </c>
      <c r="G14" s="79" t="s">
        <v>27</v>
      </c>
      <c r="H14" s="79" t="s">
        <v>36</v>
      </c>
      <c r="I14" s="80" t="s">
        <v>37</v>
      </c>
      <c r="J14" s="162">
        <v>65</v>
      </c>
      <c r="K14" s="162">
        <v>65</v>
      </c>
      <c r="L14" s="162">
        <v>65</v>
      </c>
      <c r="M14" s="162">
        <v>65</v>
      </c>
      <c r="N14" s="162">
        <v>65</v>
      </c>
      <c r="O14" s="162">
        <v>65</v>
      </c>
      <c r="P14" s="162">
        <v>65</v>
      </c>
      <c r="Q14" s="13">
        <f t="shared" si="31"/>
        <v>65</v>
      </c>
      <c r="R14" s="162">
        <v>65</v>
      </c>
      <c r="S14" s="162">
        <v>65</v>
      </c>
      <c r="T14" s="162">
        <v>65</v>
      </c>
      <c r="U14" s="162">
        <v>65</v>
      </c>
      <c r="V14" s="162">
        <v>65</v>
      </c>
      <c r="W14" s="162">
        <v>65</v>
      </c>
      <c r="X14" s="162">
        <v>65</v>
      </c>
      <c r="Y14" s="13">
        <f t="shared" si="32"/>
        <v>65</v>
      </c>
      <c r="Z14" s="14">
        <v>65</v>
      </c>
      <c r="AA14" s="14">
        <v>65</v>
      </c>
      <c r="AB14" s="14">
        <v>65</v>
      </c>
      <c r="AC14" s="14">
        <v>65</v>
      </c>
      <c r="AD14" s="14">
        <v>65</v>
      </c>
      <c r="AE14" s="14">
        <v>65</v>
      </c>
      <c r="AF14" s="14">
        <v>65</v>
      </c>
      <c r="AG14" s="13">
        <f t="shared" si="33"/>
        <v>65</v>
      </c>
      <c r="AH14" s="214">
        <v>65</v>
      </c>
      <c r="AI14" s="14">
        <v>65</v>
      </c>
      <c r="AJ14" s="14">
        <v>65</v>
      </c>
      <c r="AK14" s="14">
        <v>65</v>
      </c>
      <c r="AL14" s="14">
        <v>65</v>
      </c>
      <c r="AM14" s="14">
        <v>65</v>
      </c>
      <c r="AN14" s="14">
        <v>65</v>
      </c>
      <c r="AO14" s="13">
        <f t="shared" si="34"/>
        <v>65</v>
      </c>
      <c r="AP14" s="14"/>
      <c r="AQ14" s="14"/>
      <c r="AR14" s="14"/>
      <c r="AS14" s="14"/>
      <c r="AT14" s="14"/>
      <c r="AU14" s="14"/>
      <c r="AV14" s="14"/>
      <c r="AW14" s="13" t="e">
        <f t="shared" si="35"/>
        <v>#DIV/0!</v>
      </c>
      <c r="AX14" s="14"/>
      <c r="AY14" s="14"/>
      <c r="AZ14" s="14"/>
      <c r="BA14" s="14"/>
      <c r="BB14" s="14"/>
      <c r="BC14" s="14"/>
      <c r="BD14" s="14"/>
      <c r="BE14" s="13" t="e">
        <f t="shared" si="36"/>
        <v>#DIV/0!</v>
      </c>
    </row>
    <row r="15" spans="1:57" ht="38.25" customHeight="1" x14ac:dyDescent="0.3">
      <c r="A15" s="78">
        <f t="shared" si="30"/>
        <v>5</v>
      </c>
      <c r="B15" s="5" t="s">
        <v>303</v>
      </c>
      <c r="C15" s="79" t="s">
        <v>38</v>
      </c>
      <c r="D15" s="79" t="s">
        <v>38</v>
      </c>
      <c r="E15" s="79" t="s">
        <v>38</v>
      </c>
      <c r="F15" s="79" t="s">
        <v>38</v>
      </c>
      <c r="G15" s="79" t="s">
        <v>27</v>
      </c>
      <c r="H15" s="79" t="s">
        <v>38</v>
      </c>
      <c r="I15" s="80" t="s">
        <v>39</v>
      </c>
      <c r="J15" s="163">
        <v>0.3215277777777778</v>
      </c>
      <c r="K15" s="163">
        <v>0.31944444444444448</v>
      </c>
      <c r="L15" s="163">
        <v>0.31805555555555554</v>
      </c>
      <c r="M15" s="164">
        <v>0.31597222222222221</v>
      </c>
      <c r="N15" s="163">
        <v>0.31458333333333333</v>
      </c>
      <c r="O15" s="165">
        <v>0.28819444444444448</v>
      </c>
      <c r="P15" s="165">
        <v>0.28541666666666665</v>
      </c>
      <c r="Q15" s="15"/>
      <c r="R15" s="163">
        <v>0.28402777777777777</v>
      </c>
      <c r="S15" s="163">
        <v>0.28263888888888888</v>
      </c>
      <c r="T15" s="163">
        <v>0.28125</v>
      </c>
      <c r="U15" s="164">
        <v>0.27986111111111112</v>
      </c>
      <c r="V15" s="163">
        <v>0.27916666666666667</v>
      </c>
      <c r="W15" s="165">
        <v>0.27777777777777779</v>
      </c>
      <c r="X15" s="165">
        <v>0.27638888888888885</v>
      </c>
      <c r="Y15" s="15">
        <f>X15</f>
        <v>0.27638888888888885</v>
      </c>
      <c r="Z15" s="15">
        <v>0.2986111111111111</v>
      </c>
      <c r="AA15" s="15">
        <v>0.2951388888888889</v>
      </c>
      <c r="AB15" s="15">
        <v>0.29305555555555557</v>
      </c>
      <c r="AC15" s="15">
        <v>0.29166666666666669</v>
      </c>
      <c r="AD15" s="15">
        <v>0.28958333333333336</v>
      </c>
      <c r="AE15" s="15">
        <v>0.28819444444444448</v>
      </c>
      <c r="AF15" s="15">
        <v>0.28611111111111115</v>
      </c>
      <c r="AG15" s="15">
        <f>AF15</f>
        <v>0.28611111111111115</v>
      </c>
      <c r="AH15" s="15">
        <v>0.28472222222222221</v>
      </c>
      <c r="AI15" s="15">
        <v>0.28472222222222221</v>
      </c>
      <c r="AJ15" s="15">
        <v>0.28055555555555556</v>
      </c>
      <c r="AK15" s="15">
        <v>0.27916666666666667</v>
      </c>
      <c r="AL15" s="15">
        <v>0.27708333333333335</v>
      </c>
      <c r="AM15" s="15">
        <v>0.27569444444444446</v>
      </c>
      <c r="AN15" s="15">
        <v>0.27361111111111108</v>
      </c>
      <c r="AO15" s="15">
        <f>AN15</f>
        <v>0.27361111111111108</v>
      </c>
      <c r="AP15" s="15">
        <v>0.2722222222222222</v>
      </c>
      <c r="AQ15" s="15">
        <v>0.27013888888888887</v>
      </c>
      <c r="AR15" s="15">
        <v>0.26805555555555555</v>
      </c>
      <c r="AS15" s="15">
        <v>0.26666666666666666</v>
      </c>
      <c r="AT15" s="15">
        <v>0.26458333333333334</v>
      </c>
      <c r="AU15" s="15">
        <v>0.26319444444444445</v>
      </c>
      <c r="AV15" s="15">
        <v>0.26111111111111113</v>
      </c>
      <c r="AW15" s="15">
        <f>AV15</f>
        <v>0.26111111111111113</v>
      </c>
      <c r="AX15" s="15"/>
      <c r="AY15" s="15"/>
      <c r="AZ15" s="15"/>
      <c r="BA15" s="15"/>
      <c r="BB15" s="15"/>
      <c r="BC15" s="15"/>
      <c r="BD15" s="15"/>
      <c r="BE15" s="15">
        <f>BD15</f>
        <v>0</v>
      </c>
    </row>
    <row r="16" spans="1:57" ht="15" customHeight="1" x14ac:dyDescent="0.3">
      <c r="A16" s="78">
        <f t="shared" si="30"/>
        <v>6</v>
      </c>
      <c r="B16" s="5" t="s">
        <v>305</v>
      </c>
      <c r="C16" s="79" t="s">
        <v>38</v>
      </c>
      <c r="D16" s="79" t="s">
        <v>38</v>
      </c>
      <c r="E16" s="79" t="s">
        <v>38</v>
      </c>
      <c r="F16" s="79" t="s">
        <v>38</v>
      </c>
      <c r="G16" s="79" t="s">
        <v>27</v>
      </c>
      <c r="H16" s="79" t="s">
        <v>38</v>
      </c>
      <c r="I16" s="80" t="s">
        <v>39</v>
      </c>
      <c r="J16" s="163">
        <v>0.77013888888888893</v>
      </c>
      <c r="K16" s="163">
        <v>0.77222222222222225</v>
      </c>
      <c r="L16" s="163">
        <v>0.77361111111111114</v>
      </c>
      <c r="M16" s="163">
        <v>0.77500000000000002</v>
      </c>
      <c r="N16" s="163">
        <v>0.77638888888888891</v>
      </c>
      <c r="O16" s="163">
        <v>0.76250000000000007</v>
      </c>
      <c r="P16" s="163">
        <v>0.76458333333333339</v>
      </c>
      <c r="Q16" s="15"/>
      <c r="R16" s="163">
        <v>0.76527777777777783</v>
      </c>
      <c r="S16" s="163">
        <v>0.76597222222222217</v>
      </c>
      <c r="T16" s="163">
        <v>0.76736111111111116</v>
      </c>
      <c r="U16" s="163">
        <v>0.7680555555555556</v>
      </c>
      <c r="V16" s="163">
        <v>0.76874999999999993</v>
      </c>
      <c r="W16" s="163">
        <v>0.77013888888888893</v>
      </c>
      <c r="X16" s="163">
        <v>0.77083333333333337</v>
      </c>
      <c r="Y16" s="15">
        <f>X16</f>
        <v>0.77083333333333337</v>
      </c>
      <c r="Z16" s="15">
        <v>0.78888888888888886</v>
      </c>
      <c r="AA16" s="15">
        <v>0.79166666666666663</v>
      </c>
      <c r="AB16" s="15">
        <v>0.79305555555555562</v>
      </c>
      <c r="AC16" s="15">
        <v>0.7944444444444444</v>
      </c>
      <c r="AD16" s="15">
        <v>0.79583333333333339</v>
      </c>
      <c r="AE16" s="15">
        <v>0.79722222222222217</v>
      </c>
      <c r="AF16" s="15">
        <v>0.79861111111111116</v>
      </c>
      <c r="AG16" s="15">
        <f>AF16</f>
        <v>0.79861111111111116</v>
      </c>
      <c r="AH16" s="15">
        <v>0.79999999999999993</v>
      </c>
      <c r="AI16" s="15">
        <v>0.3833333333333333</v>
      </c>
      <c r="AJ16" s="15">
        <v>0.80208333333333337</v>
      </c>
      <c r="AK16" s="15">
        <v>0.80347222222222225</v>
      </c>
      <c r="AL16" s="15">
        <v>0.80486111111111114</v>
      </c>
      <c r="AM16" s="15">
        <v>0.80625000000000002</v>
      </c>
      <c r="AN16" s="15">
        <v>0.80763888888888891</v>
      </c>
      <c r="AO16" s="15">
        <f>AN16</f>
        <v>0.80763888888888891</v>
      </c>
      <c r="AP16" s="15">
        <v>0.80902777777777779</v>
      </c>
      <c r="AQ16" s="15">
        <v>0.81041666666666667</v>
      </c>
      <c r="AR16" s="15">
        <v>0.81180555555555556</v>
      </c>
      <c r="AS16" s="15">
        <v>0.81319444444444444</v>
      </c>
      <c r="AT16" s="15">
        <v>0.81458333333333333</v>
      </c>
      <c r="AU16" s="15">
        <v>0.81597222222222221</v>
      </c>
      <c r="AV16" s="15">
        <v>0.81736111111111109</v>
      </c>
      <c r="AW16" s="15">
        <f>AV16</f>
        <v>0.81736111111111109</v>
      </c>
      <c r="AX16" s="15"/>
      <c r="AY16" s="15"/>
      <c r="AZ16" s="15"/>
      <c r="BA16" s="15"/>
      <c r="BB16" s="15"/>
      <c r="BC16" s="15"/>
      <c r="BD16" s="15"/>
      <c r="BE16" s="15">
        <f>BD16</f>
        <v>0</v>
      </c>
    </row>
    <row r="17" spans="1:57" ht="15" customHeight="1" x14ac:dyDescent="0.3">
      <c r="A17" s="78">
        <f t="shared" si="30"/>
        <v>7</v>
      </c>
      <c r="B17" s="5" t="s">
        <v>40</v>
      </c>
      <c r="C17" s="79" t="s">
        <v>41</v>
      </c>
      <c r="D17" s="79">
        <v>23000</v>
      </c>
      <c r="E17" s="79">
        <v>23000</v>
      </c>
      <c r="F17" s="79">
        <v>23000</v>
      </c>
      <c r="G17" s="79" t="s">
        <v>42</v>
      </c>
      <c r="H17" s="79" t="s">
        <v>43</v>
      </c>
      <c r="I17" s="80" t="s">
        <v>44</v>
      </c>
      <c r="J17" s="12">
        <v>23000</v>
      </c>
      <c r="K17" s="12">
        <v>23000</v>
      </c>
      <c r="L17" s="12">
        <v>23000</v>
      </c>
      <c r="M17" s="12">
        <v>23000</v>
      </c>
      <c r="N17" s="12">
        <v>23000</v>
      </c>
      <c r="O17" s="12">
        <v>23000</v>
      </c>
      <c r="P17" s="12">
        <v>23000</v>
      </c>
      <c r="Q17" s="12">
        <v>23000</v>
      </c>
      <c r="R17" s="12">
        <v>23000</v>
      </c>
      <c r="S17" s="12">
        <v>23000</v>
      </c>
      <c r="T17" s="12">
        <v>23000</v>
      </c>
      <c r="U17" s="12">
        <v>23000</v>
      </c>
      <c r="V17" s="12">
        <v>23000</v>
      </c>
      <c r="W17" s="12">
        <v>23000</v>
      </c>
      <c r="X17" s="12">
        <v>23000</v>
      </c>
      <c r="Y17" s="12">
        <v>23000</v>
      </c>
      <c r="Z17" s="12">
        <v>23000</v>
      </c>
      <c r="AA17" s="12">
        <v>23000</v>
      </c>
      <c r="AB17" s="12">
        <v>23000</v>
      </c>
      <c r="AC17" s="12">
        <v>23000</v>
      </c>
      <c r="AD17" s="12">
        <v>23000</v>
      </c>
      <c r="AE17" s="12">
        <v>23000</v>
      </c>
      <c r="AF17" s="12">
        <v>23000</v>
      </c>
      <c r="AG17" s="12">
        <v>23000</v>
      </c>
      <c r="AH17" s="12">
        <v>23000</v>
      </c>
      <c r="AI17" s="12">
        <v>23000</v>
      </c>
      <c r="AJ17" s="12">
        <v>23000</v>
      </c>
      <c r="AK17" s="12">
        <v>23000</v>
      </c>
      <c r="AL17" s="12">
        <v>23000</v>
      </c>
      <c r="AM17" s="12">
        <v>23000</v>
      </c>
      <c r="AN17" s="12">
        <v>23000</v>
      </c>
      <c r="AO17" s="12">
        <v>23000</v>
      </c>
      <c r="AP17" s="12">
        <v>23000</v>
      </c>
      <c r="AQ17" s="12">
        <v>23000</v>
      </c>
      <c r="AR17" s="12">
        <v>23000</v>
      </c>
      <c r="AS17" s="12">
        <v>23000</v>
      </c>
      <c r="AT17" s="12">
        <v>23000</v>
      </c>
      <c r="AU17" s="12">
        <v>23000</v>
      </c>
      <c r="AV17" s="12">
        <v>23000</v>
      </c>
      <c r="AW17" s="12">
        <v>23000</v>
      </c>
      <c r="AX17" s="12">
        <v>23000</v>
      </c>
      <c r="AY17" s="12">
        <v>23000</v>
      </c>
      <c r="AZ17" s="12">
        <v>23000</v>
      </c>
      <c r="BA17" s="12">
        <v>23000</v>
      </c>
      <c r="BB17" s="12">
        <v>23000</v>
      </c>
      <c r="BC17" s="12">
        <v>23000</v>
      </c>
      <c r="BD17" s="12">
        <v>23000</v>
      </c>
      <c r="BE17" s="12">
        <v>23000</v>
      </c>
    </row>
    <row r="18" spans="1:57" ht="15" customHeight="1" x14ac:dyDescent="0.3">
      <c r="A18" s="78">
        <f t="shared" si="30"/>
        <v>8</v>
      </c>
      <c r="B18" s="5" t="s">
        <v>45</v>
      </c>
      <c r="C18" s="79" t="s">
        <v>46</v>
      </c>
      <c r="D18" s="79">
        <v>82</v>
      </c>
      <c r="E18" s="79">
        <v>82</v>
      </c>
      <c r="F18" s="79">
        <v>82</v>
      </c>
      <c r="G18" s="79" t="s">
        <v>27</v>
      </c>
      <c r="H18" s="79">
        <v>54</v>
      </c>
      <c r="I18" s="80" t="s">
        <v>47</v>
      </c>
      <c r="J18" s="10">
        <f>Формулы!C16</f>
        <v>82</v>
      </c>
      <c r="K18" s="10">
        <f>Формулы!D16</f>
        <v>82</v>
      </c>
      <c r="L18" s="10">
        <f>Формулы!E16</f>
        <v>82</v>
      </c>
      <c r="M18" s="10">
        <f>Формулы!F16</f>
        <v>82</v>
      </c>
      <c r="N18" s="10">
        <f>Формулы!G16</f>
        <v>82</v>
      </c>
      <c r="O18" s="10">
        <f>Формулы!H16</f>
        <v>82</v>
      </c>
      <c r="P18" s="10">
        <f>Формулы!I16</f>
        <v>82</v>
      </c>
      <c r="Q18" s="10">
        <f>Формулы!J16</f>
        <v>82</v>
      </c>
      <c r="R18" s="10">
        <f>Формулы!K16</f>
        <v>82</v>
      </c>
      <c r="S18" s="10">
        <f>Формулы!L16</f>
        <v>82</v>
      </c>
      <c r="T18" s="10">
        <f>Формулы!M16</f>
        <v>82</v>
      </c>
      <c r="U18" s="10">
        <f>Формулы!N16</f>
        <v>82</v>
      </c>
      <c r="V18" s="10">
        <f>Формулы!O16</f>
        <v>82</v>
      </c>
      <c r="W18" s="10">
        <f>Формулы!P16</f>
        <v>82</v>
      </c>
      <c r="X18" s="10">
        <f>Формулы!Q16</f>
        <v>82</v>
      </c>
      <c r="Y18" s="10">
        <f>Формулы!R16</f>
        <v>82</v>
      </c>
      <c r="Z18" s="10">
        <f>VLOOKUP(Z17,Формулы!$A$3:'Формулы'!$B$11,2,FALSE)</f>
        <v>82</v>
      </c>
      <c r="AA18" s="10">
        <f>VLOOKUP(AA17,Формулы!$A$3:'Формулы'!$B$11,2,FALSE)</f>
        <v>82</v>
      </c>
      <c r="AB18" s="10">
        <f>VLOOKUP(AB17,Формулы!$A$3:'Формулы'!$B$11,2,FALSE)</f>
        <v>82</v>
      </c>
      <c r="AC18" s="10">
        <f>VLOOKUP(AC17,Формулы!$A$3:'Формулы'!$B$11,2,FALSE)</f>
        <v>82</v>
      </c>
      <c r="AD18" s="10">
        <f>VLOOKUP(AD17,Формулы!$A$3:'Формулы'!$B$11,2,FALSE)</f>
        <v>82</v>
      </c>
      <c r="AE18" s="10">
        <f>VLOOKUP(AE17,Формулы!$A$3:'Формулы'!$B$11,2,FALSE)</f>
        <v>82</v>
      </c>
      <c r="AF18" s="10">
        <f>VLOOKUP(AF17,Формулы!$A$3:'Формулы'!$B$11,2,FALSE)</f>
        <v>82</v>
      </c>
      <c r="AG18" s="10">
        <f>VLOOKUP(AG17,Формулы!$A$3:'Формулы'!$B$11,2,FALSE)</f>
        <v>82</v>
      </c>
      <c r="AH18" s="10">
        <f>VLOOKUP(AH17,Формулы!$A$3:'Формулы'!$B$11,2,FALSE)</f>
        <v>82</v>
      </c>
      <c r="AI18" s="10">
        <f>VLOOKUP(AI17,Формулы!$A$3:'Формулы'!$B$11,2,FALSE)</f>
        <v>82</v>
      </c>
      <c r="AJ18" s="10">
        <f>VLOOKUP(AJ17,Формулы!$A$3:'Формулы'!$B$11,2,FALSE)</f>
        <v>82</v>
      </c>
      <c r="AK18" s="10">
        <f>VLOOKUP(AK17,Формулы!$A$3:'Формулы'!$B$11,2,FALSE)</f>
        <v>82</v>
      </c>
      <c r="AL18" s="10">
        <f>VLOOKUP(AL17,Формулы!$A$3:'Формулы'!$B$11,2,FALSE)</f>
        <v>82</v>
      </c>
      <c r="AM18" s="10">
        <f>VLOOKUP(AM17,Формулы!$A$3:'Формулы'!$B$11,2,FALSE)</f>
        <v>82</v>
      </c>
      <c r="AN18" s="10">
        <f>VLOOKUP(AN17,Формулы!$A$3:'Формулы'!$B$11,2,FALSE)</f>
        <v>82</v>
      </c>
      <c r="AO18" s="10">
        <f>VLOOKUP(AO17,Формулы!$A$3:'Формулы'!$B$11,2,FALSE)</f>
        <v>82</v>
      </c>
      <c r="AP18" s="10">
        <f>VLOOKUP(AP17,Формулы!$A$3:'Формулы'!$B$11,2,FALSE)</f>
        <v>82</v>
      </c>
      <c r="AQ18" s="10">
        <f>VLOOKUP(AQ17,Формулы!$A$3:'Формулы'!$B$11,2,FALSE)</f>
        <v>82</v>
      </c>
      <c r="AR18" s="10">
        <f>VLOOKUP(AR17,Формулы!$A$3:'Формулы'!$B$11,2,FALSE)</f>
        <v>82</v>
      </c>
      <c r="AS18" s="10">
        <f>VLOOKUP(AS17,Формулы!$A$3:'Формулы'!$B$11,2,FALSE)</f>
        <v>82</v>
      </c>
      <c r="AT18" s="10">
        <f>VLOOKUP(AT17,Формулы!$A$3:'Формулы'!$B$11,2,FALSE)</f>
        <v>82</v>
      </c>
      <c r="AU18" s="10">
        <f>VLOOKUP(AU17,Формулы!$A$3:'Формулы'!$B$11,2,FALSE)</f>
        <v>82</v>
      </c>
      <c r="AV18" s="10">
        <f>VLOOKUP(AV17,Формулы!$A$3:'Формулы'!$B$11,2,FALSE)</f>
        <v>82</v>
      </c>
      <c r="AW18" s="10">
        <f>VLOOKUP(AW17,Формулы!$A$3:'Формулы'!$B$11,2,FALSE)</f>
        <v>82</v>
      </c>
      <c r="AX18" s="10">
        <f>VLOOKUP(AX17,Формулы!$A$3:'Формулы'!$B$11,2,FALSE)</f>
        <v>82</v>
      </c>
      <c r="AY18" s="10">
        <f>VLOOKUP(AY17,Формулы!$A$3:'Формулы'!$B$11,2,FALSE)</f>
        <v>82</v>
      </c>
      <c r="AZ18" s="10">
        <f>VLOOKUP(AZ17,Формулы!$A$3:'Формулы'!$B$11,2,FALSE)</f>
        <v>82</v>
      </c>
      <c r="BA18" s="10">
        <f>VLOOKUP(BA17,Формулы!$A$3:'Формулы'!$B$11,2,FALSE)</f>
        <v>82</v>
      </c>
      <c r="BB18" s="10">
        <f>VLOOKUP(BB17,Формулы!$A$3:'Формулы'!$B$11,2,FALSE)</f>
        <v>82</v>
      </c>
      <c r="BC18" s="10">
        <f>VLOOKUP(BC17,Формулы!$A$3:'Формулы'!$B$11,2,FALSE)</f>
        <v>82</v>
      </c>
      <c r="BD18" s="10">
        <f>VLOOKUP(BD17,Формулы!$A$3:'Формулы'!$B$11,2,FALSE)</f>
        <v>82</v>
      </c>
      <c r="BE18" s="10">
        <f>VLOOKUP(BE17,Формулы!$A$3:'Формулы'!$B$11,2,FALSE)</f>
        <v>82</v>
      </c>
    </row>
    <row r="19" spans="1:57" ht="63.75" customHeight="1" x14ac:dyDescent="0.3">
      <c r="A19" s="78">
        <f t="shared" si="30"/>
        <v>9</v>
      </c>
      <c r="B19" s="5" t="s">
        <v>48</v>
      </c>
      <c r="C19" s="79" t="s">
        <v>49</v>
      </c>
      <c r="D19" s="79" t="s">
        <v>49</v>
      </c>
      <c r="E19" s="79" t="s">
        <v>49</v>
      </c>
      <c r="F19" s="79" t="s">
        <v>49</v>
      </c>
      <c r="G19" s="79" t="s">
        <v>27</v>
      </c>
      <c r="H19" s="79" t="s">
        <v>49</v>
      </c>
      <c r="I19" s="80" t="s">
        <v>39</v>
      </c>
      <c r="J19" s="9">
        <v>0.875</v>
      </c>
      <c r="K19" s="9">
        <v>0.875</v>
      </c>
      <c r="L19" s="9">
        <v>0.875</v>
      </c>
      <c r="M19" s="9">
        <v>0.875</v>
      </c>
      <c r="N19" s="9">
        <v>0.875</v>
      </c>
      <c r="O19" s="9">
        <v>0.875</v>
      </c>
      <c r="P19" s="9">
        <v>0.875</v>
      </c>
      <c r="Q19" s="9"/>
      <c r="R19" s="9">
        <v>0.875</v>
      </c>
      <c r="S19" s="9">
        <v>0.875</v>
      </c>
      <c r="T19" s="9">
        <v>0.875</v>
      </c>
      <c r="U19" s="9">
        <v>0.875</v>
      </c>
      <c r="V19" s="9">
        <v>0.875</v>
      </c>
      <c r="W19" s="9">
        <v>0.875</v>
      </c>
      <c r="X19" s="9">
        <v>0.875</v>
      </c>
      <c r="Y19" s="9">
        <f>X19</f>
        <v>0.875</v>
      </c>
      <c r="Z19" s="9">
        <v>0.875</v>
      </c>
      <c r="AA19" s="9">
        <v>0.95833333333333337</v>
      </c>
      <c r="AB19" s="9">
        <v>0.95833333333333337</v>
      </c>
      <c r="AC19" s="9">
        <v>0.95833333333333337</v>
      </c>
      <c r="AD19" s="9">
        <v>0.95833333333333337</v>
      </c>
      <c r="AE19" s="9">
        <v>0.95833333333333337</v>
      </c>
      <c r="AF19" s="9">
        <v>0.95833333333333337</v>
      </c>
      <c r="AG19" s="9">
        <f>AF19</f>
        <v>0.95833333333333337</v>
      </c>
      <c r="AH19" s="9">
        <v>0.95833333333333337</v>
      </c>
      <c r="AI19" s="9">
        <v>0.95833333333333337</v>
      </c>
      <c r="AJ19" s="9">
        <v>0.875</v>
      </c>
      <c r="AK19" s="9">
        <v>0.875</v>
      </c>
      <c r="AL19" s="9">
        <v>0.875</v>
      </c>
      <c r="AM19" s="9">
        <v>0.875</v>
      </c>
      <c r="AN19" s="9">
        <v>0.875</v>
      </c>
      <c r="AO19" s="9">
        <f>AN19</f>
        <v>0.875</v>
      </c>
      <c r="AP19" s="9"/>
      <c r="AQ19" s="9"/>
      <c r="AR19" s="9"/>
      <c r="AS19" s="9"/>
      <c r="AT19" s="9"/>
      <c r="AU19" s="9"/>
      <c r="AV19" s="9"/>
      <c r="AW19" s="9">
        <f>AV19</f>
        <v>0</v>
      </c>
      <c r="AX19" s="9"/>
      <c r="AY19" s="9"/>
      <c r="AZ19" s="9"/>
      <c r="BA19" s="9"/>
      <c r="BB19" s="9"/>
      <c r="BC19" s="9"/>
      <c r="BD19" s="9"/>
      <c r="BE19" s="9">
        <f>BD19</f>
        <v>0</v>
      </c>
    </row>
    <row r="20" spans="1:57" ht="63.75" customHeight="1" x14ac:dyDescent="0.3">
      <c r="A20" s="81">
        <f t="shared" si="30"/>
        <v>10</v>
      </c>
      <c r="B20" s="6" t="s">
        <v>50</v>
      </c>
      <c r="C20" s="79" t="s">
        <v>49</v>
      </c>
      <c r="D20" s="82" t="s">
        <v>49</v>
      </c>
      <c r="E20" s="82" t="s">
        <v>49</v>
      </c>
      <c r="F20" s="82" t="s">
        <v>49</v>
      </c>
      <c r="G20" s="83" t="s">
        <v>27</v>
      </c>
      <c r="H20" s="82" t="s">
        <v>49</v>
      </c>
      <c r="I20" s="84" t="s">
        <v>39</v>
      </c>
      <c r="J20" s="9">
        <v>0.70833333333333337</v>
      </c>
      <c r="K20" s="9">
        <v>0.70833333333333337</v>
      </c>
      <c r="L20" s="9">
        <v>0.70833333333333337</v>
      </c>
      <c r="M20" s="9">
        <v>0.70833333333333337</v>
      </c>
      <c r="N20" s="9">
        <v>0.70833333333333337</v>
      </c>
      <c r="O20" s="9">
        <v>0.70833333333333337</v>
      </c>
      <c r="P20" s="9">
        <v>0.70833333333333337</v>
      </c>
      <c r="Q20" s="9"/>
      <c r="R20" s="9">
        <v>0.70833333333333337</v>
      </c>
      <c r="S20" s="9">
        <v>0.70833333333333337</v>
      </c>
      <c r="T20" s="9">
        <v>0.70833333333333337</v>
      </c>
      <c r="U20" s="9">
        <v>0.70833333333333337</v>
      </c>
      <c r="V20" s="9">
        <v>0.70833333333333337</v>
      </c>
      <c r="W20" s="9">
        <v>0.70833333333333337</v>
      </c>
      <c r="X20" s="9">
        <v>0.70833333333333337</v>
      </c>
      <c r="Y20" s="9">
        <f>X20</f>
        <v>0.70833333333333337</v>
      </c>
      <c r="Z20" s="9">
        <v>0.70833333333333337</v>
      </c>
      <c r="AA20" s="9">
        <v>0.70833333333333337</v>
      </c>
      <c r="AB20" s="9">
        <v>0.70833333333333337</v>
      </c>
      <c r="AC20" s="9">
        <v>0.70833333333333337</v>
      </c>
      <c r="AD20" s="9">
        <v>0.70833333333333337</v>
      </c>
      <c r="AE20" s="9">
        <v>0.70833333333333337</v>
      </c>
      <c r="AF20" s="9">
        <v>0.70833333333333337</v>
      </c>
      <c r="AG20" s="9">
        <f>AF20</f>
        <v>0.70833333333333337</v>
      </c>
      <c r="AH20" s="9">
        <v>0.70833333333333337</v>
      </c>
      <c r="AI20" s="9">
        <v>0.45833333333333331</v>
      </c>
      <c r="AJ20" s="9">
        <v>0.375</v>
      </c>
      <c r="AK20" s="9">
        <v>0.375</v>
      </c>
      <c r="AL20" s="9">
        <v>0.375</v>
      </c>
      <c r="AM20" s="9">
        <v>0.70833333333333337</v>
      </c>
      <c r="AN20" s="9">
        <v>0.375</v>
      </c>
      <c r="AO20" s="9">
        <f>AN20</f>
        <v>0.375</v>
      </c>
      <c r="AP20" s="9"/>
      <c r="AQ20" s="9"/>
      <c r="AR20" s="9"/>
      <c r="AS20" s="9"/>
      <c r="AT20" s="9"/>
      <c r="AU20" s="9"/>
      <c r="AV20" s="9"/>
      <c r="AW20" s="9">
        <f>AV20</f>
        <v>0</v>
      </c>
      <c r="AX20" s="9"/>
      <c r="AY20" s="9"/>
      <c r="AZ20" s="9"/>
      <c r="BA20" s="9"/>
      <c r="BB20" s="9"/>
      <c r="BC20" s="9"/>
      <c r="BD20" s="9"/>
      <c r="BE20" s="9">
        <f>BD20</f>
        <v>0</v>
      </c>
    </row>
    <row r="21" spans="1:57" ht="25.5" customHeight="1" x14ac:dyDescent="0.3">
      <c r="A21" s="78">
        <f t="shared" si="30"/>
        <v>11</v>
      </c>
      <c r="B21" s="5" t="s">
        <v>51</v>
      </c>
      <c r="C21" s="85" t="s">
        <v>52</v>
      </c>
      <c r="D21" s="79" t="s">
        <v>287</v>
      </c>
      <c r="E21" s="79" t="s">
        <v>288</v>
      </c>
      <c r="F21" s="79" t="s">
        <v>288</v>
      </c>
      <c r="G21" s="83" t="s">
        <v>27</v>
      </c>
      <c r="H21" s="79" t="s">
        <v>289</v>
      </c>
      <c r="I21" s="80" t="s">
        <v>54</v>
      </c>
      <c r="J21" s="166">
        <v>18.5</v>
      </c>
      <c r="K21" s="166">
        <v>18.5</v>
      </c>
      <c r="L21" s="166">
        <v>18.5</v>
      </c>
      <c r="M21" s="166">
        <v>18.5</v>
      </c>
      <c r="N21" s="166">
        <v>18.5</v>
      </c>
      <c r="O21" s="166">
        <v>17.5</v>
      </c>
      <c r="P21" s="166">
        <v>18.5</v>
      </c>
      <c r="Q21" s="10">
        <f t="shared" ref="Q21:Q32" si="37">IF(Q$2="Среднее",AVERAGE(J21:P21))</f>
        <v>18.357142857142858</v>
      </c>
      <c r="R21" s="166">
        <v>18.5</v>
      </c>
      <c r="S21" s="166">
        <v>16.5</v>
      </c>
      <c r="T21" s="166">
        <v>18.5</v>
      </c>
      <c r="U21" s="166">
        <v>18.5</v>
      </c>
      <c r="V21" s="166">
        <v>16</v>
      </c>
      <c r="W21" s="166">
        <v>15</v>
      </c>
      <c r="X21" s="166">
        <v>14</v>
      </c>
      <c r="Y21" s="10">
        <f t="shared" ref="Y21:Y24" si="38">IF(Y$2="Среднее",AVERAGE(R21:X21))</f>
        <v>16.714285714285715</v>
      </c>
      <c r="Z21" s="10">
        <v>14.5</v>
      </c>
      <c r="AA21" s="10">
        <v>14.5</v>
      </c>
      <c r="AB21" s="10">
        <v>14.5</v>
      </c>
      <c r="AC21" s="10">
        <v>13.5</v>
      </c>
      <c r="AD21" s="10">
        <v>14.5</v>
      </c>
      <c r="AE21" s="10">
        <v>13</v>
      </c>
      <c r="AF21" s="10">
        <v>13</v>
      </c>
      <c r="AG21" s="13">
        <f t="shared" ref="AG21:AG23" si="39">IF(AG$2="Среднее",AVERAGE(Z21:AF21),"")</f>
        <v>13.928571428571429</v>
      </c>
      <c r="AH21" s="10">
        <v>9.5</v>
      </c>
      <c r="AI21" s="10">
        <v>10.5</v>
      </c>
      <c r="AJ21" s="10">
        <v>11.5</v>
      </c>
      <c r="AK21" s="10">
        <v>11.5</v>
      </c>
      <c r="AL21" s="10">
        <v>11.5</v>
      </c>
      <c r="AM21" s="10">
        <v>12</v>
      </c>
      <c r="AN21" s="10">
        <v>11.5</v>
      </c>
      <c r="AO21" s="13">
        <f t="shared" ref="AO21:AO24" si="40">IF(AO$2="Среднее",AVERAGE(AH21:AN21),"")</f>
        <v>11.142857142857142</v>
      </c>
      <c r="AP21" s="10"/>
      <c r="AQ21" s="10"/>
      <c r="AR21" s="10"/>
      <c r="AS21" s="10"/>
      <c r="AT21" s="10"/>
      <c r="AU21" s="10"/>
      <c r="AV21" s="10"/>
      <c r="AW21" s="13" t="e">
        <f t="shared" ref="AW21:AW24" si="41">IF(AW$2="Среднее",AVERAGE(AP21:AV21),"")</f>
        <v>#DIV/0!</v>
      </c>
      <c r="AX21" s="10"/>
      <c r="AY21" s="10"/>
      <c r="AZ21" s="10"/>
      <c r="BA21" s="10"/>
      <c r="BB21" s="10"/>
      <c r="BC21" s="10"/>
      <c r="BD21" s="10"/>
      <c r="BE21" s="13" t="e">
        <f t="shared" ref="BE21:BE24" si="42">IF(BE$2="Среднее",AVERAGE(AX21:BD21),"")</f>
        <v>#DIV/0!</v>
      </c>
    </row>
    <row r="22" spans="1:57" ht="15" customHeight="1" x14ac:dyDescent="0.3">
      <c r="A22" s="78">
        <f t="shared" si="30"/>
        <v>12</v>
      </c>
      <c r="B22" s="5" t="s">
        <v>55</v>
      </c>
      <c r="C22" s="85" t="s">
        <v>56</v>
      </c>
      <c r="D22" s="85" t="s">
        <v>57</v>
      </c>
      <c r="E22" s="85" t="s">
        <v>58</v>
      </c>
      <c r="F22" s="85" t="s">
        <v>59</v>
      </c>
      <c r="G22" s="83" t="s">
        <v>27</v>
      </c>
      <c r="H22" s="85" t="s">
        <v>60</v>
      </c>
      <c r="I22" s="80" t="s">
        <v>61</v>
      </c>
      <c r="J22" s="17">
        <f t="shared" ref="J22:P22" si="43">J18*J21</f>
        <v>1517</v>
      </c>
      <c r="K22" s="17">
        <f t="shared" si="43"/>
        <v>1517</v>
      </c>
      <c r="L22" s="17">
        <f t="shared" si="43"/>
        <v>1517</v>
      </c>
      <c r="M22" s="17">
        <f t="shared" si="43"/>
        <v>1517</v>
      </c>
      <c r="N22" s="17">
        <f t="shared" si="43"/>
        <v>1517</v>
      </c>
      <c r="O22" s="17">
        <f t="shared" si="43"/>
        <v>1435</v>
      </c>
      <c r="P22" s="17">
        <f t="shared" si="43"/>
        <v>1517</v>
      </c>
      <c r="Q22" s="10">
        <f t="shared" si="37"/>
        <v>1505.2857142857142</v>
      </c>
      <c r="R22" s="17">
        <f t="shared" ref="R22:X22" si="44">R18*R21</f>
        <v>1517</v>
      </c>
      <c r="S22" s="17">
        <f t="shared" si="44"/>
        <v>1353</v>
      </c>
      <c r="T22" s="17">
        <f t="shared" si="44"/>
        <v>1517</v>
      </c>
      <c r="U22" s="17">
        <f t="shared" si="44"/>
        <v>1517</v>
      </c>
      <c r="V22" s="17">
        <f t="shared" si="44"/>
        <v>1312</v>
      </c>
      <c r="W22" s="17">
        <f t="shared" si="44"/>
        <v>1230</v>
      </c>
      <c r="X22" s="17">
        <f t="shared" si="44"/>
        <v>1148</v>
      </c>
      <c r="Y22" s="10">
        <f t="shared" si="38"/>
        <v>1370.5714285714287</v>
      </c>
      <c r="Z22" s="17">
        <f t="shared" ref="Z22:AN22" si="45">Z18*Z21</f>
        <v>1189</v>
      </c>
      <c r="AA22" s="17">
        <f t="shared" si="45"/>
        <v>1189</v>
      </c>
      <c r="AB22" s="17">
        <f t="shared" si="45"/>
        <v>1189</v>
      </c>
      <c r="AC22" s="17">
        <f t="shared" si="45"/>
        <v>1107</v>
      </c>
      <c r="AD22" s="17">
        <f t="shared" si="45"/>
        <v>1189</v>
      </c>
      <c r="AE22" s="17">
        <f t="shared" si="45"/>
        <v>1066</v>
      </c>
      <c r="AF22" s="17">
        <f t="shared" si="45"/>
        <v>1066</v>
      </c>
      <c r="AG22" s="13">
        <f t="shared" si="39"/>
        <v>1142.1428571428571</v>
      </c>
      <c r="AH22" s="17">
        <f t="shared" si="45"/>
        <v>779</v>
      </c>
      <c r="AI22" s="17">
        <f t="shared" si="45"/>
        <v>861</v>
      </c>
      <c r="AJ22" s="17">
        <f t="shared" si="45"/>
        <v>943</v>
      </c>
      <c r="AK22" s="17">
        <f t="shared" si="45"/>
        <v>943</v>
      </c>
      <c r="AL22" s="17">
        <f t="shared" si="45"/>
        <v>943</v>
      </c>
      <c r="AM22" s="17">
        <f t="shared" si="45"/>
        <v>984</v>
      </c>
      <c r="AN22" s="17">
        <f t="shared" si="45"/>
        <v>943</v>
      </c>
      <c r="AO22" s="13">
        <f t="shared" si="40"/>
        <v>913.71428571428567</v>
      </c>
      <c r="AP22" s="17"/>
      <c r="AQ22" s="17"/>
      <c r="AR22" s="17"/>
      <c r="AS22" s="17"/>
      <c r="AT22" s="17"/>
      <c r="AU22" s="17"/>
      <c r="AV22" s="17"/>
      <c r="AW22" s="13" t="e">
        <f t="shared" si="41"/>
        <v>#DIV/0!</v>
      </c>
      <c r="AX22" s="17"/>
      <c r="AY22" s="17"/>
      <c r="AZ22" s="17"/>
      <c r="BA22" s="17"/>
      <c r="BB22" s="17"/>
      <c r="BC22" s="17"/>
      <c r="BD22" s="17"/>
      <c r="BE22" s="13" t="e">
        <f t="shared" si="42"/>
        <v>#DIV/0!</v>
      </c>
    </row>
    <row r="23" spans="1:57" ht="15" customHeight="1" x14ac:dyDescent="0.3">
      <c r="A23" s="78">
        <f t="shared" si="30"/>
        <v>13</v>
      </c>
      <c r="B23" s="7" t="s">
        <v>234</v>
      </c>
      <c r="C23" s="86" t="s">
        <v>62</v>
      </c>
      <c r="D23" s="86" t="s">
        <v>63</v>
      </c>
      <c r="E23" s="86" t="s">
        <v>63</v>
      </c>
      <c r="F23" s="86" t="s">
        <v>63</v>
      </c>
      <c r="G23" s="83" t="s">
        <v>27</v>
      </c>
      <c r="H23" s="86" t="s">
        <v>63</v>
      </c>
      <c r="I23" s="87" t="s">
        <v>29</v>
      </c>
      <c r="J23" s="17">
        <f>J11*J14/100+J22</f>
        <v>2124.75</v>
      </c>
      <c r="K23" s="17">
        <f t="shared" ref="K23:P23" si="46">K11*K14/100+K22</f>
        <v>2241.75</v>
      </c>
      <c r="L23" s="17">
        <f t="shared" si="46"/>
        <v>2049.35</v>
      </c>
      <c r="M23" s="17">
        <f t="shared" si="46"/>
        <v>2185.1999999999998</v>
      </c>
      <c r="N23" s="17">
        <f t="shared" si="46"/>
        <v>2209.9</v>
      </c>
      <c r="O23" s="17">
        <f t="shared" si="46"/>
        <v>2212.4</v>
      </c>
      <c r="P23" s="17">
        <f t="shared" si="46"/>
        <v>1984.35</v>
      </c>
      <c r="Q23" s="10">
        <f t="shared" si="37"/>
        <v>2143.9571428571426</v>
      </c>
      <c r="R23" s="17">
        <f t="shared" ref="R23:X23" si="47">R11*R14/100+R22</f>
        <v>2102.65</v>
      </c>
      <c r="S23" s="17">
        <f t="shared" si="47"/>
        <v>2062.15</v>
      </c>
      <c r="T23" s="17">
        <f t="shared" si="47"/>
        <v>2094.85</v>
      </c>
      <c r="U23" s="17">
        <f t="shared" si="47"/>
        <v>2254.75</v>
      </c>
      <c r="V23" s="17">
        <f t="shared" si="47"/>
        <v>2210.9499999999998</v>
      </c>
      <c r="W23" s="17">
        <f t="shared" si="47"/>
        <v>2177.6999999999998</v>
      </c>
      <c r="X23" s="17">
        <f t="shared" si="47"/>
        <v>2108.6999999999998</v>
      </c>
      <c r="Y23" s="10">
        <f t="shared" si="38"/>
        <v>2144.5357142857142</v>
      </c>
      <c r="Z23" s="17">
        <f t="shared" ref="Z23:AN23" si="48">Z11*Z14/100+Z22</f>
        <v>1986.55</v>
      </c>
      <c r="AA23" s="17">
        <f t="shared" si="48"/>
        <v>1946.9</v>
      </c>
      <c r="AB23" s="17">
        <f t="shared" si="48"/>
        <v>1822.75</v>
      </c>
      <c r="AC23" s="17">
        <f t="shared" si="48"/>
        <v>1730.35</v>
      </c>
      <c r="AD23" s="17">
        <f t="shared" si="48"/>
        <v>1664.8</v>
      </c>
      <c r="AE23" s="17">
        <f t="shared" si="48"/>
        <v>1543.75</v>
      </c>
      <c r="AF23" s="17">
        <f t="shared" si="48"/>
        <v>1793.35</v>
      </c>
      <c r="AG23" s="13">
        <f t="shared" si="39"/>
        <v>1784.0642857142855</v>
      </c>
      <c r="AH23" s="17">
        <f t="shared" si="48"/>
        <v>1815.1</v>
      </c>
      <c r="AI23" s="17">
        <f t="shared" si="48"/>
        <v>1863.95</v>
      </c>
      <c r="AJ23" s="17">
        <f t="shared" si="48"/>
        <v>1702.85</v>
      </c>
      <c r="AK23" s="17">
        <f t="shared" si="48"/>
        <v>2042.8</v>
      </c>
      <c r="AL23" s="17">
        <f t="shared" si="48"/>
        <v>2051.9</v>
      </c>
      <c r="AM23" s="17">
        <f t="shared" si="48"/>
        <v>1871.25</v>
      </c>
      <c r="AN23" s="17">
        <f t="shared" si="48"/>
        <v>1902.4</v>
      </c>
      <c r="AO23" s="13">
        <f t="shared" si="40"/>
        <v>1892.8928571428571</v>
      </c>
      <c r="AP23" s="17"/>
      <c r="AQ23" s="17"/>
      <c r="AR23" s="17"/>
      <c r="AS23" s="17"/>
      <c r="AT23" s="17"/>
      <c r="AU23" s="17"/>
      <c r="AV23" s="17"/>
      <c r="AW23" s="13" t="e">
        <f t="shared" si="41"/>
        <v>#DIV/0!</v>
      </c>
      <c r="AX23" s="17"/>
      <c r="AY23" s="17"/>
      <c r="AZ23" s="17"/>
      <c r="BA23" s="17"/>
      <c r="BB23" s="17"/>
      <c r="BC23" s="17"/>
      <c r="BD23" s="17"/>
      <c r="BE23" s="13" t="e">
        <f t="shared" si="42"/>
        <v>#DIV/0!</v>
      </c>
    </row>
    <row r="24" spans="1:57" ht="15" customHeight="1" x14ac:dyDescent="0.3">
      <c r="A24" s="78">
        <f t="shared" si="30"/>
        <v>14</v>
      </c>
      <c r="B24" s="5" t="s">
        <v>304</v>
      </c>
      <c r="C24" s="79" t="s">
        <v>64</v>
      </c>
      <c r="D24" s="79" t="s">
        <v>65</v>
      </c>
      <c r="E24" s="79" t="s">
        <v>65</v>
      </c>
      <c r="F24" s="79" t="s">
        <v>65</v>
      </c>
      <c r="G24" s="83" t="s">
        <v>27</v>
      </c>
      <c r="H24" s="79" t="s">
        <v>65</v>
      </c>
      <c r="I24" s="88" t="s">
        <v>66</v>
      </c>
      <c r="J24" s="167">
        <v>65</v>
      </c>
      <c r="K24" s="167">
        <v>64</v>
      </c>
      <c r="L24" s="167">
        <v>64</v>
      </c>
      <c r="M24" s="167">
        <v>64</v>
      </c>
      <c r="N24" s="167">
        <v>64</v>
      </c>
      <c r="O24" s="168">
        <v>64</v>
      </c>
      <c r="P24" s="168">
        <v>67</v>
      </c>
      <c r="Q24" s="10">
        <f t="shared" si="37"/>
        <v>64.571428571428569</v>
      </c>
      <c r="R24" s="167">
        <v>65</v>
      </c>
      <c r="S24" s="167">
        <v>65</v>
      </c>
      <c r="T24" s="167">
        <v>65</v>
      </c>
      <c r="U24" s="167">
        <v>67</v>
      </c>
      <c r="V24" s="167">
        <v>67</v>
      </c>
      <c r="W24" s="168">
        <v>67</v>
      </c>
      <c r="X24" s="168">
        <v>68</v>
      </c>
      <c r="Y24" s="10">
        <f t="shared" si="38"/>
        <v>66.285714285714292</v>
      </c>
      <c r="Z24" s="16">
        <v>68</v>
      </c>
      <c r="AA24" s="16">
        <v>68</v>
      </c>
      <c r="AB24" s="16">
        <v>62</v>
      </c>
      <c r="AC24" s="16">
        <v>62</v>
      </c>
      <c r="AD24" s="16">
        <v>64</v>
      </c>
      <c r="AE24" s="16">
        <v>64</v>
      </c>
      <c r="AF24" s="16">
        <v>64</v>
      </c>
      <c r="AG24" s="13">
        <f t="shared" ref="AG24" si="49">IF(AG$2="Среднее",AVERAGE(Z24:AF24),"")</f>
        <v>64.571428571428569</v>
      </c>
      <c r="AH24" s="16">
        <v>69</v>
      </c>
      <c r="AI24" s="16">
        <v>69</v>
      </c>
      <c r="AJ24" s="16">
        <v>69</v>
      </c>
      <c r="AK24" s="16">
        <v>69</v>
      </c>
      <c r="AL24" s="16">
        <v>72</v>
      </c>
      <c r="AM24" s="16">
        <v>72</v>
      </c>
      <c r="AN24" s="16">
        <v>72</v>
      </c>
      <c r="AO24" s="13">
        <f t="shared" si="40"/>
        <v>70.285714285714292</v>
      </c>
      <c r="AP24" s="16"/>
      <c r="AQ24" s="16"/>
      <c r="AR24" s="16"/>
      <c r="AS24" s="16"/>
      <c r="AT24" s="16"/>
      <c r="AU24" s="16"/>
      <c r="AV24" s="16"/>
      <c r="AW24" s="13" t="e">
        <f t="shared" si="41"/>
        <v>#DIV/0!</v>
      </c>
      <c r="AX24" s="16"/>
      <c r="AY24" s="16"/>
      <c r="AZ24" s="16"/>
      <c r="BA24" s="16"/>
      <c r="BB24" s="16"/>
      <c r="BC24" s="16"/>
      <c r="BD24" s="16"/>
      <c r="BE24" s="13" t="e">
        <f t="shared" si="42"/>
        <v>#DIV/0!</v>
      </c>
    </row>
    <row r="25" spans="1:57" ht="30" customHeight="1" x14ac:dyDescent="0.3">
      <c r="A25" s="235" t="s">
        <v>67</v>
      </c>
      <c r="B25" s="236"/>
      <c r="C25" s="236"/>
      <c r="D25" s="236"/>
      <c r="E25" s="236"/>
      <c r="F25" s="236"/>
      <c r="G25" s="236"/>
      <c r="H25" s="236"/>
      <c r="I25" s="236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</row>
    <row r="26" spans="1:57" ht="15" customHeight="1" x14ac:dyDescent="0.3">
      <c r="A26" s="89">
        <v>1</v>
      </c>
      <c r="B26" s="34" t="s">
        <v>235</v>
      </c>
      <c r="C26" s="91" t="s">
        <v>68</v>
      </c>
      <c r="D26" s="91" t="s">
        <v>69</v>
      </c>
      <c r="E26" s="91" t="s">
        <v>69</v>
      </c>
      <c r="F26" s="91" t="s">
        <v>69</v>
      </c>
      <c r="G26" s="83" t="s">
        <v>27</v>
      </c>
      <c r="H26" s="92" t="s">
        <v>70</v>
      </c>
      <c r="I26" s="89" t="s">
        <v>71</v>
      </c>
      <c r="J26" s="167">
        <v>23.9</v>
      </c>
      <c r="K26" s="167">
        <v>23.4</v>
      </c>
      <c r="L26" s="167">
        <v>24.6</v>
      </c>
      <c r="M26" s="167">
        <v>23.7</v>
      </c>
      <c r="N26" s="167">
        <v>23.7</v>
      </c>
      <c r="O26" s="167">
        <v>23.5</v>
      </c>
      <c r="P26" s="167">
        <v>24.3</v>
      </c>
      <c r="Q26" s="17">
        <f t="shared" si="37"/>
        <v>23.871428571428574</v>
      </c>
      <c r="R26" s="167">
        <v>24.2</v>
      </c>
      <c r="S26" s="167">
        <v>24.1</v>
      </c>
      <c r="T26" s="167">
        <v>22.9</v>
      </c>
      <c r="U26" s="167">
        <v>23.1</v>
      </c>
      <c r="V26" s="167">
        <v>22.7</v>
      </c>
      <c r="W26" s="167">
        <v>22.8</v>
      </c>
      <c r="X26" s="167">
        <v>22.9</v>
      </c>
      <c r="Y26" s="17">
        <f t="shared" ref="Y26:Y32" si="50">IF(Y$2="Среднее",AVERAGE(R26:X26))</f>
        <v>23.24285714285714</v>
      </c>
      <c r="Z26" s="17">
        <v>24.2</v>
      </c>
      <c r="AA26" s="17">
        <v>22.6</v>
      </c>
      <c r="AB26" s="17">
        <v>22.8</v>
      </c>
      <c r="AC26" s="17">
        <v>23.3</v>
      </c>
      <c r="AD26" s="17">
        <v>21.4</v>
      </c>
      <c r="AE26" s="17">
        <v>22.7</v>
      </c>
      <c r="AF26" s="17">
        <v>22.8</v>
      </c>
      <c r="AG26" s="13">
        <f t="shared" ref="AG26:AG32" si="51">IF(AG$2="Среднее",AVERAGE(Z26:AF26),"")</f>
        <v>22.828571428571426</v>
      </c>
      <c r="AH26" s="17">
        <v>22.5</v>
      </c>
      <c r="AI26" s="17">
        <v>23.4</v>
      </c>
      <c r="AJ26" s="17">
        <v>23.1</v>
      </c>
      <c r="AK26" s="17">
        <v>23</v>
      </c>
      <c r="AL26" s="17">
        <v>22.7</v>
      </c>
      <c r="AM26" s="17">
        <v>23.8</v>
      </c>
      <c r="AN26" s="17">
        <v>22.7</v>
      </c>
      <c r="AO26" s="13">
        <f t="shared" ref="AO26:AO32" si="52">IF(AO$2="Среднее",AVERAGE(AH26:AN26),"")</f>
        <v>23.028571428571428</v>
      </c>
      <c r="AP26" s="17"/>
      <c r="AQ26" s="17"/>
      <c r="AR26" s="17"/>
      <c r="AS26" s="17"/>
      <c r="AT26" s="17"/>
      <c r="AU26" s="17"/>
      <c r="AV26" s="17"/>
      <c r="AW26" s="13" t="e">
        <f t="shared" ref="AW26:AW32" si="53">IF(AW$2="Среднее",AVERAGE(AP26:AV26),"")</f>
        <v>#DIV/0!</v>
      </c>
      <c r="AX26" s="17"/>
      <c r="AY26" s="17"/>
      <c r="AZ26" s="17"/>
      <c r="BA26" s="17"/>
      <c r="BB26" s="17"/>
      <c r="BC26" s="17"/>
      <c r="BD26" s="17"/>
      <c r="BE26" s="13" t="e">
        <f t="shared" ref="BE26:BE32" si="54">IF(BE$2="Среднее",AVERAGE(AX26:BD26),"")</f>
        <v>#DIV/0!</v>
      </c>
    </row>
    <row r="27" spans="1:57" ht="15" customHeight="1" x14ac:dyDescent="0.3">
      <c r="A27" s="89">
        <f>A26+1</f>
        <v>2</v>
      </c>
      <c r="B27" s="34" t="s">
        <v>236</v>
      </c>
      <c r="C27" s="91" t="s">
        <v>70</v>
      </c>
      <c r="D27" s="91" t="s">
        <v>72</v>
      </c>
      <c r="E27" s="91" t="s">
        <v>72</v>
      </c>
      <c r="F27" s="91" t="s">
        <v>72</v>
      </c>
      <c r="G27" s="83" t="s">
        <v>27</v>
      </c>
      <c r="H27" s="92" t="s">
        <v>73</v>
      </c>
      <c r="I27" s="89" t="s">
        <v>71</v>
      </c>
      <c r="J27" s="162">
        <v>19.5</v>
      </c>
      <c r="K27" s="162">
        <v>19.8</v>
      </c>
      <c r="L27" s="162">
        <v>19.7</v>
      </c>
      <c r="M27" s="162">
        <v>18.600000000000001</v>
      </c>
      <c r="N27" s="162">
        <v>18.899999999999999</v>
      </c>
      <c r="O27" s="162">
        <v>19.2</v>
      </c>
      <c r="P27" s="162">
        <v>20.3</v>
      </c>
      <c r="Q27" s="17">
        <f t="shared" si="37"/>
        <v>19.428571428571427</v>
      </c>
      <c r="R27" s="162">
        <v>19.2</v>
      </c>
      <c r="S27" s="162">
        <v>18.8</v>
      </c>
      <c r="T27" s="162">
        <v>18.8</v>
      </c>
      <c r="U27" s="162">
        <v>19</v>
      </c>
      <c r="V27" s="162">
        <v>17.899999999999999</v>
      </c>
      <c r="W27" s="162">
        <v>17.8</v>
      </c>
      <c r="X27" s="162">
        <v>18.5</v>
      </c>
      <c r="Y27" s="17">
        <f t="shared" si="50"/>
        <v>18.571428571428573</v>
      </c>
      <c r="Z27" s="17">
        <v>19.8</v>
      </c>
      <c r="AA27" s="17">
        <v>18.100000000000001</v>
      </c>
      <c r="AB27" s="17">
        <v>18.3</v>
      </c>
      <c r="AC27" s="17">
        <v>18.8</v>
      </c>
      <c r="AD27" s="17">
        <v>18.3</v>
      </c>
      <c r="AE27" s="17">
        <v>18.399999999999999</v>
      </c>
      <c r="AF27" s="17">
        <v>18.7</v>
      </c>
      <c r="AG27" s="13">
        <f t="shared" si="51"/>
        <v>18.628571428571426</v>
      </c>
      <c r="AH27" s="17">
        <v>19</v>
      </c>
      <c r="AI27" s="17">
        <v>19.3</v>
      </c>
      <c r="AJ27" s="17">
        <v>18.600000000000001</v>
      </c>
      <c r="AK27" s="17">
        <v>18.5</v>
      </c>
      <c r="AL27" s="17">
        <v>18.399999999999999</v>
      </c>
      <c r="AM27" s="17">
        <v>20.8</v>
      </c>
      <c r="AN27" s="17">
        <v>17.2</v>
      </c>
      <c r="AO27" s="13">
        <f t="shared" si="52"/>
        <v>18.828571428571429</v>
      </c>
      <c r="AP27" s="17"/>
      <c r="AQ27" s="17"/>
      <c r="AR27" s="17"/>
      <c r="AS27" s="17"/>
      <c r="AT27" s="17"/>
      <c r="AU27" s="17"/>
      <c r="AV27" s="17"/>
      <c r="AW27" s="13" t="e">
        <f t="shared" si="53"/>
        <v>#DIV/0!</v>
      </c>
      <c r="AX27" s="17"/>
      <c r="AY27" s="17"/>
      <c r="AZ27" s="17"/>
      <c r="BA27" s="17"/>
      <c r="BB27" s="17"/>
      <c r="BC27" s="17"/>
      <c r="BD27" s="17"/>
      <c r="BE27" s="13" t="e">
        <f t="shared" si="54"/>
        <v>#DIV/0!</v>
      </c>
    </row>
    <row r="28" spans="1:57" ht="15" customHeight="1" x14ac:dyDescent="0.3">
      <c r="A28" s="89">
        <f t="shared" ref="A28:A41" si="55">A27+1</f>
        <v>3</v>
      </c>
      <c r="B28" s="34" t="s">
        <v>74</v>
      </c>
      <c r="C28" s="91" t="s">
        <v>75</v>
      </c>
      <c r="D28" s="91" t="s">
        <v>76</v>
      </c>
      <c r="E28" s="91" t="s">
        <v>76</v>
      </c>
      <c r="F28" s="91" t="s">
        <v>76</v>
      </c>
      <c r="G28" s="83" t="s">
        <v>27</v>
      </c>
      <c r="H28" s="92" t="s">
        <v>76</v>
      </c>
      <c r="I28" s="89" t="s">
        <v>71</v>
      </c>
      <c r="J28" s="168">
        <v>26.9</v>
      </c>
      <c r="K28" s="168">
        <v>26.6</v>
      </c>
      <c r="L28" s="168">
        <v>26.9</v>
      </c>
      <c r="M28" s="168">
        <v>25.8</v>
      </c>
      <c r="N28" s="168">
        <v>26.5</v>
      </c>
      <c r="O28" s="168">
        <v>25</v>
      </c>
      <c r="P28" s="168">
        <v>26</v>
      </c>
      <c r="Q28" s="17">
        <f t="shared" si="37"/>
        <v>26.24285714285714</v>
      </c>
      <c r="R28" s="168">
        <v>25.7</v>
      </c>
      <c r="S28" s="168">
        <v>25.9</v>
      </c>
      <c r="T28" s="168">
        <v>25.3</v>
      </c>
      <c r="U28" s="168">
        <v>25.8</v>
      </c>
      <c r="V28" s="168">
        <v>25.2</v>
      </c>
      <c r="W28" s="168">
        <v>23.6</v>
      </c>
      <c r="X28" s="168">
        <v>26.2</v>
      </c>
      <c r="Y28" s="17">
        <f t="shared" si="50"/>
        <v>25.385714285714283</v>
      </c>
      <c r="Z28" s="17">
        <v>26.8</v>
      </c>
      <c r="AA28" s="17">
        <v>25.3</v>
      </c>
      <c r="AB28" s="17">
        <v>24.8</v>
      </c>
      <c r="AC28" s="17">
        <v>25.7</v>
      </c>
      <c r="AD28" s="17">
        <v>23.5</v>
      </c>
      <c r="AE28" s="17">
        <v>24.8</v>
      </c>
      <c r="AF28" s="17">
        <v>25.5</v>
      </c>
      <c r="AG28" s="13">
        <f t="shared" si="51"/>
        <v>25.2</v>
      </c>
      <c r="AH28" s="17">
        <v>25.7</v>
      </c>
      <c r="AI28" s="17">
        <v>25.5</v>
      </c>
      <c r="AJ28" s="17">
        <v>23.9</v>
      </c>
      <c r="AK28" s="17">
        <v>25.9</v>
      </c>
      <c r="AL28" s="17">
        <v>24.5</v>
      </c>
      <c r="AM28" s="17">
        <v>25.6</v>
      </c>
      <c r="AN28" s="17">
        <v>23.4</v>
      </c>
      <c r="AO28" s="13">
        <f t="shared" si="52"/>
        <v>24.928571428571427</v>
      </c>
      <c r="AP28" s="17"/>
      <c r="AQ28" s="17"/>
      <c r="AR28" s="17"/>
      <c r="AS28" s="17"/>
      <c r="AT28" s="17"/>
      <c r="AU28" s="17"/>
      <c r="AV28" s="17"/>
      <c r="AW28" s="13" t="e">
        <f t="shared" si="53"/>
        <v>#DIV/0!</v>
      </c>
      <c r="AX28" s="17"/>
      <c r="AY28" s="17"/>
      <c r="AZ28" s="17"/>
      <c r="BA28" s="17"/>
      <c r="BB28" s="17"/>
      <c r="BC28" s="17"/>
      <c r="BD28" s="17"/>
      <c r="BE28" s="13" t="e">
        <f t="shared" si="54"/>
        <v>#DIV/0!</v>
      </c>
    </row>
    <row r="29" spans="1:57" ht="15" customHeight="1" x14ac:dyDescent="0.3">
      <c r="A29" s="89">
        <f t="shared" si="55"/>
        <v>4</v>
      </c>
      <c r="B29" s="34" t="s">
        <v>77</v>
      </c>
      <c r="C29" s="93" t="s">
        <v>78</v>
      </c>
      <c r="D29" s="93" t="s">
        <v>79</v>
      </c>
      <c r="E29" s="93" t="s">
        <v>80</v>
      </c>
      <c r="F29" s="93" t="s">
        <v>80</v>
      </c>
      <c r="G29" s="83" t="s">
        <v>27</v>
      </c>
      <c r="H29" s="94" t="s">
        <v>81</v>
      </c>
      <c r="I29" s="89" t="s">
        <v>71</v>
      </c>
      <c r="J29" s="168">
        <f t="shared" ref="J29:P29" si="56">J26-J27</f>
        <v>4.3999999999999986</v>
      </c>
      <c r="K29" s="168">
        <f t="shared" si="56"/>
        <v>3.5999999999999979</v>
      </c>
      <c r="L29" s="168">
        <f t="shared" si="56"/>
        <v>4.9000000000000021</v>
      </c>
      <c r="M29" s="168">
        <f t="shared" si="56"/>
        <v>5.0999999999999979</v>
      </c>
      <c r="N29" s="168">
        <f t="shared" si="56"/>
        <v>4.8000000000000007</v>
      </c>
      <c r="O29" s="168">
        <f t="shared" si="56"/>
        <v>4.3000000000000007</v>
      </c>
      <c r="P29" s="168">
        <f t="shared" si="56"/>
        <v>4</v>
      </c>
      <c r="Q29" s="17">
        <f t="shared" si="37"/>
        <v>4.4428571428571422</v>
      </c>
      <c r="R29" s="168">
        <f t="shared" ref="R29:AN29" si="57">R26-R27</f>
        <v>5</v>
      </c>
      <c r="S29" s="168">
        <f t="shared" si="57"/>
        <v>5.3000000000000007</v>
      </c>
      <c r="T29" s="168">
        <f t="shared" si="57"/>
        <v>4.0999999999999979</v>
      </c>
      <c r="U29" s="168">
        <f t="shared" si="57"/>
        <v>4.1000000000000014</v>
      </c>
      <c r="V29" s="168">
        <f t="shared" si="57"/>
        <v>4.8000000000000007</v>
      </c>
      <c r="W29" s="168">
        <f t="shared" si="57"/>
        <v>5</v>
      </c>
      <c r="X29" s="168">
        <f t="shared" si="57"/>
        <v>4.3999999999999986</v>
      </c>
      <c r="Y29" s="17">
        <f t="shared" si="50"/>
        <v>4.6714285714285717</v>
      </c>
      <c r="Z29" s="168">
        <f t="shared" si="57"/>
        <v>4.3999999999999986</v>
      </c>
      <c r="AA29" s="168">
        <f t="shared" si="57"/>
        <v>4.5</v>
      </c>
      <c r="AB29" s="168">
        <f t="shared" si="57"/>
        <v>4.5</v>
      </c>
      <c r="AC29" s="168">
        <f t="shared" si="57"/>
        <v>4.5</v>
      </c>
      <c r="AD29" s="168">
        <f t="shared" si="57"/>
        <v>3.0999999999999979</v>
      </c>
      <c r="AE29" s="168">
        <f t="shared" si="57"/>
        <v>4.3000000000000007</v>
      </c>
      <c r="AF29" s="168">
        <f t="shared" si="57"/>
        <v>4.1000000000000014</v>
      </c>
      <c r="AG29" s="13">
        <f t="shared" si="51"/>
        <v>4.2</v>
      </c>
      <c r="AH29" s="168">
        <f t="shared" si="57"/>
        <v>3.5</v>
      </c>
      <c r="AI29" s="168">
        <f t="shared" si="57"/>
        <v>4.0999999999999979</v>
      </c>
      <c r="AJ29" s="168">
        <f t="shared" si="57"/>
        <v>4.5</v>
      </c>
      <c r="AK29" s="168">
        <f t="shared" si="57"/>
        <v>4.5</v>
      </c>
      <c r="AL29" s="168">
        <f t="shared" si="57"/>
        <v>4.3000000000000007</v>
      </c>
      <c r="AM29" s="168">
        <f t="shared" si="57"/>
        <v>3</v>
      </c>
      <c r="AN29" s="168">
        <f t="shared" si="57"/>
        <v>5.5</v>
      </c>
      <c r="AO29" s="13">
        <f t="shared" si="52"/>
        <v>4.2</v>
      </c>
      <c r="AP29" s="17"/>
      <c r="AQ29" s="17"/>
      <c r="AR29" s="17"/>
      <c r="AS29" s="17"/>
      <c r="AT29" s="17"/>
      <c r="AU29" s="17"/>
      <c r="AV29" s="17"/>
      <c r="AW29" s="13" t="e">
        <f t="shared" si="53"/>
        <v>#DIV/0!</v>
      </c>
      <c r="AX29" s="17"/>
      <c r="AY29" s="17"/>
      <c r="AZ29" s="17"/>
      <c r="BA29" s="17"/>
      <c r="BB29" s="17"/>
      <c r="BC29" s="17"/>
      <c r="BD29" s="17"/>
      <c r="BE29" s="13" t="e">
        <f t="shared" si="54"/>
        <v>#DIV/0!</v>
      </c>
    </row>
    <row r="30" spans="1:57" ht="15" customHeight="1" x14ac:dyDescent="0.3">
      <c r="A30" s="89">
        <f t="shared" si="55"/>
        <v>5</v>
      </c>
      <c r="B30" s="34" t="s">
        <v>237</v>
      </c>
      <c r="C30" s="91">
        <v>22</v>
      </c>
      <c r="D30" s="91" t="s">
        <v>82</v>
      </c>
      <c r="E30" s="91" t="s">
        <v>83</v>
      </c>
      <c r="F30" s="91" t="s">
        <v>83</v>
      </c>
      <c r="G30" s="83" t="s">
        <v>27</v>
      </c>
      <c r="H30" s="92" t="s">
        <v>84</v>
      </c>
      <c r="I30" s="89" t="s">
        <v>71</v>
      </c>
      <c r="J30" s="170">
        <v>22.8</v>
      </c>
      <c r="K30" s="170">
        <v>22.7</v>
      </c>
      <c r="L30" s="170">
        <v>22.8</v>
      </c>
      <c r="M30" s="170">
        <v>22.7</v>
      </c>
      <c r="N30" s="170">
        <v>22.7</v>
      </c>
      <c r="O30" s="170">
        <v>22.9</v>
      </c>
      <c r="P30" s="170">
        <v>22.7</v>
      </c>
      <c r="Q30" s="17">
        <f t="shared" si="37"/>
        <v>22.757142857142856</v>
      </c>
      <c r="R30" s="170">
        <v>23.4</v>
      </c>
      <c r="S30" s="170">
        <v>22.9</v>
      </c>
      <c r="T30" s="170">
        <v>22.4</v>
      </c>
      <c r="U30" s="170">
        <v>21.8</v>
      </c>
      <c r="V30" s="170">
        <v>21.7</v>
      </c>
      <c r="W30" s="170">
        <v>21.6</v>
      </c>
      <c r="X30" s="170">
        <v>21.8</v>
      </c>
      <c r="Y30" s="17">
        <f t="shared" si="50"/>
        <v>22.228571428571428</v>
      </c>
      <c r="Z30" s="17">
        <v>21.9</v>
      </c>
      <c r="AA30" s="17">
        <v>21.6</v>
      </c>
      <c r="AB30" s="17">
        <v>21.5</v>
      </c>
      <c r="AC30" s="17">
        <v>21.6</v>
      </c>
      <c r="AD30" s="17">
        <v>21.3</v>
      </c>
      <c r="AE30" s="17">
        <v>22.6</v>
      </c>
      <c r="AF30" s="17">
        <v>21.8</v>
      </c>
      <c r="AG30" s="13">
        <f t="shared" si="51"/>
        <v>21.75714285714286</v>
      </c>
      <c r="AH30" s="17">
        <v>22.1</v>
      </c>
      <c r="AI30" s="17">
        <v>21.6</v>
      </c>
      <c r="AJ30" s="17">
        <v>21.6</v>
      </c>
      <c r="AK30" s="17">
        <v>22.1</v>
      </c>
      <c r="AL30" s="17">
        <v>22.2</v>
      </c>
      <c r="AM30" s="17">
        <v>21.9</v>
      </c>
      <c r="AN30" s="17">
        <v>21.7</v>
      </c>
      <c r="AO30" s="13">
        <f t="shared" si="52"/>
        <v>21.885714285714283</v>
      </c>
      <c r="AP30" s="17"/>
      <c r="AQ30" s="17"/>
      <c r="AR30" s="17"/>
      <c r="AS30" s="17"/>
      <c r="AT30" s="17"/>
      <c r="AU30" s="17"/>
      <c r="AV30" s="17"/>
      <c r="AW30" s="13" t="e">
        <f t="shared" si="53"/>
        <v>#DIV/0!</v>
      </c>
      <c r="AX30" s="17"/>
      <c r="AY30" s="17"/>
      <c r="AZ30" s="17"/>
      <c r="BA30" s="17"/>
      <c r="BB30" s="17"/>
      <c r="BC30" s="17"/>
      <c r="BD30" s="17"/>
      <c r="BE30" s="13" t="e">
        <f t="shared" si="54"/>
        <v>#DIV/0!</v>
      </c>
    </row>
    <row r="31" spans="1:57" ht="15" customHeight="1" x14ac:dyDescent="0.3">
      <c r="A31" s="89">
        <f t="shared" si="55"/>
        <v>6</v>
      </c>
      <c r="B31" s="35" t="s">
        <v>238</v>
      </c>
      <c r="C31" s="95" t="s">
        <v>85</v>
      </c>
      <c r="D31" s="95" t="s">
        <v>85</v>
      </c>
      <c r="E31" s="96" t="s">
        <v>86</v>
      </c>
      <c r="F31" s="96" t="s">
        <v>86</v>
      </c>
      <c r="G31" s="83" t="s">
        <v>27</v>
      </c>
      <c r="H31" s="90" t="s">
        <v>86</v>
      </c>
      <c r="I31" s="97" t="s">
        <v>87</v>
      </c>
      <c r="J31" s="197">
        <v>680</v>
      </c>
      <c r="K31" s="197">
        <v>656</v>
      </c>
      <c r="L31" s="197">
        <v>646</v>
      </c>
      <c r="M31" s="197">
        <v>657</v>
      </c>
      <c r="N31" s="197">
        <v>632</v>
      </c>
      <c r="O31" s="171">
        <v>697</v>
      </c>
      <c r="P31" s="171">
        <v>709</v>
      </c>
      <c r="Q31" s="17">
        <f t="shared" si="37"/>
        <v>668.14285714285711</v>
      </c>
      <c r="R31" s="197">
        <v>859</v>
      </c>
      <c r="S31" s="197">
        <v>745</v>
      </c>
      <c r="T31" s="197">
        <v>784</v>
      </c>
      <c r="U31" s="197">
        <v>774</v>
      </c>
      <c r="V31" s="197">
        <v>795</v>
      </c>
      <c r="W31" s="171">
        <v>803</v>
      </c>
      <c r="X31" s="171">
        <v>760</v>
      </c>
      <c r="Y31" s="17">
        <f t="shared" si="50"/>
        <v>788.57142857142856</v>
      </c>
      <c r="Z31" s="18">
        <v>745</v>
      </c>
      <c r="AA31" s="18">
        <v>765</v>
      </c>
      <c r="AB31" s="18">
        <v>792</v>
      </c>
      <c r="AC31" s="18">
        <v>687</v>
      </c>
      <c r="AD31" s="18">
        <v>656</v>
      </c>
      <c r="AE31" s="18">
        <v>789</v>
      </c>
      <c r="AF31" s="18">
        <v>740</v>
      </c>
      <c r="AG31" s="13">
        <f t="shared" si="51"/>
        <v>739.14285714285711</v>
      </c>
      <c r="AH31" s="18">
        <v>771</v>
      </c>
      <c r="AI31" s="18">
        <v>732</v>
      </c>
      <c r="AJ31" s="18">
        <v>748</v>
      </c>
      <c r="AK31" s="18">
        <v>772</v>
      </c>
      <c r="AL31" s="18">
        <v>722</v>
      </c>
      <c r="AM31" s="18">
        <v>770</v>
      </c>
      <c r="AN31" s="18">
        <v>782</v>
      </c>
      <c r="AO31" s="13">
        <f t="shared" si="52"/>
        <v>756.71428571428567</v>
      </c>
      <c r="AP31" s="18"/>
      <c r="AQ31" s="18"/>
      <c r="AR31" s="18"/>
      <c r="AS31" s="18"/>
      <c r="AT31" s="18"/>
      <c r="AU31" s="18"/>
      <c r="AV31" s="18"/>
      <c r="AW31" s="13" t="e">
        <f t="shared" si="53"/>
        <v>#DIV/0!</v>
      </c>
      <c r="AX31" s="18"/>
      <c r="AY31" s="18"/>
      <c r="AZ31" s="18"/>
      <c r="BA31" s="18"/>
      <c r="BB31" s="18"/>
      <c r="BC31" s="18"/>
      <c r="BD31" s="18"/>
      <c r="BE31" s="13" t="e">
        <f t="shared" si="54"/>
        <v>#DIV/0!</v>
      </c>
    </row>
    <row r="32" spans="1:57" ht="15" customHeight="1" x14ac:dyDescent="0.3">
      <c r="A32" s="89">
        <f t="shared" si="55"/>
        <v>7</v>
      </c>
      <c r="B32" s="34" t="s">
        <v>239</v>
      </c>
      <c r="C32" s="90">
        <v>800</v>
      </c>
      <c r="D32" s="96">
        <v>1000</v>
      </c>
      <c r="E32" s="96">
        <v>1000</v>
      </c>
      <c r="F32" s="96">
        <v>1000</v>
      </c>
      <c r="G32" s="83" t="s">
        <v>27</v>
      </c>
      <c r="H32" s="90">
        <v>1000</v>
      </c>
      <c r="I32" s="97" t="s">
        <v>87</v>
      </c>
      <c r="J32" s="191">
        <v>1216</v>
      </c>
      <c r="K32" s="191">
        <v>827</v>
      </c>
      <c r="L32" s="191">
        <v>917</v>
      </c>
      <c r="M32" s="191">
        <v>959</v>
      </c>
      <c r="N32" s="191">
        <v>988</v>
      </c>
      <c r="O32" s="171">
        <v>1037</v>
      </c>
      <c r="P32" s="171">
        <v>999</v>
      </c>
      <c r="Q32" s="17">
        <f t="shared" si="37"/>
        <v>991.85714285714289</v>
      </c>
      <c r="R32" s="191">
        <v>1221</v>
      </c>
      <c r="S32" s="191">
        <v>1182</v>
      </c>
      <c r="T32" s="191">
        <v>1250</v>
      </c>
      <c r="U32" s="191">
        <v>1147</v>
      </c>
      <c r="V32" s="191">
        <v>1100</v>
      </c>
      <c r="W32" s="171">
        <v>1150</v>
      </c>
      <c r="X32" s="171">
        <v>1056</v>
      </c>
      <c r="Y32" s="17">
        <f t="shared" si="50"/>
        <v>1158</v>
      </c>
      <c r="Z32" s="18">
        <v>1034</v>
      </c>
      <c r="AA32" s="18">
        <v>1289</v>
      </c>
      <c r="AB32" s="18">
        <v>1166</v>
      </c>
      <c r="AC32" s="18">
        <v>973</v>
      </c>
      <c r="AD32" s="18">
        <v>978</v>
      </c>
      <c r="AE32" s="18">
        <v>1048</v>
      </c>
      <c r="AF32" s="18">
        <v>1180</v>
      </c>
      <c r="AG32" s="13">
        <f t="shared" si="51"/>
        <v>1095.4285714285713</v>
      </c>
      <c r="AH32" s="18">
        <v>1054</v>
      </c>
      <c r="AI32" s="18">
        <v>1011</v>
      </c>
      <c r="AJ32" s="18">
        <v>963</v>
      </c>
      <c r="AK32" s="18">
        <v>1206</v>
      </c>
      <c r="AL32" s="18">
        <v>1000</v>
      </c>
      <c r="AM32" s="18">
        <v>1118</v>
      </c>
      <c r="AN32" s="18">
        <v>1088</v>
      </c>
      <c r="AO32" s="13">
        <f t="shared" si="52"/>
        <v>1062.8571428571429</v>
      </c>
      <c r="AP32" s="18"/>
      <c r="AQ32" s="18"/>
      <c r="AR32" s="18"/>
      <c r="AS32" s="18"/>
      <c r="AT32" s="18"/>
      <c r="AU32" s="18"/>
      <c r="AV32" s="18"/>
      <c r="AW32" s="13" t="e">
        <f t="shared" si="53"/>
        <v>#DIV/0!</v>
      </c>
      <c r="AX32" s="18"/>
      <c r="AY32" s="18"/>
      <c r="AZ32" s="18"/>
      <c r="BA32" s="18"/>
      <c r="BB32" s="18"/>
      <c r="BC32" s="18"/>
      <c r="BD32" s="18"/>
      <c r="BE32" s="13" t="e">
        <f t="shared" si="54"/>
        <v>#DIV/0!</v>
      </c>
    </row>
    <row r="33" spans="1:57" ht="15" customHeight="1" x14ac:dyDescent="0.3">
      <c r="A33" s="89">
        <f t="shared" si="55"/>
        <v>8</v>
      </c>
      <c r="B33" s="34" t="s">
        <v>88</v>
      </c>
      <c r="C33" s="90"/>
      <c r="D33" s="96"/>
      <c r="E33" s="96"/>
      <c r="F33" s="96"/>
      <c r="G33" s="83" t="s">
        <v>27</v>
      </c>
      <c r="H33" s="98"/>
      <c r="I33" s="97" t="s">
        <v>54</v>
      </c>
      <c r="J33" s="164">
        <v>0.9375</v>
      </c>
      <c r="K33" s="164">
        <v>0.9375</v>
      </c>
      <c r="L33" s="164">
        <v>0.9375</v>
      </c>
      <c r="M33" s="164">
        <v>0.9375</v>
      </c>
      <c r="N33" s="164">
        <v>0.9375</v>
      </c>
      <c r="O33" s="172">
        <v>0.9375</v>
      </c>
      <c r="P33" s="172">
        <v>0.9375</v>
      </c>
      <c r="Q33" s="17"/>
      <c r="R33" s="164">
        <v>0.9375</v>
      </c>
      <c r="S33" s="164">
        <v>0.9375</v>
      </c>
      <c r="T33" s="164">
        <v>0.9375</v>
      </c>
      <c r="U33" s="164">
        <v>0.9375</v>
      </c>
      <c r="V33" s="164">
        <v>0.9375</v>
      </c>
      <c r="W33" s="172">
        <v>0.9375</v>
      </c>
      <c r="X33" s="172">
        <v>0.9375</v>
      </c>
      <c r="Y33" s="17">
        <f>X33</f>
        <v>0.9375</v>
      </c>
      <c r="Z33" s="15">
        <v>0.9375</v>
      </c>
      <c r="AA33" s="15">
        <v>2.0833333333333332E-2</v>
      </c>
      <c r="AB33" s="15">
        <v>2.0833333333333332E-2</v>
      </c>
      <c r="AC33" s="15">
        <v>2.0833333333333332E-2</v>
      </c>
      <c r="AD33" s="15">
        <v>2.0833333333333332E-2</v>
      </c>
      <c r="AE33" s="15">
        <v>2.0833333333333332E-2</v>
      </c>
      <c r="AF33" s="15">
        <v>2.0833333333333332E-2</v>
      </c>
      <c r="AG33" s="17">
        <f>AF33</f>
        <v>2.0833333333333332E-2</v>
      </c>
      <c r="AH33" s="15">
        <v>2.0833333333333332E-2</v>
      </c>
      <c r="AI33" s="15">
        <v>2.0833333333333332E-2</v>
      </c>
      <c r="AJ33" s="15">
        <v>0.9375</v>
      </c>
      <c r="AK33" s="15">
        <v>0.9375</v>
      </c>
      <c r="AL33" s="15">
        <v>0.9375</v>
      </c>
      <c r="AM33" s="15">
        <v>0.9375</v>
      </c>
      <c r="AN33" s="15">
        <v>0.9375</v>
      </c>
      <c r="AO33" s="17">
        <f>AN33</f>
        <v>0.9375</v>
      </c>
      <c r="AP33" s="15"/>
      <c r="AQ33" s="15"/>
      <c r="AR33" s="15"/>
      <c r="AS33" s="15"/>
      <c r="AT33" s="15"/>
      <c r="AU33" s="15"/>
      <c r="AV33" s="15"/>
      <c r="AW33" s="17">
        <f>AV33</f>
        <v>0</v>
      </c>
      <c r="AX33" s="15"/>
      <c r="AY33" s="15"/>
      <c r="AZ33" s="15"/>
      <c r="BA33" s="15"/>
      <c r="BB33" s="15"/>
      <c r="BC33" s="15"/>
      <c r="BD33" s="15"/>
      <c r="BE33" s="17">
        <f>BD33</f>
        <v>0</v>
      </c>
    </row>
    <row r="34" spans="1:57" ht="15" customHeight="1" x14ac:dyDescent="0.3">
      <c r="A34" s="89">
        <f t="shared" si="55"/>
        <v>9</v>
      </c>
      <c r="B34" s="34" t="s">
        <v>89</v>
      </c>
      <c r="C34" s="90"/>
      <c r="D34" s="96"/>
      <c r="E34" s="96"/>
      <c r="F34" s="96"/>
      <c r="G34" s="83" t="s">
        <v>27</v>
      </c>
      <c r="H34" s="98"/>
      <c r="I34" s="97" t="s">
        <v>54</v>
      </c>
      <c r="J34" s="164">
        <v>0.64583333333333337</v>
      </c>
      <c r="K34" s="164">
        <v>0.64583333333333337</v>
      </c>
      <c r="L34" s="164">
        <v>0.64583333333333337</v>
      </c>
      <c r="M34" s="164">
        <v>0.64583333333333337</v>
      </c>
      <c r="N34" s="164">
        <v>0.64583333333333337</v>
      </c>
      <c r="O34" s="172">
        <v>0.64583333333333337</v>
      </c>
      <c r="P34" s="172">
        <v>0.64583333333333337</v>
      </c>
      <c r="Q34" s="17"/>
      <c r="R34" s="164">
        <v>0.64583333333333337</v>
      </c>
      <c r="S34" s="164">
        <v>0.64583333333333337</v>
      </c>
      <c r="T34" s="164">
        <v>0.64583333333333337</v>
      </c>
      <c r="U34" s="164">
        <v>0.64583333333333337</v>
      </c>
      <c r="V34" s="164">
        <v>0.64583333333333337</v>
      </c>
      <c r="W34" s="172">
        <v>0.64583333333333337</v>
      </c>
      <c r="X34" s="172">
        <v>0.64583333333333337</v>
      </c>
      <c r="Y34" s="17">
        <f>X34</f>
        <v>0.64583333333333337</v>
      </c>
      <c r="Z34" s="15">
        <v>0.64583333333333337</v>
      </c>
      <c r="AA34" s="15">
        <v>0.64583333333333337</v>
      </c>
      <c r="AB34" s="15">
        <v>0.64583333333333337</v>
      </c>
      <c r="AC34" s="15">
        <v>0.64583333333333337</v>
      </c>
      <c r="AD34" s="15">
        <v>0.64583333333333337</v>
      </c>
      <c r="AE34" s="15">
        <v>0.64583333333333337</v>
      </c>
      <c r="AF34" s="15">
        <v>0.64583333333333337</v>
      </c>
      <c r="AG34" s="17">
        <f>AF34</f>
        <v>0.64583333333333337</v>
      </c>
      <c r="AH34" s="15">
        <v>0.64583333333333337</v>
      </c>
      <c r="AI34" s="15">
        <v>0.64583333333333337</v>
      </c>
      <c r="AJ34" s="15">
        <v>0.64583333333333337</v>
      </c>
      <c r="AK34" s="15">
        <v>0.64583333333333337</v>
      </c>
      <c r="AL34" s="15">
        <v>0.64583333333333337</v>
      </c>
      <c r="AM34" s="15">
        <v>0.64583333333333337</v>
      </c>
      <c r="AN34" s="15">
        <v>0.64583333333333337</v>
      </c>
      <c r="AO34" s="17">
        <f>AN34</f>
        <v>0.64583333333333337</v>
      </c>
      <c r="AP34" s="15"/>
      <c r="AQ34" s="15"/>
      <c r="AR34" s="15"/>
      <c r="AS34" s="15"/>
      <c r="AT34" s="15"/>
      <c r="AU34" s="15"/>
      <c r="AV34" s="15"/>
      <c r="AW34" s="17">
        <f>AV34</f>
        <v>0</v>
      </c>
      <c r="AX34" s="15"/>
      <c r="AY34" s="15"/>
      <c r="AZ34" s="15"/>
      <c r="BA34" s="15"/>
      <c r="BB34" s="15"/>
      <c r="BC34" s="15"/>
      <c r="BD34" s="15"/>
      <c r="BE34" s="17">
        <f>BD34</f>
        <v>0</v>
      </c>
    </row>
    <row r="35" spans="1:57" ht="15" customHeight="1" x14ac:dyDescent="0.3">
      <c r="A35" s="237">
        <f t="shared" si="55"/>
        <v>10</v>
      </c>
      <c r="B35" s="36" t="s">
        <v>90</v>
      </c>
      <c r="C35" s="90" t="s">
        <v>91</v>
      </c>
      <c r="D35" s="90" t="s">
        <v>91</v>
      </c>
      <c r="E35" s="90" t="s">
        <v>91</v>
      </c>
      <c r="F35" s="90" t="s">
        <v>91</v>
      </c>
      <c r="G35" s="99" t="s">
        <v>42</v>
      </c>
      <c r="H35" s="90" t="s">
        <v>91</v>
      </c>
      <c r="I35" s="100" t="s">
        <v>87</v>
      </c>
      <c r="J35" s="58">
        <v>0</v>
      </c>
      <c r="K35" s="58">
        <v>0</v>
      </c>
      <c r="L35" s="58">
        <v>0</v>
      </c>
      <c r="M35" s="58">
        <v>0</v>
      </c>
      <c r="N35" s="58">
        <v>0</v>
      </c>
      <c r="O35" s="58">
        <v>0</v>
      </c>
      <c r="P35" s="58">
        <v>0</v>
      </c>
      <c r="Q35" s="58">
        <v>0</v>
      </c>
      <c r="R35" s="58">
        <v>0</v>
      </c>
      <c r="S35" s="58">
        <v>0</v>
      </c>
      <c r="T35" s="58">
        <v>0</v>
      </c>
      <c r="U35" s="58">
        <v>0</v>
      </c>
      <c r="V35" s="58">
        <v>0</v>
      </c>
      <c r="W35" s="58">
        <v>0</v>
      </c>
      <c r="X35" s="58">
        <v>0</v>
      </c>
      <c r="Y35" s="58">
        <v>0</v>
      </c>
      <c r="Z35" s="58">
        <v>0</v>
      </c>
      <c r="AA35" s="58">
        <v>0</v>
      </c>
      <c r="AB35" s="58">
        <v>0</v>
      </c>
      <c r="AC35" s="58">
        <v>0</v>
      </c>
      <c r="AD35" s="58">
        <v>0</v>
      </c>
      <c r="AE35" s="58">
        <v>0</v>
      </c>
      <c r="AF35" s="58">
        <v>0</v>
      </c>
      <c r="AG35" s="58">
        <v>0</v>
      </c>
      <c r="AH35" s="59">
        <v>0</v>
      </c>
      <c r="AI35" s="59">
        <v>0</v>
      </c>
      <c r="AJ35" s="59">
        <v>0</v>
      </c>
      <c r="AK35" s="59">
        <v>0</v>
      </c>
      <c r="AL35" s="59">
        <v>0</v>
      </c>
      <c r="AM35" s="59">
        <v>0</v>
      </c>
      <c r="AN35" s="59">
        <v>0</v>
      </c>
      <c r="AO35" s="58">
        <v>0</v>
      </c>
      <c r="AP35" s="59"/>
      <c r="AQ35" s="59"/>
      <c r="AR35" s="59"/>
      <c r="AS35" s="59"/>
      <c r="AT35" s="59"/>
      <c r="AU35" s="59"/>
      <c r="AV35" s="59"/>
      <c r="AW35" s="58">
        <v>0</v>
      </c>
      <c r="AX35" s="59"/>
      <c r="AY35" s="59"/>
      <c r="AZ35" s="59"/>
      <c r="BA35" s="59"/>
      <c r="BB35" s="59"/>
      <c r="BC35" s="59"/>
      <c r="BD35" s="59"/>
      <c r="BE35" s="58">
        <v>0</v>
      </c>
    </row>
    <row r="36" spans="1:57" ht="15" customHeight="1" x14ac:dyDescent="0.3">
      <c r="A36" s="238"/>
      <c r="B36" s="36" t="s">
        <v>92</v>
      </c>
      <c r="C36" s="90" t="s">
        <v>93</v>
      </c>
      <c r="D36" s="90" t="s">
        <v>93</v>
      </c>
      <c r="E36" s="90" t="s">
        <v>93</v>
      </c>
      <c r="F36" s="90" t="s">
        <v>93</v>
      </c>
      <c r="G36" s="99" t="s">
        <v>42</v>
      </c>
      <c r="H36" s="90" t="s">
        <v>93</v>
      </c>
      <c r="I36" s="100" t="s">
        <v>87</v>
      </c>
      <c r="J36" s="58">
        <v>0</v>
      </c>
      <c r="K36" s="58">
        <v>0</v>
      </c>
      <c r="L36" s="58">
        <v>0</v>
      </c>
      <c r="M36" s="58">
        <v>0</v>
      </c>
      <c r="N36" s="58">
        <v>0</v>
      </c>
      <c r="O36" s="58">
        <v>0</v>
      </c>
      <c r="P36" s="58">
        <v>0</v>
      </c>
      <c r="Q36" s="58">
        <v>0</v>
      </c>
      <c r="R36" s="58">
        <v>0</v>
      </c>
      <c r="S36" s="58">
        <v>0</v>
      </c>
      <c r="T36" s="58">
        <v>0</v>
      </c>
      <c r="U36" s="58">
        <v>0</v>
      </c>
      <c r="V36" s="58">
        <v>0</v>
      </c>
      <c r="W36" s="58">
        <v>0</v>
      </c>
      <c r="X36" s="58">
        <v>0</v>
      </c>
      <c r="Y36" s="58">
        <v>0</v>
      </c>
      <c r="Z36" s="58">
        <v>0</v>
      </c>
      <c r="AA36" s="58">
        <v>0</v>
      </c>
      <c r="AB36" s="58">
        <v>0</v>
      </c>
      <c r="AC36" s="58">
        <v>0</v>
      </c>
      <c r="AD36" s="58">
        <v>0</v>
      </c>
      <c r="AE36" s="58">
        <v>0</v>
      </c>
      <c r="AF36" s="58">
        <v>0</v>
      </c>
      <c r="AG36" s="58">
        <v>0</v>
      </c>
      <c r="AH36" s="59">
        <v>0</v>
      </c>
      <c r="AI36" s="59">
        <v>0</v>
      </c>
      <c r="AJ36" s="59">
        <v>0</v>
      </c>
      <c r="AK36" s="59">
        <v>0</v>
      </c>
      <c r="AL36" s="59">
        <v>0</v>
      </c>
      <c r="AM36" s="59">
        <v>0</v>
      </c>
      <c r="AN36" s="59">
        <v>0</v>
      </c>
      <c r="AO36" s="58">
        <v>0</v>
      </c>
      <c r="AP36" s="59"/>
      <c r="AQ36" s="59"/>
      <c r="AR36" s="59"/>
      <c r="AS36" s="59"/>
      <c r="AT36" s="59"/>
      <c r="AU36" s="59"/>
      <c r="AV36" s="59"/>
      <c r="AW36" s="58">
        <v>0</v>
      </c>
      <c r="AX36" s="59"/>
      <c r="AY36" s="59"/>
      <c r="AZ36" s="59"/>
      <c r="BA36" s="59"/>
      <c r="BB36" s="59"/>
      <c r="BC36" s="59"/>
      <c r="BD36" s="59"/>
      <c r="BE36" s="58">
        <v>0</v>
      </c>
    </row>
    <row r="37" spans="1:57" ht="15" customHeight="1" x14ac:dyDescent="0.3">
      <c r="A37" s="239"/>
      <c r="B37" s="36" t="s">
        <v>94</v>
      </c>
      <c r="C37" s="90">
        <v>100</v>
      </c>
      <c r="D37" s="90">
        <v>100</v>
      </c>
      <c r="E37" s="90">
        <v>100</v>
      </c>
      <c r="F37" s="90">
        <v>100</v>
      </c>
      <c r="G37" s="99" t="s">
        <v>42</v>
      </c>
      <c r="H37" s="90">
        <v>100</v>
      </c>
      <c r="I37" s="100" t="s">
        <v>87</v>
      </c>
      <c r="J37" s="58">
        <v>0</v>
      </c>
      <c r="K37" s="58">
        <v>0</v>
      </c>
      <c r="L37" s="58">
        <v>0</v>
      </c>
      <c r="M37" s="58">
        <v>0</v>
      </c>
      <c r="N37" s="58">
        <v>0</v>
      </c>
      <c r="O37" s="58">
        <v>0</v>
      </c>
      <c r="P37" s="58">
        <v>0</v>
      </c>
      <c r="Q37" s="58">
        <v>0</v>
      </c>
      <c r="R37" s="58">
        <v>0</v>
      </c>
      <c r="S37" s="58">
        <v>0</v>
      </c>
      <c r="T37" s="58">
        <v>0</v>
      </c>
      <c r="U37" s="58">
        <v>0</v>
      </c>
      <c r="V37" s="58">
        <v>0</v>
      </c>
      <c r="W37" s="58">
        <v>0</v>
      </c>
      <c r="X37" s="58">
        <v>0</v>
      </c>
      <c r="Y37" s="58">
        <v>0</v>
      </c>
      <c r="Z37" s="58">
        <v>0</v>
      </c>
      <c r="AA37" s="58">
        <v>0</v>
      </c>
      <c r="AB37" s="58">
        <v>0</v>
      </c>
      <c r="AC37" s="58">
        <v>0</v>
      </c>
      <c r="AD37" s="58">
        <v>0</v>
      </c>
      <c r="AE37" s="58">
        <v>0</v>
      </c>
      <c r="AF37" s="58">
        <v>0</v>
      </c>
      <c r="AG37" s="58">
        <v>0</v>
      </c>
      <c r="AH37" s="59">
        <v>0</v>
      </c>
      <c r="AI37" s="59">
        <v>0</v>
      </c>
      <c r="AJ37" s="59">
        <v>0</v>
      </c>
      <c r="AK37" s="59">
        <v>0</v>
      </c>
      <c r="AL37" s="59">
        <v>0</v>
      </c>
      <c r="AM37" s="59">
        <v>0</v>
      </c>
      <c r="AN37" s="59">
        <v>0</v>
      </c>
      <c r="AO37" s="58">
        <v>0</v>
      </c>
      <c r="AP37" s="59"/>
      <c r="AQ37" s="59"/>
      <c r="AR37" s="59"/>
      <c r="AS37" s="59"/>
      <c r="AT37" s="59"/>
      <c r="AU37" s="59"/>
      <c r="AV37" s="59"/>
      <c r="AW37" s="58">
        <v>0</v>
      </c>
      <c r="AX37" s="59"/>
      <c r="AY37" s="59"/>
      <c r="AZ37" s="59"/>
      <c r="BA37" s="59"/>
      <c r="BB37" s="59"/>
      <c r="BC37" s="59"/>
      <c r="BD37" s="59"/>
      <c r="BE37" s="58">
        <v>0</v>
      </c>
    </row>
    <row r="38" spans="1:57" ht="15" customHeight="1" x14ac:dyDescent="0.3">
      <c r="A38" s="89">
        <v>11</v>
      </c>
      <c r="B38" s="37" t="s">
        <v>240</v>
      </c>
      <c r="C38" s="101" t="s">
        <v>95</v>
      </c>
      <c r="D38" s="101" t="s">
        <v>96</v>
      </c>
      <c r="E38" s="101" t="s">
        <v>96</v>
      </c>
      <c r="F38" s="101" t="s">
        <v>96</v>
      </c>
      <c r="G38" s="83" t="s">
        <v>27</v>
      </c>
      <c r="H38" s="101" t="s">
        <v>97</v>
      </c>
      <c r="I38" s="100" t="s">
        <v>37</v>
      </c>
      <c r="J38" s="173">
        <v>72.099999999999994</v>
      </c>
      <c r="K38" s="173">
        <v>70.099999999999994</v>
      </c>
      <c r="L38" s="173">
        <v>69.599999999999994</v>
      </c>
      <c r="M38" s="173">
        <v>74.400000000000006</v>
      </c>
      <c r="N38" s="173">
        <v>73.3</v>
      </c>
      <c r="O38" s="173">
        <v>72.2</v>
      </c>
      <c r="P38" s="173">
        <v>72.5</v>
      </c>
      <c r="Q38" s="17">
        <f t="shared" ref="Q38:Q46" si="58">IF(Q$2="Среднее",AVERAGE(J38:P38))</f>
        <v>72.028571428571425</v>
      </c>
      <c r="R38" s="173">
        <v>74.400000000000006</v>
      </c>
      <c r="S38" s="173">
        <v>74</v>
      </c>
      <c r="T38" s="173">
        <v>74.8</v>
      </c>
      <c r="U38" s="173">
        <v>69.3</v>
      </c>
      <c r="V38" s="173">
        <v>69</v>
      </c>
      <c r="W38" s="173">
        <v>67.2</v>
      </c>
      <c r="X38" s="173">
        <v>70</v>
      </c>
      <c r="Y38" s="17">
        <f t="shared" ref="Y38:Y41" si="59">IF(Y$2="Среднее",AVERAGE(R38:X38))</f>
        <v>71.242857142857147</v>
      </c>
      <c r="Z38" s="17">
        <v>72.099999999999994</v>
      </c>
      <c r="AA38" s="17">
        <v>69.2</v>
      </c>
      <c r="AB38" s="17">
        <v>77</v>
      </c>
      <c r="AC38" s="17">
        <v>72.900000000000006</v>
      </c>
      <c r="AD38" s="17">
        <v>77.099999999999994</v>
      </c>
      <c r="AE38" s="17">
        <v>82.6</v>
      </c>
      <c r="AF38" s="17">
        <v>76.900000000000006</v>
      </c>
      <c r="AG38" s="13">
        <f t="shared" ref="AG38:AG46" si="60">IF(AG$2="Среднее",AVERAGE(Z38:AF38),"")</f>
        <v>75.400000000000006</v>
      </c>
      <c r="AH38" s="17">
        <v>75.5</v>
      </c>
      <c r="AI38" s="17">
        <v>74.400000000000006</v>
      </c>
      <c r="AJ38" s="17">
        <v>73.900000000000006</v>
      </c>
      <c r="AK38" s="17">
        <v>77.900000000000006</v>
      </c>
      <c r="AL38" s="17">
        <v>74.099999999999994</v>
      </c>
      <c r="AM38" s="17">
        <v>74.2</v>
      </c>
      <c r="AN38" s="17">
        <v>75.5</v>
      </c>
      <c r="AO38" s="13">
        <f t="shared" ref="AO38:AO46" si="61">IF(AO$2="Среднее",AVERAGE(AH38:AN38),"")</f>
        <v>75.071428571428569</v>
      </c>
      <c r="AP38" s="17"/>
      <c r="AQ38" s="17"/>
      <c r="AR38" s="17"/>
      <c r="AS38" s="17"/>
      <c r="AT38" s="17"/>
      <c r="AU38" s="17"/>
      <c r="AV38" s="17"/>
      <c r="AW38" s="13" t="e">
        <f t="shared" ref="AW38:AW46" si="62">IF(AW$2="Среднее",AVERAGE(AP38:AV38),"")</f>
        <v>#DIV/0!</v>
      </c>
      <c r="AX38" s="17"/>
      <c r="AY38" s="17"/>
      <c r="AZ38" s="17"/>
      <c r="BA38" s="17"/>
      <c r="BB38" s="17"/>
      <c r="BC38" s="17"/>
      <c r="BD38" s="17"/>
      <c r="BE38" s="13" t="e">
        <f t="shared" ref="BE38:BE46" si="63">IF(BE$2="Среднее",AVERAGE(AX38:BD38),"")</f>
        <v>#DIV/0!</v>
      </c>
    </row>
    <row r="39" spans="1:57" ht="15" customHeight="1" x14ac:dyDescent="0.3">
      <c r="A39" s="89">
        <f t="shared" si="55"/>
        <v>12</v>
      </c>
      <c r="B39" s="37" t="s">
        <v>241</v>
      </c>
      <c r="C39" s="101" t="s">
        <v>95</v>
      </c>
      <c r="D39" s="101" t="s">
        <v>96</v>
      </c>
      <c r="E39" s="101" t="s">
        <v>96</v>
      </c>
      <c r="F39" s="101" t="s">
        <v>96</v>
      </c>
      <c r="G39" s="83" t="s">
        <v>27</v>
      </c>
      <c r="H39" s="101" t="s">
        <v>97</v>
      </c>
      <c r="I39" s="100" t="s">
        <v>37</v>
      </c>
      <c r="J39" s="160">
        <v>77.400000000000006</v>
      </c>
      <c r="K39" s="160">
        <v>73.7</v>
      </c>
      <c r="L39" s="160">
        <v>75.900000000000006</v>
      </c>
      <c r="M39" s="160">
        <v>73.099999999999994</v>
      </c>
      <c r="N39" s="160">
        <v>79</v>
      </c>
      <c r="O39" s="160">
        <v>79.599999999999994</v>
      </c>
      <c r="P39" s="160">
        <v>74.099999999999994</v>
      </c>
      <c r="Q39" s="17">
        <f t="shared" si="58"/>
        <v>76.114285714285728</v>
      </c>
      <c r="R39" s="160">
        <v>71.2</v>
      </c>
      <c r="S39" s="160">
        <v>80</v>
      </c>
      <c r="T39" s="160">
        <v>78.3</v>
      </c>
      <c r="U39" s="160">
        <v>70.7</v>
      </c>
      <c r="V39" s="160">
        <v>71.5</v>
      </c>
      <c r="W39" s="160">
        <v>73.5</v>
      </c>
      <c r="X39" s="160">
        <v>74.5</v>
      </c>
      <c r="Y39" s="17">
        <f t="shared" si="59"/>
        <v>74.242857142857147</v>
      </c>
      <c r="Z39" s="17">
        <v>75.3</v>
      </c>
      <c r="AA39" s="17">
        <v>81.599999999999994</v>
      </c>
      <c r="AB39" s="17">
        <v>78</v>
      </c>
      <c r="AC39" s="17">
        <v>77.2</v>
      </c>
      <c r="AD39" s="17">
        <v>78.2</v>
      </c>
      <c r="AE39" s="17">
        <v>74.900000000000006</v>
      </c>
      <c r="AF39" s="17">
        <v>78.8</v>
      </c>
      <c r="AG39" s="13">
        <f t="shared" si="60"/>
        <v>77.714285714285694</v>
      </c>
      <c r="AH39" s="17">
        <v>75.5</v>
      </c>
      <c r="AI39" s="17">
        <v>78.599999999999994</v>
      </c>
      <c r="AJ39" s="17">
        <v>76.8</v>
      </c>
      <c r="AK39" s="17">
        <v>80</v>
      </c>
      <c r="AL39" s="17">
        <v>82</v>
      </c>
      <c r="AM39" s="17">
        <v>76.8</v>
      </c>
      <c r="AN39" s="17">
        <v>81.7</v>
      </c>
      <c r="AO39" s="13">
        <f t="shared" si="61"/>
        <v>78.771428571428572</v>
      </c>
      <c r="AP39" s="17"/>
      <c r="AQ39" s="17"/>
      <c r="AR39" s="17"/>
      <c r="AS39" s="17"/>
      <c r="AT39" s="17"/>
      <c r="AU39" s="17"/>
      <c r="AV39" s="17"/>
      <c r="AW39" s="13" t="e">
        <f t="shared" si="62"/>
        <v>#DIV/0!</v>
      </c>
      <c r="AX39" s="17"/>
      <c r="AY39" s="17"/>
      <c r="AZ39" s="17"/>
      <c r="BA39" s="17"/>
      <c r="BB39" s="17"/>
      <c r="BC39" s="17"/>
      <c r="BD39" s="17"/>
      <c r="BE39" s="13" t="e">
        <f t="shared" si="63"/>
        <v>#DIV/0!</v>
      </c>
    </row>
    <row r="40" spans="1:57" ht="15" customHeight="1" x14ac:dyDescent="0.3">
      <c r="A40" s="89">
        <f t="shared" si="55"/>
        <v>13</v>
      </c>
      <c r="B40" s="37" t="s">
        <v>98</v>
      </c>
      <c r="C40" s="102" t="s">
        <v>99</v>
      </c>
      <c r="D40" s="102" t="s">
        <v>99</v>
      </c>
      <c r="E40" s="102" t="s">
        <v>99</v>
      </c>
      <c r="F40" s="102" t="s">
        <v>99</v>
      </c>
      <c r="G40" s="83" t="s">
        <v>27</v>
      </c>
      <c r="H40" s="102" t="s">
        <v>100</v>
      </c>
      <c r="I40" s="100" t="s">
        <v>37</v>
      </c>
      <c r="J40" s="174">
        <f t="shared" ref="J40:P40" si="64">J39-J38</f>
        <v>5.3000000000000114</v>
      </c>
      <c r="K40" s="174">
        <f t="shared" si="64"/>
        <v>3.6000000000000085</v>
      </c>
      <c r="L40" s="174">
        <f t="shared" si="64"/>
        <v>6.3000000000000114</v>
      </c>
      <c r="M40" s="174">
        <f t="shared" si="64"/>
        <v>-1.3000000000000114</v>
      </c>
      <c r="N40" s="174">
        <f t="shared" si="64"/>
        <v>5.7000000000000028</v>
      </c>
      <c r="O40" s="174">
        <f t="shared" si="64"/>
        <v>7.3999999999999915</v>
      </c>
      <c r="P40" s="174">
        <f t="shared" si="64"/>
        <v>1.5999999999999943</v>
      </c>
      <c r="Q40" s="17">
        <f t="shared" si="58"/>
        <v>4.0857142857142872</v>
      </c>
      <c r="R40" s="174">
        <f t="shared" ref="R40:AN40" si="65">R39-R38</f>
        <v>-3.2000000000000028</v>
      </c>
      <c r="S40" s="174">
        <f t="shared" si="65"/>
        <v>6</v>
      </c>
      <c r="T40" s="174">
        <f t="shared" si="65"/>
        <v>3.5</v>
      </c>
      <c r="U40" s="174">
        <f t="shared" si="65"/>
        <v>1.4000000000000057</v>
      </c>
      <c r="V40" s="174">
        <f t="shared" si="65"/>
        <v>2.5</v>
      </c>
      <c r="W40" s="174">
        <f t="shared" si="65"/>
        <v>6.2999999999999972</v>
      </c>
      <c r="X40" s="174">
        <f t="shared" si="65"/>
        <v>4.5</v>
      </c>
      <c r="Y40" s="17">
        <f t="shared" si="59"/>
        <v>3</v>
      </c>
      <c r="Z40" s="174">
        <f t="shared" si="65"/>
        <v>3.2000000000000028</v>
      </c>
      <c r="AA40" s="174">
        <f t="shared" si="65"/>
        <v>12.399999999999991</v>
      </c>
      <c r="AB40" s="174">
        <f t="shared" si="65"/>
        <v>1</v>
      </c>
      <c r="AC40" s="174">
        <f t="shared" si="65"/>
        <v>4.2999999999999972</v>
      </c>
      <c r="AD40" s="174">
        <f t="shared" si="65"/>
        <v>1.1000000000000085</v>
      </c>
      <c r="AE40" s="174">
        <f t="shared" si="65"/>
        <v>-7.6999999999999886</v>
      </c>
      <c r="AF40" s="174">
        <f t="shared" si="65"/>
        <v>1.8999999999999915</v>
      </c>
      <c r="AG40" s="13">
        <f t="shared" si="60"/>
        <v>2.3142857142857145</v>
      </c>
      <c r="AH40" s="174">
        <f t="shared" si="65"/>
        <v>0</v>
      </c>
      <c r="AI40" s="174">
        <f t="shared" si="65"/>
        <v>4.1999999999999886</v>
      </c>
      <c r="AJ40" s="174">
        <f t="shared" si="65"/>
        <v>2.8999999999999915</v>
      </c>
      <c r="AK40" s="174">
        <f t="shared" si="65"/>
        <v>2.0999999999999943</v>
      </c>
      <c r="AL40" s="174">
        <f t="shared" si="65"/>
        <v>7.9000000000000057</v>
      </c>
      <c r="AM40" s="174">
        <f t="shared" si="65"/>
        <v>2.5999999999999943</v>
      </c>
      <c r="AN40" s="174">
        <f t="shared" si="65"/>
        <v>6.2000000000000028</v>
      </c>
      <c r="AO40" s="13">
        <f t="shared" si="61"/>
        <v>3.6999999999999966</v>
      </c>
      <c r="AP40" s="17"/>
      <c r="AQ40" s="17"/>
      <c r="AR40" s="17"/>
      <c r="AS40" s="17"/>
      <c r="AT40" s="17"/>
      <c r="AU40" s="17"/>
      <c r="AV40" s="17"/>
      <c r="AW40" s="13" t="e">
        <f t="shared" si="62"/>
        <v>#DIV/0!</v>
      </c>
      <c r="AX40" s="17"/>
      <c r="AY40" s="17"/>
      <c r="AZ40" s="17"/>
      <c r="BA40" s="17"/>
      <c r="BB40" s="17"/>
      <c r="BC40" s="17"/>
      <c r="BD40" s="17"/>
      <c r="BE40" s="13" t="e">
        <f t="shared" si="63"/>
        <v>#DIV/0!</v>
      </c>
    </row>
    <row r="41" spans="1:57" ht="15" customHeight="1" x14ac:dyDescent="0.3">
      <c r="A41" s="89">
        <f t="shared" si="55"/>
        <v>14</v>
      </c>
      <c r="B41" s="37" t="s">
        <v>101</v>
      </c>
      <c r="C41" s="101" t="s">
        <v>102</v>
      </c>
      <c r="D41" s="101" t="s">
        <v>103</v>
      </c>
      <c r="E41" s="101" t="s">
        <v>103</v>
      </c>
      <c r="F41" s="101" t="s">
        <v>103</v>
      </c>
      <c r="G41" s="83" t="s">
        <v>27</v>
      </c>
      <c r="H41" s="101" t="s">
        <v>103</v>
      </c>
      <c r="I41" s="100" t="s">
        <v>273</v>
      </c>
      <c r="J41" s="174">
        <v>4.53</v>
      </c>
      <c r="K41" s="174">
        <v>4.43</v>
      </c>
      <c r="L41" s="174">
        <v>4.3600000000000003</v>
      </c>
      <c r="M41" s="174">
        <v>3.7</v>
      </c>
      <c r="N41" s="174">
        <v>3.93</v>
      </c>
      <c r="O41" s="174">
        <v>4.09</v>
      </c>
      <c r="P41" s="174">
        <v>4.1900000000000004</v>
      </c>
      <c r="Q41" s="17">
        <f t="shared" si="58"/>
        <v>4.1757142857142862</v>
      </c>
      <c r="R41" s="174">
        <v>4.3</v>
      </c>
      <c r="S41" s="174">
        <v>4.21</v>
      </c>
      <c r="T41" s="174">
        <v>3.8</v>
      </c>
      <c r="U41" s="174">
        <v>4.3600000000000003</v>
      </c>
      <c r="V41" s="174">
        <v>5</v>
      </c>
      <c r="W41" s="174">
        <v>4.8899999999999997</v>
      </c>
      <c r="X41" s="174">
        <v>4.78</v>
      </c>
      <c r="Y41" s="17">
        <f t="shared" si="59"/>
        <v>4.4771428571428569</v>
      </c>
      <c r="Z41" s="17">
        <v>4.2699999999999996</v>
      </c>
      <c r="AA41" s="17">
        <v>3.93</v>
      </c>
      <c r="AB41" s="17">
        <v>3.73</v>
      </c>
      <c r="AC41" s="17">
        <v>3.58</v>
      </c>
      <c r="AD41" s="17">
        <v>3.54</v>
      </c>
      <c r="AE41" s="17">
        <v>3.4</v>
      </c>
      <c r="AF41" s="17">
        <v>3.56</v>
      </c>
      <c r="AG41" s="13">
        <f t="shared" si="60"/>
        <v>3.7157142857142853</v>
      </c>
      <c r="AH41" s="17">
        <v>3.64</v>
      </c>
      <c r="AI41" s="17">
        <v>3.49</v>
      </c>
      <c r="AJ41" s="17">
        <v>3.4</v>
      </c>
      <c r="AK41" s="17">
        <v>3.5</v>
      </c>
      <c r="AL41" s="17">
        <v>3.66</v>
      </c>
      <c r="AM41" s="17">
        <v>3.57</v>
      </c>
      <c r="AN41" s="17">
        <v>3.4</v>
      </c>
      <c r="AO41" s="13">
        <f t="shared" si="61"/>
        <v>3.5228571428571427</v>
      </c>
      <c r="AP41" s="17"/>
      <c r="AQ41" s="17"/>
      <c r="AR41" s="17"/>
      <c r="AS41" s="17"/>
      <c r="AT41" s="17"/>
      <c r="AU41" s="17"/>
      <c r="AV41" s="17"/>
      <c r="AW41" s="13" t="e">
        <f t="shared" si="62"/>
        <v>#DIV/0!</v>
      </c>
      <c r="AX41" s="17"/>
      <c r="AY41" s="17"/>
      <c r="AZ41" s="17"/>
      <c r="BA41" s="17"/>
      <c r="BB41" s="17"/>
      <c r="BC41" s="17"/>
      <c r="BD41" s="17"/>
      <c r="BE41" s="13" t="e">
        <f t="shared" si="63"/>
        <v>#DIV/0!</v>
      </c>
    </row>
    <row r="42" spans="1:57" ht="30" customHeight="1" x14ac:dyDescent="0.3">
      <c r="A42" s="227" t="s">
        <v>104</v>
      </c>
      <c r="B42" s="228"/>
      <c r="C42" s="228"/>
      <c r="D42" s="228"/>
      <c r="E42" s="228"/>
      <c r="F42" s="228"/>
      <c r="G42" s="228"/>
      <c r="H42" s="228"/>
      <c r="I42" s="228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</row>
    <row r="43" spans="1:57" ht="15" customHeight="1" x14ac:dyDescent="0.3">
      <c r="A43" s="103">
        <v>1</v>
      </c>
      <c r="B43" s="32" t="s">
        <v>242</v>
      </c>
      <c r="C43" s="104" t="s">
        <v>105</v>
      </c>
      <c r="D43" s="105"/>
      <c r="E43" s="105"/>
      <c r="F43" s="105"/>
      <c r="G43" s="106" t="s">
        <v>27</v>
      </c>
      <c r="H43" s="107"/>
      <c r="I43" s="108" t="s">
        <v>106</v>
      </c>
      <c r="J43" s="179">
        <v>0.5</v>
      </c>
      <c r="K43" s="179">
        <v>0.5</v>
      </c>
      <c r="L43" s="179">
        <v>0.5</v>
      </c>
      <c r="M43" s="179">
        <v>0.5</v>
      </c>
      <c r="N43" s="179">
        <v>0.5</v>
      </c>
      <c r="O43" s="174">
        <v>0.5</v>
      </c>
      <c r="P43" s="174">
        <v>0.5</v>
      </c>
      <c r="Q43" s="17">
        <f t="shared" si="58"/>
        <v>0.5</v>
      </c>
      <c r="R43" s="179">
        <v>0.5</v>
      </c>
      <c r="S43" s="179">
        <v>0.5</v>
      </c>
      <c r="T43" s="179">
        <v>0.5</v>
      </c>
      <c r="U43" s="179">
        <v>0.5</v>
      </c>
      <c r="V43" s="179">
        <v>0.5</v>
      </c>
      <c r="W43" s="179">
        <v>0.5</v>
      </c>
      <c r="X43" s="179">
        <v>0.5</v>
      </c>
      <c r="Y43" s="17">
        <f t="shared" ref="Y43:Y46" si="66">IF(Y$2="Среднее",AVERAGE(R43:X43))</f>
        <v>0.5</v>
      </c>
      <c r="Z43" s="17">
        <v>0.5</v>
      </c>
      <c r="AA43" s="17">
        <v>0.5</v>
      </c>
      <c r="AB43" s="17">
        <v>0.5</v>
      </c>
      <c r="AC43" s="17">
        <v>0.5</v>
      </c>
      <c r="AD43" s="17">
        <v>0.5</v>
      </c>
      <c r="AE43" s="17">
        <v>0.5</v>
      </c>
      <c r="AF43" s="17">
        <v>0.5</v>
      </c>
      <c r="AG43" s="13">
        <f t="shared" si="60"/>
        <v>0.5</v>
      </c>
      <c r="AH43" s="17">
        <v>0.5</v>
      </c>
      <c r="AI43" s="17">
        <v>0.5</v>
      </c>
      <c r="AJ43" s="17">
        <v>0.5</v>
      </c>
      <c r="AK43" s="17">
        <v>0.5</v>
      </c>
      <c r="AL43" s="17">
        <v>0.5</v>
      </c>
      <c r="AM43" s="17">
        <v>0.5</v>
      </c>
      <c r="AN43" s="17">
        <v>0.5</v>
      </c>
      <c r="AO43" s="13">
        <f t="shared" si="61"/>
        <v>0.5</v>
      </c>
      <c r="AP43" s="17"/>
      <c r="AQ43" s="17"/>
      <c r="AR43" s="17"/>
      <c r="AS43" s="17"/>
      <c r="AT43" s="17"/>
      <c r="AU43" s="17"/>
      <c r="AV43" s="17"/>
      <c r="AW43" s="13" t="e">
        <f t="shared" si="62"/>
        <v>#DIV/0!</v>
      </c>
      <c r="AX43" s="17"/>
      <c r="AY43" s="17"/>
      <c r="AZ43" s="17"/>
      <c r="BA43" s="17"/>
      <c r="BB43" s="17"/>
      <c r="BC43" s="17"/>
      <c r="BD43" s="17"/>
      <c r="BE43" s="13" t="e">
        <f t="shared" si="63"/>
        <v>#DIV/0!</v>
      </c>
    </row>
    <row r="44" spans="1:57" ht="15" customHeight="1" x14ac:dyDescent="0.3">
      <c r="A44" s="103">
        <f>A43+1</f>
        <v>2</v>
      </c>
      <c r="B44" s="33" t="s">
        <v>243</v>
      </c>
      <c r="C44" s="104" t="s">
        <v>107</v>
      </c>
      <c r="D44" s="104" t="s">
        <v>107</v>
      </c>
      <c r="E44" s="104" t="s">
        <v>107</v>
      </c>
      <c r="F44" s="104" t="s">
        <v>107</v>
      </c>
      <c r="G44" s="83" t="s">
        <v>27</v>
      </c>
      <c r="H44" s="104" t="s">
        <v>107</v>
      </c>
      <c r="I44" s="110" t="s">
        <v>71</v>
      </c>
      <c r="J44" s="174">
        <v>18</v>
      </c>
      <c r="K44" s="174">
        <v>18</v>
      </c>
      <c r="L44" s="174">
        <v>18</v>
      </c>
      <c r="M44" s="174">
        <v>18</v>
      </c>
      <c r="N44" s="174">
        <v>18</v>
      </c>
      <c r="O44" s="174">
        <v>18</v>
      </c>
      <c r="P44" s="174">
        <v>18</v>
      </c>
      <c r="Q44" s="17">
        <f t="shared" si="58"/>
        <v>18</v>
      </c>
      <c r="R44" s="174">
        <v>18</v>
      </c>
      <c r="S44" s="174">
        <v>18</v>
      </c>
      <c r="T44" s="174">
        <v>18</v>
      </c>
      <c r="U44" s="174">
        <v>18</v>
      </c>
      <c r="V44" s="174">
        <v>18</v>
      </c>
      <c r="W44" s="174">
        <v>18</v>
      </c>
      <c r="X44" s="174">
        <v>18</v>
      </c>
      <c r="Y44" s="17">
        <f t="shared" si="66"/>
        <v>18</v>
      </c>
      <c r="Z44" s="17">
        <v>18</v>
      </c>
      <c r="AA44" s="17">
        <v>18</v>
      </c>
      <c r="AB44" s="17">
        <v>18</v>
      </c>
      <c r="AC44" s="17">
        <v>18</v>
      </c>
      <c r="AD44" s="17">
        <v>18</v>
      </c>
      <c r="AE44" s="17">
        <v>18</v>
      </c>
      <c r="AF44" s="17">
        <v>18</v>
      </c>
      <c r="AG44" s="13">
        <f t="shared" si="60"/>
        <v>18</v>
      </c>
      <c r="AH44" s="17">
        <v>18</v>
      </c>
      <c r="AI44" s="17">
        <v>18</v>
      </c>
      <c r="AJ44" s="17">
        <v>18</v>
      </c>
      <c r="AK44" s="17">
        <v>18</v>
      </c>
      <c r="AL44" s="17">
        <v>18</v>
      </c>
      <c r="AM44" s="17">
        <v>18</v>
      </c>
      <c r="AN44" s="17">
        <v>18</v>
      </c>
      <c r="AO44" s="13">
        <f t="shared" si="61"/>
        <v>18</v>
      </c>
      <c r="AP44" s="17"/>
      <c r="AQ44" s="17"/>
      <c r="AR44" s="17"/>
      <c r="AS44" s="17"/>
      <c r="AT44" s="17"/>
      <c r="AU44" s="17"/>
      <c r="AV44" s="17"/>
      <c r="AW44" s="13" t="e">
        <f t="shared" si="62"/>
        <v>#DIV/0!</v>
      </c>
      <c r="AX44" s="17"/>
      <c r="AY44" s="17"/>
      <c r="AZ44" s="17"/>
      <c r="BA44" s="17"/>
      <c r="BB44" s="17"/>
      <c r="BC44" s="17"/>
      <c r="BD44" s="17"/>
      <c r="BE44" s="13" t="e">
        <f t="shared" si="63"/>
        <v>#DIV/0!</v>
      </c>
    </row>
    <row r="45" spans="1:57" ht="15" customHeight="1" x14ac:dyDescent="0.3">
      <c r="A45" s="103">
        <f t="shared" ref="A45:A58" si="67">A44+1</f>
        <v>3</v>
      </c>
      <c r="B45" s="33" t="s">
        <v>108</v>
      </c>
      <c r="C45" s="104" t="s">
        <v>53</v>
      </c>
      <c r="D45" s="104" t="s">
        <v>53</v>
      </c>
      <c r="E45" s="104" t="s">
        <v>53</v>
      </c>
      <c r="F45" s="104" t="s">
        <v>53</v>
      </c>
      <c r="G45" s="83" t="s">
        <v>27</v>
      </c>
      <c r="H45" s="104" t="s">
        <v>53</v>
      </c>
      <c r="I45" s="110" t="s">
        <v>71</v>
      </c>
      <c r="J45" s="174">
        <v>19</v>
      </c>
      <c r="K45" s="174">
        <v>19</v>
      </c>
      <c r="L45" s="174">
        <v>19</v>
      </c>
      <c r="M45" s="174">
        <v>19</v>
      </c>
      <c r="N45" s="174">
        <v>19</v>
      </c>
      <c r="O45" s="174">
        <v>19</v>
      </c>
      <c r="P45" s="174">
        <v>19</v>
      </c>
      <c r="Q45" s="17">
        <f t="shared" si="58"/>
        <v>19</v>
      </c>
      <c r="R45" s="174">
        <v>19</v>
      </c>
      <c r="S45" s="174">
        <v>19</v>
      </c>
      <c r="T45" s="174">
        <v>19</v>
      </c>
      <c r="U45" s="174">
        <v>19</v>
      </c>
      <c r="V45" s="174">
        <v>19</v>
      </c>
      <c r="W45" s="174">
        <v>19</v>
      </c>
      <c r="X45" s="174">
        <v>19</v>
      </c>
      <c r="Y45" s="17">
        <f t="shared" si="66"/>
        <v>19</v>
      </c>
      <c r="Z45" s="17">
        <v>19</v>
      </c>
      <c r="AA45" s="17">
        <v>19</v>
      </c>
      <c r="AB45" s="17">
        <v>19</v>
      </c>
      <c r="AC45" s="17">
        <v>19</v>
      </c>
      <c r="AD45" s="17">
        <v>19</v>
      </c>
      <c r="AE45" s="17">
        <v>19</v>
      </c>
      <c r="AF45" s="17">
        <v>19</v>
      </c>
      <c r="AG45" s="13">
        <f t="shared" si="60"/>
        <v>19</v>
      </c>
      <c r="AH45" s="17">
        <v>19</v>
      </c>
      <c r="AI45" s="17">
        <v>19</v>
      </c>
      <c r="AJ45" s="17">
        <v>19</v>
      </c>
      <c r="AK45" s="17">
        <v>19</v>
      </c>
      <c r="AL45" s="17">
        <v>19</v>
      </c>
      <c r="AM45" s="17">
        <v>19</v>
      </c>
      <c r="AN45" s="17">
        <v>19</v>
      </c>
      <c r="AO45" s="13">
        <f t="shared" si="61"/>
        <v>19</v>
      </c>
      <c r="AP45" s="17"/>
      <c r="AQ45" s="17"/>
      <c r="AR45" s="17"/>
      <c r="AS45" s="17"/>
      <c r="AT45" s="17"/>
      <c r="AU45" s="17"/>
      <c r="AV45" s="17"/>
      <c r="AW45" s="13" t="e">
        <f t="shared" si="62"/>
        <v>#DIV/0!</v>
      </c>
      <c r="AX45" s="17"/>
      <c r="AY45" s="17"/>
      <c r="AZ45" s="17"/>
      <c r="BA45" s="17"/>
      <c r="BB45" s="17"/>
      <c r="BC45" s="17"/>
      <c r="BD45" s="17"/>
      <c r="BE45" s="13" t="e">
        <f t="shared" si="63"/>
        <v>#DIV/0!</v>
      </c>
    </row>
    <row r="46" spans="1:57" ht="15" customHeight="1" x14ac:dyDescent="0.3">
      <c r="A46" s="103">
        <f t="shared" si="67"/>
        <v>4</v>
      </c>
      <c r="B46" s="33" t="s">
        <v>109</v>
      </c>
      <c r="C46" s="104" t="s">
        <v>110</v>
      </c>
      <c r="D46" s="104" t="s">
        <v>110</v>
      </c>
      <c r="E46" s="104" t="s">
        <v>110</v>
      </c>
      <c r="F46" s="104" t="s">
        <v>110</v>
      </c>
      <c r="G46" s="83" t="s">
        <v>27</v>
      </c>
      <c r="H46" s="104" t="s">
        <v>110</v>
      </c>
      <c r="I46" s="110" t="s">
        <v>71</v>
      </c>
      <c r="J46" s="174">
        <v>21</v>
      </c>
      <c r="K46" s="174">
        <v>22</v>
      </c>
      <c r="L46" s="174">
        <v>22</v>
      </c>
      <c r="M46" s="174">
        <v>22</v>
      </c>
      <c r="N46" s="174">
        <v>22</v>
      </c>
      <c r="O46" s="174">
        <v>22</v>
      </c>
      <c r="P46" s="174">
        <v>22</v>
      </c>
      <c r="Q46" s="17">
        <f t="shared" si="58"/>
        <v>21.857142857142858</v>
      </c>
      <c r="R46" s="174">
        <v>22</v>
      </c>
      <c r="S46" s="174">
        <v>22</v>
      </c>
      <c r="T46" s="174">
        <v>22</v>
      </c>
      <c r="U46" s="174">
        <v>22</v>
      </c>
      <c r="V46" s="174">
        <v>22</v>
      </c>
      <c r="W46" s="174">
        <v>22</v>
      </c>
      <c r="X46" s="174">
        <v>22</v>
      </c>
      <c r="Y46" s="17">
        <f t="shared" si="66"/>
        <v>22</v>
      </c>
      <c r="Z46" s="17">
        <v>22</v>
      </c>
      <c r="AA46" s="17">
        <v>22</v>
      </c>
      <c r="AB46" s="17">
        <v>22</v>
      </c>
      <c r="AC46" s="17">
        <v>22</v>
      </c>
      <c r="AD46" s="17">
        <v>22</v>
      </c>
      <c r="AE46" s="17">
        <v>22</v>
      </c>
      <c r="AF46" s="17">
        <v>22</v>
      </c>
      <c r="AG46" s="13">
        <f t="shared" si="60"/>
        <v>22</v>
      </c>
      <c r="AH46" s="17">
        <v>22</v>
      </c>
      <c r="AI46" s="17">
        <v>22</v>
      </c>
      <c r="AJ46" s="17">
        <v>22</v>
      </c>
      <c r="AK46" s="17">
        <v>22</v>
      </c>
      <c r="AL46" s="17">
        <v>22</v>
      </c>
      <c r="AM46" s="17">
        <v>22</v>
      </c>
      <c r="AN46" s="17">
        <v>22</v>
      </c>
      <c r="AO46" s="13">
        <f t="shared" si="61"/>
        <v>22</v>
      </c>
      <c r="AP46" s="17"/>
      <c r="AQ46" s="17"/>
      <c r="AR46" s="17"/>
      <c r="AS46" s="17"/>
      <c r="AT46" s="17"/>
      <c r="AU46" s="17"/>
      <c r="AV46" s="17"/>
      <c r="AW46" s="13" t="e">
        <f t="shared" si="62"/>
        <v>#DIV/0!</v>
      </c>
      <c r="AX46" s="17"/>
      <c r="AY46" s="17"/>
      <c r="AZ46" s="17"/>
      <c r="BA46" s="17"/>
      <c r="BB46" s="17"/>
      <c r="BC46" s="17"/>
      <c r="BD46" s="17"/>
      <c r="BE46" s="13" t="e">
        <f t="shared" si="63"/>
        <v>#DIV/0!</v>
      </c>
    </row>
    <row r="47" spans="1:57" ht="25.5" customHeight="1" x14ac:dyDescent="0.3">
      <c r="A47" s="103">
        <f t="shared" si="67"/>
        <v>5</v>
      </c>
      <c r="B47" s="33" t="s">
        <v>244</v>
      </c>
      <c r="C47" s="104" t="s">
        <v>111</v>
      </c>
      <c r="D47" s="104" t="s">
        <v>111</v>
      </c>
      <c r="E47" s="104" t="s">
        <v>111</v>
      </c>
      <c r="F47" s="104" t="s">
        <v>111</v>
      </c>
      <c r="G47" s="83" t="s">
        <v>27</v>
      </c>
      <c r="H47" s="104" t="s">
        <v>111</v>
      </c>
      <c r="I47" s="111" t="s">
        <v>39</v>
      </c>
      <c r="J47" s="175">
        <v>0.95833333333333337</v>
      </c>
      <c r="K47" s="175">
        <v>0.95833333333333337</v>
      </c>
      <c r="L47" s="175">
        <v>0.95833333333333337</v>
      </c>
      <c r="M47" s="175">
        <v>0.95833333333333337</v>
      </c>
      <c r="N47" s="175">
        <v>0.95833333333333337</v>
      </c>
      <c r="O47" s="175">
        <v>0.95833333333333337</v>
      </c>
      <c r="P47" s="175">
        <v>0.95833333333333337</v>
      </c>
      <c r="Q47" s="15"/>
      <c r="R47" s="175">
        <v>0.95833333333333337</v>
      </c>
      <c r="S47" s="175">
        <v>0.95833333333333337</v>
      </c>
      <c r="T47" s="175">
        <v>0.95833333333333337</v>
      </c>
      <c r="U47" s="175">
        <v>0.95833333333333337</v>
      </c>
      <c r="V47" s="175">
        <v>0.95833333333333337</v>
      </c>
      <c r="W47" s="175">
        <v>0.95833333333333337</v>
      </c>
      <c r="X47" s="175">
        <v>0.95833333333333337</v>
      </c>
      <c r="Y47" s="15">
        <f>X47</f>
        <v>0.95833333333333337</v>
      </c>
      <c r="Z47" s="15">
        <v>0.95833333333333337</v>
      </c>
      <c r="AA47" s="15">
        <v>4.1666666666666664E-2</v>
      </c>
      <c r="AB47" s="15">
        <v>4.1666666666666664E-2</v>
      </c>
      <c r="AC47" s="15">
        <v>4.1666666666666664E-2</v>
      </c>
      <c r="AD47" s="15">
        <v>4.1666666666666664E-2</v>
      </c>
      <c r="AE47" s="15">
        <v>4.1666666666666664E-2</v>
      </c>
      <c r="AF47" s="15">
        <v>4.1666666666666664E-2</v>
      </c>
      <c r="AG47" s="15">
        <f>AF47</f>
        <v>4.1666666666666664E-2</v>
      </c>
      <c r="AH47" s="15">
        <v>4.1666666666666664E-2</v>
      </c>
      <c r="AI47" s="15">
        <v>4.1666666666666664E-2</v>
      </c>
      <c r="AJ47" s="15">
        <v>4.1666666666666664E-2</v>
      </c>
      <c r="AK47" s="15">
        <v>0.95833333333333337</v>
      </c>
      <c r="AL47" s="15">
        <v>0.95833333333333337</v>
      </c>
      <c r="AM47" s="15">
        <v>0.95833333333333337</v>
      </c>
      <c r="AN47" s="15">
        <v>0.95833333333333337</v>
      </c>
      <c r="AO47" s="15">
        <f>AN47</f>
        <v>0.95833333333333337</v>
      </c>
      <c r="AP47" s="15"/>
      <c r="AQ47" s="15"/>
      <c r="AR47" s="15"/>
      <c r="AS47" s="15"/>
      <c r="AT47" s="15"/>
      <c r="AU47" s="15"/>
      <c r="AV47" s="15"/>
      <c r="AW47" s="15">
        <f>AV47</f>
        <v>0</v>
      </c>
      <c r="AX47" s="15"/>
      <c r="AY47" s="15"/>
      <c r="AZ47" s="15"/>
      <c r="BA47" s="15"/>
      <c r="BB47" s="15"/>
      <c r="BC47" s="15"/>
      <c r="BD47" s="15"/>
      <c r="BE47" s="15">
        <f>BD47</f>
        <v>0</v>
      </c>
    </row>
    <row r="48" spans="1:57" ht="38.25" customHeight="1" x14ac:dyDescent="0.3">
      <c r="A48" s="103">
        <f t="shared" si="67"/>
        <v>6</v>
      </c>
      <c r="B48" s="33" t="s">
        <v>245</v>
      </c>
      <c r="C48" s="104" t="s">
        <v>112</v>
      </c>
      <c r="D48" s="104" t="s">
        <v>113</v>
      </c>
      <c r="E48" s="104" t="s">
        <v>113</v>
      </c>
      <c r="F48" s="104" t="s">
        <v>113</v>
      </c>
      <c r="G48" s="83" t="s">
        <v>27</v>
      </c>
      <c r="H48" s="104" t="s">
        <v>113</v>
      </c>
      <c r="I48" s="111" t="s">
        <v>39</v>
      </c>
      <c r="J48" s="175">
        <v>0.66666666666666663</v>
      </c>
      <c r="K48" s="175">
        <v>0.66666666666666663</v>
      </c>
      <c r="L48" s="175">
        <v>0.66666666666666663</v>
      </c>
      <c r="M48" s="175">
        <v>0.66666666666666663</v>
      </c>
      <c r="N48" s="175">
        <v>0.66666666666666663</v>
      </c>
      <c r="O48" s="175">
        <v>0.66666666666666663</v>
      </c>
      <c r="P48" s="175">
        <v>0.66666666666666663</v>
      </c>
      <c r="Q48" s="15"/>
      <c r="R48" s="175">
        <v>0.66666666666666663</v>
      </c>
      <c r="S48" s="175">
        <v>0.66666666666666663</v>
      </c>
      <c r="T48" s="175">
        <v>0.65277777777777779</v>
      </c>
      <c r="U48" s="175">
        <v>0.65277777777777779</v>
      </c>
      <c r="V48" s="175">
        <v>0.65277777777777779</v>
      </c>
      <c r="W48" s="175">
        <v>0.65277777777777779</v>
      </c>
      <c r="X48" s="175">
        <v>0.66666666666666663</v>
      </c>
      <c r="Y48" s="15">
        <f>X48</f>
        <v>0.66666666666666663</v>
      </c>
      <c r="Z48" s="15">
        <v>0.66666666666666663</v>
      </c>
      <c r="AA48" s="15">
        <v>0.66666666666666663</v>
      </c>
      <c r="AB48" s="15">
        <v>0.66666666666666663</v>
      </c>
      <c r="AC48" s="15">
        <v>0.66666666666666663</v>
      </c>
      <c r="AD48" s="15">
        <v>0.64583333333333337</v>
      </c>
      <c r="AE48" s="15">
        <v>0.64583333333333337</v>
      </c>
      <c r="AF48" s="15">
        <v>0.64583333333333337</v>
      </c>
      <c r="AG48" s="15">
        <f>AF48</f>
        <v>0.64583333333333337</v>
      </c>
      <c r="AH48" s="15">
        <v>0.65277777777777779</v>
      </c>
      <c r="AI48" s="15">
        <v>0.65277777777777779</v>
      </c>
      <c r="AJ48" s="15">
        <v>0.65277777777777779</v>
      </c>
      <c r="AK48" s="15">
        <v>0.65694444444444444</v>
      </c>
      <c r="AL48" s="15">
        <v>0.65694444444444444</v>
      </c>
      <c r="AM48" s="15">
        <v>0.65694444444444444</v>
      </c>
      <c r="AN48" s="15">
        <v>0.65694444444444444</v>
      </c>
      <c r="AO48" s="15">
        <f>AN48</f>
        <v>0.65694444444444444</v>
      </c>
      <c r="AP48" s="15"/>
      <c r="AQ48" s="15"/>
      <c r="AR48" s="15"/>
      <c r="AS48" s="15"/>
      <c r="AT48" s="15"/>
      <c r="AU48" s="15"/>
      <c r="AV48" s="15"/>
      <c r="AW48" s="15">
        <f>AV48</f>
        <v>0</v>
      </c>
      <c r="AX48" s="15"/>
      <c r="AY48" s="15"/>
      <c r="AZ48" s="15"/>
      <c r="BA48" s="15"/>
      <c r="BB48" s="15"/>
      <c r="BC48" s="15"/>
      <c r="BD48" s="15"/>
      <c r="BE48" s="15">
        <f>BD48</f>
        <v>0</v>
      </c>
    </row>
    <row r="49" spans="1:57" ht="15" customHeight="1" x14ac:dyDescent="0.3">
      <c r="A49" s="103">
        <f t="shared" si="67"/>
        <v>7</v>
      </c>
      <c r="B49" s="33" t="s">
        <v>246</v>
      </c>
      <c r="C49" s="104" t="s">
        <v>114</v>
      </c>
      <c r="D49" s="105" t="s">
        <v>115</v>
      </c>
      <c r="E49" s="105" t="s">
        <v>116</v>
      </c>
      <c r="F49" s="105" t="s">
        <v>286</v>
      </c>
      <c r="G49" s="83" t="s">
        <v>27</v>
      </c>
      <c r="H49" s="109" t="s">
        <v>286</v>
      </c>
      <c r="I49" s="111" t="s">
        <v>117</v>
      </c>
      <c r="J49" s="174">
        <v>1950</v>
      </c>
      <c r="K49" s="174">
        <v>1950</v>
      </c>
      <c r="L49" s="174">
        <v>1950</v>
      </c>
      <c r="M49" s="174">
        <v>1950</v>
      </c>
      <c r="N49" s="174">
        <v>1950</v>
      </c>
      <c r="O49" s="174">
        <v>1950</v>
      </c>
      <c r="P49" s="174">
        <v>2000</v>
      </c>
      <c r="Q49" s="17">
        <f t="shared" ref="Q49:Q99" si="68">IF(Q$2="Среднее",AVERAGE(J49:P49))</f>
        <v>1957.1428571428571</v>
      </c>
      <c r="R49" s="174">
        <v>1950</v>
      </c>
      <c r="S49" s="174">
        <v>2006</v>
      </c>
      <c r="T49" s="174">
        <v>2006</v>
      </c>
      <c r="U49" s="174">
        <v>2006</v>
      </c>
      <c r="V49" s="174">
        <v>2006</v>
      </c>
      <c r="W49" s="174">
        <v>2009</v>
      </c>
      <c r="X49" s="174">
        <v>2100</v>
      </c>
      <c r="Y49" s="17">
        <f t="shared" ref="Y49:Y58" si="69">IF(Y$2="Среднее",AVERAGE(R49:X49))</f>
        <v>2011.8571428571429</v>
      </c>
      <c r="Z49" s="17">
        <v>2200</v>
      </c>
      <c r="AA49" s="17">
        <v>2120</v>
      </c>
      <c r="AB49" s="17">
        <v>2090</v>
      </c>
      <c r="AC49" s="17">
        <v>2090</v>
      </c>
      <c r="AD49" s="17">
        <v>2090</v>
      </c>
      <c r="AE49" s="17">
        <v>2090</v>
      </c>
      <c r="AF49" s="17">
        <v>2090</v>
      </c>
      <c r="AG49" s="13">
        <f t="shared" ref="AG49:AG99" si="70">IF(AG$2="Среднее",AVERAGE(Z49:AF49),"")</f>
        <v>2110</v>
      </c>
      <c r="AH49" s="17">
        <v>2090</v>
      </c>
      <c r="AI49" s="17">
        <v>2070</v>
      </c>
      <c r="AJ49" s="17">
        <v>2090</v>
      </c>
      <c r="AK49" s="17">
        <v>2130</v>
      </c>
      <c r="AL49" s="17">
        <v>2160</v>
      </c>
      <c r="AM49" s="17">
        <v>2160</v>
      </c>
      <c r="AN49" s="17">
        <v>2130</v>
      </c>
      <c r="AO49" s="13">
        <f t="shared" ref="AO49:AO99" si="71">IF(AO$2="Среднее",AVERAGE(AH49:AN49),"")</f>
        <v>2118.5714285714284</v>
      </c>
      <c r="AP49" s="17"/>
      <c r="AQ49" s="17"/>
      <c r="AR49" s="17"/>
      <c r="AS49" s="17"/>
      <c r="AT49" s="17"/>
      <c r="AU49" s="17"/>
      <c r="AV49" s="17"/>
      <c r="AW49" s="13" t="e">
        <f t="shared" ref="AW49:AW99" si="72">IF(AW$2="Среднее",AVERAGE(AP49:AV49),"")</f>
        <v>#DIV/0!</v>
      </c>
      <c r="AX49" s="17"/>
      <c r="AY49" s="17"/>
      <c r="AZ49" s="17"/>
      <c r="BA49" s="17"/>
      <c r="BB49" s="17"/>
      <c r="BC49" s="17"/>
      <c r="BD49" s="17"/>
      <c r="BE49" s="13" t="e">
        <f t="shared" ref="BE49:BE99" si="73">IF(BE$2="Среднее",AVERAGE(AX49:BD49),"")</f>
        <v>#DIV/0!</v>
      </c>
    </row>
    <row r="50" spans="1:57" ht="15" customHeight="1" x14ac:dyDescent="0.3">
      <c r="A50" s="103">
        <f t="shared" si="67"/>
        <v>8</v>
      </c>
      <c r="B50" s="33" t="s">
        <v>118</v>
      </c>
      <c r="C50" s="104" t="s">
        <v>114</v>
      </c>
      <c r="D50" s="105" t="s">
        <v>119</v>
      </c>
      <c r="E50" s="105" t="s">
        <v>120</v>
      </c>
      <c r="F50" s="105" t="s">
        <v>121</v>
      </c>
      <c r="G50" s="83" t="s">
        <v>27</v>
      </c>
      <c r="H50" s="109" t="s">
        <v>121</v>
      </c>
      <c r="I50" s="111" t="s">
        <v>122</v>
      </c>
      <c r="J50" s="174">
        <f t="shared" ref="J50:P50" si="74">J49*3.8/J23</f>
        <v>3.4874691140134133</v>
      </c>
      <c r="K50" s="174">
        <f t="shared" si="74"/>
        <v>3.3054533288725327</v>
      </c>
      <c r="L50" s="174">
        <f t="shared" si="74"/>
        <v>3.6157806133652137</v>
      </c>
      <c r="M50" s="174">
        <f t="shared" si="74"/>
        <v>3.3909939593629876</v>
      </c>
      <c r="N50" s="174">
        <f t="shared" si="74"/>
        <v>3.3530929001312275</v>
      </c>
      <c r="O50" s="174">
        <f t="shared" si="74"/>
        <v>3.3493039233411679</v>
      </c>
      <c r="P50" s="174">
        <f t="shared" si="74"/>
        <v>3.8299695114269157</v>
      </c>
      <c r="Q50" s="17">
        <f t="shared" si="68"/>
        <v>3.4760090500733511</v>
      </c>
      <c r="R50" s="174">
        <f t="shared" ref="R50:AN50" si="75">R49*3.8/R23</f>
        <v>3.524124319311345</v>
      </c>
      <c r="S50" s="174">
        <f t="shared" si="75"/>
        <v>3.6965303202967772</v>
      </c>
      <c r="T50" s="174">
        <f t="shared" si="75"/>
        <v>3.638828555743848</v>
      </c>
      <c r="U50" s="174">
        <f t="shared" si="75"/>
        <v>3.3807739217208113</v>
      </c>
      <c r="V50" s="174">
        <f t="shared" si="75"/>
        <v>3.447748705307673</v>
      </c>
      <c r="W50" s="174">
        <f t="shared" si="75"/>
        <v>3.5056252009000324</v>
      </c>
      <c r="X50" s="174">
        <f t="shared" si="75"/>
        <v>3.7843220941812494</v>
      </c>
      <c r="Y50" s="17">
        <f t="shared" si="69"/>
        <v>3.5682790167802478</v>
      </c>
      <c r="Z50" s="174">
        <f t="shared" si="75"/>
        <v>4.2083008230349099</v>
      </c>
      <c r="AA50" s="174">
        <f t="shared" si="75"/>
        <v>4.1378601879911656</v>
      </c>
      <c r="AB50" s="174">
        <f t="shared" si="75"/>
        <v>4.3571526539569332</v>
      </c>
      <c r="AC50" s="174">
        <f t="shared" si="75"/>
        <v>4.5898228682058546</v>
      </c>
      <c r="AD50" s="174">
        <f t="shared" si="75"/>
        <v>4.7705430081691498</v>
      </c>
      <c r="AE50" s="174">
        <f t="shared" si="75"/>
        <v>5.1446153846153848</v>
      </c>
      <c r="AF50" s="174">
        <f t="shared" si="75"/>
        <v>4.4285833774779046</v>
      </c>
      <c r="AG50" s="13">
        <f t="shared" si="70"/>
        <v>4.519554043350186</v>
      </c>
      <c r="AH50" s="174">
        <f t="shared" si="75"/>
        <v>4.3755165004682937</v>
      </c>
      <c r="AI50" s="174">
        <f t="shared" si="75"/>
        <v>4.2200702808551727</v>
      </c>
      <c r="AJ50" s="174">
        <f t="shared" si="75"/>
        <v>4.663945738027425</v>
      </c>
      <c r="AK50" s="174">
        <f t="shared" si="75"/>
        <v>3.962208733111416</v>
      </c>
      <c r="AL50" s="174">
        <f t="shared" si="75"/>
        <v>4.000194941273941</v>
      </c>
      <c r="AM50" s="174">
        <f t="shared" si="75"/>
        <v>4.3863727454909816</v>
      </c>
      <c r="AN50" s="174">
        <f t="shared" si="75"/>
        <v>4.2546257359125317</v>
      </c>
      <c r="AO50" s="13">
        <f t="shared" si="71"/>
        <v>4.2661335250199661</v>
      </c>
      <c r="AP50" s="17"/>
      <c r="AQ50" s="17"/>
      <c r="AR50" s="17"/>
      <c r="AS50" s="17"/>
      <c r="AT50" s="17"/>
      <c r="AU50" s="17"/>
      <c r="AV50" s="17"/>
      <c r="AW50" s="13" t="e">
        <f t="shared" si="72"/>
        <v>#DIV/0!</v>
      </c>
      <c r="AX50" s="17"/>
      <c r="AY50" s="17"/>
      <c r="AZ50" s="17"/>
      <c r="BA50" s="17"/>
      <c r="BB50" s="17"/>
      <c r="BC50" s="17"/>
      <c r="BD50" s="17"/>
      <c r="BE50" s="13" t="e">
        <f t="shared" si="73"/>
        <v>#DIV/0!</v>
      </c>
    </row>
    <row r="51" spans="1:57" ht="15" customHeight="1" x14ac:dyDescent="0.3">
      <c r="A51" s="103">
        <f t="shared" si="67"/>
        <v>9</v>
      </c>
      <c r="B51" s="33" t="s">
        <v>247</v>
      </c>
      <c r="C51" s="104" t="s">
        <v>114</v>
      </c>
      <c r="D51" s="112" t="s">
        <v>123</v>
      </c>
      <c r="E51" s="105" t="s">
        <v>124</v>
      </c>
      <c r="F51" s="105" t="s">
        <v>125</v>
      </c>
      <c r="G51" s="83" t="s">
        <v>27</v>
      </c>
      <c r="H51" s="109" t="s">
        <v>277</v>
      </c>
      <c r="I51" s="111" t="s">
        <v>37</v>
      </c>
      <c r="J51" s="174">
        <v>40</v>
      </c>
      <c r="K51" s="174">
        <v>38</v>
      </c>
      <c r="L51" s="174">
        <v>40</v>
      </c>
      <c r="M51" s="174">
        <v>37</v>
      </c>
      <c r="N51" s="174">
        <v>35</v>
      </c>
      <c r="O51" s="174">
        <v>37</v>
      </c>
      <c r="P51" s="174">
        <v>38</v>
      </c>
      <c r="Q51" s="17">
        <f t="shared" si="68"/>
        <v>37.857142857142854</v>
      </c>
      <c r="R51" s="174">
        <v>35</v>
      </c>
      <c r="S51" s="174">
        <v>38</v>
      </c>
      <c r="T51" s="174">
        <v>40</v>
      </c>
      <c r="U51" s="174">
        <v>40</v>
      </c>
      <c r="V51" s="174">
        <v>35</v>
      </c>
      <c r="W51" s="174">
        <v>35</v>
      </c>
      <c r="X51" s="174">
        <v>35</v>
      </c>
      <c r="Y51" s="17">
        <f t="shared" si="69"/>
        <v>36.857142857142854</v>
      </c>
      <c r="Z51" s="17">
        <v>38</v>
      </c>
      <c r="AA51" s="17">
        <v>40</v>
      </c>
      <c r="AB51" s="17">
        <v>38</v>
      </c>
      <c r="AC51" s="17">
        <v>35</v>
      </c>
      <c r="AD51" s="17">
        <v>38</v>
      </c>
      <c r="AE51" s="17">
        <v>38</v>
      </c>
      <c r="AF51" s="17">
        <v>40</v>
      </c>
      <c r="AG51" s="13">
        <f t="shared" si="70"/>
        <v>38.142857142857146</v>
      </c>
      <c r="AH51" s="17">
        <v>38</v>
      </c>
      <c r="AI51" s="17">
        <v>38</v>
      </c>
      <c r="AJ51" s="17">
        <v>40</v>
      </c>
      <c r="AK51" s="17">
        <v>38</v>
      </c>
      <c r="AL51" s="17">
        <v>36</v>
      </c>
      <c r="AM51" s="17">
        <v>39</v>
      </c>
      <c r="AN51" s="17">
        <v>39</v>
      </c>
      <c r="AO51" s="13">
        <f t="shared" si="71"/>
        <v>38.285714285714285</v>
      </c>
      <c r="AP51" s="17"/>
      <c r="AQ51" s="17"/>
      <c r="AR51" s="17"/>
      <c r="AS51" s="17"/>
      <c r="AT51" s="17"/>
      <c r="AU51" s="17"/>
      <c r="AV51" s="17"/>
      <c r="AW51" s="13" t="e">
        <f t="shared" si="72"/>
        <v>#DIV/0!</v>
      </c>
      <c r="AX51" s="17"/>
      <c r="AY51" s="17"/>
      <c r="AZ51" s="17"/>
      <c r="BA51" s="17"/>
      <c r="BB51" s="17"/>
      <c r="BC51" s="17"/>
      <c r="BD51" s="17"/>
      <c r="BE51" s="13" t="e">
        <f t="shared" si="73"/>
        <v>#DIV/0!</v>
      </c>
    </row>
    <row r="52" spans="1:57" ht="15" customHeight="1" x14ac:dyDescent="0.3">
      <c r="A52" s="103">
        <f t="shared" si="67"/>
        <v>10</v>
      </c>
      <c r="B52" s="33" t="s">
        <v>248</v>
      </c>
      <c r="C52" s="104">
        <v>90</v>
      </c>
      <c r="D52" s="105" t="s">
        <v>126</v>
      </c>
      <c r="E52" s="105" t="s">
        <v>126</v>
      </c>
      <c r="F52" s="105" t="s">
        <v>126</v>
      </c>
      <c r="G52" s="83" t="s">
        <v>27</v>
      </c>
      <c r="H52" s="109" t="s">
        <v>126</v>
      </c>
      <c r="I52" s="111" t="s">
        <v>37</v>
      </c>
      <c r="J52" s="174">
        <v>93</v>
      </c>
      <c r="K52" s="174">
        <v>92</v>
      </c>
      <c r="L52" s="174">
        <v>90</v>
      </c>
      <c r="M52" s="174">
        <v>58</v>
      </c>
      <c r="N52" s="174">
        <v>71</v>
      </c>
      <c r="O52" s="174">
        <v>92</v>
      </c>
      <c r="P52" s="174">
        <v>92</v>
      </c>
      <c r="Q52" s="17">
        <f t="shared" si="68"/>
        <v>84</v>
      </c>
      <c r="R52" s="174">
        <v>92</v>
      </c>
      <c r="S52" s="174">
        <v>89</v>
      </c>
      <c r="T52" s="174">
        <v>90</v>
      </c>
      <c r="U52" s="174">
        <v>90</v>
      </c>
      <c r="V52" s="174">
        <v>88</v>
      </c>
      <c r="W52" s="174">
        <v>90</v>
      </c>
      <c r="X52" s="174">
        <v>90</v>
      </c>
      <c r="Y52" s="17">
        <f t="shared" si="69"/>
        <v>89.857142857142861</v>
      </c>
      <c r="Z52" s="17">
        <v>93</v>
      </c>
      <c r="AA52" s="17">
        <v>90</v>
      </c>
      <c r="AB52" s="17">
        <v>85</v>
      </c>
      <c r="AC52" s="17">
        <v>75</v>
      </c>
      <c r="AD52" s="17">
        <v>75</v>
      </c>
      <c r="AE52" s="17">
        <v>95</v>
      </c>
      <c r="AF52" s="17">
        <v>85</v>
      </c>
      <c r="AG52" s="13">
        <f t="shared" si="70"/>
        <v>85.428571428571431</v>
      </c>
      <c r="AH52" s="17">
        <v>90</v>
      </c>
      <c r="AI52" s="17">
        <v>88</v>
      </c>
      <c r="AJ52" s="17">
        <v>85</v>
      </c>
      <c r="AK52" s="17">
        <v>85</v>
      </c>
      <c r="AL52" s="17">
        <v>92</v>
      </c>
      <c r="AM52" s="17">
        <v>92</v>
      </c>
      <c r="AN52" s="17">
        <v>92</v>
      </c>
      <c r="AO52" s="13">
        <f t="shared" si="71"/>
        <v>89.142857142857139</v>
      </c>
      <c r="AP52" s="17"/>
      <c r="AQ52" s="17"/>
      <c r="AR52" s="17"/>
      <c r="AS52" s="17"/>
      <c r="AT52" s="17"/>
      <c r="AU52" s="17"/>
      <c r="AV52" s="17"/>
      <c r="AW52" s="13" t="e">
        <f t="shared" si="72"/>
        <v>#DIV/0!</v>
      </c>
      <c r="AX52" s="17"/>
      <c r="AY52" s="17"/>
      <c r="AZ52" s="17"/>
      <c r="BA52" s="17"/>
      <c r="BB52" s="17"/>
      <c r="BC52" s="17"/>
      <c r="BD52" s="17"/>
      <c r="BE52" s="13" t="e">
        <f t="shared" si="73"/>
        <v>#DIV/0!</v>
      </c>
    </row>
    <row r="53" spans="1:57" ht="15" customHeight="1" x14ac:dyDescent="0.3">
      <c r="A53" s="103">
        <f t="shared" si="67"/>
        <v>11</v>
      </c>
      <c r="B53" s="33" t="s">
        <v>127</v>
      </c>
      <c r="C53" s="104" t="s">
        <v>128</v>
      </c>
      <c r="D53" s="105" t="s">
        <v>172</v>
      </c>
      <c r="E53" s="105" t="s">
        <v>172</v>
      </c>
      <c r="F53" s="105" t="s">
        <v>283</v>
      </c>
      <c r="G53" s="83" t="s">
        <v>27</v>
      </c>
      <c r="H53" s="109" t="s">
        <v>276</v>
      </c>
      <c r="I53" s="108" t="s">
        <v>129</v>
      </c>
      <c r="J53" s="167">
        <v>2.8</v>
      </c>
      <c r="K53" s="167">
        <v>2.8</v>
      </c>
      <c r="L53" s="167">
        <v>2.8</v>
      </c>
      <c r="M53" s="167">
        <v>2.9</v>
      </c>
      <c r="N53" s="167">
        <v>3</v>
      </c>
      <c r="O53" s="167">
        <v>3</v>
      </c>
      <c r="P53" s="167">
        <v>3</v>
      </c>
      <c r="Q53" s="17">
        <f t="shared" si="68"/>
        <v>2.8999999999999995</v>
      </c>
      <c r="R53" s="167">
        <v>3</v>
      </c>
      <c r="S53" s="167">
        <v>2.9</v>
      </c>
      <c r="T53" s="167">
        <v>3</v>
      </c>
      <c r="U53" s="167">
        <v>3</v>
      </c>
      <c r="V53" s="167">
        <v>3</v>
      </c>
      <c r="W53" s="167">
        <v>2.9</v>
      </c>
      <c r="X53" s="167">
        <v>2.9</v>
      </c>
      <c r="Y53" s="17">
        <f t="shared" si="69"/>
        <v>2.9571428571428569</v>
      </c>
      <c r="Z53" s="17">
        <v>2.9</v>
      </c>
      <c r="AA53" s="17">
        <v>2.9</v>
      </c>
      <c r="AB53" s="17">
        <v>3</v>
      </c>
      <c r="AC53" s="17">
        <v>3.1</v>
      </c>
      <c r="AD53" s="17">
        <v>3.1</v>
      </c>
      <c r="AE53" s="17">
        <v>3</v>
      </c>
      <c r="AF53" s="17">
        <v>3</v>
      </c>
      <c r="AG53" s="13">
        <f t="shared" si="70"/>
        <v>3</v>
      </c>
      <c r="AH53" s="17">
        <v>3</v>
      </c>
      <c r="AI53" s="17">
        <v>3</v>
      </c>
      <c r="AJ53" s="17">
        <v>3</v>
      </c>
      <c r="AK53" s="17">
        <v>3</v>
      </c>
      <c r="AL53" s="17">
        <v>3</v>
      </c>
      <c r="AM53" s="17">
        <v>3</v>
      </c>
      <c r="AN53" s="17">
        <v>3</v>
      </c>
      <c r="AO53" s="13">
        <f t="shared" si="71"/>
        <v>3</v>
      </c>
      <c r="AP53" s="17"/>
      <c r="AQ53" s="17"/>
      <c r="AR53" s="17"/>
      <c r="AS53" s="17"/>
      <c r="AT53" s="17"/>
      <c r="AU53" s="17"/>
      <c r="AV53" s="17"/>
      <c r="AW53" s="13" t="e">
        <f t="shared" si="72"/>
        <v>#DIV/0!</v>
      </c>
      <c r="AX53" s="17"/>
      <c r="AY53" s="17"/>
      <c r="AZ53" s="17"/>
      <c r="BA53" s="17"/>
      <c r="BB53" s="17"/>
      <c r="BC53" s="17"/>
      <c r="BD53" s="17"/>
      <c r="BE53" s="13" t="e">
        <f t="shared" si="73"/>
        <v>#DIV/0!</v>
      </c>
    </row>
    <row r="54" spans="1:57" ht="15" customHeight="1" x14ac:dyDescent="0.3">
      <c r="A54" s="103">
        <f t="shared" si="67"/>
        <v>12</v>
      </c>
      <c r="B54" s="33" t="s">
        <v>130</v>
      </c>
      <c r="C54" s="104" t="s">
        <v>131</v>
      </c>
      <c r="D54" s="105" t="s">
        <v>285</v>
      </c>
      <c r="E54" s="105" t="s">
        <v>284</v>
      </c>
      <c r="F54" s="105" t="s">
        <v>282</v>
      </c>
      <c r="G54" s="83" t="s">
        <v>27</v>
      </c>
      <c r="H54" s="113" t="s">
        <v>275</v>
      </c>
      <c r="I54" s="108" t="s">
        <v>129</v>
      </c>
      <c r="J54" s="167">
        <v>3.3</v>
      </c>
      <c r="K54" s="167">
        <v>3.2</v>
      </c>
      <c r="L54" s="167">
        <v>3.2</v>
      </c>
      <c r="M54" s="167">
        <v>3.1</v>
      </c>
      <c r="N54" s="167">
        <v>2.9</v>
      </c>
      <c r="O54" s="167">
        <v>2.95</v>
      </c>
      <c r="P54" s="167">
        <v>2.9</v>
      </c>
      <c r="Q54" s="17">
        <f t="shared" si="68"/>
        <v>3.0785714285714283</v>
      </c>
      <c r="R54" s="167">
        <v>3.1</v>
      </c>
      <c r="S54" s="167">
        <v>3.1</v>
      </c>
      <c r="T54" s="167">
        <v>2.95</v>
      </c>
      <c r="U54" s="167">
        <v>3</v>
      </c>
      <c r="V54" s="167">
        <v>3.1</v>
      </c>
      <c r="W54" s="167">
        <v>3.2</v>
      </c>
      <c r="X54" s="167">
        <v>3.2</v>
      </c>
      <c r="Y54" s="17">
        <f t="shared" si="69"/>
        <v>3.0928571428571425</v>
      </c>
      <c r="Z54" s="17">
        <v>3.2</v>
      </c>
      <c r="AA54" s="17">
        <v>3.1</v>
      </c>
      <c r="AB54" s="17">
        <v>2.9</v>
      </c>
      <c r="AC54" s="17">
        <v>2.9</v>
      </c>
      <c r="AD54" s="17">
        <v>2.9</v>
      </c>
      <c r="AE54" s="17">
        <v>2.9</v>
      </c>
      <c r="AF54" s="17">
        <v>2.9</v>
      </c>
      <c r="AG54" s="13">
        <f t="shared" si="70"/>
        <v>2.9714285714285715</v>
      </c>
      <c r="AH54" s="17">
        <v>3</v>
      </c>
      <c r="AI54" s="17">
        <v>2.9</v>
      </c>
      <c r="AJ54" s="17">
        <v>2.9</v>
      </c>
      <c r="AK54" s="17">
        <v>2.95</v>
      </c>
      <c r="AL54" s="17">
        <v>3</v>
      </c>
      <c r="AM54" s="17">
        <v>3</v>
      </c>
      <c r="AN54" s="17">
        <v>2.9</v>
      </c>
      <c r="AO54" s="13">
        <f t="shared" si="71"/>
        <v>2.9499999999999997</v>
      </c>
      <c r="AP54" s="17"/>
      <c r="AQ54" s="17"/>
      <c r="AR54" s="17"/>
      <c r="AS54" s="17"/>
      <c r="AT54" s="17"/>
      <c r="AU54" s="17"/>
      <c r="AV54" s="17"/>
      <c r="AW54" s="13" t="e">
        <f t="shared" si="72"/>
        <v>#DIV/0!</v>
      </c>
      <c r="AX54" s="17"/>
      <c r="AY54" s="17"/>
      <c r="AZ54" s="17"/>
      <c r="BA54" s="17"/>
      <c r="BB54" s="17"/>
      <c r="BC54" s="17"/>
      <c r="BD54" s="17"/>
      <c r="BE54" s="13" t="e">
        <f t="shared" si="73"/>
        <v>#DIV/0!</v>
      </c>
    </row>
    <row r="55" spans="1:57" ht="15" customHeight="1" x14ac:dyDescent="0.3">
      <c r="A55" s="103">
        <f t="shared" si="67"/>
        <v>13</v>
      </c>
      <c r="B55" s="33" t="s">
        <v>132</v>
      </c>
      <c r="C55" s="104" t="s">
        <v>133</v>
      </c>
      <c r="D55" s="104" t="s">
        <v>134</v>
      </c>
      <c r="E55" s="104" t="s">
        <v>135</v>
      </c>
      <c r="F55" s="104" t="s">
        <v>136</v>
      </c>
      <c r="G55" s="83" t="s">
        <v>27</v>
      </c>
      <c r="H55" s="104" t="s">
        <v>136</v>
      </c>
      <c r="I55" s="111" t="s">
        <v>174</v>
      </c>
      <c r="J55" s="176">
        <v>5.9</v>
      </c>
      <c r="K55" s="176">
        <v>5.8</v>
      </c>
      <c r="L55" s="176">
        <v>5.8</v>
      </c>
      <c r="M55" s="176">
        <v>5.8</v>
      </c>
      <c r="N55" s="176">
        <v>5.7</v>
      </c>
      <c r="O55" s="176">
        <v>5.7</v>
      </c>
      <c r="P55" s="176">
        <v>5.7</v>
      </c>
      <c r="Q55" s="17">
        <f t="shared" si="68"/>
        <v>5.7714285714285722</v>
      </c>
      <c r="R55" s="176">
        <v>6.2</v>
      </c>
      <c r="S55" s="176">
        <v>6.2</v>
      </c>
      <c r="T55" s="176">
        <v>5.5</v>
      </c>
      <c r="U55" s="176">
        <v>5.5</v>
      </c>
      <c r="V55" s="176">
        <v>5.5</v>
      </c>
      <c r="W55" s="176">
        <v>5.6</v>
      </c>
      <c r="X55" s="176">
        <v>5.6</v>
      </c>
      <c r="Y55" s="17">
        <f t="shared" si="69"/>
        <v>5.7285714285714286</v>
      </c>
      <c r="Z55" s="19">
        <v>5.6</v>
      </c>
      <c r="AA55" s="19">
        <v>5.5</v>
      </c>
      <c r="AB55" s="19">
        <v>5.5</v>
      </c>
      <c r="AC55" s="19">
        <v>5.6</v>
      </c>
      <c r="AD55" s="19">
        <v>5.6</v>
      </c>
      <c r="AE55" s="19">
        <v>5.8</v>
      </c>
      <c r="AF55" s="19">
        <v>5.7</v>
      </c>
      <c r="AG55" s="13">
        <f t="shared" si="70"/>
        <v>5.6142857142857148</v>
      </c>
      <c r="AH55" s="19">
        <v>5.7</v>
      </c>
      <c r="AI55" s="19">
        <v>5.9</v>
      </c>
      <c r="AJ55" s="19">
        <v>6</v>
      </c>
      <c r="AK55" s="19">
        <v>5.9</v>
      </c>
      <c r="AL55" s="19">
        <v>5.9</v>
      </c>
      <c r="AM55" s="19">
        <v>5.8</v>
      </c>
      <c r="AN55" s="19">
        <v>5.8</v>
      </c>
      <c r="AO55" s="13">
        <f t="shared" si="71"/>
        <v>5.8571428571428559</v>
      </c>
      <c r="AP55" s="19"/>
      <c r="AQ55" s="19"/>
      <c r="AR55" s="19"/>
      <c r="AS55" s="19"/>
      <c r="AT55" s="19"/>
      <c r="AU55" s="19"/>
      <c r="AV55" s="19"/>
      <c r="AW55" s="13" t="e">
        <f t="shared" si="72"/>
        <v>#DIV/0!</v>
      </c>
      <c r="AX55" s="19"/>
      <c r="AY55" s="19"/>
      <c r="AZ55" s="19"/>
      <c r="BA55" s="19"/>
      <c r="BB55" s="19"/>
      <c r="BC55" s="19"/>
      <c r="BD55" s="19"/>
      <c r="BE55" s="13" t="e">
        <f t="shared" si="73"/>
        <v>#DIV/0!</v>
      </c>
    </row>
    <row r="56" spans="1:57" ht="15" customHeight="1" x14ac:dyDescent="0.3">
      <c r="A56" s="103">
        <f t="shared" si="67"/>
        <v>14</v>
      </c>
      <c r="B56" s="33" t="s">
        <v>137</v>
      </c>
      <c r="C56" s="104" t="s">
        <v>138</v>
      </c>
      <c r="D56" s="104" t="s">
        <v>138</v>
      </c>
      <c r="E56" s="104" t="s">
        <v>138</v>
      </c>
      <c r="F56" s="104" t="s">
        <v>138</v>
      </c>
      <c r="G56" s="83" t="s">
        <v>27</v>
      </c>
      <c r="H56" s="104" t="s">
        <v>138</v>
      </c>
      <c r="I56" s="111" t="s">
        <v>174</v>
      </c>
      <c r="J56" s="176">
        <v>6.3</v>
      </c>
      <c r="K56" s="176">
        <v>6.2</v>
      </c>
      <c r="L56" s="176">
        <v>6.1</v>
      </c>
      <c r="M56" s="176">
        <v>6.2</v>
      </c>
      <c r="N56" s="176">
        <v>6.4</v>
      </c>
      <c r="O56" s="176">
        <v>6.4</v>
      </c>
      <c r="P56" s="176">
        <v>6.5</v>
      </c>
      <c r="Q56" s="17">
        <f t="shared" si="68"/>
        <v>6.3</v>
      </c>
      <c r="R56" s="176">
        <v>6.8</v>
      </c>
      <c r="S56" s="176">
        <v>6.8</v>
      </c>
      <c r="T56" s="176">
        <v>6.4</v>
      </c>
      <c r="U56" s="176">
        <v>6.5</v>
      </c>
      <c r="V56" s="176">
        <v>6.3</v>
      </c>
      <c r="W56" s="176">
        <v>6.2</v>
      </c>
      <c r="X56" s="176">
        <v>6.3</v>
      </c>
      <c r="Y56" s="17">
        <f t="shared" si="69"/>
        <v>6.4714285714285706</v>
      </c>
      <c r="Z56" s="19">
        <v>6.3</v>
      </c>
      <c r="AA56" s="19">
        <v>6.7</v>
      </c>
      <c r="AB56" s="19">
        <v>6.5</v>
      </c>
      <c r="AC56" s="19">
        <v>6</v>
      </c>
      <c r="AD56" s="19">
        <v>6</v>
      </c>
      <c r="AE56" s="19">
        <v>5.9</v>
      </c>
      <c r="AF56" s="19">
        <v>6</v>
      </c>
      <c r="AG56" s="13">
        <f t="shared" si="70"/>
        <v>6.2</v>
      </c>
      <c r="AH56" s="19">
        <v>6.2</v>
      </c>
      <c r="AI56" s="19">
        <v>5.8</v>
      </c>
      <c r="AJ56" s="19">
        <v>5.9</v>
      </c>
      <c r="AK56" s="19">
        <v>6</v>
      </c>
      <c r="AL56" s="19">
        <v>6.4</v>
      </c>
      <c r="AM56" s="19">
        <v>6.1</v>
      </c>
      <c r="AN56" s="19">
        <v>6.2</v>
      </c>
      <c r="AO56" s="13">
        <f t="shared" si="71"/>
        <v>6.0857142857142863</v>
      </c>
      <c r="AP56" s="19"/>
      <c r="AQ56" s="19"/>
      <c r="AR56" s="19"/>
      <c r="AS56" s="19"/>
      <c r="AT56" s="19"/>
      <c r="AU56" s="19"/>
      <c r="AV56" s="19"/>
      <c r="AW56" s="13" t="e">
        <f t="shared" si="72"/>
        <v>#DIV/0!</v>
      </c>
      <c r="AX56" s="19"/>
      <c r="AY56" s="19"/>
      <c r="AZ56" s="19"/>
      <c r="BA56" s="19"/>
      <c r="BB56" s="19"/>
      <c r="BC56" s="19"/>
      <c r="BD56" s="19"/>
      <c r="BE56" s="13" t="e">
        <f t="shared" si="73"/>
        <v>#DIV/0!</v>
      </c>
    </row>
    <row r="57" spans="1:57" ht="15" customHeight="1" x14ac:dyDescent="0.3">
      <c r="A57" s="103">
        <f t="shared" si="67"/>
        <v>15</v>
      </c>
      <c r="B57" s="33" t="s">
        <v>249</v>
      </c>
      <c r="C57" s="104" t="s">
        <v>139</v>
      </c>
      <c r="D57" s="112" t="s">
        <v>140</v>
      </c>
      <c r="E57" s="105" t="s">
        <v>281</v>
      </c>
      <c r="F57" s="112" t="s">
        <v>279</v>
      </c>
      <c r="G57" s="83" t="s">
        <v>27</v>
      </c>
      <c r="H57" s="114" t="s">
        <v>279</v>
      </c>
      <c r="I57" s="111" t="s">
        <v>37</v>
      </c>
      <c r="J57" s="167">
        <v>1.2</v>
      </c>
      <c r="K57" s="167">
        <v>1.2</v>
      </c>
      <c r="L57" s="167">
        <v>1.2</v>
      </c>
      <c r="M57" s="167">
        <v>1.2</v>
      </c>
      <c r="N57" s="167">
        <v>1.2</v>
      </c>
      <c r="O57" s="167">
        <v>1.2</v>
      </c>
      <c r="P57" s="167">
        <v>1.2</v>
      </c>
      <c r="Q57" s="17">
        <f t="shared" si="68"/>
        <v>1.2</v>
      </c>
      <c r="R57" s="167">
        <v>1.2</v>
      </c>
      <c r="S57" s="167">
        <v>1.2</v>
      </c>
      <c r="T57" s="167">
        <v>1.2</v>
      </c>
      <c r="U57" s="167">
        <v>1.2</v>
      </c>
      <c r="V57" s="167">
        <v>1.2</v>
      </c>
      <c r="W57" s="167">
        <v>1.2</v>
      </c>
      <c r="X57" s="167">
        <v>1.2</v>
      </c>
      <c r="Y57" s="17">
        <f t="shared" si="69"/>
        <v>1.2</v>
      </c>
      <c r="Z57" s="211">
        <v>1.2</v>
      </c>
      <c r="AA57" s="211">
        <v>1.2</v>
      </c>
      <c r="AB57" s="211">
        <v>1.2</v>
      </c>
      <c r="AC57" s="211">
        <v>1.2</v>
      </c>
      <c r="AD57" s="211">
        <v>1.2</v>
      </c>
      <c r="AE57" s="211">
        <v>1.2</v>
      </c>
      <c r="AF57" s="211">
        <v>1.2</v>
      </c>
      <c r="AG57" s="13">
        <f t="shared" si="70"/>
        <v>1.2</v>
      </c>
      <c r="AH57" s="211">
        <v>1.2</v>
      </c>
      <c r="AI57" s="211">
        <v>1.2</v>
      </c>
      <c r="AJ57" s="211">
        <v>1.2</v>
      </c>
      <c r="AK57" s="211">
        <v>1.2</v>
      </c>
      <c r="AL57" s="211">
        <v>1.2</v>
      </c>
      <c r="AM57" s="211">
        <v>1.2</v>
      </c>
      <c r="AN57" s="211">
        <v>1.2</v>
      </c>
      <c r="AO57" s="13">
        <f t="shared" si="71"/>
        <v>1.2</v>
      </c>
      <c r="AP57" s="19"/>
      <c r="AQ57" s="19"/>
      <c r="AR57" s="19"/>
      <c r="AS57" s="19"/>
      <c r="AT57" s="19"/>
      <c r="AU57" s="19"/>
      <c r="AV57" s="19"/>
      <c r="AW57" s="13" t="e">
        <f t="shared" si="72"/>
        <v>#DIV/0!</v>
      </c>
      <c r="AX57" s="19"/>
      <c r="AY57" s="19"/>
      <c r="AZ57" s="19"/>
      <c r="BA57" s="19"/>
      <c r="BB57" s="19"/>
      <c r="BC57" s="19"/>
      <c r="BD57" s="19"/>
      <c r="BE57" s="13" t="e">
        <f t="shared" si="73"/>
        <v>#DIV/0!</v>
      </c>
    </row>
    <row r="58" spans="1:57" ht="15" customHeight="1" x14ac:dyDescent="0.3">
      <c r="A58" s="103">
        <f t="shared" si="67"/>
        <v>16</v>
      </c>
      <c r="B58" s="33" t="s">
        <v>141</v>
      </c>
      <c r="C58" s="104" t="s">
        <v>114</v>
      </c>
      <c r="D58" s="115" t="s">
        <v>114</v>
      </c>
      <c r="E58" s="112" t="s">
        <v>280</v>
      </c>
      <c r="F58" s="112" t="s">
        <v>280</v>
      </c>
      <c r="G58" s="83" t="s">
        <v>27</v>
      </c>
      <c r="H58" s="114" t="s">
        <v>278</v>
      </c>
      <c r="I58" s="111" t="s">
        <v>37</v>
      </c>
      <c r="J58" s="167">
        <v>10</v>
      </c>
      <c r="K58" s="167">
        <v>10</v>
      </c>
      <c r="L58" s="167">
        <v>10</v>
      </c>
      <c r="M58" s="167">
        <v>10</v>
      </c>
      <c r="N58" s="167">
        <v>10</v>
      </c>
      <c r="O58" s="167">
        <v>10</v>
      </c>
      <c r="P58" s="167">
        <v>10</v>
      </c>
      <c r="Q58" s="17">
        <f t="shared" si="68"/>
        <v>10</v>
      </c>
      <c r="R58" s="167">
        <v>10</v>
      </c>
      <c r="S58" s="167">
        <v>10</v>
      </c>
      <c r="T58" s="167">
        <v>10</v>
      </c>
      <c r="U58" s="167">
        <v>10</v>
      </c>
      <c r="V58" s="167">
        <v>10</v>
      </c>
      <c r="W58" s="167">
        <v>10</v>
      </c>
      <c r="X58" s="167">
        <v>10</v>
      </c>
      <c r="Y58" s="17">
        <f t="shared" si="69"/>
        <v>10</v>
      </c>
      <c r="Z58" s="211">
        <v>10</v>
      </c>
      <c r="AA58" s="211">
        <v>10</v>
      </c>
      <c r="AB58" s="211">
        <v>10</v>
      </c>
      <c r="AC58" s="211">
        <v>10</v>
      </c>
      <c r="AD58" s="211">
        <v>10</v>
      </c>
      <c r="AE58" s="211">
        <v>10</v>
      </c>
      <c r="AF58" s="211">
        <v>10</v>
      </c>
      <c r="AG58" s="13">
        <f t="shared" si="70"/>
        <v>10</v>
      </c>
      <c r="AH58" s="211">
        <v>10</v>
      </c>
      <c r="AI58" s="211">
        <v>10</v>
      </c>
      <c r="AJ58" s="211">
        <v>10</v>
      </c>
      <c r="AK58" s="211">
        <v>10</v>
      </c>
      <c r="AL58" s="211">
        <v>10</v>
      </c>
      <c r="AM58" s="211">
        <v>10</v>
      </c>
      <c r="AN58" s="211">
        <v>10</v>
      </c>
      <c r="AO58" s="13">
        <f t="shared" si="71"/>
        <v>10</v>
      </c>
      <c r="AP58" s="19"/>
      <c r="AQ58" s="19"/>
      <c r="AR58" s="19"/>
      <c r="AS58" s="19"/>
      <c r="AT58" s="19"/>
      <c r="AU58" s="19"/>
      <c r="AV58" s="19"/>
      <c r="AW58" s="13" t="e">
        <f t="shared" si="72"/>
        <v>#DIV/0!</v>
      </c>
      <c r="AX58" s="19"/>
      <c r="AY58" s="19"/>
      <c r="AZ58" s="19"/>
      <c r="BA58" s="19"/>
      <c r="BB58" s="19"/>
      <c r="BC58" s="19"/>
      <c r="BD58" s="19"/>
      <c r="BE58" s="13" t="e">
        <f t="shared" si="73"/>
        <v>#DIV/0!</v>
      </c>
    </row>
    <row r="59" spans="1:57" ht="30" customHeight="1" x14ac:dyDescent="0.3">
      <c r="A59" s="229" t="s">
        <v>142</v>
      </c>
      <c r="B59" s="230"/>
      <c r="C59" s="230"/>
      <c r="D59" s="230"/>
      <c r="E59" s="230"/>
      <c r="F59" s="230"/>
      <c r="G59" s="230"/>
      <c r="H59" s="230"/>
      <c r="I59" s="230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  <c r="AL59" s="61"/>
      <c r="AM59" s="61"/>
      <c r="AN59" s="61"/>
      <c r="AO59" s="61"/>
      <c r="AP59" s="61"/>
      <c r="AQ59" s="61"/>
      <c r="AR59" s="61"/>
      <c r="AS59" s="61"/>
      <c r="AT59" s="61"/>
      <c r="AU59" s="61"/>
      <c r="AV59" s="61"/>
      <c r="AW59" s="61"/>
      <c r="AX59" s="61"/>
      <c r="AY59" s="61"/>
      <c r="AZ59" s="61"/>
      <c r="BA59" s="61"/>
      <c r="BB59" s="61"/>
      <c r="BC59" s="61"/>
      <c r="BD59" s="61"/>
      <c r="BE59" s="61"/>
    </row>
    <row r="60" spans="1:57" ht="15" customHeight="1" x14ac:dyDescent="0.3">
      <c r="A60" s="116">
        <v>1</v>
      </c>
      <c r="B60" s="31" t="s">
        <v>250</v>
      </c>
      <c r="C60" s="117"/>
      <c r="D60" s="118" t="s">
        <v>143</v>
      </c>
      <c r="E60" s="118" t="s">
        <v>144</v>
      </c>
      <c r="F60" s="119" t="s">
        <v>114</v>
      </c>
      <c r="G60" s="83" t="s">
        <v>145</v>
      </c>
      <c r="H60" s="120" t="s">
        <v>146</v>
      </c>
      <c r="I60" s="121" t="s">
        <v>147</v>
      </c>
      <c r="J60" s="167">
        <v>43</v>
      </c>
      <c r="K60" s="167">
        <v>43</v>
      </c>
      <c r="L60" s="167">
        <v>43</v>
      </c>
      <c r="M60" s="167">
        <v>43</v>
      </c>
      <c r="N60" s="167">
        <v>43</v>
      </c>
      <c r="O60" s="167">
        <v>43</v>
      </c>
      <c r="P60" s="176">
        <v>54</v>
      </c>
      <c r="Q60" s="17">
        <f t="shared" si="68"/>
        <v>44.571428571428569</v>
      </c>
      <c r="R60" s="167">
        <v>54</v>
      </c>
      <c r="S60" s="167">
        <v>54</v>
      </c>
      <c r="T60" s="167">
        <v>54</v>
      </c>
      <c r="U60" s="167">
        <v>54</v>
      </c>
      <c r="V60" s="167">
        <v>54</v>
      </c>
      <c r="W60" s="167">
        <v>54</v>
      </c>
      <c r="X60" s="167">
        <v>54</v>
      </c>
      <c r="Y60" s="17">
        <f t="shared" ref="Y60:Y81" si="76">IF(Y$2="Среднее",AVERAGE(R60:X60))</f>
        <v>54</v>
      </c>
      <c r="Z60" s="17">
        <v>52</v>
      </c>
      <c r="AA60" s="17">
        <v>52</v>
      </c>
      <c r="AB60" s="17">
        <v>52</v>
      </c>
      <c r="AC60" s="17">
        <v>52</v>
      </c>
      <c r="AD60" s="17">
        <v>52</v>
      </c>
      <c r="AE60" s="17">
        <v>52</v>
      </c>
      <c r="AF60" s="17">
        <v>52</v>
      </c>
      <c r="AG60" s="13">
        <f t="shared" si="70"/>
        <v>52</v>
      </c>
      <c r="AH60" s="17">
        <v>45</v>
      </c>
      <c r="AI60" s="17">
        <v>45</v>
      </c>
      <c r="AJ60" s="17">
        <v>45</v>
      </c>
      <c r="AK60" s="17">
        <v>45</v>
      </c>
      <c r="AL60" s="17">
        <v>45</v>
      </c>
      <c r="AM60" s="17">
        <v>45</v>
      </c>
      <c r="AN60" s="17">
        <v>45</v>
      </c>
      <c r="AO60" s="13">
        <f t="shared" si="71"/>
        <v>45</v>
      </c>
      <c r="AP60" s="17">
        <v>50</v>
      </c>
      <c r="AQ60" s="17"/>
      <c r="AR60" s="17"/>
      <c r="AS60" s="17"/>
      <c r="AT60" s="17"/>
      <c r="AU60" s="17"/>
      <c r="AV60" s="17"/>
      <c r="AW60" s="13">
        <f t="shared" si="72"/>
        <v>50</v>
      </c>
      <c r="AX60" s="17"/>
      <c r="AY60" s="17"/>
      <c r="AZ60" s="17"/>
      <c r="BA60" s="17"/>
      <c r="BB60" s="17"/>
      <c r="BC60" s="17"/>
      <c r="BD60" s="17"/>
      <c r="BE60" s="13" t="e">
        <f t="shared" si="73"/>
        <v>#DIV/0!</v>
      </c>
    </row>
    <row r="61" spans="1:57" ht="15" customHeight="1" x14ac:dyDescent="0.3">
      <c r="A61" s="116">
        <v>2</v>
      </c>
      <c r="B61" s="31" t="s">
        <v>148</v>
      </c>
      <c r="C61" s="117"/>
      <c r="D61" s="119" t="s">
        <v>149</v>
      </c>
      <c r="E61" s="119" t="s">
        <v>150</v>
      </c>
      <c r="F61" s="119" t="s">
        <v>114</v>
      </c>
      <c r="G61" s="83" t="s">
        <v>145</v>
      </c>
      <c r="H61" s="122" t="s">
        <v>151</v>
      </c>
      <c r="I61" s="121" t="s">
        <v>66</v>
      </c>
      <c r="J61" s="167">
        <v>5</v>
      </c>
      <c r="K61" s="167">
        <v>5</v>
      </c>
      <c r="L61" s="167">
        <v>5</v>
      </c>
      <c r="M61" s="167">
        <v>5</v>
      </c>
      <c r="N61" s="167">
        <v>5</v>
      </c>
      <c r="O61" s="167">
        <v>5</v>
      </c>
      <c r="P61" s="176">
        <v>6</v>
      </c>
      <c r="Q61" s="17">
        <f t="shared" si="68"/>
        <v>5.1428571428571432</v>
      </c>
      <c r="R61" s="167">
        <v>6</v>
      </c>
      <c r="S61" s="167">
        <v>6</v>
      </c>
      <c r="T61" s="167">
        <v>6</v>
      </c>
      <c r="U61" s="167">
        <v>6</v>
      </c>
      <c r="V61" s="167">
        <v>6</v>
      </c>
      <c r="W61" s="167">
        <v>6</v>
      </c>
      <c r="X61" s="167">
        <v>6</v>
      </c>
      <c r="Y61" s="17">
        <f t="shared" si="76"/>
        <v>6</v>
      </c>
      <c r="Z61" s="17">
        <v>6</v>
      </c>
      <c r="AA61" s="17">
        <v>6</v>
      </c>
      <c r="AB61" s="17">
        <v>6</v>
      </c>
      <c r="AC61" s="17">
        <v>6</v>
      </c>
      <c r="AD61" s="17">
        <v>6</v>
      </c>
      <c r="AE61" s="17">
        <v>6</v>
      </c>
      <c r="AF61" s="17">
        <v>6</v>
      </c>
      <c r="AG61" s="13">
        <f t="shared" si="70"/>
        <v>6</v>
      </c>
      <c r="AH61" s="17">
        <v>6</v>
      </c>
      <c r="AI61" s="17">
        <v>6</v>
      </c>
      <c r="AJ61" s="17">
        <v>6</v>
      </c>
      <c r="AK61" s="17">
        <v>6</v>
      </c>
      <c r="AL61" s="17">
        <v>6</v>
      </c>
      <c r="AM61" s="17">
        <v>6</v>
      </c>
      <c r="AN61" s="17">
        <v>6</v>
      </c>
      <c r="AO61" s="13">
        <f t="shared" si="71"/>
        <v>6</v>
      </c>
      <c r="AP61" s="17">
        <v>6</v>
      </c>
      <c r="AQ61" s="17"/>
      <c r="AR61" s="17"/>
      <c r="AS61" s="17"/>
      <c r="AT61" s="17"/>
      <c r="AU61" s="17"/>
      <c r="AV61" s="17"/>
      <c r="AW61" s="13">
        <f t="shared" si="72"/>
        <v>6</v>
      </c>
      <c r="AX61" s="17"/>
      <c r="AY61" s="17"/>
      <c r="AZ61" s="17"/>
      <c r="BA61" s="17"/>
      <c r="BB61" s="17"/>
      <c r="BC61" s="17"/>
      <c r="BD61" s="17"/>
      <c r="BE61" s="13" t="e">
        <f t="shared" si="73"/>
        <v>#DIV/0!</v>
      </c>
    </row>
    <row r="62" spans="1:57" ht="22.5" customHeight="1" x14ac:dyDescent="0.3">
      <c r="A62" s="116">
        <v>3</v>
      </c>
      <c r="B62" s="31" t="s">
        <v>251</v>
      </c>
      <c r="C62" s="117" t="s">
        <v>152</v>
      </c>
      <c r="D62" s="117" t="s">
        <v>152</v>
      </c>
      <c r="E62" s="117" t="s">
        <v>152</v>
      </c>
      <c r="F62" s="117" t="s">
        <v>152</v>
      </c>
      <c r="G62" s="83" t="s">
        <v>145</v>
      </c>
      <c r="H62" s="117" t="s">
        <v>152</v>
      </c>
      <c r="I62" s="121" t="s">
        <v>147</v>
      </c>
      <c r="J62" s="173">
        <v>299</v>
      </c>
      <c r="K62" s="173">
        <v>299</v>
      </c>
      <c r="L62" s="173">
        <v>299</v>
      </c>
      <c r="M62" s="173">
        <v>299</v>
      </c>
      <c r="N62" s="173">
        <v>299</v>
      </c>
      <c r="O62" s="173">
        <v>299</v>
      </c>
      <c r="P62" s="198">
        <v>353</v>
      </c>
      <c r="Q62" s="17">
        <f t="shared" si="68"/>
        <v>306.71428571428572</v>
      </c>
      <c r="R62" s="173">
        <v>353</v>
      </c>
      <c r="S62" s="173">
        <v>353</v>
      </c>
      <c r="T62" s="173">
        <v>353</v>
      </c>
      <c r="U62" s="173">
        <v>353</v>
      </c>
      <c r="V62" s="173">
        <v>353</v>
      </c>
      <c r="W62" s="173">
        <v>353</v>
      </c>
      <c r="X62" s="173">
        <v>353</v>
      </c>
      <c r="Y62" s="17">
        <f t="shared" si="76"/>
        <v>353</v>
      </c>
      <c r="Z62" s="17">
        <v>405</v>
      </c>
      <c r="AA62" s="17">
        <v>405</v>
      </c>
      <c r="AB62" s="17">
        <v>405</v>
      </c>
      <c r="AC62" s="17">
        <v>405</v>
      </c>
      <c r="AD62" s="17">
        <v>405</v>
      </c>
      <c r="AE62" s="17">
        <v>405</v>
      </c>
      <c r="AF62" s="17">
        <v>405</v>
      </c>
      <c r="AG62" s="13">
        <f t="shared" si="70"/>
        <v>405</v>
      </c>
      <c r="AH62" s="17">
        <v>450</v>
      </c>
      <c r="AI62" s="17">
        <v>450</v>
      </c>
      <c r="AJ62" s="17">
        <v>450</v>
      </c>
      <c r="AK62" s="17">
        <v>450</v>
      </c>
      <c r="AL62" s="17">
        <v>450</v>
      </c>
      <c r="AM62" s="17">
        <v>450</v>
      </c>
      <c r="AN62" s="17">
        <v>450</v>
      </c>
      <c r="AO62" s="13">
        <f t="shared" si="71"/>
        <v>450</v>
      </c>
      <c r="AP62" s="17">
        <v>500</v>
      </c>
      <c r="AQ62" s="17"/>
      <c r="AR62" s="17"/>
      <c r="AS62" s="17"/>
      <c r="AT62" s="17"/>
      <c r="AU62" s="17"/>
      <c r="AV62" s="17"/>
      <c r="AW62" s="13">
        <f t="shared" si="72"/>
        <v>500</v>
      </c>
      <c r="AX62" s="17"/>
      <c r="AY62" s="17"/>
      <c r="AZ62" s="17"/>
      <c r="BA62" s="17"/>
      <c r="BB62" s="17"/>
      <c r="BC62" s="17"/>
      <c r="BD62" s="17"/>
      <c r="BE62" s="13" t="e">
        <f t="shared" si="73"/>
        <v>#DIV/0!</v>
      </c>
    </row>
    <row r="63" spans="1:57" ht="15" customHeight="1" x14ac:dyDescent="0.3">
      <c r="A63" s="116">
        <v>4</v>
      </c>
      <c r="B63" s="31" t="s">
        <v>252</v>
      </c>
      <c r="C63" s="123" t="s">
        <v>153</v>
      </c>
      <c r="D63" s="119" t="s">
        <v>154</v>
      </c>
      <c r="E63" s="119" t="s">
        <v>155</v>
      </c>
      <c r="F63" s="118"/>
      <c r="G63" s="83" t="s">
        <v>145</v>
      </c>
      <c r="H63" s="124" t="s">
        <v>155</v>
      </c>
      <c r="I63" s="121" t="s">
        <v>147</v>
      </c>
      <c r="J63" s="17">
        <f>J60/J64</f>
        <v>1</v>
      </c>
      <c r="K63" s="17">
        <f t="shared" ref="K63:P63" si="77">K60/K64</f>
        <v>1</v>
      </c>
      <c r="L63" s="17">
        <f t="shared" si="77"/>
        <v>1</v>
      </c>
      <c r="M63" s="17">
        <f t="shared" si="77"/>
        <v>1</v>
      </c>
      <c r="N63" s="17">
        <f t="shared" si="77"/>
        <v>1</v>
      </c>
      <c r="O63" s="17">
        <f t="shared" si="77"/>
        <v>1</v>
      </c>
      <c r="P63" s="17">
        <f t="shared" si="77"/>
        <v>1.0588235294117647</v>
      </c>
      <c r="Q63" s="17">
        <f t="shared" si="68"/>
        <v>1.0084033613445378</v>
      </c>
      <c r="R63" s="17">
        <f t="shared" ref="R63:X63" si="78">R60/R64</f>
        <v>1.0588235294117647</v>
      </c>
      <c r="S63" s="17">
        <f t="shared" si="78"/>
        <v>1.0588235294117647</v>
      </c>
      <c r="T63" s="17">
        <f t="shared" si="78"/>
        <v>1.0588235294117647</v>
      </c>
      <c r="U63" s="17">
        <f t="shared" si="78"/>
        <v>1.0588235294117647</v>
      </c>
      <c r="V63" s="17">
        <f t="shared" si="78"/>
        <v>1.0588235294117647</v>
      </c>
      <c r="W63" s="17">
        <f t="shared" si="78"/>
        <v>1.0588235294117647</v>
      </c>
      <c r="X63" s="17">
        <f t="shared" si="78"/>
        <v>1.0588235294117647</v>
      </c>
      <c r="Y63" s="17">
        <f t="shared" si="76"/>
        <v>1.0588235294117647</v>
      </c>
      <c r="Z63" s="17">
        <f t="shared" ref="Z63:AN63" si="79">Z60/Z64</f>
        <v>6.5</v>
      </c>
      <c r="AA63" s="17">
        <f t="shared" si="79"/>
        <v>6.5</v>
      </c>
      <c r="AB63" s="17">
        <f t="shared" si="79"/>
        <v>6.5</v>
      </c>
      <c r="AC63" s="17">
        <f t="shared" si="79"/>
        <v>6.5</v>
      </c>
      <c r="AD63" s="17">
        <f t="shared" si="79"/>
        <v>6.5</v>
      </c>
      <c r="AE63" s="17">
        <f t="shared" si="79"/>
        <v>6.5</v>
      </c>
      <c r="AF63" s="17">
        <f t="shared" si="79"/>
        <v>6.5</v>
      </c>
      <c r="AG63" s="13">
        <f t="shared" si="70"/>
        <v>6.5</v>
      </c>
      <c r="AH63" s="17">
        <f t="shared" si="79"/>
        <v>6.4285714285714288</v>
      </c>
      <c r="AI63" s="17">
        <f t="shared" si="79"/>
        <v>6.4285714285714288</v>
      </c>
      <c r="AJ63" s="17">
        <f t="shared" si="79"/>
        <v>6.4285714285714288</v>
      </c>
      <c r="AK63" s="17">
        <f t="shared" si="79"/>
        <v>6.4285714285714288</v>
      </c>
      <c r="AL63" s="17">
        <f t="shared" si="79"/>
        <v>6.4285714285714288</v>
      </c>
      <c r="AM63" s="17">
        <f t="shared" si="79"/>
        <v>6.4285714285714288</v>
      </c>
      <c r="AN63" s="17">
        <f t="shared" si="79"/>
        <v>6.4285714285714288</v>
      </c>
      <c r="AO63" s="13">
        <f t="shared" si="71"/>
        <v>6.4285714285714297</v>
      </c>
      <c r="AP63" s="17">
        <f t="shared" ref="AP63:AV63" si="80">AP60/AP64</f>
        <v>7.1428571428571432</v>
      </c>
      <c r="AQ63" s="17" t="e">
        <f t="shared" si="80"/>
        <v>#DIV/0!</v>
      </c>
      <c r="AR63" s="17" t="e">
        <f t="shared" si="80"/>
        <v>#DIV/0!</v>
      </c>
      <c r="AS63" s="17" t="e">
        <f t="shared" si="80"/>
        <v>#DIV/0!</v>
      </c>
      <c r="AT63" s="17" t="e">
        <f t="shared" si="80"/>
        <v>#DIV/0!</v>
      </c>
      <c r="AU63" s="17" t="e">
        <f t="shared" si="80"/>
        <v>#DIV/0!</v>
      </c>
      <c r="AV63" s="17" t="e">
        <f t="shared" si="80"/>
        <v>#DIV/0!</v>
      </c>
      <c r="AW63" s="13" t="e">
        <f t="shared" si="72"/>
        <v>#DIV/0!</v>
      </c>
      <c r="AX63" s="17" t="e">
        <f t="shared" ref="AX63:BD63" si="81">AX60/AX64</f>
        <v>#DIV/0!</v>
      </c>
      <c r="AY63" s="17" t="e">
        <f t="shared" si="81"/>
        <v>#DIV/0!</v>
      </c>
      <c r="AZ63" s="17" t="e">
        <f t="shared" si="81"/>
        <v>#DIV/0!</v>
      </c>
      <c r="BA63" s="17" t="e">
        <f t="shared" si="81"/>
        <v>#DIV/0!</v>
      </c>
      <c r="BB63" s="17" t="e">
        <f t="shared" si="81"/>
        <v>#DIV/0!</v>
      </c>
      <c r="BC63" s="17" t="e">
        <f t="shared" si="81"/>
        <v>#DIV/0!</v>
      </c>
      <c r="BD63" s="17" t="e">
        <f t="shared" si="81"/>
        <v>#DIV/0!</v>
      </c>
      <c r="BE63" s="13" t="e">
        <f t="shared" si="73"/>
        <v>#DIV/0!</v>
      </c>
    </row>
    <row r="64" spans="1:57" ht="15" customHeight="1" x14ac:dyDescent="0.3">
      <c r="A64" s="116">
        <v>5</v>
      </c>
      <c r="B64" s="31" t="s">
        <v>253</v>
      </c>
      <c r="C64" s="123" t="s">
        <v>156</v>
      </c>
      <c r="D64" s="123" t="s">
        <v>150</v>
      </c>
      <c r="E64" s="123" t="s">
        <v>157</v>
      </c>
      <c r="F64" s="123" t="s">
        <v>114</v>
      </c>
      <c r="G64" s="83" t="s">
        <v>145</v>
      </c>
      <c r="H64" s="122" t="s">
        <v>151</v>
      </c>
      <c r="I64" s="121" t="s">
        <v>66</v>
      </c>
      <c r="J64" s="199">
        <v>43</v>
      </c>
      <c r="K64" s="199">
        <v>43</v>
      </c>
      <c r="L64" s="199">
        <v>43</v>
      </c>
      <c r="M64" s="199">
        <v>43</v>
      </c>
      <c r="N64" s="199">
        <v>43</v>
      </c>
      <c r="O64" s="199">
        <v>43</v>
      </c>
      <c r="P64" s="200">
        <v>51</v>
      </c>
      <c r="Q64" s="17">
        <f t="shared" si="68"/>
        <v>44.142857142857146</v>
      </c>
      <c r="R64" s="199">
        <v>51</v>
      </c>
      <c r="S64" s="199">
        <v>51</v>
      </c>
      <c r="T64" s="199">
        <v>51</v>
      </c>
      <c r="U64" s="199">
        <v>51</v>
      </c>
      <c r="V64" s="199">
        <v>51</v>
      </c>
      <c r="W64" s="199">
        <v>51</v>
      </c>
      <c r="X64" s="199">
        <v>51</v>
      </c>
      <c r="Y64" s="17">
        <f t="shared" si="76"/>
        <v>51</v>
      </c>
      <c r="Z64" s="17">
        <v>8</v>
      </c>
      <c r="AA64" s="17">
        <v>8</v>
      </c>
      <c r="AB64" s="17">
        <v>8</v>
      </c>
      <c r="AC64" s="17">
        <v>8</v>
      </c>
      <c r="AD64" s="17">
        <v>8</v>
      </c>
      <c r="AE64" s="17">
        <v>8</v>
      </c>
      <c r="AF64" s="17">
        <v>8</v>
      </c>
      <c r="AG64" s="13">
        <f t="shared" si="70"/>
        <v>8</v>
      </c>
      <c r="AH64" s="17">
        <v>7</v>
      </c>
      <c r="AI64" s="17">
        <v>7</v>
      </c>
      <c r="AJ64" s="17">
        <v>7</v>
      </c>
      <c r="AK64" s="17">
        <v>7</v>
      </c>
      <c r="AL64" s="17">
        <v>7</v>
      </c>
      <c r="AM64" s="17">
        <v>7</v>
      </c>
      <c r="AN64" s="17">
        <v>7</v>
      </c>
      <c r="AO64" s="13">
        <f t="shared" si="71"/>
        <v>7</v>
      </c>
      <c r="AP64" s="17">
        <v>7</v>
      </c>
      <c r="AQ64" s="17"/>
      <c r="AR64" s="17"/>
      <c r="AS64" s="17"/>
      <c r="AT64" s="17"/>
      <c r="AU64" s="17"/>
      <c r="AV64" s="17"/>
      <c r="AW64" s="13">
        <f t="shared" si="72"/>
        <v>7</v>
      </c>
      <c r="AX64" s="17"/>
      <c r="AY64" s="17"/>
      <c r="AZ64" s="17"/>
      <c r="BA64" s="17"/>
      <c r="BB64" s="17"/>
      <c r="BC64" s="17"/>
      <c r="BD64" s="17"/>
      <c r="BE64" s="13" t="e">
        <f t="shared" si="73"/>
        <v>#DIV/0!</v>
      </c>
    </row>
    <row r="65" spans="1:57" ht="15" customHeight="1" x14ac:dyDescent="0.3">
      <c r="A65" s="116">
        <v>6</v>
      </c>
      <c r="B65" s="31" t="s">
        <v>158</v>
      </c>
      <c r="C65" s="123" t="s">
        <v>114</v>
      </c>
      <c r="D65" s="123" t="s">
        <v>159</v>
      </c>
      <c r="E65" s="123" t="s">
        <v>160</v>
      </c>
      <c r="F65" s="123" t="s">
        <v>114</v>
      </c>
      <c r="G65" s="83" t="s">
        <v>145</v>
      </c>
      <c r="H65" s="122" t="s">
        <v>161</v>
      </c>
      <c r="I65" s="121" t="s">
        <v>162</v>
      </c>
      <c r="J65" s="199">
        <v>6</v>
      </c>
      <c r="K65" s="199">
        <v>6</v>
      </c>
      <c r="L65" s="199">
        <v>6</v>
      </c>
      <c r="M65" s="199">
        <v>6</v>
      </c>
      <c r="N65" s="199">
        <v>6</v>
      </c>
      <c r="O65" s="199">
        <v>6</v>
      </c>
      <c r="P65" s="200">
        <v>7</v>
      </c>
      <c r="Q65" s="17">
        <f t="shared" si="68"/>
        <v>6.1428571428571432</v>
      </c>
      <c r="R65" s="199">
        <v>7</v>
      </c>
      <c r="S65" s="199">
        <v>7</v>
      </c>
      <c r="T65" s="199">
        <v>7</v>
      </c>
      <c r="U65" s="199">
        <v>7</v>
      </c>
      <c r="V65" s="199">
        <v>7</v>
      </c>
      <c r="W65" s="199">
        <v>7</v>
      </c>
      <c r="X65" s="199">
        <v>7</v>
      </c>
      <c r="Y65" s="17">
        <f t="shared" si="76"/>
        <v>7</v>
      </c>
      <c r="Z65" s="17">
        <v>6</v>
      </c>
      <c r="AA65" s="17">
        <v>6</v>
      </c>
      <c r="AB65" s="17">
        <v>6</v>
      </c>
      <c r="AC65" s="17">
        <v>6</v>
      </c>
      <c r="AD65" s="17">
        <v>6</v>
      </c>
      <c r="AE65" s="17">
        <v>6</v>
      </c>
      <c r="AF65" s="17">
        <v>6</v>
      </c>
      <c r="AG65" s="13">
        <f t="shared" si="70"/>
        <v>6</v>
      </c>
      <c r="AH65" s="17">
        <v>6</v>
      </c>
      <c r="AI65" s="17">
        <v>6</v>
      </c>
      <c r="AJ65" s="17">
        <v>6</v>
      </c>
      <c r="AK65" s="17">
        <v>6</v>
      </c>
      <c r="AL65" s="17">
        <v>6</v>
      </c>
      <c r="AM65" s="17">
        <v>6</v>
      </c>
      <c r="AN65" s="17">
        <v>6</v>
      </c>
      <c r="AO65" s="13">
        <f t="shared" si="71"/>
        <v>6</v>
      </c>
      <c r="AP65" s="17">
        <v>6</v>
      </c>
      <c r="AQ65" s="17"/>
      <c r="AR65" s="17"/>
      <c r="AS65" s="17"/>
      <c r="AT65" s="17"/>
      <c r="AU65" s="17"/>
      <c r="AV65" s="17"/>
      <c r="AW65" s="13">
        <f t="shared" si="72"/>
        <v>6</v>
      </c>
      <c r="AX65" s="17"/>
      <c r="AY65" s="17"/>
      <c r="AZ65" s="17"/>
      <c r="BA65" s="17"/>
      <c r="BB65" s="17"/>
      <c r="BC65" s="17"/>
      <c r="BD65" s="17"/>
      <c r="BE65" s="13" t="e">
        <f t="shared" si="73"/>
        <v>#DIV/0!</v>
      </c>
    </row>
    <row r="66" spans="1:57" ht="15" customHeight="1" x14ac:dyDescent="0.3">
      <c r="A66" s="116">
        <v>7</v>
      </c>
      <c r="B66" s="31" t="s">
        <v>163</v>
      </c>
      <c r="C66" s="123" t="s">
        <v>114</v>
      </c>
      <c r="D66" s="123" t="s">
        <v>164</v>
      </c>
      <c r="E66" s="123" t="s">
        <v>165</v>
      </c>
      <c r="F66" s="123" t="s">
        <v>114</v>
      </c>
      <c r="G66" s="83" t="s">
        <v>145</v>
      </c>
      <c r="H66" s="122" t="s">
        <v>166</v>
      </c>
      <c r="I66" s="121" t="s">
        <v>162</v>
      </c>
      <c r="J66" s="201">
        <v>7</v>
      </c>
      <c r="K66" s="201">
        <v>7</v>
      </c>
      <c r="L66" s="201">
        <v>7</v>
      </c>
      <c r="M66" s="201">
        <v>7</v>
      </c>
      <c r="N66" s="201">
        <v>7</v>
      </c>
      <c r="O66" s="201">
        <v>7</v>
      </c>
      <c r="P66" s="202">
        <v>8</v>
      </c>
      <c r="Q66" s="17">
        <f t="shared" si="68"/>
        <v>7.1428571428571432</v>
      </c>
      <c r="R66" s="201">
        <v>8</v>
      </c>
      <c r="S66" s="201">
        <v>8</v>
      </c>
      <c r="T66" s="201">
        <v>8</v>
      </c>
      <c r="U66" s="201">
        <v>8</v>
      </c>
      <c r="V66" s="201">
        <v>8</v>
      </c>
      <c r="W66" s="201">
        <v>8</v>
      </c>
      <c r="X66" s="201">
        <v>8</v>
      </c>
      <c r="Y66" s="17">
        <f t="shared" si="76"/>
        <v>8</v>
      </c>
      <c r="Z66" s="17">
        <v>7</v>
      </c>
      <c r="AA66" s="17">
        <v>7</v>
      </c>
      <c r="AB66" s="17">
        <v>7</v>
      </c>
      <c r="AC66" s="17">
        <v>7</v>
      </c>
      <c r="AD66" s="17">
        <v>7</v>
      </c>
      <c r="AE66" s="17">
        <v>7</v>
      </c>
      <c r="AF66" s="17">
        <v>7</v>
      </c>
      <c r="AG66" s="13">
        <f t="shared" si="70"/>
        <v>7</v>
      </c>
      <c r="AH66" s="17">
        <v>7</v>
      </c>
      <c r="AI66" s="17">
        <v>7</v>
      </c>
      <c r="AJ66" s="17">
        <v>7</v>
      </c>
      <c r="AK66" s="17">
        <v>7</v>
      </c>
      <c r="AL66" s="17">
        <v>7</v>
      </c>
      <c r="AM66" s="17">
        <v>7</v>
      </c>
      <c r="AN66" s="17">
        <v>7</v>
      </c>
      <c r="AO66" s="13">
        <f t="shared" si="71"/>
        <v>7</v>
      </c>
      <c r="AP66" s="17">
        <v>7</v>
      </c>
      <c r="AQ66" s="17"/>
      <c r="AR66" s="17"/>
      <c r="AS66" s="17"/>
      <c r="AT66" s="17"/>
      <c r="AU66" s="17"/>
      <c r="AV66" s="17"/>
      <c r="AW66" s="13">
        <f t="shared" si="72"/>
        <v>7</v>
      </c>
      <c r="AX66" s="17"/>
      <c r="AY66" s="17"/>
      <c r="AZ66" s="17"/>
      <c r="BA66" s="17"/>
      <c r="BB66" s="17"/>
      <c r="BC66" s="17"/>
      <c r="BD66" s="17"/>
      <c r="BE66" s="13" t="e">
        <f t="shared" si="73"/>
        <v>#DIV/0!</v>
      </c>
    </row>
    <row r="67" spans="1:57" ht="42" hidden="1" outlineLevel="1" x14ac:dyDescent="0.3">
      <c r="A67" s="116">
        <v>8</v>
      </c>
      <c r="B67" s="31" t="s">
        <v>221</v>
      </c>
      <c r="C67" s="123" t="s">
        <v>114</v>
      </c>
      <c r="D67" s="123" t="s">
        <v>226</v>
      </c>
      <c r="E67" s="123" t="s">
        <v>226</v>
      </c>
      <c r="F67" s="123" t="s">
        <v>114</v>
      </c>
      <c r="G67" s="83" t="s">
        <v>145</v>
      </c>
      <c r="H67" s="122" t="s">
        <v>227</v>
      </c>
      <c r="I67" s="121" t="s">
        <v>147</v>
      </c>
      <c r="J67" s="17"/>
      <c r="K67" s="17"/>
      <c r="L67" s="17"/>
      <c r="M67" s="17"/>
      <c r="N67" s="17"/>
      <c r="O67" s="17"/>
      <c r="P67" s="17"/>
      <c r="Q67" s="17" t="e">
        <f t="shared" si="68"/>
        <v>#DIV/0!</v>
      </c>
      <c r="R67" s="17"/>
      <c r="S67" s="17"/>
      <c r="T67" s="17"/>
      <c r="U67" s="17"/>
      <c r="V67" s="17"/>
      <c r="W67" s="17"/>
      <c r="X67" s="17"/>
      <c r="Y67" s="17" t="e">
        <f t="shared" si="76"/>
        <v>#DIV/0!</v>
      </c>
      <c r="Z67" s="17"/>
      <c r="AA67" s="17"/>
      <c r="AB67" s="17"/>
      <c r="AC67" s="17"/>
      <c r="AD67" s="17"/>
      <c r="AE67" s="17"/>
      <c r="AF67" s="17"/>
      <c r="AG67" s="13" t="e">
        <f t="shared" si="70"/>
        <v>#DIV/0!</v>
      </c>
      <c r="AH67" s="17"/>
      <c r="AI67" s="17"/>
      <c r="AJ67" s="17"/>
      <c r="AK67" s="17"/>
      <c r="AL67" s="17"/>
      <c r="AM67" s="17"/>
      <c r="AN67" s="17"/>
      <c r="AO67" s="13" t="e">
        <f t="shared" si="71"/>
        <v>#DIV/0!</v>
      </c>
      <c r="AP67" s="17"/>
      <c r="AQ67" s="17"/>
      <c r="AR67" s="17"/>
      <c r="AS67" s="17"/>
      <c r="AT67" s="17"/>
      <c r="AU67" s="17"/>
      <c r="AV67" s="17"/>
      <c r="AW67" s="13" t="e">
        <f t="shared" si="72"/>
        <v>#DIV/0!</v>
      </c>
      <c r="AX67" s="17"/>
      <c r="AY67" s="17"/>
      <c r="AZ67" s="17"/>
      <c r="BA67" s="17"/>
      <c r="BB67" s="17"/>
      <c r="BC67" s="17"/>
      <c r="BD67" s="17"/>
      <c r="BE67" s="13" t="e">
        <f t="shared" si="73"/>
        <v>#DIV/0!</v>
      </c>
    </row>
    <row r="68" spans="1:57" ht="15" hidden="1" customHeight="1" outlineLevel="2" x14ac:dyDescent="0.3">
      <c r="A68" s="116">
        <v>9</v>
      </c>
      <c r="B68" s="31" t="s">
        <v>222</v>
      </c>
      <c r="C68" s="123" t="s">
        <v>228</v>
      </c>
      <c r="D68" s="123" t="s">
        <v>228</v>
      </c>
      <c r="E68" s="123" t="s">
        <v>228</v>
      </c>
      <c r="F68" s="123" t="s">
        <v>228</v>
      </c>
      <c r="G68" s="83" t="s">
        <v>145</v>
      </c>
      <c r="H68" s="122" t="s">
        <v>177</v>
      </c>
      <c r="I68" s="121" t="s">
        <v>229</v>
      </c>
      <c r="J68" s="17"/>
      <c r="K68" s="17"/>
      <c r="L68" s="17"/>
      <c r="M68" s="17"/>
      <c r="N68" s="17"/>
      <c r="O68" s="17"/>
      <c r="P68" s="17"/>
      <c r="Q68" s="17" t="e">
        <f t="shared" si="68"/>
        <v>#DIV/0!</v>
      </c>
      <c r="R68" s="17"/>
      <c r="S68" s="17"/>
      <c r="T68" s="17"/>
      <c r="U68" s="17"/>
      <c r="V68" s="17"/>
      <c r="W68" s="17"/>
      <c r="X68" s="17"/>
      <c r="Y68" s="17" t="e">
        <f t="shared" si="76"/>
        <v>#DIV/0!</v>
      </c>
      <c r="Z68" s="17"/>
      <c r="AA68" s="17"/>
      <c r="AB68" s="17"/>
      <c r="AC68" s="17"/>
      <c r="AD68" s="17"/>
      <c r="AE68" s="17"/>
      <c r="AF68" s="17"/>
      <c r="AG68" s="13" t="e">
        <f t="shared" si="70"/>
        <v>#DIV/0!</v>
      </c>
      <c r="AH68" s="17"/>
      <c r="AI68" s="17"/>
      <c r="AJ68" s="17"/>
      <c r="AK68" s="17"/>
      <c r="AL68" s="17"/>
      <c r="AM68" s="17"/>
      <c r="AN68" s="17"/>
      <c r="AO68" s="13" t="e">
        <f t="shared" si="71"/>
        <v>#DIV/0!</v>
      </c>
      <c r="AP68" s="17"/>
      <c r="AQ68" s="17"/>
      <c r="AR68" s="17"/>
      <c r="AS68" s="17"/>
      <c r="AT68" s="17"/>
      <c r="AU68" s="17"/>
      <c r="AV68" s="17"/>
      <c r="AW68" s="13" t="e">
        <f t="shared" si="72"/>
        <v>#DIV/0!</v>
      </c>
      <c r="AX68" s="17"/>
      <c r="AY68" s="17"/>
      <c r="AZ68" s="17"/>
      <c r="BA68" s="17"/>
      <c r="BB68" s="17"/>
      <c r="BC68" s="17"/>
      <c r="BD68" s="17"/>
      <c r="BE68" s="13" t="e">
        <f t="shared" si="73"/>
        <v>#DIV/0!</v>
      </c>
    </row>
    <row r="69" spans="1:57" ht="15" hidden="1" customHeight="1" outlineLevel="2" x14ac:dyDescent="0.3">
      <c r="A69" s="116">
        <v>10</v>
      </c>
      <c r="B69" s="31" t="s">
        <v>306</v>
      </c>
      <c r="C69" s="123" t="s">
        <v>228</v>
      </c>
      <c r="D69" s="123" t="s">
        <v>228</v>
      </c>
      <c r="E69" s="123" t="s">
        <v>228</v>
      </c>
      <c r="F69" s="123" t="s">
        <v>228</v>
      </c>
      <c r="G69" s="83" t="s">
        <v>145</v>
      </c>
      <c r="H69" s="122" t="s">
        <v>177</v>
      </c>
      <c r="I69" s="121" t="s">
        <v>229</v>
      </c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3"/>
      <c r="AH69" s="17"/>
      <c r="AI69" s="17"/>
      <c r="AJ69" s="17"/>
      <c r="AK69" s="17"/>
      <c r="AL69" s="17"/>
      <c r="AM69" s="17"/>
      <c r="AN69" s="17"/>
      <c r="AO69" s="13"/>
      <c r="AP69" s="17"/>
      <c r="AQ69" s="17"/>
      <c r="AR69" s="17"/>
      <c r="AS69" s="17"/>
      <c r="AT69" s="17"/>
      <c r="AU69" s="17"/>
      <c r="AV69" s="17"/>
      <c r="AW69" s="13"/>
      <c r="AX69" s="17"/>
      <c r="AY69" s="17"/>
      <c r="AZ69" s="17"/>
      <c r="BA69" s="17"/>
      <c r="BB69" s="17"/>
      <c r="BC69" s="17"/>
      <c r="BD69" s="17"/>
      <c r="BE69" s="13"/>
    </row>
    <row r="70" spans="1:57" ht="15" hidden="1" customHeight="1" outlineLevel="2" x14ac:dyDescent="0.3">
      <c r="A70" s="116">
        <v>11</v>
      </c>
      <c r="B70" s="31" t="s">
        <v>223</v>
      </c>
      <c r="C70" s="123" t="s">
        <v>228</v>
      </c>
      <c r="D70" s="123" t="s">
        <v>228</v>
      </c>
      <c r="E70" s="123" t="s">
        <v>228</v>
      </c>
      <c r="F70" s="123" t="s">
        <v>228</v>
      </c>
      <c r="G70" s="83" t="s">
        <v>145</v>
      </c>
      <c r="H70" s="122" t="s">
        <v>177</v>
      </c>
      <c r="I70" s="121" t="s">
        <v>230</v>
      </c>
      <c r="J70" s="17"/>
      <c r="K70" s="17"/>
      <c r="L70" s="17"/>
      <c r="M70" s="17"/>
      <c r="N70" s="17"/>
      <c r="O70" s="17"/>
      <c r="P70" s="17"/>
      <c r="Q70" s="17" t="e">
        <f t="shared" si="68"/>
        <v>#DIV/0!</v>
      </c>
      <c r="R70" s="17"/>
      <c r="S70" s="17"/>
      <c r="T70" s="17"/>
      <c r="U70" s="17"/>
      <c r="V70" s="17"/>
      <c r="W70" s="17"/>
      <c r="X70" s="17"/>
      <c r="Y70" s="17" t="e">
        <f t="shared" si="76"/>
        <v>#DIV/0!</v>
      </c>
      <c r="Z70" s="17"/>
      <c r="AA70" s="17"/>
      <c r="AB70" s="17"/>
      <c r="AC70" s="17"/>
      <c r="AD70" s="17"/>
      <c r="AE70" s="17"/>
      <c r="AF70" s="17"/>
      <c r="AG70" s="13" t="e">
        <f t="shared" si="70"/>
        <v>#DIV/0!</v>
      </c>
      <c r="AH70" s="17"/>
      <c r="AI70" s="17"/>
      <c r="AJ70" s="17"/>
      <c r="AK70" s="17"/>
      <c r="AL70" s="17"/>
      <c r="AM70" s="17"/>
      <c r="AN70" s="17"/>
      <c r="AO70" s="13" t="e">
        <f t="shared" si="71"/>
        <v>#DIV/0!</v>
      </c>
      <c r="AP70" s="17"/>
      <c r="AQ70" s="17"/>
      <c r="AR70" s="17"/>
      <c r="AS70" s="17"/>
      <c r="AT70" s="17"/>
      <c r="AU70" s="17"/>
      <c r="AV70" s="17"/>
      <c r="AW70" s="13" t="e">
        <f t="shared" si="72"/>
        <v>#DIV/0!</v>
      </c>
      <c r="AX70" s="17"/>
      <c r="AY70" s="17"/>
      <c r="AZ70" s="17"/>
      <c r="BA70" s="17"/>
      <c r="BB70" s="17"/>
      <c r="BC70" s="17"/>
      <c r="BD70" s="17"/>
      <c r="BE70" s="13" t="e">
        <f t="shared" si="73"/>
        <v>#DIV/0!</v>
      </c>
    </row>
    <row r="71" spans="1:57" ht="15" hidden="1" customHeight="1" outlineLevel="2" x14ac:dyDescent="0.3">
      <c r="A71" s="116">
        <v>12</v>
      </c>
      <c r="B71" s="31" t="s">
        <v>224</v>
      </c>
      <c r="C71" s="123" t="s">
        <v>228</v>
      </c>
      <c r="D71" s="123" t="s">
        <v>228</v>
      </c>
      <c r="E71" s="123" t="s">
        <v>228</v>
      </c>
      <c r="F71" s="123" t="s">
        <v>228</v>
      </c>
      <c r="G71" s="83" t="s">
        <v>145</v>
      </c>
      <c r="H71" s="122" t="s">
        <v>231</v>
      </c>
      <c r="I71" s="121" t="s">
        <v>174</v>
      </c>
      <c r="J71" s="17"/>
      <c r="K71" s="17"/>
      <c r="L71" s="17"/>
      <c r="M71" s="17"/>
      <c r="N71" s="17"/>
      <c r="O71" s="17"/>
      <c r="P71" s="17"/>
      <c r="Q71" s="17" t="e">
        <f t="shared" si="68"/>
        <v>#DIV/0!</v>
      </c>
      <c r="R71" s="17"/>
      <c r="S71" s="17"/>
      <c r="T71" s="17"/>
      <c r="U71" s="17"/>
      <c r="V71" s="17"/>
      <c r="W71" s="17"/>
      <c r="X71" s="17"/>
      <c r="Y71" s="17" t="e">
        <f t="shared" si="76"/>
        <v>#DIV/0!</v>
      </c>
      <c r="Z71" s="17"/>
      <c r="AA71" s="17"/>
      <c r="AB71" s="17"/>
      <c r="AC71" s="17"/>
      <c r="AD71" s="17"/>
      <c r="AE71" s="17"/>
      <c r="AF71" s="17"/>
      <c r="AG71" s="13" t="e">
        <f t="shared" si="70"/>
        <v>#DIV/0!</v>
      </c>
      <c r="AH71" s="17"/>
      <c r="AI71" s="17"/>
      <c r="AJ71" s="17"/>
      <c r="AK71" s="17"/>
      <c r="AL71" s="17"/>
      <c r="AM71" s="17"/>
      <c r="AN71" s="17"/>
      <c r="AO71" s="13" t="e">
        <f t="shared" si="71"/>
        <v>#DIV/0!</v>
      </c>
      <c r="AP71" s="17"/>
      <c r="AQ71" s="17"/>
      <c r="AR71" s="17"/>
      <c r="AS71" s="17"/>
      <c r="AT71" s="17"/>
      <c r="AU71" s="17"/>
      <c r="AV71" s="17"/>
      <c r="AW71" s="13" t="e">
        <f t="shared" si="72"/>
        <v>#DIV/0!</v>
      </c>
      <c r="AX71" s="17"/>
      <c r="AY71" s="17"/>
      <c r="AZ71" s="17"/>
      <c r="BA71" s="17"/>
      <c r="BB71" s="17"/>
      <c r="BC71" s="17"/>
      <c r="BD71" s="17"/>
      <c r="BE71" s="13" t="e">
        <f t="shared" si="73"/>
        <v>#DIV/0!</v>
      </c>
    </row>
    <row r="72" spans="1:57" ht="15" hidden="1" customHeight="1" outlineLevel="2" x14ac:dyDescent="0.3">
      <c r="A72" s="116">
        <v>13</v>
      </c>
      <c r="B72" s="31" t="s">
        <v>225</v>
      </c>
      <c r="C72" s="123" t="s">
        <v>228</v>
      </c>
      <c r="D72" s="123" t="s">
        <v>228</v>
      </c>
      <c r="E72" s="123" t="s">
        <v>228</v>
      </c>
      <c r="F72" s="123" t="s">
        <v>228</v>
      </c>
      <c r="G72" s="83" t="s">
        <v>145</v>
      </c>
      <c r="H72" s="122" t="s">
        <v>232</v>
      </c>
      <c r="I72" s="121" t="s">
        <v>174</v>
      </c>
      <c r="J72" s="17"/>
      <c r="K72" s="17"/>
      <c r="L72" s="17"/>
      <c r="M72" s="17"/>
      <c r="N72" s="17"/>
      <c r="O72" s="17"/>
      <c r="P72" s="17"/>
      <c r="Q72" s="17" t="e">
        <f t="shared" si="68"/>
        <v>#DIV/0!</v>
      </c>
      <c r="R72" s="17"/>
      <c r="S72" s="17"/>
      <c r="T72" s="17"/>
      <c r="U72" s="17"/>
      <c r="V72" s="17"/>
      <c r="W72" s="17"/>
      <c r="X72" s="17"/>
      <c r="Y72" s="17" t="e">
        <f t="shared" si="76"/>
        <v>#DIV/0!</v>
      </c>
      <c r="Z72" s="17"/>
      <c r="AA72" s="17"/>
      <c r="AB72" s="17"/>
      <c r="AC72" s="17"/>
      <c r="AD72" s="17"/>
      <c r="AE72" s="17"/>
      <c r="AF72" s="17"/>
      <c r="AG72" s="13" t="e">
        <f t="shared" si="70"/>
        <v>#DIV/0!</v>
      </c>
      <c r="AH72" s="17"/>
      <c r="AI72" s="17"/>
      <c r="AJ72" s="17"/>
      <c r="AK72" s="17"/>
      <c r="AL72" s="17"/>
      <c r="AM72" s="17"/>
      <c r="AN72" s="17"/>
      <c r="AO72" s="13" t="e">
        <f t="shared" si="71"/>
        <v>#DIV/0!</v>
      </c>
      <c r="AP72" s="17"/>
      <c r="AQ72" s="17"/>
      <c r="AR72" s="17"/>
      <c r="AS72" s="17"/>
      <c r="AT72" s="17"/>
      <c r="AU72" s="17"/>
      <c r="AV72" s="17"/>
      <c r="AW72" s="13" t="e">
        <f t="shared" si="72"/>
        <v>#DIV/0!</v>
      </c>
      <c r="AX72" s="17"/>
      <c r="AY72" s="17"/>
      <c r="AZ72" s="17"/>
      <c r="BA72" s="17"/>
      <c r="BB72" s="17"/>
      <c r="BC72" s="17"/>
      <c r="BD72" s="17"/>
      <c r="BE72" s="13" t="e">
        <f t="shared" si="73"/>
        <v>#DIV/0!</v>
      </c>
    </row>
    <row r="73" spans="1:57" ht="15" customHeight="1" collapsed="1" x14ac:dyDescent="0.3">
      <c r="A73" s="116">
        <v>14</v>
      </c>
      <c r="B73" s="31" t="s">
        <v>254</v>
      </c>
      <c r="C73" s="117" t="s">
        <v>167</v>
      </c>
      <c r="D73" s="119" t="s">
        <v>168</v>
      </c>
      <c r="E73" s="118" t="s">
        <v>169</v>
      </c>
      <c r="F73" s="123" t="s">
        <v>114</v>
      </c>
      <c r="G73" s="83" t="s">
        <v>145</v>
      </c>
      <c r="H73" s="124" t="s">
        <v>168</v>
      </c>
      <c r="I73" s="121" t="s">
        <v>66</v>
      </c>
      <c r="J73" s="199">
        <v>20</v>
      </c>
      <c r="K73" s="199">
        <v>20</v>
      </c>
      <c r="L73" s="199">
        <v>20</v>
      </c>
      <c r="M73" s="199">
        <v>20</v>
      </c>
      <c r="N73" s="199">
        <v>20</v>
      </c>
      <c r="O73" s="199">
        <v>20</v>
      </c>
      <c r="P73" s="200">
        <v>20</v>
      </c>
      <c r="Q73" s="17">
        <f t="shared" si="68"/>
        <v>20</v>
      </c>
      <c r="R73" s="199">
        <v>20</v>
      </c>
      <c r="S73" s="199">
        <v>20</v>
      </c>
      <c r="T73" s="199">
        <v>20</v>
      </c>
      <c r="U73" s="199">
        <v>20</v>
      </c>
      <c r="V73" s="199">
        <v>20</v>
      </c>
      <c r="W73" s="199">
        <v>20</v>
      </c>
      <c r="X73" s="199">
        <v>20</v>
      </c>
      <c r="Y73" s="17">
        <f t="shared" si="76"/>
        <v>20</v>
      </c>
      <c r="Z73" s="17">
        <v>21</v>
      </c>
      <c r="AA73" s="17">
        <v>21</v>
      </c>
      <c r="AB73" s="17">
        <v>21</v>
      </c>
      <c r="AC73" s="17">
        <v>21</v>
      </c>
      <c r="AD73" s="17">
        <v>21</v>
      </c>
      <c r="AE73" s="17">
        <v>21</v>
      </c>
      <c r="AF73" s="17">
        <v>21</v>
      </c>
      <c r="AG73" s="13">
        <f t="shared" si="70"/>
        <v>21</v>
      </c>
      <c r="AH73" s="17">
        <v>22</v>
      </c>
      <c r="AI73" s="17">
        <v>22</v>
      </c>
      <c r="AJ73" s="17">
        <v>22</v>
      </c>
      <c r="AK73" s="17">
        <v>22</v>
      </c>
      <c r="AL73" s="17">
        <v>22</v>
      </c>
      <c r="AM73" s="17">
        <v>22</v>
      </c>
      <c r="AN73" s="17">
        <v>22</v>
      </c>
      <c r="AO73" s="13">
        <f t="shared" si="71"/>
        <v>22</v>
      </c>
      <c r="AP73" s="17">
        <v>20</v>
      </c>
      <c r="AQ73" s="17"/>
      <c r="AR73" s="17"/>
      <c r="AS73" s="17"/>
      <c r="AT73" s="17"/>
      <c r="AU73" s="17"/>
      <c r="AV73" s="17"/>
      <c r="AW73" s="13">
        <f t="shared" si="72"/>
        <v>20</v>
      </c>
      <c r="AX73" s="17"/>
      <c r="AY73" s="17"/>
      <c r="AZ73" s="17"/>
      <c r="BA73" s="17"/>
      <c r="BB73" s="17"/>
      <c r="BC73" s="17"/>
      <c r="BD73" s="17"/>
      <c r="BE73" s="13" t="e">
        <f t="shared" si="73"/>
        <v>#DIV/0!</v>
      </c>
    </row>
    <row r="74" spans="1:57" ht="15" customHeight="1" x14ac:dyDescent="0.3">
      <c r="A74" s="116">
        <v>15</v>
      </c>
      <c r="B74" s="31" t="s">
        <v>255</v>
      </c>
      <c r="C74" s="117" t="s">
        <v>114</v>
      </c>
      <c r="D74" s="117" t="s">
        <v>170</v>
      </c>
      <c r="E74" s="117" t="s">
        <v>170</v>
      </c>
      <c r="F74" s="123" t="s">
        <v>114</v>
      </c>
      <c r="G74" s="83" t="s">
        <v>145</v>
      </c>
      <c r="H74" s="117" t="s">
        <v>170</v>
      </c>
      <c r="I74" s="121" t="s">
        <v>147</v>
      </c>
      <c r="J74" s="199">
        <v>18</v>
      </c>
      <c r="K74" s="199">
        <v>18</v>
      </c>
      <c r="L74" s="199">
        <v>18</v>
      </c>
      <c r="M74" s="199">
        <v>18</v>
      </c>
      <c r="N74" s="199">
        <v>18</v>
      </c>
      <c r="O74" s="199">
        <v>18</v>
      </c>
      <c r="P74" s="200">
        <v>20</v>
      </c>
      <c r="Q74" s="17">
        <f t="shared" si="68"/>
        <v>18.285714285714285</v>
      </c>
      <c r="R74" s="199">
        <v>20</v>
      </c>
      <c r="S74" s="199">
        <v>20</v>
      </c>
      <c r="T74" s="199">
        <v>20</v>
      </c>
      <c r="U74" s="199">
        <v>20</v>
      </c>
      <c r="V74" s="199">
        <v>20</v>
      </c>
      <c r="W74" s="199">
        <v>20</v>
      </c>
      <c r="X74" s="199">
        <v>20</v>
      </c>
      <c r="Y74" s="17">
        <f t="shared" si="76"/>
        <v>20</v>
      </c>
      <c r="Z74" s="17">
        <v>20</v>
      </c>
      <c r="AA74" s="17">
        <v>20</v>
      </c>
      <c r="AB74" s="17">
        <v>20</v>
      </c>
      <c r="AC74" s="17">
        <v>20</v>
      </c>
      <c r="AD74" s="17">
        <v>20</v>
      </c>
      <c r="AE74" s="17">
        <v>20</v>
      </c>
      <c r="AF74" s="17">
        <v>20</v>
      </c>
      <c r="AG74" s="13">
        <f t="shared" si="70"/>
        <v>20</v>
      </c>
      <c r="AH74" s="17">
        <v>19</v>
      </c>
      <c r="AI74" s="17">
        <v>19</v>
      </c>
      <c r="AJ74" s="17">
        <v>19</v>
      </c>
      <c r="AK74" s="17">
        <v>19</v>
      </c>
      <c r="AL74" s="17">
        <v>19</v>
      </c>
      <c r="AM74" s="17">
        <v>19</v>
      </c>
      <c r="AN74" s="17">
        <v>19</v>
      </c>
      <c r="AO74" s="13">
        <f t="shared" si="71"/>
        <v>19</v>
      </c>
      <c r="AP74" s="17">
        <v>19</v>
      </c>
      <c r="AQ74" s="17"/>
      <c r="AR74" s="17"/>
      <c r="AS74" s="17"/>
      <c r="AT74" s="17"/>
      <c r="AU74" s="17"/>
      <c r="AV74" s="17"/>
      <c r="AW74" s="13">
        <f t="shared" si="72"/>
        <v>19</v>
      </c>
      <c r="AX74" s="17"/>
      <c r="AY74" s="17"/>
      <c r="AZ74" s="17"/>
      <c r="BA74" s="17"/>
      <c r="BB74" s="17"/>
      <c r="BC74" s="17"/>
      <c r="BD74" s="17"/>
      <c r="BE74" s="13" t="e">
        <f t="shared" si="73"/>
        <v>#DIV/0!</v>
      </c>
    </row>
    <row r="75" spans="1:57" ht="15" customHeight="1" x14ac:dyDescent="0.3">
      <c r="A75" s="116">
        <v>16</v>
      </c>
      <c r="B75" s="31" t="s">
        <v>256</v>
      </c>
      <c r="C75" s="117" t="s">
        <v>114</v>
      </c>
      <c r="D75" s="117" t="s">
        <v>170</v>
      </c>
      <c r="E75" s="117" t="s">
        <v>170</v>
      </c>
      <c r="F75" s="123" t="s">
        <v>114</v>
      </c>
      <c r="G75" s="83" t="s">
        <v>145</v>
      </c>
      <c r="H75" s="117" t="s">
        <v>170</v>
      </c>
      <c r="I75" s="121" t="s">
        <v>147</v>
      </c>
      <c r="J75" s="201">
        <v>20</v>
      </c>
      <c r="K75" s="201">
        <v>20</v>
      </c>
      <c r="L75" s="201">
        <v>20</v>
      </c>
      <c r="M75" s="201">
        <v>20</v>
      </c>
      <c r="N75" s="201">
        <v>20</v>
      </c>
      <c r="O75" s="201">
        <v>20</v>
      </c>
      <c r="P75" s="202">
        <v>24</v>
      </c>
      <c r="Q75" s="17">
        <f t="shared" si="68"/>
        <v>20.571428571428573</v>
      </c>
      <c r="R75" s="201">
        <v>24</v>
      </c>
      <c r="S75" s="201">
        <v>24</v>
      </c>
      <c r="T75" s="201">
        <v>24</v>
      </c>
      <c r="U75" s="201">
        <v>24</v>
      </c>
      <c r="V75" s="201">
        <v>24</v>
      </c>
      <c r="W75" s="201">
        <v>24</v>
      </c>
      <c r="X75" s="201">
        <v>24</v>
      </c>
      <c r="Y75" s="17">
        <f t="shared" si="76"/>
        <v>24</v>
      </c>
      <c r="Z75" s="17">
        <v>23</v>
      </c>
      <c r="AA75" s="17">
        <v>23</v>
      </c>
      <c r="AB75" s="17">
        <v>23</v>
      </c>
      <c r="AC75" s="17">
        <v>23</v>
      </c>
      <c r="AD75" s="17">
        <v>23</v>
      </c>
      <c r="AE75" s="17">
        <v>23</v>
      </c>
      <c r="AF75" s="17">
        <v>23</v>
      </c>
      <c r="AG75" s="13">
        <f t="shared" si="70"/>
        <v>23</v>
      </c>
      <c r="AH75" s="17">
        <v>22</v>
      </c>
      <c r="AI75" s="17">
        <v>22</v>
      </c>
      <c r="AJ75" s="17">
        <v>22</v>
      </c>
      <c r="AK75" s="17">
        <v>22</v>
      </c>
      <c r="AL75" s="17">
        <v>22</v>
      </c>
      <c r="AM75" s="17">
        <v>22</v>
      </c>
      <c r="AN75" s="17">
        <v>22</v>
      </c>
      <c r="AO75" s="13">
        <f t="shared" si="71"/>
        <v>22</v>
      </c>
      <c r="AP75" s="17">
        <v>22</v>
      </c>
      <c r="AQ75" s="17"/>
      <c r="AR75" s="17"/>
      <c r="AS75" s="17"/>
      <c r="AT75" s="17"/>
      <c r="AU75" s="17"/>
      <c r="AV75" s="17"/>
      <c r="AW75" s="13">
        <f t="shared" si="72"/>
        <v>22</v>
      </c>
      <c r="AX75" s="17"/>
      <c r="AY75" s="17"/>
      <c r="AZ75" s="17"/>
      <c r="BA75" s="17"/>
      <c r="BB75" s="17"/>
      <c r="BC75" s="17"/>
      <c r="BD75" s="17"/>
      <c r="BE75" s="13" t="e">
        <f t="shared" si="73"/>
        <v>#DIV/0!</v>
      </c>
    </row>
    <row r="76" spans="1:57" ht="15" customHeight="1" x14ac:dyDescent="0.3">
      <c r="A76" s="116">
        <v>17</v>
      </c>
      <c r="B76" s="31" t="s">
        <v>171</v>
      </c>
      <c r="C76" s="117" t="s">
        <v>114</v>
      </c>
      <c r="D76" s="117" t="s">
        <v>172</v>
      </c>
      <c r="E76" s="117" t="s">
        <v>173</v>
      </c>
      <c r="F76" s="123" t="s">
        <v>114</v>
      </c>
      <c r="G76" s="83" t="s">
        <v>145</v>
      </c>
      <c r="H76" s="117" t="s">
        <v>102</v>
      </c>
      <c r="I76" s="121" t="s">
        <v>174</v>
      </c>
      <c r="J76" s="177">
        <f t="shared" ref="J76:P76" si="82">(J73*J74*J75*3.8*0.7)/10000</f>
        <v>1.9152</v>
      </c>
      <c r="K76" s="177">
        <f t="shared" si="82"/>
        <v>1.9152</v>
      </c>
      <c r="L76" s="177">
        <f t="shared" si="82"/>
        <v>1.9152</v>
      </c>
      <c r="M76" s="177">
        <f t="shared" si="82"/>
        <v>1.9152</v>
      </c>
      <c r="N76" s="177">
        <f t="shared" si="82"/>
        <v>1.9152</v>
      </c>
      <c r="O76" s="177">
        <f t="shared" si="82"/>
        <v>1.9152</v>
      </c>
      <c r="P76" s="178">
        <f t="shared" si="82"/>
        <v>2.5535999999999999</v>
      </c>
      <c r="Q76" s="17">
        <f t="shared" si="68"/>
        <v>2.0064000000000002</v>
      </c>
      <c r="R76" s="177">
        <f t="shared" ref="R76:AN76" si="83">(R73*R74*R75*3.8*0.7)/10000</f>
        <v>2.5535999999999999</v>
      </c>
      <c r="S76" s="177">
        <f t="shared" si="83"/>
        <v>2.5535999999999999</v>
      </c>
      <c r="T76" s="177">
        <f t="shared" si="83"/>
        <v>2.5535999999999999</v>
      </c>
      <c r="U76" s="177">
        <f t="shared" si="83"/>
        <v>2.5535999999999999</v>
      </c>
      <c r="V76" s="177">
        <f t="shared" si="83"/>
        <v>2.5535999999999999</v>
      </c>
      <c r="W76" s="177">
        <f t="shared" si="83"/>
        <v>2.5535999999999999</v>
      </c>
      <c r="X76" s="177">
        <f t="shared" si="83"/>
        <v>2.5535999999999999</v>
      </c>
      <c r="Y76" s="17">
        <f t="shared" si="76"/>
        <v>2.5535999999999999</v>
      </c>
      <c r="Z76" s="177">
        <f t="shared" si="83"/>
        <v>2.5695600000000001</v>
      </c>
      <c r="AA76" s="177">
        <f t="shared" si="83"/>
        <v>2.5695600000000001</v>
      </c>
      <c r="AB76" s="177">
        <f t="shared" si="83"/>
        <v>2.5695600000000001</v>
      </c>
      <c r="AC76" s="177">
        <f t="shared" si="83"/>
        <v>2.5695600000000001</v>
      </c>
      <c r="AD76" s="177">
        <f t="shared" si="83"/>
        <v>2.5695600000000001</v>
      </c>
      <c r="AE76" s="177">
        <f t="shared" si="83"/>
        <v>2.5695600000000001</v>
      </c>
      <c r="AF76" s="177">
        <f t="shared" si="83"/>
        <v>2.5695600000000001</v>
      </c>
      <c r="AG76" s="13">
        <f t="shared" si="70"/>
        <v>2.5695599999999996</v>
      </c>
      <c r="AH76" s="177">
        <f t="shared" si="83"/>
        <v>2.4461359999999996</v>
      </c>
      <c r="AI76" s="177">
        <f t="shared" si="83"/>
        <v>2.4461359999999996</v>
      </c>
      <c r="AJ76" s="177">
        <f t="shared" si="83"/>
        <v>2.4461359999999996</v>
      </c>
      <c r="AK76" s="177">
        <f t="shared" si="83"/>
        <v>2.4461359999999996</v>
      </c>
      <c r="AL76" s="177">
        <f t="shared" si="83"/>
        <v>2.4461359999999996</v>
      </c>
      <c r="AM76" s="177">
        <f t="shared" si="83"/>
        <v>2.4461359999999996</v>
      </c>
      <c r="AN76" s="177">
        <f t="shared" si="83"/>
        <v>2.4461359999999996</v>
      </c>
      <c r="AO76" s="13">
        <f t="shared" si="71"/>
        <v>2.4461359999999996</v>
      </c>
      <c r="AP76" s="177">
        <f t="shared" ref="AP76:AV76" si="84">(AP73*AP74*AP75*3.8*0.7)/10000</f>
        <v>2.22376</v>
      </c>
      <c r="AQ76" s="177">
        <f t="shared" si="84"/>
        <v>0</v>
      </c>
      <c r="AR76" s="177">
        <f t="shared" si="84"/>
        <v>0</v>
      </c>
      <c r="AS76" s="177">
        <f t="shared" si="84"/>
        <v>0</v>
      </c>
      <c r="AT76" s="177">
        <f t="shared" si="84"/>
        <v>0</v>
      </c>
      <c r="AU76" s="177">
        <f t="shared" si="84"/>
        <v>0</v>
      </c>
      <c r="AV76" s="177">
        <f t="shared" si="84"/>
        <v>0</v>
      </c>
      <c r="AW76" s="13">
        <f t="shared" si="72"/>
        <v>0.31768000000000002</v>
      </c>
      <c r="AX76" s="177">
        <f t="shared" ref="AX76:BD76" si="85">(AX73*AX74*AX75*3.8*0.7)/10000</f>
        <v>0</v>
      </c>
      <c r="AY76" s="177">
        <f t="shared" si="85"/>
        <v>0</v>
      </c>
      <c r="AZ76" s="177">
        <f t="shared" si="85"/>
        <v>0</v>
      </c>
      <c r="BA76" s="177">
        <f t="shared" si="85"/>
        <v>0</v>
      </c>
      <c r="BB76" s="177">
        <f t="shared" si="85"/>
        <v>0</v>
      </c>
      <c r="BC76" s="177">
        <f t="shared" si="85"/>
        <v>0</v>
      </c>
      <c r="BD76" s="177">
        <f t="shared" si="85"/>
        <v>0</v>
      </c>
      <c r="BE76" s="13">
        <f t="shared" si="73"/>
        <v>0</v>
      </c>
    </row>
    <row r="77" spans="1:57" ht="15" customHeight="1" x14ac:dyDescent="0.3">
      <c r="A77" s="116">
        <v>18</v>
      </c>
      <c r="B77" s="31" t="s">
        <v>257</v>
      </c>
      <c r="C77" s="117" t="s">
        <v>114</v>
      </c>
      <c r="D77" s="123" t="s">
        <v>175</v>
      </c>
      <c r="E77" s="123" t="s">
        <v>175</v>
      </c>
      <c r="F77" s="123" t="s">
        <v>114</v>
      </c>
      <c r="G77" s="83" t="s">
        <v>145</v>
      </c>
      <c r="H77" s="120" t="s">
        <v>114</v>
      </c>
      <c r="I77" s="121" t="s">
        <v>66</v>
      </c>
      <c r="J77" s="203">
        <v>1</v>
      </c>
      <c r="K77" s="203">
        <v>1</v>
      </c>
      <c r="L77" s="203">
        <v>1</v>
      </c>
      <c r="M77" s="203">
        <v>1</v>
      </c>
      <c r="N77" s="203">
        <v>1</v>
      </c>
      <c r="O77" s="203">
        <v>1</v>
      </c>
      <c r="P77" s="204">
        <v>4</v>
      </c>
      <c r="Q77" s="17">
        <f t="shared" si="68"/>
        <v>1.4285714285714286</v>
      </c>
      <c r="R77" s="203">
        <v>4</v>
      </c>
      <c r="S77" s="203">
        <v>4</v>
      </c>
      <c r="T77" s="203">
        <v>4</v>
      </c>
      <c r="U77" s="203">
        <v>4</v>
      </c>
      <c r="V77" s="203">
        <v>4</v>
      </c>
      <c r="W77" s="203">
        <v>4</v>
      </c>
      <c r="X77" s="203">
        <v>4</v>
      </c>
      <c r="Y77" s="17">
        <f t="shared" si="76"/>
        <v>4</v>
      </c>
      <c r="Z77" s="17">
        <v>3</v>
      </c>
      <c r="AA77" s="17">
        <v>3</v>
      </c>
      <c r="AB77" s="17">
        <v>3</v>
      </c>
      <c r="AC77" s="17">
        <v>3</v>
      </c>
      <c r="AD77" s="17">
        <v>3</v>
      </c>
      <c r="AE77" s="17">
        <v>3</v>
      </c>
      <c r="AF77" s="17">
        <v>3</v>
      </c>
      <c r="AG77" s="13">
        <f t="shared" si="70"/>
        <v>3</v>
      </c>
      <c r="AH77" s="17">
        <v>2</v>
      </c>
      <c r="AI77" s="17">
        <v>2</v>
      </c>
      <c r="AJ77" s="17">
        <v>2</v>
      </c>
      <c r="AK77" s="17">
        <v>2</v>
      </c>
      <c r="AL77" s="17">
        <v>2</v>
      </c>
      <c r="AM77" s="17">
        <v>2</v>
      </c>
      <c r="AN77" s="17">
        <v>2</v>
      </c>
      <c r="AO77" s="13">
        <f t="shared" si="71"/>
        <v>2</v>
      </c>
      <c r="AP77" s="17">
        <v>2</v>
      </c>
      <c r="AQ77" s="17"/>
      <c r="AR77" s="17"/>
      <c r="AS77" s="17"/>
      <c r="AT77" s="17"/>
      <c r="AU77" s="17"/>
      <c r="AV77" s="17"/>
      <c r="AW77" s="13">
        <f t="shared" si="72"/>
        <v>2</v>
      </c>
      <c r="AX77" s="17"/>
      <c r="AY77" s="17"/>
      <c r="AZ77" s="17"/>
      <c r="BA77" s="17"/>
      <c r="BB77" s="17"/>
      <c r="BC77" s="17"/>
      <c r="BD77" s="17"/>
      <c r="BE77" s="13" t="e">
        <f t="shared" si="73"/>
        <v>#DIV/0!</v>
      </c>
    </row>
    <row r="78" spans="1:57" ht="15" customHeight="1" x14ac:dyDescent="0.3">
      <c r="A78" s="116">
        <v>19</v>
      </c>
      <c r="B78" s="31" t="s">
        <v>258</v>
      </c>
      <c r="C78" s="117" t="s">
        <v>114</v>
      </c>
      <c r="D78" s="119" t="s">
        <v>156</v>
      </c>
      <c r="E78" s="119" t="s">
        <v>176</v>
      </c>
      <c r="F78" s="123" t="s">
        <v>114</v>
      </c>
      <c r="G78" s="83" t="s">
        <v>145</v>
      </c>
      <c r="H78" s="120" t="s">
        <v>177</v>
      </c>
      <c r="I78" s="121" t="s">
        <v>66</v>
      </c>
      <c r="J78" s="167">
        <v>4</v>
      </c>
      <c r="K78" s="167">
        <v>4</v>
      </c>
      <c r="L78" s="167">
        <v>4</v>
      </c>
      <c r="M78" s="167">
        <v>4</v>
      </c>
      <c r="N78" s="167">
        <v>4</v>
      </c>
      <c r="O78" s="167">
        <v>4</v>
      </c>
      <c r="P78" s="176">
        <v>4</v>
      </c>
      <c r="Q78" s="17">
        <f t="shared" si="68"/>
        <v>4</v>
      </c>
      <c r="R78" s="167">
        <v>4</v>
      </c>
      <c r="S78" s="167">
        <v>4</v>
      </c>
      <c r="T78" s="167">
        <v>4</v>
      </c>
      <c r="U78" s="167">
        <v>4</v>
      </c>
      <c r="V78" s="167">
        <v>4</v>
      </c>
      <c r="W78" s="167">
        <v>4</v>
      </c>
      <c r="X78" s="167">
        <v>4</v>
      </c>
      <c r="Y78" s="17">
        <f t="shared" si="76"/>
        <v>4</v>
      </c>
      <c r="Z78" s="17">
        <v>7</v>
      </c>
      <c r="AA78" s="17">
        <v>7</v>
      </c>
      <c r="AB78" s="17">
        <v>7</v>
      </c>
      <c r="AC78" s="17">
        <v>7</v>
      </c>
      <c r="AD78" s="17">
        <v>7</v>
      </c>
      <c r="AE78" s="17">
        <v>7</v>
      </c>
      <c r="AF78" s="17">
        <v>7</v>
      </c>
      <c r="AG78" s="13">
        <f t="shared" si="70"/>
        <v>7</v>
      </c>
      <c r="AH78" s="17">
        <v>6</v>
      </c>
      <c r="AI78" s="17">
        <v>6</v>
      </c>
      <c r="AJ78" s="17">
        <v>6</v>
      </c>
      <c r="AK78" s="17">
        <v>6</v>
      </c>
      <c r="AL78" s="17">
        <v>6</v>
      </c>
      <c r="AM78" s="17">
        <v>6</v>
      </c>
      <c r="AN78" s="17">
        <v>6</v>
      </c>
      <c r="AO78" s="13">
        <f t="shared" si="71"/>
        <v>6</v>
      </c>
      <c r="AP78" s="17">
        <v>4</v>
      </c>
      <c r="AQ78" s="17"/>
      <c r="AR78" s="17"/>
      <c r="AS78" s="17"/>
      <c r="AT78" s="17"/>
      <c r="AU78" s="17"/>
      <c r="AV78" s="17"/>
      <c r="AW78" s="13">
        <f t="shared" si="72"/>
        <v>4</v>
      </c>
      <c r="AX78" s="17"/>
      <c r="AY78" s="17"/>
      <c r="AZ78" s="17"/>
      <c r="BA78" s="17"/>
      <c r="BB78" s="17"/>
      <c r="BC78" s="17"/>
      <c r="BD78" s="17"/>
      <c r="BE78" s="13" t="e">
        <f t="shared" si="73"/>
        <v>#DIV/0!</v>
      </c>
    </row>
    <row r="79" spans="1:57" ht="15" customHeight="1" x14ac:dyDescent="0.3">
      <c r="A79" s="116">
        <v>20</v>
      </c>
      <c r="B79" s="31" t="s">
        <v>178</v>
      </c>
      <c r="C79" s="117"/>
      <c r="D79" s="119" t="s">
        <v>179</v>
      </c>
      <c r="E79" s="119" t="s">
        <v>180</v>
      </c>
      <c r="F79" s="119" t="s">
        <v>180</v>
      </c>
      <c r="G79" s="83" t="s">
        <v>145</v>
      </c>
      <c r="H79" s="120" t="s">
        <v>177</v>
      </c>
      <c r="I79" s="121" t="s">
        <v>181</v>
      </c>
      <c r="J79" s="167">
        <v>200</v>
      </c>
      <c r="K79" s="167">
        <v>200</v>
      </c>
      <c r="L79" s="167">
        <v>200</v>
      </c>
      <c r="M79" s="167">
        <v>200</v>
      </c>
      <c r="N79" s="167">
        <v>200</v>
      </c>
      <c r="O79" s="167">
        <v>200</v>
      </c>
      <c r="P79" s="176">
        <v>200</v>
      </c>
      <c r="Q79" s="17">
        <f t="shared" si="68"/>
        <v>200</v>
      </c>
      <c r="R79" s="167">
        <v>200</v>
      </c>
      <c r="S79" s="167">
        <v>200</v>
      </c>
      <c r="T79" s="167">
        <v>200</v>
      </c>
      <c r="U79" s="167">
        <v>200</v>
      </c>
      <c r="V79" s="167">
        <v>200</v>
      </c>
      <c r="W79" s="167">
        <v>200</v>
      </c>
      <c r="X79" s="167">
        <v>200</v>
      </c>
      <c r="Y79" s="17">
        <f t="shared" si="76"/>
        <v>200</v>
      </c>
      <c r="Z79" s="10">
        <v>200</v>
      </c>
      <c r="AA79" s="10">
        <v>200</v>
      </c>
      <c r="AB79" s="10">
        <v>200</v>
      </c>
      <c r="AC79" s="10">
        <v>200</v>
      </c>
      <c r="AD79" s="10">
        <v>200</v>
      </c>
      <c r="AE79" s="10">
        <v>200</v>
      </c>
      <c r="AF79" s="10">
        <v>200</v>
      </c>
      <c r="AG79" s="13">
        <f t="shared" si="70"/>
        <v>200</v>
      </c>
      <c r="AH79" s="10">
        <v>200</v>
      </c>
      <c r="AI79" s="10">
        <v>200</v>
      </c>
      <c r="AJ79" s="10">
        <v>200</v>
      </c>
      <c r="AK79" s="10">
        <v>200</v>
      </c>
      <c r="AL79" s="10">
        <v>200</v>
      </c>
      <c r="AM79" s="10">
        <v>200</v>
      </c>
      <c r="AN79" s="10">
        <v>200</v>
      </c>
      <c r="AO79" s="13">
        <f t="shared" si="71"/>
        <v>200</v>
      </c>
      <c r="AP79" s="10">
        <v>200</v>
      </c>
      <c r="AQ79" s="10"/>
      <c r="AR79" s="10"/>
      <c r="AS79" s="10"/>
      <c r="AT79" s="10"/>
      <c r="AU79" s="10"/>
      <c r="AV79" s="10"/>
      <c r="AW79" s="13">
        <f t="shared" si="72"/>
        <v>200</v>
      </c>
      <c r="AX79" s="10"/>
      <c r="AY79" s="10"/>
      <c r="AZ79" s="10"/>
      <c r="BA79" s="10"/>
      <c r="BB79" s="10"/>
      <c r="BC79" s="10"/>
      <c r="BD79" s="10"/>
      <c r="BE79" s="13" t="e">
        <f t="shared" si="73"/>
        <v>#DIV/0!</v>
      </c>
    </row>
    <row r="80" spans="1:57" ht="39.6" x14ac:dyDescent="0.3">
      <c r="A80" s="116">
        <v>21</v>
      </c>
      <c r="B80" s="31" t="s">
        <v>259</v>
      </c>
      <c r="C80" s="117" t="s">
        <v>182</v>
      </c>
      <c r="D80" s="119" t="s">
        <v>177</v>
      </c>
      <c r="E80" s="119" t="s">
        <v>177</v>
      </c>
      <c r="F80" s="123" t="s">
        <v>114</v>
      </c>
      <c r="G80" s="83" t="s">
        <v>145</v>
      </c>
      <c r="H80" s="120" t="s">
        <v>177</v>
      </c>
      <c r="I80" s="121" t="s">
        <v>183</v>
      </c>
      <c r="J80" s="167">
        <v>5.7</v>
      </c>
      <c r="K80" s="167">
        <v>5.7</v>
      </c>
      <c r="L80" s="167">
        <v>5.7</v>
      </c>
      <c r="M80" s="167">
        <v>5.7</v>
      </c>
      <c r="N80" s="167">
        <v>5.7</v>
      </c>
      <c r="O80" s="167">
        <v>5.7</v>
      </c>
      <c r="P80" s="176">
        <v>4.8</v>
      </c>
      <c r="Q80" s="17">
        <f t="shared" si="68"/>
        <v>5.5714285714285712</v>
      </c>
      <c r="R80" s="167">
        <v>4.8</v>
      </c>
      <c r="S80" s="167">
        <v>4.8</v>
      </c>
      <c r="T80" s="167">
        <v>4.8</v>
      </c>
      <c r="U80" s="167">
        <v>4.8</v>
      </c>
      <c r="V80" s="167">
        <v>4.8</v>
      </c>
      <c r="W80" s="167">
        <v>4.8</v>
      </c>
      <c r="X80" s="167">
        <v>4.8</v>
      </c>
      <c r="Y80" s="17">
        <f t="shared" si="76"/>
        <v>4.8</v>
      </c>
      <c r="Z80" s="10">
        <v>4.5999999999999996</v>
      </c>
      <c r="AA80" s="10">
        <v>4.5999999999999996</v>
      </c>
      <c r="AB80" s="10">
        <v>4.5999999999999996</v>
      </c>
      <c r="AC80" s="10">
        <v>4.5999999999999996</v>
      </c>
      <c r="AD80" s="10">
        <v>4.5999999999999996</v>
      </c>
      <c r="AE80" s="10">
        <v>4.5999999999999996</v>
      </c>
      <c r="AF80" s="10">
        <v>4.5999999999999996</v>
      </c>
      <c r="AG80" s="13">
        <f t="shared" si="70"/>
        <v>4.6000000000000005</v>
      </c>
      <c r="AH80" s="10">
        <v>6.1</v>
      </c>
      <c r="AI80" s="10">
        <v>6.1</v>
      </c>
      <c r="AJ80" s="10">
        <v>6.1</v>
      </c>
      <c r="AK80" s="10">
        <v>6.1</v>
      </c>
      <c r="AL80" s="10">
        <v>6.1</v>
      </c>
      <c r="AM80" s="10">
        <v>6.1</v>
      </c>
      <c r="AN80" s="10">
        <v>6.1</v>
      </c>
      <c r="AO80" s="13">
        <f t="shared" si="71"/>
        <v>6.1000000000000005</v>
      </c>
      <c r="AP80" s="10">
        <v>4.4000000000000004</v>
      </c>
      <c r="AQ80" s="10"/>
      <c r="AR80" s="10"/>
      <c r="AS80" s="10"/>
      <c r="AT80" s="10"/>
      <c r="AU80" s="10"/>
      <c r="AV80" s="10"/>
      <c r="AW80" s="13">
        <f t="shared" si="72"/>
        <v>4.4000000000000004</v>
      </c>
      <c r="AX80" s="10"/>
      <c r="AY80" s="10"/>
      <c r="AZ80" s="10"/>
      <c r="BA80" s="10"/>
      <c r="BB80" s="10"/>
      <c r="BC80" s="10"/>
      <c r="BD80" s="10"/>
      <c r="BE80" s="13" t="e">
        <f t="shared" si="73"/>
        <v>#DIV/0!</v>
      </c>
    </row>
    <row r="81" spans="1:57" ht="39.6" x14ac:dyDescent="0.3">
      <c r="A81" s="116">
        <v>22</v>
      </c>
      <c r="B81" s="31" t="s">
        <v>184</v>
      </c>
      <c r="C81" s="117" t="s">
        <v>182</v>
      </c>
      <c r="D81" s="119" t="s">
        <v>177</v>
      </c>
      <c r="E81" s="119" t="s">
        <v>177</v>
      </c>
      <c r="F81" s="123" t="s">
        <v>114</v>
      </c>
      <c r="G81" s="83" t="s">
        <v>145</v>
      </c>
      <c r="H81" s="120" t="s">
        <v>177</v>
      </c>
      <c r="I81" s="121" t="s">
        <v>37</v>
      </c>
      <c r="J81" s="167">
        <v>1.8</v>
      </c>
      <c r="K81" s="167">
        <v>1.8</v>
      </c>
      <c r="L81" s="167">
        <v>1.8</v>
      </c>
      <c r="M81" s="167">
        <v>1.8</v>
      </c>
      <c r="N81" s="167">
        <v>1.8</v>
      </c>
      <c r="O81" s="167">
        <v>1.8</v>
      </c>
      <c r="P81" s="176">
        <v>4.5999999999999996</v>
      </c>
      <c r="Q81" s="17">
        <f t="shared" si="68"/>
        <v>2.2000000000000002</v>
      </c>
      <c r="R81" s="167">
        <v>4.5999999999999996</v>
      </c>
      <c r="S81" s="167">
        <v>4.5999999999999996</v>
      </c>
      <c r="T81" s="167">
        <v>4.5999999999999996</v>
      </c>
      <c r="U81" s="167">
        <v>4.5999999999999996</v>
      </c>
      <c r="V81" s="167">
        <v>4.5999999999999996</v>
      </c>
      <c r="W81" s="167">
        <v>4.5999999999999996</v>
      </c>
      <c r="X81" s="167">
        <v>4.5999999999999996</v>
      </c>
      <c r="Y81" s="17">
        <f t="shared" si="76"/>
        <v>4.6000000000000005</v>
      </c>
      <c r="Z81" s="10">
        <v>22.1</v>
      </c>
      <c r="AA81" s="10">
        <v>22.1</v>
      </c>
      <c r="AB81" s="10">
        <v>22.1</v>
      </c>
      <c r="AC81" s="10">
        <v>22.1</v>
      </c>
      <c r="AD81" s="10">
        <v>22.1</v>
      </c>
      <c r="AE81" s="10">
        <v>22.1</v>
      </c>
      <c r="AF81" s="10">
        <v>22.1</v>
      </c>
      <c r="AG81" s="13">
        <f t="shared" si="70"/>
        <v>22.099999999999998</v>
      </c>
      <c r="AH81" s="10">
        <v>12.7</v>
      </c>
      <c r="AI81" s="10">
        <v>12.7</v>
      </c>
      <c r="AJ81" s="10">
        <v>12.7</v>
      </c>
      <c r="AK81" s="10">
        <v>12.7</v>
      </c>
      <c r="AL81" s="10">
        <v>12.7</v>
      </c>
      <c r="AM81" s="10">
        <v>12.7</v>
      </c>
      <c r="AN81" s="10">
        <v>12.7</v>
      </c>
      <c r="AO81" s="13">
        <f t="shared" si="71"/>
        <v>12.700000000000001</v>
      </c>
      <c r="AP81" s="10">
        <v>14.7</v>
      </c>
      <c r="AQ81" s="10"/>
      <c r="AR81" s="10"/>
      <c r="AS81" s="10"/>
      <c r="AT81" s="10"/>
      <c r="AU81" s="10"/>
      <c r="AV81" s="10"/>
      <c r="AW81" s="13">
        <f t="shared" si="72"/>
        <v>14.7</v>
      </c>
      <c r="AX81" s="10"/>
      <c r="AY81" s="10"/>
      <c r="AZ81" s="10"/>
      <c r="BA81" s="10"/>
      <c r="BB81" s="10"/>
      <c r="BC81" s="10"/>
      <c r="BD81" s="10"/>
      <c r="BE81" s="13" t="e">
        <f t="shared" si="73"/>
        <v>#DIV/0!</v>
      </c>
    </row>
    <row r="82" spans="1:57" ht="30" customHeight="1" x14ac:dyDescent="0.3">
      <c r="A82" s="231" t="s">
        <v>185</v>
      </c>
      <c r="B82" s="231"/>
      <c r="C82" s="231"/>
      <c r="D82" s="231"/>
      <c r="E82" s="231"/>
      <c r="F82" s="231"/>
      <c r="G82" s="231"/>
      <c r="H82" s="231"/>
      <c r="I82" s="231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</row>
    <row r="83" spans="1:57" ht="15" customHeight="1" x14ac:dyDescent="0.3">
      <c r="A83" s="125">
        <v>1</v>
      </c>
      <c r="B83" s="27" t="s">
        <v>260</v>
      </c>
      <c r="C83" s="126" t="s">
        <v>186</v>
      </c>
      <c r="D83" s="126" t="s">
        <v>186</v>
      </c>
      <c r="E83" s="126" t="s">
        <v>186</v>
      </c>
      <c r="F83" s="126" t="s">
        <v>186</v>
      </c>
      <c r="G83" s="127" t="s">
        <v>27</v>
      </c>
      <c r="H83" s="128" t="s">
        <v>186</v>
      </c>
      <c r="I83" s="129" t="s">
        <v>129</v>
      </c>
      <c r="J83" s="179">
        <v>0.56999999999999995</v>
      </c>
      <c r="K83" s="179">
        <v>0.56999999999999995</v>
      </c>
      <c r="L83" s="179">
        <v>0.56999999999999995</v>
      </c>
      <c r="M83" s="179">
        <v>0.56999999999999995</v>
      </c>
      <c r="N83" s="179">
        <v>0.56999999999999995</v>
      </c>
      <c r="O83" s="179">
        <v>0.56999999999999995</v>
      </c>
      <c r="P83" s="179">
        <v>0.56999999999999995</v>
      </c>
      <c r="Q83" s="10">
        <f t="shared" si="68"/>
        <v>0.56999999999999995</v>
      </c>
      <c r="R83" s="179">
        <v>0.56999999999999995</v>
      </c>
      <c r="S83" s="179">
        <v>0.56999999999999995</v>
      </c>
      <c r="T83" s="179">
        <v>0.56999999999999995</v>
      </c>
      <c r="U83" s="179">
        <v>0.56999999999999995</v>
      </c>
      <c r="V83" s="179">
        <v>0.56999999999999995</v>
      </c>
      <c r="W83" s="179">
        <v>0.56999999999999995</v>
      </c>
      <c r="X83" s="179">
        <v>0.56999999999999995</v>
      </c>
      <c r="Y83" s="10">
        <f t="shared" ref="Y83:Y94" si="86">IF(Y$2="Среднее",AVERAGE(R83:X83))</f>
        <v>0.56999999999999995</v>
      </c>
      <c r="Z83" s="10">
        <v>0.5</v>
      </c>
      <c r="AA83" s="10">
        <v>0.5</v>
      </c>
      <c r="AB83" s="10">
        <v>0.5</v>
      </c>
      <c r="AC83" s="10">
        <v>0.5</v>
      </c>
      <c r="AD83" s="10">
        <v>0.5</v>
      </c>
      <c r="AE83" s="10">
        <v>0.5</v>
      </c>
      <c r="AF83" s="10">
        <v>0.5</v>
      </c>
      <c r="AG83" s="13">
        <f t="shared" si="70"/>
        <v>0.5</v>
      </c>
      <c r="AH83" s="10">
        <v>0.5</v>
      </c>
      <c r="AI83" s="10">
        <v>0.5</v>
      </c>
      <c r="AJ83" s="10">
        <v>0.5</v>
      </c>
      <c r="AK83" s="10">
        <v>0.5</v>
      </c>
      <c r="AL83" s="10">
        <v>0.5</v>
      </c>
      <c r="AM83" s="10">
        <v>0.5</v>
      </c>
      <c r="AN83" s="10">
        <v>0.5</v>
      </c>
      <c r="AO83" s="13">
        <f t="shared" si="71"/>
        <v>0.5</v>
      </c>
      <c r="AP83" s="10"/>
      <c r="AQ83" s="10"/>
      <c r="AR83" s="10"/>
      <c r="AS83" s="10"/>
      <c r="AT83" s="10"/>
      <c r="AU83" s="10"/>
      <c r="AV83" s="10"/>
      <c r="AW83" s="13" t="e">
        <f t="shared" si="72"/>
        <v>#DIV/0!</v>
      </c>
      <c r="AX83" s="10"/>
      <c r="AY83" s="10"/>
      <c r="AZ83" s="10"/>
      <c r="BA83" s="10"/>
      <c r="BB83" s="10"/>
      <c r="BC83" s="10"/>
      <c r="BD83" s="10"/>
      <c r="BE83" s="13" t="e">
        <f t="shared" si="73"/>
        <v>#DIV/0!</v>
      </c>
    </row>
    <row r="84" spans="1:57" ht="15" customHeight="1" x14ac:dyDescent="0.3">
      <c r="A84" s="125">
        <v>2</v>
      </c>
      <c r="B84" s="27" t="s">
        <v>261</v>
      </c>
      <c r="C84" s="126" t="s">
        <v>187</v>
      </c>
      <c r="D84" s="126" t="s">
        <v>187</v>
      </c>
      <c r="E84" s="126" t="s">
        <v>187</v>
      </c>
      <c r="F84" s="126" t="s">
        <v>187</v>
      </c>
      <c r="G84" s="127" t="s">
        <v>27</v>
      </c>
      <c r="H84" s="128" t="s">
        <v>187</v>
      </c>
      <c r="I84" s="129" t="s">
        <v>188</v>
      </c>
      <c r="J84" s="180">
        <v>1.6</v>
      </c>
      <c r="K84" s="180">
        <v>1.6</v>
      </c>
      <c r="L84" s="180">
        <v>1.6</v>
      </c>
      <c r="M84" s="180">
        <v>1.6</v>
      </c>
      <c r="N84" s="180">
        <v>1.6</v>
      </c>
      <c r="O84" s="180">
        <v>1.6</v>
      </c>
      <c r="P84" s="180">
        <v>1.6</v>
      </c>
      <c r="Q84" s="10">
        <f t="shared" si="68"/>
        <v>1.5999999999999999</v>
      </c>
      <c r="R84" s="180">
        <v>1.6</v>
      </c>
      <c r="S84" s="180">
        <v>1.6</v>
      </c>
      <c r="T84" s="180">
        <v>1.6</v>
      </c>
      <c r="U84" s="180">
        <v>1.6</v>
      </c>
      <c r="V84" s="180">
        <v>1.6</v>
      </c>
      <c r="W84" s="180">
        <v>1.6</v>
      </c>
      <c r="X84" s="180">
        <v>1.6</v>
      </c>
      <c r="Y84" s="10">
        <f t="shared" si="86"/>
        <v>1.5999999999999999</v>
      </c>
      <c r="Z84" s="10">
        <v>1.6</v>
      </c>
      <c r="AA84" s="10">
        <v>1.6</v>
      </c>
      <c r="AB84" s="10">
        <v>1.6</v>
      </c>
      <c r="AC84" s="10">
        <v>1.6</v>
      </c>
      <c r="AD84" s="10">
        <v>1.6</v>
      </c>
      <c r="AE84" s="10">
        <v>1.6</v>
      </c>
      <c r="AF84" s="10">
        <v>1.6</v>
      </c>
      <c r="AG84" s="13">
        <f t="shared" si="70"/>
        <v>1.5999999999999999</v>
      </c>
      <c r="AH84" s="10">
        <v>1.6</v>
      </c>
      <c r="AI84" s="10">
        <v>1.6</v>
      </c>
      <c r="AJ84" s="10">
        <v>1.6</v>
      </c>
      <c r="AK84" s="10">
        <v>1.6</v>
      </c>
      <c r="AL84" s="10">
        <v>1.6</v>
      </c>
      <c r="AM84" s="10">
        <v>1.6</v>
      </c>
      <c r="AN84" s="10">
        <v>1.6</v>
      </c>
      <c r="AO84" s="13">
        <f t="shared" si="71"/>
        <v>1.5999999999999999</v>
      </c>
      <c r="AP84" s="10"/>
      <c r="AQ84" s="10"/>
      <c r="AR84" s="10"/>
      <c r="AS84" s="10"/>
      <c r="AT84" s="10"/>
      <c r="AU84" s="10"/>
      <c r="AV84" s="10"/>
      <c r="AW84" s="13" t="e">
        <f t="shared" si="72"/>
        <v>#DIV/0!</v>
      </c>
      <c r="AX84" s="10"/>
      <c r="AY84" s="10"/>
      <c r="AZ84" s="10"/>
      <c r="BA84" s="10"/>
      <c r="BB84" s="10"/>
      <c r="BC84" s="10"/>
      <c r="BD84" s="10"/>
      <c r="BE84" s="13" t="e">
        <f t="shared" si="73"/>
        <v>#DIV/0!</v>
      </c>
    </row>
    <row r="85" spans="1:57" ht="15" customHeight="1" x14ac:dyDescent="0.3">
      <c r="A85" s="125">
        <v>3</v>
      </c>
      <c r="B85" s="28" t="s">
        <v>262</v>
      </c>
      <c r="C85" s="130" t="s">
        <v>189</v>
      </c>
      <c r="D85" s="130" t="s">
        <v>189</v>
      </c>
      <c r="E85" s="130" t="s">
        <v>189</v>
      </c>
      <c r="F85" s="130" t="s">
        <v>189</v>
      </c>
      <c r="G85" s="127" t="s">
        <v>145</v>
      </c>
      <c r="H85" s="130" t="s">
        <v>189</v>
      </c>
      <c r="I85" s="76" t="s">
        <v>190</v>
      </c>
      <c r="J85" s="180">
        <v>28</v>
      </c>
      <c r="K85" s="180">
        <v>28</v>
      </c>
      <c r="L85" s="180">
        <v>28</v>
      </c>
      <c r="M85" s="180">
        <v>28</v>
      </c>
      <c r="N85" s="180">
        <v>28</v>
      </c>
      <c r="O85" s="180">
        <v>28</v>
      </c>
      <c r="P85" s="180">
        <v>28</v>
      </c>
      <c r="Q85" s="10">
        <f t="shared" si="68"/>
        <v>28</v>
      </c>
      <c r="R85" s="180">
        <v>28</v>
      </c>
      <c r="S85" s="180">
        <v>28</v>
      </c>
      <c r="T85" s="180">
        <v>28</v>
      </c>
      <c r="U85" s="180">
        <v>28</v>
      </c>
      <c r="V85" s="180">
        <v>28</v>
      </c>
      <c r="W85" s="180">
        <v>28</v>
      </c>
      <c r="X85" s="180">
        <v>28</v>
      </c>
      <c r="Y85" s="10">
        <f t="shared" si="86"/>
        <v>28</v>
      </c>
      <c r="Z85" s="10">
        <v>28</v>
      </c>
      <c r="AA85" s="10">
        <v>28</v>
      </c>
      <c r="AB85" s="10">
        <v>28</v>
      </c>
      <c r="AC85" s="10">
        <v>28</v>
      </c>
      <c r="AD85" s="10">
        <v>28</v>
      </c>
      <c r="AE85" s="10">
        <v>28</v>
      </c>
      <c r="AF85" s="10">
        <v>28</v>
      </c>
      <c r="AG85" s="13">
        <f t="shared" si="70"/>
        <v>28</v>
      </c>
      <c r="AH85" s="10">
        <v>28</v>
      </c>
      <c r="AI85" s="10">
        <v>28</v>
      </c>
      <c r="AJ85" s="10">
        <v>28</v>
      </c>
      <c r="AK85" s="10">
        <v>28</v>
      </c>
      <c r="AL85" s="10">
        <v>28</v>
      </c>
      <c r="AM85" s="10">
        <v>28</v>
      </c>
      <c r="AN85" s="10">
        <v>28</v>
      </c>
      <c r="AO85" s="13">
        <f t="shared" si="71"/>
        <v>28</v>
      </c>
      <c r="AP85" s="10"/>
      <c r="AQ85" s="10"/>
      <c r="AR85" s="10"/>
      <c r="AS85" s="10"/>
      <c r="AT85" s="10"/>
      <c r="AU85" s="10"/>
      <c r="AV85" s="10"/>
      <c r="AW85" s="13" t="e">
        <f t="shared" si="72"/>
        <v>#DIV/0!</v>
      </c>
      <c r="AX85" s="10"/>
      <c r="AY85" s="10"/>
      <c r="AZ85" s="10"/>
      <c r="BA85" s="10"/>
      <c r="BB85" s="10"/>
      <c r="BC85" s="10"/>
      <c r="BD85" s="10"/>
      <c r="BE85" s="13" t="e">
        <f t="shared" si="73"/>
        <v>#DIV/0!</v>
      </c>
    </row>
    <row r="86" spans="1:57" ht="15" customHeight="1" x14ac:dyDescent="0.3">
      <c r="A86" s="125">
        <v>4</v>
      </c>
      <c r="B86" s="28" t="s">
        <v>263</v>
      </c>
      <c r="C86" s="130" t="s">
        <v>191</v>
      </c>
      <c r="D86" s="131" t="s">
        <v>191</v>
      </c>
      <c r="E86" s="131" t="s">
        <v>191</v>
      </c>
      <c r="F86" s="131" t="s">
        <v>191</v>
      </c>
      <c r="G86" s="127" t="s">
        <v>145</v>
      </c>
      <c r="H86" s="131" t="s">
        <v>191</v>
      </c>
      <c r="I86" s="76" t="s">
        <v>190</v>
      </c>
      <c r="J86" s="180">
        <v>15</v>
      </c>
      <c r="K86" s="180">
        <v>15</v>
      </c>
      <c r="L86" s="180">
        <v>15</v>
      </c>
      <c r="M86" s="180">
        <v>15</v>
      </c>
      <c r="N86" s="180">
        <v>15</v>
      </c>
      <c r="O86" s="180">
        <v>15</v>
      </c>
      <c r="P86" s="180">
        <v>15</v>
      </c>
      <c r="Q86" s="10">
        <f t="shared" si="68"/>
        <v>15</v>
      </c>
      <c r="R86" s="180">
        <v>15</v>
      </c>
      <c r="S86" s="180">
        <v>15</v>
      </c>
      <c r="T86" s="180">
        <v>15</v>
      </c>
      <c r="U86" s="180">
        <v>15</v>
      </c>
      <c r="V86" s="180">
        <v>15</v>
      </c>
      <c r="W86" s="180">
        <v>15</v>
      </c>
      <c r="X86" s="180">
        <v>15</v>
      </c>
      <c r="Y86" s="10">
        <f t="shared" si="86"/>
        <v>15</v>
      </c>
      <c r="Z86" s="10">
        <v>15</v>
      </c>
      <c r="AA86" s="10">
        <v>15</v>
      </c>
      <c r="AB86" s="10">
        <v>15</v>
      </c>
      <c r="AC86" s="10">
        <v>15</v>
      </c>
      <c r="AD86" s="10">
        <v>15</v>
      </c>
      <c r="AE86" s="10">
        <v>15</v>
      </c>
      <c r="AF86" s="10">
        <v>15</v>
      </c>
      <c r="AG86" s="13">
        <f t="shared" si="70"/>
        <v>15</v>
      </c>
      <c r="AH86" s="10">
        <v>15</v>
      </c>
      <c r="AI86" s="10">
        <v>15</v>
      </c>
      <c r="AJ86" s="10">
        <v>15</v>
      </c>
      <c r="AK86" s="10">
        <v>15</v>
      </c>
      <c r="AL86" s="10">
        <v>15</v>
      </c>
      <c r="AM86" s="10">
        <v>15</v>
      </c>
      <c r="AN86" s="10">
        <v>15</v>
      </c>
      <c r="AO86" s="13">
        <f t="shared" si="71"/>
        <v>15</v>
      </c>
      <c r="AP86" s="10"/>
      <c r="AQ86" s="10"/>
      <c r="AR86" s="10"/>
      <c r="AS86" s="10"/>
      <c r="AT86" s="10"/>
      <c r="AU86" s="10"/>
      <c r="AV86" s="10"/>
      <c r="AW86" s="13" t="e">
        <f t="shared" si="72"/>
        <v>#DIV/0!</v>
      </c>
      <c r="AX86" s="10"/>
      <c r="AY86" s="10"/>
      <c r="AZ86" s="10"/>
      <c r="BA86" s="10"/>
      <c r="BB86" s="10"/>
      <c r="BC86" s="10"/>
      <c r="BD86" s="10"/>
      <c r="BE86" s="13" t="e">
        <f t="shared" si="73"/>
        <v>#DIV/0!</v>
      </c>
    </row>
    <row r="87" spans="1:57" ht="15" customHeight="1" x14ac:dyDescent="0.3">
      <c r="A87" s="125">
        <v>5</v>
      </c>
      <c r="B87" s="28" t="s">
        <v>264</v>
      </c>
      <c r="C87" s="130" t="s">
        <v>192</v>
      </c>
      <c r="D87" s="131" t="s">
        <v>192</v>
      </c>
      <c r="E87" s="131" t="s">
        <v>192</v>
      </c>
      <c r="F87" s="131" t="s">
        <v>192</v>
      </c>
      <c r="G87" s="127" t="s">
        <v>27</v>
      </c>
      <c r="H87" s="131" t="s">
        <v>192</v>
      </c>
      <c r="I87" s="76" t="s">
        <v>190</v>
      </c>
      <c r="J87" s="181">
        <v>44</v>
      </c>
      <c r="K87" s="181">
        <v>44</v>
      </c>
      <c r="L87" s="181">
        <v>44</v>
      </c>
      <c r="M87" s="181">
        <v>44</v>
      </c>
      <c r="N87" s="181">
        <v>44</v>
      </c>
      <c r="O87" s="181">
        <v>44</v>
      </c>
      <c r="P87" s="181">
        <v>44</v>
      </c>
      <c r="Q87" s="10">
        <f t="shared" si="68"/>
        <v>44</v>
      </c>
      <c r="R87" s="181">
        <v>44</v>
      </c>
      <c r="S87" s="181">
        <v>44</v>
      </c>
      <c r="T87" s="181">
        <v>44</v>
      </c>
      <c r="U87" s="181">
        <v>44</v>
      </c>
      <c r="V87" s="181">
        <v>44</v>
      </c>
      <c r="W87" s="181">
        <v>44</v>
      </c>
      <c r="X87" s="181">
        <v>44</v>
      </c>
      <c r="Y87" s="10">
        <f t="shared" si="86"/>
        <v>44</v>
      </c>
      <c r="Z87" s="10">
        <v>44</v>
      </c>
      <c r="AA87" s="10">
        <v>44</v>
      </c>
      <c r="AB87" s="10">
        <v>44</v>
      </c>
      <c r="AC87" s="10">
        <v>44</v>
      </c>
      <c r="AD87" s="10">
        <v>44</v>
      </c>
      <c r="AE87" s="10">
        <v>44</v>
      </c>
      <c r="AF87" s="10">
        <v>44</v>
      </c>
      <c r="AG87" s="13">
        <f t="shared" si="70"/>
        <v>44</v>
      </c>
      <c r="AH87" s="10">
        <v>44</v>
      </c>
      <c r="AI87" s="10">
        <v>44</v>
      </c>
      <c r="AJ87" s="10">
        <v>44</v>
      </c>
      <c r="AK87" s="10">
        <v>44</v>
      </c>
      <c r="AL87" s="10">
        <v>44</v>
      </c>
      <c r="AM87" s="10">
        <v>44</v>
      </c>
      <c r="AN87" s="10">
        <v>44</v>
      </c>
      <c r="AO87" s="13">
        <f t="shared" si="71"/>
        <v>44</v>
      </c>
      <c r="AP87" s="10"/>
      <c r="AQ87" s="10"/>
      <c r="AR87" s="10"/>
      <c r="AS87" s="10"/>
      <c r="AT87" s="10"/>
      <c r="AU87" s="10"/>
      <c r="AV87" s="10"/>
      <c r="AW87" s="13" t="e">
        <f t="shared" si="72"/>
        <v>#DIV/0!</v>
      </c>
      <c r="AX87" s="10"/>
      <c r="AY87" s="10"/>
      <c r="AZ87" s="10"/>
      <c r="BA87" s="10"/>
      <c r="BB87" s="10"/>
      <c r="BC87" s="10"/>
      <c r="BD87" s="10"/>
      <c r="BE87" s="13" t="e">
        <f t="shared" si="73"/>
        <v>#DIV/0!</v>
      </c>
    </row>
    <row r="88" spans="1:57" ht="15" customHeight="1" x14ac:dyDescent="0.3">
      <c r="A88" s="125">
        <v>6</v>
      </c>
      <c r="B88" s="29" t="s">
        <v>265</v>
      </c>
      <c r="C88" s="132" t="s">
        <v>193</v>
      </c>
      <c r="D88" s="133" t="s">
        <v>193</v>
      </c>
      <c r="E88" s="133" t="s">
        <v>193</v>
      </c>
      <c r="F88" s="133" t="s">
        <v>193</v>
      </c>
      <c r="G88" s="127" t="s">
        <v>27</v>
      </c>
      <c r="H88" s="133" t="s">
        <v>193</v>
      </c>
      <c r="I88" s="134" t="s">
        <v>190</v>
      </c>
      <c r="J88" s="181">
        <v>73</v>
      </c>
      <c r="K88" s="181">
        <v>73</v>
      </c>
      <c r="L88" s="181">
        <v>73</v>
      </c>
      <c r="M88" s="181">
        <v>73</v>
      </c>
      <c r="N88" s="181">
        <v>73</v>
      </c>
      <c r="O88" s="181">
        <v>73</v>
      </c>
      <c r="P88" s="181">
        <v>73</v>
      </c>
      <c r="Q88" s="10">
        <f t="shared" si="68"/>
        <v>73</v>
      </c>
      <c r="R88" s="181">
        <v>73</v>
      </c>
      <c r="S88" s="181">
        <v>73</v>
      </c>
      <c r="T88" s="181">
        <v>73</v>
      </c>
      <c r="U88" s="181">
        <v>73</v>
      </c>
      <c r="V88" s="181">
        <v>73</v>
      </c>
      <c r="W88" s="181">
        <v>73</v>
      </c>
      <c r="X88" s="181">
        <v>73</v>
      </c>
      <c r="Y88" s="10">
        <f t="shared" si="86"/>
        <v>73</v>
      </c>
      <c r="Z88" s="10">
        <v>73</v>
      </c>
      <c r="AA88" s="10">
        <v>73</v>
      </c>
      <c r="AB88" s="10">
        <v>73</v>
      </c>
      <c r="AC88" s="10">
        <v>73</v>
      </c>
      <c r="AD88" s="10">
        <v>73</v>
      </c>
      <c r="AE88" s="10">
        <v>73</v>
      </c>
      <c r="AF88" s="10">
        <v>73</v>
      </c>
      <c r="AG88" s="13">
        <f t="shared" si="70"/>
        <v>73</v>
      </c>
      <c r="AH88" s="10">
        <v>73</v>
      </c>
      <c r="AI88" s="10">
        <v>73</v>
      </c>
      <c r="AJ88" s="10">
        <v>73</v>
      </c>
      <c r="AK88" s="10">
        <v>73</v>
      </c>
      <c r="AL88" s="10">
        <v>73</v>
      </c>
      <c r="AM88" s="10">
        <v>73</v>
      </c>
      <c r="AN88" s="10">
        <v>73</v>
      </c>
      <c r="AO88" s="13">
        <f t="shared" si="71"/>
        <v>73</v>
      </c>
      <c r="AP88" s="10"/>
      <c r="AQ88" s="10"/>
      <c r="AR88" s="10"/>
      <c r="AS88" s="10"/>
      <c r="AT88" s="10"/>
      <c r="AU88" s="10"/>
      <c r="AV88" s="10"/>
      <c r="AW88" s="13" t="e">
        <f t="shared" si="72"/>
        <v>#DIV/0!</v>
      </c>
      <c r="AX88" s="10"/>
      <c r="AY88" s="10"/>
      <c r="AZ88" s="10"/>
      <c r="BA88" s="10"/>
      <c r="BB88" s="10"/>
      <c r="BC88" s="10"/>
      <c r="BD88" s="10"/>
      <c r="BE88" s="13" t="e">
        <f t="shared" si="73"/>
        <v>#DIV/0!</v>
      </c>
    </row>
    <row r="89" spans="1:57" ht="15" customHeight="1" x14ac:dyDescent="0.3">
      <c r="A89" s="125">
        <v>7</v>
      </c>
      <c r="B89" s="30" t="s">
        <v>266</v>
      </c>
      <c r="C89" s="135" t="s">
        <v>194</v>
      </c>
      <c r="D89" s="136" t="s">
        <v>195</v>
      </c>
      <c r="E89" s="136" t="s">
        <v>195</v>
      </c>
      <c r="F89" s="136" t="s">
        <v>195</v>
      </c>
      <c r="G89" s="83" t="s">
        <v>145</v>
      </c>
      <c r="H89" s="137" t="s">
        <v>196</v>
      </c>
      <c r="I89" s="134" t="s">
        <v>190</v>
      </c>
      <c r="J89" s="181">
        <v>256</v>
      </c>
      <c r="K89" s="182">
        <v>256</v>
      </c>
      <c r="L89" s="181">
        <v>256</v>
      </c>
      <c r="M89" s="181">
        <v>256</v>
      </c>
      <c r="N89" s="181">
        <v>256</v>
      </c>
      <c r="O89" s="181">
        <v>256</v>
      </c>
      <c r="P89" s="181">
        <v>256</v>
      </c>
      <c r="Q89" s="10">
        <f t="shared" si="68"/>
        <v>256</v>
      </c>
      <c r="R89" s="181">
        <v>256</v>
      </c>
      <c r="S89" s="181">
        <v>256</v>
      </c>
      <c r="T89" s="182">
        <v>268</v>
      </c>
      <c r="U89" s="181">
        <v>268</v>
      </c>
      <c r="V89" s="181">
        <v>268</v>
      </c>
      <c r="W89" s="181">
        <v>268</v>
      </c>
      <c r="X89" s="181">
        <v>268</v>
      </c>
      <c r="Y89" s="10">
        <f t="shared" si="86"/>
        <v>264.57142857142856</v>
      </c>
      <c r="Z89" s="10">
        <v>268</v>
      </c>
      <c r="AA89" s="10">
        <v>268</v>
      </c>
      <c r="AB89" s="213">
        <v>230</v>
      </c>
      <c r="AC89" s="10">
        <v>230</v>
      </c>
      <c r="AD89" s="10">
        <v>230</v>
      </c>
      <c r="AE89" s="10">
        <v>230</v>
      </c>
      <c r="AF89" s="10">
        <v>230</v>
      </c>
      <c r="AG89" s="13">
        <f t="shared" si="70"/>
        <v>240.85714285714286</v>
      </c>
      <c r="AH89" s="10">
        <v>230</v>
      </c>
      <c r="AI89" s="10">
        <v>230</v>
      </c>
      <c r="AJ89" s="10">
        <v>237</v>
      </c>
      <c r="AK89" s="10">
        <v>237</v>
      </c>
      <c r="AL89" s="10">
        <v>237</v>
      </c>
      <c r="AM89" s="10">
        <v>237</v>
      </c>
      <c r="AN89" s="10">
        <v>237</v>
      </c>
      <c r="AO89" s="13">
        <f t="shared" si="71"/>
        <v>235</v>
      </c>
      <c r="AP89" s="10"/>
      <c r="AQ89" s="10"/>
      <c r="AR89" s="10"/>
      <c r="AS89" s="10"/>
      <c r="AT89" s="10"/>
      <c r="AU89" s="10"/>
      <c r="AV89" s="10"/>
      <c r="AW89" s="13" t="e">
        <f t="shared" si="72"/>
        <v>#DIV/0!</v>
      </c>
      <c r="AX89" s="10"/>
      <c r="AY89" s="10"/>
      <c r="AZ89" s="10"/>
      <c r="BA89" s="10"/>
      <c r="BB89" s="10"/>
      <c r="BC89" s="10"/>
      <c r="BD89" s="10"/>
      <c r="BE89" s="13" t="e">
        <f t="shared" si="73"/>
        <v>#DIV/0!</v>
      </c>
    </row>
    <row r="90" spans="1:57" ht="15" customHeight="1" x14ac:dyDescent="0.3">
      <c r="A90" s="125">
        <v>8</v>
      </c>
      <c r="B90" s="26" t="s">
        <v>267</v>
      </c>
      <c r="C90" s="139" t="s">
        <v>197</v>
      </c>
      <c r="D90" s="140" t="s">
        <v>198</v>
      </c>
      <c r="E90" s="140" t="s">
        <v>198</v>
      </c>
      <c r="F90" s="140" t="s">
        <v>198</v>
      </c>
      <c r="G90" s="83" t="s">
        <v>145</v>
      </c>
      <c r="H90" s="141" t="s">
        <v>198</v>
      </c>
      <c r="I90" s="134" t="s">
        <v>190</v>
      </c>
      <c r="J90" s="181">
        <v>55</v>
      </c>
      <c r="K90" s="182">
        <v>49</v>
      </c>
      <c r="L90" s="183">
        <v>49</v>
      </c>
      <c r="M90" s="181">
        <v>49</v>
      </c>
      <c r="N90" s="181">
        <v>49</v>
      </c>
      <c r="O90" s="181">
        <v>49</v>
      </c>
      <c r="P90" s="181">
        <v>49</v>
      </c>
      <c r="Q90" s="10">
        <f t="shared" si="68"/>
        <v>49.857142857142854</v>
      </c>
      <c r="R90" s="181">
        <v>49</v>
      </c>
      <c r="S90" s="181">
        <v>49</v>
      </c>
      <c r="T90" s="182">
        <v>51</v>
      </c>
      <c r="U90" s="183">
        <v>51</v>
      </c>
      <c r="V90" s="183">
        <v>51</v>
      </c>
      <c r="W90" s="183">
        <v>51</v>
      </c>
      <c r="X90" s="183">
        <v>51</v>
      </c>
      <c r="Y90" s="10">
        <f t="shared" si="86"/>
        <v>50.428571428571431</v>
      </c>
      <c r="Z90" s="10">
        <v>51</v>
      </c>
      <c r="AA90" s="10">
        <v>51</v>
      </c>
      <c r="AB90" s="213">
        <v>46</v>
      </c>
      <c r="AC90" s="10">
        <v>46</v>
      </c>
      <c r="AD90" s="10">
        <v>46</v>
      </c>
      <c r="AE90" s="10">
        <v>46</v>
      </c>
      <c r="AF90" s="10">
        <v>46</v>
      </c>
      <c r="AG90" s="13">
        <f t="shared" si="70"/>
        <v>47.428571428571431</v>
      </c>
      <c r="AH90" s="10">
        <v>46</v>
      </c>
      <c r="AI90" s="10">
        <v>46</v>
      </c>
      <c r="AJ90" s="10">
        <v>40</v>
      </c>
      <c r="AK90" s="10">
        <v>40</v>
      </c>
      <c r="AL90" s="10">
        <v>40</v>
      </c>
      <c r="AM90" s="10">
        <v>40</v>
      </c>
      <c r="AN90" s="10">
        <v>40</v>
      </c>
      <c r="AO90" s="13">
        <f t="shared" si="71"/>
        <v>41.714285714285715</v>
      </c>
      <c r="AP90" s="10"/>
      <c r="AQ90" s="10"/>
      <c r="AR90" s="10"/>
      <c r="AS90" s="10"/>
      <c r="AT90" s="10"/>
      <c r="AU90" s="10"/>
      <c r="AV90" s="10"/>
      <c r="AW90" s="13" t="e">
        <f t="shared" si="72"/>
        <v>#DIV/0!</v>
      </c>
      <c r="AX90" s="10"/>
      <c r="AY90" s="10"/>
      <c r="AZ90" s="10"/>
      <c r="BA90" s="10"/>
      <c r="BB90" s="10"/>
      <c r="BC90" s="10"/>
      <c r="BD90" s="10"/>
      <c r="BE90" s="13" t="e">
        <f t="shared" si="73"/>
        <v>#DIV/0!</v>
      </c>
    </row>
    <row r="91" spans="1:57" ht="15" customHeight="1" x14ac:dyDescent="0.3">
      <c r="A91" s="125">
        <f>A90+1</f>
        <v>9</v>
      </c>
      <c r="B91" s="26" t="s">
        <v>268</v>
      </c>
      <c r="C91" s="139" t="s">
        <v>199</v>
      </c>
      <c r="D91" s="142" t="s">
        <v>200</v>
      </c>
      <c r="E91" s="142" t="s">
        <v>200</v>
      </c>
      <c r="F91" s="142" t="s">
        <v>200</v>
      </c>
      <c r="G91" s="83" t="s">
        <v>145</v>
      </c>
      <c r="H91" s="137" t="s">
        <v>201</v>
      </c>
      <c r="I91" s="134" t="s">
        <v>190</v>
      </c>
      <c r="J91" s="181">
        <v>367</v>
      </c>
      <c r="K91" s="182">
        <v>388</v>
      </c>
      <c r="L91" s="183">
        <v>388</v>
      </c>
      <c r="M91" s="181">
        <v>388</v>
      </c>
      <c r="N91" s="181">
        <v>388</v>
      </c>
      <c r="O91" s="181">
        <v>388</v>
      </c>
      <c r="P91" s="181">
        <v>388</v>
      </c>
      <c r="Q91" s="10">
        <f t="shared" si="68"/>
        <v>385</v>
      </c>
      <c r="R91" s="181">
        <v>388</v>
      </c>
      <c r="S91" s="181">
        <v>388</v>
      </c>
      <c r="T91" s="182">
        <v>444</v>
      </c>
      <c r="U91" s="183">
        <v>444</v>
      </c>
      <c r="V91" s="183">
        <v>444</v>
      </c>
      <c r="W91" s="183">
        <v>444</v>
      </c>
      <c r="X91" s="183">
        <v>444</v>
      </c>
      <c r="Y91" s="10">
        <f t="shared" si="86"/>
        <v>428</v>
      </c>
      <c r="Z91" s="10">
        <v>444</v>
      </c>
      <c r="AA91" s="10">
        <v>444</v>
      </c>
      <c r="AB91" s="213">
        <v>365</v>
      </c>
      <c r="AC91" s="10">
        <v>365</v>
      </c>
      <c r="AD91" s="10">
        <v>365</v>
      </c>
      <c r="AE91" s="10">
        <v>365</v>
      </c>
      <c r="AF91" s="10">
        <v>365</v>
      </c>
      <c r="AG91" s="13">
        <f t="shared" si="70"/>
        <v>387.57142857142856</v>
      </c>
      <c r="AH91" s="10">
        <v>365</v>
      </c>
      <c r="AI91" s="10">
        <v>365</v>
      </c>
      <c r="AJ91" s="10">
        <v>378</v>
      </c>
      <c r="AK91" s="10">
        <v>378</v>
      </c>
      <c r="AL91" s="10">
        <v>378</v>
      </c>
      <c r="AM91" s="10">
        <v>378</v>
      </c>
      <c r="AN91" s="10">
        <v>378</v>
      </c>
      <c r="AO91" s="13">
        <f t="shared" si="71"/>
        <v>374.28571428571428</v>
      </c>
      <c r="AP91" s="10"/>
      <c r="AQ91" s="10"/>
      <c r="AR91" s="10"/>
      <c r="AS91" s="10"/>
      <c r="AT91" s="10"/>
      <c r="AU91" s="10"/>
      <c r="AV91" s="10"/>
      <c r="AW91" s="13" t="e">
        <f t="shared" si="72"/>
        <v>#DIV/0!</v>
      </c>
      <c r="AX91" s="10"/>
      <c r="AY91" s="10"/>
      <c r="AZ91" s="10"/>
      <c r="BA91" s="10"/>
      <c r="BB91" s="10"/>
      <c r="BC91" s="10"/>
      <c r="BD91" s="10"/>
      <c r="BE91" s="13" t="e">
        <f t="shared" si="73"/>
        <v>#DIV/0!</v>
      </c>
    </row>
    <row r="92" spans="1:57" ht="15" customHeight="1" x14ac:dyDescent="0.3">
      <c r="A92" s="125">
        <f>A91+1</f>
        <v>10</v>
      </c>
      <c r="B92" s="26" t="s">
        <v>269</v>
      </c>
      <c r="C92" s="139" t="s">
        <v>202</v>
      </c>
      <c r="D92" s="143" t="s">
        <v>203</v>
      </c>
      <c r="E92" s="143" t="s">
        <v>203</v>
      </c>
      <c r="F92" s="143" t="s">
        <v>203</v>
      </c>
      <c r="G92" s="83" t="s">
        <v>145</v>
      </c>
      <c r="H92" s="137" t="s">
        <v>203</v>
      </c>
      <c r="I92" s="134" t="s">
        <v>190</v>
      </c>
      <c r="J92" s="181">
        <v>178</v>
      </c>
      <c r="K92" s="182">
        <v>176</v>
      </c>
      <c r="L92" s="183">
        <v>176</v>
      </c>
      <c r="M92" s="181">
        <v>176</v>
      </c>
      <c r="N92" s="181">
        <v>176</v>
      </c>
      <c r="O92" s="181">
        <v>176</v>
      </c>
      <c r="P92" s="181">
        <v>176</v>
      </c>
      <c r="Q92" s="10">
        <f t="shared" si="68"/>
        <v>176.28571428571428</v>
      </c>
      <c r="R92" s="181">
        <v>176</v>
      </c>
      <c r="S92" s="181">
        <v>176</v>
      </c>
      <c r="T92" s="182">
        <v>194</v>
      </c>
      <c r="U92" s="183">
        <v>194</v>
      </c>
      <c r="V92" s="183">
        <v>194</v>
      </c>
      <c r="W92" s="183">
        <v>194</v>
      </c>
      <c r="X92" s="183">
        <v>194</v>
      </c>
      <c r="Y92" s="10">
        <f t="shared" si="86"/>
        <v>188.85714285714286</v>
      </c>
      <c r="Z92" s="10">
        <v>194</v>
      </c>
      <c r="AA92" s="10">
        <v>194</v>
      </c>
      <c r="AB92" s="213">
        <v>174</v>
      </c>
      <c r="AC92" s="10">
        <v>174</v>
      </c>
      <c r="AD92" s="10">
        <v>174</v>
      </c>
      <c r="AE92" s="10">
        <v>174</v>
      </c>
      <c r="AF92" s="10">
        <v>174</v>
      </c>
      <c r="AG92" s="13">
        <f t="shared" si="70"/>
        <v>179.71428571428572</v>
      </c>
      <c r="AH92" s="10">
        <v>174</v>
      </c>
      <c r="AI92" s="10">
        <v>174</v>
      </c>
      <c r="AJ92" s="10">
        <v>180</v>
      </c>
      <c r="AK92" s="10">
        <v>180</v>
      </c>
      <c r="AL92" s="10">
        <v>180</v>
      </c>
      <c r="AM92" s="10">
        <v>180</v>
      </c>
      <c r="AN92" s="10">
        <v>180</v>
      </c>
      <c r="AO92" s="13">
        <f t="shared" si="71"/>
        <v>178.28571428571428</v>
      </c>
      <c r="AP92" s="10"/>
      <c r="AQ92" s="10"/>
      <c r="AR92" s="10"/>
      <c r="AS92" s="10"/>
      <c r="AT92" s="10"/>
      <c r="AU92" s="10"/>
      <c r="AV92" s="10"/>
      <c r="AW92" s="13" t="e">
        <f t="shared" si="72"/>
        <v>#DIV/0!</v>
      </c>
      <c r="AX92" s="10"/>
      <c r="AY92" s="10"/>
      <c r="AZ92" s="10"/>
      <c r="BA92" s="10"/>
      <c r="BB92" s="10"/>
      <c r="BC92" s="10"/>
      <c r="BD92" s="10"/>
      <c r="BE92" s="13" t="e">
        <f t="shared" si="73"/>
        <v>#DIV/0!</v>
      </c>
    </row>
    <row r="93" spans="1:57" ht="15" customHeight="1" x14ac:dyDescent="0.3">
      <c r="A93" s="125">
        <f>A92+1</f>
        <v>11</v>
      </c>
      <c r="B93" s="26" t="s">
        <v>270</v>
      </c>
      <c r="C93" s="139" t="s">
        <v>204</v>
      </c>
      <c r="D93" s="143" t="s">
        <v>205</v>
      </c>
      <c r="E93" s="143" t="s">
        <v>205</v>
      </c>
      <c r="F93" s="143" t="s">
        <v>205</v>
      </c>
      <c r="G93" s="83" t="s">
        <v>145</v>
      </c>
      <c r="H93" s="137" t="s">
        <v>205</v>
      </c>
      <c r="I93" s="134" t="s">
        <v>190</v>
      </c>
      <c r="J93" s="181">
        <v>66</v>
      </c>
      <c r="K93" s="182">
        <v>43</v>
      </c>
      <c r="L93" s="183">
        <v>43</v>
      </c>
      <c r="M93" s="181">
        <v>43</v>
      </c>
      <c r="N93" s="181">
        <v>43</v>
      </c>
      <c r="O93" s="181">
        <v>43</v>
      </c>
      <c r="P93" s="181">
        <v>43</v>
      </c>
      <c r="Q93" s="10">
        <f t="shared" si="68"/>
        <v>46.285714285714285</v>
      </c>
      <c r="R93" s="181">
        <v>43</v>
      </c>
      <c r="S93" s="181">
        <v>43</v>
      </c>
      <c r="T93" s="182">
        <v>47</v>
      </c>
      <c r="U93" s="183">
        <v>47</v>
      </c>
      <c r="V93" s="183">
        <v>47</v>
      </c>
      <c r="W93" s="183">
        <v>47</v>
      </c>
      <c r="X93" s="183">
        <v>47</v>
      </c>
      <c r="Y93" s="10">
        <f t="shared" si="86"/>
        <v>45.857142857142854</v>
      </c>
      <c r="Z93" s="10">
        <v>47</v>
      </c>
      <c r="AA93" s="10">
        <v>47</v>
      </c>
      <c r="AB93" s="213">
        <v>45</v>
      </c>
      <c r="AC93" s="10">
        <v>45</v>
      </c>
      <c r="AD93" s="10">
        <v>45</v>
      </c>
      <c r="AE93" s="10">
        <v>45</v>
      </c>
      <c r="AF93" s="10">
        <v>45</v>
      </c>
      <c r="AG93" s="13">
        <f t="shared" si="70"/>
        <v>45.571428571428569</v>
      </c>
      <c r="AH93" s="10">
        <v>45</v>
      </c>
      <c r="AI93" s="10">
        <v>45</v>
      </c>
      <c r="AJ93" s="10">
        <v>41</v>
      </c>
      <c r="AK93" s="10">
        <v>41</v>
      </c>
      <c r="AL93" s="10">
        <v>41</v>
      </c>
      <c r="AM93" s="10">
        <v>41</v>
      </c>
      <c r="AN93" s="10">
        <v>41</v>
      </c>
      <c r="AO93" s="13">
        <f t="shared" si="71"/>
        <v>42.142857142857146</v>
      </c>
      <c r="AP93" s="10"/>
      <c r="AQ93" s="10"/>
      <c r="AR93" s="10"/>
      <c r="AS93" s="10"/>
      <c r="AT93" s="10"/>
      <c r="AU93" s="10"/>
      <c r="AV93" s="10"/>
      <c r="AW93" s="13" t="e">
        <f t="shared" si="72"/>
        <v>#DIV/0!</v>
      </c>
      <c r="AX93" s="10"/>
      <c r="AY93" s="10"/>
      <c r="AZ93" s="10"/>
      <c r="BA93" s="10"/>
      <c r="BB93" s="10"/>
      <c r="BC93" s="10"/>
      <c r="BD93" s="10"/>
      <c r="BE93" s="13" t="e">
        <f t="shared" si="73"/>
        <v>#DIV/0!</v>
      </c>
    </row>
    <row r="94" spans="1:57" ht="15" customHeight="1" x14ac:dyDescent="0.3">
      <c r="A94" s="125">
        <f>A93+1</f>
        <v>12</v>
      </c>
      <c r="B94" s="26" t="s">
        <v>271</v>
      </c>
      <c r="C94" s="139" t="s">
        <v>206</v>
      </c>
      <c r="D94" s="144" t="s">
        <v>206</v>
      </c>
      <c r="E94" s="144" t="s">
        <v>206</v>
      </c>
      <c r="F94" s="144" t="s">
        <v>206</v>
      </c>
      <c r="G94" s="83" t="s">
        <v>145</v>
      </c>
      <c r="H94" s="144" t="s">
        <v>207</v>
      </c>
      <c r="I94" s="134" t="s">
        <v>190</v>
      </c>
      <c r="J94" s="181">
        <v>80</v>
      </c>
      <c r="K94" s="182">
        <v>43</v>
      </c>
      <c r="L94" s="183">
        <v>43</v>
      </c>
      <c r="M94" s="181">
        <v>43</v>
      </c>
      <c r="N94" s="181">
        <v>43</v>
      </c>
      <c r="O94" s="181">
        <v>43</v>
      </c>
      <c r="P94" s="181">
        <v>43</v>
      </c>
      <c r="Q94" s="10">
        <f t="shared" si="68"/>
        <v>48.285714285714285</v>
      </c>
      <c r="R94" s="181">
        <v>43</v>
      </c>
      <c r="S94" s="181">
        <v>43</v>
      </c>
      <c r="T94" s="182">
        <v>0</v>
      </c>
      <c r="U94" s="183">
        <v>0</v>
      </c>
      <c r="V94" s="183">
        <v>0</v>
      </c>
      <c r="W94" s="183">
        <v>0</v>
      </c>
      <c r="X94" s="183">
        <v>0</v>
      </c>
      <c r="Y94" s="10">
        <f t="shared" si="86"/>
        <v>12.285714285714286</v>
      </c>
      <c r="Z94" s="10">
        <v>0</v>
      </c>
      <c r="AA94" s="10">
        <v>0</v>
      </c>
      <c r="AB94" s="213">
        <v>0</v>
      </c>
      <c r="AC94" s="10">
        <v>0</v>
      </c>
      <c r="AD94" s="10">
        <v>0</v>
      </c>
      <c r="AE94" s="10">
        <v>0</v>
      </c>
      <c r="AF94" s="10">
        <v>0</v>
      </c>
      <c r="AG94" s="13">
        <f t="shared" si="70"/>
        <v>0</v>
      </c>
      <c r="AH94" s="10">
        <v>0</v>
      </c>
      <c r="AI94" s="10">
        <v>0</v>
      </c>
      <c r="AJ94" s="10">
        <v>0</v>
      </c>
      <c r="AK94" s="10">
        <v>0</v>
      </c>
      <c r="AL94" s="10">
        <v>0</v>
      </c>
      <c r="AM94" s="10">
        <v>0</v>
      </c>
      <c r="AN94" s="10">
        <v>0</v>
      </c>
      <c r="AO94" s="13">
        <f t="shared" si="71"/>
        <v>0</v>
      </c>
      <c r="AP94" s="10"/>
      <c r="AQ94" s="10"/>
      <c r="AR94" s="10"/>
      <c r="AS94" s="10"/>
      <c r="AT94" s="10"/>
      <c r="AU94" s="10"/>
      <c r="AV94" s="10"/>
      <c r="AW94" s="13" t="e">
        <f t="shared" si="72"/>
        <v>#DIV/0!</v>
      </c>
      <c r="AX94" s="10"/>
      <c r="AY94" s="10"/>
      <c r="AZ94" s="10"/>
      <c r="BA94" s="10"/>
      <c r="BB94" s="10"/>
      <c r="BC94" s="10"/>
      <c r="BD94" s="10"/>
      <c r="BE94" s="13" t="e">
        <f t="shared" si="73"/>
        <v>#DIV/0!</v>
      </c>
    </row>
    <row r="95" spans="1:57" ht="30" customHeight="1" x14ac:dyDescent="0.3">
      <c r="A95" s="232" t="s">
        <v>208</v>
      </c>
      <c r="B95" s="232"/>
      <c r="C95" s="232"/>
      <c r="D95" s="232"/>
      <c r="E95" s="232"/>
      <c r="F95" s="232"/>
      <c r="G95" s="233"/>
      <c r="H95" s="232"/>
      <c r="I95" s="232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</row>
    <row r="96" spans="1:57" ht="38.25" customHeight="1" x14ac:dyDescent="0.3">
      <c r="A96" s="73">
        <v>1</v>
      </c>
      <c r="B96" s="25" t="s">
        <v>209</v>
      </c>
      <c r="C96" s="146"/>
      <c r="D96" s="146" t="s">
        <v>210</v>
      </c>
      <c r="E96" s="146" t="s">
        <v>210</v>
      </c>
      <c r="F96" s="147" t="s">
        <v>210</v>
      </c>
      <c r="G96" s="148" t="s">
        <v>145</v>
      </c>
      <c r="H96" s="149" t="s">
        <v>210</v>
      </c>
      <c r="I96" s="145"/>
      <c r="J96" s="4" t="s">
        <v>296</v>
      </c>
      <c r="K96" s="4" t="s">
        <v>296</v>
      </c>
      <c r="L96" s="4" t="s">
        <v>296</v>
      </c>
      <c r="M96" s="4" t="s">
        <v>296</v>
      </c>
      <c r="N96" s="4" t="s">
        <v>296</v>
      </c>
      <c r="O96" s="4" t="s">
        <v>296</v>
      </c>
      <c r="P96" s="4" t="s">
        <v>296</v>
      </c>
      <c r="Q96" s="12" t="e">
        <f t="shared" si="68"/>
        <v>#DIV/0!</v>
      </c>
      <c r="R96" s="4" t="s">
        <v>296</v>
      </c>
      <c r="S96" s="4" t="s">
        <v>296</v>
      </c>
      <c r="T96" s="4" t="s">
        <v>296</v>
      </c>
      <c r="U96" s="4" t="s">
        <v>296</v>
      </c>
      <c r="V96" s="4" t="s">
        <v>296</v>
      </c>
      <c r="W96" s="4" t="s">
        <v>296</v>
      </c>
      <c r="X96" s="4" t="s">
        <v>296</v>
      </c>
      <c r="Y96" s="12" t="e">
        <f t="shared" ref="Y96:Y99" si="87">IF(Y$2="Среднее",AVERAGE(R96:X96))</f>
        <v>#DIV/0!</v>
      </c>
      <c r="Z96" s="12">
        <v>1</v>
      </c>
      <c r="AA96" s="12">
        <v>1</v>
      </c>
      <c r="AB96" s="12">
        <v>1</v>
      </c>
      <c r="AC96" s="12">
        <v>1</v>
      </c>
      <c r="AD96" s="12">
        <v>1</v>
      </c>
      <c r="AE96" s="12">
        <v>1</v>
      </c>
      <c r="AF96" s="12">
        <v>1</v>
      </c>
      <c r="AG96" s="13">
        <f t="shared" si="70"/>
        <v>1</v>
      </c>
      <c r="AH96" s="12">
        <v>1</v>
      </c>
      <c r="AI96" s="12">
        <v>1</v>
      </c>
      <c r="AJ96" s="12">
        <v>1</v>
      </c>
      <c r="AK96" s="12">
        <v>1</v>
      </c>
      <c r="AL96" s="12">
        <v>1</v>
      </c>
      <c r="AM96" s="12">
        <v>1</v>
      </c>
      <c r="AN96" s="12">
        <v>1</v>
      </c>
      <c r="AO96" s="13">
        <f t="shared" si="71"/>
        <v>1</v>
      </c>
      <c r="AP96" s="12"/>
      <c r="AQ96" s="12"/>
      <c r="AR96" s="12"/>
      <c r="AS96" s="12"/>
      <c r="AT96" s="12"/>
      <c r="AU96" s="12"/>
      <c r="AV96" s="12"/>
      <c r="AW96" s="13" t="e">
        <f t="shared" si="72"/>
        <v>#DIV/0!</v>
      </c>
      <c r="AX96" s="12"/>
      <c r="AY96" s="12"/>
      <c r="AZ96" s="12"/>
      <c r="BA96" s="12"/>
      <c r="BB96" s="12"/>
      <c r="BC96" s="12"/>
      <c r="BD96" s="12"/>
      <c r="BE96" s="13" t="e">
        <f t="shared" si="73"/>
        <v>#DIV/0!</v>
      </c>
    </row>
    <row r="97" spans="1:57" ht="38.25" customHeight="1" x14ac:dyDescent="0.3">
      <c r="A97" s="73">
        <v>2</v>
      </c>
      <c r="B97" s="25" t="s">
        <v>211</v>
      </c>
      <c r="C97" s="146"/>
      <c r="D97" s="146" t="s">
        <v>212</v>
      </c>
      <c r="E97" s="146" t="s">
        <v>212</v>
      </c>
      <c r="F97" s="147" t="s">
        <v>212</v>
      </c>
      <c r="G97" s="150" t="s">
        <v>145</v>
      </c>
      <c r="H97" s="149" t="s">
        <v>212</v>
      </c>
      <c r="I97" s="145"/>
      <c r="J97" s="205">
        <v>0</v>
      </c>
      <c r="K97" s="205">
        <v>0</v>
      </c>
      <c r="L97" s="205">
        <v>0</v>
      </c>
      <c r="M97" s="205">
        <v>0</v>
      </c>
      <c r="N97" s="205">
        <v>0</v>
      </c>
      <c r="O97" s="181">
        <v>0</v>
      </c>
      <c r="P97" s="181">
        <v>0</v>
      </c>
      <c r="Q97" s="12">
        <f t="shared" si="68"/>
        <v>0</v>
      </c>
      <c r="R97" s="205">
        <v>0</v>
      </c>
      <c r="S97" s="205">
        <v>0</v>
      </c>
      <c r="T97" s="205">
        <v>0</v>
      </c>
      <c r="U97" s="205">
        <v>0</v>
      </c>
      <c r="V97" s="205">
        <v>0</v>
      </c>
      <c r="W97" s="181">
        <v>0</v>
      </c>
      <c r="X97" s="181">
        <v>0</v>
      </c>
      <c r="Y97" s="12">
        <f t="shared" si="87"/>
        <v>0</v>
      </c>
      <c r="Z97" s="12">
        <v>0</v>
      </c>
      <c r="AA97" s="12">
        <v>0</v>
      </c>
      <c r="AB97" s="12">
        <v>0</v>
      </c>
      <c r="AC97" s="12">
        <v>0</v>
      </c>
      <c r="AD97" s="12">
        <v>0</v>
      </c>
      <c r="AE97" s="12">
        <v>0</v>
      </c>
      <c r="AF97" s="12">
        <v>0</v>
      </c>
      <c r="AG97" s="13">
        <f t="shared" si="70"/>
        <v>0</v>
      </c>
      <c r="AH97" s="12">
        <v>0</v>
      </c>
      <c r="AI97" s="12">
        <v>0</v>
      </c>
      <c r="AJ97" s="12">
        <v>0</v>
      </c>
      <c r="AK97" s="12">
        <v>0</v>
      </c>
      <c r="AL97" s="12">
        <v>0</v>
      </c>
      <c r="AM97" s="12">
        <v>0</v>
      </c>
      <c r="AN97" s="12">
        <v>0</v>
      </c>
      <c r="AO97" s="13">
        <f t="shared" si="71"/>
        <v>0</v>
      </c>
      <c r="AP97" s="12"/>
      <c r="AQ97" s="12"/>
      <c r="AR97" s="12"/>
      <c r="AS97" s="12"/>
      <c r="AT97" s="12"/>
      <c r="AU97" s="12"/>
      <c r="AV97" s="12"/>
      <c r="AW97" s="13" t="e">
        <f t="shared" si="72"/>
        <v>#DIV/0!</v>
      </c>
      <c r="AX97" s="12"/>
      <c r="AY97" s="12"/>
      <c r="AZ97" s="12"/>
      <c r="BA97" s="12"/>
      <c r="BB97" s="12"/>
      <c r="BC97" s="12"/>
      <c r="BD97" s="12"/>
      <c r="BE97" s="13" t="e">
        <f t="shared" si="73"/>
        <v>#DIV/0!</v>
      </c>
    </row>
    <row r="98" spans="1:57" ht="25.5" customHeight="1" x14ac:dyDescent="0.3">
      <c r="A98" s="73">
        <v>3</v>
      </c>
      <c r="B98" s="25" t="s">
        <v>213</v>
      </c>
      <c r="C98" s="151"/>
      <c r="D98" s="151" t="s">
        <v>214</v>
      </c>
      <c r="E98" s="151" t="s">
        <v>215</v>
      </c>
      <c r="F98" s="152" t="s">
        <v>216</v>
      </c>
      <c r="G98" s="150" t="s">
        <v>145</v>
      </c>
      <c r="H98" s="153" t="s">
        <v>214</v>
      </c>
      <c r="I98" s="145"/>
      <c r="J98" s="4" t="s">
        <v>296</v>
      </c>
      <c r="K98" s="4" t="s">
        <v>296</v>
      </c>
      <c r="L98" s="4" t="s">
        <v>296</v>
      </c>
      <c r="M98" s="4" t="s">
        <v>296</v>
      </c>
      <c r="N98" s="4" t="s">
        <v>296</v>
      </c>
      <c r="O98" s="4" t="s">
        <v>296</v>
      </c>
      <c r="P98" s="4" t="s">
        <v>296</v>
      </c>
      <c r="Q98" s="12" t="e">
        <f t="shared" si="68"/>
        <v>#DIV/0!</v>
      </c>
      <c r="R98" s="4" t="s">
        <v>296</v>
      </c>
      <c r="S98" s="4" t="s">
        <v>296</v>
      </c>
      <c r="T98" s="4" t="s">
        <v>296</v>
      </c>
      <c r="U98" s="4" t="s">
        <v>296</v>
      </c>
      <c r="V98" s="4" t="s">
        <v>296</v>
      </c>
      <c r="W98" s="4" t="s">
        <v>296</v>
      </c>
      <c r="X98" s="4" t="s">
        <v>296</v>
      </c>
      <c r="Y98" s="12" t="e">
        <f t="shared" si="87"/>
        <v>#DIV/0!</v>
      </c>
      <c r="Z98" s="12">
        <v>1</v>
      </c>
      <c r="AA98" s="12">
        <v>1</v>
      </c>
      <c r="AB98" s="12">
        <v>1</v>
      </c>
      <c r="AC98" s="12">
        <v>1</v>
      </c>
      <c r="AD98" s="12">
        <v>1</v>
      </c>
      <c r="AE98" s="12">
        <v>1</v>
      </c>
      <c r="AF98" s="12">
        <v>1</v>
      </c>
      <c r="AG98" s="13">
        <f t="shared" si="70"/>
        <v>1</v>
      </c>
      <c r="AH98" s="12">
        <v>1</v>
      </c>
      <c r="AI98" s="12">
        <v>1</v>
      </c>
      <c r="AJ98" s="12">
        <v>1</v>
      </c>
      <c r="AK98" s="12">
        <v>1</v>
      </c>
      <c r="AL98" s="12">
        <v>1</v>
      </c>
      <c r="AM98" s="12">
        <v>1</v>
      </c>
      <c r="AN98" s="12">
        <v>1</v>
      </c>
      <c r="AO98" s="13">
        <f t="shared" si="71"/>
        <v>1</v>
      </c>
      <c r="AP98" s="12"/>
      <c r="AQ98" s="12"/>
      <c r="AR98" s="12"/>
      <c r="AS98" s="12"/>
      <c r="AT98" s="12"/>
      <c r="AU98" s="12"/>
      <c r="AV98" s="12"/>
      <c r="AW98" s="13" t="e">
        <f t="shared" si="72"/>
        <v>#DIV/0!</v>
      </c>
      <c r="AX98" s="12"/>
      <c r="AY98" s="12"/>
      <c r="AZ98" s="12"/>
      <c r="BA98" s="12"/>
      <c r="BB98" s="12"/>
      <c r="BC98" s="12"/>
      <c r="BD98" s="12"/>
      <c r="BE98" s="13" t="e">
        <f t="shared" si="73"/>
        <v>#DIV/0!</v>
      </c>
    </row>
    <row r="99" spans="1:57" ht="76.5" customHeight="1" x14ac:dyDescent="0.3">
      <c r="A99" s="73">
        <v>4</v>
      </c>
      <c r="B99" s="25" t="s">
        <v>217</v>
      </c>
      <c r="C99" s="151"/>
      <c r="D99" s="151" t="s">
        <v>218</v>
      </c>
      <c r="E99" s="151" t="s">
        <v>218</v>
      </c>
      <c r="F99" s="152" t="s">
        <v>218</v>
      </c>
      <c r="G99" s="150" t="s">
        <v>145</v>
      </c>
      <c r="H99" s="154"/>
      <c r="I99" s="145"/>
      <c r="J99" s="206">
        <v>1</v>
      </c>
      <c r="K99" s="206">
        <v>1</v>
      </c>
      <c r="L99" s="206">
        <v>1</v>
      </c>
      <c r="M99" s="206">
        <v>1</v>
      </c>
      <c r="N99" s="206">
        <v>1</v>
      </c>
      <c r="O99" s="4" t="s">
        <v>296</v>
      </c>
      <c r="P99" s="4" t="s">
        <v>296</v>
      </c>
      <c r="Q99" s="12">
        <f t="shared" si="68"/>
        <v>1</v>
      </c>
      <c r="R99" s="206">
        <v>1</v>
      </c>
      <c r="S99" s="206">
        <v>1</v>
      </c>
      <c r="T99" s="206">
        <v>1</v>
      </c>
      <c r="U99" s="206">
        <v>1</v>
      </c>
      <c r="V99" s="206">
        <v>1</v>
      </c>
      <c r="W99" s="4" t="s">
        <v>296</v>
      </c>
      <c r="X99" s="4" t="s">
        <v>296</v>
      </c>
      <c r="Y99" s="12">
        <f t="shared" si="87"/>
        <v>1</v>
      </c>
      <c r="Z99" s="12">
        <v>1</v>
      </c>
      <c r="AA99" s="12">
        <v>1</v>
      </c>
      <c r="AB99" s="12">
        <v>1</v>
      </c>
      <c r="AC99" s="12">
        <v>1</v>
      </c>
      <c r="AD99" s="12">
        <v>1</v>
      </c>
      <c r="AE99" s="12">
        <v>1</v>
      </c>
      <c r="AF99" s="12">
        <v>1</v>
      </c>
      <c r="AG99" s="13">
        <f t="shared" si="70"/>
        <v>1</v>
      </c>
      <c r="AH99" s="12">
        <v>1</v>
      </c>
      <c r="AI99" s="12">
        <v>1</v>
      </c>
      <c r="AJ99" s="12">
        <v>1</v>
      </c>
      <c r="AK99" s="12">
        <v>1</v>
      </c>
      <c r="AL99" s="12">
        <v>1</v>
      </c>
      <c r="AM99" s="12">
        <v>1</v>
      </c>
      <c r="AN99" s="12">
        <v>1</v>
      </c>
      <c r="AO99" s="13">
        <f t="shared" si="71"/>
        <v>1</v>
      </c>
      <c r="AP99" s="12"/>
      <c r="AQ99" s="12"/>
      <c r="AR99" s="12"/>
      <c r="AS99" s="12"/>
      <c r="AT99" s="12"/>
      <c r="AU99" s="12"/>
      <c r="AV99" s="12"/>
      <c r="AW99" s="13" t="e">
        <f t="shared" si="72"/>
        <v>#DIV/0!</v>
      </c>
      <c r="AX99" s="12"/>
      <c r="AY99" s="12"/>
      <c r="AZ99" s="12"/>
      <c r="BA99" s="12"/>
      <c r="BB99" s="12"/>
      <c r="BC99" s="12"/>
      <c r="BD99" s="12"/>
      <c r="BE99" s="13" t="e">
        <f t="shared" si="73"/>
        <v>#DIV/0!</v>
      </c>
    </row>
    <row r="100" spans="1:57" ht="15" customHeight="1" x14ac:dyDescent="0.3">
      <c r="A100" s="73">
        <v>5</v>
      </c>
      <c r="B100" s="26" t="s">
        <v>219</v>
      </c>
      <c r="C100" s="138"/>
      <c r="D100" s="126" t="s">
        <v>177</v>
      </c>
      <c r="E100" s="126" t="s">
        <v>177</v>
      </c>
      <c r="F100" s="155" t="s">
        <v>177</v>
      </c>
      <c r="G100" s="150" t="s">
        <v>27</v>
      </c>
      <c r="H100" s="156" t="s">
        <v>177</v>
      </c>
      <c r="I100" s="138"/>
      <c r="J100" s="207">
        <v>0</v>
      </c>
      <c r="K100" s="207">
        <v>0</v>
      </c>
      <c r="L100" s="207">
        <v>0</v>
      </c>
      <c r="M100" s="207">
        <v>0</v>
      </c>
      <c r="N100" s="207">
        <v>0</v>
      </c>
      <c r="O100" s="4" t="s">
        <v>298</v>
      </c>
      <c r="P100" s="4" t="s">
        <v>298</v>
      </c>
      <c r="Q100" s="4"/>
      <c r="R100" s="207">
        <v>0</v>
      </c>
      <c r="S100" s="207">
        <v>0</v>
      </c>
      <c r="T100" s="207">
        <v>0</v>
      </c>
      <c r="U100" s="207">
        <v>0</v>
      </c>
      <c r="V100" s="207">
        <v>0</v>
      </c>
      <c r="W100" s="4" t="s">
        <v>298</v>
      </c>
      <c r="X100" s="4" t="s">
        <v>298</v>
      </c>
      <c r="Y100" s="4"/>
      <c r="Z100" s="4" t="s">
        <v>298</v>
      </c>
      <c r="AA100" s="4" t="s">
        <v>298</v>
      </c>
      <c r="AB100" s="4" t="s">
        <v>298</v>
      </c>
      <c r="AC100" s="4" t="s">
        <v>298</v>
      </c>
      <c r="AD100" s="4" t="s">
        <v>298</v>
      </c>
      <c r="AE100" s="4" t="s">
        <v>298</v>
      </c>
      <c r="AF100" s="4" t="s">
        <v>298</v>
      </c>
      <c r="AG100" s="4"/>
      <c r="AH100" s="4" t="s">
        <v>298</v>
      </c>
      <c r="AI100" s="4" t="s">
        <v>298</v>
      </c>
      <c r="AJ100" s="4" t="s">
        <v>298</v>
      </c>
      <c r="AK100" s="4" t="s">
        <v>298</v>
      </c>
      <c r="AL100" s="4" t="s">
        <v>298</v>
      </c>
      <c r="AM100" s="4" t="s">
        <v>298</v>
      </c>
      <c r="AN100" s="4" t="s">
        <v>298</v>
      </c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</row>
    <row r="101" spans="1:57" ht="60" customHeight="1" x14ac:dyDescent="0.3">
      <c r="A101" s="129">
        <f>A100+1</f>
        <v>6</v>
      </c>
      <c r="B101" s="26" t="s">
        <v>220</v>
      </c>
      <c r="C101" s="138"/>
      <c r="D101" s="157" t="s">
        <v>177</v>
      </c>
      <c r="E101" s="157" t="s">
        <v>177</v>
      </c>
      <c r="F101" s="158" t="s">
        <v>177</v>
      </c>
      <c r="G101" s="150" t="s">
        <v>27</v>
      </c>
      <c r="H101" s="156" t="s">
        <v>177</v>
      </c>
      <c r="I101" s="138"/>
      <c r="J101" s="208">
        <v>0</v>
      </c>
      <c r="K101" s="208">
        <v>0</v>
      </c>
      <c r="L101" s="208">
        <v>0</v>
      </c>
      <c r="M101" s="208">
        <v>0</v>
      </c>
      <c r="N101" s="208">
        <v>0</v>
      </c>
      <c r="O101" s="184">
        <v>0</v>
      </c>
      <c r="P101" s="184">
        <v>0</v>
      </c>
      <c r="Q101" s="11"/>
      <c r="R101" s="208">
        <v>0</v>
      </c>
      <c r="S101" s="208">
        <v>0</v>
      </c>
      <c r="T101" s="208">
        <v>0</v>
      </c>
      <c r="U101" s="208">
        <v>0</v>
      </c>
      <c r="V101" s="208">
        <v>0</v>
      </c>
      <c r="W101" s="184">
        <v>0</v>
      </c>
      <c r="X101" s="184">
        <v>0</v>
      </c>
      <c r="Y101" s="48"/>
      <c r="Z101" s="212" t="s">
        <v>298</v>
      </c>
      <c r="AA101" s="212" t="s">
        <v>298</v>
      </c>
      <c r="AB101" s="212" t="s">
        <v>298</v>
      </c>
      <c r="AC101" s="212" t="s">
        <v>298</v>
      </c>
      <c r="AD101" s="212" t="s">
        <v>298</v>
      </c>
      <c r="AE101" s="212" t="s">
        <v>298</v>
      </c>
      <c r="AF101" s="212" t="s">
        <v>298</v>
      </c>
      <c r="AG101" s="48"/>
      <c r="AH101" s="212" t="s">
        <v>298</v>
      </c>
      <c r="AI101" s="212" t="s">
        <v>298</v>
      </c>
      <c r="AJ101" s="212" t="s">
        <v>298</v>
      </c>
      <c r="AK101" s="212" t="s">
        <v>298</v>
      </c>
      <c r="AL101" s="212" t="s">
        <v>298</v>
      </c>
      <c r="AM101" s="212" t="s">
        <v>298</v>
      </c>
      <c r="AN101" s="212" t="s">
        <v>298</v>
      </c>
      <c r="AO101" s="48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</row>
    <row r="102" spans="1:57" x14ac:dyDescent="0.3">
      <c r="A102" s="129">
        <f>A101+1</f>
        <v>7</v>
      </c>
      <c r="B102" s="26" t="s">
        <v>293</v>
      </c>
      <c r="C102" s="138"/>
      <c r="D102" s="157" t="s">
        <v>177</v>
      </c>
      <c r="E102" s="157" t="s">
        <v>177</v>
      </c>
      <c r="F102" s="158" t="s">
        <v>177</v>
      </c>
      <c r="G102" s="150" t="s">
        <v>27</v>
      </c>
      <c r="H102" s="156" t="s">
        <v>177</v>
      </c>
      <c r="I102" s="159" t="s">
        <v>37</v>
      </c>
      <c r="J102" s="49"/>
      <c r="K102" s="49"/>
      <c r="L102" s="49"/>
      <c r="M102" s="49"/>
      <c r="N102" s="49"/>
      <c r="O102" s="49"/>
      <c r="P102" s="49"/>
      <c r="Q102" s="10" t="e">
        <f t="shared" ref="Q102" si="88">IF(Q$2="Среднее",AVERAGE(J102:P102))</f>
        <v>#DIV/0!</v>
      </c>
      <c r="R102" s="49"/>
      <c r="S102" s="49"/>
      <c r="T102" s="49"/>
      <c r="U102" s="49"/>
      <c r="V102" s="49"/>
      <c r="W102" s="49"/>
      <c r="X102" s="49"/>
      <c r="Y102" s="10" t="e">
        <f t="shared" ref="Y102" si="89">IF(Y$2="Среднее",AVERAGE(R102:X102))</f>
        <v>#DIV/0!</v>
      </c>
      <c r="Z102" s="49"/>
      <c r="AA102" s="49"/>
      <c r="AB102" s="49"/>
      <c r="AC102" s="49"/>
      <c r="AD102" s="49"/>
      <c r="AE102" s="49"/>
      <c r="AF102" s="49"/>
      <c r="AG102" s="13" t="e">
        <f t="shared" ref="AG102" si="90">IF(AG$2="Среднее",AVERAGE(Z102:AF102),"")</f>
        <v>#DIV/0!</v>
      </c>
      <c r="AH102" s="49"/>
      <c r="AI102" s="49"/>
      <c r="AJ102" s="49"/>
      <c r="AK102" s="49"/>
      <c r="AL102" s="49"/>
      <c r="AM102" s="49"/>
      <c r="AN102" s="49"/>
      <c r="AO102" s="13" t="e">
        <f t="shared" ref="AO102" si="91">IF(AO$2="Среднее",AVERAGE(AH102:AN102),"")</f>
        <v>#DIV/0!</v>
      </c>
      <c r="AP102" s="49"/>
      <c r="AQ102" s="49"/>
      <c r="AR102" s="49"/>
      <c r="AS102" s="49"/>
      <c r="AT102" s="49"/>
      <c r="AU102" s="49"/>
      <c r="AV102" s="49"/>
      <c r="AW102" s="13" t="e">
        <f t="shared" ref="AW102" si="92">IF(AW$2="Среднее",AVERAGE(AP102:AV102),"")</f>
        <v>#DIV/0!</v>
      </c>
      <c r="AX102" s="49"/>
      <c r="AY102" s="49"/>
      <c r="AZ102" s="49"/>
      <c r="BA102" s="49"/>
      <c r="BB102" s="49"/>
      <c r="BC102" s="49"/>
      <c r="BD102" s="49"/>
      <c r="BE102" s="13" t="e">
        <f t="shared" ref="BE102" si="93">IF(BE$2="Среднее",AVERAGE(AX102:BD102),"")</f>
        <v>#DIV/0!</v>
      </c>
    </row>
  </sheetData>
  <sheetProtection formatColumns="0" insertColumns="0" deleteColumns="0" selectLockedCells="1"/>
  <mergeCells count="13">
    <mergeCell ref="A95:I95"/>
    <mergeCell ref="A10:I10"/>
    <mergeCell ref="A25:I25"/>
    <mergeCell ref="A35:A37"/>
    <mergeCell ref="A42:I42"/>
    <mergeCell ref="A59:I59"/>
    <mergeCell ref="A82:I82"/>
    <mergeCell ref="B7:I7"/>
    <mergeCell ref="B2:I2"/>
    <mergeCell ref="B3:I3"/>
    <mergeCell ref="B4:I4"/>
    <mergeCell ref="B5:I5"/>
    <mergeCell ref="B6:I6"/>
  </mergeCells>
  <phoneticPr fontId="21" type="noConversion"/>
  <dataValidations count="30">
    <dataValidation type="decimal" allowBlank="1" showInputMessage="1" showErrorMessage="1" sqref="J102:AF102 AH102:AN102 AP102:AV102 AX102:BD102" xr:uid="{00000000-0002-0000-0400-000000000000}">
      <formula1>60</formula1>
      <formula2>100</formula2>
    </dataValidation>
    <dataValidation type="date" operator="greaterThan" showInputMessage="1" showErrorMessage="1" error="Введита дату в формате 01.01.2019 от 1 января 2019 и больше." sqref="J7:P7" xr:uid="{00000000-0002-0000-0400-000001000000}">
      <formula1>43466</formula1>
    </dataValidation>
    <dataValidation type="list" showInputMessage="1" showErrorMessage="1" sqref="J2:Y2" xr:uid="{00000000-0002-0000-0400-000002000000}">
      <formula1>"Понедельник,Вторник,Среда,Четверг,Пятница,Суббота,Воскресенье,Среднее"</formula1>
    </dataValidation>
    <dataValidation showInputMessage="1" showErrorMessage="1" error="Введита дату в формате 01.01.2019 от 1 января 2019 и больше." sqref="Q7:BE7" xr:uid="{00000000-0002-0000-0400-000003000000}"/>
    <dataValidation type="list" operator="greaterThan" showInputMessage="1" showErrorMessage="1" error="Введите номер теплицы больше 0." sqref="J5:BE5" xr:uid="{00000000-0002-0000-0400-000004000000}">
      <formula1>"Мева,Валигора,Магнит,Бъерн,Прунус,Мерлис,Волантис,Шерами,Органза,Пламола"</formula1>
    </dataValidation>
    <dataValidation type="list" showInputMessage="1" showErrorMessage="1" error="Выберите значение из выпадающего списка." sqref="J6:BE6" xr:uid="{00000000-0002-0000-0400-000005000000}">
      <formula1>"Посадка,Цветение,Плодоношение,Интерплант,Прищипка"</formula1>
    </dataValidation>
    <dataValidation type="list" allowBlank="1" showInputMessage="1" showErrorMessage="1" sqref="Z96:AF99 AH96:AN99 AP96:AV99 AX96:BD99" xr:uid="{00000000-0002-0000-0400-000006000000}">
      <formula1>"0,1,2,3"</formula1>
    </dataValidation>
    <dataValidation type="decimal" operator="equal" allowBlank="1" showInputMessage="1" showErrorMessage="1" sqref="J35:BE37" xr:uid="{00000000-0002-0000-0400-000007000000}">
      <formula1>0</formula1>
    </dataValidation>
    <dataValidation type="decimal" allowBlank="1" showInputMessage="1" showErrorMessage="1" sqref="Z31:AF32 AH31:AN32 AP31:AV32 AX31:BD32" xr:uid="{00000000-0002-0000-0400-000008000000}">
      <formula1>0</formula1>
      <formula2>1000000</formula2>
    </dataValidation>
    <dataValidation type="decimal" allowBlank="1" showInputMessage="1" showErrorMessage="1" sqref="AG33:AG34 Q26:Q34 Z30:AF30 Y29:Y34 Y26:AF28 AH30:AN30 AH26:AN28 AO33:AO34 AP26:AV30 AW33:AW34 AX26:BD30 BE33:BE34" xr:uid="{00000000-0002-0000-0400-000009000000}">
      <formula1>0</formula1>
      <formula2>50</formula2>
    </dataValidation>
    <dataValidation type="decimal" allowBlank="1" showInputMessage="1" showErrorMessage="1" sqref="AX24:BD24 Q49:Q58 Y50:Y58 Y83:AF94 AX79:BD79 AH49:AN49 Z79:AF79 Z24:AF24 Y49:AF49 Q83:Q94 AX49:BD50 AH79:AN79 AH83:AN94 AH24:AN24 AP79:AV79 AP24:AV24 AP83:AV94 AP49:AV50 AX83:BD94" xr:uid="{00000000-0002-0000-0400-00000A000000}">
      <formula1>0</formula1>
      <formula2>10000</formula2>
    </dataValidation>
    <dataValidation type="decimal" allowBlank="1" showInputMessage="1" showErrorMessage="1" sqref="Q21:Q24 Y22:Y24 Y21:AF21 AH21:AN21 AP21:AV21 AX21:BD21" xr:uid="{00000000-0002-0000-0400-00000B000000}">
      <formula1>0</formula1>
      <formula2>24</formula2>
    </dataValidation>
    <dataValidation type="time" allowBlank="1" showInputMessage="1" showErrorMessage="1" sqref="Z33:AF34 Q19:Q20 Q15:Q16 Q47:Q48 Y47:BE48 AH33:AN34 Y15:BE16 AP33:AV34 Y19:BE20 AX33:BD34" xr:uid="{00000000-0002-0000-0400-00000C000000}">
      <formula1>0</formula1>
      <formula2>0.999988425925926</formula2>
    </dataValidation>
    <dataValidation type="decimal" allowBlank="1" showInputMessage="1" showErrorMessage="1" sqref="J67:P72 Q60:Q81 Z80:AF81 AH41:AN41 AX38:BD41 Q38:Q41 AX80:BD81 AX51:BD58 Z14:AF14 Y41:AF41 R67:X72 Z64:AF75 AX60:BD62 Z77:AF78 Z60:AF61 Q43:Q46 Y60:Y81 Y40 Y38:AF39 Y43:AF46 Z51:AF58 AX14:BD14 AH38:AN39 AX43:BD46 AX77:BD78 AH51:AN58 AH43:AN46 AH77:AN78 AH60:AN61 AH64:AN75 AH80:AN81 AI14:AN14 AP43:AV46 AP14:AV14 AX64:BD75 AP51:AV58 AP80:AV81 AP38:AV41 AP64:AV75 AP77:AV78 AQ60:AV62 AP60:AP61" xr:uid="{00000000-0002-0000-0400-00000D000000}">
      <formula1>0</formula1>
      <formula2>100</formula2>
    </dataValidation>
    <dataValidation type="decimal" allowBlank="1" showInputMessage="1" showErrorMessage="1" sqref="AL12 Z13:AF13 AF12 AJ12 Z12 AB12 AD12 AH13:AN13 AN12 AP12:AV13 AX12:BD13" xr:uid="{00000000-0002-0000-0400-00000E000000}">
      <formula1>1</formula1>
      <formula2>2000</formula2>
    </dataValidation>
    <dataValidation type="decimal" allowBlank="1" showInputMessage="1" showErrorMessage="1" sqref="AB11 AD11 Z11 AF11:BE11" xr:uid="{00000000-0002-0000-0400-00000F000000}">
      <formula1>100</formula1>
      <formula2>4000</formula2>
    </dataValidation>
    <dataValidation type="list" operator="greaterThanOrEqual" showInputMessage="1" showErrorMessage="1" error="Введите число большее или равное 0.00." sqref="J17:BE17" xr:uid="{00000000-0002-0000-0400-000010000000}">
      <formula1>"23000,22000,21000,20000,19000,18000,17000,16000,15500"</formula1>
    </dataValidation>
    <dataValidation type="whole" showInputMessage="1" showErrorMessage="1" error="Введите целое число в интервале от 0 до 3." sqref="J95:BE95" xr:uid="{00000000-0002-0000-0400-000011000000}">
      <formula1>0</formula1>
      <formula2>3</formula2>
    </dataValidation>
    <dataValidation type="decimal" operator="greaterThanOrEqual" showInputMessage="1" showErrorMessage="1" error="Введите число большее или равное 0.0." sqref="J42:O42 R42:W42 Z42:AE42 AH42:AM42 J78:P81 J76:P76 R78:X81 R76:X76 Z76:AF76 AH76:AN76 AX76:BD76 AP76:AV76 J82:BE82" xr:uid="{00000000-0002-0000-0400-000012000000}">
      <formula1>0</formula1>
    </dataValidation>
    <dataValidation type="decimal" operator="greaterThanOrEqual" showInputMessage="1" showErrorMessage="1" error="Введите число большее или равное 0.00." sqref="J25:O25 R25:W25 Z25:AE25 AH25:AM25 J24:N24 R24:V24" xr:uid="{00000000-0002-0000-0400-000013000000}">
      <formula1>0</formula1>
    </dataValidation>
    <dataValidation type="whole" operator="greaterThanOrEqual" showInputMessage="1" showErrorMessage="1" error="Введите целое число большее или равное 0." sqref="T14 J14 J11:J12 K11:K14 M11:N14 L11:L12 L14 R14 R11:R12 S11:S14 U11:V14 T11:T12 J59:BE59 J8:BE8 J10:BE10" xr:uid="{00000000-0002-0000-0400-000014000000}">
      <formula1>0</formula1>
    </dataValidation>
    <dataValidation type="list" operator="greaterThan" showInputMessage="1" showErrorMessage="1" sqref="A5" xr:uid="{00000000-0002-0000-0400-000015000000}">
      <formula1>"Мева"</formula1>
    </dataValidation>
    <dataValidation type="whole" operator="greaterThan" showInputMessage="1" showErrorMessage="1" error="Введите номер теплицы больше 0." sqref="A4" xr:uid="{00000000-0002-0000-0400-000016000000}">
      <formula1>0</formula1>
    </dataValidation>
    <dataValidation type="whole" showInputMessage="1" showErrorMessage="1" error="Введите номер блока АКЧ от 1 до 5." sqref="A3" xr:uid="{00000000-0002-0000-0400-000017000000}">
      <formula1>1</formula1>
      <formula2>5</formula2>
    </dataValidation>
    <dataValidation operator="greaterThanOrEqual" showInputMessage="1" showErrorMessage="1" error="Введите целое число большее или равное 0." sqref="Q82 P42:Q42 P25:Q25 X42:Y42 AF42:AG42 X25:Y25 AF25:AG25 Y82 AG82 R50:X50 AH50:AN50 J15:N15 L13 J13 J50:P50 R15:V15 T13 R13 Z50:AF50 AO82 AN42:BE42 AW82 AN25:BE25 BE82" xr:uid="{00000000-0002-0000-0400-000018000000}"/>
    <dataValidation operator="greaterThan" showInputMessage="1" showErrorMessage="1" error="Введите номер теплицы больше 0." sqref="J4:BE4" xr:uid="{00000000-0002-0000-0400-000019000000}"/>
    <dataValidation showInputMessage="1" showErrorMessage="1" error="Введите номер блока АКЧ от 1 до 5." sqref="J3:BE3" xr:uid="{00000000-0002-0000-0400-00001A000000}"/>
    <dataValidation operator="greaterThanOrEqual" showInputMessage="1" showErrorMessage="1" error="Введите число большее или равное 0.00." sqref="J16:N16 J21:N21 R16:V16 R21:V21" xr:uid="{00000000-0002-0000-0400-00001B000000}"/>
    <dataValidation operator="greaterThanOrEqual" showInputMessage="1" showErrorMessage="1" error="Введите число большее или равное 0.0." sqref="J60:P60 R60:X60" xr:uid="{00000000-0002-0000-0400-00001C000000}"/>
    <dataValidation type="decimal" allowBlank="1" showInputMessage="1" showErrorMessage="1" sqref="Z62:AF62 AH62:AI62 AP62" xr:uid="{00000000-0002-0000-0400-00001D000000}">
      <formula1>0</formula1>
      <formula2>1000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Формулы</vt:lpstr>
      <vt:lpstr> Теплица 1</vt:lpstr>
      <vt:lpstr> Теплица 2</vt:lpstr>
      <vt:lpstr> Теплица 3</vt:lpstr>
      <vt:lpstr> Теплица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_</dc:creator>
  <cp:lastModifiedBy>Михалев Андрей</cp:lastModifiedBy>
  <dcterms:created xsi:type="dcterms:W3CDTF">2021-03-03T06:31:04Z</dcterms:created>
  <dcterms:modified xsi:type="dcterms:W3CDTF">2021-08-15T11:16:45Z</dcterms:modified>
</cp:coreProperties>
</file>