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gs52/Documents/Github/AI-UI-Ethics-Evaluations/UI-Eval-Survey-Data/results/"/>
    </mc:Choice>
  </mc:AlternateContent>
  <xr:revisionPtr revIDLastSave="0" documentId="13_ncr:1_{3E9D1E68-1EFA-684C-849B-473E70126A8F}" xr6:coauthVersionLast="47" xr6:coauthVersionMax="47" xr10:uidLastSave="{00000000-0000-0000-0000-000000000000}"/>
  <bookViews>
    <workbookView xWindow="0" yWindow="620" windowWidth="37360" windowHeight="20980" activeTab="1" xr2:uid="{FF812AA5-02D0-AE4B-9D6E-6A121C957A9F}"/>
  </bookViews>
  <sheets>
    <sheet name="flagged_participants_summar " sheetId="4" r:id="rId1"/>
    <sheet name="flagged_participants_UEQ+" sheetId="6" r:id="rId2"/>
    <sheet name="flagged_participants_UEQ" sheetId="5" r:id="rId3"/>
  </sheets>
  <definedNames>
    <definedName name="_xlnm._FilterDatabase" localSheetId="0" hidden="1">'flagged_participants_summar '!$A$1:$P$99</definedName>
    <definedName name="_xlnm._FilterDatabase" localSheetId="2" hidden="1">flagged_participants_UEQ!$A$1:$P$99</definedName>
    <definedName name="_xlnm._FilterDatabase" localSheetId="1" hidden="1">'flagged_participants_UEQ+'!$A$1:$P$99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5" l="1"/>
  <c r="F98" i="5"/>
  <c r="G98" i="5"/>
  <c r="H98" i="5"/>
  <c r="D98" i="5"/>
  <c r="F96" i="5"/>
  <c r="F97" i="6"/>
  <c r="C96" i="5"/>
  <c r="E96" i="5"/>
  <c r="G96" i="5"/>
  <c r="H96" i="5"/>
  <c r="D96" i="5"/>
  <c r="D97" i="6"/>
  <c r="E97" i="6"/>
  <c r="G97" i="6"/>
  <c r="H97" i="6"/>
  <c r="C97" i="6"/>
  <c r="D96" i="4"/>
  <c r="E96" i="4"/>
  <c r="F96" i="4"/>
  <c r="G96" i="4"/>
  <c r="H96" i="4"/>
  <c r="D97" i="4"/>
  <c r="E97" i="4"/>
  <c r="F97" i="4"/>
  <c r="G97" i="4"/>
  <c r="H97" i="4"/>
  <c r="C96" i="4"/>
  <c r="C97" i="4"/>
</calcChain>
</file>

<file path=xl/sharedStrings.xml><?xml version="1.0" encoding="utf-8"?>
<sst xmlns="http://schemas.openxmlformats.org/spreadsheetml/2006/main" count="576" uniqueCount="151">
  <si>
    <t>PROLIFIC_PID</t>
  </si>
  <si>
    <t>condition</t>
  </si>
  <si>
    <t>interfaces_evaluated</t>
  </si>
  <si>
    <t>avg_tendency</t>
  </si>
  <si>
    <t>var_tendency</t>
  </si>
  <si>
    <t>rejection_rate</t>
  </si>
  <si>
    <t>avg_char_count</t>
  </si>
  <si>
    <t>var_char_count</t>
  </si>
  <si>
    <t>ai_suspicious</t>
  </si>
  <si>
    <t>poor_quality</t>
  </si>
  <si>
    <t>inconsistent</t>
  </si>
  <si>
    <t>flagged</t>
  </si>
  <si>
    <t>flag_reasons</t>
  </si>
  <si>
    <t>5d990c47f90743021e01d361</t>
  </si>
  <si>
    <t>UEQ</t>
  </si>
  <si>
    <t>67efa85d561f7e04ff4b0403</t>
  </si>
  <si>
    <t>665878b25f9877015c6545d3</t>
  </si>
  <si>
    <t>UEQ+Autonomy</t>
  </si>
  <si>
    <t>673a248c7b99171364ee8961</t>
  </si>
  <si>
    <t>67fd3e16cbd5a97c59ff648a</t>
  </si>
  <si>
    <t>LOW_TEXT_VAR</t>
  </si>
  <si>
    <t>67ab17fc5fcbc2579ac3ad27</t>
  </si>
  <si>
    <t>679ba95e37116fcbb714ecd8</t>
  </si>
  <si>
    <t>LOW_TEXT_VAR SHORT_RESPONSES</t>
  </si>
  <si>
    <t>5e1b3b93f07b72359c0c4ffe</t>
  </si>
  <si>
    <t>66b10aba8bed0e8c28dba241</t>
  </si>
  <si>
    <t>668d354b4c24972bb831e91d</t>
  </si>
  <si>
    <t>HIGH_CHAR_VAR</t>
  </si>
  <si>
    <t>6743278eba3a6dfeeeb53b00</t>
  </si>
  <si>
    <t>67e2e0785901d0ebca6dd403</t>
  </si>
  <si>
    <t>67ee7b9092b907de5c99ef02</t>
  </si>
  <si>
    <t>678a1a83983ed28830492f6f</t>
  </si>
  <si>
    <t>6728a33bf6aa750798eb8088</t>
  </si>
  <si>
    <t>HIGH_TENDENCY_VAR</t>
  </si>
  <si>
    <t>65cf6d8a589a67afcab54e6f</t>
  </si>
  <si>
    <t>672f246d1d67d71960402ef8</t>
  </si>
  <si>
    <t>65fdcc091c6479f30e1cbcf4</t>
  </si>
  <si>
    <t>67ddcda2bd5da8036d2592ff</t>
  </si>
  <si>
    <t>66a1a7d0d0d19196eb010216</t>
  </si>
  <si>
    <t>67d97d854178939ca2f319a0</t>
  </si>
  <si>
    <t>68185ed818a05008c861de87</t>
  </si>
  <si>
    <t>67c9c39c3e506abb761fe131</t>
  </si>
  <si>
    <t>67ab09d75a55bde57f48754b</t>
  </si>
  <si>
    <t>66c88d10bb76ebef57d6b145</t>
  </si>
  <si>
    <t>649dba79b97070557ebe3d0b</t>
  </si>
  <si>
    <t>665cc0ef4fa57fdf6f53ab2d</t>
  </si>
  <si>
    <t>67356f7cf6ff16fe3322a837</t>
  </si>
  <si>
    <t>6739cb8aa3d95e6278fc2ff0</t>
  </si>
  <si>
    <t>67d52de78264321244862ff8</t>
  </si>
  <si>
    <t>67aee0dfad3492b61a9ba0eb</t>
  </si>
  <si>
    <t>6838710379637c873fad03c8</t>
  </si>
  <si>
    <t>678667f6eec3e2534412482e</t>
  </si>
  <si>
    <t>664e326b5579c6f6ca3fd1ff</t>
  </si>
  <si>
    <t>67de69980b0ab6c8380f78d7</t>
  </si>
  <si>
    <t>682203c283dc520cb8d2a1a2</t>
  </si>
  <si>
    <t>65583ffa38bfc41805a553cd</t>
  </si>
  <si>
    <t>67e12ee706882ac47d17abfd</t>
  </si>
  <si>
    <t>67d84cea5fd0889cca73ceda</t>
  </si>
  <si>
    <t>67d7fa657f5ac0292a291a38</t>
  </si>
  <si>
    <t>669a7b3078fcf7a344c0945f</t>
  </si>
  <si>
    <t>60f69cc95b0429dc763ff1a0</t>
  </si>
  <si>
    <t>67e161beb708693951a94cbd</t>
  </si>
  <si>
    <t>67e1c8a328f6249cc066d025</t>
  </si>
  <si>
    <t>LONG_RESPONSES HIGH_CHAR_VAR</t>
  </si>
  <si>
    <t>677ecac7b2c9cfbd4c2a5df6</t>
  </si>
  <si>
    <t>LONG_RESPONSES HIGH_TENDENCY_VAR HIGH_CHAR_VAR</t>
  </si>
  <si>
    <t>6673902c96ffd6a12297cba3</t>
  </si>
  <si>
    <t>67c6e69dc44b7d93916f6cb7</t>
  </si>
  <si>
    <t>67caa7fe00179edfb74d3e1a</t>
  </si>
  <si>
    <t>5cc76f310c352e00161975b4</t>
  </si>
  <si>
    <t>67abdae807ddc37771c0927f</t>
  </si>
  <si>
    <t>664b33c7c40530f620a719a0</t>
  </si>
  <si>
    <t>67457a7bbe6d068d6d4a56a3</t>
  </si>
  <si>
    <t>678e5621bdea3ea421ed9dff</t>
  </si>
  <si>
    <t>676385f1a7380d36b8106891</t>
  </si>
  <si>
    <t>666c4699beb014a7b85ccea1</t>
  </si>
  <si>
    <t>67d00d29e336b9b83ccf9203</t>
  </si>
  <si>
    <t>65fbb4220141f00a2ed68e4b</t>
  </si>
  <si>
    <t>678b5c24e72f7d43014a2ee7</t>
  </si>
  <si>
    <t>667f0276a34ff38c12fda451</t>
  </si>
  <si>
    <t>67fcde3373ab0b57b32d0a6b</t>
  </si>
  <si>
    <t>67d04d58fc4188d981d914f0</t>
  </si>
  <si>
    <t>67d299d6194fca1b65760b11</t>
  </si>
  <si>
    <t>666b6543d3d35923e5376fbc</t>
  </si>
  <si>
    <t>63d79fcd741f9cfb2f87152f</t>
  </si>
  <si>
    <t>6535dbba8a6c005c08803940</t>
  </si>
  <si>
    <t>676dc6306ba88f429c2fd1dc</t>
  </si>
  <si>
    <t>LOW_TENDENCY_VAR</t>
  </si>
  <si>
    <t>67d2ba7e8fadacc3db804a1b</t>
  </si>
  <si>
    <t>6773dfa0391dd47ac7521b5b</t>
  </si>
  <si>
    <t>6140ef8d27499e70e8740918</t>
  </si>
  <si>
    <t>67c3552b821be870e6f02737</t>
  </si>
  <si>
    <t>67adb71ccb98981eedc81d7b</t>
  </si>
  <si>
    <t>6783bfe248970f1ee86af652</t>
  </si>
  <si>
    <t>5e91128ddf10df4440f6243f</t>
  </si>
  <si>
    <t>58c62eac444ade00010231a9</t>
  </si>
  <si>
    <t>671ef50c136676c91533747b</t>
  </si>
  <si>
    <t>66ba10f19a49656ea87a68f2</t>
  </si>
  <si>
    <t>5b8733a8dd068d0001be4a5f</t>
  </si>
  <si>
    <t>615f388ccc257e70552d9b2e</t>
  </si>
  <si>
    <t>67232cb4fdfbe649d078af30</t>
  </si>
  <si>
    <t>67dc387f88088fd4aca51d89</t>
  </si>
  <si>
    <t>67ffaec57357b79340c55c37</t>
  </si>
  <si>
    <t>677cea851b45fb93eab1cf15</t>
  </si>
  <si>
    <t>6713bc3dfa905b7a638b42d7</t>
  </si>
  <si>
    <t>672628f1dd186b536530f278</t>
  </si>
  <si>
    <t>60e282f9202a8126e2ea0315</t>
  </si>
  <si>
    <t>6675c40cdc52b37294f0514e</t>
  </si>
  <si>
    <t>667589b9da15ad8f5e075185</t>
  </si>
  <si>
    <t>61515f10750c3da8d4bfdabf</t>
  </si>
  <si>
    <t>673594215b1a0b92d5835525</t>
  </si>
  <si>
    <t>LONG_RESPONSES HIGH_TENDENCY_VAR</t>
  </si>
  <si>
    <t>67db18c94909b8b0a6acd237</t>
  </si>
  <si>
    <t>670660e3dd9e4d26b56543fa</t>
  </si>
  <si>
    <t>67c246023b44ca64d40ae45a</t>
  </si>
  <si>
    <t>LONG_RESPONSES</t>
  </si>
  <si>
    <t>67c712364ec9ad3f92b3a339</t>
  </si>
  <si>
    <t>AI_SUSPICIOUS</t>
  </si>
  <si>
    <t>GOOD RESULTS</t>
  </si>
  <si>
    <t>GOOD RESPONSE</t>
  </si>
  <si>
    <t>LOW QUALITY</t>
  </si>
  <si>
    <t>Comment</t>
  </si>
  <si>
    <t>TRASH?</t>
  </si>
  <si>
    <t>YES</t>
  </si>
  <si>
    <t>NO</t>
  </si>
  <si>
    <t>No</t>
  </si>
  <si>
    <t>MAYBE sus</t>
  </si>
  <si>
    <t>HIGH QUALITY</t>
  </si>
  <si>
    <t>OK QUALITY</t>
  </si>
  <si>
    <t>SUS</t>
  </si>
  <si>
    <t>NOT sus</t>
  </si>
  <si>
    <t>INEXPERIENCED</t>
  </si>
  <si>
    <t>MAYBE</t>
  </si>
  <si>
    <t>MID QUALITY</t>
  </si>
  <si>
    <t>NOT sus, USES Addictive as a business justifier!</t>
  </si>
  <si>
    <t>B:UEQ</t>
  </si>
  <si>
    <t>B:UEQ+Autonomy</t>
  </si>
  <si>
    <t>F:UEQ+Autonomy</t>
  </si>
  <si>
    <t>LOW QUALITY, Keep?</t>
  </si>
  <si>
    <t>LOW QUALITY, , Keep?</t>
  </si>
  <si>
    <t>Keep?</t>
  </si>
  <si>
    <t>F+AI:UEQ+Autonomy</t>
  </si>
  <si>
    <t>Trash</t>
  </si>
  <si>
    <t>F:UEQ</t>
  </si>
  <si>
    <t>Low effort but still fine</t>
  </si>
  <si>
    <t>Good response</t>
  </si>
  <si>
    <t>Good Response</t>
  </si>
  <si>
    <t>Low quality</t>
  </si>
  <si>
    <t>Sus in a different way</t>
  </si>
  <si>
    <t>Low Quality</t>
  </si>
  <si>
    <t>Short but acceptable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</si>
</sst>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i/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i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164" fontId="19" fillId="0" borderId="0" xfId="0" applyNumberFormat="1" applyFont="1"/>
    <xf numFmtId="164" fontId="18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58F3-05DA-0848-A26B-FB1382CC9E16}">
  <sheetPr filterMode="1"/>
  <dimension ref="A1:P99"/>
  <sheetViews>
    <sheetView topLeftCell="A27" workbookViewId="0">
      <selection activeCell="I103" sqref="I103"/>
    </sheetView>
  </sheetViews>
  <sheetFormatPr baseColWidth="10" defaultRowHeight="16" x14ac:dyDescent="0.2"/>
  <cols>
    <col min="2" max="2" width="13.33203125" customWidth="1"/>
    <col min="13" max="13" width="33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117</v>
      </c>
      <c r="O1" t="s">
        <v>121</v>
      </c>
      <c r="P1" t="s">
        <v>122</v>
      </c>
    </row>
    <row r="2" spans="1:16" hidden="1" x14ac:dyDescent="0.2">
      <c r="A2" t="s">
        <v>51</v>
      </c>
      <c r="B2" t="s">
        <v>17</v>
      </c>
      <c r="C2">
        <v>10</v>
      </c>
      <c r="D2">
        <v>3.8</v>
      </c>
      <c r="E2">
        <v>2.622222222</v>
      </c>
      <c r="F2">
        <v>10</v>
      </c>
      <c r="G2">
        <v>33.799999999999997</v>
      </c>
      <c r="H2">
        <v>129.51111109999999</v>
      </c>
      <c r="I2" t="b">
        <v>0</v>
      </c>
      <c r="J2" t="b">
        <v>0</v>
      </c>
      <c r="K2" t="b">
        <v>0</v>
      </c>
      <c r="L2" t="b">
        <v>0</v>
      </c>
      <c r="O2" t="s">
        <v>130</v>
      </c>
    </row>
    <row r="3" spans="1:16" hidden="1" x14ac:dyDescent="0.2">
      <c r="A3" t="s">
        <v>105</v>
      </c>
      <c r="B3" t="s">
        <v>17</v>
      </c>
      <c r="C3">
        <v>10</v>
      </c>
      <c r="D3">
        <v>5.6</v>
      </c>
      <c r="E3">
        <v>2.9333333330000002</v>
      </c>
      <c r="F3">
        <v>10</v>
      </c>
      <c r="G3">
        <v>49.4</v>
      </c>
      <c r="H3">
        <v>174.48888890000001</v>
      </c>
      <c r="I3" t="b">
        <v>0</v>
      </c>
      <c r="J3" t="b">
        <v>0</v>
      </c>
      <c r="K3" t="b">
        <v>0</v>
      </c>
      <c r="L3" t="b">
        <v>0</v>
      </c>
      <c r="N3" t="b">
        <v>0</v>
      </c>
      <c r="O3" t="s">
        <v>130</v>
      </c>
    </row>
    <row r="4" spans="1:16" hidden="1" x14ac:dyDescent="0.2">
      <c r="A4" t="s">
        <v>101</v>
      </c>
      <c r="B4" t="s">
        <v>17</v>
      </c>
      <c r="C4">
        <v>10</v>
      </c>
      <c r="D4">
        <v>3.5</v>
      </c>
      <c r="E4">
        <v>4.2777777779999999</v>
      </c>
      <c r="F4">
        <v>20</v>
      </c>
      <c r="G4">
        <v>162.5</v>
      </c>
      <c r="H4">
        <v>6824.7222220000003</v>
      </c>
      <c r="I4" t="b">
        <v>0</v>
      </c>
      <c r="J4" t="b">
        <v>0</v>
      </c>
      <c r="K4" t="b">
        <v>0</v>
      </c>
      <c r="L4" t="b">
        <v>0</v>
      </c>
      <c r="O4" t="s">
        <v>131</v>
      </c>
      <c r="P4" t="s">
        <v>132</v>
      </c>
    </row>
    <row r="5" spans="1:16" hidden="1" x14ac:dyDescent="0.2">
      <c r="A5" t="s">
        <v>55</v>
      </c>
      <c r="B5" t="s">
        <v>17</v>
      </c>
      <c r="C5">
        <v>10</v>
      </c>
      <c r="D5">
        <v>4.5999999999999996</v>
      </c>
      <c r="E5">
        <v>2.9333333330000002</v>
      </c>
      <c r="F5">
        <v>20</v>
      </c>
      <c r="G5">
        <v>58.7</v>
      </c>
      <c r="H5">
        <v>427.12222220000001</v>
      </c>
      <c r="I5" t="b">
        <v>0</v>
      </c>
      <c r="J5" t="b">
        <v>0</v>
      </c>
      <c r="K5" t="b">
        <v>0</v>
      </c>
      <c r="L5" t="b">
        <v>0</v>
      </c>
      <c r="O5" t="s">
        <v>131</v>
      </c>
      <c r="P5" t="s">
        <v>132</v>
      </c>
    </row>
    <row r="6" spans="1:16" hidden="1" x14ac:dyDescent="0.2">
      <c r="A6" t="s">
        <v>82</v>
      </c>
      <c r="B6" t="s">
        <v>17</v>
      </c>
      <c r="C6">
        <v>10</v>
      </c>
      <c r="D6">
        <v>5.0999999999999996</v>
      </c>
      <c r="E6">
        <v>1.877777778</v>
      </c>
      <c r="F6">
        <v>20</v>
      </c>
      <c r="G6">
        <v>24.9</v>
      </c>
      <c r="H6">
        <v>65.655555559999996</v>
      </c>
      <c r="I6" t="b">
        <v>1</v>
      </c>
      <c r="J6" t="b">
        <v>0</v>
      </c>
      <c r="K6" t="b">
        <v>0</v>
      </c>
      <c r="L6" t="b">
        <v>1</v>
      </c>
      <c r="M6" t="s">
        <v>20</v>
      </c>
      <c r="N6" t="b">
        <v>0</v>
      </c>
      <c r="O6" t="s">
        <v>120</v>
      </c>
      <c r="P6" t="s">
        <v>123</v>
      </c>
    </row>
    <row r="7" spans="1:16" x14ac:dyDescent="0.2">
      <c r="A7" t="s">
        <v>37</v>
      </c>
      <c r="B7" t="s">
        <v>14</v>
      </c>
      <c r="C7">
        <v>10</v>
      </c>
      <c r="D7">
        <v>1</v>
      </c>
      <c r="E7">
        <v>1.3333333329999999</v>
      </c>
      <c r="F7">
        <v>90</v>
      </c>
      <c r="G7">
        <v>63.6</v>
      </c>
      <c r="H7">
        <v>1911.822222</v>
      </c>
      <c r="I7" t="b">
        <v>0</v>
      </c>
      <c r="J7" t="b">
        <v>0</v>
      </c>
      <c r="K7" t="b">
        <v>0</v>
      </c>
      <c r="L7" t="b">
        <v>0</v>
      </c>
    </row>
    <row r="8" spans="1:16" hidden="1" x14ac:dyDescent="0.2">
      <c r="A8" t="s">
        <v>16</v>
      </c>
      <c r="B8" t="s">
        <v>17</v>
      </c>
      <c r="C8">
        <v>10</v>
      </c>
      <c r="D8">
        <v>3.5</v>
      </c>
      <c r="E8">
        <v>1.1666666670000001</v>
      </c>
      <c r="F8">
        <v>30</v>
      </c>
      <c r="G8">
        <v>81.2</v>
      </c>
      <c r="H8">
        <v>1097.7333329999999</v>
      </c>
      <c r="I8" t="b">
        <v>0</v>
      </c>
      <c r="J8" t="b">
        <v>0</v>
      </c>
      <c r="K8" t="b">
        <v>0</v>
      </c>
      <c r="L8" t="b">
        <v>0</v>
      </c>
      <c r="O8" t="s">
        <v>130</v>
      </c>
    </row>
    <row r="9" spans="1:16" x14ac:dyDescent="0.2">
      <c r="A9" t="s">
        <v>74</v>
      </c>
      <c r="B9" t="s">
        <v>14</v>
      </c>
      <c r="C9">
        <v>10</v>
      </c>
      <c r="D9">
        <v>1.6</v>
      </c>
      <c r="E9">
        <v>4.9333333330000002</v>
      </c>
      <c r="F9">
        <v>70</v>
      </c>
      <c r="G9">
        <v>161.6</v>
      </c>
      <c r="H9">
        <v>9951.6</v>
      </c>
      <c r="I9" t="b">
        <v>0</v>
      </c>
      <c r="J9" t="b">
        <v>0</v>
      </c>
      <c r="K9" t="b">
        <v>0</v>
      </c>
      <c r="L9" t="b">
        <v>0</v>
      </c>
    </row>
    <row r="10" spans="1:16" x14ac:dyDescent="0.2">
      <c r="A10" t="s">
        <v>22</v>
      </c>
      <c r="B10" t="s">
        <v>14</v>
      </c>
      <c r="C10">
        <v>10</v>
      </c>
      <c r="D10">
        <v>1.9</v>
      </c>
      <c r="E10">
        <v>1.2111111109999999</v>
      </c>
      <c r="F10">
        <v>70</v>
      </c>
      <c r="G10">
        <v>13.7</v>
      </c>
      <c r="H10">
        <v>62.233333330000001</v>
      </c>
      <c r="I10" t="b">
        <v>1</v>
      </c>
      <c r="J10" t="b">
        <v>1</v>
      </c>
      <c r="K10" t="b">
        <v>0</v>
      </c>
      <c r="L10" t="b">
        <v>1</v>
      </c>
      <c r="M10" t="s">
        <v>23</v>
      </c>
      <c r="N10" t="b">
        <v>0</v>
      </c>
    </row>
    <row r="11" spans="1:16" hidden="1" x14ac:dyDescent="0.2">
      <c r="A11" t="s">
        <v>99</v>
      </c>
      <c r="B11" t="s">
        <v>17</v>
      </c>
      <c r="C11">
        <v>10</v>
      </c>
      <c r="D11">
        <v>3.7</v>
      </c>
      <c r="E11">
        <v>7.7888888889999999</v>
      </c>
      <c r="F11">
        <v>30</v>
      </c>
      <c r="G11">
        <v>161.80000000000001</v>
      </c>
      <c r="H11">
        <v>5496.4</v>
      </c>
      <c r="I11" t="b">
        <v>0</v>
      </c>
      <c r="J11" t="b">
        <v>0</v>
      </c>
      <c r="K11" t="b">
        <v>0</v>
      </c>
      <c r="L11" t="b">
        <v>0</v>
      </c>
      <c r="O11" t="s">
        <v>127</v>
      </c>
    </row>
    <row r="12" spans="1:16" x14ac:dyDescent="0.2">
      <c r="A12" t="s">
        <v>31</v>
      </c>
      <c r="B12" t="s">
        <v>14</v>
      </c>
      <c r="C12">
        <v>10</v>
      </c>
      <c r="D12">
        <v>2</v>
      </c>
      <c r="E12">
        <v>5.3333333329999997</v>
      </c>
      <c r="F12">
        <v>50</v>
      </c>
      <c r="G12">
        <v>33.200000000000003</v>
      </c>
      <c r="H12">
        <v>291.95555560000003</v>
      </c>
      <c r="I12" t="b">
        <v>0</v>
      </c>
      <c r="J12" t="b">
        <v>0</v>
      </c>
      <c r="K12" t="b">
        <v>0</v>
      </c>
      <c r="L12" t="b">
        <v>0</v>
      </c>
      <c r="N12" t="b">
        <v>0</v>
      </c>
    </row>
    <row r="13" spans="1:16" x14ac:dyDescent="0.2">
      <c r="A13" t="s">
        <v>107</v>
      </c>
      <c r="B13" t="s">
        <v>14</v>
      </c>
      <c r="C13">
        <v>10</v>
      </c>
      <c r="D13">
        <v>2.1</v>
      </c>
      <c r="E13">
        <v>2.3222222220000002</v>
      </c>
      <c r="F13">
        <v>80</v>
      </c>
      <c r="G13">
        <v>468.6</v>
      </c>
      <c r="H13">
        <v>28318.044440000001</v>
      </c>
      <c r="I13" t="b">
        <v>1</v>
      </c>
      <c r="J13" t="b">
        <v>0</v>
      </c>
      <c r="K13" t="b">
        <v>1</v>
      </c>
      <c r="L13" t="b">
        <v>1</v>
      </c>
      <c r="M13" t="s">
        <v>63</v>
      </c>
      <c r="N13" t="b">
        <v>0</v>
      </c>
    </row>
    <row r="14" spans="1:16" hidden="1" x14ac:dyDescent="0.2">
      <c r="A14" t="s">
        <v>40</v>
      </c>
      <c r="B14" t="s">
        <v>17</v>
      </c>
      <c r="C14">
        <v>10</v>
      </c>
      <c r="D14">
        <v>5.2</v>
      </c>
      <c r="E14">
        <v>5.2888888889999999</v>
      </c>
      <c r="F14">
        <v>30</v>
      </c>
      <c r="G14">
        <v>53</v>
      </c>
      <c r="H14">
        <v>951.55555560000005</v>
      </c>
      <c r="I14" t="b">
        <v>0</v>
      </c>
      <c r="J14" t="b">
        <v>0</v>
      </c>
      <c r="K14" t="b">
        <v>0</v>
      </c>
      <c r="L14" t="b">
        <v>0</v>
      </c>
      <c r="O14" t="s">
        <v>130</v>
      </c>
    </row>
    <row r="15" spans="1:16" hidden="1" x14ac:dyDescent="0.2">
      <c r="A15" t="s">
        <v>79</v>
      </c>
      <c r="B15" t="s">
        <v>17</v>
      </c>
      <c r="C15">
        <v>10</v>
      </c>
      <c r="D15">
        <v>2.8</v>
      </c>
      <c r="E15">
        <v>4.1777777780000003</v>
      </c>
      <c r="F15">
        <v>40</v>
      </c>
      <c r="G15">
        <v>135.9</v>
      </c>
      <c r="H15">
        <v>608.98888890000001</v>
      </c>
      <c r="I15" t="b">
        <v>0</v>
      </c>
      <c r="J15" t="b">
        <v>0</v>
      </c>
      <c r="K15" t="b">
        <v>0</v>
      </c>
      <c r="L15" t="b">
        <v>0</v>
      </c>
      <c r="O15" t="s">
        <v>120</v>
      </c>
      <c r="P15" t="s">
        <v>132</v>
      </c>
    </row>
    <row r="16" spans="1:16" hidden="1" x14ac:dyDescent="0.2">
      <c r="A16" t="s">
        <v>104</v>
      </c>
      <c r="B16" t="s">
        <v>17</v>
      </c>
      <c r="C16">
        <v>10</v>
      </c>
      <c r="D16">
        <v>3.2</v>
      </c>
      <c r="E16">
        <v>4.4000000000000004</v>
      </c>
      <c r="F16">
        <v>40</v>
      </c>
      <c r="G16">
        <v>130.5</v>
      </c>
      <c r="H16">
        <v>1656.7222220000001</v>
      </c>
      <c r="I16" t="b">
        <v>0</v>
      </c>
      <c r="J16" t="b">
        <v>0</v>
      </c>
      <c r="K16" t="b">
        <v>0</v>
      </c>
      <c r="L16" t="b">
        <v>0</v>
      </c>
      <c r="O16" t="s">
        <v>130</v>
      </c>
    </row>
    <row r="17" spans="1:16" hidden="1" x14ac:dyDescent="0.2">
      <c r="A17" t="s">
        <v>100</v>
      </c>
      <c r="B17" t="s">
        <v>17</v>
      </c>
      <c r="C17">
        <v>10</v>
      </c>
      <c r="D17">
        <v>3.3</v>
      </c>
      <c r="E17">
        <v>5.7888888889999999</v>
      </c>
      <c r="F17">
        <v>40</v>
      </c>
      <c r="G17">
        <v>57.3</v>
      </c>
      <c r="H17">
        <v>1002.677778</v>
      </c>
      <c r="I17" t="b">
        <v>0</v>
      </c>
      <c r="J17" t="b">
        <v>0</v>
      </c>
      <c r="K17" t="b">
        <v>0</v>
      </c>
      <c r="L17" t="b">
        <v>0</v>
      </c>
      <c r="O17" t="s">
        <v>133</v>
      </c>
    </row>
    <row r="18" spans="1:16" hidden="1" x14ac:dyDescent="0.2">
      <c r="A18" t="s">
        <v>95</v>
      </c>
      <c r="B18" t="s">
        <v>17</v>
      </c>
      <c r="C18">
        <v>10</v>
      </c>
      <c r="D18">
        <v>3.5</v>
      </c>
      <c r="E18">
        <v>5.6111111109999996</v>
      </c>
      <c r="F18">
        <v>40</v>
      </c>
      <c r="G18">
        <v>114.4</v>
      </c>
      <c r="H18">
        <v>2423.1555560000002</v>
      </c>
      <c r="I18" t="b">
        <v>0</v>
      </c>
      <c r="J18" t="b">
        <v>0</v>
      </c>
      <c r="K18" t="b">
        <v>0</v>
      </c>
      <c r="L18" t="b">
        <v>0</v>
      </c>
      <c r="O18" t="s">
        <v>130</v>
      </c>
    </row>
    <row r="19" spans="1:16" hidden="1" x14ac:dyDescent="0.2">
      <c r="A19" t="s">
        <v>109</v>
      </c>
      <c r="B19" t="s">
        <v>17</v>
      </c>
      <c r="C19">
        <v>10</v>
      </c>
      <c r="D19">
        <v>3.6</v>
      </c>
      <c r="E19">
        <v>3.377777778</v>
      </c>
      <c r="F19">
        <v>40</v>
      </c>
      <c r="G19">
        <v>37.6</v>
      </c>
      <c r="H19">
        <v>617.15555559999996</v>
      </c>
      <c r="I19" t="b">
        <v>0</v>
      </c>
      <c r="J19" t="b">
        <v>0</v>
      </c>
      <c r="K19" t="b">
        <v>0</v>
      </c>
      <c r="L19" t="b">
        <v>0</v>
      </c>
      <c r="O19" t="s">
        <v>120</v>
      </c>
    </row>
    <row r="20" spans="1:16" hidden="1" x14ac:dyDescent="0.2">
      <c r="A20" t="s">
        <v>60</v>
      </c>
      <c r="B20" t="s">
        <v>17</v>
      </c>
      <c r="C20">
        <v>10</v>
      </c>
      <c r="D20">
        <v>3.7</v>
      </c>
      <c r="E20">
        <v>5.1222222220000004</v>
      </c>
      <c r="F20">
        <v>40</v>
      </c>
      <c r="G20">
        <v>62.6</v>
      </c>
      <c r="H20">
        <v>1009.6</v>
      </c>
      <c r="I20" t="b">
        <v>0</v>
      </c>
      <c r="J20" t="b">
        <v>0</v>
      </c>
      <c r="K20" t="b">
        <v>0</v>
      </c>
      <c r="L20" t="b">
        <v>0</v>
      </c>
      <c r="O20" t="s">
        <v>130</v>
      </c>
    </row>
    <row r="21" spans="1:16" hidden="1" x14ac:dyDescent="0.2">
      <c r="A21" t="s">
        <v>69</v>
      </c>
      <c r="B21" t="s">
        <v>17</v>
      </c>
      <c r="C21">
        <v>10</v>
      </c>
      <c r="D21">
        <v>4.0999999999999996</v>
      </c>
      <c r="E21">
        <v>4.3222222219999997</v>
      </c>
      <c r="F21">
        <v>40</v>
      </c>
      <c r="G21">
        <v>61.8</v>
      </c>
      <c r="H21">
        <v>2227.5111109999998</v>
      </c>
      <c r="I21" t="b">
        <v>0</v>
      </c>
      <c r="J21" t="b">
        <v>0</v>
      </c>
      <c r="K21" t="b">
        <v>0</v>
      </c>
      <c r="L21" t="b">
        <v>0</v>
      </c>
      <c r="O21" t="s">
        <v>134</v>
      </c>
    </row>
    <row r="22" spans="1:16" hidden="1" x14ac:dyDescent="0.2">
      <c r="A22" t="s">
        <v>28</v>
      </c>
      <c r="B22" t="s">
        <v>17</v>
      </c>
      <c r="C22">
        <v>10</v>
      </c>
      <c r="D22">
        <v>4.5</v>
      </c>
      <c r="E22">
        <v>6.9444444440000002</v>
      </c>
      <c r="F22">
        <v>40</v>
      </c>
      <c r="G22">
        <v>34.799999999999997</v>
      </c>
      <c r="H22">
        <v>38.4</v>
      </c>
      <c r="I22" t="b">
        <v>1</v>
      </c>
      <c r="J22" t="b">
        <v>0</v>
      </c>
      <c r="K22" t="b">
        <v>0</v>
      </c>
      <c r="L22" t="b">
        <v>1</v>
      </c>
      <c r="M22" t="s">
        <v>20</v>
      </c>
      <c r="N22" t="b">
        <v>0</v>
      </c>
      <c r="O22" t="s">
        <v>120</v>
      </c>
      <c r="P22" t="s">
        <v>123</v>
      </c>
    </row>
    <row r="23" spans="1:16" x14ac:dyDescent="0.2">
      <c r="A23" t="s">
        <v>75</v>
      </c>
      <c r="B23" t="s">
        <v>14</v>
      </c>
      <c r="C23">
        <v>10</v>
      </c>
      <c r="D23">
        <v>2.5</v>
      </c>
      <c r="E23">
        <v>6.5</v>
      </c>
      <c r="F23">
        <v>70</v>
      </c>
      <c r="G23">
        <v>236.9</v>
      </c>
      <c r="H23">
        <v>2809.2111110000001</v>
      </c>
      <c r="I23" t="b">
        <v>0</v>
      </c>
      <c r="J23" t="b">
        <v>0</v>
      </c>
      <c r="K23" t="b">
        <v>0</v>
      </c>
      <c r="L23" t="b">
        <v>0</v>
      </c>
    </row>
    <row r="24" spans="1:16" x14ac:dyDescent="0.2">
      <c r="A24" t="s">
        <v>48</v>
      </c>
      <c r="B24" t="s">
        <v>14</v>
      </c>
      <c r="C24">
        <v>10</v>
      </c>
      <c r="D24">
        <v>2.6</v>
      </c>
      <c r="E24">
        <v>2.266666667</v>
      </c>
      <c r="F24">
        <v>40</v>
      </c>
      <c r="G24">
        <v>24.5</v>
      </c>
      <c r="H24">
        <v>453.83333329999999</v>
      </c>
      <c r="I24" t="b">
        <v>0</v>
      </c>
      <c r="J24" t="b">
        <v>0</v>
      </c>
      <c r="K24" t="b">
        <v>0</v>
      </c>
      <c r="L24" t="b">
        <v>0</v>
      </c>
      <c r="P24" t="s">
        <v>125</v>
      </c>
    </row>
    <row r="25" spans="1:16" hidden="1" x14ac:dyDescent="0.2">
      <c r="A25" t="s">
        <v>62</v>
      </c>
      <c r="B25" t="s">
        <v>17</v>
      </c>
      <c r="C25">
        <v>10</v>
      </c>
      <c r="D25">
        <v>2.6</v>
      </c>
      <c r="E25">
        <v>4.0444444439999998</v>
      </c>
      <c r="F25">
        <v>50</v>
      </c>
      <c r="G25">
        <v>457.7</v>
      </c>
      <c r="H25">
        <v>16761.344440000001</v>
      </c>
      <c r="I25" t="b">
        <v>1</v>
      </c>
      <c r="J25" t="b">
        <v>0</v>
      </c>
      <c r="K25" t="b">
        <v>1</v>
      </c>
      <c r="L25" t="b">
        <v>1</v>
      </c>
      <c r="M25" t="s">
        <v>63</v>
      </c>
      <c r="N25" t="b">
        <v>1</v>
      </c>
    </row>
    <row r="26" spans="1:16" x14ac:dyDescent="0.2">
      <c r="A26" t="s">
        <v>18</v>
      </c>
      <c r="B26" t="s">
        <v>14</v>
      </c>
      <c r="C26">
        <v>10</v>
      </c>
      <c r="D26">
        <v>2.6</v>
      </c>
      <c r="E26">
        <v>4.7111111110000001</v>
      </c>
      <c r="F26">
        <v>70</v>
      </c>
      <c r="G26">
        <v>31.3</v>
      </c>
      <c r="H26">
        <v>319.56666669999998</v>
      </c>
      <c r="I26" t="b">
        <v>0</v>
      </c>
      <c r="J26" t="b">
        <v>0</v>
      </c>
      <c r="K26" t="b">
        <v>0</v>
      </c>
      <c r="L26" t="b">
        <v>0</v>
      </c>
      <c r="N26" t="b">
        <v>0</v>
      </c>
    </row>
    <row r="27" spans="1:16" x14ac:dyDescent="0.2">
      <c r="A27" t="s">
        <v>77</v>
      </c>
      <c r="B27" t="s">
        <v>14</v>
      </c>
      <c r="C27">
        <v>10</v>
      </c>
      <c r="D27">
        <v>2.6</v>
      </c>
      <c r="E27">
        <v>11.6</v>
      </c>
      <c r="F27">
        <v>70</v>
      </c>
      <c r="G27">
        <v>127.6</v>
      </c>
      <c r="H27">
        <v>1489.377778</v>
      </c>
      <c r="I27" t="b">
        <v>0</v>
      </c>
      <c r="J27" t="b">
        <v>1</v>
      </c>
      <c r="K27" t="b">
        <v>0</v>
      </c>
      <c r="L27" t="b">
        <v>1</v>
      </c>
      <c r="M27" t="s">
        <v>33</v>
      </c>
      <c r="N27" t="b">
        <v>0</v>
      </c>
    </row>
    <row r="28" spans="1:16" x14ac:dyDescent="0.2">
      <c r="A28" t="s">
        <v>49</v>
      </c>
      <c r="B28" t="s">
        <v>14</v>
      </c>
      <c r="C28">
        <v>10</v>
      </c>
      <c r="D28">
        <v>2.7</v>
      </c>
      <c r="E28">
        <v>4.9000000000000004</v>
      </c>
      <c r="F28">
        <v>50</v>
      </c>
      <c r="G28">
        <v>49.7</v>
      </c>
      <c r="H28">
        <v>456.9</v>
      </c>
      <c r="I28" t="b">
        <v>0</v>
      </c>
      <c r="J28" t="b">
        <v>0</v>
      </c>
      <c r="K28" t="b">
        <v>0</v>
      </c>
      <c r="L28" t="b">
        <v>0</v>
      </c>
      <c r="N28" t="b">
        <v>0</v>
      </c>
    </row>
    <row r="29" spans="1:16" x14ac:dyDescent="0.2">
      <c r="A29" t="s">
        <v>43</v>
      </c>
      <c r="B29" t="s">
        <v>14</v>
      </c>
      <c r="C29">
        <v>10</v>
      </c>
      <c r="D29">
        <v>2.7</v>
      </c>
      <c r="E29">
        <v>5.5666666669999998</v>
      </c>
      <c r="F29">
        <v>40</v>
      </c>
      <c r="G29">
        <v>58.5</v>
      </c>
      <c r="H29">
        <v>91.611111109999996</v>
      </c>
      <c r="I29" t="b">
        <v>1</v>
      </c>
      <c r="J29" t="b">
        <v>0</v>
      </c>
      <c r="K29" t="b">
        <v>0</v>
      </c>
      <c r="L29" t="b">
        <v>1</v>
      </c>
      <c r="M29" t="s">
        <v>20</v>
      </c>
      <c r="N29" t="b">
        <v>0</v>
      </c>
    </row>
    <row r="30" spans="1:16" hidden="1" x14ac:dyDescent="0.2">
      <c r="A30" t="s">
        <v>78</v>
      </c>
      <c r="B30" t="s">
        <v>17</v>
      </c>
      <c r="C30">
        <v>10</v>
      </c>
      <c r="D30">
        <v>2.8</v>
      </c>
      <c r="E30">
        <v>5.2888888889999999</v>
      </c>
      <c r="F30">
        <v>50</v>
      </c>
      <c r="G30">
        <v>197.6</v>
      </c>
      <c r="H30">
        <v>4739.377778</v>
      </c>
      <c r="I30" t="b">
        <v>0</v>
      </c>
      <c r="J30" t="b">
        <v>0</v>
      </c>
      <c r="K30" t="b">
        <v>0</v>
      </c>
      <c r="L30" t="b">
        <v>0</v>
      </c>
      <c r="N30" t="b">
        <v>0</v>
      </c>
    </row>
    <row r="31" spans="1:16" hidden="1" x14ac:dyDescent="0.2">
      <c r="A31" t="s">
        <v>54</v>
      </c>
      <c r="B31" t="s">
        <v>17</v>
      </c>
      <c r="C31">
        <v>10</v>
      </c>
      <c r="D31">
        <v>3.1</v>
      </c>
      <c r="E31">
        <v>2.1</v>
      </c>
      <c r="F31">
        <v>50</v>
      </c>
      <c r="G31">
        <v>69.599999999999994</v>
      </c>
      <c r="H31">
        <v>936.48888890000001</v>
      </c>
      <c r="I31" t="b">
        <v>0</v>
      </c>
      <c r="J31" t="b">
        <v>0</v>
      </c>
      <c r="K31" t="b">
        <v>0</v>
      </c>
      <c r="L31" t="b">
        <v>0</v>
      </c>
    </row>
    <row r="32" spans="1:16" x14ac:dyDescent="0.2">
      <c r="A32" t="s">
        <v>88</v>
      </c>
      <c r="B32" t="s">
        <v>14</v>
      </c>
      <c r="C32">
        <v>10</v>
      </c>
      <c r="D32">
        <v>2.9</v>
      </c>
      <c r="E32">
        <v>7.4333333330000002</v>
      </c>
      <c r="F32">
        <v>60</v>
      </c>
      <c r="G32">
        <v>31.7</v>
      </c>
      <c r="H32">
        <v>316.89999999999998</v>
      </c>
      <c r="I32" t="b">
        <v>0</v>
      </c>
      <c r="J32" t="b">
        <v>0</v>
      </c>
      <c r="K32" t="b">
        <v>0</v>
      </c>
      <c r="L32" t="b">
        <v>0</v>
      </c>
    </row>
    <row r="33" spans="1:16" x14ac:dyDescent="0.2">
      <c r="A33" t="s">
        <v>93</v>
      </c>
      <c r="B33" t="s">
        <v>14</v>
      </c>
      <c r="C33">
        <v>10</v>
      </c>
      <c r="D33">
        <v>3</v>
      </c>
      <c r="E33">
        <v>4.2222222220000001</v>
      </c>
      <c r="F33">
        <v>50</v>
      </c>
      <c r="G33">
        <v>113.1</v>
      </c>
      <c r="H33">
        <v>5394.7666669999999</v>
      </c>
      <c r="I33" t="b">
        <v>0</v>
      </c>
      <c r="J33" t="b">
        <v>0</v>
      </c>
      <c r="K33" t="b">
        <v>0</v>
      </c>
      <c r="L33" t="b">
        <v>0</v>
      </c>
      <c r="N33" t="b">
        <v>0</v>
      </c>
      <c r="O33" t="s">
        <v>118</v>
      </c>
    </row>
    <row r="34" spans="1:16" hidden="1" x14ac:dyDescent="0.2">
      <c r="A34" t="s">
        <v>35</v>
      </c>
      <c r="B34" t="s">
        <v>17</v>
      </c>
      <c r="C34">
        <v>10</v>
      </c>
      <c r="D34">
        <v>3.2</v>
      </c>
      <c r="E34">
        <v>7.9555555560000002</v>
      </c>
      <c r="F34">
        <v>50</v>
      </c>
      <c r="G34">
        <v>204.2</v>
      </c>
      <c r="H34">
        <v>1429.2888889999999</v>
      </c>
      <c r="I34" t="b">
        <v>0</v>
      </c>
      <c r="J34" t="b">
        <v>0</v>
      </c>
      <c r="K34" t="b">
        <v>0</v>
      </c>
      <c r="L34" t="b">
        <v>0</v>
      </c>
    </row>
    <row r="35" spans="1:16" hidden="1" x14ac:dyDescent="0.2">
      <c r="A35" t="s">
        <v>91</v>
      </c>
      <c r="B35" t="s">
        <v>17</v>
      </c>
      <c r="C35">
        <v>10</v>
      </c>
      <c r="D35">
        <v>3.3</v>
      </c>
      <c r="E35">
        <v>4.4555555560000002</v>
      </c>
      <c r="F35">
        <v>50</v>
      </c>
      <c r="G35">
        <v>31.2</v>
      </c>
      <c r="H35">
        <v>129.28888889999999</v>
      </c>
      <c r="I35" t="b">
        <v>0</v>
      </c>
      <c r="J35" t="b">
        <v>0</v>
      </c>
      <c r="K35" t="b">
        <v>0</v>
      </c>
      <c r="L35" t="b">
        <v>0</v>
      </c>
    </row>
    <row r="36" spans="1:16" hidden="1" x14ac:dyDescent="0.2">
      <c r="A36" t="s">
        <v>66</v>
      </c>
      <c r="B36" t="s">
        <v>17</v>
      </c>
      <c r="C36">
        <v>10</v>
      </c>
      <c r="D36">
        <v>3.6</v>
      </c>
      <c r="E36">
        <v>3.6</v>
      </c>
      <c r="F36">
        <v>50</v>
      </c>
      <c r="G36">
        <v>116.3</v>
      </c>
      <c r="H36">
        <v>323.56666669999998</v>
      </c>
      <c r="I36" t="b">
        <v>0</v>
      </c>
      <c r="J36" t="b">
        <v>0</v>
      </c>
      <c r="K36" t="b">
        <v>0</v>
      </c>
      <c r="L36" t="b">
        <v>0</v>
      </c>
    </row>
    <row r="37" spans="1:16" hidden="1" x14ac:dyDescent="0.2">
      <c r="A37" t="s">
        <v>24</v>
      </c>
      <c r="B37" t="s">
        <v>17</v>
      </c>
      <c r="C37">
        <v>10</v>
      </c>
      <c r="D37">
        <v>3.9</v>
      </c>
      <c r="E37">
        <v>0.76666666699999997</v>
      </c>
      <c r="F37">
        <v>50</v>
      </c>
      <c r="G37">
        <v>39</v>
      </c>
      <c r="H37">
        <v>139.11111109999999</v>
      </c>
      <c r="I37" t="b">
        <v>0</v>
      </c>
      <c r="J37" t="b">
        <v>0</v>
      </c>
      <c r="K37" t="b">
        <v>0</v>
      </c>
      <c r="L37" t="b">
        <v>0</v>
      </c>
    </row>
    <row r="38" spans="1:16" x14ac:dyDescent="0.2">
      <c r="A38" t="s">
        <v>103</v>
      </c>
      <c r="B38" t="s">
        <v>14</v>
      </c>
      <c r="C38">
        <v>10</v>
      </c>
      <c r="D38">
        <v>3.1</v>
      </c>
      <c r="E38">
        <v>11.211111109999999</v>
      </c>
      <c r="F38">
        <v>50</v>
      </c>
      <c r="G38">
        <v>248.5</v>
      </c>
      <c r="H38">
        <v>2828.2777780000001</v>
      </c>
      <c r="I38" t="b">
        <v>0</v>
      </c>
      <c r="J38" t="b">
        <v>1</v>
      </c>
      <c r="K38" t="b">
        <v>0</v>
      </c>
      <c r="L38" t="b">
        <v>1</v>
      </c>
      <c r="M38" t="s">
        <v>33</v>
      </c>
      <c r="N38" t="b">
        <v>1</v>
      </c>
    </row>
    <row r="39" spans="1:16" hidden="1" x14ac:dyDescent="0.2">
      <c r="A39" s="1" t="s">
        <v>73</v>
      </c>
      <c r="B39" t="s">
        <v>17</v>
      </c>
      <c r="C39">
        <v>10</v>
      </c>
      <c r="D39">
        <v>4.3</v>
      </c>
      <c r="E39">
        <v>1.122222222</v>
      </c>
      <c r="F39">
        <v>50</v>
      </c>
      <c r="G39">
        <v>74.099999999999994</v>
      </c>
      <c r="H39">
        <v>599.65555559999996</v>
      </c>
      <c r="I39" t="b">
        <v>0</v>
      </c>
      <c r="J39" t="b">
        <v>0</v>
      </c>
      <c r="K39" t="b">
        <v>0</v>
      </c>
      <c r="L39" t="b">
        <v>0</v>
      </c>
    </row>
    <row r="40" spans="1:16" hidden="1" x14ac:dyDescent="0.2">
      <c r="A40" t="s">
        <v>46</v>
      </c>
      <c r="B40" t="s">
        <v>17</v>
      </c>
      <c r="C40">
        <v>10</v>
      </c>
      <c r="D40">
        <v>4.4000000000000004</v>
      </c>
      <c r="E40">
        <v>4.488888889</v>
      </c>
      <c r="F40">
        <v>50</v>
      </c>
      <c r="G40">
        <v>45.4</v>
      </c>
      <c r="H40">
        <v>922.93333329999996</v>
      </c>
      <c r="I40" t="b">
        <v>0</v>
      </c>
      <c r="J40" t="b">
        <v>0</v>
      </c>
      <c r="K40" t="b">
        <v>0</v>
      </c>
      <c r="L40" t="b">
        <v>0</v>
      </c>
    </row>
    <row r="41" spans="1:16" hidden="1" x14ac:dyDescent="0.2">
      <c r="A41" t="s">
        <v>116</v>
      </c>
      <c r="B41" t="s">
        <v>17</v>
      </c>
      <c r="C41">
        <v>10</v>
      </c>
      <c r="D41">
        <v>4.8</v>
      </c>
      <c r="E41">
        <v>4.4000000000000004</v>
      </c>
      <c r="F41">
        <v>50</v>
      </c>
      <c r="G41">
        <v>196.3</v>
      </c>
      <c r="H41">
        <v>13179.78889</v>
      </c>
      <c r="I41" t="b">
        <v>0</v>
      </c>
      <c r="J41" t="b">
        <v>0</v>
      </c>
      <c r="K41" t="b">
        <v>1</v>
      </c>
      <c r="L41" t="b">
        <v>1</v>
      </c>
      <c r="M41" t="s">
        <v>27</v>
      </c>
      <c r="N41" t="b">
        <v>0</v>
      </c>
      <c r="O41" t="s">
        <v>129</v>
      </c>
      <c r="P41" t="s">
        <v>123</v>
      </c>
    </row>
    <row r="42" spans="1:16" hidden="1" x14ac:dyDescent="0.2">
      <c r="A42" t="s">
        <v>32</v>
      </c>
      <c r="B42" t="s">
        <v>17</v>
      </c>
      <c r="C42">
        <v>10</v>
      </c>
      <c r="D42">
        <v>5.0999999999999996</v>
      </c>
      <c r="E42">
        <v>9.4333333330000002</v>
      </c>
      <c r="F42">
        <v>50</v>
      </c>
      <c r="G42">
        <v>49.3</v>
      </c>
      <c r="H42">
        <v>1237.7888889999999</v>
      </c>
      <c r="I42" t="b">
        <v>0</v>
      </c>
      <c r="J42" t="b">
        <v>1</v>
      </c>
      <c r="K42" t="b">
        <v>0</v>
      </c>
      <c r="L42" t="b">
        <v>1</v>
      </c>
      <c r="M42" t="s">
        <v>33</v>
      </c>
      <c r="N42" t="b">
        <v>0</v>
      </c>
      <c r="O42" t="s">
        <v>126</v>
      </c>
      <c r="P42" t="s">
        <v>123</v>
      </c>
    </row>
    <row r="43" spans="1:16" x14ac:dyDescent="0.2">
      <c r="A43" t="s">
        <v>58</v>
      </c>
      <c r="B43" t="s">
        <v>14</v>
      </c>
      <c r="C43">
        <v>10</v>
      </c>
      <c r="D43">
        <v>3.3</v>
      </c>
      <c r="E43">
        <v>5.5666666669999998</v>
      </c>
      <c r="F43">
        <v>50</v>
      </c>
      <c r="G43">
        <v>31.6</v>
      </c>
      <c r="H43">
        <v>82.266666670000006</v>
      </c>
      <c r="I43" t="b">
        <v>1</v>
      </c>
      <c r="J43" t="b">
        <v>0</v>
      </c>
      <c r="K43" t="b">
        <v>0</v>
      </c>
      <c r="L43" t="b">
        <v>1</v>
      </c>
      <c r="M43" t="s">
        <v>20</v>
      </c>
      <c r="N43" t="b">
        <v>0</v>
      </c>
    </row>
    <row r="44" spans="1:16" hidden="1" x14ac:dyDescent="0.2">
      <c r="A44" t="s">
        <v>72</v>
      </c>
      <c r="B44" t="s">
        <v>17</v>
      </c>
      <c r="C44">
        <v>10</v>
      </c>
      <c r="D44">
        <v>2.4</v>
      </c>
      <c r="E44">
        <v>4.488888889</v>
      </c>
      <c r="F44">
        <v>60</v>
      </c>
      <c r="G44">
        <v>1231.5</v>
      </c>
      <c r="H44">
        <v>73852.055559999993</v>
      </c>
      <c r="I44" t="b">
        <v>1</v>
      </c>
      <c r="J44" t="b">
        <v>0</v>
      </c>
      <c r="K44" t="b">
        <v>1</v>
      </c>
      <c r="L44" t="b">
        <v>1</v>
      </c>
      <c r="M44" t="s">
        <v>63</v>
      </c>
      <c r="N44" t="b">
        <v>1</v>
      </c>
    </row>
    <row r="45" spans="1:16" hidden="1" x14ac:dyDescent="0.2">
      <c r="A45" t="s">
        <v>80</v>
      </c>
      <c r="B45" t="s">
        <v>17</v>
      </c>
      <c r="C45">
        <v>10</v>
      </c>
      <c r="D45">
        <v>2.4</v>
      </c>
      <c r="E45">
        <v>5.6</v>
      </c>
      <c r="F45">
        <v>60</v>
      </c>
      <c r="G45">
        <v>242.8</v>
      </c>
      <c r="H45">
        <v>4196.3999999999996</v>
      </c>
      <c r="I45" t="b">
        <v>0</v>
      </c>
      <c r="J45" t="b">
        <v>0</v>
      </c>
      <c r="K45" t="b">
        <v>0</v>
      </c>
      <c r="L45" t="b">
        <v>0</v>
      </c>
      <c r="N45" t="b">
        <v>0</v>
      </c>
    </row>
    <row r="46" spans="1:16" x14ac:dyDescent="0.2">
      <c r="A46" t="s">
        <v>98</v>
      </c>
      <c r="B46" t="s">
        <v>14</v>
      </c>
      <c r="C46">
        <v>10</v>
      </c>
      <c r="D46">
        <v>3.4</v>
      </c>
      <c r="E46">
        <v>2.7111111110000001</v>
      </c>
      <c r="F46">
        <v>50</v>
      </c>
      <c r="G46">
        <v>244.5</v>
      </c>
      <c r="H46">
        <v>5193.1666670000004</v>
      </c>
      <c r="I46" t="b">
        <v>0</v>
      </c>
      <c r="J46" t="b">
        <v>0</v>
      </c>
      <c r="K46" t="b">
        <v>0</v>
      </c>
      <c r="L46" t="b">
        <v>0</v>
      </c>
    </row>
    <row r="47" spans="1:16" x14ac:dyDescent="0.2">
      <c r="A47" t="s">
        <v>13</v>
      </c>
      <c r="B47" t="s">
        <v>14</v>
      </c>
      <c r="C47">
        <v>10</v>
      </c>
      <c r="D47">
        <v>3.4</v>
      </c>
      <c r="E47">
        <v>5.1555555560000004</v>
      </c>
      <c r="F47">
        <v>50</v>
      </c>
      <c r="G47">
        <v>79.099999999999994</v>
      </c>
      <c r="H47">
        <v>1240.988889</v>
      </c>
      <c r="I47" t="b">
        <v>0</v>
      </c>
      <c r="J47" t="b">
        <v>0</v>
      </c>
      <c r="K47" t="b">
        <v>0</v>
      </c>
      <c r="L47" t="b">
        <v>0</v>
      </c>
    </row>
    <row r="48" spans="1:16" x14ac:dyDescent="0.2">
      <c r="A48" t="s">
        <v>110</v>
      </c>
      <c r="B48" t="s">
        <v>14</v>
      </c>
      <c r="C48">
        <v>10</v>
      </c>
      <c r="D48">
        <v>3.4</v>
      </c>
      <c r="E48">
        <v>10.266666669999999</v>
      </c>
      <c r="F48">
        <v>50</v>
      </c>
      <c r="G48">
        <v>434.3</v>
      </c>
      <c r="H48">
        <v>6732.0111109999998</v>
      </c>
      <c r="I48" t="b">
        <v>1</v>
      </c>
      <c r="J48" t="b">
        <v>1</v>
      </c>
      <c r="K48" t="b">
        <v>0</v>
      </c>
      <c r="L48" t="b">
        <v>1</v>
      </c>
      <c r="M48" t="s">
        <v>111</v>
      </c>
      <c r="N48" t="b">
        <v>1</v>
      </c>
    </row>
    <row r="49" spans="1:15" hidden="1" x14ac:dyDescent="0.2">
      <c r="A49" t="s">
        <v>44</v>
      </c>
      <c r="B49" t="s">
        <v>17</v>
      </c>
      <c r="C49">
        <v>10</v>
      </c>
      <c r="D49">
        <v>2.4</v>
      </c>
      <c r="E49">
        <v>5.8222222219999997</v>
      </c>
      <c r="F49">
        <v>60</v>
      </c>
      <c r="G49">
        <v>134.4</v>
      </c>
      <c r="H49">
        <v>1668.9333329999999</v>
      </c>
      <c r="I49" t="b">
        <v>0</v>
      </c>
      <c r="J49" t="b">
        <v>0</v>
      </c>
      <c r="K49" t="b">
        <v>0</v>
      </c>
      <c r="L49" t="b">
        <v>0</v>
      </c>
    </row>
    <row r="50" spans="1:15" x14ac:dyDescent="0.2">
      <c r="A50" t="s">
        <v>15</v>
      </c>
      <c r="B50" t="s">
        <v>14</v>
      </c>
      <c r="C50">
        <v>10</v>
      </c>
      <c r="D50">
        <v>3.5</v>
      </c>
      <c r="E50">
        <v>2.2777777779999999</v>
      </c>
      <c r="F50">
        <v>40</v>
      </c>
      <c r="G50">
        <v>49.8</v>
      </c>
      <c r="H50">
        <v>581.28888889999996</v>
      </c>
      <c r="I50" t="b">
        <v>0</v>
      </c>
      <c r="J50" t="b">
        <v>0</v>
      </c>
      <c r="K50" t="b">
        <v>0</v>
      </c>
      <c r="L50" t="b">
        <v>0</v>
      </c>
    </row>
    <row r="51" spans="1:15" x14ac:dyDescent="0.2">
      <c r="A51" t="s">
        <v>53</v>
      </c>
      <c r="B51" t="s">
        <v>14</v>
      </c>
      <c r="C51">
        <v>10</v>
      </c>
      <c r="D51">
        <v>3.5</v>
      </c>
      <c r="E51">
        <v>3.8333333330000001</v>
      </c>
      <c r="F51">
        <v>50</v>
      </c>
      <c r="G51">
        <v>97.3</v>
      </c>
      <c r="H51">
        <v>910.23333330000003</v>
      </c>
      <c r="I51" t="b">
        <v>0</v>
      </c>
      <c r="J51" t="b">
        <v>0</v>
      </c>
      <c r="K51" t="b">
        <v>0</v>
      </c>
      <c r="L51" t="b">
        <v>0</v>
      </c>
    </row>
    <row r="52" spans="1:15" hidden="1" x14ac:dyDescent="0.2">
      <c r="A52" t="s">
        <v>114</v>
      </c>
      <c r="B52" t="s">
        <v>17</v>
      </c>
      <c r="C52">
        <v>10</v>
      </c>
      <c r="D52">
        <v>2.5</v>
      </c>
      <c r="E52">
        <v>5.3888888890000004</v>
      </c>
      <c r="F52">
        <v>60</v>
      </c>
      <c r="G52">
        <v>469.9</v>
      </c>
      <c r="H52">
        <v>7793.6555559999997</v>
      </c>
      <c r="I52" t="b">
        <v>1</v>
      </c>
      <c r="J52" t="b">
        <v>0</v>
      </c>
      <c r="K52" t="b">
        <v>0</v>
      </c>
      <c r="L52" t="b">
        <v>1</v>
      </c>
      <c r="M52" t="s">
        <v>115</v>
      </c>
      <c r="N52" t="b">
        <v>1</v>
      </c>
    </row>
    <row r="53" spans="1:15" hidden="1" x14ac:dyDescent="0.2">
      <c r="A53" t="s">
        <v>64</v>
      </c>
      <c r="B53" t="s">
        <v>17</v>
      </c>
      <c r="C53">
        <v>10</v>
      </c>
      <c r="D53">
        <v>3</v>
      </c>
      <c r="E53">
        <v>8.4444444440000002</v>
      </c>
      <c r="F53">
        <v>60</v>
      </c>
      <c r="G53">
        <v>559.6</v>
      </c>
      <c r="H53">
        <v>18682.266670000001</v>
      </c>
      <c r="I53" t="b">
        <v>1</v>
      </c>
      <c r="J53" t="b">
        <v>1</v>
      </c>
      <c r="K53" t="b">
        <v>1</v>
      </c>
      <c r="L53" t="b">
        <v>1</v>
      </c>
      <c r="M53" t="s">
        <v>65</v>
      </c>
      <c r="N53" t="b">
        <v>1</v>
      </c>
    </row>
    <row r="54" spans="1:15" hidden="1" x14ac:dyDescent="0.2">
      <c r="A54" s="1" t="s">
        <v>52</v>
      </c>
      <c r="B54" t="s">
        <v>17</v>
      </c>
      <c r="C54">
        <v>10</v>
      </c>
      <c r="D54">
        <v>3.1</v>
      </c>
      <c r="E54">
        <v>1.877777778</v>
      </c>
      <c r="F54">
        <v>60</v>
      </c>
      <c r="G54">
        <v>48.7</v>
      </c>
      <c r="H54">
        <v>304.01111109999999</v>
      </c>
      <c r="I54" t="b">
        <v>0</v>
      </c>
      <c r="J54" t="b">
        <v>0</v>
      </c>
      <c r="K54" t="b">
        <v>0</v>
      </c>
      <c r="L54" t="b">
        <v>0</v>
      </c>
    </row>
    <row r="55" spans="1:15" x14ac:dyDescent="0.2">
      <c r="A55" t="s">
        <v>36</v>
      </c>
      <c r="B55" t="s">
        <v>14</v>
      </c>
      <c r="C55">
        <v>10</v>
      </c>
      <c r="D55">
        <v>3.6</v>
      </c>
      <c r="E55">
        <v>3.6</v>
      </c>
      <c r="F55">
        <v>60</v>
      </c>
      <c r="G55">
        <v>43.1</v>
      </c>
      <c r="H55">
        <v>187.87777779999999</v>
      </c>
      <c r="I55" t="b">
        <v>0</v>
      </c>
      <c r="J55" t="b">
        <v>0</v>
      </c>
      <c r="K55" t="b">
        <v>0</v>
      </c>
      <c r="L55" t="b">
        <v>0</v>
      </c>
    </row>
    <row r="56" spans="1:15" hidden="1" x14ac:dyDescent="0.2">
      <c r="A56" t="s">
        <v>45</v>
      </c>
      <c r="B56" t="s">
        <v>17</v>
      </c>
      <c r="C56">
        <v>10</v>
      </c>
      <c r="D56">
        <v>3.9</v>
      </c>
      <c r="E56">
        <v>2.766666667</v>
      </c>
      <c r="F56">
        <v>60</v>
      </c>
      <c r="G56">
        <v>119.7</v>
      </c>
      <c r="H56">
        <v>21417.78889</v>
      </c>
      <c r="I56" t="b">
        <v>0</v>
      </c>
      <c r="J56" t="b">
        <v>0</v>
      </c>
      <c r="K56" t="b">
        <v>1</v>
      </c>
      <c r="L56" t="b">
        <v>1</v>
      </c>
      <c r="M56" t="s">
        <v>27</v>
      </c>
      <c r="N56" t="b">
        <v>0</v>
      </c>
      <c r="O56" t="s">
        <v>126</v>
      </c>
    </row>
    <row r="57" spans="1:15" x14ac:dyDescent="0.2">
      <c r="A57" t="s">
        <v>85</v>
      </c>
      <c r="B57" t="s">
        <v>14</v>
      </c>
      <c r="C57">
        <v>10</v>
      </c>
      <c r="D57">
        <v>3.6</v>
      </c>
      <c r="E57">
        <v>4.0444444439999998</v>
      </c>
      <c r="F57">
        <v>70</v>
      </c>
      <c r="G57">
        <v>74.5</v>
      </c>
      <c r="H57">
        <v>1088.7222220000001</v>
      </c>
      <c r="I57" t="b">
        <v>0</v>
      </c>
      <c r="J57" t="b">
        <v>0</v>
      </c>
      <c r="K57" t="b">
        <v>0</v>
      </c>
      <c r="L57" t="b">
        <v>0</v>
      </c>
    </row>
    <row r="58" spans="1:15" x14ac:dyDescent="0.2">
      <c r="A58" t="s">
        <v>26</v>
      </c>
      <c r="B58" t="s">
        <v>14</v>
      </c>
      <c r="C58">
        <v>10</v>
      </c>
      <c r="D58">
        <v>3.6</v>
      </c>
      <c r="E58">
        <v>6.0444444439999998</v>
      </c>
      <c r="F58">
        <v>40</v>
      </c>
      <c r="G58">
        <v>278.5</v>
      </c>
      <c r="H58">
        <v>27040.055560000001</v>
      </c>
      <c r="I58" t="b">
        <v>0</v>
      </c>
      <c r="J58" t="b">
        <v>0</v>
      </c>
      <c r="K58" t="b">
        <v>1</v>
      </c>
      <c r="L58" t="b">
        <v>1</v>
      </c>
      <c r="M58" t="s">
        <v>27</v>
      </c>
      <c r="N58" t="b">
        <v>0</v>
      </c>
    </row>
    <row r="59" spans="1:15" x14ac:dyDescent="0.2">
      <c r="A59" t="s">
        <v>106</v>
      </c>
      <c r="B59" t="s">
        <v>14</v>
      </c>
      <c r="C59">
        <v>10</v>
      </c>
      <c r="D59">
        <v>3.6</v>
      </c>
      <c r="E59">
        <v>7.1555555560000004</v>
      </c>
      <c r="F59">
        <v>30</v>
      </c>
      <c r="G59">
        <v>107.6</v>
      </c>
      <c r="H59">
        <v>1960.0444440000001</v>
      </c>
      <c r="I59" t="b">
        <v>0</v>
      </c>
      <c r="J59" t="b">
        <v>0</v>
      </c>
      <c r="K59" t="b">
        <v>0</v>
      </c>
      <c r="L59" t="b">
        <v>0</v>
      </c>
    </row>
    <row r="60" spans="1:15" hidden="1" x14ac:dyDescent="0.2">
      <c r="A60" t="s">
        <v>32</v>
      </c>
      <c r="B60" t="s">
        <v>17</v>
      </c>
      <c r="C60">
        <v>10</v>
      </c>
      <c r="D60">
        <v>2.2000000000000002</v>
      </c>
      <c r="E60">
        <v>2.1777777779999998</v>
      </c>
      <c r="F60">
        <v>70</v>
      </c>
      <c r="G60">
        <v>122.4</v>
      </c>
      <c r="H60">
        <v>1395.377778</v>
      </c>
      <c r="I60" t="b">
        <v>0</v>
      </c>
      <c r="J60" t="b">
        <v>0</v>
      </c>
      <c r="K60" t="b">
        <v>0</v>
      </c>
      <c r="L60" t="b">
        <v>0</v>
      </c>
    </row>
    <row r="61" spans="1:15" x14ac:dyDescent="0.2">
      <c r="A61" t="s">
        <v>59</v>
      </c>
      <c r="B61" t="s">
        <v>14</v>
      </c>
      <c r="C61">
        <v>10</v>
      </c>
      <c r="D61">
        <v>3.7</v>
      </c>
      <c r="E61">
        <v>7.3444444439999996</v>
      </c>
      <c r="F61">
        <v>40</v>
      </c>
      <c r="G61">
        <v>113.3</v>
      </c>
      <c r="H61">
        <v>2024.677778</v>
      </c>
      <c r="I61" t="b">
        <v>0</v>
      </c>
      <c r="J61" t="b">
        <v>0</v>
      </c>
      <c r="K61" t="b">
        <v>0</v>
      </c>
      <c r="L61" t="b">
        <v>0</v>
      </c>
    </row>
    <row r="62" spans="1:15" hidden="1" x14ac:dyDescent="0.2">
      <c r="A62" t="s">
        <v>90</v>
      </c>
      <c r="B62" t="s">
        <v>17</v>
      </c>
      <c r="C62">
        <v>10</v>
      </c>
      <c r="D62">
        <v>2.2000000000000002</v>
      </c>
      <c r="E62">
        <v>4.8444444439999996</v>
      </c>
      <c r="F62">
        <v>70</v>
      </c>
      <c r="G62">
        <v>177.9</v>
      </c>
      <c r="H62">
        <v>3800.5444440000001</v>
      </c>
      <c r="I62" t="b">
        <v>0</v>
      </c>
      <c r="J62" t="b">
        <v>0</v>
      </c>
      <c r="K62" t="b">
        <v>0</v>
      </c>
      <c r="L62" t="b">
        <v>0</v>
      </c>
      <c r="N62" t="b">
        <v>0</v>
      </c>
    </row>
    <row r="63" spans="1:15" x14ac:dyDescent="0.2">
      <c r="A63" t="s">
        <v>84</v>
      </c>
      <c r="B63" t="s">
        <v>14</v>
      </c>
      <c r="C63">
        <v>10</v>
      </c>
      <c r="D63">
        <v>3.8</v>
      </c>
      <c r="E63">
        <v>2.4</v>
      </c>
      <c r="F63">
        <v>60</v>
      </c>
      <c r="G63">
        <v>56.6</v>
      </c>
      <c r="H63">
        <v>1490.9333329999999</v>
      </c>
      <c r="I63" t="b">
        <v>0</v>
      </c>
      <c r="J63" t="b">
        <v>0</v>
      </c>
      <c r="K63" t="b">
        <v>0</v>
      </c>
      <c r="L63" t="b">
        <v>0</v>
      </c>
      <c r="N63" t="b">
        <v>0</v>
      </c>
    </row>
    <row r="64" spans="1:15" hidden="1" x14ac:dyDescent="0.2">
      <c r="A64" t="s">
        <v>34</v>
      </c>
      <c r="B64" t="s">
        <v>17</v>
      </c>
      <c r="C64">
        <v>10</v>
      </c>
      <c r="D64">
        <v>2.2000000000000002</v>
      </c>
      <c r="E64">
        <v>5.9555555560000002</v>
      </c>
      <c r="F64">
        <v>70</v>
      </c>
      <c r="G64">
        <v>94.3</v>
      </c>
      <c r="H64">
        <v>484.45555560000003</v>
      </c>
      <c r="I64" t="b">
        <v>0</v>
      </c>
      <c r="J64" t="b">
        <v>0</v>
      </c>
      <c r="K64" t="b">
        <v>0</v>
      </c>
      <c r="L64" t="b">
        <v>0</v>
      </c>
      <c r="N64" t="b">
        <v>0</v>
      </c>
    </row>
    <row r="65" spans="1:16" hidden="1" x14ac:dyDescent="0.2">
      <c r="A65" t="s">
        <v>38</v>
      </c>
      <c r="B65" t="s">
        <v>17</v>
      </c>
      <c r="C65">
        <v>10</v>
      </c>
      <c r="D65">
        <v>2.2999999999999998</v>
      </c>
      <c r="E65">
        <v>2.233333333</v>
      </c>
      <c r="F65">
        <v>70</v>
      </c>
      <c r="G65">
        <v>68.900000000000006</v>
      </c>
      <c r="H65">
        <v>396.54444439999997</v>
      </c>
      <c r="I65" t="b">
        <v>0</v>
      </c>
      <c r="J65" t="b">
        <v>0</v>
      </c>
      <c r="K65" t="b">
        <v>0</v>
      </c>
      <c r="L65" t="b">
        <v>0</v>
      </c>
      <c r="N65" t="b">
        <v>0</v>
      </c>
    </row>
    <row r="66" spans="1:16" hidden="1" x14ac:dyDescent="0.2">
      <c r="A66" t="s">
        <v>108</v>
      </c>
      <c r="B66" t="s">
        <v>17</v>
      </c>
      <c r="C66">
        <v>10</v>
      </c>
      <c r="D66">
        <v>2.2999999999999998</v>
      </c>
      <c r="E66">
        <v>3.122222222</v>
      </c>
      <c r="F66">
        <v>70</v>
      </c>
      <c r="G66">
        <v>106.4</v>
      </c>
      <c r="H66">
        <v>837.6</v>
      </c>
      <c r="I66" t="b">
        <v>0</v>
      </c>
      <c r="J66" t="b">
        <v>0</v>
      </c>
      <c r="K66" t="b">
        <v>0</v>
      </c>
      <c r="L66" t="b">
        <v>0</v>
      </c>
      <c r="N66" t="b">
        <v>0</v>
      </c>
    </row>
    <row r="67" spans="1:16" x14ac:dyDescent="0.2">
      <c r="A67" t="s">
        <v>70</v>
      </c>
      <c r="B67" t="s">
        <v>14</v>
      </c>
      <c r="C67">
        <v>10</v>
      </c>
      <c r="D67">
        <v>3.9</v>
      </c>
      <c r="E67">
        <v>7.4333333330000002</v>
      </c>
      <c r="F67">
        <v>40</v>
      </c>
      <c r="G67">
        <v>122</v>
      </c>
      <c r="H67">
        <v>5180.8888889999998</v>
      </c>
      <c r="I67" t="b">
        <v>0</v>
      </c>
      <c r="J67" t="b">
        <v>0</v>
      </c>
      <c r="K67" t="b">
        <v>0</v>
      </c>
      <c r="L67" t="b">
        <v>0</v>
      </c>
      <c r="N67" t="b">
        <v>0</v>
      </c>
      <c r="O67" t="s">
        <v>120</v>
      </c>
      <c r="P67" t="s">
        <v>124</v>
      </c>
    </row>
    <row r="68" spans="1:16" x14ac:dyDescent="0.2">
      <c r="A68" t="s">
        <v>113</v>
      </c>
      <c r="B68" t="s">
        <v>14</v>
      </c>
      <c r="C68">
        <v>10</v>
      </c>
      <c r="D68">
        <v>4</v>
      </c>
      <c r="E68">
        <v>2.2222222220000001</v>
      </c>
      <c r="F68">
        <v>40</v>
      </c>
      <c r="G68">
        <v>21.6</v>
      </c>
      <c r="H68">
        <v>50.044444439999999</v>
      </c>
      <c r="I68" t="b">
        <v>1</v>
      </c>
      <c r="J68" t="b">
        <v>0</v>
      </c>
      <c r="K68" t="b">
        <v>0</v>
      </c>
      <c r="L68" t="b">
        <v>1</v>
      </c>
      <c r="M68" t="s">
        <v>20</v>
      </c>
      <c r="N68" t="b">
        <v>0</v>
      </c>
      <c r="O68" t="s">
        <v>120</v>
      </c>
    </row>
    <row r="69" spans="1:16" x14ac:dyDescent="0.2">
      <c r="A69" s="1" t="s">
        <v>94</v>
      </c>
      <c r="B69" t="s">
        <v>14</v>
      </c>
      <c r="C69">
        <v>10</v>
      </c>
      <c r="D69">
        <v>4</v>
      </c>
      <c r="E69">
        <v>3.5555555559999998</v>
      </c>
      <c r="F69">
        <v>40</v>
      </c>
      <c r="G69">
        <v>64.400000000000006</v>
      </c>
      <c r="H69">
        <v>1058.0444440000001</v>
      </c>
      <c r="I69" t="b">
        <v>0</v>
      </c>
      <c r="J69" t="b">
        <v>0</v>
      </c>
      <c r="K69" t="b">
        <v>0</v>
      </c>
      <c r="L69" t="b">
        <v>0</v>
      </c>
    </row>
    <row r="70" spans="1:16" hidden="1" x14ac:dyDescent="0.2">
      <c r="A70" t="s">
        <v>97</v>
      </c>
      <c r="B70" t="s">
        <v>17</v>
      </c>
      <c r="C70">
        <v>10</v>
      </c>
      <c r="D70">
        <v>3</v>
      </c>
      <c r="E70">
        <v>4.6666666670000003</v>
      </c>
      <c r="F70">
        <v>70</v>
      </c>
      <c r="G70">
        <v>128.6</v>
      </c>
      <c r="H70">
        <v>1297.5999999999999</v>
      </c>
      <c r="I70" t="b">
        <v>0</v>
      </c>
      <c r="J70" t="b">
        <v>0</v>
      </c>
      <c r="K70" t="b">
        <v>0</v>
      </c>
      <c r="L70" t="b">
        <v>0</v>
      </c>
    </row>
    <row r="71" spans="1:16" x14ac:dyDescent="0.2">
      <c r="A71" t="s">
        <v>42</v>
      </c>
      <c r="B71" t="s">
        <v>14</v>
      </c>
      <c r="C71">
        <v>10</v>
      </c>
      <c r="D71">
        <v>4.0999999999999996</v>
      </c>
      <c r="E71">
        <v>6.1</v>
      </c>
      <c r="F71">
        <v>40</v>
      </c>
      <c r="G71">
        <v>22.2</v>
      </c>
      <c r="H71">
        <v>153.7333333</v>
      </c>
      <c r="I71" t="b">
        <v>0</v>
      </c>
      <c r="J71" t="b">
        <v>0</v>
      </c>
      <c r="K71" t="b">
        <v>0</v>
      </c>
      <c r="L71" t="b">
        <v>0</v>
      </c>
    </row>
    <row r="72" spans="1:16" x14ac:dyDescent="0.2">
      <c r="A72" t="s">
        <v>50</v>
      </c>
      <c r="B72" t="s">
        <v>14</v>
      </c>
      <c r="C72">
        <v>10</v>
      </c>
      <c r="D72">
        <v>4.0999999999999996</v>
      </c>
      <c r="E72">
        <v>7.6555555560000004</v>
      </c>
      <c r="F72">
        <v>40</v>
      </c>
      <c r="G72">
        <v>248.7</v>
      </c>
      <c r="H72">
        <v>1271.5666670000001</v>
      </c>
      <c r="I72" t="b">
        <v>0</v>
      </c>
      <c r="J72" t="b">
        <v>0</v>
      </c>
      <c r="K72" t="b">
        <v>0</v>
      </c>
      <c r="L72" t="b">
        <v>0</v>
      </c>
      <c r="O72" t="s">
        <v>120</v>
      </c>
      <c r="P72" t="s">
        <v>124</v>
      </c>
    </row>
    <row r="73" spans="1:16" x14ac:dyDescent="0.2">
      <c r="A73" t="s">
        <v>61</v>
      </c>
      <c r="B73" t="s">
        <v>14</v>
      </c>
      <c r="C73">
        <v>10</v>
      </c>
      <c r="D73">
        <v>4.2</v>
      </c>
      <c r="E73">
        <v>5.511111111</v>
      </c>
      <c r="F73">
        <v>20</v>
      </c>
      <c r="G73">
        <v>17.3</v>
      </c>
      <c r="H73">
        <v>82.455555559999993</v>
      </c>
      <c r="I73" t="b">
        <v>1</v>
      </c>
      <c r="J73" t="b">
        <v>1</v>
      </c>
      <c r="K73" t="b">
        <v>0</v>
      </c>
      <c r="L73" t="b">
        <v>1</v>
      </c>
      <c r="M73" t="s">
        <v>23</v>
      </c>
      <c r="N73" t="b">
        <v>0</v>
      </c>
    </row>
    <row r="74" spans="1:16" hidden="1" x14ac:dyDescent="0.2">
      <c r="A74" t="s">
        <v>41</v>
      </c>
      <c r="B74" t="s">
        <v>17</v>
      </c>
      <c r="C74">
        <v>10</v>
      </c>
      <c r="D74">
        <v>3.3</v>
      </c>
      <c r="E74">
        <v>10.233333330000001</v>
      </c>
      <c r="F74">
        <v>70</v>
      </c>
      <c r="G74">
        <v>56.3</v>
      </c>
      <c r="H74">
        <v>470.9</v>
      </c>
      <c r="I74" t="b">
        <v>0</v>
      </c>
      <c r="J74" t="b">
        <v>1</v>
      </c>
      <c r="K74" t="b">
        <v>0</v>
      </c>
      <c r="L74" t="b">
        <v>1</v>
      </c>
      <c r="M74" t="s">
        <v>33</v>
      </c>
      <c r="N74" t="b">
        <v>0</v>
      </c>
    </row>
    <row r="75" spans="1:16" hidden="1" x14ac:dyDescent="0.2">
      <c r="A75" t="s">
        <v>68</v>
      </c>
      <c r="B75" t="s">
        <v>17</v>
      </c>
      <c r="C75">
        <v>10</v>
      </c>
      <c r="D75">
        <v>1.6</v>
      </c>
      <c r="E75">
        <v>3.1555555559999999</v>
      </c>
      <c r="F75">
        <v>80</v>
      </c>
      <c r="G75">
        <v>81</v>
      </c>
      <c r="H75">
        <v>322.22222219999998</v>
      </c>
      <c r="I75" t="b">
        <v>0</v>
      </c>
      <c r="J75" t="b">
        <v>0</v>
      </c>
      <c r="K75" t="b">
        <v>0</v>
      </c>
      <c r="L75" t="b">
        <v>0</v>
      </c>
    </row>
    <row r="76" spans="1:16" x14ac:dyDescent="0.2">
      <c r="A76" t="s">
        <v>102</v>
      </c>
      <c r="B76" t="s">
        <v>14</v>
      </c>
      <c r="C76">
        <v>10</v>
      </c>
      <c r="D76">
        <v>4.4000000000000004</v>
      </c>
      <c r="E76">
        <v>5.1555555560000004</v>
      </c>
      <c r="F76">
        <v>40</v>
      </c>
      <c r="G76">
        <v>174.4</v>
      </c>
      <c r="H76">
        <v>1572.9333329999999</v>
      </c>
      <c r="I76" t="b">
        <v>0</v>
      </c>
      <c r="J76" t="b">
        <v>0</v>
      </c>
      <c r="K76" t="b">
        <v>0</v>
      </c>
      <c r="L76" t="b">
        <v>0</v>
      </c>
    </row>
    <row r="77" spans="1:16" x14ac:dyDescent="0.2">
      <c r="A77" t="s">
        <v>76</v>
      </c>
      <c r="B77" t="s">
        <v>14</v>
      </c>
      <c r="C77">
        <v>10</v>
      </c>
      <c r="D77">
        <v>4.5</v>
      </c>
      <c r="E77">
        <v>3.611111111</v>
      </c>
      <c r="F77">
        <v>60</v>
      </c>
      <c r="G77">
        <v>24.8</v>
      </c>
      <c r="H77">
        <v>458.1777778</v>
      </c>
      <c r="I77" t="b">
        <v>0</v>
      </c>
      <c r="J77" t="b">
        <v>0</v>
      </c>
      <c r="K77" t="b">
        <v>0</v>
      </c>
      <c r="L77" t="b">
        <v>0</v>
      </c>
    </row>
    <row r="78" spans="1:16" hidden="1" x14ac:dyDescent="0.2">
      <c r="A78" t="s">
        <v>67</v>
      </c>
      <c r="B78" t="s">
        <v>17</v>
      </c>
      <c r="C78">
        <v>10</v>
      </c>
      <c r="D78">
        <v>1.9</v>
      </c>
      <c r="E78">
        <v>3.4333333330000002</v>
      </c>
      <c r="F78">
        <v>80</v>
      </c>
      <c r="G78">
        <v>32.9</v>
      </c>
      <c r="H78">
        <v>194.3222222</v>
      </c>
      <c r="I78" t="b">
        <v>0</v>
      </c>
      <c r="J78" t="b">
        <v>0</v>
      </c>
      <c r="K78" t="b">
        <v>0</v>
      </c>
      <c r="L78" t="b">
        <v>0</v>
      </c>
    </row>
    <row r="79" spans="1:16" x14ac:dyDescent="0.2">
      <c r="A79" t="s">
        <v>25</v>
      </c>
      <c r="B79" t="s">
        <v>14</v>
      </c>
      <c r="C79">
        <v>10</v>
      </c>
      <c r="D79">
        <v>4.5999999999999996</v>
      </c>
      <c r="E79">
        <v>2.7111111110000001</v>
      </c>
      <c r="F79">
        <v>30</v>
      </c>
      <c r="G79">
        <v>23.3</v>
      </c>
      <c r="H79">
        <v>236.9</v>
      </c>
      <c r="I79" t="b">
        <v>0</v>
      </c>
      <c r="J79" t="b">
        <v>0</v>
      </c>
      <c r="K79" t="b">
        <v>0</v>
      </c>
      <c r="L79" t="b">
        <v>0</v>
      </c>
    </row>
    <row r="80" spans="1:16" hidden="1" x14ac:dyDescent="0.2">
      <c r="A80" t="s">
        <v>96</v>
      </c>
      <c r="B80" t="s">
        <v>17</v>
      </c>
      <c r="C80">
        <v>10</v>
      </c>
      <c r="D80">
        <v>3.2</v>
      </c>
      <c r="E80">
        <v>2.4</v>
      </c>
      <c r="F80">
        <v>80</v>
      </c>
      <c r="G80">
        <v>59.5</v>
      </c>
      <c r="H80">
        <v>271.38888889999998</v>
      </c>
      <c r="I80" t="b">
        <v>0</v>
      </c>
      <c r="J80" t="b">
        <v>0</v>
      </c>
      <c r="K80" t="b">
        <v>0</v>
      </c>
      <c r="L80" t="b">
        <v>0</v>
      </c>
    </row>
    <row r="81" spans="1:15" x14ac:dyDescent="0.2">
      <c r="A81" t="s">
        <v>29</v>
      </c>
      <c r="B81" t="s">
        <v>14</v>
      </c>
      <c r="C81">
        <v>10</v>
      </c>
      <c r="D81">
        <v>4.5999999999999996</v>
      </c>
      <c r="E81">
        <v>3.1555555559999999</v>
      </c>
      <c r="F81">
        <v>30</v>
      </c>
      <c r="G81">
        <v>10.5</v>
      </c>
      <c r="H81">
        <v>48.5</v>
      </c>
      <c r="I81" t="b">
        <v>1</v>
      </c>
      <c r="J81" t="b">
        <v>1</v>
      </c>
      <c r="K81" t="b">
        <v>0</v>
      </c>
      <c r="L81" t="b">
        <v>1</v>
      </c>
      <c r="M81" t="s">
        <v>23</v>
      </c>
      <c r="N81" t="b">
        <v>0</v>
      </c>
      <c r="O81" t="s">
        <v>120</v>
      </c>
    </row>
    <row r="82" spans="1:15" x14ac:dyDescent="0.2">
      <c r="A82" t="s">
        <v>57</v>
      </c>
      <c r="B82" t="s">
        <v>14</v>
      </c>
      <c r="C82">
        <v>10</v>
      </c>
      <c r="D82">
        <v>4.5999999999999996</v>
      </c>
      <c r="E82">
        <v>5.1555555560000004</v>
      </c>
      <c r="F82">
        <v>30</v>
      </c>
      <c r="G82">
        <v>94.6</v>
      </c>
      <c r="H82">
        <v>1508.0444440000001</v>
      </c>
      <c r="I82" t="b">
        <v>0</v>
      </c>
      <c r="J82" t="b">
        <v>0</v>
      </c>
      <c r="K82" t="b">
        <v>0</v>
      </c>
      <c r="L82" t="b">
        <v>0</v>
      </c>
    </row>
    <row r="83" spans="1:15" hidden="1" x14ac:dyDescent="0.2">
      <c r="A83" t="s">
        <v>89</v>
      </c>
      <c r="B83" t="s">
        <v>17</v>
      </c>
      <c r="C83">
        <v>10</v>
      </c>
      <c r="D83">
        <v>0.5</v>
      </c>
      <c r="E83">
        <v>0.27777777799999998</v>
      </c>
      <c r="F83">
        <v>100</v>
      </c>
      <c r="G83">
        <v>270.7</v>
      </c>
      <c r="H83">
        <v>2197.3444439999998</v>
      </c>
      <c r="I83" t="b">
        <v>0</v>
      </c>
      <c r="J83" t="b">
        <v>1</v>
      </c>
      <c r="K83" t="b">
        <v>0</v>
      </c>
      <c r="L83" t="b">
        <v>1</v>
      </c>
      <c r="M83" t="s">
        <v>87</v>
      </c>
      <c r="N83" t="b">
        <v>0</v>
      </c>
      <c r="O83" t="s">
        <v>118</v>
      </c>
    </row>
    <row r="84" spans="1:15" x14ac:dyDescent="0.2">
      <c r="A84" t="s">
        <v>47</v>
      </c>
      <c r="B84" t="s">
        <v>14</v>
      </c>
      <c r="C84">
        <v>10</v>
      </c>
      <c r="D84">
        <v>4.9000000000000004</v>
      </c>
      <c r="E84">
        <v>4.0999999999999996</v>
      </c>
      <c r="F84">
        <v>40</v>
      </c>
      <c r="G84">
        <v>33.299999999999997</v>
      </c>
      <c r="H84">
        <v>167.56666670000001</v>
      </c>
      <c r="I84" t="b">
        <v>0</v>
      </c>
      <c r="J84" t="b">
        <v>0</v>
      </c>
      <c r="K84" t="b">
        <v>0</v>
      </c>
      <c r="L84" t="b">
        <v>0</v>
      </c>
    </row>
    <row r="85" spans="1:15" x14ac:dyDescent="0.2">
      <c r="A85" t="s">
        <v>92</v>
      </c>
      <c r="B85" t="s">
        <v>14</v>
      </c>
      <c r="C85">
        <v>10</v>
      </c>
      <c r="D85">
        <v>4.9000000000000004</v>
      </c>
      <c r="E85">
        <v>7.6555555560000004</v>
      </c>
      <c r="F85">
        <v>30</v>
      </c>
      <c r="G85">
        <v>58.6</v>
      </c>
      <c r="H85">
        <v>892.93333329999996</v>
      </c>
      <c r="I85" t="b">
        <v>0</v>
      </c>
      <c r="J85" t="b">
        <v>0</v>
      </c>
      <c r="K85" t="b">
        <v>0</v>
      </c>
      <c r="L85" t="b">
        <v>0</v>
      </c>
    </row>
    <row r="86" spans="1:15" x14ac:dyDescent="0.2">
      <c r="A86" t="s">
        <v>56</v>
      </c>
      <c r="B86" t="s">
        <v>14</v>
      </c>
      <c r="C86">
        <v>10</v>
      </c>
      <c r="D86">
        <v>4.9000000000000004</v>
      </c>
      <c r="E86">
        <v>11.43333333</v>
      </c>
      <c r="F86">
        <v>40</v>
      </c>
      <c r="G86">
        <v>68.599999999999994</v>
      </c>
      <c r="H86">
        <v>652.04444439999997</v>
      </c>
      <c r="I86" t="b">
        <v>0</v>
      </c>
      <c r="J86" t="b">
        <v>1</v>
      </c>
      <c r="K86" t="b">
        <v>0</v>
      </c>
      <c r="L86" t="b">
        <v>1</v>
      </c>
      <c r="M86" t="s">
        <v>33</v>
      </c>
      <c r="N86" t="b">
        <v>0</v>
      </c>
    </row>
    <row r="87" spans="1:15" x14ac:dyDescent="0.2">
      <c r="A87" t="s">
        <v>39</v>
      </c>
      <c r="B87" t="s">
        <v>14</v>
      </c>
      <c r="C87">
        <v>10</v>
      </c>
      <c r="D87">
        <v>5</v>
      </c>
      <c r="E87">
        <v>7.3333333329999997</v>
      </c>
      <c r="F87">
        <v>40</v>
      </c>
      <c r="G87">
        <v>24.4</v>
      </c>
      <c r="H87">
        <v>69.599999999999994</v>
      </c>
      <c r="I87" t="b">
        <v>1</v>
      </c>
      <c r="J87" t="b">
        <v>0</v>
      </c>
      <c r="K87" t="b">
        <v>0</v>
      </c>
      <c r="L87" t="b">
        <v>1</v>
      </c>
      <c r="M87" t="s">
        <v>20</v>
      </c>
      <c r="N87" t="b">
        <v>0</v>
      </c>
    </row>
    <row r="88" spans="1:15" x14ac:dyDescent="0.2">
      <c r="A88" t="s">
        <v>19</v>
      </c>
      <c r="B88" t="s">
        <v>14</v>
      </c>
      <c r="C88">
        <v>10</v>
      </c>
      <c r="D88">
        <v>5.0999999999999996</v>
      </c>
      <c r="E88">
        <v>2.3222222220000002</v>
      </c>
      <c r="F88">
        <v>10</v>
      </c>
      <c r="G88">
        <v>33</v>
      </c>
      <c r="H88">
        <v>35.555555560000002</v>
      </c>
      <c r="I88" t="b">
        <v>1</v>
      </c>
      <c r="J88" t="b">
        <v>0</v>
      </c>
      <c r="K88" t="b">
        <v>0</v>
      </c>
      <c r="L88" t="b">
        <v>1</v>
      </c>
      <c r="M88" t="s">
        <v>20</v>
      </c>
      <c r="N88" t="b">
        <v>0</v>
      </c>
      <c r="O88" t="s">
        <v>128</v>
      </c>
    </row>
    <row r="89" spans="1:15" x14ac:dyDescent="0.2">
      <c r="A89" t="s">
        <v>81</v>
      </c>
      <c r="B89" t="s">
        <v>14</v>
      </c>
      <c r="C89">
        <v>10</v>
      </c>
      <c r="D89">
        <v>5.2</v>
      </c>
      <c r="E89">
        <v>2.1777777779999998</v>
      </c>
      <c r="F89">
        <v>0</v>
      </c>
      <c r="G89">
        <v>5.4</v>
      </c>
      <c r="H89">
        <v>9.3777777780000005</v>
      </c>
      <c r="I89" t="b">
        <v>1</v>
      </c>
      <c r="J89" t="b">
        <v>1</v>
      </c>
      <c r="K89" t="b">
        <v>0</v>
      </c>
      <c r="L89" t="b">
        <v>1</v>
      </c>
      <c r="M89" t="s">
        <v>23</v>
      </c>
      <c r="N89" t="b">
        <v>0</v>
      </c>
      <c r="O89" t="s">
        <v>120</v>
      </c>
    </row>
    <row r="90" spans="1:15" x14ac:dyDescent="0.2">
      <c r="A90" t="s">
        <v>30</v>
      </c>
      <c r="B90" t="s">
        <v>14</v>
      </c>
      <c r="C90">
        <v>10</v>
      </c>
      <c r="D90">
        <v>5.2</v>
      </c>
      <c r="E90">
        <v>3.733333333</v>
      </c>
      <c r="F90">
        <v>60</v>
      </c>
      <c r="G90">
        <v>26.6</v>
      </c>
      <c r="H90">
        <v>64.266666670000006</v>
      </c>
      <c r="I90" t="b">
        <v>1</v>
      </c>
      <c r="J90" t="b">
        <v>0</v>
      </c>
      <c r="K90" t="b">
        <v>0</v>
      </c>
      <c r="L90" t="b">
        <v>1</v>
      </c>
      <c r="M90" t="s">
        <v>20</v>
      </c>
      <c r="N90" t="b">
        <v>0</v>
      </c>
      <c r="O90" t="s">
        <v>119</v>
      </c>
    </row>
    <row r="91" spans="1:15" x14ac:dyDescent="0.2">
      <c r="A91" t="s">
        <v>21</v>
      </c>
      <c r="B91" t="s">
        <v>14</v>
      </c>
      <c r="C91">
        <v>10</v>
      </c>
      <c r="D91">
        <v>5.3</v>
      </c>
      <c r="E91">
        <v>3.5666666669999998</v>
      </c>
      <c r="F91">
        <v>20</v>
      </c>
      <c r="G91">
        <v>37.799999999999997</v>
      </c>
      <c r="H91">
        <v>121.7333333</v>
      </c>
      <c r="I91" t="b">
        <v>0</v>
      </c>
      <c r="J91" t="b">
        <v>0</v>
      </c>
      <c r="K91" t="b">
        <v>0</v>
      </c>
      <c r="L91" t="b">
        <v>0</v>
      </c>
    </row>
    <row r="92" spans="1:15" x14ac:dyDescent="0.2">
      <c r="A92" t="s">
        <v>83</v>
      </c>
      <c r="B92" t="s">
        <v>14</v>
      </c>
      <c r="C92">
        <v>10</v>
      </c>
      <c r="D92">
        <v>5.4</v>
      </c>
      <c r="E92">
        <v>5.1555555560000004</v>
      </c>
      <c r="F92">
        <v>10</v>
      </c>
      <c r="G92">
        <v>27.3</v>
      </c>
      <c r="H92">
        <v>247.56666670000001</v>
      </c>
      <c r="I92" t="b">
        <v>0</v>
      </c>
      <c r="J92" t="b">
        <v>0</v>
      </c>
      <c r="K92" t="b">
        <v>0</v>
      </c>
      <c r="L92" t="b">
        <v>0</v>
      </c>
      <c r="N92" t="b">
        <v>0</v>
      </c>
    </row>
    <row r="93" spans="1:15" x14ac:dyDescent="0.2">
      <c r="A93" t="s">
        <v>71</v>
      </c>
      <c r="B93" t="s">
        <v>14</v>
      </c>
      <c r="C93">
        <v>10</v>
      </c>
      <c r="D93">
        <v>5.5</v>
      </c>
      <c r="E93">
        <v>4.0555555559999998</v>
      </c>
      <c r="F93">
        <v>30</v>
      </c>
      <c r="G93">
        <v>65.599999999999994</v>
      </c>
      <c r="H93">
        <v>540.04444439999997</v>
      </c>
      <c r="I93" t="b">
        <v>0</v>
      </c>
      <c r="J93" t="b">
        <v>0</v>
      </c>
      <c r="K93" t="b">
        <v>0</v>
      </c>
      <c r="L93" t="b">
        <v>0</v>
      </c>
    </row>
    <row r="94" spans="1:15" x14ac:dyDescent="0.2">
      <c r="A94" t="s">
        <v>112</v>
      </c>
      <c r="B94" t="s">
        <v>14</v>
      </c>
      <c r="C94">
        <v>10</v>
      </c>
      <c r="D94">
        <v>6.5</v>
      </c>
      <c r="E94">
        <v>1.611111111</v>
      </c>
      <c r="F94">
        <v>10</v>
      </c>
      <c r="G94">
        <v>41.1</v>
      </c>
      <c r="H94">
        <v>142.1</v>
      </c>
      <c r="I94" t="b">
        <v>0</v>
      </c>
      <c r="J94" t="b">
        <v>0</v>
      </c>
      <c r="K94" t="b">
        <v>0</v>
      </c>
      <c r="L94" t="b">
        <v>0</v>
      </c>
      <c r="N94" t="b">
        <v>0</v>
      </c>
    </row>
    <row r="95" spans="1:15" ht="15" customHeight="1" x14ac:dyDescent="0.2">
      <c r="A95" t="s">
        <v>86</v>
      </c>
      <c r="B95" t="s">
        <v>14</v>
      </c>
      <c r="C95">
        <v>10</v>
      </c>
      <c r="D95">
        <v>6.9</v>
      </c>
      <c r="E95">
        <v>0.1</v>
      </c>
      <c r="F95">
        <v>0</v>
      </c>
      <c r="G95">
        <v>37.25</v>
      </c>
      <c r="H95">
        <v>202.91666670000001</v>
      </c>
      <c r="I95" t="b">
        <v>0</v>
      </c>
      <c r="J95" t="b">
        <v>1</v>
      </c>
      <c r="K95" t="b">
        <v>0</v>
      </c>
      <c r="L95" t="b">
        <v>1</v>
      </c>
      <c r="M95" t="s">
        <v>87</v>
      </c>
      <c r="N95" t="b">
        <v>0</v>
      </c>
    </row>
    <row r="96" spans="1:15" x14ac:dyDescent="0.2">
      <c r="B96" s="2" t="s">
        <v>14</v>
      </c>
      <c r="C96" s="2">
        <f t="shared" ref="C96:H96" si="0">AVERAGEIF($B$2:$B$95,"UEQ",C2:C95)</f>
        <v>10</v>
      </c>
      <c r="D96" s="2">
        <f t="shared" si="0"/>
        <v>3.8265306122448974</v>
      </c>
      <c r="E96" s="2">
        <f t="shared" si="0"/>
        <v>4.8868480725510199</v>
      </c>
      <c r="F96" s="2">
        <f t="shared" si="0"/>
        <v>43.877551020408163</v>
      </c>
      <c r="G96" s="2">
        <f t="shared" si="0"/>
        <v>92.968367346938834</v>
      </c>
      <c r="H96" s="2">
        <f t="shared" si="0"/>
        <v>2408.0685940881222</v>
      </c>
    </row>
    <row r="97" spans="2:8" hidden="1" x14ac:dyDescent="0.2">
      <c r="B97" s="3" t="s">
        <v>17</v>
      </c>
      <c r="C97" s="3">
        <f t="shared" ref="C97:H97" si="1">AVERAGEIF($B$2:$B$95,"UEQ+Autonomy",C2:C95)</f>
        <v>10</v>
      </c>
      <c r="D97" s="3">
        <f t="shared" si="1"/>
        <v>3.315555555555556</v>
      </c>
      <c r="E97" s="3">
        <f t="shared" si="1"/>
        <v>4.2928395061111111</v>
      </c>
      <c r="F97" s="3">
        <f t="shared" si="1"/>
        <v>50.888888888888886</v>
      </c>
      <c r="G97" s="3">
        <f t="shared" si="1"/>
        <v>149.91999999999996</v>
      </c>
      <c r="H97" s="3">
        <f t="shared" si="1"/>
        <v>4549.632098883555</v>
      </c>
    </row>
    <row r="98" spans="2:8" x14ac:dyDescent="0.2">
      <c r="B98" s="2" t="s">
        <v>135</v>
      </c>
      <c r="C98" s="2">
        <v>10</v>
      </c>
      <c r="D98" s="2">
        <v>3.8265306122448974</v>
      </c>
      <c r="E98" s="2">
        <v>4.8868480725510199</v>
      </c>
      <c r="F98" s="2">
        <v>43.877551020408163</v>
      </c>
      <c r="G98" s="2">
        <v>92.968367346938834</v>
      </c>
      <c r="H98" s="2">
        <v>2408.0685940881222</v>
      </c>
    </row>
    <row r="99" spans="2:8" x14ac:dyDescent="0.2">
      <c r="B99" s="3" t="s">
        <v>136</v>
      </c>
      <c r="C99" s="3">
        <v>10</v>
      </c>
      <c r="D99" s="3">
        <v>3.31555555555556</v>
      </c>
      <c r="E99" s="3">
        <v>4.2928395061111102</v>
      </c>
      <c r="F99" s="3">
        <v>50.8888888888889</v>
      </c>
      <c r="G99" s="3">
        <v>149.91999999999999</v>
      </c>
      <c r="H99" s="3">
        <v>4549.6320988835596</v>
      </c>
    </row>
  </sheetData>
  <autoFilter ref="A1:P99" xr:uid="{9CBFAFF1-6610-3649-B6A1-C1113F478D26}">
    <filterColumn colId="1">
      <filters>
        <filter val="B:UEQ"/>
        <filter val="B:UEQ+Autonomy"/>
        <filter val="UEQ"/>
      </filters>
    </filterColumn>
    <sortState xmlns:xlrd2="http://schemas.microsoft.com/office/spreadsheetml/2017/richdata2" ref="A2:P93">
      <sortCondition ref="F1:F95"/>
    </sortState>
  </autoFilter>
  <conditionalFormatting sqref="D1:D95 D100:D104857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E1:E95 E100:E1048576">
    <cfRule type="iconSet" priority="8">
      <iconSet iconSet="3ArrowsGray">
        <cfvo type="percent" val="0"/>
        <cfvo type="percent" val="33"/>
        <cfvo type="percent" val="67"/>
      </iconSet>
    </cfRule>
  </conditionalFormatting>
  <conditionalFormatting sqref="F1:F95 F100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95 G100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{047DCFDC-8006-F34A-BEF6-34104CAFD737}</x14:id>
        </ext>
      </extLst>
    </cfRule>
  </conditionalFormatting>
  <conditionalFormatting sqref="H1:H95 H100:H1048576"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L1:L1048576">
    <cfRule type="containsText" dxfId="8" priority="3" operator="containsText" text="TRUE">
      <formula>NOT(ISERROR(SEARCH("TRUE",L1)))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N104:N131">
    <cfRule type="containsText" dxfId="7" priority="1" operator="containsText" text="TRUE">
      <formula>NOT(ISERROR(SEARCH("TRUE",N104)))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N1:P1 P2:P5 N2:N95 O8 O11 O15:P15 O17:O21">
    <cfRule type="containsText" dxfId="6" priority="10" operator="containsText" text="TRUE">
      <formula>NOT(ISERROR(SEARCH("TRUE",N1)))</formula>
    </cfRule>
  </conditionalFormatting>
  <conditionalFormatting sqref="O8 N1:P1 O11 O15:P15 O17:O21 P2:P5 N2:N95">
    <cfRule type="iconSet" priority="129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DCFDC-8006-F34A-BEF6-34104CAFD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G1:G95 G100:G1048576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0C24-84A1-CB4B-A029-F414846E571F}">
  <sheetPr filterMode="1"/>
  <dimension ref="A1:P103"/>
  <sheetViews>
    <sheetView tabSelected="1" workbookViewId="0">
      <selection activeCell="A4" sqref="A4:A42"/>
    </sheetView>
  </sheetViews>
  <sheetFormatPr baseColWidth="10" defaultRowHeight="16" x14ac:dyDescent="0.2"/>
  <cols>
    <col min="2" max="2" width="13.33203125" customWidth="1"/>
    <col min="4" max="7" width="11.1640625" bestFit="1" customWidth="1"/>
    <col min="8" max="8" width="12.33203125" bestFit="1" customWidth="1"/>
    <col min="13" max="13" width="33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117</v>
      </c>
      <c r="O1" t="s">
        <v>121</v>
      </c>
      <c r="P1" t="s">
        <v>122</v>
      </c>
    </row>
    <row r="2" spans="1:16" hidden="1" x14ac:dyDescent="0.2">
      <c r="A2" t="s">
        <v>51</v>
      </c>
      <c r="B2" t="s">
        <v>17</v>
      </c>
      <c r="C2">
        <v>10</v>
      </c>
      <c r="D2">
        <v>3.8</v>
      </c>
      <c r="E2">
        <v>2.622222222</v>
      </c>
      <c r="F2">
        <v>10</v>
      </c>
      <c r="G2">
        <v>33.799999999999997</v>
      </c>
      <c r="H2">
        <v>129.51111109999999</v>
      </c>
      <c r="I2" t="b">
        <v>0</v>
      </c>
      <c r="J2" t="b">
        <v>0</v>
      </c>
      <c r="K2" t="b">
        <v>0</v>
      </c>
      <c r="L2" t="b">
        <v>0</v>
      </c>
      <c r="O2" t="s">
        <v>130</v>
      </c>
    </row>
    <row r="3" spans="1:16" hidden="1" x14ac:dyDescent="0.2">
      <c r="A3" t="s">
        <v>105</v>
      </c>
      <c r="B3" t="s">
        <v>17</v>
      </c>
      <c r="C3">
        <v>10</v>
      </c>
      <c r="D3">
        <v>5.6</v>
      </c>
      <c r="E3">
        <v>2.9333333330000002</v>
      </c>
      <c r="F3">
        <v>10</v>
      </c>
      <c r="G3">
        <v>49.4</v>
      </c>
      <c r="H3">
        <v>174.48888890000001</v>
      </c>
      <c r="I3" t="b">
        <v>0</v>
      </c>
      <c r="J3" t="b">
        <v>0</v>
      </c>
      <c r="K3" t="b">
        <v>0</v>
      </c>
      <c r="L3" t="b">
        <v>0</v>
      </c>
      <c r="N3" t="b">
        <v>0</v>
      </c>
      <c r="O3" t="s">
        <v>130</v>
      </c>
    </row>
    <row r="4" spans="1:16" x14ac:dyDescent="0.2">
      <c r="A4" t="s">
        <v>101</v>
      </c>
      <c r="B4" t="s">
        <v>17</v>
      </c>
      <c r="C4">
        <v>10</v>
      </c>
      <c r="D4">
        <v>3.5</v>
      </c>
      <c r="E4">
        <v>4.2777777779999999</v>
      </c>
      <c r="F4">
        <v>20</v>
      </c>
      <c r="G4">
        <v>162.5</v>
      </c>
      <c r="H4">
        <v>6824.7222220000003</v>
      </c>
      <c r="I4" t="b">
        <v>0</v>
      </c>
      <c r="J4" t="b">
        <v>0</v>
      </c>
      <c r="K4" t="b">
        <v>0</v>
      </c>
      <c r="L4" t="b">
        <v>0</v>
      </c>
      <c r="O4" t="s">
        <v>131</v>
      </c>
      <c r="P4" t="s">
        <v>132</v>
      </c>
    </row>
    <row r="5" spans="1:16" x14ac:dyDescent="0.2">
      <c r="A5" t="s">
        <v>55</v>
      </c>
      <c r="B5" t="s">
        <v>17</v>
      </c>
      <c r="C5">
        <v>10</v>
      </c>
      <c r="D5">
        <v>4.5999999999999996</v>
      </c>
      <c r="E5">
        <v>2.9333333330000002</v>
      </c>
      <c r="F5">
        <v>20</v>
      </c>
      <c r="G5">
        <v>58.7</v>
      </c>
      <c r="H5">
        <v>427.12222220000001</v>
      </c>
      <c r="I5" t="b">
        <v>0</v>
      </c>
      <c r="J5" t="b">
        <v>0</v>
      </c>
      <c r="K5" t="b">
        <v>0</v>
      </c>
      <c r="L5" t="b">
        <v>0</v>
      </c>
      <c r="O5" t="s">
        <v>131</v>
      </c>
      <c r="P5" t="s">
        <v>132</v>
      </c>
    </row>
    <row r="6" spans="1:16" x14ac:dyDescent="0.2">
      <c r="A6" t="s">
        <v>82</v>
      </c>
      <c r="B6" t="s">
        <v>17</v>
      </c>
      <c r="C6">
        <v>10</v>
      </c>
      <c r="D6">
        <v>5.0999999999999996</v>
      </c>
      <c r="E6">
        <v>1.877777778</v>
      </c>
      <c r="F6">
        <v>20</v>
      </c>
      <c r="G6">
        <v>24.9</v>
      </c>
      <c r="H6">
        <v>65.655555559999996</v>
      </c>
      <c r="I6" t="b">
        <v>1</v>
      </c>
      <c r="J6" t="b">
        <v>0</v>
      </c>
      <c r="K6" t="b">
        <v>0</v>
      </c>
      <c r="L6" t="b">
        <v>1</v>
      </c>
      <c r="M6" t="s">
        <v>20</v>
      </c>
      <c r="N6" t="b">
        <v>0</v>
      </c>
      <c r="O6" t="s">
        <v>120</v>
      </c>
      <c r="P6" t="s">
        <v>123</v>
      </c>
    </row>
    <row r="7" spans="1:16" hidden="1" x14ac:dyDescent="0.2"/>
    <row r="8" spans="1:16" hidden="1" x14ac:dyDescent="0.2">
      <c r="A8" t="s">
        <v>16</v>
      </c>
      <c r="B8" t="s">
        <v>17</v>
      </c>
      <c r="C8">
        <v>10</v>
      </c>
      <c r="D8">
        <v>3.5</v>
      </c>
      <c r="E8">
        <v>1.1666666670000001</v>
      </c>
      <c r="F8">
        <v>30</v>
      </c>
      <c r="G8">
        <v>81.2</v>
      </c>
      <c r="H8">
        <v>1097.7333329999999</v>
      </c>
      <c r="I8" t="b">
        <v>0</v>
      </c>
      <c r="J8" t="b">
        <v>0</v>
      </c>
      <c r="K8" t="b">
        <v>0</v>
      </c>
      <c r="L8" t="b">
        <v>0</v>
      </c>
      <c r="O8" t="s">
        <v>130</v>
      </c>
    </row>
    <row r="9" spans="1:16" hidden="1" x14ac:dyDescent="0.2"/>
    <row r="10" spans="1:16" hidden="1" x14ac:dyDescent="0.2"/>
    <row r="11" spans="1:16" hidden="1" x14ac:dyDescent="0.2">
      <c r="A11" t="s">
        <v>99</v>
      </c>
      <c r="B11" t="s">
        <v>17</v>
      </c>
      <c r="C11">
        <v>10</v>
      </c>
      <c r="D11">
        <v>3.7</v>
      </c>
      <c r="E11">
        <v>7.7888888889999999</v>
      </c>
      <c r="F11">
        <v>30</v>
      </c>
      <c r="G11">
        <v>161.80000000000001</v>
      </c>
      <c r="H11">
        <v>5496.4</v>
      </c>
      <c r="I11" t="b">
        <v>0</v>
      </c>
      <c r="J11" t="b">
        <v>0</v>
      </c>
      <c r="K11" t="b">
        <v>0</v>
      </c>
      <c r="L11" t="b">
        <v>0</v>
      </c>
      <c r="O11" t="s">
        <v>127</v>
      </c>
    </row>
    <row r="12" spans="1:16" hidden="1" x14ac:dyDescent="0.2"/>
    <row r="13" spans="1:16" hidden="1" x14ac:dyDescent="0.2"/>
    <row r="14" spans="1:16" hidden="1" x14ac:dyDescent="0.2">
      <c r="A14" t="s">
        <v>40</v>
      </c>
      <c r="B14" t="s">
        <v>17</v>
      </c>
      <c r="C14">
        <v>10</v>
      </c>
      <c r="D14">
        <v>5.2</v>
      </c>
      <c r="E14">
        <v>5.2888888889999999</v>
      </c>
      <c r="F14">
        <v>30</v>
      </c>
      <c r="G14">
        <v>53</v>
      </c>
      <c r="H14">
        <v>951.55555560000005</v>
      </c>
      <c r="I14" t="b">
        <v>0</v>
      </c>
      <c r="J14" t="b">
        <v>0</v>
      </c>
      <c r="K14" t="b">
        <v>0</v>
      </c>
      <c r="L14" t="b">
        <v>0</v>
      </c>
      <c r="O14" t="s">
        <v>130</v>
      </c>
    </row>
    <row r="15" spans="1:16" x14ac:dyDescent="0.2">
      <c r="A15" t="s">
        <v>79</v>
      </c>
      <c r="B15" t="s">
        <v>17</v>
      </c>
      <c r="C15">
        <v>10</v>
      </c>
      <c r="D15">
        <v>2.8</v>
      </c>
      <c r="E15">
        <v>4.1777777780000003</v>
      </c>
      <c r="F15">
        <v>40</v>
      </c>
      <c r="G15">
        <v>135.9</v>
      </c>
      <c r="H15">
        <v>608.98888890000001</v>
      </c>
      <c r="I15" t="b">
        <v>0</v>
      </c>
      <c r="J15" t="b">
        <v>0</v>
      </c>
      <c r="K15" t="b">
        <v>0</v>
      </c>
      <c r="L15" t="b">
        <v>0</v>
      </c>
      <c r="O15" t="s">
        <v>120</v>
      </c>
      <c r="P15" t="s">
        <v>132</v>
      </c>
    </row>
    <row r="16" spans="1:16" hidden="1" x14ac:dyDescent="0.2">
      <c r="A16" t="s">
        <v>104</v>
      </c>
      <c r="B16" t="s">
        <v>17</v>
      </c>
      <c r="C16">
        <v>10</v>
      </c>
      <c r="D16">
        <v>3.2</v>
      </c>
      <c r="E16">
        <v>4.4000000000000004</v>
      </c>
      <c r="F16">
        <v>40</v>
      </c>
      <c r="G16">
        <v>130.5</v>
      </c>
      <c r="H16">
        <v>1656.7222220000001</v>
      </c>
      <c r="I16" t="b">
        <v>0</v>
      </c>
      <c r="J16" t="b">
        <v>0</v>
      </c>
      <c r="K16" t="b">
        <v>0</v>
      </c>
      <c r="L16" t="b">
        <v>0</v>
      </c>
      <c r="O16" t="s">
        <v>130</v>
      </c>
    </row>
    <row r="17" spans="1:16" hidden="1" x14ac:dyDescent="0.2">
      <c r="A17" t="s">
        <v>100</v>
      </c>
      <c r="B17" t="s">
        <v>17</v>
      </c>
      <c r="C17">
        <v>10</v>
      </c>
      <c r="D17">
        <v>3.3</v>
      </c>
      <c r="E17">
        <v>5.7888888889999999</v>
      </c>
      <c r="F17">
        <v>40</v>
      </c>
      <c r="G17">
        <v>57.3</v>
      </c>
      <c r="H17">
        <v>1002.677778</v>
      </c>
      <c r="I17" t="b">
        <v>0</v>
      </c>
      <c r="J17" t="b">
        <v>0</v>
      </c>
      <c r="K17" t="b">
        <v>0</v>
      </c>
      <c r="L17" t="b">
        <v>0</v>
      </c>
      <c r="O17" t="s">
        <v>133</v>
      </c>
    </row>
    <row r="18" spans="1:16" hidden="1" x14ac:dyDescent="0.2">
      <c r="A18" t="s">
        <v>95</v>
      </c>
      <c r="B18" t="s">
        <v>17</v>
      </c>
      <c r="C18">
        <v>10</v>
      </c>
      <c r="D18">
        <v>3.5</v>
      </c>
      <c r="E18">
        <v>5.6111111109999996</v>
      </c>
      <c r="F18">
        <v>40</v>
      </c>
      <c r="G18">
        <v>114.4</v>
      </c>
      <c r="H18">
        <v>2423.1555560000002</v>
      </c>
      <c r="I18" t="b">
        <v>0</v>
      </c>
      <c r="J18" t="b">
        <v>0</v>
      </c>
      <c r="K18" t="b">
        <v>0</v>
      </c>
      <c r="L18" t="b">
        <v>0</v>
      </c>
      <c r="O18" t="s">
        <v>130</v>
      </c>
    </row>
    <row r="19" spans="1:16" hidden="1" x14ac:dyDescent="0.2">
      <c r="A19" t="s">
        <v>109</v>
      </c>
      <c r="B19" t="s">
        <v>17</v>
      </c>
      <c r="C19">
        <v>10</v>
      </c>
      <c r="D19">
        <v>3.6</v>
      </c>
      <c r="E19">
        <v>3.377777778</v>
      </c>
      <c r="F19">
        <v>40</v>
      </c>
      <c r="G19">
        <v>37.6</v>
      </c>
      <c r="H19">
        <v>617.15555559999996</v>
      </c>
      <c r="I19" t="b">
        <v>0</v>
      </c>
      <c r="J19" t="b">
        <v>0</v>
      </c>
      <c r="K19" t="b">
        <v>0</v>
      </c>
      <c r="L19" t="b">
        <v>0</v>
      </c>
      <c r="O19" t="s">
        <v>120</v>
      </c>
    </row>
    <row r="20" spans="1:16" hidden="1" x14ac:dyDescent="0.2">
      <c r="A20" t="s">
        <v>60</v>
      </c>
      <c r="B20" t="s">
        <v>17</v>
      </c>
      <c r="C20">
        <v>10</v>
      </c>
      <c r="D20">
        <v>3.7</v>
      </c>
      <c r="E20">
        <v>5.1222222220000004</v>
      </c>
      <c r="F20">
        <v>40</v>
      </c>
      <c r="G20">
        <v>62.6</v>
      </c>
      <c r="H20">
        <v>1009.6</v>
      </c>
      <c r="I20" t="b">
        <v>0</v>
      </c>
      <c r="J20" t="b">
        <v>0</v>
      </c>
      <c r="K20" t="b">
        <v>0</v>
      </c>
      <c r="L20" t="b">
        <v>0</v>
      </c>
      <c r="O20" t="s">
        <v>130</v>
      </c>
    </row>
    <row r="21" spans="1:16" hidden="1" x14ac:dyDescent="0.2">
      <c r="A21" t="s">
        <v>69</v>
      </c>
      <c r="B21" t="s">
        <v>17</v>
      </c>
      <c r="C21">
        <v>10</v>
      </c>
      <c r="D21">
        <v>4.0999999999999996</v>
      </c>
      <c r="E21">
        <v>4.3222222219999997</v>
      </c>
      <c r="F21">
        <v>40</v>
      </c>
      <c r="G21">
        <v>61.8</v>
      </c>
      <c r="H21">
        <v>2227.5111109999998</v>
      </c>
      <c r="I21" t="b">
        <v>0</v>
      </c>
      <c r="J21" t="b">
        <v>0</v>
      </c>
      <c r="K21" t="b">
        <v>0</v>
      </c>
      <c r="L21" t="b">
        <v>0</v>
      </c>
      <c r="O21" t="s">
        <v>134</v>
      </c>
    </row>
    <row r="22" spans="1:16" x14ac:dyDescent="0.2">
      <c r="A22" t="s">
        <v>28</v>
      </c>
      <c r="B22" t="s">
        <v>17</v>
      </c>
      <c r="C22">
        <v>10</v>
      </c>
      <c r="D22">
        <v>4.5</v>
      </c>
      <c r="E22">
        <v>6.9444444440000002</v>
      </c>
      <c r="F22">
        <v>40</v>
      </c>
      <c r="G22">
        <v>34.799999999999997</v>
      </c>
      <c r="H22">
        <v>38.4</v>
      </c>
      <c r="I22" t="b">
        <v>1</v>
      </c>
      <c r="J22" t="b">
        <v>0</v>
      </c>
      <c r="K22" t="b">
        <v>0</v>
      </c>
      <c r="L22" t="b">
        <v>1</v>
      </c>
      <c r="M22" t="s">
        <v>20</v>
      </c>
      <c r="N22" t="b">
        <v>0</v>
      </c>
      <c r="O22" t="s">
        <v>120</v>
      </c>
      <c r="P22" t="s">
        <v>123</v>
      </c>
    </row>
    <row r="23" spans="1:16" hidden="1" x14ac:dyDescent="0.2"/>
    <row r="24" spans="1:16" hidden="1" x14ac:dyDescent="0.2"/>
    <row r="25" spans="1:16" hidden="1" x14ac:dyDescent="0.2">
      <c r="A25" t="s">
        <v>62</v>
      </c>
      <c r="B25" t="s">
        <v>17</v>
      </c>
      <c r="C25">
        <v>10</v>
      </c>
      <c r="D25">
        <v>2.6</v>
      </c>
      <c r="E25">
        <v>4.0444444439999998</v>
      </c>
      <c r="F25">
        <v>50</v>
      </c>
      <c r="G25">
        <v>457.7</v>
      </c>
      <c r="H25">
        <v>16761.344440000001</v>
      </c>
      <c r="I25" t="b">
        <v>1</v>
      </c>
      <c r="J25" t="b">
        <v>0</v>
      </c>
      <c r="K25" t="b">
        <v>1</v>
      </c>
      <c r="L25" t="b">
        <v>1</v>
      </c>
      <c r="M25" t="s">
        <v>63</v>
      </c>
      <c r="N25" t="b">
        <v>1</v>
      </c>
    </row>
    <row r="26" spans="1:16" hidden="1" x14ac:dyDescent="0.2"/>
    <row r="27" spans="1:16" hidden="1" x14ac:dyDescent="0.2"/>
    <row r="28" spans="1:16" hidden="1" x14ac:dyDescent="0.2"/>
    <row r="29" spans="1:16" hidden="1" x14ac:dyDescent="0.2"/>
    <row r="30" spans="1:16" hidden="1" x14ac:dyDescent="0.2">
      <c r="A30" t="s">
        <v>78</v>
      </c>
      <c r="B30" t="s">
        <v>17</v>
      </c>
      <c r="C30">
        <v>10</v>
      </c>
      <c r="D30">
        <v>2.8</v>
      </c>
      <c r="E30">
        <v>5.2888888889999999</v>
      </c>
      <c r="F30">
        <v>50</v>
      </c>
      <c r="G30">
        <v>197.6</v>
      </c>
      <c r="H30">
        <v>4739.377778</v>
      </c>
      <c r="I30" t="b">
        <v>0</v>
      </c>
      <c r="J30" t="b">
        <v>0</v>
      </c>
      <c r="K30" t="b">
        <v>0</v>
      </c>
      <c r="L30" t="b">
        <v>0</v>
      </c>
      <c r="N30" t="b">
        <v>0</v>
      </c>
    </row>
    <row r="31" spans="1:16" hidden="1" x14ac:dyDescent="0.2">
      <c r="A31" t="s">
        <v>54</v>
      </c>
      <c r="B31" t="s">
        <v>17</v>
      </c>
      <c r="C31">
        <v>10</v>
      </c>
      <c r="D31">
        <v>3.1</v>
      </c>
      <c r="E31">
        <v>2.1</v>
      </c>
      <c r="F31">
        <v>50</v>
      </c>
      <c r="G31">
        <v>69.599999999999994</v>
      </c>
      <c r="H31">
        <v>936.48888890000001</v>
      </c>
      <c r="I31" t="b">
        <v>0</v>
      </c>
      <c r="J31" t="b">
        <v>0</v>
      </c>
      <c r="K31" t="b">
        <v>0</v>
      </c>
      <c r="L31" t="b">
        <v>0</v>
      </c>
    </row>
    <row r="32" spans="1:16" hidden="1" x14ac:dyDescent="0.2"/>
    <row r="33" spans="1:16" hidden="1" x14ac:dyDescent="0.2"/>
    <row r="34" spans="1:16" hidden="1" x14ac:dyDescent="0.2">
      <c r="A34" t="s">
        <v>35</v>
      </c>
      <c r="B34" t="s">
        <v>17</v>
      </c>
      <c r="C34">
        <v>10</v>
      </c>
      <c r="D34">
        <v>3.2</v>
      </c>
      <c r="E34">
        <v>7.9555555560000002</v>
      </c>
      <c r="F34">
        <v>50</v>
      </c>
      <c r="G34">
        <v>204.2</v>
      </c>
      <c r="H34">
        <v>1429.2888889999999</v>
      </c>
      <c r="I34" t="b">
        <v>0</v>
      </c>
      <c r="J34" t="b">
        <v>0</v>
      </c>
      <c r="K34" t="b">
        <v>0</v>
      </c>
      <c r="L34" t="b">
        <v>0</v>
      </c>
    </row>
    <row r="35" spans="1:16" hidden="1" x14ac:dyDescent="0.2">
      <c r="A35" t="s">
        <v>91</v>
      </c>
      <c r="B35" t="s">
        <v>17</v>
      </c>
      <c r="C35">
        <v>10</v>
      </c>
      <c r="D35">
        <v>3.3</v>
      </c>
      <c r="E35">
        <v>4.4555555560000002</v>
      </c>
      <c r="F35">
        <v>50</v>
      </c>
      <c r="G35">
        <v>31.2</v>
      </c>
      <c r="H35">
        <v>129.28888889999999</v>
      </c>
      <c r="I35" t="b">
        <v>0</v>
      </c>
      <c r="J35" t="b">
        <v>0</v>
      </c>
      <c r="K35" t="b">
        <v>0</v>
      </c>
      <c r="L35" t="b">
        <v>0</v>
      </c>
    </row>
    <row r="36" spans="1:16" hidden="1" x14ac:dyDescent="0.2">
      <c r="A36" t="s">
        <v>66</v>
      </c>
      <c r="B36" t="s">
        <v>17</v>
      </c>
      <c r="C36">
        <v>10</v>
      </c>
      <c r="D36">
        <v>3.6</v>
      </c>
      <c r="E36">
        <v>3.6</v>
      </c>
      <c r="F36">
        <v>50</v>
      </c>
      <c r="G36">
        <v>116.3</v>
      </c>
      <c r="H36">
        <v>323.56666669999998</v>
      </c>
      <c r="I36" t="b">
        <v>0</v>
      </c>
      <c r="J36" t="b">
        <v>0</v>
      </c>
      <c r="K36" t="b">
        <v>0</v>
      </c>
      <c r="L36" t="b">
        <v>0</v>
      </c>
    </row>
    <row r="37" spans="1:16" hidden="1" x14ac:dyDescent="0.2">
      <c r="A37" t="s">
        <v>24</v>
      </c>
      <c r="B37" t="s">
        <v>17</v>
      </c>
      <c r="C37">
        <v>10</v>
      </c>
      <c r="D37">
        <v>3.9</v>
      </c>
      <c r="E37">
        <v>0.76666666699999997</v>
      </c>
      <c r="F37">
        <v>50</v>
      </c>
      <c r="G37">
        <v>39</v>
      </c>
      <c r="H37">
        <v>139.11111109999999</v>
      </c>
      <c r="I37" t="b">
        <v>0</v>
      </c>
      <c r="J37" t="b">
        <v>0</v>
      </c>
      <c r="K37" t="b">
        <v>0</v>
      </c>
      <c r="L37" t="b">
        <v>0</v>
      </c>
    </row>
    <row r="38" spans="1:16" hidden="1" x14ac:dyDescent="0.2"/>
    <row r="39" spans="1:16" hidden="1" x14ac:dyDescent="0.2">
      <c r="A39" s="1" t="s">
        <v>73</v>
      </c>
      <c r="B39" t="s">
        <v>17</v>
      </c>
      <c r="C39">
        <v>10</v>
      </c>
      <c r="D39">
        <v>4.3</v>
      </c>
      <c r="E39">
        <v>1.122222222</v>
      </c>
      <c r="F39">
        <v>50</v>
      </c>
      <c r="G39">
        <v>74.099999999999994</v>
      </c>
      <c r="H39">
        <v>599.65555559999996</v>
      </c>
      <c r="I39" t="b">
        <v>0</v>
      </c>
      <c r="J39" t="b">
        <v>0</v>
      </c>
      <c r="K39" t="b">
        <v>0</v>
      </c>
      <c r="L39" t="b">
        <v>0</v>
      </c>
    </row>
    <row r="40" spans="1:16" hidden="1" x14ac:dyDescent="0.2">
      <c r="A40" t="s">
        <v>46</v>
      </c>
      <c r="B40" t="s">
        <v>17</v>
      </c>
      <c r="C40">
        <v>10</v>
      </c>
      <c r="D40">
        <v>4.4000000000000004</v>
      </c>
      <c r="E40">
        <v>4.488888889</v>
      </c>
      <c r="F40">
        <v>50</v>
      </c>
      <c r="G40">
        <v>45.4</v>
      </c>
      <c r="H40">
        <v>922.93333329999996</v>
      </c>
      <c r="I40" t="b">
        <v>0</v>
      </c>
      <c r="J40" t="b">
        <v>0</v>
      </c>
      <c r="K40" t="b">
        <v>0</v>
      </c>
      <c r="L40" t="b">
        <v>0</v>
      </c>
    </row>
    <row r="41" spans="1:16" x14ac:dyDescent="0.2">
      <c r="A41" t="s">
        <v>116</v>
      </c>
      <c r="B41" t="s">
        <v>17</v>
      </c>
      <c r="C41">
        <v>10</v>
      </c>
      <c r="D41">
        <v>4.8</v>
      </c>
      <c r="E41">
        <v>4.4000000000000004</v>
      </c>
      <c r="F41">
        <v>50</v>
      </c>
      <c r="G41">
        <v>196.3</v>
      </c>
      <c r="H41">
        <v>13179.78889</v>
      </c>
      <c r="I41" t="b">
        <v>0</v>
      </c>
      <c r="J41" t="b">
        <v>0</v>
      </c>
      <c r="K41" t="b">
        <v>1</v>
      </c>
      <c r="L41" t="b">
        <v>1</v>
      </c>
      <c r="M41" t="s">
        <v>27</v>
      </c>
      <c r="N41" t="b">
        <v>0</v>
      </c>
      <c r="O41" t="s">
        <v>129</v>
      </c>
      <c r="P41" t="s">
        <v>123</v>
      </c>
    </row>
    <row r="42" spans="1:16" x14ac:dyDescent="0.2">
      <c r="A42" t="s">
        <v>32</v>
      </c>
      <c r="B42" t="s">
        <v>17</v>
      </c>
      <c r="C42">
        <v>10</v>
      </c>
      <c r="D42">
        <v>5.0999999999999996</v>
      </c>
      <c r="E42">
        <v>9.4333333330000002</v>
      </c>
      <c r="F42">
        <v>50</v>
      </c>
      <c r="G42">
        <v>49.3</v>
      </c>
      <c r="H42">
        <v>1237.7888889999999</v>
      </c>
      <c r="I42" t="b">
        <v>0</v>
      </c>
      <c r="J42" t="b">
        <v>1</v>
      </c>
      <c r="K42" t="b">
        <v>0</v>
      </c>
      <c r="L42" t="b">
        <v>1</v>
      </c>
      <c r="M42" t="s">
        <v>33</v>
      </c>
      <c r="N42" t="b">
        <v>0</v>
      </c>
      <c r="O42" t="s">
        <v>126</v>
      </c>
      <c r="P42" t="s">
        <v>123</v>
      </c>
    </row>
    <row r="43" spans="1:16" hidden="1" x14ac:dyDescent="0.2"/>
    <row r="44" spans="1:16" hidden="1" x14ac:dyDescent="0.2">
      <c r="A44" t="s">
        <v>72</v>
      </c>
      <c r="B44" t="s">
        <v>17</v>
      </c>
      <c r="C44">
        <v>10</v>
      </c>
      <c r="D44">
        <v>2.4</v>
      </c>
      <c r="E44">
        <v>4.488888889</v>
      </c>
      <c r="F44">
        <v>60</v>
      </c>
      <c r="G44">
        <v>1231.5</v>
      </c>
      <c r="H44">
        <v>73852.055559999993</v>
      </c>
      <c r="I44" t="b">
        <v>1</v>
      </c>
      <c r="J44" t="b">
        <v>0</v>
      </c>
      <c r="K44" t="b">
        <v>1</v>
      </c>
      <c r="L44" t="b">
        <v>1</v>
      </c>
      <c r="M44" t="s">
        <v>63</v>
      </c>
      <c r="N44" t="b">
        <v>1</v>
      </c>
    </row>
    <row r="45" spans="1:16" hidden="1" x14ac:dyDescent="0.2">
      <c r="A45" t="s">
        <v>80</v>
      </c>
      <c r="B45" t="s">
        <v>17</v>
      </c>
      <c r="C45">
        <v>10</v>
      </c>
      <c r="D45">
        <v>2.4</v>
      </c>
      <c r="E45">
        <v>5.6</v>
      </c>
      <c r="F45">
        <v>60</v>
      </c>
      <c r="G45">
        <v>242.8</v>
      </c>
      <c r="H45">
        <v>4196.3999999999996</v>
      </c>
      <c r="I45" t="b">
        <v>0</v>
      </c>
      <c r="J45" t="b">
        <v>0</v>
      </c>
      <c r="K45" t="b">
        <v>0</v>
      </c>
      <c r="L45" t="b">
        <v>0</v>
      </c>
      <c r="N45" t="b">
        <v>0</v>
      </c>
    </row>
    <row r="46" spans="1:16" hidden="1" x14ac:dyDescent="0.2"/>
    <row r="47" spans="1:16" hidden="1" x14ac:dyDescent="0.2"/>
    <row r="48" spans="1:16" hidden="1" x14ac:dyDescent="0.2"/>
    <row r="49" spans="1:15" hidden="1" x14ac:dyDescent="0.2">
      <c r="A49" t="s">
        <v>44</v>
      </c>
      <c r="B49" t="s">
        <v>17</v>
      </c>
      <c r="C49">
        <v>10</v>
      </c>
      <c r="D49">
        <v>2.4</v>
      </c>
      <c r="E49">
        <v>5.8222222219999997</v>
      </c>
      <c r="F49">
        <v>60</v>
      </c>
      <c r="G49">
        <v>134.4</v>
      </c>
      <c r="H49">
        <v>1668.9333329999999</v>
      </c>
      <c r="I49" t="b">
        <v>0</v>
      </c>
      <c r="J49" t="b">
        <v>0</v>
      </c>
      <c r="K49" t="b">
        <v>0</v>
      </c>
      <c r="L49" t="b">
        <v>0</v>
      </c>
    </row>
    <row r="50" spans="1:15" hidden="1" x14ac:dyDescent="0.2"/>
    <row r="51" spans="1:15" hidden="1" x14ac:dyDescent="0.2"/>
    <row r="52" spans="1:15" hidden="1" x14ac:dyDescent="0.2">
      <c r="A52" t="s">
        <v>114</v>
      </c>
      <c r="B52" t="s">
        <v>17</v>
      </c>
      <c r="C52">
        <v>10</v>
      </c>
      <c r="D52">
        <v>2.5</v>
      </c>
      <c r="E52">
        <v>5.3888888890000004</v>
      </c>
      <c r="F52">
        <v>60</v>
      </c>
      <c r="G52">
        <v>469.9</v>
      </c>
      <c r="H52">
        <v>7793.6555559999997</v>
      </c>
      <c r="I52" t="b">
        <v>1</v>
      </c>
      <c r="J52" t="b">
        <v>0</v>
      </c>
      <c r="K52" t="b">
        <v>0</v>
      </c>
      <c r="L52" t="b">
        <v>1</v>
      </c>
      <c r="M52" t="s">
        <v>115</v>
      </c>
      <c r="N52" t="b">
        <v>1</v>
      </c>
    </row>
    <row r="53" spans="1:15" hidden="1" x14ac:dyDescent="0.2">
      <c r="A53" t="s">
        <v>64</v>
      </c>
      <c r="B53" t="s">
        <v>17</v>
      </c>
      <c r="C53">
        <v>10</v>
      </c>
      <c r="D53">
        <v>3</v>
      </c>
      <c r="E53">
        <v>8.4444444440000002</v>
      </c>
      <c r="F53">
        <v>60</v>
      </c>
      <c r="G53">
        <v>559.6</v>
      </c>
      <c r="H53">
        <v>18682.266670000001</v>
      </c>
      <c r="I53" t="b">
        <v>1</v>
      </c>
      <c r="J53" t="b">
        <v>1</v>
      </c>
      <c r="K53" t="b">
        <v>1</v>
      </c>
      <c r="L53" t="b">
        <v>1</v>
      </c>
      <c r="M53" t="s">
        <v>65</v>
      </c>
      <c r="N53" t="b">
        <v>1</v>
      </c>
    </row>
    <row r="54" spans="1:15" hidden="1" x14ac:dyDescent="0.2">
      <c r="A54" s="1" t="s">
        <v>52</v>
      </c>
      <c r="B54" t="s">
        <v>17</v>
      </c>
      <c r="C54">
        <v>10</v>
      </c>
      <c r="D54">
        <v>3.1</v>
      </c>
      <c r="E54">
        <v>1.877777778</v>
      </c>
      <c r="F54">
        <v>60</v>
      </c>
      <c r="G54">
        <v>48.7</v>
      </c>
      <c r="H54">
        <v>304.01111109999999</v>
      </c>
      <c r="I54" t="b">
        <v>0</v>
      </c>
      <c r="J54" t="b">
        <v>0</v>
      </c>
      <c r="K54" t="b">
        <v>0</v>
      </c>
      <c r="L54" t="b">
        <v>0</v>
      </c>
    </row>
    <row r="55" spans="1:15" hidden="1" x14ac:dyDescent="0.2"/>
    <row r="56" spans="1:15" hidden="1" x14ac:dyDescent="0.2">
      <c r="A56" t="s">
        <v>45</v>
      </c>
      <c r="B56" t="s">
        <v>17</v>
      </c>
      <c r="C56">
        <v>10</v>
      </c>
      <c r="D56">
        <v>3.9</v>
      </c>
      <c r="E56">
        <v>2.766666667</v>
      </c>
      <c r="F56">
        <v>60</v>
      </c>
      <c r="G56">
        <v>119.7</v>
      </c>
      <c r="H56">
        <v>21417.78889</v>
      </c>
      <c r="I56" t="b">
        <v>0</v>
      </c>
      <c r="J56" t="b">
        <v>0</v>
      </c>
      <c r="K56" t="b">
        <v>1</v>
      </c>
      <c r="L56" t="b">
        <v>1</v>
      </c>
      <c r="M56" t="s">
        <v>27</v>
      </c>
      <c r="N56" t="b">
        <v>0</v>
      </c>
      <c r="O56" t="s">
        <v>126</v>
      </c>
    </row>
    <row r="57" spans="1:15" hidden="1" x14ac:dyDescent="0.2"/>
    <row r="58" spans="1:15" hidden="1" x14ac:dyDescent="0.2"/>
    <row r="59" spans="1:15" hidden="1" x14ac:dyDescent="0.2"/>
    <row r="60" spans="1:15" hidden="1" x14ac:dyDescent="0.2">
      <c r="A60" t="s">
        <v>32</v>
      </c>
      <c r="B60" t="s">
        <v>17</v>
      </c>
      <c r="C60">
        <v>10</v>
      </c>
      <c r="D60">
        <v>2.2000000000000002</v>
      </c>
      <c r="E60">
        <v>2.1777777779999998</v>
      </c>
      <c r="F60">
        <v>70</v>
      </c>
      <c r="G60">
        <v>122.4</v>
      </c>
      <c r="H60">
        <v>1395.377778</v>
      </c>
      <c r="I60" t="b">
        <v>0</v>
      </c>
      <c r="J60" t="b">
        <v>0</v>
      </c>
      <c r="K60" t="b">
        <v>0</v>
      </c>
      <c r="L60" t="b">
        <v>0</v>
      </c>
    </row>
    <row r="61" spans="1:15" hidden="1" x14ac:dyDescent="0.2"/>
    <row r="62" spans="1:15" hidden="1" x14ac:dyDescent="0.2">
      <c r="A62" t="s">
        <v>90</v>
      </c>
      <c r="B62" t="s">
        <v>17</v>
      </c>
      <c r="C62">
        <v>10</v>
      </c>
      <c r="D62">
        <v>2.2000000000000002</v>
      </c>
      <c r="E62">
        <v>4.8444444439999996</v>
      </c>
      <c r="F62">
        <v>70</v>
      </c>
      <c r="G62">
        <v>177.9</v>
      </c>
      <c r="H62">
        <v>3800.5444440000001</v>
      </c>
      <c r="I62" t="b">
        <v>0</v>
      </c>
      <c r="J62" t="b">
        <v>0</v>
      </c>
      <c r="K62" t="b">
        <v>0</v>
      </c>
      <c r="L62" t="b">
        <v>0</v>
      </c>
      <c r="N62" t="b">
        <v>0</v>
      </c>
    </row>
    <row r="63" spans="1:15" hidden="1" x14ac:dyDescent="0.2"/>
    <row r="64" spans="1:15" hidden="1" x14ac:dyDescent="0.2">
      <c r="A64" t="s">
        <v>34</v>
      </c>
      <c r="B64" t="s">
        <v>17</v>
      </c>
      <c r="C64">
        <v>10</v>
      </c>
      <c r="D64">
        <v>2.2000000000000002</v>
      </c>
      <c r="E64">
        <v>5.9555555560000002</v>
      </c>
      <c r="F64">
        <v>70</v>
      </c>
      <c r="G64">
        <v>94.3</v>
      </c>
      <c r="H64">
        <v>484.45555560000003</v>
      </c>
      <c r="I64" t="b">
        <v>0</v>
      </c>
      <c r="J64" t="b">
        <v>0</v>
      </c>
      <c r="K64" t="b">
        <v>0</v>
      </c>
      <c r="L64" t="b">
        <v>0</v>
      </c>
      <c r="N64" t="b">
        <v>0</v>
      </c>
    </row>
    <row r="65" spans="1:14" hidden="1" x14ac:dyDescent="0.2">
      <c r="A65" t="s">
        <v>38</v>
      </c>
      <c r="B65" t="s">
        <v>17</v>
      </c>
      <c r="C65">
        <v>10</v>
      </c>
      <c r="D65">
        <v>2.2999999999999998</v>
      </c>
      <c r="E65">
        <v>2.233333333</v>
      </c>
      <c r="F65">
        <v>70</v>
      </c>
      <c r="G65">
        <v>68.900000000000006</v>
      </c>
      <c r="H65">
        <v>396.54444439999997</v>
      </c>
      <c r="I65" t="b">
        <v>0</v>
      </c>
      <c r="J65" t="b">
        <v>0</v>
      </c>
      <c r="K65" t="b">
        <v>0</v>
      </c>
      <c r="L65" t="b">
        <v>0</v>
      </c>
      <c r="N65" t="b">
        <v>0</v>
      </c>
    </row>
    <row r="66" spans="1:14" hidden="1" x14ac:dyDescent="0.2">
      <c r="A66" t="s">
        <v>108</v>
      </c>
      <c r="B66" t="s">
        <v>17</v>
      </c>
      <c r="C66">
        <v>10</v>
      </c>
      <c r="D66">
        <v>2.2999999999999998</v>
      </c>
      <c r="E66">
        <v>3.122222222</v>
      </c>
      <c r="F66">
        <v>70</v>
      </c>
      <c r="G66">
        <v>106.4</v>
      </c>
      <c r="H66">
        <v>837.6</v>
      </c>
      <c r="I66" t="b">
        <v>0</v>
      </c>
      <c r="J66" t="b">
        <v>0</v>
      </c>
      <c r="K66" t="b">
        <v>0</v>
      </c>
      <c r="L66" t="b">
        <v>0</v>
      </c>
      <c r="N66" t="b">
        <v>0</v>
      </c>
    </row>
    <row r="67" spans="1:14" hidden="1" x14ac:dyDescent="0.2"/>
    <row r="68" spans="1:14" hidden="1" x14ac:dyDescent="0.2"/>
    <row r="69" spans="1:14" hidden="1" x14ac:dyDescent="0.2">
      <c r="A69" s="1"/>
    </row>
    <row r="70" spans="1:14" hidden="1" x14ac:dyDescent="0.2">
      <c r="A70" t="s">
        <v>97</v>
      </c>
      <c r="B70" t="s">
        <v>17</v>
      </c>
      <c r="C70">
        <v>10</v>
      </c>
      <c r="D70">
        <v>3</v>
      </c>
      <c r="E70">
        <v>4.6666666670000003</v>
      </c>
      <c r="F70">
        <v>70</v>
      </c>
      <c r="G70">
        <v>128.6</v>
      </c>
      <c r="H70">
        <v>1297.5999999999999</v>
      </c>
      <c r="I70" t="b">
        <v>0</v>
      </c>
      <c r="J70" t="b">
        <v>0</v>
      </c>
      <c r="K70" t="b">
        <v>0</v>
      </c>
      <c r="L70" t="b">
        <v>0</v>
      </c>
    </row>
    <row r="71" spans="1:14" hidden="1" x14ac:dyDescent="0.2"/>
    <row r="72" spans="1:14" hidden="1" x14ac:dyDescent="0.2"/>
    <row r="73" spans="1:14" hidden="1" x14ac:dyDescent="0.2"/>
    <row r="74" spans="1:14" hidden="1" x14ac:dyDescent="0.2">
      <c r="A74" t="s">
        <v>41</v>
      </c>
      <c r="B74" t="s">
        <v>17</v>
      </c>
      <c r="C74">
        <v>10</v>
      </c>
      <c r="D74">
        <v>3.3</v>
      </c>
      <c r="E74">
        <v>10.233333330000001</v>
      </c>
      <c r="F74">
        <v>70</v>
      </c>
      <c r="G74">
        <v>56.3</v>
      </c>
      <c r="H74">
        <v>470.9</v>
      </c>
      <c r="I74" t="b">
        <v>0</v>
      </c>
      <c r="J74" t="b">
        <v>1</v>
      </c>
      <c r="K74" t="b">
        <v>0</v>
      </c>
      <c r="L74" t="b">
        <v>1</v>
      </c>
      <c r="M74" t="s">
        <v>33</v>
      </c>
      <c r="N74" t="b">
        <v>0</v>
      </c>
    </row>
    <row r="75" spans="1:14" hidden="1" x14ac:dyDescent="0.2">
      <c r="A75" t="s">
        <v>68</v>
      </c>
      <c r="B75" t="s">
        <v>17</v>
      </c>
      <c r="C75">
        <v>10</v>
      </c>
      <c r="D75">
        <v>1.6</v>
      </c>
      <c r="E75">
        <v>3.1555555559999999</v>
      </c>
      <c r="F75">
        <v>80</v>
      </c>
      <c r="G75">
        <v>81</v>
      </c>
      <c r="H75">
        <v>322.22222219999998</v>
      </c>
      <c r="I75" t="b">
        <v>0</v>
      </c>
      <c r="J75" t="b">
        <v>0</v>
      </c>
      <c r="K75" t="b">
        <v>0</v>
      </c>
      <c r="L75" t="b">
        <v>0</v>
      </c>
    </row>
    <row r="76" spans="1:14" hidden="1" x14ac:dyDescent="0.2"/>
    <row r="77" spans="1:14" hidden="1" x14ac:dyDescent="0.2"/>
    <row r="78" spans="1:14" hidden="1" x14ac:dyDescent="0.2">
      <c r="A78" t="s">
        <v>67</v>
      </c>
      <c r="B78" t="s">
        <v>17</v>
      </c>
      <c r="C78">
        <v>10</v>
      </c>
      <c r="D78">
        <v>1.9</v>
      </c>
      <c r="E78">
        <v>3.4333333330000002</v>
      </c>
      <c r="F78">
        <v>80</v>
      </c>
      <c r="G78">
        <v>32.9</v>
      </c>
      <c r="H78">
        <v>194.3222222</v>
      </c>
      <c r="I78" t="b">
        <v>0</v>
      </c>
      <c r="J78" t="b">
        <v>0</v>
      </c>
      <c r="K78" t="b">
        <v>0</v>
      </c>
      <c r="L78" t="b">
        <v>0</v>
      </c>
    </row>
    <row r="79" spans="1:14" hidden="1" x14ac:dyDescent="0.2"/>
    <row r="80" spans="1:14" hidden="1" x14ac:dyDescent="0.2">
      <c r="A80" t="s">
        <v>96</v>
      </c>
      <c r="B80" t="s">
        <v>17</v>
      </c>
      <c r="C80">
        <v>10</v>
      </c>
      <c r="D80">
        <v>3.2</v>
      </c>
      <c r="E80">
        <v>2.4</v>
      </c>
      <c r="F80">
        <v>80</v>
      </c>
      <c r="G80">
        <v>59.5</v>
      </c>
      <c r="H80">
        <v>271.38888889999998</v>
      </c>
      <c r="I80" t="b">
        <v>0</v>
      </c>
      <c r="J80" t="b">
        <v>0</v>
      </c>
      <c r="K80" t="b">
        <v>0</v>
      </c>
      <c r="L80" t="b">
        <v>0</v>
      </c>
    </row>
    <row r="81" spans="1:15" hidden="1" x14ac:dyDescent="0.2"/>
    <row r="82" spans="1:15" hidden="1" x14ac:dyDescent="0.2"/>
    <row r="83" spans="1:15" hidden="1" x14ac:dyDescent="0.2">
      <c r="A83" t="s">
        <v>89</v>
      </c>
      <c r="B83" t="s">
        <v>17</v>
      </c>
      <c r="C83">
        <v>10</v>
      </c>
      <c r="D83">
        <v>0.5</v>
      </c>
      <c r="E83">
        <v>0.27777777799999998</v>
      </c>
      <c r="F83">
        <v>100</v>
      </c>
      <c r="G83">
        <v>270.7</v>
      </c>
      <c r="H83">
        <v>2197.3444439999998</v>
      </c>
      <c r="I83" t="b">
        <v>0</v>
      </c>
      <c r="J83" t="b">
        <v>1</v>
      </c>
      <c r="K83" t="b">
        <v>0</v>
      </c>
      <c r="L83" t="b">
        <v>1</v>
      </c>
      <c r="M83" t="s">
        <v>87</v>
      </c>
      <c r="N83" t="b">
        <v>0</v>
      </c>
      <c r="O83" t="s">
        <v>118</v>
      </c>
    </row>
    <row r="84" spans="1:15" hidden="1" x14ac:dyDescent="0.2"/>
    <row r="85" spans="1:15" hidden="1" x14ac:dyDescent="0.2"/>
    <row r="86" spans="1:15" hidden="1" x14ac:dyDescent="0.2"/>
    <row r="87" spans="1:15" hidden="1" x14ac:dyDescent="0.2"/>
    <row r="88" spans="1:15" hidden="1" x14ac:dyDescent="0.2"/>
    <row r="89" spans="1:15" hidden="1" x14ac:dyDescent="0.2"/>
    <row r="90" spans="1:15" hidden="1" x14ac:dyDescent="0.2"/>
    <row r="91" spans="1:15" hidden="1" x14ac:dyDescent="0.2"/>
    <row r="92" spans="1:15" hidden="1" x14ac:dyDescent="0.2"/>
    <row r="93" spans="1:15" hidden="1" x14ac:dyDescent="0.2"/>
    <row r="94" spans="1:15" hidden="1" x14ac:dyDescent="0.2"/>
    <row r="95" spans="1:15" ht="15" hidden="1" customHeight="1" x14ac:dyDescent="0.2"/>
    <row r="96" spans="1:15" hidden="1" x14ac:dyDescent="0.2">
      <c r="B96" s="2"/>
      <c r="C96" s="2"/>
      <c r="D96" s="2"/>
      <c r="E96" s="2"/>
      <c r="F96" s="2"/>
      <c r="G96" s="2"/>
      <c r="H96" s="2"/>
    </row>
    <row r="97" spans="2:8" hidden="1" x14ac:dyDescent="0.2">
      <c r="B97" s="3" t="s">
        <v>137</v>
      </c>
      <c r="C97" s="3">
        <f t="shared" ref="C97:H97" si="0">AVERAGEIF($P$2:$P$95,"",C2:C95)</f>
        <v>10</v>
      </c>
      <c r="D97" s="4">
        <f t="shared" si="0"/>
        <v>3.126315789473685</v>
      </c>
      <c r="E97" s="6">
        <f t="shared" si="0"/>
        <v>4.1877192981842093</v>
      </c>
      <c r="F97" s="4">
        <f>AVERAGEIF($P$2:$P$95,"",F2:F95)</f>
        <v>53.94736842105263</v>
      </c>
      <c r="G97" s="4">
        <f t="shared" si="0"/>
        <v>160.10526315789468</v>
      </c>
      <c r="H97" s="4">
        <f t="shared" si="0"/>
        <v>4798.7099416342098</v>
      </c>
    </row>
    <row r="98" spans="2:8" hidden="1" x14ac:dyDescent="0.2">
      <c r="B98" s="2" t="s">
        <v>135</v>
      </c>
      <c r="C98" s="2">
        <v>10</v>
      </c>
      <c r="D98" s="5">
        <v>3.8265306122448974</v>
      </c>
      <c r="E98" s="7">
        <v>4.8868480725510199</v>
      </c>
      <c r="F98" s="5">
        <v>43.877551020408163</v>
      </c>
      <c r="G98" s="5">
        <v>92.968367346938834</v>
      </c>
      <c r="H98" s="5">
        <v>2408.0685940881222</v>
      </c>
    </row>
    <row r="99" spans="2:8" hidden="1" x14ac:dyDescent="0.2">
      <c r="B99" s="3" t="s">
        <v>136</v>
      </c>
      <c r="C99" s="3">
        <v>10</v>
      </c>
      <c r="D99" s="4">
        <v>3.315555555555556</v>
      </c>
      <c r="E99" s="6">
        <v>4.2928395061111111</v>
      </c>
      <c r="F99" s="4">
        <v>50.888888888888886</v>
      </c>
      <c r="G99" s="4">
        <v>149.91999999999996</v>
      </c>
      <c r="H99" s="4">
        <v>4549.632098883555</v>
      </c>
    </row>
    <row r="103" spans="2:8" x14ac:dyDescent="0.2">
      <c r="B103" t="s">
        <v>141</v>
      </c>
      <c r="C103">
        <v>10</v>
      </c>
      <c r="D103">
        <v>3.126315789473685</v>
      </c>
      <c r="E103">
        <v>4.1877192981842093</v>
      </c>
      <c r="F103">
        <v>53.94736842105263</v>
      </c>
      <c r="G103">
        <v>160.10526315789468</v>
      </c>
      <c r="H103">
        <v>4798.7099416342098</v>
      </c>
    </row>
  </sheetData>
  <autoFilter ref="A1:P99" xr:uid="{9CBFAFF1-6610-3649-B6A1-C1113F478D26}">
    <filterColumn colId="1">
      <customFilters>
        <customFilter operator="notEqual" val=" "/>
      </customFilters>
    </filterColumn>
    <filterColumn colId="15">
      <customFilters>
        <customFilter operator="notEqual" val=" "/>
      </customFilters>
    </filterColumn>
    <sortState xmlns:xlrd2="http://schemas.microsoft.com/office/spreadsheetml/2017/richdata2" ref="A2:P93">
      <sortCondition ref="F1:F95"/>
    </sortState>
  </autoFilter>
  <conditionalFormatting sqref="D1:D95 D100:D104857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E1:E95 E100:E1048576">
    <cfRule type="iconSet" priority="8">
      <iconSet iconSet="3ArrowsGray">
        <cfvo type="percent" val="0"/>
        <cfvo type="percent" val="33"/>
        <cfvo type="percent" val="67"/>
      </iconSet>
    </cfRule>
  </conditionalFormatting>
  <conditionalFormatting sqref="F1:F95 F100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95 G100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{2D407BB5-685B-B841-AD1A-6A33FFCBDB25}</x14:id>
        </ext>
      </extLst>
    </cfRule>
  </conditionalFormatting>
  <conditionalFormatting sqref="H1:H95 H100:H1048576"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L1:L1048576">
    <cfRule type="containsText" dxfId="5" priority="3" operator="containsText" text="TRUE">
      <formula>NOT(ISERROR(SEARCH("TRUE",L1)))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N104:N131">
    <cfRule type="containsText" dxfId="4" priority="1" operator="containsText" text="TRUE">
      <formula>NOT(ISERROR(SEARCH("TRUE",N104)))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N1:P1 P2:P5 N2:N95 O8 O11 O15:P15 O17:O21">
    <cfRule type="containsText" dxfId="3" priority="10" operator="containsText" text="TRUE">
      <formula>NOT(ISERROR(SEARCH("TRUE",N1)))</formula>
    </cfRule>
  </conditionalFormatting>
  <conditionalFormatting sqref="O8 N1:P1 O11 O15:P15 O17:O21 P2:P5 N2:N95">
    <cfRule type="iconSet" priority="11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407BB5-685B-B841-AD1A-6A33FFCBDB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G1:G95 G100:G1048576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7884-20D5-474E-8680-A7B0F0B7A811}">
  <sheetPr filterMode="1"/>
  <dimension ref="A1:P99"/>
  <sheetViews>
    <sheetView workbookViewId="0">
      <pane xSplit="1" topLeftCell="B1" activePane="topRight" state="frozen"/>
      <selection pane="topRight" activeCell="A48" sqref="A32:A48"/>
    </sheetView>
  </sheetViews>
  <sheetFormatPr baseColWidth="10" defaultRowHeight="16" x14ac:dyDescent="0.2"/>
  <cols>
    <col min="2" max="2" width="13.33203125" customWidth="1"/>
    <col min="13" max="13" width="33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117</v>
      </c>
      <c r="O1" t="s">
        <v>121</v>
      </c>
      <c r="P1" t="s">
        <v>122</v>
      </c>
    </row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>
      <c r="A7" t="s">
        <v>37</v>
      </c>
      <c r="B7" t="s">
        <v>14</v>
      </c>
      <c r="C7">
        <v>10</v>
      </c>
      <c r="D7">
        <v>1</v>
      </c>
      <c r="E7">
        <v>1.3333333329999999</v>
      </c>
      <c r="F7">
        <v>90</v>
      </c>
      <c r="G7">
        <v>63.6</v>
      </c>
      <c r="H7">
        <v>1911.822222</v>
      </c>
      <c r="I7" t="b">
        <v>0</v>
      </c>
      <c r="J7" t="b">
        <v>0</v>
      </c>
      <c r="K7" t="b">
        <v>0</v>
      </c>
      <c r="L7" t="b">
        <v>0</v>
      </c>
      <c r="O7" t="s">
        <v>144</v>
      </c>
    </row>
    <row r="8" spans="1:16" hidden="1" x14ac:dyDescent="0.2"/>
    <row r="9" spans="1:16" hidden="1" x14ac:dyDescent="0.2">
      <c r="A9" t="s">
        <v>74</v>
      </c>
      <c r="B9" t="s">
        <v>14</v>
      </c>
      <c r="C9">
        <v>10</v>
      </c>
      <c r="D9">
        <v>1.6</v>
      </c>
      <c r="E9">
        <v>4.9333333330000002</v>
      </c>
      <c r="F9">
        <v>70</v>
      </c>
      <c r="G9">
        <v>161.6</v>
      </c>
      <c r="H9">
        <v>9951.6</v>
      </c>
      <c r="I9" t="b">
        <v>0</v>
      </c>
      <c r="J9" t="b">
        <v>0</v>
      </c>
      <c r="K9" t="b">
        <v>0</v>
      </c>
      <c r="L9" t="b">
        <v>0</v>
      </c>
      <c r="O9" t="s">
        <v>145</v>
      </c>
    </row>
    <row r="10" spans="1:16" hidden="1" x14ac:dyDescent="0.2">
      <c r="A10" t="s">
        <v>22</v>
      </c>
      <c r="B10" t="s">
        <v>14</v>
      </c>
      <c r="C10">
        <v>10</v>
      </c>
      <c r="D10">
        <v>1.9</v>
      </c>
      <c r="E10">
        <v>1.2111111109999999</v>
      </c>
      <c r="F10">
        <v>70</v>
      </c>
      <c r="G10">
        <v>13.7</v>
      </c>
      <c r="H10">
        <v>62.233333330000001</v>
      </c>
      <c r="I10" t="b">
        <v>1</v>
      </c>
      <c r="J10" t="b">
        <v>1</v>
      </c>
      <c r="K10" t="b">
        <v>0</v>
      </c>
      <c r="L10" t="b">
        <v>1</v>
      </c>
      <c r="M10" t="s">
        <v>23</v>
      </c>
      <c r="N10" t="b">
        <v>0</v>
      </c>
      <c r="O10" t="s">
        <v>150</v>
      </c>
    </row>
    <row r="11" spans="1:16" hidden="1" x14ac:dyDescent="0.2"/>
    <row r="12" spans="1:16" hidden="1" x14ac:dyDescent="0.2">
      <c r="A12" t="s">
        <v>31</v>
      </c>
      <c r="B12" t="s">
        <v>14</v>
      </c>
      <c r="C12">
        <v>10</v>
      </c>
      <c r="D12">
        <v>2</v>
      </c>
      <c r="E12">
        <v>5.3333333329999997</v>
      </c>
      <c r="F12">
        <v>50</v>
      </c>
      <c r="G12">
        <v>33.200000000000003</v>
      </c>
      <c r="H12">
        <v>291.95555560000003</v>
      </c>
      <c r="I12" t="b">
        <v>0</v>
      </c>
      <c r="J12" t="b">
        <v>0</v>
      </c>
      <c r="K12" t="b">
        <v>0</v>
      </c>
      <c r="L12" t="b">
        <v>0</v>
      </c>
      <c r="N12" t="b">
        <v>0</v>
      </c>
    </row>
    <row r="13" spans="1:16" hidden="1" x14ac:dyDescent="0.2">
      <c r="A13" t="s">
        <v>107</v>
      </c>
      <c r="B13" t="s">
        <v>14</v>
      </c>
      <c r="C13">
        <v>10</v>
      </c>
      <c r="D13">
        <v>2.1</v>
      </c>
      <c r="E13">
        <v>2.3222222220000002</v>
      </c>
      <c r="F13">
        <v>80</v>
      </c>
      <c r="G13">
        <v>468.6</v>
      </c>
      <c r="H13">
        <v>28318.044440000001</v>
      </c>
      <c r="I13" t="b">
        <v>1</v>
      </c>
      <c r="J13" t="b">
        <v>0</v>
      </c>
      <c r="K13" t="b">
        <v>1</v>
      </c>
      <c r="L13" t="b">
        <v>1</v>
      </c>
      <c r="M13" t="s">
        <v>63</v>
      </c>
      <c r="N13" t="b">
        <v>0</v>
      </c>
      <c r="O13" t="s">
        <v>146</v>
      </c>
    </row>
    <row r="14" spans="1:16" hidden="1" x14ac:dyDescent="0.2"/>
    <row r="15" spans="1:16" hidden="1" x14ac:dyDescent="0.2"/>
    <row r="16" spans="1:16" hidden="1" x14ac:dyDescent="0.2"/>
    <row r="17" spans="1:16" hidden="1" x14ac:dyDescent="0.2"/>
    <row r="18" spans="1:16" hidden="1" x14ac:dyDescent="0.2"/>
    <row r="19" spans="1:16" hidden="1" x14ac:dyDescent="0.2"/>
    <row r="20" spans="1:16" hidden="1" x14ac:dyDescent="0.2"/>
    <row r="21" spans="1:16" hidden="1" x14ac:dyDescent="0.2"/>
    <row r="22" spans="1:16" hidden="1" x14ac:dyDescent="0.2"/>
    <row r="23" spans="1:16" hidden="1" x14ac:dyDescent="0.2">
      <c r="A23" t="s">
        <v>75</v>
      </c>
      <c r="B23" t="s">
        <v>14</v>
      </c>
      <c r="C23">
        <v>10</v>
      </c>
      <c r="D23">
        <v>2.5</v>
      </c>
      <c r="E23">
        <v>6.5</v>
      </c>
      <c r="F23">
        <v>70</v>
      </c>
      <c r="G23">
        <v>236.9</v>
      </c>
      <c r="H23">
        <v>2809.2111110000001</v>
      </c>
      <c r="I23" t="b">
        <v>0</v>
      </c>
      <c r="J23" t="b">
        <v>0</v>
      </c>
      <c r="K23" t="b">
        <v>0</v>
      </c>
      <c r="L23" t="b">
        <v>0</v>
      </c>
    </row>
    <row r="24" spans="1:16" hidden="1" x14ac:dyDescent="0.2">
      <c r="A24" t="s">
        <v>48</v>
      </c>
      <c r="B24" t="s">
        <v>14</v>
      </c>
      <c r="C24">
        <v>10</v>
      </c>
      <c r="D24">
        <v>2.6</v>
      </c>
      <c r="E24">
        <v>2.266666667</v>
      </c>
      <c r="F24">
        <v>40</v>
      </c>
      <c r="G24">
        <v>24.5</v>
      </c>
      <c r="H24">
        <v>453.83333329999999</v>
      </c>
      <c r="I24" t="b">
        <v>0</v>
      </c>
      <c r="J24" t="b">
        <v>0</v>
      </c>
      <c r="K24" t="b">
        <v>0</v>
      </c>
      <c r="L24" t="b">
        <v>0</v>
      </c>
      <c r="O24" t="s">
        <v>140</v>
      </c>
    </row>
    <row r="25" spans="1:16" hidden="1" x14ac:dyDescent="0.2"/>
    <row r="26" spans="1:16" hidden="1" x14ac:dyDescent="0.2">
      <c r="A26" t="s">
        <v>18</v>
      </c>
      <c r="B26" t="s">
        <v>14</v>
      </c>
      <c r="C26">
        <v>10</v>
      </c>
      <c r="D26">
        <v>2.6</v>
      </c>
      <c r="E26">
        <v>4.7111111110000001</v>
      </c>
      <c r="F26">
        <v>70</v>
      </c>
      <c r="G26">
        <v>31.3</v>
      </c>
      <c r="H26">
        <v>319.56666669999998</v>
      </c>
      <c r="I26" t="b">
        <v>0</v>
      </c>
      <c r="J26" t="b">
        <v>0</v>
      </c>
      <c r="K26" t="b">
        <v>0</v>
      </c>
      <c r="L26" t="b">
        <v>0</v>
      </c>
      <c r="N26" t="b">
        <v>0</v>
      </c>
    </row>
    <row r="27" spans="1:16" hidden="1" x14ac:dyDescent="0.2">
      <c r="A27" t="s">
        <v>77</v>
      </c>
      <c r="B27" t="s">
        <v>14</v>
      </c>
      <c r="C27">
        <v>10</v>
      </c>
      <c r="D27">
        <v>2.6</v>
      </c>
      <c r="E27">
        <v>11.6</v>
      </c>
      <c r="F27">
        <v>70</v>
      </c>
      <c r="G27">
        <v>127.6</v>
      </c>
      <c r="H27">
        <v>1489.377778</v>
      </c>
      <c r="I27" t="b">
        <v>0</v>
      </c>
      <c r="J27" t="b">
        <v>1</v>
      </c>
      <c r="K27" t="b">
        <v>0</v>
      </c>
      <c r="L27" t="b">
        <v>1</v>
      </c>
      <c r="M27" t="s">
        <v>33</v>
      </c>
      <c r="N27" t="b">
        <v>0</v>
      </c>
      <c r="O27" t="s">
        <v>145</v>
      </c>
    </row>
    <row r="28" spans="1:16" hidden="1" x14ac:dyDescent="0.2">
      <c r="A28" t="s">
        <v>49</v>
      </c>
      <c r="B28" t="s">
        <v>14</v>
      </c>
      <c r="C28">
        <v>10</v>
      </c>
      <c r="D28">
        <v>2.7</v>
      </c>
      <c r="E28">
        <v>4.9000000000000004</v>
      </c>
      <c r="F28">
        <v>50</v>
      </c>
      <c r="G28">
        <v>49.7</v>
      </c>
      <c r="H28">
        <v>456.9</v>
      </c>
      <c r="I28" t="b">
        <v>0</v>
      </c>
      <c r="J28" t="b">
        <v>0</v>
      </c>
      <c r="K28" t="b">
        <v>0</v>
      </c>
      <c r="L28" t="b">
        <v>0</v>
      </c>
      <c r="N28" t="b">
        <v>0</v>
      </c>
    </row>
    <row r="29" spans="1:16" hidden="1" x14ac:dyDescent="0.2">
      <c r="A29" t="s">
        <v>43</v>
      </c>
      <c r="B29" t="s">
        <v>14</v>
      </c>
      <c r="C29">
        <v>10</v>
      </c>
      <c r="D29">
        <v>2.7</v>
      </c>
      <c r="E29">
        <v>5.5666666669999998</v>
      </c>
      <c r="F29">
        <v>40</v>
      </c>
      <c r="G29">
        <v>58.5</v>
      </c>
      <c r="H29">
        <v>91.611111109999996</v>
      </c>
      <c r="I29" t="b">
        <v>1</v>
      </c>
      <c r="J29" t="b">
        <v>0</v>
      </c>
      <c r="K29" t="b">
        <v>0</v>
      </c>
      <c r="L29" t="b">
        <v>1</v>
      </c>
      <c r="M29" t="s">
        <v>20</v>
      </c>
      <c r="N29" t="b">
        <v>0</v>
      </c>
    </row>
    <row r="30" spans="1:16" hidden="1" x14ac:dyDescent="0.2"/>
    <row r="31" spans="1:16" hidden="1" x14ac:dyDescent="0.2"/>
    <row r="32" spans="1:16" x14ac:dyDescent="0.2">
      <c r="A32" t="s">
        <v>88</v>
      </c>
      <c r="B32" t="s">
        <v>14</v>
      </c>
      <c r="C32">
        <v>10</v>
      </c>
      <c r="D32">
        <v>2.9</v>
      </c>
      <c r="E32">
        <v>7.4333333330000002</v>
      </c>
      <c r="F32">
        <v>60</v>
      </c>
      <c r="G32">
        <v>31.7</v>
      </c>
      <c r="H32">
        <v>316.89999999999998</v>
      </c>
      <c r="I32" t="b">
        <v>0</v>
      </c>
      <c r="J32" t="b">
        <v>0</v>
      </c>
      <c r="K32" t="b">
        <v>0</v>
      </c>
      <c r="L32" t="b">
        <v>0</v>
      </c>
      <c r="O32" t="s">
        <v>147</v>
      </c>
      <c r="P32" t="s">
        <v>142</v>
      </c>
    </row>
    <row r="33" spans="1:16" hidden="1" x14ac:dyDescent="0.2">
      <c r="A33" t="s">
        <v>93</v>
      </c>
      <c r="B33" t="s">
        <v>14</v>
      </c>
      <c r="C33">
        <v>10</v>
      </c>
      <c r="D33">
        <v>3</v>
      </c>
      <c r="E33">
        <v>4.2222222220000001</v>
      </c>
      <c r="F33">
        <v>50</v>
      </c>
      <c r="G33">
        <v>113.1</v>
      </c>
      <c r="H33">
        <v>5394.7666669999999</v>
      </c>
      <c r="I33" t="b">
        <v>0</v>
      </c>
      <c r="J33" t="b">
        <v>0</v>
      </c>
      <c r="K33" t="b">
        <v>0</v>
      </c>
      <c r="L33" t="b">
        <v>0</v>
      </c>
      <c r="N33" t="b">
        <v>0</v>
      </c>
      <c r="O33" t="s">
        <v>118</v>
      </c>
    </row>
    <row r="34" spans="1:16" hidden="1" x14ac:dyDescent="0.2"/>
    <row r="35" spans="1:16" hidden="1" x14ac:dyDescent="0.2"/>
    <row r="36" spans="1:16" hidden="1" x14ac:dyDescent="0.2"/>
    <row r="37" spans="1:16" hidden="1" x14ac:dyDescent="0.2"/>
    <row r="38" spans="1:16" x14ac:dyDescent="0.2">
      <c r="A38" t="s">
        <v>103</v>
      </c>
      <c r="B38" t="s">
        <v>14</v>
      </c>
      <c r="C38">
        <v>10</v>
      </c>
      <c r="D38">
        <v>3.1</v>
      </c>
      <c r="E38">
        <v>11.211111109999999</v>
      </c>
      <c r="F38">
        <v>50</v>
      </c>
      <c r="G38">
        <v>248.5</v>
      </c>
      <c r="H38">
        <v>2828.2777780000001</v>
      </c>
      <c r="I38" t="b">
        <v>0</v>
      </c>
      <c r="J38" t="b">
        <v>1</v>
      </c>
      <c r="K38" t="b">
        <v>0</v>
      </c>
      <c r="L38" t="b">
        <v>1</v>
      </c>
      <c r="M38" t="s">
        <v>33</v>
      </c>
      <c r="N38" t="b">
        <v>1</v>
      </c>
      <c r="P38" t="s">
        <v>142</v>
      </c>
    </row>
    <row r="39" spans="1:16" hidden="1" x14ac:dyDescent="0.2">
      <c r="A39" s="1"/>
    </row>
    <row r="40" spans="1:16" hidden="1" x14ac:dyDescent="0.2"/>
    <row r="41" spans="1:16" hidden="1" x14ac:dyDescent="0.2"/>
    <row r="42" spans="1:16" hidden="1" x14ac:dyDescent="0.2"/>
    <row r="43" spans="1:16" hidden="1" x14ac:dyDescent="0.2">
      <c r="A43" t="s">
        <v>58</v>
      </c>
      <c r="B43" t="s">
        <v>14</v>
      </c>
      <c r="C43">
        <v>10</v>
      </c>
      <c r="D43">
        <v>3.3</v>
      </c>
      <c r="E43">
        <v>5.5666666669999998</v>
      </c>
      <c r="F43">
        <v>50</v>
      </c>
      <c r="G43">
        <v>31.6</v>
      </c>
      <c r="H43">
        <v>82.266666670000006</v>
      </c>
      <c r="I43" t="b">
        <v>1</v>
      </c>
      <c r="J43" t="b">
        <v>0</v>
      </c>
      <c r="K43" t="b">
        <v>0</v>
      </c>
      <c r="L43" t="b">
        <v>1</v>
      </c>
      <c r="M43" t="s">
        <v>20</v>
      </c>
      <c r="N43" t="b">
        <v>0</v>
      </c>
    </row>
    <row r="44" spans="1:16" hidden="1" x14ac:dyDescent="0.2"/>
    <row r="45" spans="1:16" hidden="1" x14ac:dyDescent="0.2"/>
    <row r="46" spans="1:16" hidden="1" x14ac:dyDescent="0.2">
      <c r="A46" t="s">
        <v>98</v>
      </c>
      <c r="B46" t="s">
        <v>14</v>
      </c>
      <c r="C46">
        <v>10</v>
      </c>
      <c r="D46">
        <v>3.4</v>
      </c>
      <c r="E46">
        <v>2.7111111110000001</v>
      </c>
      <c r="F46">
        <v>50</v>
      </c>
      <c r="G46">
        <v>244.5</v>
      </c>
      <c r="H46">
        <v>5193.1666670000004</v>
      </c>
      <c r="I46" t="b">
        <v>0</v>
      </c>
      <c r="J46" t="b">
        <v>0</v>
      </c>
      <c r="K46" t="b">
        <v>0</v>
      </c>
      <c r="L46" t="b">
        <v>0</v>
      </c>
    </row>
    <row r="47" spans="1:16" hidden="1" x14ac:dyDescent="0.2">
      <c r="A47" t="s">
        <v>13</v>
      </c>
      <c r="B47" t="s">
        <v>14</v>
      </c>
      <c r="C47">
        <v>10</v>
      </c>
      <c r="D47">
        <v>3.4</v>
      </c>
      <c r="E47">
        <v>5.1555555560000004</v>
      </c>
      <c r="F47">
        <v>50</v>
      </c>
      <c r="G47">
        <v>79.099999999999994</v>
      </c>
      <c r="H47">
        <v>1240.988889</v>
      </c>
      <c r="I47" t="b">
        <v>0</v>
      </c>
      <c r="J47" t="b">
        <v>0</v>
      </c>
      <c r="K47" t="b">
        <v>0</v>
      </c>
      <c r="L47" t="b">
        <v>0</v>
      </c>
    </row>
    <row r="48" spans="1:16" x14ac:dyDescent="0.2">
      <c r="A48" t="s">
        <v>110</v>
      </c>
      <c r="B48" t="s">
        <v>14</v>
      </c>
      <c r="C48">
        <v>10</v>
      </c>
      <c r="D48">
        <v>3.4</v>
      </c>
      <c r="E48">
        <v>10.266666669999999</v>
      </c>
      <c r="F48">
        <v>50</v>
      </c>
      <c r="G48">
        <v>434.3</v>
      </c>
      <c r="H48">
        <v>6732.0111109999998</v>
      </c>
      <c r="I48" t="b">
        <v>1</v>
      </c>
      <c r="J48" t="b">
        <v>1</v>
      </c>
      <c r="K48" t="b">
        <v>0</v>
      </c>
      <c r="L48" t="b">
        <v>1</v>
      </c>
      <c r="M48" t="s">
        <v>111</v>
      </c>
      <c r="N48" t="b">
        <v>1</v>
      </c>
      <c r="P48" t="s">
        <v>142</v>
      </c>
    </row>
    <row r="49" spans="1:15" hidden="1" x14ac:dyDescent="0.2"/>
    <row r="50" spans="1:15" hidden="1" x14ac:dyDescent="0.2">
      <c r="A50" t="s">
        <v>15</v>
      </c>
      <c r="B50" t="s">
        <v>14</v>
      </c>
      <c r="C50">
        <v>10</v>
      </c>
      <c r="D50">
        <v>3.5</v>
      </c>
      <c r="E50">
        <v>2.2777777779999999</v>
      </c>
      <c r="F50">
        <v>40</v>
      </c>
      <c r="G50">
        <v>49.8</v>
      </c>
      <c r="H50">
        <v>581.28888889999996</v>
      </c>
      <c r="I50" t="b">
        <v>0</v>
      </c>
      <c r="J50" t="b">
        <v>0</v>
      </c>
      <c r="K50" t="b">
        <v>0</v>
      </c>
      <c r="L50" t="b">
        <v>0</v>
      </c>
    </row>
    <row r="51" spans="1:15" hidden="1" x14ac:dyDescent="0.2">
      <c r="A51" t="s">
        <v>53</v>
      </c>
      <c r="B51" t="s">
        <v>14</v>
      </c>
      <c r="C51">
        <v>10</v>
      </c>
      <c r="D51">
        <v>3.5</v>
      </c>
      <c r="E51">
        <v>3.8333333330000001</v>
      </c>
      <c r="F51">
        <v>50</v>
      </c>
      <c r="G51">
        <v>97.3</v>
      </c>
      <c r="H51">
        <v>910.23333330000003</v>
      </c>
      <c r="I51" t="b">
        <v>0</v>
      </c>
      <c r="J51" t="b">
        <v>0</v>
      </c>
      <c r="K51" t="b">
        <v>0</v>
      </c>
      <c r="L51" t="b">
        <v>0</v>
      </c>
    </row>
    <row r="52" spans="1:15" hidden="1" x14ac:dyDescent="0.2"/>
    <row r="53" spans="1:15" hidden="1" x14ac:dyDescent="0.2"/>
    <row r="54" spans="1:15" hidden="1" x14ac:dyDescent="0.2">
      <c r="A54" s="1"/>
    </row>
    <row r="55" spans="1:15" hidden="1" x14ac:dyDescent="0.2">
      <c r="A55" t="s">
        <v>36</v>
      </c>
      <c r="B55" t="s">
        <v>14</v>
      </c>
      <c r="C55">
        <v>10</v>
      </c>
      <c r="D55">
        <v>3.6</v>
      </c>
      <c r="E55">
        <v>3.6</v>
      </c>
      <c r="F55">
        <v>60</v>
      </c>
      <c r="G55">
        <v>43.1</v>
      </c>
      <c r="H55">
        <v>187.87777779999999</v>
      </c>
      <c r="I55" t="b">
        <v>0</v>
      </c>
      <c r="J55" t="b">
        <v>0</v>
      </c>
      <c r="K55" t="b">
        <v>0</v>
      </c>
      <c r="L55" t="b">
        <v>0</v>
      </c>
      <c r="N55" t="b">
        <v>1</v>
      </c>
      <c r="O55" t="s">
        <v>148</v>
      </c>
    </row>
    <row r="56" spans="1:15" hidden="1" x14ac:dyDescent="0.2"/>
    <row r="57" spans="1:15" hidden="1" x14ac:dyDescent="0.2">
      <c r="A57" t="s">
        <v>85</v>
      </c>
      <c r="B57" t="s">
        <v>14</v>
      </c>
      <c r="C57">
        <v>10</v>
      </c>
      <c r="D57">
        <v>3.6</v>
      </c>
      <c r="E57">
        <v>4.0444444439999998</v>
      </c>
      <c r="F57">
        <v>70</v>
      </c>
      <c r="G57">
        <v>74.5</v>
      </c>
      <c r="H57">
        <v>1088.7222220000001</v>
      </c>
      <c r="I57" t="b">
        <v>0</v>
      </c>
      <c r="J57" t="b">
        <v>0</v>
      </c>
      <c r="K57" t="b">
        <v>0</v>
      </c>
      <c r="L57" t="b">
        <v>0</v>
      </c>
    </row>
    <row r="58" spans="1:15" hidden="1" x14ac:dyDescent="0.2">
      <c r="A58" t="s">
        <v>26</v>
      </c>
      <c r="B58" t="s">
        <v>14</v>
      </c>
      <c r="C58">
        <v>10</v>
      </c>
      <c r="D58">
        <v>3.6</v>
      </c>
      <c r="E58">
        <v>6.0444444439999998</v>
      </c>
      <c r="F58">
        <v>40</v>
      </c>
      <c r="G58">
        <v>278.5</v>
      </c>
      <c r="H58">
        <v>27040.055560000001</v>
      </c>
      <c r="I58" t="b">
        <v>0</v>
      </c>
      <c r="J58" t="b">
        <v>0</v>
      </c>
      <c r="K58" t="b">
        <v>1</v>
      </c>
      <c r="L58" t="b">
        <v>1</v>
      </c>
      <c r="M58" t="s">
        <v>27</v>
      </c>
      <c r="N58" t="b">
        <v>0</v>
      </c>
    </row>
    <row r="59" spans="1:15" hidden="1" x14ac:dyDescent="0.2">
      <c r="A59" t="s">
        <v>106</v>
      </c>
      <c r="B59" t="s">
        <v>14</v>
      </c>
      <c r="C59">
        <v>10</v>
      </c>
      <c r="D59">
        <v>3.6</v>
      </c>
      <c r="E59">
        <v>7.1555555560000004</v>
      </c>
      <c r="F59">
        <v>30</v>
      </c>
      <c r="G59">
        <v>107.6</v>
      </c>
      <c r="H59">
        <v>1960.0444440000001</v>
      </c>
      <c r="I59" t="b">
        <v>0</v>
      </c>
      <c r="J59" t="b">
        <v>0</v>
      </c>
      <c r="K59" t="b">
        <v>0</v>
      </c>
      <c r="L59" t="b">
        <v>0</v>
      </c>
    </row>
    <row r="60" spans="1:15" hidden="1" x14ac:dyDescent="0.2"/>
    <row r="61" spans="1:15" hidden="1" x14ac:dyDescent="0.2">
      <c r="A61" t="s">
        <v>59</v>
      </c>
      <c r="B61" t="s">
        <v>14</v>
      </c>
      <c r="C61">
        <v>10</v>
      </c>
      <c r="D61">
        <v>3.7</v>
      </c>
      <c r="E61">
        <v>7.3444444439999996</v>
      </c>
      <c r="F61">
        <v>40</v>
      </c>
      <c r="G61">
        <v>113.3</v>
      </c>
      <c r="H61">
        <v>2024.677778</v>
      </c>
      <c r="I61" t="b">
        <v>0</v>
      </c>
      <c r="J61" t="b">
        <v>0</v>
      </c>
      <c r="K61" t="b">
        <v>0</v>
      </c>
      <c r="L61" t="b">
        <v>0</v>
      </c>
    </row>
    <row r="62" spans="1:15" hidden="1" x14ac:dyDescent="0.2"/>
    <row r="63" spans="1:15" hidden="1" x14ac:dyDescent="0.2">
      <c r="A63" t="s">
        <v>84</v>
      </c>
      <c r="B63" t="s">
        <v>14</v>
      </c>
      <c r="C63">
        <v>10</v>
      </c>
      <c r="D63">
        <v>3.8</v>
      </c>
      <c r="E63">
        <v>2.4</v>
      </c>
      <c r="F63">
        <v>60</v>
      </c>
      <c r="G63">
        <v>56.6</v>
      </c>
      <c r="H63">
        <v>1490.9333329999999</v>
      </c>
      <c r="I63" t="b">
        <v>0</v>
      </c>
      <c r="J63" t="b">
        <v>0</v>
      </c>
      <c r="K63" t="b">
        <v>0</v>
      </c>
      <c r="L63" t="b">
        <v>0</v>
      </c>
      <c r="N63" t="b">
        <v>0</v>
      </c>
    </row>
    <row r="64" spans="1:15" hidden="1" x14ac:dyDescent="0.2"/>
    <row r="65" spans="1:15" hidden="1" x14ac:dyDescent="0.2"/>
    <row r="66" spans="1:15" hidden="1" x14ac:dyDescent="0.2"/>
    <row r="67" spans="1:15" hidden="1" x14ac:dyDescent="0.2">
      <c r="A67" t="s">
        <v>70</v>
      </c>
      <c r="B67" t="s">
        <v>14</v>
      </c>
      <c r="C67">
        <v>10</v>
      </c>
      <c r="D67">
        <v>3.9</v>
      </c>
      <c r="E67">
        <v>7.4333333330000002</v>
      </c>
      <c r="F67">
        <v>40</v>
      </c>
      <c r="G67">
        <v>122</v>
      </c>
      <c r="H67">
        <v>5180.8888889999998</v>
      </c>
      <c r="I67" t="b">
        <v>0</v>
      </c>
      <c r="J67" t="b">
        <v>0</v>
      </c>
      <c r="K67" t="b">
        <v>0</v>
      </c>
      <c r="L67" t="b">
        <v>0</v>
      </c>
      <c r="N67" t="b">
        <v>0</v>
      </c>
      <c r="O67" t="s">
        <v>139</v>
      </c>
    </row>
    <row r="68" spans="1:15" hidden="1" x14ac:dyDescent="0.2">
      <c r="A68" t="s">
        <v>113</v>
      </c>
      <c r="B68" t="s">
        <v>14</v>
      </c>
      <c r="C68">
        <v>10</v>
      </c>
      <c r="D68">
        <v>4</v>
      </c>
      <c r="E68">
        <v>2.2222222220000001</v>
      </c>
      <c r="F68">
        <v>40</v>
      </c>
      <c r="G68">
        <v>21.6</v>
      </c>
      <c r="H68">
        <v>50.044444439999999</v>
      </c>
      <c r="I68" t="b">
        <v>1</v>
      </c>
      <c r="J68" t="b">
        <v>0</v>
      </c>
      <c r="K68" t="b">
        <v>0</v>
      </c>
      <c r="L68" t="b">
        <v>1</v>
      </c>
      <c r="M68" t="s">
        <v>20</v>
      </c>
      <c r="N68" t="b">
        <v>0</v>
      </c>
      <c r="O68" t="s">
        <v>120</v>
      </c>
    </row>
    <row r="69" spans="1:15" hidden="1" x14ac:dyDescent="0.2">
      <c r="A69" s="1" t="s">
        <v>94</v>
      </c>
      <c r="B69" t="s">
        <v>14</v>
      </c>
      <c r="C69">
        <v>10</v>
      </c>
      <c r="D69">
        <v>4</v>
      </c>
      <c r="E69">
        <v>3.5555555559999998</v>
      </c>
      <c r="F69">
        <v>40</v>
      </c>
      <c r="G69">
        <v>64.400000000000006</v>
      </c>
      <c r="H69">
        <v>1058.0444440000001</v>
      </c>
      <c r="I69" t="b">
        <v>0</v>
      </c>
      <c r="J69" t="b">
        <v>0</v>
      </c>
      <c r="K69" t="b">
        <v>0</v>
      </c>
      <c r="L69" t="b">
        <v>0</v>
      </c>
    </row>
    <row r="70" spans="1:15" hidden="1" x14ac:dyDescent="0.2"/>
    <row r="71" spans="1:15" hidden="1" x14ac:dyDescent="0.2">
      <c r="A71" t="s">
        <v>42</v>
      </c>
      <c r="B71" t="s">
        <v>14</v>
      </c>
      <c r="C71">
        <v>10</v>
      </c>
      <c r="D71">
        <v>4.0999999999999996</v>
      </c>
      <c r="E71">
        <v>6.1</v>
      </c>
      <c r="F71">
        <v>40</v>
      </c>
      <c r="G71">
        <v>22.2</v>
      </c>
      <c r="H71">
        <v>153.7333333</v>
      </c>
      <c r="I71" t="b">
        <v>0</v>
      </c>
      <c r="J71" t="b">
        <v>0</v>
      </c>
      <c r="K71" t="b">
        <v>0</v>
      </c>
      <c r="L71" t="b">
        <v>0</v>
      </c>
    </row>
    <row r="72" spans="1:15" hidden="1" x14ac:dyDescent="0.2">
      <c r="A72" t="s">
        <v>50</v>
      </c>
      <c r="B72" t="s">
        <v>14</v>
      </c>
      <c r="C72">
        <v>10</v>
      </c>
      <c r="D72">
        <v>4.0999999999999996</v>
      </c>
      <c r="E72">
        <v>7.6555555560000004</v>
      </c>
      <c r="F72">
        <v>40</v>
      </c>
      <c r="G72">
        <v>248.7</v>
      </c>
      <c r="H72">
        <v>1271.5666670000001</v>
      </c>
      <c r="I72" t="b">
        <v>0</v>
      </c>
      <c r="J72" t="b">
        <v>0</v>
      </c>
      <c r="K72" t="b">
        <v>0</v>
      </c>
      <c r="L72" t="b">
        <v>0</v>
      </c>
      <c r="O72" t="s">
        <v>138</v>
      </c>
    </row>
    <row r="73" spans="1:15" hidden="1" x14ac:dyDescent="0.2">
      <c r="A73" t="s">
        <v>61</v>
      </c>
      <c r="B73" t="s">
        <v>14</v>
      </c>
      <c r="C73">
        <v>10</v>
      </c>
      <c r="D73">
        <v>4.2</v>
      </c>
      <c r="E73">
        <v>5.511111111</v>
      </c>
      <c r="F73">
        <v>20</v>
      </c>
      <c r="G73">
        <v>17.3</v>
      </c>
      <c r="H73">
        <v>82.455555559999993</v>
      </c>
      <c r="I73" t="b">
        <v>1</v>
      </c>
      <c r="J73" t="b">
        <v>1</v>
      </c>
      <c r="K73" t="b">
        <v>0</v>
      </c>
      <c r="L73" t="b">
        <v>1</v>
      </c>
      <c r="M73" t="s">
        <v>23</v>
      </c>
      <c r="N73" t="b">
        <v>0</v>
      </c>
    </row>
    <row r="74" spans="1:15" hidden="1" x14ac:dyDescent="0.2"/>
    <row r="75" spans="1:15" hidden="1" x14ac:dyDescent="0.2"/>
    <row r="76" spans="1:15" hidden="1" x14ac:dyDescent="0.2">
      <c r="A76" t="s">
        <v>102</v>
      </c>
      <c r="B76" t="s">
        <v>14</v>
      </c>
      <c r="C76">
        <v>10</v>
      </c>
      <c r="D76">
        <v>4.4000000000000004</v>
      </c>
      <c r="E76">
        <v>5.1555555560000004</v>
      </c>
      <c r="F76">
        <v>40</v>
      </c>
      <c r="G76">
        <v>174.4</v>
      </c>
      <c r="H76">
        <v>1572.9333329999999</v>
      </c>
      <c r="I76" t="b">
        <v>0</v>
      </c>
      <c r="J76" t="b">
        <v>0</v>
      </c>
      <c r="K76" t="b">
        <v>0</v>
      </c>
      <c r="L76" t="b">
        <v>0</v>
      </c>
    </row>
    <row r="77" spans="1:15" hidden="1" x14ac:dyDescent="0.2">
      <c r="A77" t="s">
        <v>76</v>
      </c>
      <c r="B77" t="s">
        <v>14</v>
      </c>
      <c r="C77">
        <v>10</v>
      </c>
      <c r="D77">
        <v>4.5</v>
      </c>
      <c r="E77">
        <v>3.611111111</v>
      </c>
      <c r="F77">
        <v>60</v>
      </c>
      <c r="G77">
        <v>24.8</v>
      </c>
      <c r="H77">
        <v>458.1777778</v>
      </c>
      <c r="I77" t="b">
        <v>0</v>
      </c>
      <c r="J77" t="b">
        <v>0</v>
      </c>
      <c r="K77" t="b">
        <v>0</v>
      </c>
      <c r="L77" t="b">
        <v>0</v>
      </c>
      <c r="O77" t="s">
        <v>149</v>
      </c>
    </row>
    <row r="78" spans="1:15" hidden="1" x14ac:dyDescent="0.2"/>
    <row r="79" spans="1:15" hidden="1" x14ac:dyDescent="0.2">
      <c r="A79" t="s">
        <v>25</v>
      </c>
      <c r="B79" t="s">
        <v>14</v>
      </c>
      <c r="C79">
        <v>10</v>
      </c>
      <c r="D79">
        <v>4.5999999999999996</v>
      </c>
      <c r="E79">
        <v>2.7111111110000001</v>
      </c>
      <c r="F79">
        <v>30</v>
      </c>
      <c r="G79">
        <v>23.3</v>
      </c>
      <c r="H79">
        <v>236.9</v>
      </c>
      <c r="I79" t="b">
        <v>0</v>
      </c>
      <c r="J79" t="b">
        <v>0</v>
      </c>
      <c r="K79" t="b">
        <v>0</v>
      </c>
      <c r="L79" t="b">
        <v>0</v>
      </c>
    </row>
    <row r="80" spans="1:15" hidden="1" x14ac:dyDescent="0.2"/>
    <row r="81" spans="1:15" hidden="1" x14ac:dyDescent="0.2">
      <c r="A81" t="s">
        <v>29</v>
      </c>
      <c r="B81" t="s">
        <v>14</v>
      </c>
      <c r="C81">
        <v>10</v>
      </c>
      <c r="D81">
        <v>4.5999999999999996</v>
      </c>
      <c r="E81">
        <v>3.1555555559999999</v>
      </c>
      <c r="F81">
        <v>30</v>
      </c>
      <c r="G81">
        <v>10.5</v>
      </c>
      <c r="H81">
        <v>48.5</v>
      </c>
      <c r="I81" t="b">
        <v>1</v>
      </c>
      <c r="J81" t="b">
        <v>1</v>
      </c>
      <c r="K81" t="b">
        <v>0</v>
      </c>
      <c r="L81" t="b">
        <v>1</v>
      </c>
      <c r="M81" t="s">
        <v>23</v>
      </c>
      <c r="N81" t="b">
        <v>0</v>
      </c>
      <c r="O81" t="s">
        <v>120</v>
      </c>
    </row>
    <row r="82" spans="1:15" hidden="1" x14ac:dyDescent="0.2">
      <c r="A82" t="s">
        <v>57</v>
      </c>
      <c r="B82" t="s">
        <v>14</v>
      </c>
      <c r="C82">
        <v>10</v>
      </c>
      <c r="D82">
        <v>4.5999999999999996</v>
      </c>
      <c r="E82">
        <v>5.1555555560000004</v>
      </c>
      <c r="F82">
        <v>30</v>
      </c>
      <c r="G82">
        <v>94.6</v>
      </c>
      <c r="H82">
        <v>1508.0444440000001</v>
      </c>
      <c r="I82" t="b">
        <v>0</v>
      </c>
      <c r="J82" t="b">
        <v>0</v>
      </c>
      <c r="K82" t="b">
        <v>0</v>
      </c>
      <c r="L82" t="b">
        <v>0</v>
      </c>
    </row>
    <row r="83" spans="1:15" hidden="1" x14ac:dyDescent="0.2"/>
    <row r="84" spans="1:15" hidden="1" x14ac:dyDescent="0.2">
      <c r="A84" t="s">
        <v>47</v>
      </c>
      <c r="B84" t="s">
        <v>14</v>
      </c>
      <c r="C84">
        <v>10</v>
      </c>
      <c r="D84">
        <v>4.9000000000000004</v>
      </c>
      <c r="E84">
        <v>4.0999999999999996</v>
      </c>
      <c r="F84">
        <v>40</v>
      </c>
      <c r="G84">
        <v>33.299999999999997</v>
      </c>
      <c r="H84">
        <v>167.56666670000001</v>
      </c>
      <c r="I84" t="b">
        <v>0</v>
      </c>
      <c r="J84" t="b">
        <v>0</v>
      </c>
      <c r="K84" t="b">
        <v>0</v>
      </c>
      <c r="L84" t="b">
        <v>0</v>
      </c>
    </row>
    <row r="85" spans="1:15" hidden="1" x14ac:dyDescent="0.2">
      <c r="A85" t="s">
        <v>92</v>
      </c>
      <c r="B85" t="s">
        <v>14</v>
      </c>
      <c r="C85">
        <v>10</v>
      </c>
      <c r="D85">
        <v>4.9000000000000004</v>
      </c>
      <c r="E85">
        <v>7.6555555560000004</v>
      </c>
      <c r="F85">
        <v>30</v>
      </c>
      <c r="G85">
        <v>58.6</v>
      </c>
      <c r="H85">
        <v>892.93333329999996</v>
      </c>
      <c r="I85" t="b">
        <v>0</v>
      </c>
      <c r="J85" t="b">
        <v>0</v>
      </c>
      <c r="K85" t="b">
        <v>0</v>
      </c>
      <c r="L85" t="b">
        <v>0</v>
      </c>
    </row>
    <row r="86" spans="1:15" hidden="1" x14ac:dyDescent="0.2">
      <c r="A86" t="s">
        <v>56</v>
      </c>
      <c r="B86" t="s">
        <v>14</v>
      </c>
      <c r="C86">
        <v>10</v>
      </c>
      <c r="D86">
        <v>4.9000000000000004</v>
      </c>
      <c r="E86">
        <v>11.43333333</v>
      </c>
      <c r="F86">
        <v>40</v>
      </c>
      <c r="G86">
        <v>68.599999999999994</v>
      </c>
      <c r="H86">
        <v>652.04444439999997</v>
      </c>
      <c r="I86" t="b">
        <v>0</v>
      </c>
      <c r="J86" t="b">
        <v>1</v>
      </c>
      <c r="K86" t="b">
        <v>0</v>
      </c>
      <c r="L86" t="b">
        <v>1</v>
      </c>
      <c r="M86" t="s">
        <v>33</v>
      </c>
      <c r="N86" t="b">
        <v>0</v>
      </c>
    </row>
    <row r="87" spans="1:15" hidden="1" x14ac:dyDescent="0.2">
      <c r="A87" t="s">
        <v>39</v>
      </c>
      <c r="B87" t="s">
        <v>14</v>
      </c>
      <c r="C87">
        <v>10</v>
      </c>
      <c r="D87">
        <v>5</v>
      </c>
      <c r="E87">
        <v>7.3333333329999997</v>
      </c>
      <c r="F87">
        <v>40</v>
      </c>
      <c r="G87">
        <v>24.4</v>
      </c>
      <c r="H87">
        <v>69.599999999999994</v>
      </c>
      <c r="I87" t="b">
        <v>1</v>
      </c>
      <c r="J87" t="b">
        <v>0</v>
      </c>
      <c r="K87" t="b">
        <v>0</v>
      </c>
      <c r="L87" t="b">
        <v>1</v>
      </c>
      <c r="M87" t="s">
        <v>20</v>
      </c>
      <c r="N87" t="b">
        <v>0</v>
      </c>
    </row>
    <row r="88" spans="1:15" hidden="1" x14ac:dyDescent="0.2">
      <c r="A88" t="s">
        <v>19</v>
      </c>
      <c r="B88" t="s">
        <v>14</v>
      </c>
      <c r="C88">
        <v>10</v>
      </c>
      <c r="D88">
        <v>5.0999999999999996</v>
      </c>
      <c r="E88">
        <v>2.3222222220000002</v>
      </c>
      <c r="F88">
        <v>10</v>
      </c>
      <c r="G88">
        <v>33</v>
      </c>
      <c r="H88">
        <v>35.555555560000002</v>
      </c>
      <c r="I88" t="b">
        <v>1</v>
      </c>
      <c r="J88" t="b">
        <v>0</v>
      </c>
      <c r="K88" t="b">
        <v>0</v>
      </c>
      <c r="L88" t="b">
        <v>1</v>
      </c>
      <c r="M88" t="s">
        <v>20</v>
      </c>
      <c r="N88" t="b">
        <v>0</v>
      </c>
      <c r="O88" t="s">
        <v>128</v>
      </c>
    </row>
    <row r="89" spans="1:15" hidden="1" x14ac:dyDescent="0.2">
      <c r="A89" t="s">
        <v>81</v>
      </c>
      <c r="B89" t="s">
        <v>14</v>
      </c>
      <c r="C89">
        <v>10</v>
      </c>
      <c r="D89">
        <v>5.2</v>
      </c>
      <c r="E89">
        <v>2.1777777779999998</v>
      </c>
      <c r="F89">
        <v>0</v>
      </c>
      <c r="G89">
        <v>5.4</v>
      </c>
      <c r="H89">
        <v>9.3777777780000005</v>
      </c>
      <c r="I89" t="b">
        <v>1</v>
      </c>
      <c r="J89" t="b">
        <v>1</v>
      </c>
      <c r="K89" t="b">
        <v>0</v>
      </c>
      <c r="L89" t="b">
        <v>1</v>
      </c>
      <c r="M89" t="s">
        <v>23</v>
      </c>
      <c r="N89" t="b">
        <v>0</v>
      </c>
      <c r="O89" t="s">
        <v>120</v>
      </c>
    </row>
    <row r="90" spans="1:15" hidden="1" x14ac:dyDescent="0.2">
      <c r="A90" t="s">
        <v>30</v>
      </c>
      <c r="B90" t="s">
        <v>14</v>
      </c>
      <c r="C90">
        <v>10</v>
      </c>
      <c r="D90">
        <v>5.2</v>
      </c>
      <c r="E90">
        <v>3.733333333</v>
      </c>
      <c r="F90">
        <v>60</v>
      </c>
      <c r="G90">
        <v>26.6</v>
      </c>
      <c r="H90">
        <v>64.266666670000006</v>
      </c>
      <c r="I90" t="b">
        <v>1</v>
      </c>
      <c r="J90" t="b">
        <v>0</v>
      </c>
      <c r="K90" t="b">
        <v>0</v>
      </c>
      <c r="L90" t="b">
        <v>1</v>
      </c>
      <c r="M90" t="s">
        <v>20</v>
      </c>
      <c r="N90" t="b">
        <v>0</v>
      </c>
      <c r="O90" t="s">
        <v>119</v>
      </c>
    </row>
    <row r="91" spans="1:15" hidden="1" x14ac:dyDescent="0.2">
      <c r="A91" t="s">
        <v>21</v>
      </c>
      <c r="B91" t="s">
        <v>14</v>
      </c>
      <c r="C91">
        <v>10</v>
      </c>
      <c r="D91">
        <v>5.3</v>
      </c>
      <c r="E91">
        <v>3.5666666669999998</v>
      </c>
      <c r="F91">
        <v>20</v>
      </c>
      <c r="G91">
        <v>37.799999999999997</v>
      </c>
      <c r="H91">
        <v>121.7333333</v>
      </c>
      <c r="I91" t="b">
        <v>0</v>
      </c>
      <c r="J91" t="b">
        <v>0</v>
      </c>
      <c r="K91" t="b">
        <v>0</v>
      </c>
      <c r="L91" t="b">
        <v>0</v>
      </c>
    </row>
    <row r="92" spans="1:15" hidden="1" x14ac:dyDescent="0.2">
      <c r="A92" t="s">
        <v>83</v>
      </c>
      <c r="B92" t="s">
        <v>14</v>
      </c>
      <c r="C92">
        <v>10</v>
      </c>
      <c r="D92">
        <v>5.4</v>
      </c>
      <c r="E92">
        <v>5.1555555560000004</v>
      </c>
      <c r="F92">
        <v>10</v>
      </c>
      <c r="G92">
        <v>27.3</v>
      </c>
      <c r="H92">
        <v>247.56666670000001</v>
      </c>
      <c r="I92" t="b">
        <v>0</v>
      </c>
      <c r="J92" t="b">
        <v>0</v>
      </c>
      <c r="K92" t="b">
        <v>0</v>
      </c>
      <c r="L92" t="b">
        <v>0</v>
      </c>
      <c r="N92" t="b">
        <v>0</v>
      </c>
    </row>
    <row r="93" spans="1:15" hidden="1" x14ac:dyDescent="0.2">
      <c r="A93" t="s">
        <v>71</v>
      </c>
      <c r="B93" t="s">
        <v>14</v>
      </c>
      <c r="C93">
        <v>10</v>
      </c>
      <c r="D93">
        <v>5.5</v>
      </c>
      <c r="E93">
        <v>4.0555555559999998</v>
      </c>
      <c r="F93">
        <v>30</v>
      </c>
      <c r="G93">
        <v>65.599999999999994</v>
      </c>
      <c r="H93">
        <v>540.04444439999997</v>
      </c>
      <c r="I93" t="b">
        <v>0</v>
      </c>
      <c r="J93" t="b">
        <v>0</v>
      </c>
      <c r="K93" t="b">
        <v>0</v>
      </c>
      <c r="L93" t="b">
        <v>0</v>
      </c>
    </row>
    <row r="94" spans="1:15" hidden="1" x14ac:dyDescent="0.2">
      <c r="A94" t="s">
        <v>112</v>
      </c>
      <c r="B94" t="s">
        <v>14</v>
      </c>
      <c r="C94">
        <v>10</v>
      </c>
      <c r="D94">
        <v>6.5</v>
      </c>
      <c r="E94">
        <v>1.611111111</v>
      </c>
      <c r="F94">
        <v>10</v>
      </c>
      <c r="G94">
        <v>41.1</v>
      </c>
      <c r="H94">
        <v>142.1</v>
      </c>
      <c r="I94" t="b">
        <v>0</v>
      </c>
      <c r="J94" t="b">
        <v>0</v>
      </c>
      <c r="K94" t="b">
        <v>0</v>
      </c>
      <c r="L94" t="b">
        <v>0</v>
      </c>
      <c r="N94" t="b">
        <v>0</v>
      </c>
    </row>
    <row r="95" spans="1:15" ht="15" hidden="1" customHeight="1" x14ac:dyDescent="0.2">
      <c r="A95" t="s">
        <v>86</v>
      </c>
      <c r="B95" t="s">
        <v>14</v>
      </c>
      <c r="C95">
        <v>10</v>
      </c>
      <c r="D95">
        <v>6.9</v>
      </c>
      <c r="E95">
        <v>0.1</v>
      </c>
      <c r="F95">
        <v>0</v>
      </c>
      <c r="G95">
        <v>37.25</v>
      </c>
      <c r="H95">
        <v>202.91666670000001</v>
      </c>
      <c r="I95" t="b">
        <v>0</v>
      </c>
      <c r="J95" t="b">
        <v>1</v>
      </c>
      <c r="K95" t="b">
        <v>0</v>
      </c>
      <c r="L95" t="b">
        <v>1</v>
      </c>
      <c r="M95" t="s">
        <v>87</v>
      </c>
      <c r="N95" t="b">
        <v>0</v>
      </c>
    </row>
    <row r="96" spans="1:15" hidden="1" x14ac:dyDescent="0.2">
      <c r="B96" s="2" t="s">
        <v>143</v>
      </c>
      <c r="C96" s="2">
        <f>AVERAGEIF($P$2:$P$95,"",C2:C95)</f>
        <v>10</v>
      </c>
      <c r="D96" s="5">
        <f>AVERAGEIF($P$2:$P$95,"",D2:D95)</f>
        <v>3.8717391304347823</v>
      </c>
      <c r="E96" s="5">
        <f t="shared" ref="E96:H96" si="0">AVERAGEIF($P$2:$P$95,"",E2:E95)</f>
        <v>4.5770531400434775</v>
      </c>
      <c r="F96" s="5">
        <f>AVERAGEIF($P$2:$P$95,"",F2:F95)</f>
        <v>43.260869565217391</v>
      </c>
      <c r="G96" s="5">
        <f t="shared" si="0"/>
        <v>83.498913043478268</v>
      </c>
      <c r="H96" s="5">
        <f t="shared" si="0"/>
        <v>2350.3950482895211</v>
      </c>
    </row>
    <row r="97" spans="2:8" hidden="1" x14ac:dyDescent="0.2">
      <c r="B97" s="3"/>
      <c r="C97" s="3"/>
      <c r="D97" s="4"/>
      <c r="E97" s="4"/>
      <c r="F97" s="4"/>
      <c r="G97" s="4"/>
      <c r="H97" s="4"/>
    </row>
    <row r="98" spans="2:8" hidden="1" x14ac:dyDescent="0.2">
      <c r="B98" s="2" t="s">
        <v>135</v>
      </c>
      <c r="C98" s="2">
        <v>10</v>
      </c>
      <c r="D98" s="5">
        <f>AVERAGE(D7:D95)</f>
        <v>3.8265306122448974</v>
      </c>
      <c r="E98" s="5">
        <f t="shared" ref="E98:H98" si="1">AVERAGE(E7:E95)</f>
        <v>4.8868480725510199</v>
      </c>
      <c r="F98" s="5">
        <f t="shared" si="1"/>
        <v>43.877551020408163</v>
      </c>
      <c r="G98" s="5">
        <f t="shared" si="1"/>
        <v>92.968367346938834</v>
      </c>
      <c r="H98" s="5">
        <f t="shared" si="1"/>
        <v>2408.0685940881222</v>
      </c>
    </row>
    <row r="99" spans="2:8" hidden="1" x14ac:dyDescent="0.2">
      <c r="B99" s="3" t="s">
        <v>136</v>
      </c>
      <c r="C99" s="3">
        <v>10</v>
      </c>
      <c r="D99" s="4">
        <v>3.315555555555556</v>
      </c>
      <c r="E99" s="4">
        <v>4.2928395061111111</v>
      </c>
      <c r="F99" s="4">
        <v>50.888888888888886</v>
      </c>
      <c r="G99" s="4">
        <v>149.91999999999996</v>
      </c>
      <c r="H99" s="4">
        <v>4549.632098883555</v>
      </c>
    </row>
  </sheetData>
  <autoFilter ref="A1:P99" xr:uid="{9CBFAFF1-6610-3649-B6A1-C1113F478D26}">
    <filterColumn colId="1">
      <customFilters>
        <customFilter operator="notEqual" val=" "/>
      </customFilters>
    </filterColumn>
    <filterColumn colId="15">
      <customFilters>
        <customFilter operator="notEqual" val=" "/>
      </customFilters>
    </filterColumn>
    <sortState xmlns:xlrd2="http://schemas.microsoft.com/office/spreadsheetml/2017/richdata2" ref="A2:P93">
      <sortCondition ref="F1:F95"/>
    </sortState>
  </autoFilter>
  <conditionalFormatting sqref="D1:D95 D100:D104857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E1:E95 E100:E1048576">
    <cfRule type="iconSet" priority="8">
      <iconSet iconSet="3ArrowsGray">
        <cfvo type="percent" val="0"/>
        <cfvo type="percent" val="33"/>
        <cfvo type="percent" val="67"/>
      </iconSet>
    </cfRule>
  </conditionalFormatting>
  <conditionalFormatting sqref="F1:F95 F100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95 G100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{D082749D-D201-6F49-8001-844164FDB666}</x14:id>
        </ext>
      </extLst>
    </cfRule>
  </conditionalFormatting>
  <conditionalFormatting sqref="H1:H95 H100:H1048576"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L1:L1048576">
    <cfRule type="containsText" dxfId="2" priority="3" operator="containsText" text="TRUE">
      <formula>NOT(ISERROR(SEARCH("TRUE",L1)))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N104:N131">
    <cfRule type="containsText" dxfId="1" priority="1" operator="containsText" text="TRUE">
      <formula>NOT(ISERROR(SEARCH("TRUE",N104)))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N1:P1 P2:P5 N2:N95 O8 O11 O15:P15 O17:O21">
    <cfRule type="containsText" dxfId="0" priority="10" operator="containsText" text="TRUE">
      <formula>NOT(ISERROR(SEARCH("TRUE",N1)))</formula>
    </cfRule>
  </conditionalFormatting>
  <conditionalFormatting sqref="O8 N1:P1 O11 O15:P15 O17:O21 P2:P5 N2:N95">
    <cfRule type="iconSet" priority="11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82749D-D201-6F49-8001-844164FDB6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G1:G95 G100:G1048576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flagged_participants_summar </vt:lpstr>
      <vt:lpstr>flagged_participants_UEQ+</vt:lpstr>
      <vt:lpstr>flagged_participants_UEQ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 Sandhaus</dc:creator>
  <cp:lastModifiedBy>Hauke Sandhaus</cp:lastModifiedBy>
  <dcterms:created xsi:type="dcterms:W3CDTF">2025-08-19T19:22:52Z</dcterms:created>
  <dcterms:modified xsi:type="dcterms:W3CDTF">2025-08-20T22:22:28Z</dcterms:modified>
</cp:coreProperties>
</file>