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SSIGNMENTS\"/>
    </mc:Choice>
  </mc:AlternateContent>
  <xr:revisionPtr revIDLastSave="0" documentId="13_ncr:1_{2F240103-379C-420E-A16A-3618C22143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  <definedName name="BSalary">Vlookup!$K$5:$K$42</definedName>
    <definedName name="EMPDATA">Vlookup!$C$4:$K$42</definedName>
    <definedName name="Source">Source!$C$6:$F$40</definedName>
    <definedName name="SourceHead">Source!$C$5:$F$5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6" l="1"/>
  <c r="J8" i="6"/>
  <c r="K8" i="6"/>
  <c r="I9" i="6"/>
  <c r="J9" i="6"/>
  <c r="K9" i="6"/>
  <c r="I10" i="6"/>
  <c r="J10" i="6"/>
  <c r="K10" i="6"/>
  <c r="I11" i="6"/>
  <c r="J11" i="6"/>
  <c r="K11" i="6"/>
  <c r="I12" i="6"/>
  <c r="J12" i="6"/>
  <c r="K12" i="6"/>
  <c r="I13" i="6"/>
  <c r="J13" i="6"/>
  <c r="K13" i="6"/>
  <c r="I14" i="6"/>
  <c r="J14" i="6"/>
  <c r="K14" i="6"/>
  <c r="I15" i="6"/>
  <c r="J15" i="6"/>
  <c r="K15" i="6"/>
  <c r="I16" i="6"/>
  <c r="J16" i="6"/>
  <c r="K16" i="6"/>
  <c r="I17" i="6"/>
  <c r="J17" i="6"/>
  <c r="K17" i="6"/>
  <c r="I18" i="6"/>
  <c r="J18" i="6"/>
  <c r="K18" i="6"/>
  <c r="I19" i="6"/>
  <c r="J19" i="6"/>
  <c r="K19" i="6"/>
  <c r="I20" i="6"/>
  <c r="J20" i="6"/>
  <c r="K20" i="6"/>
  <c r="I21" i="6"/>
  <c r="J21" i="6"/>
  <c r="K21" i="6"/>
  <c r="I22" i="6"/>
  <c r="J22" i="6"/>
  <c r="K22" i="6"/>
  <c r="I23" i="6"/>
  <c r="J23" i="6"/>
  <c r="K23" i="6"/>
  <c r="I24" i="6"/>
  <c r="J24" i="6"/>
  <c r="K24" i="6"/>
  <c r="I25" i="6"/>
  <c r="J25" i="6"/>
  <c r="K25" i="6"/>
  <c r="I26" i="6"/>
  <c r="J26" i="6"/>
  <c r="K26" i="6"/>
  <c r="I27" i="6"/>
  <c r="J27" i="6"/>
  <c r="K27" i="6"/>
  <c r="I28" i="6"/>
  <c r="J28" i="6"/>
  <c r="K28" i="6"/>
  <c r="I29" i="6"/>
  <c r="J29" i="6"/>
  <c r="K29" i="6"/>
  <c r="I30" i="6"/>
  <c r="J30" i="6"/>
  <c r="K30" i="6"/>
  <c r="I31" i="6"/>
  <c r="J31" i="6"/>
  <c r="K31" i="6"/>
  <c r="I32" i="6"/>
  <c r="J32" i="6"/>
  <c r="K32" i="6"/>
  <c r="I33" i="6"/>
  <c r="J33" i="6"/>
  <c r="K33" i="6"/>
  <c r="I34" i="6"/>
  <c r="J34" i="6"/>
  <c r="K34" i="6"/>
  <c r="I35" i="6"/>
  <c r="J35" i="6"/>
  <c r="K35" i="6"/>
  <c r="I36" i="6"/>
  <c r="J36" i="6"/>
  <c r="K36" i="6"/>
  <c r="I37" i="6"/>
  <c r="J37" i="6"/>
  <c r="K37" i="6"/>
  <c r="I38" i="6"/>
  <c r="J38" i="6"/>
  <c r="K38" i="6"/>
  <c r="I39" i="6"/>
  <c r="J39" i="6"/>
  <c r="K39" i="6"/>
  <c r="I40" i="6"/>
  <c r="J40" i="6"/>
  <c r="K40" i="6"/>
  <c r="I41" i="6"/>
  <c r="J41" i="6"/>
  <c r="K41" i="6"/>
  <c r="I42" i="6"/>
  <c r="J42" i="6"/>
  <c r="K42" i="6"/>
  <c r="I43" i="6"/>
  <c r="J43" i="6"/>
  <c r="K43" i="6"/>
  <c r="I44" i="6"/>
  <c r="J44" i="6"/>
  <c r="K44" i="6"/>
  <c r="J7" i="6"/>
  <c r="K7" i="6"/>
  <c r="I7" i="6"/>
  <c r="N10" i="5"/>
  <c r="N11" i="5"/>
  <c r="O12" i="4" l="1" a="1"/>
  <c r="O12" i="4" s="1"/>
  <c r="O13" i="4" a="1"/>
  <c r="O13" i="4"/>
  <c r="O14" i="4" a="1"/>
  <c r="O14" i="4" s="1"/>
  <c r="O15" i="4" a="1"/>
  <c r="O15" i="4"/>
  <c r="O16" i="4" a="1"/>
  <c r="O16" i="4" s="1"/>
  <c r="O17" i="4" a="1"/>
  <c r="O17" i="4"/>
  <c r="O18" i="4" a="1"/>
  <c r="O18" i="4" s="1"/>
  <c r="O19" i="4" a="1"/>
  <c r="O19" i="4"/>
  <c r="O20" i="4" a="1"/>
  <c r="O20" i="4" s="1"/>
  <c r="O21" i="4" a="1"/>
  <c r="O21" i="4"/>
  <c r="O22" i="4" a="1"/>
  <c r="O22" i="4" s="1"/>
  <c r="O23" i="4" a="1"/>
  <c r="O23" i="4"/>
  <c r="O24" i="4" a="1"/>
  <c r="O24" i="4" s="1"/>
  <c r="O25" i="4" a="1"/>
  <c r="O25" i="4"/>
  <c r="O26" i="4" a="1"/>
  <c r="O26" i="4" s="1"/>
  <c r="O27" i="4" a="1"/>
  <c r="O27" i="4"/>
  <c r="O28" i="4" a="1"/>
  <c r="O28" i="4" s="1"/>
  <c r="O29" i="4" a="1"/>
  <c r="O29" i="4"/>
  <c r="O30" i="4" a="1"/>
  <c r="O30" i="4" s="1"/>
  <c r="O31" i="4" a="1"/>
  <c r="O31" i="4"/>
  <c r="O32" i="4" a="1"/>
  <c r="O32" i="4" s="1"/>
  <c r="O33" i="4" a="1"/>
  <c r="O33" i="4"/>
  <c r="O34" i="4" a="1"/>
  <c r="O34" i="4" s="1"/>
  <c r="O35" i="4" a="1"/>
  <c r="O35" i="4"/>
  <c r="O36" i="4" a="1"/>
  <c r="O36" i="4" s="1"/>
  <c r="O37" i="4" a="1"/>
  <c r="O37" i="4"/>
  <c r="O38" i="4" a="1"/>
  <c r="O38" i="4" s="1"/>
  <c r="O39" i="4" a="1"/>
  <c r="O39" i="4"/>
  <c r="O40" i="4" a="1"/>
  <c r="O40" i="4" s="1"/>
  <c r="O41" i="4" a="1"/>
  <c r="O41" i="4"/>
  <c r="O42" i="4" a="1"/>
  <c r="O42" i="4" s="1"/>
  <c r="O43" i="4" a="1"/>
  <c r="O43" i="4"/>
  <c r="O44" i="4" a="1"/>
  <c r="O44" i="4" s="1"/>
  <c r="O45" i="4" a="1"/>
  <c r="O45" i="4"/>
  <c r="O46" i="4" a="1"/>
  <c r="O46" i="4" s="1"/>
  <c r="O47" i="4" a="1"/>
  <c r="O47" i="4"/>
  <c r="O48" i="4" a="1"/>
  <c r="O48" i="4" s="1"/>
  <c r="O11" i="4" a="1"/>
  <c r="O11" i="4" s="1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<sst xmlns="http://schemas.openxmlformats.org/spreadsheetml/2006/main" count="724" uniqueCount="112">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</sst>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abSelected="1" topLeftCell="A18" workbookViewId="0">
      <selection activeCell="N7" sqref="N7"/>
    </sheetView>
  </sheetViews>
  <sheetFormatPr defaultRowHeight="14.5" x14ac:dyDescent="0.35"/>
  <cols>
    <col min="4" max="4" width="10.6328125" bestFit="1" customWidth="1"/>
    <col min="6" max="6" width="10.90625" bestFit="1" customWidth="1"/>
    <col min="7" max="7" width="14.36328125" bestFit="1" customWidth="1"/>
    <col min="8" max="8" width="14.08984375" bestFit="1" customWidth="1"/>
    <col min="10" max="10" width="16.90625" bestFit="1" customWidth="1"/>
    <col min="12" max="12" width="10.453125" bestFit="1" customWidth="1"/>
    <col min="14" max="14" width="22" bestFit="1" customWidth="1"/>
  </cols>
  <sheetData>
    <row r="1" spans="1:15" ht="15.5" x14ac:dyDescent="0.35">
      <c r="C1" s="5" t="s">
        <v>79</v>
      </c>
    </row>
    <row r="2" spans="1:15" x14ac:dyDescent="0.35">
      <c r="B2" s="11">
        <v>1</v>
      </c>
      <c r="C2" s="11" t="s">
        <v>108</v>
      </c>
    </row>
    <row r="3" spans="1:15" x14ac:dyDescent="0.35">
      <c r="B3" s="11">
        <v>2</v>
      </c>
      <c r="C3" s="11" t="s">
        <v>109</v>
      </c>
    </row>
    <row r="4" spans="1:15" x14ac:dyDescent="0.35">
      <c r="B4" s="11">
        <v>3</v>
      </c>
      <c r="C4" s="11" t="s">
        <v>110</v>
      </c>
    </row>
    <row r="5" spans="1:15" x14ac:dyDescent="0.35">
      <c r="B5" s="11">
        <v>4</v>
      </c>
      <c r="C5" s="11" t="s">
        <v>111</v>
      </c>
    </row>
    <row r="6" spans="1:15" x14ac:dyDescent="0.35">
      <c r="B6" s="11">
        <v>5</v>
      </c>
      <c r="C6" s="11" t="s">
        <v>89</v>
      </c>
    </row>
    <row r="7" spans="1:15" x14ac:dyDescent="0.35">
      <c r="B7" s="11">
        <v>6</v>
      </c>
      <c r="C7" s="11" t="s">
        <v>93</v>
      </c>
    </row>
    <row r="8" spans="1:15" x14ac:dyDescent="0.35">
      <c r="B8" s="11"/>
      <c r="C8" s="11"/>
    </row>
    <row r="10" spans="1:15" s="1" customFormat="1" x14ac:dyDescent="0.35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9">
        <v>6</v>
      </c>
    </row>
    <row r="11" spans="1:15" x14ac:dyDescent="0.35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IF(E11="Female",IF(H11&lt;50000,"Eligible For Gift","Not Eligible For Gift"),"Not Eligible For Gift")</f>
        <v>Not Eligible For Gift</v>
      </c>
      <c r="K11" s="10">
        <f>IF(AND(H11&lt;30000,G11="CCD"),9000,0)</f>
        <v>0</v>
      </c>
      <c r="L11" s="10" t="str">
        <f>IF(YEAR(D11)&lt;1980,"Retired","Not Retired")</f>
        <v>Retired</v>
      </c>
      <c r="M11" s="10">
        <f>IF(AND(OR(G11="Sales",G11="Marketing"),H11&lt;45000),25000,10000)</f>
        <v>10000</v>
      </c>
      <c r="N11" s="10" t="str">
        <f>IF(OR(G11="Director",G11="CEO")," ","Rs.1500 Amazon Voucher")</f>
        <v>Rs.1500 Amazon Voucher</v>
      </c>
      <c r="O11" s="10" cm="1">
        <f t="array" ref="O11">_xlfn.IFS(I11="North",5000,I11="South",4000,I11="East",4200,I11="Mid West",3800)</f>
        <v>5000</v>
      </c>
    </row>
    <row r="12" spans="1:15" x14ac:dyDescent="0.35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 t="shared" ref="J12:J48" si="0">IF(E12="Female",IF(H12&lt;50000,"Eligible For Gift","Not Eligible For Gift"),"Not Eligible For Gift")</f>
        <v>Not Eligible For Gift</v>
      </c>
      <c r="K12" s="10">
        <f t="shared" ref="K12:K48" si="1">IF(AND(H12&lt;30000,G12="CCD"),9000,0)</f>
        <v>0</v>
      </c>
      <c r="L12" s="10" t="str">
        <f t="shared" ref="L12:L48" si="2">IF(YEAR(D12)&lt;1980,"Retired","Not Retired")</f>
        <v>Retired</v>
      </c>
      <c r="M12" s="10">
        <f t="shared" ref="M12:M48" si="3">IF(AND(OR(G12="Sales",G12="Marketing"),H12&lt;45000),25000,10000)</f>
        <v>25000</v>
      </c>
      <c r="N12" s="10" t="str">
        <f t="shared" ref="N12:N48" si="4">IF(OR(G12="Director",G12="CEO")," ","Rs.1500 Amazon Voucher")</f>
        <v>Rs.1500 Amazon Voucher</v>
      </c>
      <c r="O12" s="10" cm="1">
        <f t="array" ref="O12">_xlfn.IFS(I12="North",5000,I12="South",4000,I12="East",4200,I12="Mid West",3800)</f>
        <v>5000</v>
      </c>
    </row>
    <row r="13" spans="1:15" x14ac:dyDescent="0.35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si="0"/>
        <v>Eligible For Gift</v>
      </c>
      <c r="K13" s="10">
        <f t="shared" si="1"/>
        <v>0</v>
      </c>
      <c r="L13" s="10" t="str">
        <f t="shared" si="2"/>
        <v>Retired</v>
      </c>
      <c r="M13" s="10">
        <f t="shared" si="3"/>
        <v>10000</v>
      </c>
      <c r="N13" s="10" t="str">
        <f t="shared" si="4"/>
        <v>Rs.1500 Amazon Voucher</v>
      </c>
      <c r="O13" s="10" cm="1">
        <f t="array" ref="O13">_xlfn.IFS(I13="North",5000,I13="South",4000,I13="East",4200,I13="Mid West",3800)</f>
        <v>5000</v>
      </c>
    </row>
    <row r="14" spans="1:15" x14ac:dyDescent="0.35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0"/>
        <v>Not Eligible For Gift</v>
      </c>
      <c r="K14" s="10">
        <f t="shared" si="1"/>
        <v>0</v>
      </c>
      <c r="L14" s="10" t="str">
        <f t="shared" si="2"/>
        <v>Retired</v>
      </c>
      <c r="M14" s="10">
        <f t="shared" si="3"/>
        <v>10000</v>
      </c>
      <c r="N14" s="10" t="str">
        <f t="shared" si="4"/>
        <v>Rs.1500 Amazon Voucher</v>
      </c>
      <c r="O14" s="10" cm="1">
        <f t="array" ref="O14">_xlfn.IFS(I14="North",5000,I14="South",4000,I14="East",4200,I14="Mid West",3800)</f>
        <v>4000</v>
      </c>
    </row>
    <row r="15" spans="1:15" x14ac:dyDescent="0.35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0"/>
        <v>Not Eligible For Gift</v>
      </c>
      <c r="K15" s="10">
        <f t="shared" si="1"/>
        <v>0</v>
      </c>
      <c r="L15" s="10" t="str">
        <f t="shared" si="2"/>
        <v>Retired</v>
      </c>
      <c r="M15" s="10">
        <f t="shared" si="3"/>
        <v>10000</v>
      </c>
      <c r="N15" s="10" t="str">
        <f t="shared" si="4"/>
        <v>Rs.1500 Amazon Voucher</v>
      </c>
      <c r="O15" s="10" cm="1">
        <f t="array" ref="O15">_xlfn.IFS(I15="North",5000,I15="South",4000,I15="East",4200,I15="Mid West",3800)</f>
        <v>5000</v>
      </c>
    </row>
    <row r="16" spans="1:15" x14ac:dyDescent="0.35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0"/>
        <v>Not Eligible For Gift</v>
      </c>
      <c r="K16" s="10">
        <f t="shared" si="1"/>
        <v>0</v>
      </c>
      <c r="L16" s="10" t="str">
        <f t="shared" si="2"/>
        <v>Retired</v>
      </c>
      <c r="M16" s="10">
        <f t="shared" si="3"/>
        <v>10000</v>
      </c>
      <c r="N16" s="10" t="str">
        <f t="shared" si="4"/>
        <v xml:space="preserve"> </v>
      </c>
      <c r="O16" s="10" cm="1">
        <f t="array" ref="O16">_xlfn.IFS(I16="North",5000,I16="South",4000,I16="East",4200,I16="Mid West",3800)</f>
        <v>5000</v>
      </c>
    </row>
    <row r="17" spans="1:15" x14ac:dyDescent="0.35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0"/>
        <v>Not Eligible For Gift</v>
      </c>
      <c r="K17" s="10">
        <f t="shared" si="1"/>
        <v>0</v>
      </c>
      <c r="L17" s="10" t="str">
        <f t="shared" si="2"/>
        <v>Retired</v>
      </c>
      <c r="M17" s="10">
        <f t="shared" si="3"/>
        <v>10000</v>
      </c>
      <c r="N17" s="10" t="str">
        <f t="shared" si="4"/>
        <v>Rs.1500 Amazon Voucher</v>
      </c>
      <c r="O17" s="10" cm="1">
        <f t="array" ref="O17">_xlfn.IFS(I17="North",5000,I17="South",4000,I17="East",4200,I17="Mid West",3800)</f>
        <v>3800</v>
      </c>
    </row>
    <row r="18" spans="1:15" x14ac:dyDescent="0.35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0"/>
        <v>Not Eligible For Gift</v>
      </c>
      <c r="K18" s="10">
        <f t="shared" si="1"/>
        <v>9000</v>
      </c>
      <c r="L18" s="10" t="str">
        <f t="shared" si="2"/>
        <v>Not Retired</v>
      </c>
      <c r="M18" s="10">
        <f t="shared" si="3"/>
        <v>10000</v>
      </c>
      <c r="N18" s="10" t="str">
        <f t="shared" si="4"/>
        <v>Rs.1500 Amazon Voucher</v>
      </c>
      <c r="O18" s="10" cm="1">
        <f t="array" ref="O18">_xlfn.IFS(I18="North",5000,I18="South",4000,I18="East",4200,I18="Mid West",3800)</f>
        <v>3800</v>
      </c>
    </row>
    <row r="19" spans="1:15" x14ac:dyDescent="0.35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0"/>
        <v>Not Eligible For Gift</v>
      </c>
      <c r="K19" s="10">
        <f t="shared" si="1"/>
        <v>0</v>
      </c>
      <c r="L19" s="10" t="str">
        <f t="shared" si="2"/>
        <v>Retired</v>
      </c>
      <c r="M19" s="10">
        <f t="shared" si="3"/>
        <v>10000</v>
      </c>
      <c r="N19" s="10" t="str">
        <f t="shared" si="4"/>
        <v>Rs.1500 Amazon Voucher</v>
      </c>
      <c r="O19" s="10" cm="1">
        <f t="array" ref="O19">_xlfn.IFS(I19="North",5000,I19="South",4000,I19="East",4200,I19="Mid West",3800)</f>
        <v>4200</v>
      </c>
    </row>
    <row r="20" spans="1:15" x14ac:dyDescent="0.35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0"/>
        <v>Eligible For Gift</v>
      </c>
      <c r="K20" s="10">
        <f t="shared" si="1"/>
        <v>0</v>
      </c>
      <c r="L20" s="10" t="str">
        <f t="shared" si="2"/>
        <v>Not Retired</v>
      </c>
      <c r="M20" s="10">
        <f t="shared" si="3"/>
        <v>10000</v>
      </c>
      <c r="N20" s="10" t="str">
        <f t="shared" si="4"/>
        <v>Rs.1500 Amazon Voucher</v>
      </c>
      <c r="O20" s="10" cm="1">
        <f t="array" ref="O20">_xlfn.IFS(I20="North",5000,I20="South",4000,I20="East",4200,I20="Mid West",3800)</f>
        <v>5000</v>
      </c>
    </row>
    <row r="21" spans="1:15" x14ac:dyDescent="0.35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 t="shared" si="0"/>
        <v>Eligible For Gift</v>
      </c>
      <c r="K21" s="10">
        <f t="shared" si="1"/>
        <v>0</v>
      </c>
      <c r="L21" s="10" t="str">
        <f t="shared" si="2"/>
        <v>Retired</v>
      </c>
      <c r="M21" s="10">
        <f t="shared" si="3"/>
        <v>10000</v>
      </c>
      <c r="N21" s="10" t="str">
        <f t="shared" si="4"/>
        <v>Rs.1500 Amazon Voucher</v>
      </c>
      <c r="O21" s="10" cm="1">
        <f t="array" ref="O21">_xlfn.IFS(I21="North",5000,I21="South",4000,I21="East",4200,I21="Mid West",3800)</f>
        <v>4000</v>
      </c>
    </row>
    <row r="22" spans="1:15" x14ac:dyDescent="0.35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0"/>
        <v>Not Eligible For Gift</v>
      </c>
      <c r="K22" s="10">
        <f t="shared" si="1"/>
        <v>0</v>
      </c>
      <c r="L22" s="10" t="str">
        <f t="shared" si="2"/>
        <v>Not Retired</v>
      </c>
      <c r="M22" s="10">
        <f t="shared" si="3"/>
        <v>10000</v>
      </c>
      <c r="N22" s="10" t="str">
        <f t="shared" si="4"/>
        <v>Rs.1500 Amazon Voucher</v>
      </c>
      <c r="O22" s="10" cm="1">
        <f t="array" ref="O22">_xlfn.IFS(I22="North",5000,I22="South",4000,I22="East",4200,I22="Mid West",3800)</f>
        <v>4200</v>
      </c>
    </row>
    <row r="23" spans="1:15" x14ac:dyDescent="0.35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0"/>
        <v>Not Eligible For Gift</v>
      </c>
      <c r="K23" s="10">
        <f t="shared" si="1"/>
        <v>0</v>
      </c>
      <c r="L23" s="10" t="str">
        <f t="shared" si="2"/>
        <v>Not Retired</v>
      </c>
      <c r="M23" s="10">
        <f t="shared" si="3"/>
        <v>10000</v>
      </c>
      <c r="N23" s="10" t="str">
        <f t="shared" si="4"/>
        <v>Rs.1500 Amazon Voucher</v>
      </c>
      <c r="O23" s="10" cm="1">
        <f t="array" ref="O23">_xlfn.IFS(I23="North",5000,I23="South",4000,I23="East",4200,I23="Mid West",3800)</f>
        <v>4200</v>
      </c>
    </row>
    <row r="24" spans="1:15" x14ac:dyDescent="0.35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0"/>
        <v>Not Eligible For Gift</v>
      </c>
      <c r="K24" s="10">
        <f t="shared" si="1"/>
        <v>0</v>
      </c>
      <c r="L24" s="10" t="str">
        <f t="shared" si="2"/>
        <v>Not Retired</v>
      </c>
      <c r="M24" s="10">
        <f t="shared" si="3"/>
        <v>10000</v>
      </c>
      <c r="N24" s="10" t="str">
        <f t="shared" si="4"/>
        <v>Rs.1500 Amazon Voucher</v>
      </c>
      <c r="O24" s="10" cm="1">
        <f t="array" ref="O24">_xlfn.IFS(I24="North",5000,I24="South",4000,I24="East",4200,I24="Mid West",3800)</f>
        <v>4200</v>
      </c>
    </row>
    <row r="25" spans="1:15" x14ac:dyDescent="0.35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0"/>
        <v>Not Eligible For Gift</v>
      </c>
      <c r="K25" s="10">
        <f t="shared" si="1"/>
        <v>0</v>
      </c>
      <c r="L25" s="10" t="str">
        <f t="shared" si="2"/>
        <v>Not Retired</v>
      </c>
      <c r="M25" s="10">
        <f t="shared" si="3"/>
        <v>10000</v>
      </c>
      <c r="N25" s="10" t="str">
        <f t="shared" si="4"/>
        <v xml:space="preserve"> </v>
      </c>
      <c r="O25" s="10" cm="1">
        <f t="array" ref="O25">_xlfn.IFS(I25="North",5000,I25="South",4000,I25="East",4200,I25="Mid West",3800)</f>
        <v>4000</v>
      </c>
    </row>
    <row r="26" spans="1:15" x14ac:dyDescent="0.35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0"/>
        <v>Eligible For Gift</v>
      </c>
      <c r="K26" s="10">
        <f t="shared" si="1"/>
        <v>0</v>
      </c>
      <c r="L26" s="10" t="str">
        <f t="shared" si="2"/>
        <v>Retired</v>
      </c>
      <c r="M26" s="10">
        <f t="shared" si="3"/>
        <v>10000</v>
      </c>
      <c r="N26" s="10" t="str">
        <f t="shared" si="4"/>
        <v>Rs.1500 Amazon Voucher</v>
      </c>
      <c r="O26" s="10" cm="1">
        <f t="array" ref="O26">_xlfn.IFS(I26="North",5000,I26="South",4000,I26="East",4200,I26="Mid West",3800)</f>
        <v>4000</v>
      </c>
    </row>
    <row r="27" spans="1:15" x14ac:dyDescent="0.35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0"/>
        <v>Eligible For Gift</v>
      </c>
      <c r="K27" s="10">
        <f t="shared" si="1"/>
        <v>0</v>
      </c>
      <c r="L27" s="10" t="str">
        <f t="shared" si="2"/>
        <v>Not Retired</v>
      </c>
      <c r="M27" s="10">
        <f t="shared" si="3"/>
        <v>25000</v>
      </c>
      <c r="N27" s="10" t="str">
        <f t="shared" si="4"/>
        <v>Rs.1500 Amazon Voucher</v>
      </c>
      <c r="O27" s="10" cm="1">
        <f t="array" ref="O27">_xlfn.IFS(I27="North",5000,I27="South",4000,I27="East",4200,I27="Mid West",3800)</f>
        <v>4000</v>
      </c>
    </row>
    <row r="28" spans="1:15" x14ac:dyDescent="0.35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0"/>
        <v>Not Eligible For Gift</v>
      </c>
      <c r="K28" s="10">
        <f t="shared" si="1"/>
        <v>0</v>
      </c>
      <c r="L28" s="10" t="str">
        <f t="shared" si="2"/>
        <v>Not Retired</v>
      </c>
      <c r="M28" s="10">
        <f t="shared" si="3"/>
        <v>10000</v>
      </c>
      <c r="N28" s="10" t="str">
        <f t="shared" si="4"/>
        <v>Rs.1500 Amazon Voucher</v>
      </c>
      <c r="O28" s="10" cm="1">
        <f t="array" ref="O28">_xlfn.IFS(I28="North",5000,I28="South",4000,I28="East",4200,I28="Mid West",3800)</f>
        <v>4000</v>
      </c>
    </row>
    <row r="29" spans="1:15" x14ac:dyDescent="0.35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0"/>
        <v>Not Eligible For Gift</v>
      </c>
      <c r="K29" s="10">
        <f t="shared" si="1"/>
        <v>0</v>
      </c>
      <c r="L29" s="10" t="str">
        <f t="shared" si="2"/>
        <v>Not Retired</v>
      </c>
      <c r="M29" s="10">
        <f t="shared" si="3"/>
        <v>10000</v>
      </c>
      <c r="N29" s="10" t="str">
        <f t="shared" si="4"/>
        <v>Rs.1500 Amazon Voucher</v>
      </c>
      <c r="O29" s="10" cm="1">
        <f t="array" ref="O29">_xlfn.IFS(I29="North",5000,I29="South",4000,I29="East",4200,I29="Mid West",3800)</f>
        <v>3800</v>
      </c>
    </row>
    <row r="30" spans="1:15" x14ac:dyDescent="0.35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0"/>
        <v>Not Eligible For Gift</v>
      </c>
      <c r="K30" s="10">
        <f t="shared" si="1"/>
        <v>0</v>
      </c>
      <c r="L30" s="10" t="str">
        <f t="shared" si="2"/>
        <v>Not Retired</v>
      </c>
      <c r="M30" s="10">
        <f t="shared" si="3"/>
        <v>10000</v>
      </c>
      <c r="N30" s="10" t="str">
        <f t="shared" si="4"/>
        <v>Rs.1500 Amazon Voucher</v>
      </c>
      <c r="O30" s="10" cm="1">
        <f t="array" ref="O30">_xlfn.IFS(I30="North",5000,I30="South",4000,I30="East",4200,I30="Mid West",3800)</f>
        <v>4000</v>
      </c>
    </row>
    <row r="31" spans="1:15" x14ac:dyDescent="0.35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0"/>
        <v>Not Eligible For Gift</v>
      </c>
      <c r="K31" s="10">
        <f t="shared" si="1"/>
        <v>0</v>
      </c>
      <c r="L31" s="10" t="str">
        <f t="shared" si="2"/>
        <v>Not Retired</v>
      </c>
      <c r="M31" s="10">
        <f t="shared" si="3"/>
        <v>10000</v>
      </c>
      <c r="N31" s="10" t="str">
        <f t="shared" si="4"/>
        <v>Rs.1500 Amazon Voucher</v>
      </c>
      <c r="O31" s="10" cm="1">
        <f t="array" ref="O31">_xlfn.IFS(I31="North",5000,I31="South",4000,I31="East",4200,I31="Mid West",3800)</f>
        <v>4000</v>
      </c>
    </row>
    <row r="32" spans="1:15" x14ac:dyDescent="0.35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0"/>
        <v>Not Eligible For Gift</v>
      </c>
      <c r="K32" s="10">
        <f t="shared" si="1"/>
        <v>0</v>
      </c>
      <c r="L32" s="10" t="str">
        <f t="shared" si="2"/>
        <v>Not Retired</v>
      </c>
      <c r="M32" s="10">
        <f t="shared" si="3"/>
        <v>10000</v>
      </c>
      <c r="N32" s="10" t="str">
        <f t="shared" si="4"/>
        <v>Rs.1500 Amazon Voucher</v>
      </c>
      <c r="O32" s="10" cm="1">
        <f t="array" ref="O32">_xlfn.IFS(I32="North",5000,I32="South",4000,I32="East",4200,I32="Mid West",3800)</f>
        <v>4200</v>
      </c>
    </row>
    <row r="33" spans="1:15" x14ac:dyDescent="0.35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0"/>
        <v>Not Eligible For Gift</v>
      </c>
      <c r="K33" s="10">
        <f t="shared" si="1"/>
        <v>0</v>
      </c>
      <c r="L33" s="10" t="str">
        <f t="shared" si="2"/>
        <v>Not Retired</v>
      </c>
      <c r="M33" s="10">
        <f t="shared" si="3"/>
        <v>10000</v>
      </c>
      <c r="N33" s="10" t="str">
        <f t="shared" si="4"/>
        <v>Rs.1500 Amazon Voucher</v>
      </c>
      <c r="O33" s="10" cm="1">
        <f t="array" ref="O33">_xlfn.IFS(I33="North",5000,I33="South",4000,I33="East",4200,I33="Mid West",3800)</f>
        <v>4200</v>
      </c>
    </row>
    <row r="34" spans="1:15" x14ac:dyDescent="0.35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0"/>
        <v>Not Eligible For Gift</v>
      </c>
      <c r="K34" s="10">
        <f t="shared" si="1"/>
        <v>0</v>
      </c>
      <c r="L34" s="10" t="str">
        <f t="shared" si="2"/>
        <v>Not Retired</v>
      </c>
      <c r="M34" s="10">
        <f t="shared" si="3"/>
        <v>10000</v>
      </c>
      <c r="N34" s="10" t="str">
        <f t="shared" si="4"/>
        <v>Rs.1500 Amazon Voucher</v>
      </c>
      <c r="O34" s="10" cm="1">
        <f t="array" ref="O34">_xlfn.IFS(I34="North",5000,I34="South",4000,I34="East",4200,I34="Mid West",3800)</f>
        <v>4000</v>
      </c>
    </row>
    <row r="35" spans="1:15" x14ac:dyDescent="0.35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0"/>
        <v>Not Eligible For Gift</v>
      </c>
      <c r="K35" s="10">
        <f t="shared" si="1"/>
        <v>0</v>
      </c>
      <c r="L35" s="10" t="str">
        <f t="shared" si="2"/>
        <v>Not Retired</v>
      </c>
      <c r="M35" s="10">
        <f t="shared" si="3"/>
        <v>10000</v>
      </c>
      <c r="N35" s="10" t="str">
        <f t="shared" si="4"/>
        <v>Rs.1500 Amazon Voucher</v>
      </c>
      <c r="O35" s="10" cm="1">
        <f t="array" ref="O35">_xlfn.IFS(I35="North",5000,I35="South",4000,I35="East",4200,I35="Mid West",3800)</f>
        <v>3800</v>
      </c>
    </row>
    <row r="36" spans="1:15" x14ac:dyDescent="0.35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0"/>
        <v>Not Eligible For Gift</v>
      </c>
      <c r="K36" s="10">
        <f t="shared" si="1"/>
        <v>0</v>
      </c>
      <c r="L36" s="10" t="str">
        <f t="shared" si="2"/>
        <v>Retired</v>
      </c>
      <c r="M36" s="10">
        <f t="shared" si="3"/>
        <v>10000</v>
      </c>
      <c r="N36" s="10" t="str">
        <f t="shared" si="4"/>
        <v>Rs.1500 Amazon Voucher</v>
      </c>
      <c r="O36" s="10" cm="1">
        <f t="array" ref="O36">_xlfn.IFS(I36="North",5000,I36="South",4000,I36="East",4200,I36="Mid West",3800)</f>
        <v>4000</v>
      </c>
    </row>
    <row r="37" spans="1:15" x14ac:dyDescent="0.35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0"/>
        <v>Not Eligible For Gift</v>
      </c>
      <c r="K37" s="10">
        <f t="shared" si="1"/>
        <v>0</v>
      </c>
      <c r="L37" s="10" t="str">
        <f t="shared" si="2"/>
        <v>Not Retired</v>
      </c>
      <c r="M37" s="10">
        <f t="shared" si="3"/>
        <v>10000</v>
      </c>
      <c r="N37" s="10" t="str">
        <f t="shared" si="4"/>
        <v>Rs.1500 Amazon Voucher</v>
      </c>
      <c r="O37" s="10" cm="1">
        <f t="array" ref="O37">_xlfn.IFS(I37="North",5000,I37="South",4000,I37="East",4200,I37="Mid West",3800)</f>
        <v>4000</v>
      </c>
    </row>
    <row r="38" spans="1:15" x14ac:dyDescent="0.35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0"/>
        <v>Not Eligible For Gift</v>
      </c>
      <c r="K38" s="10">
        <f t="shared" si="1"/>
        <v>0</v>
      </c>
      <c r="L38" s="10" t="str">
        <f t="shared" si="2"/>
        <v>Retired</v>
      </c>
      <c r="M38" s="10">
        <f t="shared" si="3"/>
        <v>10000</v>
      </c>
      <c r="N38" s="10" t="str">
        <f t="shared" si="4"/>
        <v>Rs.1500 Amazon Voucher</v>
      </c>
      <c r="O38" s="10" cm="1">
        <f t="array" ref="O38">_xlfn.IFS(I38="North",5000,I38="South",4000,I38="East",4200,I38="Mid West",3800)</f>
        <v>5000</v>
      </c>
    </row>
    <row r="39" spans="1:15" x14ac:dyDescent="0.35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0"/>
        <v>Not Eligible For Gift</v>
      </c>
      <c r="K39" s="10">
        <f t="shared" si="1"/>
        <v>0</v>
      </c>
      <c r="L39" s="10" t="str">
        <f t="shared" si="2"/>
        <v>Retired</v>
      </c>
      <c r="M39" s="10">
        <f t="shared" si="3"/>
        <v>10000</v>
      </c>
      <c r="N39" s="10" t="str">
        <f t="shared" si="4"/>
        <v>Rs.1500 Amazon Voucher</v>
      </c>
      <c r="O39" s="10" cm="1">
        <f t="array" ref="O39">_xlfn.IFS(I39="North",5000,I39="South",4000,I39="East",4200,I39="Mid West",3800)</f>
        <v>4200</v>
      </c>
    </row>
    <row r="40" spans="1:15" x14ac:dyDescent="0.35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0"/>
        <v>Not Eligible For Gift</v>
      </c>
      <c r="K40" s="10">
        <f t="shared" si="1"/>
        <v>0</v>
      </c>
      <c r="L40" s="10" t="str">
        <f t="shared" si="2"/>
        <v>Not Retired</v>
      </c>
      <c r="M40" s="10">
        <f t="shared" si="3"/>
        <v>10000</v>
      </c>
      <c r="N40" s="10" t="str">
        <f t="shared" si="4"/>
        <v>Rs.1500 Amazon Voucher</v>
      </c>
      <c r="O40" s="10" cm="1">
        <f t="array" ref="O40">_xlfn.IFS(I40="North",5000,I40="South",4000,I40="East",4200,I40="Mid West",3800)</f>
        <v>4200</v>
      </c>
    </row>
    <row r="41" spans="1:15" x14ac:dyDescent="0.35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0"/>
        <v>Not Eligible For Gift</v>
      </c>
      <c r="K41" s="10">
        <f t="shared" si="1"/>
        <v>0</v>
      </c>
      <c r="L41" s="10" t="str">
        <f t="shared" si="2"/>
        <v>Not Retired</v>
      </c>
      <c r="M41" s="10">
        <f t="shared" si="3"/>
        <v>10000</v>
      </c>
      <c r="N41" s="10" t="str">
        <f t="shared" si="4"/>
        <v>Rs.1500 Amazon Voucher</v>
      </c>
      <c r="O41" s="10" cm="1">
        <f t="array" ref="O41">_xlfn.IFS(I41="North",5000,I41="South",4000,I41="East",4200,I41="Mid West",3800)</f>
        <v>4000</v>
      </c>
    </row>
    <row r="42" spans="1:15" x14ac:dyDescent="0.35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0"/>
        <v>Not Eligible For Gift</v>
      </c>
      <c r="K42" s="10">
        <f t="shared" si="1"/>
        <v>0</v>
      </c>
      <c r="L42" s="10" t="str">
        <f t="shared" si="2"/>
        <v>Not Retired</v>
      </c>
      <c r="M42" s="10">
        <f t="shared" si="3"/>
        <v>10000</v>
      </c>
      <c r="N42" s="10" t="str">
        <f t="shared" si="4"/>
        <v xml:space="preserve"> </v>
      </c>
      <c r="O42" s="10" cm="1">
        <f t="array" ref="O42">_xlfn.IFS(I42="North",5000,I42="South",4000,I42="East",4200,I42="Mid West",3800)</f>
        <v>4000</v>
      </c>
    </row>
    <row r="43" spans="1:15" x14ac:dyDescent="0.35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0"/>
        <v>Not Eligible For Gift</v>
      </c>
      <c r="K43" s="10">
        <f t="shared" si="1"/>
        <v>0</v>
      </c>
      <c r="L43" s="10" t="str">
        <f t="shared" si="2"/>
        <v>Not Retired</v>
      </c>
      <c r="M43" s="10">
        <f t="shared" si="3"/>
        <v>10000</v>
      </c>
      <c r="N43" s="10" t="str">
        <f t="shared" si="4"/>
        <v>Rs.1500 Amazon Voucher</v>
      </c>
      <c r="O43" s="10" cm="1">
        <f t="array" ref="O43">_xlfn.IFS(I43="North",5000,I43="South",4000,I43="East",4200,I43="Mid West",3800)</f>
        <v>4200</v>
      </c>
    </row>
    <row r="44" spans="1:15" x14ac:dyDescent="0.35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0"/>
        <v>Not Eligible For Gift</v>
      </c>
      <c r="K44" s="10">
        <f t="shared" si="1"/>
        <v>0</v>
      </c>
      <c r="L44" s="10" t="str">
        <f t="shared" si="2"/>
        <v>Not Retired</v>
      </c>
      <c r="M44" s="10">
        <f t="shared" si="3"/>
        <v>10000</v>
      </c>
      <c r="N44" s="10" t="str">
        <f t="shared" si="4"/>
        <v>Rs.1500 Amazon Voucher</v>
      </c>
      <c r="O44" s="10" cm="1">
        <f t="array" ref="O44">_xlfn.IFS(I44="North",5000,I44="South",4000,I44="East",4200,I44="Mid West",3800)</f>
        <v>5000</v>
      </c>
    </row>
    <row r="45" spans="1:15" x14ac:dyDescent="0.35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0"/>
        <v>Not Eligible For Gift</v>
      </c>
      <c r="K45" s="10">
        <f t="shared" si="1"/>
        <v>0</v>
      </c>
      <c r="L45" s="10" t="str">
        <f t="shared" si="2"/>
        <v>Not Retired</v>
      </c>
      <c r="M45" s="10">
        <f t="shared" si="3"/>
        <v>10000</v>
      </c>
      <c r="N45" s="10" t="str">
        <f t="shared" si="4"/>
        <v>Rs.1500 Amazon Voucher</v>
      </c>
      <c r="O45" s="10" cm="1">
        <f t="array" ref="O45">_xlfn.IFS(I45="North",5000,I45="South",4000,I45="East",4200,I45="Mid West",3800)</f>
        <v>5000</v>
      </c>
    </row>
    <row r="46" spans="1:15" x14ac:dyDescent="0.35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0"/>
        <v>Not Eligible For Gift</v>
      </c>
      <c r="K46" s="10">
        <f t="shared" si="1"/>
        <v>0</v>
      </c>
      <c r="L46" s="10" t="str">
        <f t="shared" si="2"/>
        <v>Not Retired</v>
      </c>
      <c r="M46" s="10">
        <f t="shared" si="3"/>
        <v>10000</v>
      </c>
      <c r="N46" s="10" t="str">
        <f t="shared" si="4"/>
        <v>Rs.1500 Amazon Voucher</v>
      </c>
      <c r="O46" s="10" cm="1">
        <f t="array" ref="O46">_xlfn.IFS(I46="North",5000,I46="South",4000,I46="East",4200,I46="Mid West",3800)</f>
        <v>4000</v>
      </c>
    </row>
    <row r="47" spans="1:15" x14ac:dyDescent="0.35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0"/>
        <v>Not Eligible For Gift</v>
      </c>
      <c r="K47" s="10">
        <f t="shared" si="1"/>
        <v>0</v>
      </c>
      <c r="L47" s="10" t="str">
        <f t="shared" si="2"/>
        <v>Not Retired</v>
      </c>
      <c r="M47" s="10">
        <f t="shared" si="3"/>
        <v>10000</v>
      </c>
      <c r="N47" s="10" t="str">
        <f t="shared" si="4"/>
        <v>Rs.1500 Amazon Voucher</v>
      </c>
      <c r="O47" s="10" cm="1">
        <f t="array" ref="O47">_xlfn.IFS(I47="North",5000,I47="South",4000,I47="East",4200,I47="Mid West",3800)</f>
        <v>3800</v>
      </c>
    </row>
    <row r="48" spans="1:15" x14ac:dyDescent="0.35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 t="shared" si="0"/>
        <v>Not Eligible For Gift</v>
      </c>
      <c r="K48" s="10">
        <f t="shared" si="1"/>
        <v>0</v>
      </c>
      <c r="L48" s="10" t="str">
        <f t="shared" si="2"/>
        <v>Not Retired</v>
      </c>
      <c r="M48" s="10">
        <f t="shared" si="3"/>
        <v>10000</v>
      </c>
      <c r="N48" s="10" t="str">
        <f t="shared" si="4"/>
        <v>Rs.1500 Amazon Voucher</v>
      </c>
      <c r="O48" s="10" cm="1">
        <f t="array" ref="O48">_xlfn.IFS(I48="North",5000,I48="South",4000,I48="East",4200,I48="Mid West",3800)</f>
        <v>5000</v>
      </c>
    </row>
    <row r="49" spans="7:7" x14ac:dyDescent="0.35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workbookViewId="0">
      <selection activeCell="N10" sqref="N10"/>
    </sheetView>
  </sheetViews>
  <sheetFormatPr defaultRowHeight="14.5" x14ac:dyDescent="0.35"/>
  <cols>
    <col min="6" max="6" width="9.90625" bestFit="1" customWidth="1"/>
    <col min="11" max="11" width="10.6328125" bestFit="1" customWidth="1"/>
    <col min="13" max="13" width="38" bestFit="1" customWidth="1"/>
    <col min="14" max="14" width="17.36328125" bestFit="1" customWidth="1"/>
  </cols>
  <sheetData>
    <row r="4" spans="3:14" x14ac:dyDescent="0.35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4" x14ac:dyDescent="0.35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4" x14ac:dyDescent="0.35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4" x14ac:dyDescent="0.35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4" x14ac:dyDescent="0.35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4" x14ac:dyDescent="0.35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5" t="s">
        <v>100</v>
      </c>
      <c r="N9" s="2" t="s">
        <v>101</v>
      </c>
    </row>
    <row r="10" spans="3:14" x14ac:dyDescent="0.35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 t="str">
        <f>VLOOKUP(MAX(BSalary),CHOOSE({1,2},BSalary,$D$5:$D$42),2,FALSE)</f>
        <v>Dinesh</v>
      </c>
    </row>
    <row r="11" spans="3:14" x14ac:dyDescent="0.35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 t="str">
        <f>VLOOKUP(MIN(BSalary),CHOOSE({1,2},BSalary,$D$5:$D$42),2,FALSE)</f>
        <v>Satish</v>
      </c>
    </row>
    <row r="12" spans="3:14" x14ac:dyDescent="0.35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4" x14ac:dyDescent="0.35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4" x14ac:dyDescent="0.35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35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4" x14ac:dyDescent="0.35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35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35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35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35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35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35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35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35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35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35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35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35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35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35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35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35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35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35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35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35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35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35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35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35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35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35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topLeftCell="A2" workbookViewId="0">
      <selection activeCell="M14" sqref="M14"/>
    </sheetView>
  </sheetViews>
  <sheetFormatPr defaultRowHeight="14.5" x14ac:dyDescent="0.35"/>
  <cols>
    <col min="6" max="6" width="9.90625" bestFit="1" customWidth="1"/>
    <col min="9" max="9" width="9.90625" bestFit="1" customWidth="1"/>
    <col min="10" max="10" width="21.36328125" bestFit="1" customWidth="1"/>
    <col min="11" max="11" width="11.6328125" customWidth="1"/>
    <col min="16" max="16" width="22.81640625" bestFit="1" customWidth="1"/>
  </cols>
  <sheetData>
    <row r="2" spans="3:11" x14ac:dyDescent="0.35">
      <c r="D2" s="14" t="s">
        <v>104</v>
      </c>
    </row>
    <row r="3" spans="3:11" x14ac:dyDescent="0.35">
      <c r="D3" s="14" t="s">
        <v>105</v>
      </c>
    </row>
    <row r="4" spans="3:11" x14ac:dyDescent="0.35">
      <c r="D4" s="14" t="s">
        <v>106</v>
      </c>
    </row>
    <row r="6" spans="3:11" x14ac:dyDescent="0.35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35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 t="shared" ref="I7:K26" si="0">_xlfn.IFNA(VLOOKUP($C7,Source,MATCH(I$6,SourceHead,1),FALSE),"Retired")</f>
        <v>North</v>
      </c>
      <c r="J7" s="3" t="str">
        <f t="shared" si="0"/>
        <v>FLM</v>
      </c>
      <c r="K7" s="3">
        <f t="shared" si="0"/>
        <v>48000</v>
      </c>
    </row>
    <row r="8" spans="3:11" x14ac:dyDescent="0.35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 t="shared" si="0"/>
        <v>North</v>
      </c>
      <c r="J8" s="3" t="str">
        <f t="shared" si="0"/>
        <v>Digital Marketing</v>
      </c>
      <c r="K8" s="3">
        <f t="shared" si="0"/>
        <v>35000</v>
      </c>
    </row>
    <row r="9" spans="3:11" x14ac:dyDescent="0.35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 t="shared" si="0"/>
        <v>North</v>
      </c>
      <c r="J9" s="3" t="str">
        <f t="shared" si="0"/>
        <v>Digital Marketing</v>
      </c>
      <c r="K9" s="3">
        <f t="shared" si="0"/>
        <v>67000</v>
      </c>
    </row>
    <row r="10" spans="3:11" x14ac:dyDescent="0.35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 t="shared" si="0"/>
        <v>South</v>
      </c>
      <c r="J10" s="3" t="str">
        <f t="shared" si="0"/>
        <v>Inside Sales</v>
      </c>
      <c r="K10" s="3">
        <f t="shared" si="0"/>
        <v>87000</v>
      </c>
    </row>
    <row r="11" spans="3:11" x14ac:dyDescent="0.35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 t="shared" si="0"/>
        <v>North</v>
      </c>
      <c r="J11" s="3" t="str">
        <f t="shared" si="0"/>
        <v>Marketing</v>
      </c>
      <c r="K11" s="3">
        <f t="shared" si="0"/>
        <v>22000</v>
      </c>
    </row>
    <row r="12" spans="3:11" x14ac:dyDescent="0.35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 t="shared" si="0"/>
        <v>North</v>
      </c>
      <c r="J12" s="3" t="str">
        <f t="shared" si="0"/>
        <v>Director</v>
      </c>
      <c r="K12" s="3">
        <f t="shared" si="0"/>
        <v>91000</v>
      </c>
    </row>
    <row r="13" spans="3:11" x14ac:dyDescent="0.35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 t="shared" si="0"/>
        <v>Mid West</v>
      </c>
      <c r="J13" s="3" t="str">
        <f t="shared" si="0"/>
        <v>Learning &amp; Development</v>
      </c>
      <c r="K13" s="3">
        <f t="shared" si="0"/>
        <v>77000</v>
      </c>
    </row>
    <row r="14" spans="3:11" x14ac:dyDescent="0.35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 t="shared" si="0"/>
        <v>Mid West</v>
      </c>
      <c r="J14" s="3" t="str">
        <f t="shared" si="0"/>
        <v>Digital Marketing</v>
      </c>
      <c r="K14" s="3">
        <f t="shared" si="0"/>
        <v>45000</v>
      </c>
    </row>
    <row r="15" spans="3:11" x14ac:dyDescent="0.35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 t="shared" si="0"/>
        <v>East</v>
      </c>
      <c r="J15" s="3" t="str">
        <f t="shared" si="0"/>
        <v>Digital Marketing</v>
      </c>
      <c r="K15" s="3">
        <f t="shared" si="0"/>
        <v>92000</v>
      </c>
    </row>
    <row r="16" spans="3:11" x14ac:dyDescent="0.35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 t="shared" si="0"/>
        <v>North</v>
      </c>
      <c r="J16" s="3" t="str">
        <f t="shared" si="0"/>
        <v>Inside Sales</v>
      </c>
      <c r="K16" s="3">
        <f t="shared" si="0"/>
        <v>50000</v>
      </c>
    </row>
    <row r="17" spans="3:11" x14ac:dyDescent="0.35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 t="shared" si="0"/>
        <v>South</v>
      </c>
      <c r="J17" s="3" t="str">
        <f t="shared" si="0"/>
        <v>Learning &amp; Development</v>
      </c>
      <c r="K17" s="3">
        <f t="shared" si="0"/>
        <v>37000</v>
      </c>
    </row>
    <row r="18" spans="3:11" x14ac:dyDescent="0.35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 t="shared" si="0"/>
        <v>East</v>
      </c>
      <c r="J18" s="3" t="str">
        <f t="shared" si="0"/>
        <v>Learning &amp; Development</v>
      </c>
      <c r="K18" s="3">
        <f t="shared" si="0"/>
        <v>43000</v>
      </c>
    </row>
    <row r="19" spans="3:11" x14ac:dyDescent="0.35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 t="shared" si="0"/>
        <v>East</v>
      </c>
      <c r="J19" s="3" t="str">
        <f t="shared" si="0"/>
        <v>CEO</v>
      </c>
      <c r="K19" s="3">
        <f t="shared" si="0"/>
        <v>90000</v>
      </c>
    </row>
    <row r="20" spans="3:11" x14ac:dyDescent="0.35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 t="shared" si="0"/>
        <v>Retired</v>
      </c>
      <c r="J20" s="3" t="str">
        <f t="shared" si="0"/>
        <v>Retired</v>
      </c>
      <c r="K20" s="3" t="str">
        <f t="shared" si="0"/>
        <v>Retired</v>
      </c>
    </row>
    <row r="21" spans="3:11" x14ac:dyDescent="0.35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 t="shared" si="0"/>
        <v>South</v>
      </c>
      <c r="J21" s="3" t="str">
        <f t="shared" si="0"/>
        <v>Digital Marketing</v>
      </c>
      <c r="K21" s="3">
        <f t="shared" si="0"/>
        <v>82000</v>
      </c>
    </row>
    <row r="22" spans="3:11" x14ac:dyDescent="0.35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 t="shared" si="0"/>
        <v>South</v>
      </c>
      <c r="J22" s="3" t="str">
        <f t="shared" si="0"/>
        <v>Inside Sales</v>
      </c>
      <c r="K22" s="3">
        <f t="shared" si="0"/>
        <v>67000</v>
      </c>
    </row>
    <row r="23" spans="3:11" x14ac:dyDescent="0.35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 t="shared" si="0"/>
        <v>South</v>
      </c>
      <c r="J23" s="3" t="str">
        <f t="shared" si="0"/>
        <v>CCD</v>
      </c>
      <c r="K23" s="3">
        <f t="shared" si="0"/>
        <v>85000</v>
      </c>
    </row>
    <row r="24" spans="3:11" x14ac:dyDescent="0.35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 t="shared" si="0"/>
        <v>South</v>
      </c>
      <c r="J24" s="3" t="str">
        <f t="shared" si="0"/>
        <v>FLM</v>
      </c>
      <c r="K24" s="3">
        <f t="shared" si="0"/>
        <v>62000</v>
      </c>
    </row>
    <row r="25" spans="3:11" x14ac:dyDescent="0.35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 t="shared" si="0"/>
        <v>Mid West</v>
      </c>
      <c r="J25" s="3" t="str">
        <f t="shared" si="0"/>
        <v>Inside Sales</v>
      </c>
      <c r="K25" s="3">
        <f t="shared" si="0"/>
        <v>15000</v>
      </c>
    </row>
    <row r="26" spans="3:11" x14ac:dyDescent="0.35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 t="shared" si="0"/>
        <v>South</v>
      </c>
      <c r="J26" s="3" t="str">
        <f t="shared" si="0"/>
        <v>Operations</v>
      </c>
      <c r="K26" s="3">
        <f t="shared" si="0"/>
        <v>81000</v>
      </c>
    </row>
    <row r="27" spans="3:11" x14ac:dyDescent="0.35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 t="shared" ref="I27:K44" si="1">_xlfn.IFNA(VLOOKUP($C27,Source,MATCH(I$6,SourceHead,1),FALSE),"Retired")</f>
        <v>South</v>
      </c>
      <c r="J27" s="3" t="str">
        <f t="shared" si="1"/>
        <v>Finance</v>
      </c>
      <c r="K27" s="3">
        <f t="shared" si="1"/>
        <v>19000</v>
      </c>
    </row>
    <row r="28" spans="3:11" x14ac:dyDescent="0.35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 t="shared" si="1"/>
        <v>East</v>
      </c>
      <c r="J28" s="3" t="str">
        <f t="shared" si="1"/>
        <v>Inside Sales</v>
      </c>
      <c r="K28" s="3">
        <f t="shared" si="1"/>
        <v>75000</v>
      </c>
    </row>
    <row r="29" spans="3:11" x14ac:dyDescent="0.35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 t="shared" si="1"/>
        <v>East</v>
      </c>
      <c r="J29" s="3" t="str">
        <f t="shared" si="1"/>
        <v>Finance</v>
      </c>
      <c r="K29" s="3">
        <f t="shared" si="1"/>
        <v>49000</v>
      </c>
    </row>
    <row r="30" spans="3:11" x14ac:dyDescent="0.35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 t="shared" si="1"/>
        <v>Retired</v>
      </c>
      <c r="J30" s="3" t="str">
        <f t="shared" si="1"/>
        <v>Retired</v>
      </c>
      <c r="K30" s="3" t="str">
        <f t="shared" si="1"/>
        <v>Retired</v>
      </c>
    </row>
    <row r="31" spans="3:11" x14ac:dyDescent="0.35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 t="shared" si="1"/>
        <v>Mid West</v>
      </c>
      <c r="J31" s="3" t="str">
        <f t="shared" si="1"/>
        <v>Finance</v>
      </c>
      <c r="K31" s="3">
        <f t="shared" si="1"/>
        <v>83000</v>
      </c>
    </row>
    <row r="32" spans="3:11" x14ac:dyDescent="0.35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 t="shared" si="1"/>
        <v>South</v>
      </c>
      <c r="J32" s="3" t="str">
        <f t="shared" si="1"/>
        <v>Sales</v>
      </c>
      <c r="K32" s="3">
        <f t="shared" si="1"/>
        <v>53000</v>
      </c>
    </row>
    <row r="33" spans="3:11" x14ac:dyDescent="0.35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 t="shared" si="1"/>
        <v>South</v>
      </c>
      <c r="J33" s="3" t="str">
        <f t="shared" si="1"/>
        <v>Operations</v>
      </c>
      <c r="K33" s="3">
        <f t="shared" si="1"/>
        <v>65000</v>
      </c>
    </row>
    <row r="34" spans="3:11" x14ac:dyDescent="0.35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 t="shared" si="1"/>
        <v>North</v>
      </c>
      <c r="J34" s="3" t="str">
        <f t="shared" si="1"/>
        <v>Finance</v>
      </c>
      <c r="K34" s="3">
        <f t="shared" si="1"/>
        <v>85000</v>
      </c>
    </row>
    <row r="35" spans="3:11" x14ac:dyDescent="0.35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 t="shared" si="1"/>
        <v>East</v>
      </c>
      <c r="J35" s="3" t="str">
        <f t="shared" si="1"/>
        <v>Inside Sales</v>
      </c>
      <c r="K35" s="3">
        <f t="shared" si="1"/>
        <v>20000</v>
      </c>
    </row>
    <row r="36" spans="3:11" x14ac:dyDescent="0.35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 t="shared" si="1"/>
        <v>East</v>
      </c>
      <c r="J36" s="3" t="str">
        <f t="shared" si="1"/>
        <v>CCD</v>
      </c>
      <c r="K36" s="3">
        <f t="shared" si="1"/>
        <v>47000</v>
      </c>
    </row>
    <row r="37" spans="3:11" x14ac:dyDescent="0.35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 t="shared" si="1"/>
        <v>South</v>
      </c>
      <c r="J37" s="3" t="str">
        <f t="shared" si="1"/>
        <v>Director</v>
      </c>
      <c r="K37" s="3">
        <f t="shared" si="1"/>
        <v>87000</v>
      </c>
    </row>
    <row r="38" spans="3:11" x14ac:dyDescent="0.35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 t="shared" si="1"/>
        <v>Retired</v>
      </c>
      <c r="J38" s="3" t="str">
        <f t="shared" si="1"/>
        <v>Retired</v>
      </c>
      <c r="K38" s="3" t="str">
        <f t="shared" si="1"/>
        <v>Retired</v>
      </c>
    </row>
    <row r="39" spans="3:11" x14ac:dyDescent="0.35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 t="shared" si="1"/>
        <v>East</v>
      </c>
      <c r="J39" s="3" t="str">
        <f t="shared" si="1"/>
        <v>Marketing</v>
      </c>
      <c r="K39" s="3">
        <f t="shared" si="1"/>
        <v>27000</v>
      </c>
    </row>
    <row r="40" spans="3:11" x14ac:dyDescent="0.35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 t="shared" si="1"/>
        <v>North</v>
      </c>
      <c r="J40" s="3" t="str">
        <f t="shared" si="1"/>
        <v>Digital Marketing</v>
      </c>
      <c r="K40" s="3">
        <f t="shared" si="1"/>
        <v>81000</v>
      </c>
    </row>
    <row r="41" spans="3:11" x14ac:dyDescent="0.35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 t="shared" si="1"/>
        <v>North</v>
      </c>
      <c r="J41" s="3" t="str">
        <f t="shared" si="1"/>
        <v>Sales</v>
      </c>
      <c r="K41" s="3">
        <f t="shared" si="1"/>
        <v>52000</v>
      </c>
    </row>
    <row r="42" spans="3:11" x14ac:dyDescent="0.35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 t="shared" si="1"/>
        <v>South</v>
      </c>
      <c r="J42" s="3" t="str">
        <f t="shared" si="1"/>
        <v>Marketing</v>
      </c>
      <c r="K42" s="3">
        <f t="shared" si="1"/>
        <v>58000</v>
      </c>
    </row>
    <row r="43" spans="3:11" x14ac:dyDescent="0.35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 t="shared" si="1"/>
        <v>Mid West</v>
      </c>
      <c r="J43" s="3" t="str">
        <f t="shared" si="1"/>
        <v>Marketing</v>
      </c>
      <c r="K43" s="3">
        <f t="shared" si="1"/>
        <v>47000</v>
      </c>
    </row>
    <row r="44" spans="3:11" x14ac:dyDescent="0.35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 t="shared" si="1"/>
        <v>North</v>
      </c>
      <c r="J44" s="3" t="str">
        <f t="shared" si="1"/>
        <v>CCD</v>
      </c>
      <c r="K44" s="3">
        <f t="shared" si="1"/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workbookViewId="0">
      <selection activeCell="G5" sqref="G5"/>
    </sheetView>
  </sheetViews>
  <sheetFormatPr defaultRowHeight="14.5" x14ac:dyDescent="0.35"/>
  <cols>
    <col min="4" max="4" width="21.36328125" bestFit="1" customWidth="1"/>
    <col min="6" max="6" width="10.6328125" bestFit="1" customWidth="1"/>
  </cols>
  <sheetData>
    <row r="5" spans="3:6" x14ac:dyDescent="0.35">
      <c r="C5" s="12" t="s">
        <v>1</v>
      </c>
      <c r="D5" s="12" t="s">
        <v>80</v>
      </c>
      <c r="E5" s="12" t="s">
        <v>94</v>
      </c>
      <c r="F5" s="16" t="s">
        <v>78</v>
      </c>
    </row>
    <row r="6" spans="3:6" x14ac:dyDescent="0.35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35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35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35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35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35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35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35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35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35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35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35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35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35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35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35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35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35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35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35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35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35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35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35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35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35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35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35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35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35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35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35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35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35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35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IF AND OR nested</vt:lpstr>
      <vt:lpstr>Vlookup</vt:lpstr>
      <vt:lpstr>Master Emp sheet</vt:lpstr>
      <vt:lpstr>Source</vt:lpstr>
      <vt:lpstr>BSalary</vt:lpstr>
      <vt:lpstr>EMPDATA</vt:lpstr>
      <vt:lpstr>Source</vt:lpstr>
      <vt:lpstr>SourceHead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DELL</cp:lastModifiedBy>
  <dcterms:created xsi:type="dcterms:W3CDTF">2020-05-11T11:02:27Z</dcterms:created>
  <dcterms:modified xsi:type="dcterms:W3CDTF">2023-04-26T14:44:46Z</dcterms:modified>
</cp:coreProperties>
</file>