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Telegram Desktop\"/>
    </mc:Choice>
  </mc:AlternateContent>
  <bookViews>
    <workbookView xWindow="0" yWindow="0" windowWidth="28800" windowHeight="12210"/>
  </bookViews>
  <sheets>
    <sheet name="АИ-80" sheetId="9" r:id="rId1"/>
    <sheet name="АИ-92" sheetId="10" r:id="rId2"/>
    <sheet name="Пропан" sheetId="11" r:id="rId3"/>
    <sheet name="Дизел" sheetId="12" r:id="rId4"/>
    <sheet name="Метан" sheetId="13" r:id="rId5"/>
  </sheets>
  <definedNames>
    <definedName name="_xlnm.Print_Titles" localSheetId="0">'АИ-80'!$4:$5</definedName>
    <definedName name="_xlnm.Print_Titles" localSheetId="1">'АИ-92'!$4:$5</definedName>
    <definedName name="_xlnm.Print_Titles" localSheetId="3">Дизел!$4:$5</definedName>
    <definedName name="_xlnm.Print_Titles" localSheetId="4">Метан!$4:$5</definedName>
    <definedName name="_xlnm.Print_Titles" localSheetId="2">Пропан!$4:$5</definedName>
    <definedName name="_xlnm.Print_Area" localSheetId="0">'АИ-80'!$B$2:$R$69</definedName>
    <definedName name="_xlnm.Print_Area" localSheetId="1">'АИ-92'!$B$2:$R$69</definedName>
    <definedName name="_xlnm.Print_Area" localSheetId="3">Дизел!$B$2:$R$69</definedName>
    <definedName name="_xlnm.Print_Area" localSheetId="4">Метан!$B$2:$R$69</definedName>
    <definedName name="_xlnm.Print_Area" localSheetId="2">Пропан!$B$2:$R$69</definedName>
  </definedNames>
  <calcPr calcId="162913"/>
</workbook>
</file>

<file path=xl/calcChain.xml><?xml version="1.0" encoding="utf-8"?>
<calcChain xmlns="http://schemas.openxmlformats.org/spreadsheetml/2006/main">
  <c r="M68" i="13" l="1"/>
  <c r="I68" i="13"/>
  <c r="F59" i="13"/>
  <c r="E59" i="13" s="1"/>
  <c r="F58" i="13"/>
  <c r="E58" i="13" s="1"/>
  <c r="F57" i="13"/>
  <c r="G57" i="13" s="1"/>
  <c r="G56" i="13"/>
  <c r="H56" i="13" s="1"/>
  <c r="F56" i="13"/>
  <c r="G55" i="13"/>
  <c r="F55" i="13"/>
  <c r="G54" i="13"/>
  <c r="H54" i="13" s="1"/>
  <c r="F54" i="13"/>
  <c r="G53" i="13"/>
  <c r="F53" i="13"/>
  <c r="G52" i="13"/>
  <c r="H52" i="13" s="1"/>
  <c r="J52" i="13" s="1"/>
  <c r="F52" i="13"/>
  <c r="G51" i="13"/>
  <c r="F51" i="13"/>
  <c r="G50" i="13"/>
  <c r="H50" i="13" s="1"/>
  <c r="F50" i="13"/>
  <c r="G49" i="13"/>
  <c r="F49" i="13"/>
  <c r="G48" i="13"/>
  <c r="H48" i="13" s="1"/>
  <c r="J48" i="13" s="1"/>
  <c r="F48" i="13"/>
  <c r="G47" i="13"/>
  <c r="F47" i="13"/>
  <c r="G46" i="13"/>
  <c r="H46" i="13" s="1"/>
  <c r="F46" i="13"/>
  <c r="G45" i="13"/>
  <c r="F45" i="13"/>
  <c r="G44" i="13"/>
  <c r="H44" i="13" s="1"/>
  <c r="J44" i="13" s="1"/>
  <c r="F44" i="13"/>
  <c r="G43" i="13"/>
  <c r="F43" i="13"/>
  <c r="G42" i="13"/>
  <c r="H42" i="13" s="1"/>
  <c r="F42" i="13"/>
  <c r="F41" i="13"/>
  <c r="G41" i="13" s="1"/>
  <c r="G40" i="13"/>
  <c r="H40" i="13" s="1"/>
  <c r="J40" i="13" s="1"/>
  <c r="F40" i="13"/>
  <c r="G39" i="13"/>
  <c r="F39" i="13"/>
  <c r="G38" i="13"/>
  <c r="H38" i="13" s="1"/>
  <c r="F38" i="13"/>
  <c r="G37" i="13"/>
  <c r="F37" i="13"/>
  <c r="G36" i="13"/>
  <c r="H36" i="13" s="1"/>
  <c r="J36" i="13" s="1"/>
  <c r="F36" i="13"/>
  <c r="G35" i="13"/>
  <c r="F35" i="13"/>
  <c r="G34" i="13"/>
  <c r="H34" i="13" s="1"/>
  <c r="F34" i="13"/>
  <c r="G33" i="13"/>
  <c r="F33" i="13"/>
  <c r="G32" i="13"/>
  <c r="H32" i="13" s="1"/>
  <c r="J32" i="13" s="1"/>
  <c r="F32" i="13"/>
  <c r="G31" i="13"/>
  <c r="F31" i="13"/>
  <c r="G30" i="13"/>
  <c r="H30" i="13" s="1"/>
  <c r="F30" i="13"/>
  <c r="B30" i="13"/>
  <c r="B32" i="13" s="1"/>
  <c r="B34" i="13" s="1"/>
  <c r="B36" i="13" s="1"/>
  <c r="B38" i="13" s="1"/>
  <c r="B40" i="13" s="1"/>
  <c r="B42" i="13" s="1"/>
  <c r="B44" i="13" s="1"/>
  <c r="B46" i="13" s="1"/>
  <c r="B48" i="13" s="1"/>
  <c r="B50" i="13" s="1"/>
  <c r="B52" i="13" s="1"/>
  <c r="B54" i="13" s="1"/>
  <c r="B56" i="13" s="1"/>
  <c r="B58" i="13" s="1"/>
  <c r="B60" i="13" s="1"/>
  <c r="B62" i="13" s="1"/>
  <c r="B64" i="13" s="1"/>
  <c r="B66" i="13" s="1"/>
  <c r="F29" i="13"/>
  <c r="G29" i="13" s="1"/>
  <c r="G28" i="13"/>
  <c r="H28" i="13" s="1"/>
  <c r="J28" i="13" s="1"/>
  <c r="F28" i="13"/>
  <c r="G27" i="13"/>
  <c r="F27" i="13"/>
  <c r="G26" i="13"/>
  <c r="H26" i="13" s="1"/>
  <c r="F26" i="13"/>
  <c r="B26" i="13"/>
  <c r="B28" i="13" s="1"/>
  <c r="F25" i="13"/>
  <c r="G25" i="13" s="1"/>
  <c r="G24" i="13"/>
  <c r="F24" i="13"/>
  <c r="G23" i="13"/>
  <c r="F23" i="13"/>
  <c r="F22" i="13"/>
  <c r="G22" i="13" s="1"/>
  <c r="H22" i="13" s="1"/>
  <c r="O22" i="13" s="1"/>
  <c r="G21" i="13"/>
  <c r="F21" i="13"/>
  <c r="N20" i="13"/>
  <c r="K20" i="13"/>
  <c r="F20" i="13"/>
  <c r="G20" i="13" s="1"/>
  <c r="G19" i="13"/>
  <c r="F19" i="13"/>
  <c r="N18" i="13"/>
  <c r="K18" i="13"/>
  <c r="F18" i="13"/>
  <c r="G18" i="13" s="1"/>
  <c r="H18" i="13" s="1"/>
  <c r="G17" i="13"/>
  <c r="H16" i="13" s="1"/>
  <c r="F17" i="13"/>
  <c r="N16" i="13"/>
  <c r="G16" i="13"/>
  <c r="F16" i="13"/>
  <c r="G15" i="13"/>
  <c r="N14" i="13"/>
  <c r="F14" i="13"/>
  <c r="G14" i="13" s="1"/>
  <c r="H14" i="13" s="1"/>
  <c r="L14" i="13" s="1"/>
  <c r="B14" i="13"/>
  <c r="B16" i="13" s="1"/>
  <c r="B18" i="13" s="1"/>
  <c r="B20" i="13" s="1"/>
  <c r="B22" i="13" s="1"/>
  <c r="G13" i="13"/>
  <c r="F13" i="13"/>
  <c r="F12" i="13"/>
  <c r="G12" i="13" s="1"/>
  <c r="H12" i="13" s="1"/>
  <c r="F11" i="13"/>
  <c r="G11" i="13" s="1"/>
  <c r="K10" i="13"/>
  <c r="F10" i="13"/>
  <c r="G10" i="13" s="1"/>
  <c r="H10" i="13" s="1"/>
  <c r="B10" i="13"/>
  <c r="B12" i="13" s="1"/>
  <c r="F9" i="13"/>
  <c r="G9" i="13" s="1"/>
  <c r="N8" i="13"/>
  <c r="K8" i="13"/>
  <c r="F8" i="13"/>
  <c r="G8" i="13" s="1"/>
  <c r="B8" i="13"/>
  <c r="G7" i="13"/>
  <c r="N6" i="13"/>
  <c r="G6" i="13"/>
  <c r="M68" i="12"/>
  <c r="I68" i="12"/>
  <c r="F61" i="12"/>
  <c r="E61" i="12" s="1"/>
  <c r="F59" i="12"/>
  <c r="E59" i="12"/>
  <c r="G59" i="12" s="1"/>
  <c r="F58" i="12"/>
  <c r="E58" i="12" s="1"/>
  <c r="F60" i="12" s="1"/>
  <c r="E60" i="12" s="1"/>
  <c r="F62" i="12" s="1"/>
  <c r="E62" i="12" s="1"/>
  <c r="F57" i="12"/>
  <c r="G57" i="12" s="1"/>
  <c r="F56" i="12"/>
  <c r="G56" i="12" s="1"/>
  <c r="G55" i="12"/>
  <c r="F55" i="12"/>
  <c r="F54" i="12"/>
  <c r="G54" i="12" s="1"/>
  <c r="H54" i="12" s="1"/>
  <c r="J54" i="12" s="1"/>
  <c r="G53" i="12"/>
  <c r="F53" i="12"/>
  <c r="F52" i="12"/>
  <c r="G52" i="12" s="1"/>
  <c r="G51" i="12"/>
  <c r="F51" i="12"/>
  <c r="F50" i="12"/>
  <c r="G50" i="12" s="1"/>
  <c r="H50" i="12" s="1"/>
  <c r="F49" i="12"/>
  <c r="G49" i="12" s="1"/>
  <c r="F48" i="12"/>
  <c r="G48" i="12" s="1"/>
  <c r="H48" i="12" s="1"/>
  <c r="G47" i="12"/>
  <c r="F47" i="12"/>
  <c r="F46" i="12"/>
  <c r="G46" i="12" s="1"/>
  <c r="H46" i="12" s="1"/>
  <c r="F45" i="12"/>
  <c r="G45" i="12" s="1"/>
  <c r="F44" i="12"/>
  <c r="G44" i="12" s="1"/>
  <c r="G43" i="12"/>
  <c r="F43" i="12"/>
  <c r="F42" i="12"/>
  <c r="G42" i="12" s="1"/>
  <c r="G41" i="12"/>
  <c r="F41" i="12"/>
  <c r="F40" i="12"/>
  <c r="G40" i="12" s="1"/>
  <c r="G39" i="12"/>
  <c r="F39" i="12"/>
  <c r="G38" i="12"/>
  <c r="H38" i="12" s="1"/>
  <c r="F38" i="12"/>
  <c r="F37" i="12"/>
  <c r="G37" i="12" s="1"/>
  <c r="F36" i="12"/>
  <c r="G36" i="12" s="1"/>
  <c r="H36" i="12" s="1"/>
  <c r="G35" i="12"/>
  <c r="F35" i="12"/>
  <c r="F34" i="12"/>
  <c r="G34" i="12" s="1"/>
  <c r="H34" i="12" s="1"/>
  <c r="F33" i="12"/>
  <c r="G33" i="12" s="1"/>
  <c r="F32" i="12"/>
  <c r="G32" i="12" s="1"/>
  <c r="G31" i="12"/>
  <c r="F31" i="12"/>
  <c r="O30" i="12"/>
  <c r="F30" i="12"/>
  <c r="G30" i="12" s="1"/>
  <c r="H30" i="12" s="1"/>
  <c r="J30" i="12" s="1"/>
  <c r="G29" i="12"/>
  <c r="F29" i="12"/>
  <c r="F28" i="12"/>
  <c r="G28" i="12" s="1"/>
  <c r="B28" i="12"/>
  <c r="B30" i="12" s="1"/>
  <c r="B32" i="12" s="1"/>
  <c r="B34" i="12" s="1"/>
  <c r="B36" i="12" s="1"/>
  <c r="B38" i="12" s="1"/>
  <c r="B40" i="12" s="1"/>
  <c r="B42" i="12" s="1"/>
  <c r="B44" i="12" s="1"/>
  <c r="B46" i="12" s="1"/>
  <c r="B48" i="12" s="1"/>
  <c r="B50" i="12" s="1"/>
  <c r="B52" i="12" s="1"/>
  <c r="B54" i="12" s="1"/>
  <c r="B56" i="12" s="1"/>
  <c r="B58" i="12" s="1"/>
  <c r="B60" i="12" s="1"/>
  <c r="B62" i="12" s="1"/>
  <c r="B64" i="12" s="1"/>
  <c r="B66" i="12" s="1"/>
  <c r="G27" i="12"/>
  <c r="F27" i="12"/>
  <c r="G26" i="12"/>
  <c r="H26" i="12" s="1"/>
  <c r="F26" i="12"/>
  <c r="B26" i="12"/>
  <c r="F25" i="12"/>
  <c r="G25" i="12" s="1"/>
  <c r="O24" i="12"/>
  <c r="G24" i="12"/>
  <c r="H24" i="12" s="1"/>
  <c r="J24" i="12" s="1"/>
  <c r="F24" i="12"/>
  <c r="F23" i="12"/>
  <c r="G23" i="12" s="1"/>
  <c r="F22" i="12"/>
  <c r="G22" i="12" s="1"/>
  <c r="H22" i="12" s="1"/>
  <c r="F21" i="12"/>
  <c r="G21" i="12" s="1"/>
  <c r="K20" i="12"/>
  <c r="K22" i="12" s="1"/>
  <c r="N22" i="12" s="1"/>
  <c r="F20" i="12"/>
  <c r="G20" i="12" s="1"/>
  <c r="H20" i="12" s="1"/>
  <c r="F19" i="12"/>
  <c r="G19" i="12" s="1"/>
  <c r="N18" i="12"/>
  <c r="K18" i="12"/>
  <c r="F18" i="12"/>
  <c r="G18" i="12" s="1"/>
  <c r="H18" i="12" s="1"/>
  <c r="F17" i="12"/>
  <c r="G17" i="12" s="1"/>
  <c r="H16" i="12" s="1"/>
  <c r="N16" i="12"/>
  <c r="G16" i="12"/>
  <c r="F16" i="12"/>
  <c r="B16" i="12"/>
  <c r="B18" i="12" s="1"/>
  <c r="B20" i="12" s="1"/>
  <c r="B22" i="12" s="1"/>
  <c r="G15" i="12"/>
  <c r="N14" i="12"/>
  <c r="H14" i="12"/>
  <c r="O14" i="12" s="1"/>
  <c r="P14" i="12" s="1"/>
  <c r="F14" i="12"/>
  <c r="G14" i="12" s="1"/>
  <c r="G13" i="12"/>
  <c r="F13" i="12"/>
  <c r="F12" i="12"/>
  <c r="G12" i="12" s="1"/>
  <c r="H12" i="12" s="1"/>
  <c r="F11" i="12"/>
  <c r="G11" i="12" s="1"/>
  <c r="K10" i="12"/>
  <c r="F10" i="12"/>
  <c r="G10" i="12" s="1"/>
  <c r="B10" i="12"/>
  <c r="B12" i="12" s="1"/>
  <c r="B14" i="12" s="1"/>
  <c r="F9" i="12"/>
  <c r="G9" i="12" s="1"/>
  <c r="N8" i="12"/>
  <c r="K8" i="12"/>
  <c r="F8" i="12"/>
  <c r="G8" i="12" s="1"/>
  <c r="B8" i="12"/>
  <c r="G7" i="12"/>
  <c r="N6" i="12"/>
  <c r="G6" i="12"/>
  <c r="M68" i="11"/>
  <c r="I68" i="11"/>
  <c r="G61" i="11"/>
  <c r="G60" i="11"/>
  <c r="H60" i="11" s="1"/>
  <c r="F59" i="11"/>
  <c r="E59" i="11" s="1"/>
  <c r="F61" i="11" s="1"/>
  <c r="E61" i="11" s="1"/>
  <c r="F63" i="11" s="1"/>
  <c r="E63" i="11" s="1"/>
  <c r="F58" i="11"/>
  <c r="E58" i="11" s="1"/>
  <c r="F60" i="11" s="1"/>
  <c r="E60" i="11" s="1"/>
  <c r="F62" i="11" s="1"/>
  <c r="E62" i="11" s="1"/>
  <c r="F57" i="11"/>
  <c r="G57" i="11" s="1"/>
  <c r="F56" i="11"/>
  <c r="G56" i="11" s="1"/>
  <c r="F55" i="11"/>
  <c r="G55" i="11" s="1"/>
  <c r="H54" i="11"/>
  <c r="G54" i="11"/>
  <c r="F54" i="11"/>
  <c r="F53" i="11"/>
  <c r="G53" i="11" s="1"/>
  <c r="F52" i="11"/>
  <c r="G52" i="11" s="1"/>
  <c r="G51" i="11"/>
  <c r="F51" i="11"/>
  <c r="H50" i="11"/>
  <c r="G50" i="11"/>
  <c r="F50" i="11"/>
  <c r="F49" i="11"/>
  <c r="G49" i="11" s="1"/>
  <c r="F48" i="11"/>
  <c r="G48" i="11" s="1"/>
  <c r="G47" i="11"/>
  <c r="F47" i="11"/>
  <c r="H46" i="11"/>
  <c r="G46" i="11"/>
  <c r="F46" i="11"/>
  <c r="F45" i="11"/>
  <c r="G45" i="11" s="1"/>
  <c r="F44" i="11"/>
  <c r="G44" i="11" s="1"/>
  <c r="G43" i="11"/>
  <c r="F43" i="11"/>
  <c r="H42" i="11"/>
  <c r="G42" i="11"/>
  <c r="F42" i="11"/>
  <c r="F41" i="11"/>
  <c r="G41" i="11" s="1"/>
  <c r="F40" i="11"/>
  <c r="G40" i="11" s="1"/>
  <c r="F39" i="11"/>
  <c r="G39" i="11" s="1"/>
  <c r="G38" i="11"/>
  <c r="H38" i="11" s="1"/>
  <c r="F38" i="11"/>
  <c r="F37" i="11"/>
  <c r="G37" i="11" s="1"/>
  <c r="F36" i="11"/>
  <c r="G36" i="11" s="1"/>
  <c r="G35" i="11"/>
  <c r="F35" i="11"/>
  <c r="O34" i="11"/>
  <c r="G34" i="11"/>
  <c r="H34" i="11" s="1"/>
  <c r="J34" i="11" s="1"/>
  <c r="F34" i="11"/>
  <c r="G33" i="11"/>
  <c r="F33" i="11"/>
  <c r="F32" i="11"/>
  <c r="G32" i="11" s="1"/>
  <c r="G31" i="11"/>
  <c r="F31" i="11"/>
  <c r="G30" i="11"/>
  <c r="H30" i="11" s="1"/>
  <c r="O30" i="11" s="1"/>
  <c r="F30" i="11"/>
  <c r="B30" i="11"/>
  <c r="B32" i="11" s="1"/>
  <c r="B34" i="11" s="1"/>
  <c r="B36" i="11" s="1"/>
  <c r="B38" i="11" s="1"/>
  <c r="B40" i="11" s="1"/>
  <c r="B42" i="11" s="1"/>
  <c r="B44" i="11" s="1"/>
  <c r="B46" i="11" s="1"/>
  <c r="B48" i="11" s="1"/>
  <c r="B50" i="11" s="1"/>
  <c r="B52" i="11" s="1"/>
  <c r="B54" i="11" s="1"/>
  <c r="B56" i="11" s="1"/>
  <c r="B58" i="11" s="1"/>
  <c r="B60" i="11" s="1"/>
  <c r="B62" i="11" s="1"/>
  <c r="B64" i="11" s="1"/>
  <c r="B66" i="11" s="1"/>
  <c r="F29" i="11"/>
  <c r="G29" i="11" s="1"/>
  <c r="G28" i="11"/>
  <c r="F28" i="11"/>
  <c r="B28" i="11"/>
  <c r="F27" i="11"/>
  <c r="G27" i="11" s="1"/>
  <c r="G26" i="11"/>
  <c r="H26" i="11" s="1"/>
  <c r="F26" i="11"/>
  <c r="B26" i="11"/>
  <c r="F25" i="11"/>
  <c r="G25" i="11" s="1"/>
  <c r="F24" i="11"/>
  <c r="G24" i="11" s="1"/>
  <c r="G23" i="11"/>
  <c r="F23" i="11"/>
  <c r="F22" i="11"/>
  <c r="G22" i="11" s="1"/>
  <c r="H22" i="11" s="1"/>
  <c r="J22" i="11" s="1"/>
  <c r="F21" i="11"/>
  <c r="G21" i="11" s="1"/>
  <c r="K20" i="11"/>
  <c r="F20" i="11"/>
  <c r="G20" i="11" s="1"/>
  <c r="G19" i="11"/>
  <c r="F19" i="11"/>
  <c r="N18" i="11"/>
  <c r="K18" i="11"/>
  <c r="F18" i="11"/>
  <c r="G18" i="11" s="1"/>
  <c r="H18" i="11" s="1"/>
  <c r="F17" i="11"/>
  <c r="G17" i="11" s="1"/>
  <c r="H16" i="11" s="1"/>
  <c r="N16" i="11"/>
  <c r="G16" i="11"/>
  <c r="F16" i="11"/>
  <c r="G15" i="11"/>
  <c r="O14" i="11"/>
  <c r="P14" i="11" s="1"/>
  <c r="N14" i="11"/>
  <c r="F14" i="11"/>
  <c r="G14" i="11" s="1"/>
  <c r="H14" i="11" s="1"/>
  <c r="L14" i="11" s="1"/>
  <c r="B14" i="11"/>
  <c r="B16" i="11" s="1"/>
  <c r="B18" i="11" s="1"/>
  <c r="B20" i="11" s="1"/>
  <c r="B22" i="11" s="1"/>
  <c r="G13" i="11"/>
  <c r="F13" i="11"/>
  <c r="N12" i="11"/>
  <c r="F12" i="11"/>
  <c r="G12" i="11" s="1"/>
  <c r="F11" i="11"/>
  <c r="G11" i="11" s="1"/>
  <c r="K10" i="11"/>
  <c r="K12" i="11" s="1"/>
  <c r="F10" i="11"/>
  <c r="G10" i="11" s="1"/>
  <c r="B10" i="11"/>
  <c r="B12" i="11" s="1"/>
  <c r="G9" i="11"/>
  <c r="F9" i="11"/>
  <c r="N8" i="11"/>
  <c r="K8" i="11"/>
  <c r="G8" i="11"/>
  <c r="H8" i="11" s="1"/>
  <c r="F8" i="11"/>
  <c r="B8" i="11"/>
  <c r="G7" i="11"/>
  <c r="N6" i="11"/>
  <c r="G6" i="11"/>
  <c r="M68" i="10"/>
  <c r="I68" i="10"/>
  <c r="F59" i="10"/>
  <c r="E59" i="10" s="1"/>
  <c r="F58" i="10"/>
  <c r="E58" i="10" s="1"/>
  <c r="G57" i="10"/>
  <c r="F57" i="10"/>
  <c r="F56" i="10"/>
  <c r="G56" i="10" s="1"/>
  <c r="G55" i="10"/>
  <c r="F55" i="10"/>
  <c r="J54" i="10"/>
  <c r="G54" i="10"/>
  <c r="H54" i="10" s="1"/>
  <c r="O54" i="10" s="1"/>
  <c r="F54" i="10"/>
  <c r="G53" i="10"/>
  <c r="F53" i="10"/>
  <c r="F52" i="10"/>
  <c r="G52" i="10" s="1"/>
  <c r="H52" i="10" s="1"/>
  <c r="G51" i="10"/>
  <c r="F51" i="10"/>
  <c r="F50" i="10"/>
  <c r="G50" i="10" s="1"/>
  <c r="H50" i="10" s="1"/>
  <c r="O50" i="10" s="1"/>
  <c r="G49" i="10"/>
  <c r="F49" i="10"/>
  <c r="F48" i="10"/>
  <c r="G48" i="10" s="1"/>
  <c r="G47" i="10"/>
  <c r="F47" i="10"/>
  <c r="G46" i="10"/>
  <c r="H46" i="10" s="1"/>
  <c r="O46" i="10" s="1"/>
  <c r="F46" i="10"/>
  <c r="G45" i="10"/>
  <c r="F45" i="10"/>
  <c r="F44" i="10"/>
  <c r="G44" i="10" s="1"/>
  <c r="G43" i="10"/>
  <c r="F43" i="10"/>
  <c r="G42" i="10"/>
  <c r="H42" i="10" s="1"/>
  <c r="O42" i="10" s="1"/>
  <c r="F42" i="10"/>
  <c r="G41" i="10"/>
  <c r="F41" i="10"/>
  <c r="F40" i="10"/>
  <c r="G40" i="10" s="1"/>
  <c r="H40" i="10" s="1"/>
  <c r="G39" i="10"/>
  <c r="F39" i="10"/>
  <c r="F38" i="10"/>
  <c r="G38" i="10" s="1"/>
  <c r="H38" i="10" s="1"/>
  <c r="O38" i="10" s="1"/>
  <c r="G37" i="10"/>
  <c r="F37" i="10"/>
  <c r="F36" i="10"/>
  <c r="G36" i="10" s="1"/>
  <c r="H36" i="10" s="1"/>
  <c r="O36" i="10" s="1"/>
  <c r="G35" i="10"/>
  <c r="F35" i="10"/>
  <c r="O34" i="10"/>
  <c r="G34" i="10"/>
  <c r="H34" i="10" s="1"/>
  <c r="J34" i="10" s="1"/>
  <c r="F34" i="10"/>
  <c r="G33" i="10"/>
  <c r="F33" i="10"/>
  <c r="F32" i="10"/>
  <c r="G32" i="10" s="1"/>
  <c r="H32" i="10" s="1"/>
  <c r="G31" i="10"/>
  <c r="F31" i="10"/>
  <c r="F30" i="10"/>
  <c r="G30" i="10" s="1"/>
  <c r="H30" i="10" s="1"/>
  <c r="B30" i="10"/>
  <c r="B32" i="10" s="1"/>
  <c r="B34" i="10" s="1"/>
  <c r="B36" i="10" s="1"/>
  <c r="B38" i="10" s="1"/>
  <c r="B40" i="10" s="1"/>
  <c r="B42" i="10" s="1"/>
  <c r="B44" i="10" s="1"/>
  <c r="B46" i="10" s="1"/>
  <c r="B48" i="10" s="1"/>
  <c r="B50" i="10" s="1"/>
  <c r="B52" i="10" s="1"/>
  <c r="B54" i="10" s="1"/>
  <c r="B56" i="10" s="1"/>
  <c r="B58" i="10" s="1"/>
  <c r="B60" i="10" s="1"/>
  <c r="B62" i="10" s="1"/>
  <c r="B64" i="10" s="1"/>
  <c r="B66" i="10" s="1"/>
  <c r="G29" i="10"/>
  <c r="F29" i="10"/>
  <c r="F28" i="10"/>
  <c r="G28" i="10" s="1"/>
  <c r="H28" i="10" s="1"/>
  <c r="B28" i="10"/>
  <c r="G27" i="10"/>
  <c r="F27" i="10"/>
  <c r="G26" i="10"/>
  <c r="F26" i="10"/>
  <c r="B26" i="10"/>
  <c r="G25" i="10"/>
  <c r="F25" i="10"/>
  <c r="F24" i="10"/>
  <c r="G24" i="10" s="1"/>
  <c r="H24" i="10" s="1"/>
  <c r="F23" i="10"/>
  <c r="G23" i="10" s="1"/>
  <c r="F22" i="10"/>
  <c r="G22" i="10" s="1"/>
  <c r="H22" i="10" s="1"/>
  <c r="F21" i="10"/>
  <c r="G21" i="10" s="1"/>
  <c r="H20" i="10" s="1"/>
  <c r="F20" i="10"/>
  <c r="G20" i="10" s="1"/>
  <c r="F19" i="10"/>
  <c r="G19" i="10" s="1"/>
  <c r="N18" i="10"/>
  <c r="K18" i="10"/>
  <c r="K20" i="10" s="1"/>
  <c r="K22" i="10" s="1"/>
  <c r="N22" i="10" s="1"/>
  <c r="F18" i="10"/>
  <c r="G18" i="10" s="1"/>
  <c r="F17" i="10"/>
  <c r="G17" i="10" s="1"/>
  <c r="N16" i="10"/>
  <c r="G16" i="10"/>
  <c r="H16" i="10" s="1"/>
  <c r="F16" i="10"/>
  <c r="B16" i="10"/>
  <c r="B18" i="10" s="1"/>
  <c r="B20" i="10" s="1"/>
  <c r="B22" i="10" s="1"/>
  <c r="G15" i="10"/>
  <c r="N14" i="10"/>
  <c r="F14" i="10"/>
  <c r="G14" i="10" s="1"/>
  <c r="H14" i="10" s="1"/>
  <c r="G13" i="10"/>
  <c r="F13" i="10"/>
  <c r="F12" i="10"/>
  <c r="G12" i="10" s="1"/>
  <c r="H12" i="10" s="1"/>
  <c r="F11" i="10"/>
  <c r="G11" i="10" s="1"/>
  <c r="F10" i="10"/>
  <c r="G10" i="10" s="1"/>
  <c r="H10" i="10" s="1"/>
  <c r="G9" i="10"/>
  <c r="F9" i="10"/>
  <c r="N8" i="10"/>
  <c r="K8" i="10"/>
  <c r="K10" i="10" s="1"/>
  <c r="K12" i="10" s="1"/>
  <c r="N12" i="10" s="1"/>
  <c r="F8" i="10"/>
  <c r="G8" i="10" s="1"/>
  <c r="H8" i="10" s="1"/>
  <c r="B8" i="10"/>
  <c r="B10" i="10" s="1"/>
  <c r="B12" i="10" s="1"/>
  <c r="B14" i="10" s="1"/>
  <c r="G7" i="10"/>
  <c r="N6" i="10"/>
  <c r="G6" i="10"/>
  <c r="O10" i="13" l="1"/>
  <c r="P10" i="13" s="1"/>
  <c r="J10" i="13"/>
  <c r="H8" i="13"/>
  <c r="L16" i="13"/>
  <c r="Q16" i="13" s="1"/>
  <c r="J16" i="13"/>
  <c r="O16" i="13"/>
  <c r="P16" i="13" s="1"/>
  <c r="O12" i="13"/>
  <c r="J12" i="13"/>
  <c r="L20" i="13"/>
  <c r="J54" i="13"/>
  <c r="O54" i="13"/>
  <c r="G58" i="13"/>
  <c r="F60" i="13"/>
  <c r="E60" i="13" s="1"/>
  <c r="K12" i="13"/>
  <c r="J42" i="13"/>
  <c r="O42" i="13"/>
  <c r="J46" i="13"/>
  <c r="O46" i="13"/>
  <c r="J50" i="13"/>
  <c r="O50" i="13"/>
  <c r="G59" i="13"/>
  <c r="F61" i="13"/>
  <c r="E61" i="13" s="1"/>
  <c r="L10" i="13"/>
  <c r="Q10" i="13" s="1"/>
  <c r="J30" i="13"/>
  <c r="O30" i="13"/>
  <c r="J34" i="13"/>
  <c r="O34" i="13"/>
  <c r="J38" i="13"/>
  <c r="O38" i="13"/>
  <c r="O44" i="13"/>
  <c r="O48" i="13"/>
  <c r="O52" i="13"/>
  <c r="H6" i="13"/>
  <c r="N10" i="13"/>
  <c r="J14" i="13"/>
  <c r="Q14" i="13" s="1"/>
  <c r="J26" i="13"/>
  <c r="O26" i="13"/>
  <c r="O32" i="13"/>
  <c r="O36" i="13"/>
  <c r="O40" i="13"/>
  <c r="O18" i="13"/>
  <c r="P18" i="13" s="1"/>
  <c r="L18" i="13"/>
  <c r="Q18" i="13" s="1"/>
  <c r="H24" i="13"/>
  <c r="O28" i="13"/>
  <c r="J56" i="13"/>
  <c r="O56" i="13"/>
  <c r="O14" i="13"/>
  <c r="P14" i="13" s="1"/>
  <c r="J18" i="13"/>
  <c r="H20" i="13"/>
  <c r="J22" i="13"/>
  <c r="K22" i="13"/>
  <c r="J26" i="12"/>
  <c r="O26" i="12"/>
  <c r="O46" i="12"/>
  <c r="J46" i="12"/>
  <c r="O20" i="12"/>
  <c r="P20" i="12" s="1"/>
  <c r="J20" i="12"/>
  <c r="O34" i="12"/>
  <c r="J34" i="12"/>
  <c r="J38" i="12"/>
  <c r="O38" i="12"/>
  <c r="O16" i="12"/>
  <c r="P16" i="12" s="1"/>
  <c r="L16" i="12"/>
  <c r="J16" i="12"/>
  <c r="O12" i="12"/>
  <c r="P12" i="12" s="1"/>
  <c r="J12" i="12"/>
  <c r="O18" i="12"/>
  <c r="P18" i="12" s="1"/>
  <c r="L18" i="12"/>
  <c r="J18" i="12"/>
  <c r="O48" i="12"/>
  <c r="J48" i="12"/>
  <c r="J22" i="12"/>
  <c r="O22" i="12"/>
  <c r="P22" i="12" s="1"/>
  <c r="O36" i="12"/>
  <c r="J36" i="12"/>
  <c r="J50" i="12"/>
  <c r="O50" i="12"/>
  <c r="F64" i="12"/>
  <c r="E64" i="12" s="1"/>
  <c r="G62" i="12"/>
  <c r="J14" i="12"/>
  <c r="H40" i="12"/>
  <c r="G58" i="12"/>
  <c r="H58" i="12" s="1"/>
  <c r="H8" i="12"/>
  <c r="L14" i="12"/>
  <c r="Q14" i="12" s="1"/>
  <c r="H42" i="12"/>
  <c r="O54" i="12"/>
  <c r="F63" i="12"/>
  <c r="E63" i="12" s="1"/>
  <c r="G61" i="12"/>
  <c r="H10" i="12"/>
  <c r="H28" i="12"/>
  <c r="H44" i="12"/>
  <c r="H6" i="12"/>
  <c r="K12" i="12"/>
  <c r="N10" i="12"/>
  <c r="H32" i="12"/>
  <c r="H52" i="12"/>
  <c r="G60" i="12"/>
  <c r="H60" i="12" s="1"/>
  <c r="H56" i="12"/>
  <c r="K24" i="12"/>
  <c r="P24" i="12" s="1"/>
  <c r="L20" i="12"/>
  <c r="L22" i="12"/>
  <c r="Q22" i="12" s="1"/>
  <c r="N20" i="12"/>
  <c r="O18" i="11"/>
  <c r="P18" i="11" s="1"/>
  <c r="J18" i="11"/>
  <c r="O38" i="11"/>
  <c r="J38" i="11"/>
  <c r="O8" i="11"/>
  <c r="P8" i="11" s="1"/>
  <c r="J8" i="11"/>
  <c r="O26" i="11"/>
  <c r="J26" i="11"/>
  <c r="K22" i="11"/>
  <c r="N20" i="11"/>
  <c r="H6" i="11"/>
  <c r="O16" i="11"/>
  <c r="P16" i="11" s="1"/>
  <c r="L16" i="11"/>
  <c r="Q16" i="11" s="1"/>
  <c r="J16" i="11"/>
  <c r="J46" i="11"/>
  <c r="O46" i="11"/>
  <c r="O60" i="11"/>
  <c r="J60" i="11"/>
  <c r="H24" i="11"/>
  <c r="H32" i="11"/>
  <c r="O50" i="11"/>
  <c r="J50" i="11"/>
  <c r="H12" i="11"/>
  <c r="H28" i="11"/>
  <c r="H10" i="11"/>
  <c r="O22" i="11"/>
  <c r="J30" i="11"/>
  <c r="O42" i="11"/>
  <c r="J42" i="11"/>
  <c r="O54" i="11"/>
  <c r="J54" i="11"/>
  <c r="L18" i="11"/>
  <c r="Q18" i="11" s="1"/>
  <c r="H56" i="11"/>
  <c r="L8" i="11"/>
  <c r="Q8" i="11" s="1"/>
  <c r="H36" i="11"/>
  <c r="H40" i="11"/>
  <c r="H44" i="11"/>
  <c r="H48" i="11"/>
  <c r="H52" i="11"/>
  <c r="G62" i="11"/>
  <c r="F64" i="11"/>
  <c r="E64" i="11" s="1"/>
  <c r="G63" i="11"/>
  <c r="F65" i="11"/>
  <c r="E65" i="11" s="1"/>
  <c r="N10" i="11"/>
  <c r="J14" i="11"/>
  <c r="Q14" i="11" s="1"/>
  <c r="G58" i="11"/>
  <c r="G59" i="11"/>
  <c r="H20" i="11"/>
  <c r="J16" i="10"/>
  <c r="O16" i="10"/>
  <c r="P16" i="10" s="1"/>
  <c r="L16" i="10"/>
  <c r="J30" i="10"/>
  <c r="O30" i="10"/>
  <c r="L14" i="10"/>
  <c r="O14" i="10"/>
  <c r="P14" i="10" s="1"/>
  <c r="J14" i="10"/>
  <c r="O10" i="10"/>
  <c r="P10" i="10" s="1"/>
  <c r="J10" i="10"/>
  <c r="O20" i="10"/>
  <c r="P20" i="10" s="1"/>
  <c r="J20" i="10"/>
  <c r="L20" i="10"/>
  <c r="Q20" i="10" s="1"/>
  <c r="J28" i="10"/>
  <c r="O28" i="10"/>
  <c r="O8" i="10"/>
  <c r="P8" i="10" s="1"/>
  <c r="J8" i="10"/>
  <c r="L8" i="10"/>
  <c r="Q8" i="10" s="1"/>
  <c r="H18" i="10"/>
  <c r="O22" i="10"/>
  <c r="P22" i="10" s="1"/>
  <c r="J22" i="10"/>
  <c r="O32" i="10"/>
  <c r="J32" i="10"/>
  <c r="O12" i="10"/>
  <c r="P12" i="10" s="1"/>
  <c r="J12" i="10"/>
  <c r="L12" i="10"/>
  <c r="Q12" i="10" s="1"/>
  <c r="O24" i="10"/>
  <c r="P24" i="10" s="1"/>
  <c r="J24" i="10"/>
  <c r="K24" i="10"/>
  <c r="J36" i="10"/>
  <c r="J40" i="10"/>
  <c r="O40" i="10"/>
  <c r="J42" i="10"/>
  <c r="N10" i="10"/>
  <c r="L22" i="10"/>
  <c r="H26" i="10"/>
  <c r="H56" i="10"/>
  <c r="H44" i="10"/>
  <c r="J46" i="10"/>
  <c r="G59" i="10"/>
  <c r="F61" i="10"/>
  <c r="E61" i="10" s="1"/>
  <c r="J52" i="10"/>
  <c r="O52" i="10"/>
  <c r="N20" i="10"/>
  <c r="J50" i="10"/>
  <c r="G58" i="10"/>
  <c r="H58" i="10" s="1"/>
  <c r="F60" i="10"/>
  <c r="E60" i="10" s="1"/>
  <c r="H6" i="10"/>
  <c r="L10" i="10"/>
  <c r="J38" i="10"/>
  <c r="H48" i="10"/>
  <c r="L12" i="13" l="1"/>
  <c r="Q12" i="13" s="1"/>
  <c r="N12" i="13"/>
  <c r="J8" i="13"/>
  <c r="O8" i="13"/>
  <c r="P8" i="13" s="1"/>
  <c r="L8" i="13"/>
  <c r="Q8" i="13" s="1"/>
  <c r="K24" i="13"/>
  <c r="N22" i="13"/>
  <c r="L22" i="13"/>
  <c r="Q22" i="13" s="1"/>
  <c r="L6" i="13"/>
  <c r="R6" i="13"/>
  <c r="C8" i="13" s="1"/>
  <c r="R8" i="13" s="1"/>
  <c r="C10" i="13" s="1"/>
  <c r="R10" i="13" s="1"/>
  <c r="C12" i="13" s="1"/>
  <c r="R12" i="13" s="1"/>
  <c r="C14" i="13" s="1"/>
  <c r="R14" i="13" s="1"/>
  <c r="C16" i="13" s="1"/>
  <c r="R16" i="13" s="1"/>
  <c r="C18" i="13" s="1"/>
  <c r="R18" i="13" s="1"/>
  <c r="C20" i="13" s="1"/>
  <c r="R20" i="13" s="1"/>
  <c r="C22" i="13" s="1"/>
  <c r="R22" i="13" s="1"/>
  <c r="C24" i="13" s="1"/>
  <c r="R24" i="13" s="1"/>
  <c r="C26" i="13" s="1"/>
  <c r="R26" i="13" s="1"/>
  <c r="C28" i="13" s="1"/>
  <c r="R28" i="13" s="1"/>
  <c r="C30" i="13" s="1"/>
  <c r="R30" i="13" s="1"/>
  <c r="C32" i="13" s="1"/>
  <c r="R32" i="13" s="1"/>
  <c r="C34" i="13" s="1"/>
  <c r="R34" i="13" s="1"/>
  <c r="C36" i="13" s="1"/>
  <c r="R36" i="13" s="1"/>
  <c r="C38" i="13" s="1"/>
  <c r="R38" i="13" s="1"/>
  <c r="C40" i="13" s="1"/>
  <c r="R40" i="13" s="1"/>
  <c r="C42" i="13" s="1"/>
  <c r="R42" i="13" s="1"/>
  <c r="C44" i="13" s="1"/>
  <c r="R44" i="13" s="1"/>
  <c r="C46" i="13" s="1"/>
  <c r="R46" i="13" s="1"/>
  <c r="C48" i="13" s="1"/>
  <c r="R48" i="13" s="1"/>
  <c r="C50" i="13" s="1"/>
  <c r="R50" i="13" s="1"/>
  <c r="C52" i="13" s="1"/>
  <c r="R52" i="13" s="1"/>
  <c r="C54" i="13" s="1"/>
  <c r="R54" i="13" s="1"/>
  <c r="C56" i="13" s="1"/>
  <c r="R56" i="13" s="1"/>
  <c r="C58" i="13" s="1"/>
  <c r="R58" i="13" s="1"/>
  <c r="C60" i="13" s="1"/>
  <c r="J6" i="13"/>
  <c r="O6" i="13"/>
  <c r="G60" i="13"/>
  <c r="F62" i="13"/>
  <c r="E62" i="13" s="1"/>
  <c r="P12" i="13"/>
  <c r="J20" i="13"/>
  <c r="Q20" i="13" s="1"/>
  <c r="O20" i="13"/>
  <c r="P20" i="13" s="1"/>
  <c r="J24" i="13"/>
  <c r="O24" i="13"/>
  <c r="H58" i="13"/>
  <c r="P22" i="13"/>
  <c r="G61" i="13"/>
  <c r="F63" i="13"/>
  <c r="E63" i="13" s="1"/>
  <c r="L6" i="12"/>
  <c r="R6" i="12"/>
  <c r="C8" i="12" s="1"/>
  <c r="R8" i="12" s="1"/>
  <c r="C10" i="12" s="1"/>
  <c r="R10" i="12" s="1"/>
  <c r="C12" i="12" s="1"/>
  <c r="R12" i="12" s="1"/>
  <c r="C14" i="12" s="1"/>
  <c r="R14" i="12" s="1"/>
  <c r="C16" i="12" s="1"/>
  <c r="R16" i="12" s="1"/>
  <c r="C18" i="12" s="1"/>
  <c r="R18" i="12" s="1"/>
  <c r="C20" i="12" s="1"/>
  <c r="R20" i="12" s="1"/>
  <c r="C22" i="12" s="1"/>
  <c r="R22" i="12" s="1"/>
  <c r="C24" i="12" s="1"/>
  <c r="R24" i="12" s="1"/>
  <c r="C26" i="12" s="1"/>
  <c r="R26" i="12" s="1"/>
  <c r="C28" i="12" s="1"/>
  <c r="R28" i="12" s="1"/>
  <c r="C30" i="12" s="1"/>
  <c r="R30" i="12" s="1"/>
  <c r="C32" i="12" s="1"/>
  <c r="R32" i="12" s="1"/>
  <c r="C34" i="12" s="1"/>
  <c r="R34" i="12" s="1"/>
  <c r="C36" i="12" s="1"/>
  <c r="R36" i="12" s="1"/>
  <c r="C38" i="12" s="1"/>
  <c r="R38" i="12" s="1"/>
  <c r="C40" i="12" s="1"/>
  <c r="R40" i="12" s="1"/>
  <c r="C42" i="12" s="1"/>
  <c r="R42" i="12" s="1"/>
  <c r="C44" i="12" s="1"/>
  <c r="R44" i="12" s="1"/>
  <c r="C46" i="12" s="1"/>
  <c r="R46" i="12" s="1"/>
  <c r="C48" i="12" s="1"/>
  <c r="R48" i="12" s="1"/>
  <c r="C50" i="12" s="1"/>
  <c r="R50" i="12" s="1"/>
  <c r="C52" i="12" s="1"/>
  <c r="R52" i="12" s="1"/>
  <c r="C54" i="12" s="1"/>
  <c r="R54" i="12" s="1"/>
  <c r="C56" i="12" s="1"/>
  <c r="R56" i="12" s="1"/>
  <c r="C58" i="12" s="1"/>
  <c r="R58" i="12" s="1"/>
  <c r="C60" i="12" s="1"/>
  <c r="R60" i="12" s="1"/>
  <c r="C62" i="12" s="1"/>
  <c r="J6" i="12"/>
  <c r="O6" i="12"/>
  <c r="J52" i="12"/>
  <c r="O52" i="12"/>
  <c r="F65" i="12"/>
  <c r="E65" i="12" s="1"/>
  <c r="G63" i="12"/>
  <c r="J40" i="12"/>
  <c r="O40" i="12"/>
  <c r="O32" i="12"/>
  <c r="J32" i="12"/>
  <c r="Q16" i="12"/>
  <c r="Q20" i="12"/>
  <c r="O44" i="12"/>
  <c r="J44" i="12"/>
  <c r="J42" i="12"/>
  <c r="O42" i="12"/>
  <c r="Q18" i="12"/>
  <c r="O60" i="12"/>
  <c r="J60" i="12"/>
  <c r="J58" i="12"/>
  <c r="O58" i="12"/>
  <c r="N24" i="12"/>
  <c r="K26" i="12"/>
  <c r="L24" i="12"/>
  <c r="Q24" i="12" s="1"/>
  <c r="J28" i="12"/>
  <c r="O28" i="12"/>
  <c r="H62" i="12"/>
  <c r="O56" i="12"/>
  <c r="J56" i="12"/>
  <c r="N12" i="12"/>
  <c r="L12" i="12"/>
  <c r="Q12" i="12" s="1"/>
  <c r="O10" i="12"/>
  <c r="P10" i="12" s="1"/>
  <c r="J10" i="12"/>
  <c r="L10" i="12"/>
  <c r="J8" i="12"/>
  <c r="O8" i="12"/>
  <c r="P8" i="12" s="1"/>
  <c r="L8" i="12"/>
  <c r="Q8" i="12" s="1"/>
  <c r="G64" i="12"/>
  <c r="F66" i="12"/>
  <c r="E66" i="12" s="1"/>
  <c r="G66" i="12" s="1"/>
  <c r="J52" i="11"/>
  <c r="O52" i="11"/>
  <c r="J28" i="11"/>
  <c r="O28" i="11"/>
  <c r="J24" i="11"/>
  <c r="O24" i="11"/>
  <c r="J48" i="11"/>
  <c r="O48" i="11"/>
  <c r="J56" i="11"/>
  <c r="O56" i="11"/>
  <c r="L22" i="11"/>
  <c r="Q22" i="11" s="1"/>
  <c r="K24" i="11"/>
  <c r="N22" i="11"/>
  <c r="O20" i="11"/>
  <c r="P20" i="11" s="1"/>
  <c r="J20" i="11"/>
  <c r="G65" i="11"/>
  <c r="F67" i="11"/>
  <c r="E67" i="11" s="1"/>
  <c r="G67" i="11" s="1"/>
  <c r="J44" i="11"/>
  <c r="O44" i="11"/>
  <c r="O12" i="11"/>
  <c r="P12" i="11" s="1"/>
  <c r="J12" i="11"/>
  <c r="O6" i="11"/>
  <c r="L6" i="11"/>
  <c r="J6" i="11"/>
  <c r="R6" i="11"/>
  <c r="C8" i="11" s="1"/>
  <c r="R8" i="11" s="1"/>
  <c r="C10" i="11" s="1"/>
  <c r="R10" i="11" s="1"/>
  <c r="C12" i="11" s="1"/>
  <c r="R12" i="11" s="1"/>
  <c r="C14" i="11" s="1"/>
  <c r="R14" i="11" s="1"/>
  <c r="C16" i="11" s="1"/>
  <c r="R16" i="11" s="1"/>
  <c r="C18" i="11" s="1"/>
  <c r="R18" i="11" s="1"/>
  <c r="C20" i="11" s="1"/>
  <c r="R20" i="11" s="1"/>
  <c r="C22" i="11" s="1"/>
  <c r="R22" i="11" s="1"/>
  <c r="C24" i="11" s="1"/>
  <c r="R24" i="11" s="1"/>
  <c r="C26" i="11" s="1"/>
  <c r="R26" i="11" s="1"/>
  <c r="C28" i="11" s="1"/>
  <c r="R28" i="11" s="1"/>
  <c r="C30" i="11" s="1"/>
  <c r="R30" i="11" s="1"/>
  <c r="C32" i="11" s="1"/>
  <c r="R32" i="11" s="1"/>
  <c r="C34" i="11" s="1"/>
  <c r="R34" i="11" s="1"/>
  <c r="C36" i="11" s="1"/>
  <c r="R36" i="11" s="1"/>
  <c r="C38" i="11" s="1"/>
  <c r="R38" i="11" s="1"/>
  <c r="C40" i="11" s="1"/>
  <c r="R40" i="11" s="1"/>
  <c r="C42" i="11" s="1"/>
  <c r="R42" i="11" s="1"/>
  <c r="C44" i="11" s="1"/>
  <c r="R44" i="11" s="1"/>
  <c r="C46" i="11" s="1"/>
  <c r="R46" i="11" s="1"/>
  <c r="C48" i="11" s="1"/>
  <c r="R48" i="11" s="1"/>
  <c r="C50" i="11" s="1"/>
  <c r="R50" i="11" s="1"/>
  <c r="C52" i="11" s="1"/>
  <c r="R52" i="11" s="1"/>
  <c r="C54" i="11" s="1"/>
  <c r="R54" i="11" s="1"/>
  <c r="C56" i="11" s="1"/>
  <c r="R56" i="11" s="1"/>
  <c r="C58" i="11" s="1"/>
  <c r="J40" i="11"/>
  <c r="O40" i="11"/>
  <c r="L12" i="11"/>
  <c r="P22" i="11"/>
  <c r="G64" i="11"/>
  <c r="H64" i="11" s="1"/>
  <c r="F66" i="11"/>
  <c r="E66" i="11" s="1"/>
  <c r="G66" i="11" s="1"/>
  <c r="H66" i="11" s="1"/>
  <c r="J36" i="11"/>
  <c r="O36" i="11"/>
  <c r="O10" i="11"/>
  <c r="P10" i="11" s="1"/>
  <c r="J10" i="11"/>
  <c r="H58" i="11"/>
  <c r="H62" i="11"/>
  <c r="L10" i="11"/>
  <c r="J32" i="11"/>
  <c r="O32" i="11"/>
  <c r="L20" i="11"/>
  <c r="Q20" i="11" s="1"/>
  <c r="J44" i="10"/>
  <c r="O44" i="10"/>
  <c r="G60" i="10"/>
  <c r="F62" i="10"/>
  <c r="E62" i="10" s="1"/>
  <c r="G61" i="10"/>
  <c r="F63" i="10"/>
  <c r="E63" i="10" s="1"/>
  <c r="J48" i="10"/>
  <c r="O48" i="10"/>
  <c r="O58" i="10"/>
  <c r="J58" i="10"/>
  <c r="O26" i="10"/>
  <c r="P26" i="10" s="1"/>
  <c r="J26" i="10"/>
  <c r="O18" i="10"/>
  <c r="P18" i="10" s="1"/>
  <c r="L18" i="10"/>
  <c r="J18" i="10"/>
  <c r="Q22" i="10"/>
  <c r="Q14" i="10"/>
  <c r="Q10" i="10"/>
  <c r="L24" i="10"/>
  <c r="Q24" i="10" s="1"/>
  <c r="N24" i="10"/>
  <c r="K26" i="10"/>
  <c r="R6" i="10"/>
  <c r="C8" i="10" s="1"/>
  <c r="R8" i="10" s="1"/>
  <c r="C10" i="10" s="1"/>
  <c r="R10" i="10" s="1"/>
  <c r="C12" i="10" s="1"/>
  <c r="R12" i="10" s="1"/>
  <c r="C14" i="10" s="1"/>
  <c r="R14" i="10" s="1"/>
  <c r="C16" i="10" s="1"/>
  <c r="R16" i="10" s="1"/>
  <c r="C18" i="10" s="1"/>
  <c r="R18" i="10" s="1"/>
  <c r="C20" i="10" s="1"/>
  <c r="R20" i="10" s="1"/>
  <c r="C22" i="10" s="1"/>
  <c r="R22" i="10" s="1"/>
  <c r="C24" i="10" s="1"/>
  <c r="R24" i="10" s="1"/>
  <c r="C26" i="10" s="1"/>
  <c r="R26" i="10" s="1"/>
  <c r="C28" i="10" s="1"/>
  <c r="R28" i="10" s="1"/>
  <c r="C30" i="10" s="1"/>
  <c r="R30" i="10" s="1"/>
  <c r="C32" i="10" s="1"/>
  <c r="R32" i="10" s="1"/>
  <c r="C34" i="10" s="1"/>
  <c r="R34" i="10" s="1"/>
  <c r="C36" i="10" s="1"/>
  <c r="R36" i="10" s="1"/>
  <c r="C38" i="10" s="1"/>
  <c r="R38" i="10" s="1"/>
  <c r="C40" i="10" s="1"/>
  <c r="R40" i="10" s="1"/>
  <c r="C42" i="10" s="1"/>
  <c r="R42" i="10" s="1"/>
  <c r="C44" i="10" s="1"/>
  <c r="R44" i="10" s="1"/>
  <c r="C46" i="10" s="1"/>
  <c r="R46" i="10" s="1"/>
  <c r="C48" i="10" s="1"/>
  <c r="R48" i="10" s="1"/>
  <c r="C50" i="10" s="1"/>
  <c r="R50" i="10" s="1"/>
  <c r="C52" i="10" s="1"/>
  <c r="R52" i="10" s="1"/>
  <c r="C54" i="10" s="1"/>
  <c r="R54" i="10" s="1"/>
  <c r="C56" i="10" s="1"/>
  <c r="R56" i="10" s="1"/>
  <c r="C58" i="10" s="1"/>
  <c r="R58" i="10" s="1"/>
  <c r="C60" i="10" s="1"/>
  <c r="O6" i="10"/>
  <c r="L6" i="10"/>
  <c r="J6" i="10"/>
  <c r="J56" i="10"/>
  <c r="O56" i="10"/>
  <c r="Q16" i="10"/>
  <c r="G62" i="13" l="1"/>
  <c r="F64" i="13"/>
  <c r="E64" i="13" s="1"/>
  <c r="N24" i="13"/>
  <c r="L24" i="13"/>
  <c r="Q24" i="13" s="1"/>
  <c r="K26" i="13"/>
  <c r="G63" i="13"/>
  <c r="F65" i="13"/>
  <c r="E65" i="13" s="1"/>
  <c r="O58" i="13"/>
  <c r="J58" i="13"/>
  <c r="P6" i="13"/>
  <c r="R60" i="13"/>
  <c r="C62" i="13" s="1"/>
  <c r="P24" i="13"/>
  <c r="H60" i="13"/>
  <c r="Q6" i="13"/>
  <c r="L26" i="12"/>
  <c r="Q26" i="12" s="1"/>
  <c r="K28" i="12"/>
  <c r="N26" i="12"/>
  <c r="H64" i="12"/>
  <c r="O62" i="12"/>
  <c r="J62" i="12"/>
  <c r="P28" i="12"/>
  <c r="R62" i="12"/>
  <c r="C64" i="12" s="1"/>
  <c r="R64" i="12" s="1"/>
  <c r="C66" i="12" s="1"/>
  <c r="P26" i="12"/>
  <c r="Q6" i="12"/>
  <c r="Q10" i="12"/>
  <c r="G65" i="12"/>
  <c r="F67" i="12"/>
  <c r="E67" i="12" s="1"/>
  <c r="G67" i="12" s="1"/>
  <c r="H66" i="12" s="1"/>
  <c r="P6" i="12"/>
  <c r="J58" i="11"/>
  <c r="O58" i="11"/>
  <c r="O68" i="11" s="1"/>
  <c r="R58" i="11"/>
  <c r="C60" i="11" s="1"/>
  <c r="R60" i="11" s="1"/>
  <c r="C62" i="11" s="1"/>
  <c r="R62" i="11" s="1"/>
  <c r="C64" i="11" s="1"/>
  <c r="R64" i="11" s="1"/>
  <c r="C66" i="11" s="1"/>
  <c r="R66" i="11" s="1"/>
  <c r="J66" i="11"/>
  <c r="O66" i="11"/>
  <c r="H68" i="11"/>
  <c r="N24" i="11"/>
  <c r="L24" i="11"/>
  <c r="Q24" i="11" s="1"/>
  <c r="K26" i="11"/>
  <c r="O64" i="11"/>
  <c r="J64" i="11"/>
  <c r="P24" i="11"/>
  <c r="G68" i="11"/>
  <c r="Q10" i="11"/>
  <c r="Q6" i="11"/>
  <c r="O62" i="11"/>
  <c r="J62" i="11"/>
  <c r="J68" i="11" s="1"/>
  <c r="Q12" i="11"/>
  <c r="P6" i="11"/>
  <c r="P6" i="10"/>
  <c r="H60" i="10"/>
  <c r="R60" i="10"/>
  <c r="C62" i="10" s="1"/>
  <c r="Q18" i="10"/>
  <c r="G63" i="10"/>
  <c r="F65" i="10"/>
  <c r="E65" i="10" s="1"/>
  <c r="Q6" i="10"/>
  <c r="L26" i="10"/>
  <c r="Q26" i="10" s="1"/>
  <c r="K28" i="10"/>
  <c r="N26" i="10"/>
  <c r="G62" i="10"/>
  <c r="H62" i="10" s="1"/>
  <c r="F64" i="10"/>
  <c r="E64" i="10" s="1"/>
  <c r="K28" i="13" l="1"/>
  <c r="N26" i="13"/>
  <c r="L26" i="13"/>
  <c r="P26" i="13"/>
  <c r="J60" i="13"/>
  <c r="O60" i="13"/>
  <c r="F66" i="13"/>
  <c r="E66" i="13" s="1"/>
  <c r="G66" i="13" s="1"/>
  <c r="G64" i="13"/>
  <c r="H64" i="13" s="1"/>
  <c r="F67" i="13"/>
  <c r="E67" i="13" s="1"/>
  <c r="G67" i="13" s="1"/>
  <c r="G65" i="13"/>
  <c r="H62" i="13"/>
  <c r="G68" i="13"/>
  <c r="O66" i="12"/>
  <c r="J66" i="12"/>
  <c r="R66" i="12"/>
  <c r="G68" i="12"/>
  <c r="K30" i="12"/>
  <c r="N28" i="12"/>
  <c r="L28" i="12"/>
  <c r="O64" i="12"/>
  <c r="J64" i="12"/>
  <c r="H68" i="12"/>
  <c r="N26" i="11"/>
  <c r="L26" i="11"/>
  <c r="Q26" i="11" s="1"/>
  <c r="K28" i="11"/>
  <c r="P26" i="11"/>
  <c r="G64" i="10"/>
  <c r="F66" i="10"/>
  <c r="E66" i="10" s="1"/>
  <c r="G66" i="10" s="1"/>
  <c r="J62" i="10"/>
  <c r="O62" i="10"/>
  <c r="G65" i="10"/>
  <c r="F67" i="10"/>
  <c r="E67" i="10" s="1"/>
  <c r="G67" i="10" s="1"/>
  <c r="R62" i="10"/>
  <c r="C64" i="10" s="1"/>
  <c r="L28" i="10"/>
  <c r="N28" i="10"/>
  <c r="K30" i="10"/>
  <c r="P28" i="10"/>
  <c r="G68" i="10"/>
  <c r="O60" i="10"/>
  <c r="J60" i="10"/>
  <c r="M68" i="9"/>
  <c r="I68" i="9"/>
  <c r="F59" i="9"/>
  <c r="E59" i="9" s="1"/>
  <c r="F58" i="9"/>
  <c r="E58" i="9" s="1"/>
  <c r="F57" i="9"/>
  <c r="G57" i="9" s="1"/>
  <c r="G56" i="9"/>
  <c r="H56" i="9" s="1"/>
  <c r="F56" i="9"/>
  <c r="G55" i="9"/>
  <c r="F55" i="9"/>
  <c r="G54" i="9"/>
  <c r="H54" i="9" s="1"/>
  <c r="F54" i="9"/>
  <c r="F53" i="9"/>
  <c r="G53" i="9" s="1"/>
  <c r="G52" i="9"/>
  <c r="H52" i="9" s="1"/>
  <c r="F52" i="9"/>
  <c r="G51" i="9"/>
  <c r="F51" i="9"/>
  <c r="G50" i="9"/>
  <c r="H50" i="9" s="1"/>
  <c r="F50" i="9"/>
  <c r="F49" i="9"/>
  <c r="G49" i="9" s="1"/>
  <c r="G48" i="9"/>
  <c r="H48" i="9" s="1"/>
  <c r="F48" i="9"/>
  <c r="G47" i="9"/>
  <c r="F47" i="9"/>
  <c r="F46" i="9"/>
  <c r="G46" i="9" s="1"/>
  <c r="H46" i="9" s="1"/>
  <c r="F45" i="9"/>
  <c r="G45" i="9" s="1"/>
  <c r="G44" i="9"/>
  <c r="H44" i="9" s="1"/>
  <c r="F44" i="9"/>
  <c r="G43" i="9"/>
  <c r="F43" i="9"/>
  <c r="G42" i="9"/>
  <c r="H42" i="9" s="1"/>
  <c r="F42" i="9"/>
  <c r="F41" i="9"/>
  <c r="G41" i="9" s="1"/>
  <c r="G40" i="9"/>
  <c r="H40" i="9" s="1"/>
  <c r="F40" i="9"/>
  <c r="G39" i="9"/>
  <c r="F39" i="9"/>
  <c r="G38" i="9"/>
  <c r="H38" i="9" s="1"/>
  <c r="F38" i="9"/>
  <c r="F37" i="9"/>
  <c r="G37" i="9" s="1"/>
  <c r="G36" i="9"/>
  <c r="H36" i="9" s="1"/>
  <c r="F36" i="9"/>
  <c r="G35" i="9"/>
  <c r="F35" i="9"/>
  <c r="G34" i="9"/>
  <c r="H34" i="9" s="1"/>
  <c r="F34" i="9"/>
  <c r="F33" i="9"/>
  <c r="G33" i="9" s="1"/>
  <c r="G32" i="9"/>
  <c r="F32" i="9"/>
  <c r="G31" i="9"/>
  <c r="F31" i="9"/>
  <c r="G30" i="9"/>
  <c r="H30" i="9" s="1"/>
  <c r="F30" i="9"/>
  <c r="F29" i="9"/>
  <c r="G29" i="9" s="1"/>
  <c r="G28" i="9"/>
  <c r="H28" i="9" s="1"/>
  <c r="F28" i="9"/>
  <c r="G27" i="9"/>
  <c r="F27" i="9"/>
  <c r="G26" i="9"/>
  <c r="H26" i="9" s="1"/>
  <c r="F26" i="9"/>
  <c r="B26" i="9"/>
  <c r="B28" i="9" s="1"/>
  <c r="B30" i="9" s="1"/>
  <c r="B32" i="9" s="1"/>
  <c r="B34" i="9" s="1"/>
  <c r="B36" i="9" s="1"/>
  <c r="B38" i="9" s="1"/>
  <c r="B40" i="9" s="1"/>
  <c r="B42" i="9" s="1"/>
  <c r="B44" i="9" s="1"/>
  <c r="B46" i="9" s="1"/>
  <c r="B48" i="9" s="1"/>
  <c r="B50" i="9" s="1"/>
  <c r="B52" i="9" s="1"/>
  <c r="B54" i="9" s="1"/>
  <c r="B56" i="9" s="1"/>
  <c r="B58" i="9" s="1"/>
  <c r="B60" i="9" s="1"/>
  <c r="B62" i="9" s="1"/>
  <c r="B64" i="9" s="1"/>
  <c r="B66" i="9" s="1"/>
  <c r="F25" i="9"/>
  <c r="G25" i="9" s="1"/>
  <c r="G24" i="9"/>
  <c r="H24" i="9" s="1"/>
  <c r="F24" i="9"/>
  <c r="G23" i="9"/>
  <c r="F23" i="9"/>
  <c r="F22" i="9"/>
  <c r="G22" i="9" s="1"/>
  <c r="H22" i="9" s="1"/>
  <c r="G21" i="9"/>
  <c r="F21" i="9"/>
  <c r="N20" i="9"/>
  <c r="K20" i="9"/>
  <c r="L20" i="9" s="1"/>
  <c r="F20" i="9"/>
  <c r="G20" i="9" s="1"/>
  <c r="H20" i="9" s="1"/>
  <c r="G19" i="9"/>
  <c r="F19" i="9"/>
  <c r="N18" i="9"/>
  <c r="K18" i="9"/>
  <c r="F18" i="9"/>
  <c r="G18" i="9" s="1"/>
  <c r="H18" i="9" s="1"/>
  <c r="G17" i="9"/>
  <c r="H16" i="9" s="1"/>
  <c r="F17" i="9"/>
  <c r="N16" i="9"/>
  <c r="G16" i="9"/>
  <c r="F16" i="9"/>
  <c r="G15" i="9"/>
  <c r="N14" i="9"/>
  <c r="F14" i="9"/>
  <c r="G14" i="9" s="1"/>
  <c r="H14" i="9" s="1"/>
  <c r="G13" i="9"/>
  <c r="F13" i="9"/>
  <c r="F12" i="9"/>
  <c r="G12" i="9" s="1"/>
  <c r="H12" i="9" s="1"/>
  <c r="G11" i="9"/>
  <c r="F11" i="9"/>
  <c r="N10" i="9"/>
  <c r="K10" i="9"/>
  <c r="F10" i="9"/>
  <c r="G10" i="9" s="1"/>
  <c r="H10" i="9" s="1"/>
  <c r="B10" i="9"/>
  <c r="B12" i="9" s="1"/>
  <c r="B14" i="9" s="1"/>
  <c r="B16" i="9" s="1"/>
  <c r="B18" i="9" s="1"/>
  <c r="B20" i="9" s="1"/>
  <c r="B22" i="9" s="1"/>
  <c r="G9" i="9"/>
  <c r="F9" i="9"/>
  <c r="N8" i="9"/>
  <c r="K8" i="9"/>
  <c r="F8" i="9"/>
  <c r="G8" i="9" s="1"/>
  <c r="H8" i="9" s="1"/>
  <c r="B8" i="9"/>
  <c r="G7" i="9"/>
  <c r="N6" i="9"/>
  <c r="G6" i="9"/>
  <c r="H6" i="9" s="1"/>
  <c r="J62" i="13" l="1"/>
  <c r="O62" i="13"/>
  <c r="H68" i="13"/>
  <c r="N28" i="13"/>
  <c r="L28" i="13"/>
  <c r="Q28" i="13" s="1"/>
  <c r="K30" i="13"/>
  <c r="P28" i="13"/>
  <c r="J64" i="13"/>
  <c r="O64" i="13"/>
  <c r="R62" i="13"/>
  <c r="C64" i="13" s="1"/>
  <c r="R64" i="13" s="1"/>
  <c r="C66" i="13" s="1"/>
  <c r="H66" i="13"/>
  <c r="Q26" i="13"/>
  <c r="L30" i="12"/>
  <c r="Q30" i="12" s="1"/>
  <c r="K32" i="12"/>
  <c r="N30" i="12"/>
  <c r="P30" i="12"/>
  <c r="J68" i="12"/>
  <c r="O68" i="12"/>
  <c r="Q28" i="12"/>
  <c r="N28" i="11"/>
  <c r="L28" i="11"/>
  <c r="K30" i="11"/>
  <c r="P28" i="11"/>
  <c r="Q28" i="10"/>
  <c r="H66" i="10"/>
  <c r="H64" i="10"/>
  <c r="L30" i="10"/>
  <c r="Q30" i="10" s="1"/>
  <c r="K32" i="10"/>
  <c r="N30" i="10"/>
  <c r="P30" i="10"/>
  <c r="J12" i="9"/>
  <c r="O12" i="9"/>
  <c r="P12" i="9" s="1"/>
  <c r="J30" i="9"/>
  <c r="O30" i="9"/>
  <c r="J40" i="9"/>
  <c r="O40" i="9"/>
  <c r="G59" i="9"/>
  <c r="F61" i="9"/>
  <c r="E61" i="9" s="1"/>
  <c r="O8" i="9"/>
  <c r="P8" i="9" s="1"/>
  <c r="J8" i="9"/>
  <c r="L8" i="9"/>
  <c r="J10" i="9"/>
  <c r="O10" i="9"/>
  <c r="P10" i="9" s="1"/>
  <c r="J24" i="9"/>
  <c r="O24" i="9"/>
  <c r="J34" i="9"/>
  <c r="O34" i="9"/>
  <c r="J44" i="9"/>
  <c r="O44" i="9"/>
  <c r="J48" i="9"/>
  <c r="O48" i="9"/>
  <c r="J38" i="9"/>
  <c r="O38" i="9"/>
  <c r="J52" i="9"/>
  <c r="O52" i="9"/>
  <c r="R6" i="9"/>
  <c r="C8" i="9" s="1"/>
  <c r="R8" i="9" s="1"/>
  <c r="C10" i="9" s="1"/>
  <c r="R10" i="9" s="1"/>
  <c r="C12" i="9" s="1"/>
  <c r="R12" i="9" s="1"/>
  <c r="C14" i="9" s="1"/>
  <c r="R14" i="9" s="1"/>
  <c r="C16" i="9" s="1"/>
  <c r="R16" i="9" s="1"/>
  <c r="C18" i="9" s="1"/>
  <c r="R18" i="9" s="1"/>
  <c r="C20" i="9" s="1"/>
  <c r="R20" i="9" s="1"/>
  <c r="C22" i="9" s="1"/>
  <c r="R22" i="9" s="1"/>
  <c r="C24" i="9" s="1"/>
  <c r="R24" i="9" s="1"/>
  <c r="C26" i="9" s="1"/>
  <c r="R26" i="9" s="1"/>
  <c r="C28" i="9" s="1"/>
  <c r="R28" i="9" s="1"/>
  <c r="C30" i="9" s="1"/>
  <c r="R30" i="9" s="1"/>
  <c r="C32" i="9" s="1"/>
  <c r="R32" i="9" s="1"/>
  <c r="C34" i="9" s="1"/>
  <c r="R34" i="9" s="1"/>
  <c r="C36" i="9" s="1"/>
  <c r="R36" i="9" s="1"/>
  <c r="C38" i="9" s="1"/>
  <c r="R38" i="9" s="1"/>
  <c r="C40" i="9" s="1"/>
  <c r="R40" i="9" s="1"/>
  <c r="C42" i="9" s="1"/>
  <c r="R42" i="9" s="1"/>
  <c r="C44" i="9" s="1"/>
  <c r="R44" i="9" s="1"/>
  <c r="C46" i="9" s="1"/>
  <c r="R46" i="9" s="1"/>
  <c r="C48" i="9" s="1"/>
  <c r="R48" i="9" s="1"/>
  <c r="C50" i="9" s="1"/>
  <c r="R50" i="9" s="1"/>
  <c r="C52" i="9" s="1"/>
  <c r="R52" i="9" s="1"/>
  <c r="C54" i="9" s="1"/>
  <c r="R54" i="9" s="1"/>
  <c r="C56" i="9" s="1"/>
  <c r="R56" i="9" s="1"/>
  <c r="C58" i="9" s="1"/>
  <c r="R58" i="9" s="1"/>
  <c r="C60" i="9" s="1"/>
  <c r="J6" i="9"/>
  <c r="O6" i="9"/>
  <c r="L6" i="9"/>
  <c r="L14" i="9"/>
  <c r="J14" i="9"/>
  <c r="O14" i="9"/>
  <c r="P14" i="9" s="1"/>
  <c r="O22" i="9"/>
  <c r="J22" i="9"/>
  <c r="J28" i="9"/>
  <c r="O28" i="9"/>
  <c r="J42" i="9"/>
  <c r="O42" i="9"/>
  <c r="J46" i="9"/>
  <c r="O46" i="9"/>
  <c r="O56" i="9"/>
  <c r="J56" i="9"/>
  <c r="L16" i="9"/>
  <c r="J16" i="9"/>
  <c r="O16" i="9"/>
  <c r="P16" i="9" s="1"/>
  <c r="J20" i="9"/>
  <c r="Q20" i="9" s="1"/>
  <c r="O20" i="9"/>
  <c r="P20" i="9" s="1"/>
  <c r="H32" i="9"/>
  <c r="J50" i="9"/>
  <c r="O50" i="9"/>
  <c r="O18" i="9"/>
  <c r="P18" i="9" s="1"/>
  <c r="J18" i="9"/>
  <c r="L18" i="9"/>
  <c r="J26" i="9"/>
  <c r="O26" i="9"/>
  <c r="O36" i="9"/>
  <c r="J36" i="9"/>
  <c r="J54" i="9"/>
  <c r="O54" i="9"/>
  <c r="G58" i="9"/>
  <c r="H58" i="9" s="1"/>
  <c r="F60" i="9"/>
  <c r="E60" i="9" s="1"/>
  <c r="K12" i="9"/>
  <c r="K22" i="9"/>
  <c r="L10" i="9"/>
  <c r="O68" i="13" l="1"/>
  <c r="J66" i="13"/>
  <c r="J68" i="13" s="1"/>
  <c r="O66" i="13"/>
  <c r="R66" i="13"/>
  <c r="K32" i="13"/>
  <c r="N30" i="13"/>
  <c r="L30" i="13"/>
  <c r="Q30" i="13" s="1"/>
  <c r="P30" i="13"/>
  <c r="N32" i="12"/>
  <c r="K34" i="12"/>
  <c r="L32" i="12"/>
  <c r="P32" i="12"/>
  <c r="N30" i="11"/>
  <c r="L30" i="11"/>
  <c r="Q30" i="11" s="1"/>
  <c r="K32" i="11"/>
  <c r="P30" i="11"/>
  <c r="Q28" i="11"/>
  <c r="J64" i="10"/>
  <c r="J68" i="10" s="1"/>
  <c r="O64" i="10"/>
  <c r="H68" i="10"/>
  <c r="J66" i="10"/>
  <c r="O66" i="10"/>
  <c r="R64" i="10"/>
  <c r="C66" i="10" s="1"/>
  <c r="R66" i="10" s="1"/>
  <c r="L32" i="10"/>
  <c r="Q32" i="10" s="1"/>
  <c r="K34" i="10"/>
  <c r="N32" i="10"/>
  <c r="P32" i="10"/>
  <c r="Q10" i="9"/>
  <c r="Q18" i="9"/>
  <c r="Q16" i="9"/>
  <c r="G61" i="9"/>
  <c r="F63" i="9"/>
  <c r="E63" i="9" s="1"/>
  <c r="K24" i="9"/>
  <c r="N22" i="9"/>
  <c r="L22" i="9"/>
  <c r="Q22" i="9" s="1"/>
  <c r="Q6" i="9"/>
  <c r="N12" i="9"/>
  <c r="L12" i="9"/>
  <c r="Q12" i="9" s="1"/>
  <c r="P22" i="9"/>
  <c r="P6" i="9"/>
  <c r="G60" i="9"/>
  <c r="F62" i="9"/>
  <c r="E62" i="9" s="1"/>
  <c r="Q8" i="9"/>
  <c r="O58" i="9"/>
  <c r="J58" i="9"/>
  <c r="Q14" i="9"/>
  <c r="J32" i="9"/>
  <c r="O32" i="9"/>
  <c r="P24" i="9"/>
  <c r="N32" i="13" l="1"/>
  <c r="L32" i="13"/>
  <c r="Q32" i="13" s="1"/>
  <c r="K34" i="13"/>
  <c r="P32" i="13"/>
  <c r="Q32" i="12"/>
  <c r="L34" i="12"/>
  <c r="Q34" i="12" s="1"/>
  <c r="K36" i="12"/>
  <c r="N34" i="12"/>
  <c r="P34" i="12"/>
  <c r="N32" i="11"/>
  <c r="K34" i="11"/>
  <c r="L32" i="11"/>
  <c r="Q32" i="11" s="1"/>
  <c r="P32" i="11"/>
  <c r="L34" i="10"/>
  <c r="Q34" i="10" s="1"/>
  <c r="K36" i="10"/>
  <c r="N34" i="10"/>
  <c r="P34" i="10"/>
  <c r="O68" i="10"/>
  <c r="N24" i="9"/>
  <c r="L24" i="9"/>
  <c r="Q24" i="9" s="1"/>
  <c r="K26" i="9"/>
  <c r="F65" i="9"/>
  <c r="E65" i="9" s="1"/>
  <c r="G63" i="9"/>
  <c r="F64" i="9"/>
  <c r="E64" i="9" s="1"/>
  <c r="G62" i="9"/>
  <c r="H60" i="9"/>
  <c r="K36" i="13" l="1"/>
  <c r="N34" i="13"/>
  <c r="L34" i="13"/>
  <c r="Q34" i="13" s="1"/>
  <c r="P34" i="13"/>
  <c r="N36" i="12"/>
  <c r="K38" i="12"/>
  <c r="L36" i="12"/>
  <c r="Q36" i="12" s="1"/>
  <c r="P36" i="12"/>
  <c r="N34" i="11"/>
  <c r="L34" i="11"/>
  <c r="K36" i="11"/>
  <c r="P34" i="11"/>
  <c r="L36" i="10"/>
  <c r="Q36" i="10" s="1"/>
  <c r="K38" i="10"/>
  <c r="N36" i="10"/>
  <c r="P36" i="10"/>
  <c r="K28" i="9"/>
  <c r="N26" i="9"/>
  <c r="L26" i="9"/>
  <c r="Q26" i="9" s="1"/>
  <c r="P26" i="9"/>
  <c r="J60" i="9"/>
  <c r="O60" i="9"/>
  <c r="R60" i="9"/>
  <c r="C62" i="9" s="1"/>
  <c r="R62" i="9" s="1"/>
  <c r="C64" i="9" s="1"/>
  <c r="F67" i="9"/>
  <c r="E67" i="9" s="1"/>
  <c r="G67" i="9" s="1"/>
  <c r="G65" i="9"/>
  <c r="H62" i="9"/>
  <c r="F66" i="9"/>
  <c r="E66" i="9" s="1"/>
  <c r="G66" i="9" s="1"/>
  <c r="G64" i="9"/>
  <c r="H64" i="9" s="1"/>
  <c r="N36" i="13" l="1"/>
  <c r="L36" i="13"/>
  <c r="Q36" i="13" s="1"/>
  <c r="K38" i="13"/>
  <c r="P36" i="13"/>
  <c r="L38" i="12"/>
  <c r="K40" i="12"/>
  <c r="N38" i="12"/>
  <c r="P38" i="12"/>
  <c r="Q34" i="11"/>
  <c r="K38" i="11"/>
  <c r="L36" i="11"/>
  <c r="Q36" i="11" s="1"/>
  <c r="N36" i="11"/>
  <c r="P36" i="11"/>
  <c r="K40" i="10"/>
  <c r="N38" i="10"/>
  <c r="L38" i="10"/>
  <c r="Q38" i="10" s="1"/>
  <c r="P38" i="10"/>
  <c r="H68" i="9"/>
  <c r="R64" i="9"/>
  <c r="C66" i="9" s="1"/>
  <c r="R66" i="9" s="1"/>
  <c r="G68" i="9"/>
  <c r="N28" i="9"/>
  <c r="L28" i="9"/>
  <c r="Q28" i="9" s="1"/>
  <c r="K30" i="9"/>
  <c r="P28" i="9"/>
  <c r="J62" i="9"/>
  <c r="O62" i="9"/>
  <c r="J64" i="9"/>
  <c r="O64" i="9"/>
  <c r="H66" i="9"/>
  <c r="K40" i="13" l="1"/>
  <c r="N38" i="13"/>
  <c r="L38" i="13"/>
  <c r="Q38" i="13" s="1"/>
  <c r="P38" i="13"/>
  <c r="K42" i="12"/>
  <c r="N40" i="12"/>
  <c r="L40" i="12"/>
  <c r="Q40" i="12" s="1"/>
  <c r="P40" i="12"/>
  <c r="Q38" i="12"/>
  <c r="N38" i="11"/>
  <c r="L38" i="11"/>
  <c r="Q38" i="11" s="1"/>
  <c r="K40" i="11"/>
  <c r="P38" i="11"/>
  <c r="L40" i="10"/>
  <c r="Q40" i="10" s="1"/>
  <c r="K42" i="10"/>
  <c r="N40" i="10"/>
  <c r="P40" i="10"/>
  <c r="O66" i="9"/>
  <c r="J66" i="9"/>
  <c r="J68" i="9" s="1"/>
  <c r="K32" i="9"/>
  <c r="N30" i="9"/>
  <c r="L30" i="9"/>
  <c r="P30" i="9"/>
  <c r="O68" i="9"/>
  <c r="N40" i="13" l="1"/>
  <c r="L40" i="13"/>
  <c r="Q40" i="13" s="1"/>
  <c r="K42" i="13"/>
  <c r="P40" i="13"/>
  <c r="L42" i="12"/>
  <c r="Q42" i="12" s="1"/>
  <c r="K44" i="12"/>
  <c r="N42" i="12"/>
  <c r="P42" i="12"/>
  <c r="K42" i="11"/>
  <c r="L40" i="11"/>
  <c r="Q40" i="11" s="1"/>
  <c r="N40" i="11"/>
  <c r="P40" i="11"/>
  <c r="K44" i="10"/>
  <c r="N42" i="10"/>
  <c r="L42" i="10"/>
  <c r="Q42" i="10" s="1"/>
  <c r="P42" i="10"/>
  <c r="N32" i="9"/>
  <c r="L32" i="9"/>
  <c r="Q32" i="9" s="1"/>
  <c r="K34" i="9"/>
  <c r="P32" i="9"/>
  <c r="Q30" i="9"/>
  <c r="K44" i="13" l="1"/>
  <c r="N42" i="13"/>
  <c r="L42" i="13"/>
  <c r="Q42" i="13" s="1"/>
  <c r="P42" i="13"/>
  <c r="N44" i="12"/>
  <c r="L44" i="12"/>
  <c r="Q44" i="12" s="1"/>
  <c r="K46" i="12"/>
  <c r="P44" i="12"/>
  <c r="N42" i="11"/>
  <c r="L42" i="11"/>
  <c r="Q42" i="11" s="1"/>
  <c r="K44" i="11"/>
  <c r="P42" i="11"/>
  <c r="L44" i="10"/>
  <c r="Q44" i="10" s="1"/>
  <c r="K46" i="10"/>
  <c r="N44" i="10"/>
  <c r="P44" i="10"/>
  <c r="K36" i="9"/>
  <c r="N34" i="9"/>
  <c r="L34" i="9"/>
  <c r="Q34" i="9" s="1"/>
  <c r="P34" i="9"/>
  <c r="N44" i="13" l="1"/>
  <c r="L44" i="13"/>
  <c r="Q44" i="13" s="1"/>
  <c r="K46" i="13"/>
  <c r="P44" i="13"/>
  <c r="L46" i="12"/>
  <c r="Q46" i="12" s="1"/>
  <c r="K48" i="12"/>
  <c r="N46" i="12"/>
  <c r="P46" i="12"/>
  <c r="K46" i="11"/>
  <c r="L44" i="11"/>
  <c r="Q44" i="11" s="1"/>
  <c r="N44" i="11"/>
  <c r="P44" i="11"/>
  <c r="K48" i="10"/>
  <c r="N46" i="10"/>
  <c r="L46" i="10"/>
  <c r="Q46" i="10" s="1"/>
  <c r="P46" i="10"/>
  <c r="N36" i="9"/>
  <c r="L36" i="9"/>
  <c r="Q36" i="9" s="1"/>
  <c r="K38" i="9"/>
  <c r="P36" i="9"/>
  <c r="K48" i="13" l="1"/>
  <c r="N46" i="13"/>
  <c r="L46" i="13"/>
  <c r="Q46" i="13" s="1"/>
  <c r="P46" i="13"/>
  <c r="N48" i="12"/>
  <c r="K50" i="12"/>
  <c r="L48" i="12"/>
  <c r="Q48" i="12" s="1"/>
  <c r="P48" i="12"/>
  <c r="N46" i="11"/>
  <c r="L46" i="11"/>
  <c r="Q46" i="11" s="1"/>
  <c r="K48" i="11"/>
  <c r="P46" i="11"/>
  <c r="L48" i="10"/>
  <c r="Q48" i="10" s="1"/>
  <c r="K50" i="10"/>
  <c r="N48" i="10"/>
  <c r="P48" i="10"/>
  <c r="K40" i="9"/>
  <c r="N38" i="9"/>
  <c r="L38" i="9"/>
  <c r="Q38" i="9" s="1"/>
  <c r="P38" i="9"/>
  <c r="N48" i="13" l="1"/>
  <c r="L48" i="13"/>
  <c r="Q48" i="13" s="1"/>
  <c r="K50" i="13"/>
  <c r="P48" i="13"/>
  <c r="L50" i="12"/>
  <c r="Q50" i="12" s="1"/>
  <c r="K52" i="12"/>
  <c r="N50" i="12"/>
  <c r="P50" i="12"/>
  <c r="K50" i="11"/>
  <c r="L48" i="11"/>
  <c r="Q48" i="11" s="1"/>
  <c r="N48" i="11"/>
  <c r="P48" i="11"/>
  <c r="K52" i="10"/>
  <c r="N50" i="10"/>
  <c r="L50" i="10"/>
  <c r="Q50" i="10" s="1"/>
  <c r="P50" i="10"/>
  <c r="N40" i="9"/>
  <c r="L40" i="9"/>
  <c r="Q40" i="9" s="1"/>
  <c r="K42" i="9"/>
  <c r="P40" i="9"/>
  <c r="K52" i="13" l="1"/>
  <c r="N50" i="13"/>
  <c r="L50" i="13"/>
  <c r="Q50" i="13" s="1"/>
  <c r="P50" i="13"/>
  <c r="K54" i="12"/>
  <c r="L52" i="12"/>
  <c r="Q52" i="12" s="1"/>
  <c r="N52" i="12"/>
  <c r="P52" i="12"/>
  <c r="N50" i="11"/>
  <c r="L50" i="11"/>
  <c r="Q50" i="11" s="1"/>
  <c r="K52" i="11"/>
  <c r="P50" i="11"/>
  <c r="L52" i="10"/>
  <c r="Q52" i="10" s="1"/>
  <c r="K54" i="10"/>
  <c r="N52" i="10"/>
  <c r="P52" i="10"/>
  <c r="K44" i="9"/>
  <c r="N42" i="9"/>
  <c r="L42" i="9"/>
  <c r="Q42" i="9" s="1"/>
  <c r="P42" i="9"/>
  <c r="N52" i="13" l="1"/>
  <c r="L52" i="13"/>
  <c r="Q52" i="13" s="1"/>
  <c r="K54" i="13"/>
  <c r="P52" i="13"/>
  <c r="L54" i="12"/>
  <c r="Q54" i="12" s="1"/>
  <c r="K56" i="12"/>
  <c r="N54" i="12"/>
  <c r="P54" i="12"/>
  <c r="K54" i="11"/>
  <c r="L52" i="11"/>
  <c r="Q52" i="11" s="1"/>
  <c r="N52" i="11"/>
  <c r="P52" i="11"/>
  <c r="K56" i="10"/>
  <c r="N54" i="10"/>
  <c r="L54" i="10"/>
  <c r="Q54" i="10" s="1"/>
  <c r="P54" i="10"/>
  <c r="N44" i="9"/>
  <c r="L44" i="9"/>
  <c r="Q44" i="9" s="1"/>
  <c r="K46" i="9"/>
  <c r="P44" i="9"/>
  <c r="K56" i="13" l="1"/>
  <c r="N54" i="13"/>
  <c r="L54" i="13"/>
  <c r="Q54" i="13" s="1"/>
  <c r="P54" i="13"/>
  <c r="K58" i="12"/>
  <c r="L56" i="12"/>
  <c r="Q56" i="12" s="1"/>
  <c r="N56" i="12"/>
  <c r="P56" i="12"/>
  <c r="N54" i="11"/>
  <c r="L54" i="11"/>
  <c r="Q54" i="11" s="1"/>
  <c r="K56" i="11"/>
  <c r="P54" i="11"/>
  <c r="L56" i="10"/>
  <c r="Q56" i="10" s="1"/>
  <c r="K58" i="10"/>
  <c r="N56" i="10"/>
  <c r="P56" i="10"/>
  <c r="K48" i="9"/>
  <c r="N46" i="9"/>
  <c r="L46" i="9"/>
  <c r="Q46" i="9" s="1"/>
  <c r="P46" i="9"/>
  <c r="N56" i="13" l="1"/>
  <c r="L56" i="13"/>
  <c r="Q56" i="13" s="1"/>
  <c r="K58" i="13"/>
  <c r="P56" i="13"/>
  <c r="K60" i="12"/>
  <c r="N58" i="12"/>
  <c r="L58" i="12"/>
  <c r="Q58" i="12" s="1"/>
  <c r="P58" i="12"/>
  <c r="K58" i="11"/>
  <c r="N56" i="11"/>
  <c r="L56" i="11"/>
  <c r="Q56" i="11" s="1"/>
  <c r="P56" i="11"/>
  <c r="N58" i="10"/>
  <c r="L58" i="10"/>
  <c r="Q58" i="10" s="1"/>
  <c r="K60" i="10"/>
  <c r="P58" i="10"/>
  <c r="N48" i="9"/>
  <c r="K50" i="9"/>
  <c r="L48" i="9"/>
  <c r="Q48" i="9" s="1"/>
  <c r="P48" i="9"/>
  <c r="N58" i="13" l="1"/>
  <c r="L58" i="13"/>
  <c r="Q58" i="13" s="1"/>
  <c r="K60" i="13"/>
  <c r="P58" i="13"/>
  <c r="L60" i="12"/>
  <c r="Q60" i="12" s="1"/>
  <c r="N60" i="12"/>
  <c r="K62" i="12"/>
  <c r="P60" i="12"/>
  <c r="L58" i="11"/>
  <c r="Q58" i="11" s="1"/>
  <c r="K60" i="11"/>
  <c r="N58" i="11"/>
  <c r="P58" i="11"/>
  <c r="N60" i="10"/>
  <c r="L60" i="10"/>
  <c r="Q60" i="10" s="1"/>
  <c r="K62" i="10"/>
  <c r="P60" i="10"/>
  <c r="K52" i="9"/>
  <c r="N50" i="9"/>
  <c r="L50" i="9"/>
  <c r="Q50" i="9" s="1"/>
  <c r="P50" i="9"/>
  <c r="K62" i="13" l="1"/>
  <c r="N60" i="13"/>
  <c r="L60" i="13"/>
  <c r="Q60" i="13" s="1"/>
  <c r="P60" i="13"/>
  <c r="N62" i="12"/>
  <c r="L62" i="12"/>
  <c r="Q62" i="12" s="1"/>
  <c r="K64" i="12"/>
  <c r="P62" i="12"/>
  <c r="N60" i="11"/>
  <c r="L60" i="11"/>
  <c r="Q60" i="11" s="1"/>
  <c r="K62" i="11"/>
  <c r="P60" i="11"/>
  <c r="K64" i="10"/>
  <c r="N62" i="10"/>
  <c r="L62" i="10"/>
  <c r="Q62" i="10" s="1"/>
  <c r="P62" i="10"/>
  <c r="N52" i="9"/>
  <c r="L52" i="9"/>
  <c r="Q52" i="9" s="1"/>
  <c r="K54" i="9"/>
  <c r="P52" i="9"/>
  <c r="K64" i="13" l="1"/>
  <c r="N62" i="13"/>
  <c r="L62" i="13"/>
  <c r="Q62" i="13" s="1"/>
  <c r="P62" i="13"/>
  <c r="N64" i="12"/>
  <c r="L64" i="12"/>
  <c r="Q64" i="12" s="1"/>
  <c r="K66" i="12"/>
  <c r="P64" i="12"/>
  <c r="N62" i="11"/>
  <c r="L62" i="11"/>
  <c r="Q62" i="11" s="1"/>
  <c r="K64" i="11"/>
  <c r="P62" i="11"/>
  <c r="K66" i="10"/>
  <c r="N64" i="10"/>
  <c r="L64" i="10"/>
  <c r="Q64" i="10" s="1"/>
  <c r="P64" i="10"/>
  <c r="K56" i="9"/>
  <c r="N54" i="9"/>
  <c r="L54" i="9"/>
  <c r="Q54" i="9" s="1"/>
  <c r="P54" i="9"/>
  <c r="L64" i="13" l="1"/>
  <c r="Q64" i="13" s="1"/>
  <c r="K66" i="13"/>
  <c r="N64" i="13"/>
  <c r="P64" i="13"/>
  <c r="N66" i="12"/>
  <c r="N68" i="12" s="1"/>
  <c r="L66" i="12"/>
  <c r="K68" i="12"/>
  <c r="P66" i="12"/>
  <c r="P68" i="12" s="1"/>
  <c r="N64" i="11"/>
  <c r="K66" i="11"/>
  <c r="L64" i="11"/>
  <c r="Q64" i="11" s="1"/>
  <c r="P64" i="11"/>
  <c r="L66" i="10"/>
  <c r="N66" i="10"/>
  <c r="N68" i="10" s="1"/>
  <c r="P66" i="10"/>
  <c r="P68" i="10" s="1"/>
  <c r="K68" i="10"/>
  <c r="N56" i="9"/>
  <c r="L56" i="9"/>
  <c r="Q56" i="9" s="1"/>
  <c r="K58" i="9"/>
  <c r="P56" i="9"/>
  <c r="N66" i="13" l="1"/>
  <c r="N68" i="13" s="1"/>
  <c r="L66" i="13"/>
  <c r="K68" i="13"/>
  <c r="P66" i="13"/>
  <c r="P68" i="13" s="1"/>
  <c r="Q66" i="12"/>
  <c r="Q68" i="12" s="1"/>
  <c r="L68" i="12"/>
  <c r="N66" i="11"/>
  <c r="N68" i="11" s="1"/>
  <c r="L66" i="11"/>
  <c r="P66" i="11"/>
  <c r="P68" i="11" s="1"/>
  <c r="K68" i="11"/>
  <c r="Q66" i="10"/>
  <c r="Q68" i="10" s="1"/>
  <c r="L68" i="10"/>
  <c r="N58" i="9"/>
  <c r="L58" i="9"/>
  <c r="Q58" i="9" s="1"/>
  <c r="K60" i="9"/>
  <c r="P58" i="9"/>
  <c r="Q66" i="13" l="1"/>
  <c r="Q68" i="13" s="1"/>
  <c r="L68" i="13"/>
  <c r="Q66" i="11"/>
  <c r="Q68" i="11" s="1"/>
  <c r="L68" i="11"/>
  <c r="K62" i="9"/>
  <c r="N60" i="9"/>
  <c r="L60" i="9"/>
  <c r="Q60" i="9" s="1"/>
  <c r="P60" i="9"/>
  <c r="K64" i="9" l="1"/>
  <c r="N62" i="9"/>
  <c r="L62" i="9"/>
  <c r="Q62" i="9" s="1"/>
  <c r="P62" i="9"/>
  <c r="L64" i="9" l="1"/>
  <c r="Q64" i="9" s="1"/>
  <c r="N64" i="9"/>
  <c r="K66" i="9"/>
  <c r="P64" i="9"/>
  <c r="N66" i="9" l="1"/>
  <c r="N68" i="9" s="1"/>
  <c r="L66" i="9"/>
  <c r="K68" i="9"/>
  <c r="P66" i="9"/>
  <c r="P68" i="9" s="1"/>
  <c r="Q66" i="9" l="1"/>
  <c r="Q68" i="9" s="1"/>
  <c r="L68" i="9"/>
</calcChain>
</file>

<file path=xl/sharedStrings.xml><?xml version="1.0" encoding="utf-8"?>
<sst xmlns="http://schemas.openxmlformats.org/spreadsheetml/2006/main" count="110" uniqueCount="24">
  <si>
    <t>нақд</t>
  </si>
  <si>
    <t>литр</t>
  </si>
  <si>
    <t>сум</t>
  </si>
  <si>
    <t>пластик</t>
  </si>
  <si>
    <t>Сана</t>
  </si>
  <si>
    <r>
      <t xml:space="preserve">жами
</t>
    </r>
    <r>
      <rPr>
        <i/>
        <sz val="14"/>
        <color theme="1"/>
        <rFont val="Times New Roman"/>
        <family val="1"/>
        <charset val="204"/>
      </rPr>
      <t>(сўмда)</t>
    </r>
  </si>
  <si>
    <r>
      <t xml:space="preserve">жами
</t>
    </r>
    <r>
      <rPr>
        <i/>
        <sz val="14"/>
        <color theme="1"/>
        <rFont val="Times New Roman"/>
        <family val="1"/>
        <charset val="204"/>
      </rPr>
      <t>(литр)</t>
    </r>
  </si>
  <si>
    <r>
      <rPr>
        <b/>
        <sz val="14"/>
        <color theme="1"/>
        <rFont val="Times New Roman"/>
        <family val="1"/>
        <charset val="204"/>
      </rPr>
      <t>жами
савдо</t>
    </r>
    <r>
      <rPr>
        <sz val="14"/>
        <color theme="1"/>
        <rFont val="Times New Roman"/>
        <family val="1"/>
        <charset val="204"/>
      </rPr>
      <t xml:space="preserve">
</t>
    </r>
    <r>
      <rPr>
        <i/>
        <sz val="14"/>
        <color theme="1"/>
        <rFont val="Times New Roman"/>
        <family val="1"/>
        <charset val="204"/>
      </rPr>
      <t>(сўмда)</t>
    </r>
  </si>
  <si>
    <r>
      <t xml:space="preserve">сотилди
</t>
    </r>
    <r>
      <rPr>
        <b/>
        <i/>
        <sz val="14"/>
        <color theme="1"/>
        <rFont val="Times New Roman"/>
        <family val="1"/>
        <charset val="204"/>
      </rPr>
      <t>(литр)</t>
    </r>
  </si>
  <si>
    <r>
      <t xml:space="preserve">сотиб
олинган
</t>
    </r>
    <r>
      <rPr>
        <i/>
        <sz val="14"/>
        <color theme="1"/>
        <rFont val="Times New Roman"/>
        <family val="1"/>
        <charset val="204"/>
      </rPr>
      <t>(нарх)</t>
    </r>
  </si>
  <si>
    <r>
      <t xml:space="preserve">сотилган
</t>
    </r>
    <r>
      <rPr>
        <i/>
        <sz val="14"/>
        <color theme="1"/>
        <rFont val="Times New Roman"/>
        <family val="1"/>
        <charset val="204"/>
      </rPr>
      <t>(нарх)</t>
    </r>
  </si>
  <si>
    <r>
      <t xml:space="preserve">кун
охирига
қолдиқ
</t>
    </r>
    <r>
      <rPr>
        <i/>
        <sz val="14"/>
        <color theme="1"/>
        <rFont val="Times New Roman"/>
        <family val="1"/>
        <charset val="204"/>
      </rPr>
      <t>(литр)</t>
    </r>
  </si>
  <si>
    <t>кун
бошига</t>
  </si>
  <si>
    <t>кун
охирига</t>
  </si>
  <si>
    <t>калонка кўрсаткичи</t>
  </si>
  <si>
    <r>
      <t xml:space="preserve">фарқ
</t>
    </r>
    <r>
      <rPr>
        <i/>
        <sz val="14"/>
        <color theme="1"/>
        <rFont val="Times New Roman"/>
        <family val="1"/>
        <charset val="204"/>
      </rPr>
      <t>(сўмда)</t>
    </r>
  </si>
  <si>
    <r>
      <t xml:space="preserve">кун
бошига
қолдиқ
</t>
    </r>
    <r>
      <rPr>
        <i/>
        <sz val="14"/>
        <color theme="1"/>
        <rFont val="Times New Roman"/>
        <family val="1"/>
        <charset val="204"/>
      </rPr>
      <t>(литр)</t>
    </r>
  </si>
  <si>
    <r>
      <t xml:space="preserve">кирим
</t>
    </r>
    <r>
      <rPr>
        <i/>
        <sz val="14"/>
        <color theme="1"/>
        <rFont val="Times New Roman"/>
        <family val="1"/>
        <charset val="204"/>
      </rPr>
      <t>(литр)</t>
    </r>
  </si>
  <si>
    <r>
      <t xml:space="preserve">"Насруллохожи 22" МЧЖга қарашли корхонанинг </t>
    </r>
    <r>
      <rPr>
        <b/>
        <sz val="16"/>
        <color rgb="FF0070C0"/>
        <rFont val="Times New Roman"/>
        <family val="1"/>
        <charset val="204"/>
      </rPr>
      <t>АИ-80</t>
    </r>
    <r>
      <rPr>
        <b/>
        <sz val="14"/>
        <color theme="1"/>
        <rFont val="Times New Roman"/>
        <family val="1"/>
        <charset val="204"/>
      </rPr>
      <t xml:space="preserve"> ёқилғи бўйича ойлик хисоб тўғрисида
</t>
    </r>
    <r>
      <rPr>
        <b/>
        <sz val="14"/>
        <color rgb="FFC00000"/>
        <rFont val="Times New Roman"/>
        <family val="1"/>
        <charset val="204"/>
      </rPr>
      <t>МАЪЛУМОТ</t>
    </r>
  </si>
  <si>
    <r>
      <t xml:space="preserve">"Насруллохожи 22" МЧЖга қарашли корхонанинг </t>
    </r>
    <r>
      <rPr>
        <b/>
        <sz val="16"/>
        <color rgb="FF0070C0"/>
        <rFont val="Times New Roman"/>
        <family val="1"/>
        <charset val="204"/>
      </rPr>
      <t>Пропан</t>
    </r>
    <r>
      <rPr>
        <b/>
        <sz val="14"/>
        <color theme="1"/>
        <rFont val="Times New Roman"/>
        <family val="1"/>
        <charset val="204"/>
      </rPr>
      <t xml:space="preserve"> ёқилғи бўйича ойлик хисоб тўғрисида
</t>
    </r>
    <r>
      <rPr>
        <b/>
        <sz val="14"/>
        <color rgb="FFC00000"/>
        <rFont val="Times New Roman"/>
        <family val="1"/>
        <charset val="204"/>
      </rPr>
      <t>МАЪЛУМОТ</t>
    </r>
  </si>
  <si>
    <r>
      <t xml:space="preserve">"Насруллохожи 22" МЧЖга қарашли корхонанинг </t>
    </r>
    <r>
      <rPr>
        <b/>
        <sz val="16"/>
        <color rgb="FF0070C0"/>
        <rFont val="Times New Roman"/>
        <family val="1"/>
        <charset val="204"/>
      </rPr>
      <t>Дизел</t>
    </r>
    <r>
      <rPr>
        <b/>
        <sz val="14"/>
        <color theme="1"/>
        <rFont val="Times New Roman"/>
        <family val="1"/>
        <charset val="204"/>
      </rPr>
      <t xml:space="preserve"> ёқилғи бўйича ойлик хисоб тўғрисида
</t>
    </r>
    <r>
      <rPr>
        <b/>
        <sz val="14"/>
        <color rgb="FFC00000"/>
        <rFont val="Times New Roman"/>
        <family val="1"/>
        <charset val="204"/>
      </rPr>
      <t>МАЪЛУМОТ</t>
    </r>
  </si>
  <si>
    <r>
      <t xml:space="preserve">"Насруллохожи 22" МЧЖга қарашли корхонанинг </t>
    </r>
    <r>
      <rPr>
        <b/>
        <sz val="16"/>
        <color rgb="FF0070C0"/>
        <rFont val="Times New Roman"/>
        <family val="1"/>
        <charset val="204"/>
      </rPr>
      <t>Метан</t>
    </r>
    <r>
      <rPr>
        <b/>
        <sz val="14"/>
        <color theme="1"/>
        <rFont val="Times New Roman"/>
        <family val="1"/>
        <charset val="204"/>
      </rPr>
      <t xml:space="preserve"> ёқилғи бўйича ойлик хисоб тўғрисида
</t>
    </r>
    <r>
      <rPr>
        <b/>
        <sz val="14"/>
        <color rgb="FFC00000"/>
        <rFont val="Times New Roman"/>
        <family val="1"/>
        <charset val="204"/>
      </rPr>
      <t>МАЪЛУМОТ</t>
    </r>
  </si>
  <si>
    <t>Жами</t>
  </si>
  <si>
    <r>
      <t xml:space="preserve">"Насруллохожи 22" МЧЖга қарашли корхонанинг </t>
    </r>
    <r>
      <rPr>
        <b/>
        <sz val="16"/>
        <color rgb="FF0070C0"/>
        <rFont val="Times New Roman"/>
        <family val="1"/>
        <charset val="204"/>
      </rPr>
      <t>АИ-92</t>
    </r>
    <r>
      <rPr>
        <b/>
        <sz val="14"/>
        <color theme="1"/>
        <rFont val="Times New Roman"/>
        <family val="1"/>
        <charset val="204"/>
      </rPr>
      <t xml:space="preserve"> ёқилғи бўйича ойлик хисоб тўғрисида
</t>
    </r>
    <r>
      <rPr>
        <b/>
        <sz val="14"/>
        <color rgb="FFC00000"/>
        <rFont val="Times New Roman"/>
        <family val="1"/>
        <charset val="204"/>
      </rPr>
      <t>МАЪЛУМОТ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</si>
</sst>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\ mmm;@"/>
    <numFmt numFmtId="165" formatCode="#,##0\ _₽"/>
  </numFmts>
  <fonts count="7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b/>
      <sz val="14"/>
      <color rgb="FFC00000"/>
      <name val="Times New Roman"/>
      <family val="1"/>
      <charset val="204"/>
    </font>
    <font>
      <b/>
      <sz val="16"/>
      <color rgb="FF0070C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1" fillId="0" borderId="17" xfId="0" applyNumberFormat="1" applyFont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/>
    </xf>
    <xf numFmtId="165" fontId="3" fillId="2" borderId="27" xfId="0" applyNumberFormat="1" applyFont="1" applyFill="1" applyBorder="1" applyAlignment="1">
      <alignment horizontal="center" vertical="center"/>
    </xf>
    <xf numFmtId="165" fontId="3" fillId="2" borderId="28" xfId="0" applyNumberFormat="1" applyFont="1" applyFill="1" applyBorder="1" applyAlignment="1">
      <alignment horizontal="center" vertical="center"/>
    </xf>
    <xf numFmtId="165" fontId="3" fillId="2" borderId="29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65" fontId="1" fillId="0" borderId="40" xfId="0" applyNumberFormat="1" applyFont="1" applyBorder="1" applyAlignment="1">
      <alignment horizontal="center" vertical="center"/>
    </xf>
    <xf numFmtId="165" fontId="1" fillId="0" borderId="41" xfId="0" applyNumberFormat="1" applyFont="1" applyBorder="1" applyAlignment="1">
      <alignment horizontal="center" vertical="center"/>
    </xf>
    <xf numFmtId="165" fontId="3" fillId="0" borderId="40" xfId="0" applyNumberFormat="1" applyFont="1" applyBorder="1" applyAlignment="1">
      <alignment horizontal="center" vertical="center"/>
    </xf>
    <xf numFmtId="165" fontId="3" fillId="0" borderId="41" xfId="0" applyNumberFormat="1" applyFont="1" applyBorder="1" applyAlignment="1">
      <alignment horizontal="center" vertical="center"/>
    </xf>
    <xf numFmtId="165" fontId="3" fillId="2" borderId="21" xfId="0" applyNumberFormat="1" applyFont="1" applyFill="1" applyBorder="1" applyAlignment="1">
      <alignment horizontal="center" vertical="center"/>
    </xf>
    <xf numFmtId="165" fontId="3" fillId="2" borderId="22" xfId="0" applyNumberFormat="1" applyFont="1" applyFill="1" applyBorder="1" applyAlignment="1">
      <alignment horizontal="center" vertical="center"/>
    </xf>
    <xf numFmtId="165" fontId="1" fillId="0" borderId="13" xfId="0" applyNumberFormat="1" applyFont="1" applyFill="1" applyBorder="1" applyAlignment="1">
      <alignment horizontal="center" vertical="center"/>
    </xf>
    <xf numFmtId="165" fontId="1" fillId="0" borderId="7" xfId="0" applyNumberFormat="1" applyFont="1" applyFill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65" fontId="3" fillId="2" borderId="31" xfId="0" applyNumberFormat="1" applyFont="1" applyFill="1" applyBorder="1" applyAlignment="1">
      <alignment horizontal="center" vertical="center"/>
    </xf>
    <xf numFmtId="165" fontId="3" fillId="2" borderId="32" xfId="0" applyNumberFormat="1" applyFont="1" applyFill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 wrapText="1"/>
    </xf>
    <xf numFmtId="165" fontId="1" fillId="0" borderId="37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5" fontId="3" fillId="2" borderId="33" xfId="0" applyNumberFormat="1" applyFont="1" applyFill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165" fontId="1" fillId="0" borderId="38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5" fontId="3" fillId="2" borderId="23" xfId="0" applyNumberFormat="1" applyFont="1" applyFill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5" fontId="3" fillId="2" borderId="34" xfId="0" applyNumberFormat="1" applyFont="1" applyFill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14" xfId="0" applyNumberFormat="1" applyFont="1" applyFill="1" applyBorder="1" applyAlignment="1">
      <alignment horizontal="center" vertical="center"/>
    </xf>
    <xf numFmtId="165" fontId="1" fillId="3" borderId="13" xfId="0" applyNumberFormat="1" applyFont="1" applyFill="1" applyBorder="1" applyAlignment="1">
      <alignment horizontal="center" vertical="center"/>
    </xf>
    <xf numFmtId="165" fontId="1" fillId="3" borderId="7" xfId="0" applyNumberFormat="1" applyFont="1" applyFill="1" applyBorder="1" applyAlignment="1">
      <alignment horizontal="center" vertical="center"/>
    </xf>
    <xf numFmtId="165" fontId="1" fillId="3" borderId="13" xfId="0" applyNumberFormat="1" applyFont="1" applyFill="1" applyBorder="1" applyAlignment="1">
      <alignment horizontal="center" vertical="center"/>
    </xf>
    <xf numFmtId="165" fontId="1" fillId="3" borderId="7" xfId="0" applyNumberFormat="1" applyFont="1" applyFill="1" applyBorder="1" applyAlignment="1">
      <alignment horizontal="center" vertical="center"/>
    </xf>
    <xf numFmtId="165" fontId="1" fillId="3" borderId="12" xfId="0" applyNumberFormat="1" applyFont="1" applyFill="1" applyBorder="1" applyAlignment="1">
      <alignment horizontal="center" vertical="center"/>
    </xf>
    <xf numFmtId="165" fontId="1" fillId="3" borderId="9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9"/>
  <sheetViews>
    <sheetView tabSelected="1" zoomScaleNormal="100" zoomScaleSheetLayoutView="100" workbookViewId="0">
      <selection activeCell="L8" sqref="L8:L9"/>
    </sheetView>
  </sheetViews>
  <sheetFormatPr defaultRowHeight="18.75" x14ac:dyDescent="0.25"/>
  <cols>
    <col min="1" max="1" width="9.140625" style="1"/>
    <col min="2" max="2" width="8.5703125" style="1" bestFit="1" customWidth="1"/>
    <col min="3" max="3" width="14.140625" style="1" customWidth="1"/>
    <col min="4" max="4" width="9.7109375" style="1" bestFit="1" customWidth="1"/>
    <col min="5" max="6" width="14.42578125" style="1" customWidth="1"/>
    <col min="7" max="7" width="11.42578125" style="1" hidden="1" customWidth="1"/>
    <col min="8" max="8" width="9.5703125" style="1" bestFit="1" customWidth="1"/>
    <col min="9" max="9" width="14.28515625" style="1" customWidth="1"/>
    <col min="10" max="10" width="15.28515625" style="1" hidden="1" customWidth="1"/>
    <col min="11" max="11" width="12.7109375" style="1" bestFit="1" customWidth="1"/>
    <col min="12" max="12" width="15.28515625" style="1" bestFit="1" customWidth="1"/>
    <col min="13" max="13" width="9.28515625" style="1" bestFit="1" customWidth="1"/>
    <col min="14" max="14" width="15.28515625" style="1" bestFit="1" customWidth="1"/>
    <col min="15" max="15" width="9.28515625" style="1" bestFit="1" customWidth="1"/>
    <col min="16" max="17" width="15.28515625" style="1" bestFit="1" customWidth="1"/>
    <col min="18" max="18" width="14" style="1" customWidth="1"/>
    <col min="19" max="16384" width="9.140625" style="1"/>
  </cols>
  <sheetData>
    <row r="2" spans="2:21" ht="39" customHeight="1" x14ac:dyDescent="0.25">
      <c r="B2" s="57" t="s">
        <v>18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</row>
    <row r="3" spans="2:21" ht="19.5" thickBot="1" x14ac:dyDescent="0.3"/>
    <row r="4" spans="2:21" ht="33" customHeight="1" x14ac:dyDescent="0.25">
      <c r="B4" s="47" t="s">
        <v>4</v>
      </c>
      <c r="C4" s="43" t="s">
        <v>16</v>
      </c>
      <c r="D4" s="43" t="s">
        <v>17</v>
      </c>
      <c r="E4" s="43" t="s">
        <v>14</v>
      </c>
      <c r="F4" s="56"/>
      <c r="G4" s="30" t="s">
        <v>8</v>
      </c>
      <c r="H4" s="30" t="s">
        <v>6</v>
      </c>
      <c r="I4" s="41" t="s">
        <v>9</v>
      </c>
      <c r="J4" s="43" t="s">
        <v>5</v>
      </c>
      <c r="K4" s="43" t="s">
        <v>10</v>
      </c>
      <c r="L4" s="46" t="s">
        <v>7</v>
      </c>
      <c r="M4" s="28" t="s">
        <v>3</v>
      </c>
      <c r="N4" s="28"/>
      <c r="O4" s="28" t="s">
        <v>0</v>
      </c>
      <c r="P4" s="29"/>
      <c r="Q4" s="30" t="s">
        <v>15</v>
      </c>
      <c r="R4" s="32" t="s">
        <v>11</v>
      </c>
    </row>
    <row r="5" spans="2:21" ht="47.25" customHeight="1" thickBot="1" x14ac:dyDescent="0.3">
      <c r="B5" s="48"/>
      <c r="C5" s="49"/>
      <c r="D5" s="49"/>
      <c r="E5" s="14" t="s">
        <v>13</v>
      </c>
      <c r="F5" s="15" t="s">
        <v>12</v>
      </c>
      <c r="G5" s="50"/>
      <c r="H5" s="31"/>
      <c r="I5" s="42"/>
      <c r="J5" s="44"/>
      <c r="K5" s="45"/>
      <c r="L5" s="45"/>
      <c r="M5" s="16" t="s">
        <v>1</v>
      </c>
      <c r="N5" s="16" t="s">
        <v>2</v>
      </c>
      <c r="O5" s="16" t="s">
        <v>1</v>
      </c>
      <c r="P5" s="17" t="s">
        <v>2</v>
      </c>
      <c r="Q5" s="31"/>
      <c r="R5" s="33"/>
    </row>
    <row r="6" spans="2:21" x14ac:dyDescent="0.25">
      <c r="B6" s="34">
        <v>45292</v>
      </c>
      <c r="C6" s="36">
        <v>6969</v>
      </c>
      <c r="D6" s="66"/>
      <c r="E6" s="64">
        <v>52630</v>
      </c>
      <c r="F6" s="8">
        <v>52620</v>
      </c>
      <c r="G6" s="11">
        <f t="shared" ref="G6:G67" si="0">+E6-F6</f>
        <v>10</v>
      </c>
      <c r="H6" s="37">
        <f>+G6+G7</f>
        <v>134</v>
      </c>
      <c r="I6" s="68">
        <v>10500</v>
      </c>
      <c r="J6" s="36">
        <f>+H6*I6</f>
        <v>1407000</v>
      </c>
      <c r="K6" s="66">
        <v>11700</v>
      </c>
      <c r="L6" s="25">
        <f>+K6*H6</f>
        <v>1567800</v>
      </c>
      <c r="M6" s="66">
        <v>35</v>
      </c>
      <c r="N6" s="36">
        <f>+M6*K6</f>
        <v>409500</v>
      </c>
      <c r="O6" s="66">
        <f>+H6-M6</f>
        <v>99</v>
      </c>
      <c r="P6" s="51">
        <f>+O6*K6</f>
        <v>1158300</v>
      </c>
      <c r="Q6" s="23">
        <f>+L6-J6</f>
        <v>160800</v>
      </c>
      <c r="R6" s="23">
        <f>+C6+D6-H6</f>
        <v>6835</v>
      </c>
    </row>
    <row r="7" spans="2:21" x14ac:dyDescent="0.25">
      <c r="B7" s="35"/>
      <c r="C7" s="27"/>
      <c r="D7" s="67"/>
      <c r="E7" s="65">
        <v>125288</v>
      </c>
      <c r="F7" s="9">
        <v>125164</v>
      </c>
      <c r="G7" s="12">
        <f t="shared" si="0"/>
        <v>124</v>
      </c>
      <c r="H7" s="38"/>
      <c r="I7" s="69"/>
      <c r="J7" s="27"/>
      <c r="K7" s="67"/>
      <c r="L7" s="26"/>
      <c r="M7" s="67"/>
      <c r="N7" s="27"/>
      <c r="O7" s="67"/>
      <c r="P7" s="52"/>
      <c r="Q7" s="24"/>
      <c r="R7" s="24"/>
    </row>
    <row r="8" spans="2:21" x14ac:dyDescent="0.25">
      <c r="B8" s="35">
        <f>+B6+1</f>
        <v>45293</v>
      </c>
      <c r="C8" s="27">
        <f>+R6</f>
        <v>6835</v>
      </c>
      <c r="D8" s="27"/>
      <c r="E8" s="2">
        <v>52781</v>
      </c>
      <c r="F8" s="9">
        <f t="shared" ref="F8:F67" si="1">+E6</f>
        <v>52630</v>
      </c>
      <c r="G8" s="12">
        <f t="shared" si="0"/>
        <v>151</v>
      </c>
      <c r="H8" s="53">
        <f>+G8+G9</f>
        <v>278</v>
      </c>
      <c r="I8" s="40">
        <v>10000</v>
      </c>
      <c r="J8" s="27">
        <f>+H8*I8</f>
        <v>2780000</v>
      </c>
      <c r="K8" s="27">
        <f>+K6</f>
        <v>11700</v>
      </c>
      <c r="L8" s="26">
        <f>+K8*H8</f>
        <v>3252600</v>
      </c>
      <c r="M8" s="27">
        <v>37</v>
      </c>
      <c r="N8" s="27">
        <f>+M8*K8</f>
        <v>432900</v>
      </c>
      <c r="O8" s="27">
        <f>+H8-M8</f>
        <v>241</v>
      </c>
      <c r="P8" s="52">
        <f>+O8*K8</f>
        <v>2819700</v>
      </c>
      <c r="Q8" s="24">
        <f>+L8-J8</f>
        <v>472600</v>
      </c>
      <c r="R8" s="24">
        <f>+C8+D8-H8</f>
        <v>6557</v>
      </c>
    </row>
    <row r="9" spans="2:21" x14ac:dyDescent="0.25">
      <c r="B9" s="35"/>
      <c r="C9" s="27"/>
      <c r="D9" s="27"/>
      <c r="E9" s="2">
        <v>125415</v>
      </c>
      <c r="F9" s="9">
        <f t="shared" si="1"/>
        <v>125288</v>
      </c>
      <c r="G9" s="12">
        <f t="shared" si="0"/>
        <v>127</v>
      </c>
      <c r="H9" s="38"/>
      <c r="I9" s="40"/>
      <c r="J9" s="27"/>
      <c r="K9" s="27"/>
      <c r="L9" s="26"/>
      <c r="M9" s="27"/>
      <c r="N9" s="27"/>
      <c r="O9" s="27"/>
      <c r="P9" s="52"/>
      <c r="Q9" s="24"/>
      <c r="R9" s="24"/>
    </row>
    <row r="10" spans="2:21" x14ac:dyDescent="0.25">
      <c r="B10" s="35">
        <f>+B8+1</f>
        <v>45294</v>
      </c>
      <c r="C10" s="27">
        <f>+R8</f>
        <v>6557</v>
      </c>
      <c r="D10" s="27"/>
      <c r="E10" s="2">
        <v>52943</v>
      </c>
      <c r="F10" s="9">
        <f t="shared" si="1"/>
        <v>52781</v>
      </c>
      <c r="G10" s="12">
        <f t="shared" si="0"/>
        <v>162</v>
      </c>
      <c r="H10" s="53">
        <f>+G10+G11</f>
        <v>254</v>
      </c>
      <c r="I10" s="40">
        <v>10000</v>
      </c>
      <c r="J10" s="27">
        <f>+H10*I10</f>
        <v>2540000</v>
      </c>
      <c r="K10" s="27">
        <f>+K8</f>
        <v>11700</v>
      </c>
      <c r="L10" s="26">
        <f>+K10*H10</f>
        <v>2971800</v>
      </c>
      <c r="M10" s="27">
        <v>30</v>
      </c>
      <c r="N10" s="27">
        <f>+M10*K10</f>
        <v>351000</v>
      </c>
      <c r="O10" s="27">
        <f>+H10-M10</f>
        <v>224</v>
      </c>
      <c r="P10" s="52">
        <f>+O10*K10</f>
        <v>2620800</v>
      </c>
      <c r="Q10" s="24">
        <f>+L10-J10</f>
        <v>431800</v>
      </c>
      <c r="R10" s="24">
        <f>+C10+D10-H10</f>
        <v>6303</v>
      </c>
    </row>
    <row r="11" spans="2:21" x14ac:dyDescent="0.25">
      <c r="B11" s="35"/>
      <c r="C11" s="27"/>
      <c r="D11" s="27"/>
      <c r="E11" s="2">
        <v>125507</v>
      </c>
      <c r="F11" s="9">
        <f t="shared" si="1"/>
        <v>125415</v>
      </c>
      <c r="G11" s="12">
        <f t="shared" si="0"/>
        <v>92</v>
      </c>
      <c r="H11" s="38"/>
      <c r="I11" s="40"/>
      <c r="J11" s="27"/>
      <c r="K11" s="27"/>
      <c r="L11" s="26"/>
      <c r="M11" s="27"/>
      <c r="N11" s="27"/>
      <c r="O11" s="27"/>
      <c r="P11" s="52"/>
      <c r="Q11" s="24"/>
      <c r="R11" s="24"/>
      <c r="T11" s="3"/>
      <c r="U11" s="3"/>
    </row>
    <row r="12" spans="2:21" x14ac:dyDescent="0.25">
      <c r="B12" s="35">
        <f>+B10+1</f>
        <v>45295</v>
      </c>
      <c r="C12" s="27">
        <f>+R10</f>
        <v>6303</v>
      </c>
      <c r="D12" s="27"/>
      <c r="E12" s="2">
        <v>53008</v>
      </c>
      <c r="F12" s="9">
        <f t="shared" si="1"/>
        <v>52943</v>
      </c>
      <c r="G12" s="12">
        <f t="shared" si="0"/>
        <v>65</v>
      </c>
      <c r="H12" s="53">
        <f>+G12+G13</f>
        <v>300</v>
      </c>
      <c r="I12" s="40">
        <v>10000</v>
      </c>
      <c r="J12" s="27">
        <f>+H12*I12</f>
        <v>3000000</v>
      </c>
      <c r="K12" s="27">
        <f>+K10</f>
        <v>11700</v>
      </c>
      <c r="L12" s="26">
        <f>+K12*H12</f>
        <v>3510000</v>
      </c>
      <c r="M12" s="27">
        <v>47</v>
      </c>
      <c r="N12" s="27">
        <f>+M12*K12</f>
        <v>549900</v>
      </c>
      <c r="O12" s="27">
        <f>+H12-M12</f>
        <v>253</v>
      </c>
      <c r="P12" s="52">
        <f>+O12*K12</f>
        <v>2960100</v>
      </c>
      <c r="Q12" s="24">
        <f>+L12-J12</f>
        <v>510000</v>
      </c>
      <c r="R12" s="24">
        <f>+C12+D12-H12</f>
        <v>6003</v>
      </c>
      <c r="U12" s="3"/>
    </row>
    <row r="13" spans="2:21" x14ac:dyDescent="0.25">
      <c r="B13" s="35"/>
      <c r="C13" s="27"/>
      <c r="D13" s="27"/>
      <c r="E13" s="2">
        <v>125742</v>
      </c>
      <c r="F13" s="9">
        <f t="shared" si="1"/>
        <v>125507</v>
      </c>
      <c r="G13" s="12">
        <f t="shared" si="0"/>
        <v>235</v>
      </c>
      <c r="H13" s="38"/>
      <c r="I13" s="40"/>
      <c r="J13" s="27"/>
      <c r="K13" s="27"/>
      <c r="L13" s="26"/>
      <c r="M13" s="27"/>
      <c r="N13" s="27"/>
      <c r="O13" s="27"/>
      <c r="P13" s="52"/>
      <c r="Q13" s="24"/>
      <c r="R13" s="24"/>
    </row>
    <row r="14" spans="2:21" x14ac:dyDescent="0.25">
      <c r="B14" s="35">
        <f>+B12+1</f>
        <v>45296</v>
      </c>
      <c r="C14" s="27">
        <f>+R12</f>
        <v>6003</v>
      </c>
      <c r="D14" s="27"/>
      <c r="E14" s="2">
        <v>53062</v>
      </c>
      <c r="F14" s="9">
        <f t="shared" si="1"/>
        <v>53008</v>
      </c>
      <c r="G14" s="12">
        <f t="shared" si="0"/>
        <v>54</v>
      </c>
      <c r="H14" s="53">
        <f>+G14+G15</f>
        <v>242</v>
      </c>
      <c r="I14" s="40">
        <v>10000</v>
      </c>
      <c r="J14" s="27">
        <f>+H14*I14</f>
        <v>2420000</v>
      </c>
      <c r="K14" s="27">
        <v>11500</v>
      </c>
      <c r="L14" s="26">
        <f>+K14*H14</f>
        <v>2783000</v>
      </c>
      <c r="M14" s="27">
        <v>117</v>
      </c>
      <c r="N14" s="27">
        <f>+M14*K14</f>
        <v>1345500</v>
      </c>
      <c r="O14" s="27">
        <f>+H14-M14</f>
        <v>125</v>
      </c>
      <c r="P14" s="52">
        <f>+O14*K14</f>
        <v>1437500</v>
      </c>
      <c r="Q14" s="24">
        <f>+L14-J14</f>
        <v>363000</v>
      </c>
      <c r="R14" s="24">
        <f>+C14+D14-H14</f>
        <v>5761</v>
      </c>
    </row>
    <row r="15" spans="2:21" x14ac:dyDescent="0.25">
      <c r="B15" s="35"/>
      <c r="C15" s="27"/>
      <c r="D15" s="27"/>
      <c r="E15" s="2">
        <v>125930</v>
      </c>
      <c r="F15" s="9">
        <v>125742</v>
      </c>
      <c r="G15" s="12">
        <f t="shared" si="0"/>
        <v>188</v>
      </c>
      <c r="H15" s="38"/>
      <c r="I15" s="40"/>
      <c r="J15" s="27"/>
      <c r="K15" s="27"/>
      <c r="L15" s="26"/>
      <c r="M15" s="27"/>
      <c r="N15" s="27"/>
      <c r="O15" s="27"/>
      <c r="P15" s="52"/>
      <c r="Q15" s="24"/>
      <c r="R15" s="24"/>
    </row>
    <row r="16" spans="2:21" x14ac:dyDescent="0.25">
      <c r="B16" s="35">
        <f>+B14+1</f>
        <v>45297</v>
      </c>
      <c r="C16" s="27">
        <f>+R14</f>
        <v>5761</v>
      </c>
      <c r="D16" s="27"/>
      <c r="E16" s="2">
        <v>53192</v>
      </c>
      <c r="F16" s="9">
        <f t="shared" si="1"/>
        <v>53062</v>
      </c>
      <c r="G16" s="12">
        <f t="shared" si="0"/>
        <v>130</v>
      </c>
      <c r="H16" s="53">
        <f>+G16+G17</f>
        <v>253</v>
      </c>
      <c r="I16" s="40">
        <v>10000</v>
      </c>
      <c r="J16" s="27">
        <f>+H16*I16</f>
        <v>2530000</v>
      </c>
      <c r="K16" s="27">
        <v>11500</v>
      </c>
      <c r="L16" s="26">
        <f>+K16*H16</f>
        <v>2909500</v>
      </c>
      <c r="M16" s="27">
        <v>38</v>
      </c>
      <c r="N16" s="27">
        <f>+M16*K16</f>
        <v>437000</v>
      </c>
      <c r="O16" s="27">
        <f>+H16-M16</f>
        <v>215</v>
      </c>
      <c r="P16" s="52">
        <f>+O16*K16</f>
        <v>2472500</v>
      </c>
      <c r="Q16" s="24">
        <f>+L16-J16</f>
        <v>379500</v>
      </c>
      <c r="R16" s="24">
        <f>+C16+D16-H16</f>
        <v>5508</v>
      </c>
    </row>
    <row r="17" spans="2:18" x14ac:dyDescent="0.25">
      <c r="B17" s="35"/>
      <c r="C17" s="27"/>
      <c r="D17" s="27"/>
      <c r="E17" s="2">
        <v>126053</v>
      </c>
      <c r="F17" s="9">
        <f t="shared" si="1"/>
        <v>125930</v>
      </c>
      <c r="G17" s="12">
        <f t="shared" si="0"/>
        <v>123</v>
      </c>
      <c r="H17" s="38"/>
      <c r="I17" s="40"/>
      <c r="J17" s="27"/>
      <c r="K17" s="27"/>
      <c r="L17" s="26"/>
      <c r="M17" s="27"/>
      <c r="N17" s="27"/>
      <c r="O17" s="27"/>
      <c r="P17" s="52"/>
      <c r="Q17" s="24"/>
      <c r="R17" s="24"/>
    </row>
    <row r="18" spans="2:18" x14ac:dyDescent="0.25">
      <c r="B18" s="35">
        <f>+B16+1</f>
        <v>45298</v>
      </c>
      <c r="C18" s="27">
        <f>+R16</f>
        <v>5508</v>
      </c>
      <c r="D18" s="27"/>
      <c r="E18" s="2">
        <v>53340</v>
      </c>
      <c r="F18" s="9">
        <f t="shared" si="1"/>
        <v>53192</v>
      </c>
      <c r="G18" s="12">
        <f t="shared" si="0"/>
        <v>148</v>
      </c>
      <c r="H18" s="53">
        <f>+G18+G19</f>
        <v>217</v>
      </c>
      <c r="I18" s="40">
        <v>10000</v>
      </c>
      <c r="J18" s="27">
        <f>+H18*I18</f>
        <v>2170000</v>
      </c>
      <c r="K18" s="27">
        <f>+K16</f>
        <v>11500</v>
      </c>
      <c r="L18" s="26">
        <f>+K18*H18</f>
        <v>2495500</v>
      </c>
      <c r="M18" s="27">
        <v>60</v>
      </c>
      <c r="N18" s="27">
        <f>+M18*K18</f>
        <v>690000</v>
      </c>
      <c r="O18" s="27">
        <f>+H18-M18</f>
        <v>157</v>
      </c>
      <c r="P18" s="52">
        <f>+O18*K18</f>
        <v>1805500</v>
      </c>
      <c r="Q18" s="24">
        <f>+L18-J18</f>
        <v>325500</v>
      </c>
      <c r="R18" s="24">
        <f>+C18+D18-H18</f>
        <v>5291</v>
      </c>
    </row>
    <row r="19" spans="2:18" x14ac:dyDescent="0.25">
      <c r="B19" s="35"/>
      <c r="C19" s="27"/>
      <c r="D19" s="27"/>
      <c r="E19" s="2">
        <v>126122</v>
      </c>
      <c r="F19" s="9">
        <f t="shared" si="1"/>
        <v>126053</v>
      </c>
      <c r="G19" s="12">
        <f t="shared" si="0"/>
        <v>69</v>
      </c>
      <c r="H19" s="38"/>
      <c r="I19" s="40"/>
      <c r="J19" s="27"/>
      <c r="K19" s="27"/>
      <c r="L19" s="26"/>
      <c r="M19" s="27"/>
      <c r="N19" s="27"/>
      <c r="O19" s="27"/>
      <c r="P19" s="52"/>
      <c r="Q19" s="24"/>
      <c r="R19" s="24"/>
    </row>
    <row r="20" spans="2:18" x14ac:dyDescent="0.25">
      <c r="B20" s="35">
        <f>+B18+1</f>
        <v>45299</v>
      </c>
      <c r="C20" s="27">
        <f>+R18</f>
        <v>5291</v>
      </c>
      <c r="D20" s="27"/>
      <c r="E20" s="2">
        <v>53492</v>
      </c>
      <c r="F20" s="9">
        <f t="shared" si="1"/>
        <v>53340</v>
      </c>
      <c r="G20" s="12">
        <f t="shared" si="0"/>
        <v>152</v>
      </c>
      <c r="H20" s="53">
        <f>+G20+G21</f>
        <v>348</v>
      </c>
      <c r="I20" s="40">
        <v>10000</v>
      </c>
      <c r="J20" s="27">
        <f>+H20*I20</f>
        <v>3480000</v>
      </c>
      <c r="K20" s="27">
        <f>+K18</f>
        <v>11500</v>
      </c>
      <c r="L20" s="26">
        <f>+K20*H20</f>
        <v>4002000</v>
      </c>
      <c r="M20" s="27">
        <v>115</v>
      </c>
      <c r="N20" s="27">
        <f>+M20*K20</f>
        <v>1322500</v>
      </c>
      <c r="O20" s="27">
        <f>+H20-M20</f>
        <v>233</v>
      </c>
      <c r="P20" s="52">
        <f>+O20*K20</f>
        <v>2679500</v>
      </c>
      <c r="Q20" s="24">
        <f>+L20-J20</f>
        <v>522000</v>
      </c>
      <c r="R20" s="24">
        <f>+C20+D20-H20</f>
        <v>4943</v>
      </c>
    </row>
    <row r="21" spans="2:18" x14ac:dyDescent="0.25">
      <c r="B21" s="35"/>
      <c r="C21" s="27"/>
      <c r="D21" s="27"/>
      <c r="E21" s="2">
        <v>126318</v>
      </c>
      <c r="F21" s="9">
        <f t="shared" si="1"/>
        <v>126122</v>
      </c>
      <c r="G21" s="12">
        <f t="shared" si="0"/>
        <v>196</v>
      </c>
      <c r="H21" s="38"/>
      <c r="I21" s="40"/>
      <c r="J21" s="27"/>
      <c r="K21" s="27"/>
      <c r="L21" s="26"/>
      <c r="M21" s="27"/>
      <c r="N21" s="27"/>
      <c r="O21" s="27"/>
      <c r="P21" s="52"/>
      <c r="Q21" s="24"/>
      <c r="R21" s="24"/>
    </row>
    <row r="22" spans="2:18" x14ac:dyDescent="0.25">
      <c r="B22" s="35">
        <f>+B20+1</f>
        <v>45300</v>
      </c>
      <c r="C22" s="27">
        <f>+R20</f>
        <v>4943</v>
      </c>
      <c r="D22" s="27"/>
      <c r="E22" s="2">
        <v>53517</v>
      </c>
      <c r="F22" s="9">
        <f t="shared" si="1"/>
        <v>53492</v>
      </c>
      <c r="G22" s="12">
        <f t="shared" si="0"/>
        <v>25</v>
      </c>
      <c r="H22" s="53">
        <f>+G22+G23</f>
        <v>80</v>
      </c>
      <c r="I22" s="40">
        <v>10000</v>
      </c>
      <c r="J22" s="27">
        <f>+H22*I22</f>
        <v>800000</v>
      </c>
      <c r="K22" s="27">
        <f>+K20</f>
        <v>11500</v>
      </c>
      <c r="L22" s="26">
        <f>+K22*H22</f>
        <v>920000</v>
      </c>
      <c r="M22" s="27">
        <v>64</v>
      </c>
      <c r="N22" s="27">
        <f>+M22*K22</f>
        <v>736000</v>
      </c>
      <c r="O22" s="27">
        <f>+H22-M22</f>
        <v>16</v>
      </c>
      <c r="P22" s="52">
        <f>+O22*K22</f>
        <v>184000</v>
      </c>
      <c r="Q22" s="24">
        <f>+L22-J22</f>
        <v>120000</v>
      </c>
      <c r="R22" s="24">
        <f>+C22+D22-H22</f>
        <v>4863</v>
      </c>
    </row>
    <row r="23" spans="2:18" x14ac:dyDescent="0.25">
      <c r="B23" s="35"/>
      <c r="C23" s="27"/>
      <c r="D23" s="27"/>
      <c r="E23" s="2">
        <v>126373</v>
      </c>
      <c r="F23" s="9">
        <f t="shared" si="1"/>
        <v>126318</v>
      </c>
      <c r="G23" s="12">
        <f t="shared" si="0"/>
        <v>55</v>
      </c>
      <c r="H23" s="38"/>
      <c r="I23" s="40"/>
      <c r="J23" s="27"/>
      <c r="K23" s="27"/>
      <c r="L23" s="26"/>
      <c r="M23" s="27"/>
      <c r="N23" s="27"/>
      <c r="O23" s="27"/>
      <c r="P23" s="52"/>
      <c r="Q23" s="24"/>
      <c r="R23" s="24"/>
    </row>
    <row r="24" spans="2:18" x14ac:dyDescent="0.25">
      <c r="B24" s="35">
        <v>45300</v>
      </c>
      <c r="C24" s="27">
        <f>+R22</f>
        <v>4863</v>
      </c>
      <c r="D24" s="27"/>
      <c r="E24" s="2">
        <v>53584</v>
      </c>
      <c r="F24" s="9">
        <f t="shared" si="1"/>
        <v>53517</v>
      </c>
      <c r="G24" s="12">
        <f t="shared" si="0"/>
        <v>67</v>
      </c>
      <c r="H24" s="53">
        <f>+G24+G25</f>
        <v>121</v>
      </c>
      <c r="I24" s="40">
        <v>10000</v>
      </c>
      <c r="J24" s="27">
        <f>+H24*I24</f>
        <v>1210000</v>
      </c>
      <c r="K24" s="27">
        <f>+K22</f>
        <v>11500</v>
      </c>
      <c r="L24" s="26">
        <f>+K24*H24</f>
        <v>1391500</v>
      </c>
      <c r="M24" s="27">
        <v>50</v>
      </c>
      <c r="N24" s="27">
        <f>+M24*K24</f>
        <v>575000</v>
      </c>
      <c r="O24" s="27">
        <f>+H24-M24</f>
        <v>71</v>
      </c>
      <c r="P24" s="52">
        <f>+O24*K24</f>
        <v>816500</v>
      </c>
      <c r="Q24" s="24">
        <f>+L24-J24</f>
        <v>181500</v>
      </c>
      <c r="R24" s="24">
        <f>+C24+D24-H24</f>
        <v>4742</v>
      </c>
    </row>
    <row r="25" spans="2:18" x14ac:dyDescent="0.25">
      <c r="B25" s="35"/>
      <c r="C25" s="27"/>
      <c r="D25" s="27"/>
      <c r="E25" s="2">
        <v>126427</v>
      </c>
      <c r="F25" s="9">
        <f t="shared" si="1"/>
        <v>126373</v>
      </c>
      <c r="G25" s="12">
        <f t="shared" si="0"/>
        <v>54</v>
      </c>
      <c r="H25" s="38"/>
      <c r="I25" s="40"/>
      <c r="J25" s="27"/>
      <c r="K25" s="27"/>
      <c r="L25" s="26"/>
      <c r="M25" s="27"/>
      <c r="N25" s="27"/>
      <c r="O25" s="27"/>
      <c r="P25" s="52"/>
      <c r="Q25" s="24"/>
      <c r="R25" s="24"/>
    </row>
    <row r="26" spans="2:18" x14ac:dyDescent="0.25">
      <c r="B26" s="35">
        <f>+B24+1</f>
        <v>45301</v>
      </c>
      <c r="C26" s="27">
        <f>+R24</f>
        <v>4742</v>
      </c>
      <c r="D26" s="27"/>
      <c r="E26" s="2">
        <v>53640</v>
      </c>
      <c r="F26" s="9">
        <f t="shared" si="1"/>
        <v>53584</v>
      </c>
      <c r="G26" s="12">
        <f t="shared" si="0"/>
        <v>56</v>
      </c>
      <c r="H26" s="53">
        <f>+G26+G27</f>
        <v>148</v>
      </c>
      <c r="I26" s="40">
        <v>10000</v>
      </c>
      <c r="J26" s="27">
        <f>+H26*I26</f>
        <v>1480000</v>
      </c>
      <c r="K26" s="27">
        <f>+K24</f>
        <v>11500</v>
      </c>
      <c r="L26" s="26">
        <f>+K26*H26</f>
        <v>1702000</v>
      </c>
      <c r="M26" s="27">
        <v>88</v>
      </c>
      <c r="N26" s="27">
        <f>+M26*K26</f>
        <v>1012000</v>
      </c>
      <c r="O26" s="27">
        <f>+H26-M26</f>
        <v>60</v>
      </c>
      <c r="P26" s="52">
        <f>+O26*K26</f>
        <v>690000</v>
      </c>
      <c r="Q26" s="24">
        <f>+L26-J26</f>
        <v>222000</v>
      </c>
      <c r="R26" s="24">
        <f>+C26+D26-H26</f>
        <v>4594</v>
      </c>
    </row>
    <row r="27" spans="2:18" x14ac:dyDescent="0.25">
      <c r="B27" s="35"/>
      <c r="C27" s="27"/>
      <c r="D27" s="27"/>
      <c r="E27" s="2">
        <v>126519</v>
      </c>
      <c r="F27" s="9">
        <f t="shared" si="1"/>
        <v>126427</v>
      </c>
      <c r="G27" s="12">
        <f t="shared" si="0"/>
        <v>92</v>
      </c>
      <c r="H27" s="38"/>
      <c r="I27" s="40"/>
      <c r="J27" s="27"/>
      <c r="K27" s="27"/>
      <c r="L27" s="26"/>
      <c r="M27" s="27"/>
      <c r="N27" s="27"/>
      <c r="O27" s="27"/>
      <c r="P27" s="52"/>
      <c r="Q27" s="24"/>
      <c r="R27" s="24"/>
    </row>
    <row r="28" spans="2:18" x14ac:dyDescent="0.25">
      <c r="B28" s="35">
        <f>+B26+1</f>
        <v>45302</v>
      </c>
      <c r="C28" s="27">
        <f>+R26</f>
        <v>4594</v>
      </c>
      <c r="D28" s="27"/>
      <c r="E28" s="2">
        <v>53744</v>
      </c>
      <c r="F28" s="9">
        <f t="shared" si="1"/>
        <v>53640</v>
      </c>
      <c r="G28" s="12">
        <f t="shared" si="0"/>
        <v>104</v>
      </c>
      <c r="H28" s="53">
        <f>+G28+G29</f>
        <v>217</v>
      </c>
      <c r="I28" s="40">
        <v>10000</v>
      </c>
      <c r="J28" s="27">
        <f>+H28*I28</f>
        <v>2170000</v>
      </c>
      <c r="K28" s="27">
        <f>+K26</f>
        <v>11500</v>
      </c>
      <c r="L28" s="26">
        <f>+K28*H28</f>
        <v>2495500</v>
      </c>
      <c r="M28" s="27">
        <v>22</v>
      </c>
      <c r="N28" s="27">
        <f>+M28*K28</f>
        <v>253000</v>
      </c>
      <c r="O28" s="27">
        <f>+H28-M28</f>
        <v>195</v>
      </c>
      <c r="P28" s="52">
        <f>+O28*K28</f>
        <v>2242500</v>
      </c>
      <c r="Q28" s="24">
        <f>+L28-J28</f>
        <v>325500</v>
      </c>
      <c r="R28" s="24">
        <f>+C28+D28-H28</f>
        <v>4377</v>
      </c>
    </row>
    <row r="29" spans="2:18" x14ac:dyDescent="0.25">
      <c r="B29" s="35"/>
      <c r="C29" s="27"/>
      <c r="D29" s="27"/>
      <c r="E29" s="2">
        <v>126632</v>
      </c>
      <c r="F29" s="9">
        <f t="shared" si="1"/>
        <v>126519</v>
      </c>
      <c r="G29" s="12">
        <f t="shared" si="0"/>
        <v>113</v>
      </c>
      <c r="H29" s="38"/>
      <c r="I29" s="40"/>
      <c r="J29" s="27"/>
      <c r="K29" s="27"/>
      <c r="L29" s="26"/>
      <c r="M29" s="27"/>
      <c r="N29" s="27"/>
      <c r="O29" s="27"/>
      <c r="P29" s="52"/>
      <c r="Q29" s="24"/>
      <c r="R29" s="24"/>
    </row>
    <row r="30" spans="2:18" x14ac:dyDescent="0.25">
      <c r="B30" s="35">
        <f>+B28+1</f>
        <v>45303</v>
      </c>
      <c r="C30" s="27">
        <f>+R28</f>
        <v>4377</v>
      </c>
      <c r="D30" s="27"/>
      <c r="E30" s="2">
        <v>53832</v>
      </c>
      <c r="F30" s="9">
        <f t="shared" si="1"/>
        <v>53744</v>
      </c>
      <c r="G30" s="12">
        <f t="shared" si="0"/>
        <v>88</v>
      </c>
      <c r="H30" s="53">
        <f>+G30+G31</f>
        <v>225</v>
      </c>
      <c r="I30" s="40">
        <v>10000</v>
      </c>
      <c r="J30" s="27">
        <f>+H30*I30</f>
        <v>2250000</v>
      </c>
      <c r="K30" s="27">
        <f>+K28</f>
        <v>11500</v>
      </c>
      <c r="L30" s="26">
        <f>+K30*H30</f>
        <v>2587500</v>
      </c>
      <c r="M30" s="27">
        <v>46</v>
      </c>
      <c r="N30" s="27">
        <f>+M30*K30</f>
        <v>529000</v>
      </c>
      <c r="O30" s="27">
        <f>+H30-M30</f>
        <v>179</v>
      </c>
      <c r="P30" s="52">
        <f>+O30*K30</f>
        <v>2058500</v>
      </c>
      <c r="Q30" s="24">
        <f>+L30-J30</f>
        <v>337500</v>
      </c>
      <c r="R30" s="24">
        <f>+C30+D30-H30</f>
        <v>4152</v>
      </c>
    </row>
    <row r="31" spans="2:18" x14ac:dyDescent="0.25">
      <c r="B31" s="35"/>
      <c r="C31" s="27"/>
      <c r="D31" s="27"/>
      <c r="E31" s="2">
        <v>126769</v>
      </c>
      <c r="F31" s="9">
        <f t="shared" si="1"/>
        <v>126632</v>
      </c>
      <c r="G31" s="12">
        <f t="shared" si="0"/>
        <v>137</v>
      </c>
      <c r="H31" s="38"/>
      <c r="I31" s="40"/>
      <c r="J31" s="27"/>
      <c r="K31" s="27"/>
      <c r="L31" s="26"/>
      <c r="M31" s="27"/>
      <c r="N31" s="27"/>
      <c r="O31" s="27"/>
      <c r="P31" s="52"/>
      <c r="Q31" s="24"/>
      <c r="R31" s="24"/>
    </row>
    <row r="32" spans="2:18" x14ac:dyDescent="0.25">
      <c r="B32" s="35">
        <f>+B30+1</f>
        <v>45304</v>
      </c>
      <c r="C32" s="27">
        <f>+R30</f>
        <v>4152</v>
      </c>
      <c r="D32" s="27"/>
      <c r="E32" s="2">
        <v>53867</v>
      </c>
      <c r="F32" s="9">
        <f t="shared" si="1"/>
        <v>53832</v>
      </c>
      <c r="G32" s="12">
        <f t="shared" si="0"/>
        <v>35</v>
      </c>
      <c r="H32" s="53">
        <f>+G32+G33</f>
        <v>149</v>
      </c>
      <c r="I32" s="40">
        <v>10000</v>
      </c>
      <c r="J32" s="27">
        <f>+H32*I32</f>
        <v>1490000</v>
      </c>
      <c r="K32" s="27">
        <f>+K30</f>
        <v>11500</v>
      </c>
      <c r="L32" s="26">
        <f>+K32*H32</f>
        <v>1713500</v>
      </c>
      <c r="M32" s="27">
        <v>48</v>
      </c>
      <c r="N32" s="27">
        <f>+M32*K32</f>
        <v>552000</v>
      </c>
      <c r="O32" s="27">
        <f>+H32-M32</f>
        <v>101</v>
      </c>
      <c r="P32" s="52">
        <f>+O32*K32</f>
        <v>1161500</v>
      </c>
      <c r="Q32" s="24">
        <f>+L32-J32</f>
        <v>223500</v>
      </c>
      <c r="R32" s="24">
        <f>+C32+D32-H32</f>
        <v>4003</v>
      </c>
    </row>
    <row r="33" spans="2:18" x14ac:dyDescent="0.25">
      <c r="B33" s="35"/>
      <c r="C33" s="27"/>
      <c r="D33" s="27"/>
      <c r="E33" s="2">
        <v>126883</v>
      </c>
      <c r="F33" s="9">
        <f t="shared" si="1"/>
        <v>126769</v>
      </c>
      <c r="G33" s="12">
        <f t="shared" si="0"/>
        <v>114</v>
      </c>
      <c r="H33" s="38"/>
      <c r="I33" s="40"/>
      <c r="J33" s="27"/>
      <c r="K33" s="27"/>
      <c r="L33" s="26"/>
      <c r="M33" s="27"/>
      <c r="N33" s="27"/>
      <c r="O33" s="27"/>
      <c r="P33" s="52"/>
      <c r="Q33" s="24"/>
      <c r="R33" s="24"/>
    </row>
    <row r="34" spans="2:18" x14ac:dyDescent="0.25">
      <c r="B34" s="35">
        <f>+B32+1</f>
        <v>45305</v>
      </c>
      <c r="C34" s="27">
        <f>+R32</f>
        <v>4003</v>
      </c>
      <c r="D34" s="27"/>
      <c r="E34" s="2">
        <v>54027</v>
      </c>
      <c r="F34" s="9">
        <f t="shared" si="1"/>
        <v>53867</v>
      </c>
      <c r="G34" s="12">
        <f t="shared" si="0"/>
        <v>160</v>
      </c>
      <c r="H34" s="53">
        <f>+G34+G35</f>
        <v>274</v>
      </c>
      <c r="I34" s="40">
        <v>10000</v>
      </c>
      <c r="J34" s="27">
        <f>+H34*I34</f>
        <v>2740000</v>
      </c>
      <c r="K34" s="27">
        <f>+K32</f>
        <v>11500</v>
      </c>
      <c r="L34" s="26">
        <f>+K34*H34</f>
        <v>3151000</v>
      </c>
      <c r="M34" s="27">
        <v>66</v>
      </c>
      <c r="N34" s="27">
        <f>+M34*K34</f>
        <v>759000</v>
      </c>
      <c r="O34" s="27">
        <f>+H34-M34</f>
        <v>208</v>
      </c>
      <c r="P34" s="52">
        <f>+O34*K34</f>
        <v>2392000</v>
      </c>
      <c r="Q34" s="24">
        <f>+L34-J34</f>
        <v>411000</v>
      </c>
      <c r="R34" s="24">
        <f>+C34+D34-H34</f>
        <v>3729</v>
      </c>
    </row>
    <row r="35" spans="2:18" x14ac:dyDescent="0.25">
      <c r="B35" s="35"/>
      <c r="C35" s="27"/>
      <c r="D35" s="27"/>
      <c r="E35" s="2">
        <v>126997</v>
      </c>
      <c r="F35" s="9">
        <f t="shared" si="1"/>
        <v>126883</v>
      </c>
      <c r="G35" s="12">
        <f t="shared" si="0"/>
        <v>114</v>
      </c>
      <c r="H35" s="38"/>
      <c r="I35" s="40"/>
      <c r="J35" s="27"/>
      <c r="K35" s="27"/>
      <c r="L35" s="26"/>
      <c r="M35" s="27"/>
      <c r="N35" s="27"/>
      <c r="O35" s="27"/>
      <c r="P35" s="52"/>
      <c r="Q35" s="24"/>
      <c r="R35" s="24"/>
    </row>
    <row r="36" spans="2:18" x14ac:dyDescent="0.25">
      <c r="B36" s="35">
        <f>+B34+1</f>
        <v>45306</v>
      </c>
      <c r="C36" s="27">
        <f>+R34</f>
        <v>3729</v>
      </c>
      <c r="D36" s="27"/>
      <c r="E36" s="2">
        <v>54125</v>
      </c>
      <c r="F36" s="9">
        <f t="shared" si="1"/>
        <v>54027</v>
      </c>
      <c r="G36" s="12">
        <f t="shared" si="0"/>
        <v>98</v>
      </c>
      <c r="H36" s="53">
        <f>+G36+G37</f>
        <v>307</v>
      </c>
      <c r="I36" s="40">
        <v>10000</v>
      </c>
      <c r="J36" s="27">
        <f>+H36*I36</f>
        <v>3070000</v>
      </c>
      <c r="K36" s="27">
        <f>+K34</f>
        <v>11500</v>
      </c>
      <c r="L36" s="26">
        <f>+K36*H36</f>
        <v>3530500</v>
      </c>
      <c r="M36" s="27">
        <v>21</v>
      </c>
      <c r="N36" s="27">
        <f>+M36*K36</f>
        <v>241500</v>
      </c>
      <c r="O36" s="27">
        <f>+H36-M36</f>
        <v>286</v>
      </c>
      <c r="P36" s="52">
        <f>+O36*K36</f>
        <v>3289000</v>
      </c>
      <c r="Q36" s="24">
        <f>+L36-J36</f>
        <v>460500</v>
      </c>
      <c r="R36" s="24">
        <f>+C36+D36-H36</f>
        <v>3422</v>
      </c>
    </row>
    <row r="37" spans="2:18" x14ac:dyDescent="0.25">
      <c r="B37" s="35"/>
      <c r="C37" s="27"/>
      <c r="D37" s="27"/>
      <c r="E37" s="2">
        <v>127206</v>
      </c>
      <c r="F37" s="9">
        <f t="shared" si="1"/>
        <v>126997</v>
      </c>
      <c r="G37" s="12">
        <f t="shared" si="0"/>
        <v>209</v>
      </c>
      <c r="H37" s="38"/>
      <c r="I37" s="40"/>
      <c r="J37" s="27"/>
      <c r="K37" s="27"/>
      <c r="L37" s="26"/>
      <c r="M37" s="27"/>
      <c r="N37" s="27"/>
      <c r="O37" s="27"/>
      <c r="P37" s="52"/>
      <c r="Q37" s="24"/>
      <c r="R37" s="24"/>
    </row>
    <row r="38" spans="2:18" x14ac:dyDescent="0.25">
      <c r="B38" s="35">
        <f>+B36+1</f>
        <v>45307</v>
      </c>
      <c r="C38" s="27">
        <f>+R36</f>
        <v>3422</v>
      </c>
      <c r="D38" s="27"/>
      <c r="E38" s="2">
        <v>54225</v>
      </c>
      <c r="F38" s="9">
        <f t="shared" si="1"/>
        <v>54125</v>
      </c>
      <c r="G38" s="12">
        <f t="shared" si="0"/>
        <v>100</v>
      </c>
      <c r="H38" s="53">
        <f>+G38+G39</f>
        <v>300</v>
      </c>
      <c r="I38" s="40">
        <v>10000</v>
      </c>
      <c r="J38" s="27">
        <f>+H38*I38</f>
        <v>3000000</v>
      </c>
      <c r="K38" s="27">
        <f>+K36</f>
        <v>11500</v>
      </c>
      <c r="L38" s="26">
        <f>+K38*H38</f>
        <v>3450000</v>
      </c>
      <c r="M38" s="27">
        <v>79</v>
      </c>
      <c r="N38" s="27">
        <f>+M38*K38</f>
        <v>908500</v>
      </c>
      <c r="O38" s="27">
        <f>+H38-M38</f>
        <v>221</v>
      </c>
      <c r="P38" s="52">
        <f>+O38*K38</f>
        <v>2541500</v>
      </c>
      <c r="Q38" s="24">
        <f>+L38-J38</f>
        <v>450000</v>
      </c>
      <c r="R38" s="24">
        <f>+C38+D38-H38</f>
        <v>3122</v>
      </c>
    </row>
    <row r="39" spans="2:18" x14ac:dyDescent="0.25">
      <c r="B39" s="35"/>
      <c r="C39" s="27"/>
      <c r="D39" s="27"/>
      <c r="E39" s="2">
        <v>127406</v>
      </c>
      <c r="F39" s="9">
        <f t="shared" si="1"/>
        <v>127206</v>
      </c>
      <c r="G39" s="12">
        <f t="shared" si="0"/>
        <v>200</v>
      </c>
      <c r="H39" s="38"/>
      <c r="I39" s="40"/>
      <c r="J39" s="27"/>
      <c r="K39" s="27"/>
      <c r="L39" s="26"/>
      <c r="M39" s="27"/>
      <c r="N39" s="27"/>
      <c r="O39" s="27"/>
      <c r="P39" s="52"/>
      <c r="Q39" s="24"/>
      <c r="R39" s="24"/>
    </row>
    <row r="40" spans="2:18" x14ac:dyDescent="0.25">
      <c r="B40" s="35">
        <f>+B38+1</f>
        <v>45308</v>
      </c>
      <c r="C40" s="27">
        <f>+R38</f>
        <v>3122</v>
      </c>
      <c r="D40" s="27"/>
      <c r="E40" s="2">
        <v>54280</v>
      </c>
      <c r="F40" s="9">
        <f t="shared" si="1"/>
        <v>54225</v>
      </c>
      <c r="G40" s="12">
        <f t="shared" si="0"/>
        <v>55</v>
      </c>
      <c r="H40" s="53">
        <f>+G40+G41</f>
        <v>314</v>
      </c>
      <c r="I40" s="40">
        <v>10000</v>
      </c>
      <c r="J40" s="27">
        <f>+H40*I40</f>
        <v>3140000</v>
      </c>
      <c r="K40" s="27">
        <f>+K38</f>
        <v>11500</v>
      </c>
      <c r="L40" s="26">
        <f>+K40*H40</f>
        <v>3611000</v>
      </c>
      <c r="M40" s="27">
        <v>215</v>
      </c>
      <c r="N40" s="27">
        <f>+M40*K40</f>
        <v>2472500</v>
      </c>
      <c r="O40" s="27">
        <f>+H40-M40</f>
        <v>99</v>
      </c>
      <c r="P40" s="52">
        <f>+O40*K40</f>
        <v>1138500</v>
      </c>
      <c r="Q40" s="24">
        <f>+L40-J40</f>
        <v>471000</v>
      </c>
      <c r="R40" s="24">
        <f>+C40+D40-H40</f>
        <v>2808</v>
      </c>
    </row>
    <row r="41" spans="2:18" x14ac:dyDescent="0.25">
      <c r="B41" s="35"/>
      <c r="C41" s="27"/>
      <c r="D41" s="27"/>
      <c r="E41" s="2">
        <v>127665</v>
      </c>
      <c r="F41" s="9">
        <f t="shared" si="1"/>
        <v>127406</v>
      </c>
      <c r="G41" s="12">
        <f t="shared" si="0"/>
        <v>259</v>
      </c>
      <c r="H41" s="38"/>
      <c r="I41" s="40"/>
      <c r="J41" s="27"/>
      <c r="K41" s="27"/>
      <c r="L41" s="26"/>
      <c r="M41" s="27"/>
      <c r="N41" s="27"/>
      <c r="O41" s="27"/>
      <c r="P41" s="52"/>
      <c r="Q41" s="24"/>
      <c r="R41" s="24"/>
    </row>
    <row r="42" spans="2:18" x14ac:dyDescent="0.25">
      <c r="B42" s="35">
        <f>+B40+1</f>
        <v>45309</v>
      </c>
      <c r="C42" s="27">
        <f>+R40</f>
        <v>2808</v>
      </c>
      <c r="D42" s="27"/>
      <c r="E42" s="2">
        <v>54453</v>
      </c>
      <c r="F42" s="9">
        <f t="shared" si="1"/>
        <v>54280</v>
      </c>
      <c r="G42" s="12">
        <f t="shared" si="0"/>
        <v>173</v>
      </c>
      <c r="H42" s="53">
        <f>+G42+G43</f>
        <v>396</v>
      </c>
      <c r="I42" s="40">
        <v>10000</v>
      </c>
      <c r="J42" s="27">
        <f>+H42*I42</f>
        <v>3960000</v>
      </c>
      <c r="K42" s="27">
        <f>+K40</f>
        <v>11500</v>
      </c>
      <c r="L42" s="26">
        <f>+K42*H42</f>
        <v>4554000</v>
      </c>
      <c r="M42" s="27">
        <v>161</v>
      </c>
      <c r="N42" s="27">
        <f>+M42*K42</f>
        <v>1851500</v>
      </c>
      <c r="O42" s="27">
        <f>+H42-M42</f>
        <v>235</v>
      </c>
      <c r="P42" s="52">
        <f>+O42*K42</f>
        <v>2702500</v>
      </c>
      <c r="Q42" s="24">
        <f>+L42-J42</f>
        <v>594000</v>
      </c>
      <c r="R42" s="24">
        <f>+C42+D42-H42</f>
        <v>2412</v>
      </c>
    </row>
    <row r="43" spans="2:18" x14ac:dyDescent="0.25">
      <c r="B43" s="35"/>
      <c r="C43" s="27"/>
      <c r="D43" s="27"/>
      <c r="E43" s="2">
        <v>127888</v>
      </c>
      <c r="F43" s="9">
        <f t="shared" si="1"/>
        <v>127665</v>
      </c>
      <c r="G43" s="12">
        <f t="shared" si="0"/>
        <v>223</v>
      </c>
      <c r="H43" s="38"/>
      <c r="I43" s="40"/>
      <c r="J43" s="27"/>
      <c r="K43" s="27"/>
      <c r="L43" s="26"/>
      <c r="M43" s="27"/>
      <c r="N43" s="27"/>
      <c r="O43" s="27"/>
      <c r="P43" s="52"/>
      <c r="Q43" s="24"/>
      <c r="R43" s="24"/>
    </row>
    <row r="44" spans="2:18" x14ac:dyDescent="0.25">
      <c r="B44" s="35">
        <f>+B42+1</f>
        <v>45310</v>
      </c>
      <c r="C44" s="27">
        <f>+R42</f>
        <v>2412</v>
      </c>
      <c r="D44" s="27"/>
      <c r="E44" s="2">
        <v>54548</v>
      </c>
      <c r="F44" s="9">
        <f t="shared" si="1"/>
        <v>54453</v>
      </c>
      <c r="G44" s="12">
        <f t="shared" si="0"/>
        <v>95</v>
      </c>
      <c r="H44" s="53">
        <f>+G44+G45</f>
        <v>377</v>
      </c>
      <c r="I44" s="40">
        <v>10000</v>
      </c>
      <c r="J44" s="27">
        <f>+H44*I44</f>
        <v>3770000</v>
      </c>
      <c r="K44" s="27">
        <f>+K42</f>
        <v>11500</v>
      </c>
      <c r="L44" s="26">
        <f>+K44*H44</f>
        <v>4335500</v>
      </c>
      <c r="M44" s="27">
        <v>158</v>
      </c>
      <c r="N44" s="27">
        <f>+M44*K44</f>
        <v>1817000</v>
      </c>
      <c r="O44" s="27">
        <f>+H44-M44</f>
        <v>219</v>
      </c>
      <c r="P44" s="52">
        <f>+O44*K44</f>
        <v>2518500</v>
      </c>
      <c r="Q44" s="24">
        <f>+L44-J44</f>
        <v>565500</v>
      </c>
      <c r="R44" s="24">
        <f>+C44+D44-H44</f>
        <v>2035</v>
      </c>
    </row>
    <row r="45" spans="2:18" x14ac:dyDescent="0.25">
      <c r="B45" s="35"/>
      <c r="C45" s="27"/>
      <c r="D45" s="27"/>
      <c r="E45" s="2">
        <v>128170</v>
      </c>
      <c r="F45" s="9">
        <f t="shared" si="1"/>
        <v>127888</v>
      </c>
      <c r="G45" s="12">
        <f t="shared" si="0"/>
        <v>282</v>
      </c>
      <c r="H45" s="38"/>
      <c r="I45" s="40"/>
      <c r="J45" s="27"/>
      <c r="K45" s="27"/>
      <c r="L45" s="26"/>
      <c r="M45" s="27"/>
      <c r="N45" s="27"/>
      <c r="O45" s="27"/>
      <c r="P45" s="52"/>
      <c r="Q45" s="24"/>
      <c r="R45" s="24"/>
    </row>
    <row r="46" spans="2:18" x14ac:dyDescent="0.25">
      <c r="B46" s="35">
        <f>+B44+1</f>
        <v>45311</v>
      </c>
      <c r="C46" s="27">
        <f>+R44</f>
        <v>2035</v>
      </c>
      <c r="D46" s="27">
        <v>1325</v>
      </c>
      <c r="E46" s="2">
        <v>54807</v>
      </c>
      <c r="F46" s="9">
        <f t="shared" si="1"/>
        <v>54548</v>
      </c>
      <c r="G46" s="12">
        <f t="shared" si="0"/>
        <v>259</v>
      </c>
      <c r="H46" s="53">
        <f>+G46+G47</f>
        <v>449</v>
      </c>
      <c r="I46" s="40">
        <v>10000</v>
      </c>
      <c r="J46" s="27">
        <f>+H46*I46</f>
        <v>4490000</v>
      </c>
      <c r="K46" s="27">
        <f>+K44</f>
        <v>11500</v>
      </c>
      <c r="L46" s="26">
        <f>+K46*H46</f>
        <v>5163500</v>
      </c>
      <c r="M46" s="27">
        <v>242</v>
      </c>
      <c r="N46" s="27">
        <f>+M46*K46</f>
        <v>2783000</v>
      </c>
      <c r="O46" s="27">
        <f>+H46-M46</f>
        <v>207</v>
      </c>
      <c r="P46" s="52">
        <f>+O46*K46</f>
        <v>2380500</v>
      </c>
      <c r="Q46" s="24">
        <f>+L46-J46</f>
        <v>673500</v>
      </c>
      <c r="R46" s="24">
        <f>+C46+D46-H46</f>
        <v>2911</v>
      </c>
    </row>
    <row r="47" spans="2:18" x14ac:dyDescent="0.25">
      <c r="B47" s="35"/>
      <c r="C47" s="27"/>
      <c r="D47" s="27"/>
      <c r="E47" s="2">
        <v>128360</v>
      </c>
      <c r="F47" s="9">
        <f t="shared" si="1"/>
        <v>128170</v>
      </c>
      <c r="G47" s="12">
        <f t="shared" si="0"/>
        <v>190</v>
      </c>
      <c r="H47" s="38"/>
      <c r="I47" s="40"/>
      <c r="J47" s="27"/>
      <c r="K47" s="27"/>
      <c r="L47" s="26"/>
      <c r="M47" s="27"/>
      <c r="N47" s="27"/>
      <c r="O47" s="27"/>
      <c r="P47" s="52"/>
      <c r="Q47" s="24"/>
      <c r="R47" s="24"/>
    </row>
    <row r="48" spans="2:18" x14ac:dyDescent="0.25">
      <c r="B48" s="35">
        <f>+B46+1</f>
        <v>45312</v>
      </c>
      <c r="C48" s="27">
        <f>+R46</f>
        <v>2911</v>
      </c>
      <c r="D48" s="27"/>
      <c r="E48" s="2">
        <v>54983</v>
      </c>
      <c r="F48" s="9">
        <f t="shared" si="1"/>
        <v>54807</v>
      </c>
      <c r="G48" s="12">
        <f t="shared" si="0"/>
        <v>176</v>
      </c>
      <c r="H48" s="53">
        <f>+G48+G49</f>
        <v>508</v>
      </c>
      <c r="I48" s="40">
        <v>10000</v>
      </c>
      <c r="J48" s="27">
        <f>+H48*I48</f>
        <v>5080000</v>
      </c>
      <c r="K48" s="27">
        <f>+K46</f>
        <v>11500</v>
      </c>
      <c r="L48" s="26">
        <f>+K48*H48</f>
        <v>5842000</v>
      </c>
      <c r="M48" s="27">
        <v>171</v>
      </c>
      <c r="N48" s="27">
        <f>+M48*K48</f>
        <v>1966500</v>
      </c>
      <c r="O48" s="27">
        <f>+H48-M48</f>
        <v>337</v>
      </c>
      <c r="P48" s="52">
        <f>+O48*K48</f>
        <v>3875500</v>
      </c>
      <c r="Q48" s="24">
        <f>+L48-J48</f>
        <v>762000</v>
      </c>
      <c r="R48" s="24">
        <f>+C48+D48-H48</f>
        <v>2403</v>
      </c>
    </row>
    <row r="49" spans="2:18" x14ac:dyDescent="0.25">
      <c r="B49" s="35"/>
      <c r="C49" s="27"/>
      <c r="D49" s="27"/>
      <c r="E49" s="2">
        <v>128692</v>
      </c>
      <c r="F49" s="9">
        <f t="shared" si="1"/>
        <v>128360</v>
      </c>
      <c r="G49" s="12">
        <f t="shared" si="0"/>
        <v>332</v>
      </c>
      <c r="H49" s="38"/>
      <c r="I49" s="40"/>
      <c r="J49" s="27"/>
      <c r="K49" s="27"/>
      <c r="L49" s="26"/>
      <c r="M49" s="27"/>
      <c r="N49" s="27"/>
      <c r="O49" s="27"/>
      <c r="P49" s="52"/>
      <c r="Q49" s="24"/>
      <c r="R49" s="24"/>
    </row>
    <row r="50" spans="2:18" x14ac:dyDescent="0.25">
      <c r="B50" s="35">
        <f>+B48+1</f>
        <v>45313</v>
      </c>
      <c r="C50" s="27">
        <f>+R48</f>
        <v>2403</v>
      </c>
      <c r="D50" s="27"/>
      <c r="E50" s="2">
        <v>55280</v>
      </c>
      <c r="F50" s="9">
        <f t="shared" si="1"/>
        <v>54983</v>
      </c>
      <c r="G50" s="12">
        <f t="shared" si="0"/>
        <v>297</v>
      </c>
      <c r="H50" s="53">
        <f>+G50+G51</f>
        <v>646</v>
      </c>
      <c r="I50" s="40">
        <v>10000</v>
      </c>
      <c r="J50" s="27">
        <f>+H50*I50</f>
        <v>6460000</v>
      </c>
      <c r="K50" s="27">
        <f>+K48</f>
        <v>11500</v>
      </c>
      <c r="L50" s="26">
        <f>+K50*H50</f>
        <v>7429000</v>
      </c>
      <c r="M50" s="27">
        <v>36</v>
      </c>
      <c r="N50" s="27">
        <f>+M50*K50</f>
        <v>414000</v>
      </c>
      <c r="O50" s="27">
        <f>+H50-M50</f>
        <v>610</v>
      </c>
      <c r="P50" s="52">
        <f>+O50*K50</f>
        <v>7015000</v>
      </c>
      <c r="Q50" s="24">
        <f>+L50-J50</f>
        <v>969000</v>
      </c>
      <c r="R50" s="24">
        <f>+C50+D50-H50</f>
        <v>1757</v>
      </c>
    </row>
    <row r="51" spans="2:18" x14ac:dyDescent="0.25">
      <c r="B51" s="35"/>
      <c r="C51" s="27"/>
      <c r="D51" s="27"/>
      <c r="E51" s="2">
        <v>129041</v>
      </c>
      <c r="F51" s="9">
        <f t="shared" si="1"/>
        <v>128692</v>
      </c>
      <c r="G51" s="12">
        <f t="shared" si="0"/>
        <v>349</v>
      </c>
      <c r="H51" s="38"/>
      <c r="I51" s="40"/>
      <c r="J51" s="27"/>
      <c r="K51" s="27"/>
      <c r="L51" s="26"/>
      <c r="M51" s="27"/>
      <c r="N51" s="27"/>
      <c r="O51" s="27"/>
      <c r="P51" s="52"/>
      <c r="Q51" s="24"/>
      <c r="R51" s="24"/>
    </row>
    <row r="52" spans="2:18" x14ac:dyDescent="0.25">
      <c r="B52" s="35">
        <f>+B50+1</f>
        <v>45314</v>
      </c>
      <c r="C52" s="27">
        <f>+R50</f>
        <v>1757</v>
      </c>
      <c r="D52" s="27"/>
      <c r="E52" s="2">
        <v>55546</v>
      </c>
      <c r="F52" s="9">
        <f t="shared" si="1"/>
        <v>55280</v>
      </c>
      <c r="G52" s="12">
        <f t="shared" si="0"/>
        <v>266</v>
      </c>
      <c r="H52" s="53">
        <f>+G52+G53</f>
        <v>417</v>
      </c>
      <c r="I52" s="40">
        <v>10000</v>
      </c>
      <c r="J52" s="27">
        <f>+H52*I52</f>
        <v>4170000</v>
      </c>
      <c r="K52" s="27">
        <f>+K50</f>
        <v>11500</v>
      </c>
      <c r="L52" s="26">
        <f>+K52*H52</f>
        <v>4795500</v>
      </c>
      <c r="M52" s="27">
        <v>234</v>
      </c>
      <c r="N52" s="27">
        <f>+M52*K52</f>
        <v>2691000</v>
      </c>
      <c r="O52" s="27">
        <f>+H52-M52</f>
        <v>183</v>
      </c>
      <c r="P52" s="52">
        <f>+O52*K52</f>
        <v>2104500</v>
      </c>
      <c r="Q52" s="24">
        <f>+L52-J52</f>
        <v>625500</v>
      </c>
      <c r="R52" s="24">
        <f>+C52+D52-H52</f>
        <v>1340</v>
      </c>
    </row>
    <row r="53" spans="2:18" x14ac:dyDescent="0.25">
      <c r="B53" s="35"/>
      <c r="C53" s="27"/>
      <c r="D53" s="27"/>
      <c r="E53" s="2">
        <v>129192</v>
      </c>
      <c r="F53" s="9">
        <f t="shared" si="1"/>
        <v>129041</v>
      </c>
      <c r="G53" s="12">
        <f t="shared" si="0"/>
        <v>151</v>
      </c>
      <c r="H53" s="38"/>
      <c r="I53" s="40"/>
      <c r="J53" s="27"/>
      <c r="K53" s="27"/>
      <c r="L53" s="26"/>
      <c r="M53" s="27"/>
      <c r="N53" s="27"/>
      <c r="O53" s="27"/>
      <c r="P53" s="52"/>
      <c r="Q53" s="24"/>
      <c r="R53" s="24"/>
    </row>
    <row r="54" spans="2:18" x14ac:dyDescent="0.25">
      <c r="B54" s="35">
        <f>+B52+1</f>
        <v>45315</v>
      </c>
      <c r="C54" s="27">
        <f>+R52</f>
        <v>1340</v>
      </c>
      <c r="D54" s="27">
        <v>5115</v>
      </c>
      <c r="E54" s="2">
        <v>55703</v>
      </c>
      <c r="F54" s="9">
        <f t="shared" si="1"/>
        <v>55546</v>
      </c>
      <c r="G54" s="12">
        <f t="shared" si="0"/>
        <v>157</v>
      </c>
      <c r="H54" s="53">
        <f>+G54+G55</f>
        <v>414</v>
      </c>
      <c r="I54" s="40">
        <v>10000</v>
      </c>
      <c r="J54" s="27">
        <f>+H54*I54</f>
        <v>4140000</v>
      </c>
      <c r="K54" s="27">
        <f>+K52</f>
        <v>11500</v>
      </c>
      <c r="L54" s="26">
        <f>+K54*H54</f>
        <v>4761000</v>
      </c>
      <c r="M54" s="27">
        <v>200</v>
      </c>
      <c r="N54" s="27">
        <f>+M54*K54</f>
        <v>2300000</v>
      </c>
      <c r="O54" s="27">
        <f>+H54-M54</f>
        <v>214</v>
      </c>
      <c r="P54" s="52">
        <f>+O54*K54</f>
        <v>2461000</v>
      </c>
      <c r="Q54" s="24">
        <f>+L54-J54</f>
        <v>621000</v>
      </c>
      <c r="R54" s="24">
        <f>+C54+D54-H54</f>
        <v>6041</v>
      </c>
    </row>
    <row r="55" spans="2:18" x14ac:dyDescent="0.25">
      <c r="B55" s="35"/>
      <c r="C55" s="27"/>
      <c r="D55" s="27"/>
      <c r="E55" s="2">
        <v>129449</v>
      </c>
      <c r="F55" s="9">
        <f t="shared" si="1"/>
        <v>129192</v>
      </c>
      <c r="G55" s="12">
        <f t="shared" si="0"/>
        <v>257</v>
      </c>
      <c r="H55" s="38"/>
      <c r="I55" s="40"/>
      <c r="J55" s="27"/>
      <c r="K55" s="27"/>
      <c r="L55" s="26"/>
      <c r="M55" s="27"/>
      <c r="N55" s="27"/>
      <c r="O55" s="27"/>
      <c r="P55" s="52"/>
      <c r="Q55" s="24"/>
      <c r="R55" s="24"/>
    </row>
    <row r="56" spans="2:18" x14ac:dyDescent="0.25">
      <c r="B56" s="35">
        <f>+B54+1</f>
        <v>45316</v>
      </c>
      <c r="C56" s="27">
        <f>+R54</f>
        <v>6041</v>
      </c>
      <c r="D56" s="27"/>
      <c r="E56" s="2">
        <v>56079</v>
      </c>
      <c r="F56" s="9">
        <f t="shared" si="1"/>
        <v>55703</v>
      </c>
      <c r="G56" s="12">
        <f t="shared" si="0"/>
        <v>376</v>
      </c>
      <c r="H56" s="53">
        <f>+G56+G57</f>
        <v>401</v>
      </c>
      <c r="I56" s="40">
        <v>10000</v>
      </c>
      <c r="J56" s="27">
        <f>+H56*I56</f>
        <v>4010000</v>
      </c>
      <c r="K56" s="27">
        <f>+K54</f>
        <v>11500</v>
      </c>
      <c r="L56" s="26">
        <f>+K56*H56</f>
        <v>4611500</v>
      </c>
      <c r="M56" s="27">
        <v>185</v>
      </c>
      <c r="N56" s="27">
        <f>+M56*K56</f>
        <v>2127500</v>
      </c>
      <c r="O56" s="27">
        <f>+H56-M56</f>
        <v>216</v>
      </c>
      <c r="P56" s="52">
        <f>+O56*K56</f>
        <v>2484000</v>
      </c>
      <c r="Q56" s="24">
        <f>+L56-J56</f>
        <v>601500</v>
      </c>
      <c r="R56" s="24">
        <f>+C56+D56-H56</f>
        <v>5640</v>
      </c>
    </row>
    <row r="57" spans="2:18" x14ac:dyDescent="0.25">
      <c r="B57" s="35"/>
      <c r="C57" s="27"/>
      <c r="D57" s="27"/>
      <c r="E57" s="2">
        <v>129474</v>
      </c>
      <c r="F57" s="9">
        <f t="shared" si="1"/>
        <v>129449</v>
      </c>
      <c r="G57" s="12">
        <f t="shared" si="0"/>
        <v>25</v>
      </c>
      <c r="H57" s="38"/>
      <c r="I57" s="40"/>
      <c r="J57" s="27"/>
      <c r="K57" s="27"/>
      <c r="L57" s="26"/>
      <c r="M57" s="27"/>
      <c r="N57" s="27"/>
      <c r="O57" s="27"/>
      <c r="P57" s="52"/>
      <c r="Q57" s="24"/>
      <c r="R57" s="24"/>
    </row>
    <row r="58" spans="2:18" x14ac:dyDescent="0.25">
      <c r="B58" s="35">
        <f>+B56+1</f>
        <v>45317</v>
      </c>
      <c r="C58" s="27">
        <f>+R56</f>
        <v>5640</v>
      </c>
      <c r="D58" s="27"/>
      <c r="E58" s="2">
        <f t="shared" ref="E58:E67" si="2">+F58</f>
        <v>56079</v>
      </c>
      <c r="F58" s="9">
        <f t="shared" si="1"/>
        <v>56079</v>
      </c>
      <c r="G58" s="12">
        <f t="shared" si="0"/>
        <v>0</v>
      </c>
      <c r="H58" s="53">
        <f>+G58+G59</f>
        <v>0</v>
      </c>
      <c r="I58" s="40">
        <v>10000</v>
      </c>
      <c r="J58" s="27">
        <f>+H58*I58</f>
        <v>0</v>
      </c>
      <c r="K58" s="27">
        <f>+K56</f>
        <v>11500</v>
      </c>
      <c r="L58" s="26">
        <f>+K58*H58</f>
        <v>0</v>
      </c>
      <c r="M58" s="27"/>
      <c r="N58" s="27">
        <f>+M59*K58</f>
        <v>0</v>
      </c>
      <c r="O58" s="27">
        <f>+H58-M59</f>
        <v>0</v>
      </c>
      <c r="P58" s="52">
        <f>+O58*K58</f>
        <v>0</v>
      </c>
      <c r="Q58" s="24">
        <f>+L58-J58</f>
        <v>0</v>
      </c>
      <c r="R58" s="24">
        <f>+C58+D58-H58</f>
        <v>5640</v>
      </c>
    </row>
    <row r="59" spans="2:18" x14ac:dyDescent="0.25">
      <c r="B59" s="35"/>
      <c r="C59" s="27"/>
      <c r="D59" s="27"/>
      <c r="E59" s="2">
        <f t="shared" si="2"/>
        <v>129474</v>
      </c>
      <c r="F59" s="9">
        <f t="shared" si="1"/>
        <v>129474</v>
      </c>
      <c r="G59" s="12">
        <f t="shared" si="0"/>
        <v>0</v>
      </c>
      <c r="H59" s="38"/>
      <c r="I59" s="40"/>
      <c r="J59" s="27"/>
      <c r="K59" s="27"/>
      <c r="L59" s="26"/>
      <c r="M59" s="27"/>
      <c r="N59" s="27"/>
      <c r="O59" s="27"/>
      <c r="P59" s="52"/>
      <c r="Q59" s="24"/>
      <c r="R59" s="24"/>
    </row>
    <row r="60" spans="2:18" x14ac:dyDescent="0.25">
      <c r="B60" s="35">
        <f>+B58+1</f>
        <v>45318</v>
      </c>
      <c r="C60" s="27">
        <f>+R58</f>
        <v>5640</v>
      </c>
      <c r="D60" s="27"/>
      <c r="E60" s="2">
        <f t="shared" si="2"/>
        <v>56079</v>
      </c>
      <c r="F60" s="9">
        <f t="shared" si="1"/>
        <v>56079</v>
      </c>
      <c r="G60" s="12">
        <f t="shared" si="0"/>
        <v>0</v>
      </c>
      <c r="H60" s="53">
        <f>+G60+G61</f>
        <v>0</v>
      </c>
      <c r="I60" s="40">
        <v>10000</v>
      </c>
      <c r="J60" s="27">
        <f>+H60*I60</f>
        <v>0</v>
      </c>
      <c r="K60" s="27">
        <f>+K58</f>
        <v>11500</v>
      </c>
      <c r="L60" s="26">
        <f>+K60*H60</f>
        <v>0</v>
      </c>
      <c r="M60" s="27"/>
      <c r="N60" s="27">
        <f>+M61*K60</f>
        <v>0</v>
      </c>
      <c r="O60" s="27">
        <f>+H60-M61</f>
        <v>0</v>
      </c>
      <c r="P60" s="52">
        <f>+O60*K60</f>
        <v>0</v>
      </c>
      <c r="Q60" s="24">
        <f>+L60-J60</f>
        <v>0</v>
      </c>
      <c r="R60" s="24">
        <f>+C60+D60-H60</f>
        <v>5640</v>
      </c>
    </row>
    <row r="61" spans="2:18" x14ac:dyDescent="0.25">
      <c r="B61" s="35"/>
      <c r="C61" s="27"/>
      <c r="D61" s="27"/>
      <c r="E61" s="2">
        <f t="shared" si="2"/>
        <v>129474</v>
      </c>
      <c r="F61" s="9">
        <f t="shared" si="1"/>
        <v>129474</v>
      </c>
      <c r="G61" s="12">
        <f t="shared" si="0"/>
        <v>0</v>
      </c>
      <c r="H61" s="38"/>
      <c r="I61" s="40"/>
      <c r="J61" s="27"/>
      <c r="K61" s="27"/>
      <c r="L61" s="26"/>
      <c r="M61" s="27"/>
      <c r="N61" s="27"/>
      <c r="O61" s="27"/>
      <c r="P61" s="52"/>
      <c r="Q61" s="24"/>
      <c r="R61" s="24"/>
    </row>
    <row r="62" spans="2:18" x14ac:dyDescent="0.25">
      <c r="B62" s="35">
        <f>+B60+1</f>
        <v>45319</v>
      </c>
      <c r="C62" s="27">
        <f>+R60</f>
        <v>5640</v>
      </c>
      <c r="D62" s="27"/>
      <c r="E62" s="2">
        <f t="shared" si="2"/>
        <v>56079</v>
      </c>
      <c r="F62" s="9">
        <f t="shared" si="1"/>
        <v>56079</v>
      </c>
      <c r="G62" s="12">
        <f t="shared" si="0"/>
        <v>0</v>
      </c>
      <c r="H62" s="53">
        <f>+G62+G63</f>
        <v>0</v>
      </c>
      <c r="I62" s="40">
        <v>10000</v>
      </c>
      <c r="J62" s="27">
        <f>+H62*I62</f>
        <v>0</v>
      </c>
      <c r="K62" s="27">
        <f>+K60</f>
        <v>11500</v>
      </c>
      <c r="L62" s="26">
        <f>+K62*H62</f>
        <v>0</v>
      </c>
      <c r="M62" s="27"/>
      <c r="N62" s="27">
        <f>+M63*K62</f>
        <v>0</v>
      </c>
      <c r="O62" s="27">
        <f>+H62-M63</f>
        <v>0</v>
      </c>
      <c r="P62" s="52">
        <f>+O62*K62</f>
        <v>0</v>
      </c>
      <c r="Q62" s="24">
        <f>+L62-J62</f>
        <v>0</v>
      </c>
      <c r="R62" s="24">
        <f>+C62+D62-H62</f>
        <v>5640</v>
      </c>
    </row>
    <row r="63" spans="2:18" x14ac:dyDescent="0.25">
      <c r="B63" s="35"/>
      <c r="C63" s="27"/>
      <c r="D63" s="27"/>
      <c r="E63" s="2">
        <f t="shared" si="2"/>
        <v>129474</v>
      </c>
      <c r="F63" s="9">
        <f t="shared" si="1"/>
        <v>129474</v>
      </c>
      <c r="G63" s="12">
        <f t="shared" si="0"/>
        <v>0</v>
      </c>
      <c r="H63" s="38"/>
      <c r="I63" s="40"/>
      <c r="J63" s="27"/>
      <c r="K63" s="27"/>
      <c r="L63" s="26"/>
      <c r="M63" s="27"/>
      <c r="N63" s="27"/>
      <c r="O63" s="27"/>
      <c r="P63" s="52"/>
      <c r="Q63" s="24"/>
      <c r="R63" s="24"/>
    </row>
    <row r="64" spans="2:18" x14ac:dyDescent="0.25">
      <c r="B64" s="35">
        <f>+B62+1</f>
        <v>45320</v>
      </c>
      <c r="C64" s="27">
        <f>+R62</f>
        <v>5640</v>
      </c>
      <c r="D64" s="27"/>
      <c r="E64" s="2">
        <f t="shared" si="2"/>
        <v>56079</v>
      </c>
      <c r="F64" s="9">
        <f t="shared" si="1"/>
        <v>56079</v>
      </c>
      <c r="G64" s="12">
        <f t="shared" si="0"/>
        <v>0</v>
      </c>
      <c r="H64" s="53">
        <f>+G64+G65</f>
        <v>0</v>
      </c>
      <c r="I64" s="40">
        <v>10000</v>
      </c>
      <c r="J64" s="27">
        <f>+H64*I64</f>
        <v>0</v>
      </c>
      <c r="K64" s="27">
        <f>+K62</f>
        <v>11500</v>
      </c>
      <c r="L64" s="26">
        <f>+K64*H64</f>
        <v>0</v>
      </c>
      <c r="M64" s="27"/>
      <c r="N64" s="27">
        <f>+M65*K64</f>
        <v>0</v>
      </c>
      <c r="O64" s="27">
        <f>+H64-M65</f>
        <v>0</v>
      </c>
      <c r="P64" s="52">
        <f>+O64*K64</f>
        <v>0</v>
      </c>
      <c r="Q64" s="24">
        <f>+L64-J64</f>
        <v>0</v>
      </c>
      <c r="R64" s="24">
        <f>+C64+D64-H64</f>
        <v>5640</v>
      </c>
    </row>
    <row r="65" spans="2:18" x14ac:dyDescent="0.25">
      <c r="B65" s="35"/>
      <c r="C65" s="27"/>
      <c r="D65" s="27"/>
      <c r="E65" s="2">
        <f t="shared" si="2"/>
        <v>129474</v>
      </c>
      <c r="F65" s="9">
        <f t="shared" si="1"/>
        <v>129474</v>
      </c>
      <c r="G65" s="12">
        <f t="shared" si="0"/>
        <v>0</v>
      </c>
      <c r="H65" s="38"/>
      <c r="I65" s="40"/>
      <c r="J65" s="27"/>
      <c r="K65" s="27"/>
      <c r="L65" s="26"/>
      <c r="M65" s="27"/>
      <c r="N65" s="27"/>
      <c r="O65" s="27"/>
      <c r="P65" s="52"/>
      <c r="Q65" s="24"/>
      <c r="R65" s="24"/>
    </row>
    <row r="66" spans="2:18" x14ac:dyDescent="0.25">
      <c r="B66" s="35">
        <f>+B64+1</f>
        <v>45321</v>
      </c>
      <c r="C66" s="27">
        <f>+R64</f>
        <v>5640</v>
      </c>
      <c r="D66" s="27"/>
      <c r="E66" s="2">
        <f t="shared" si="2"/>
        <v>56079</v>
      </c>
      <c r="F66" s="9">
        <f t="shared" si="1"/>
        <v>56079</v>
      </c>
      <c r="G66" s="12">
        <f t="shared" si="0"/>
        <v>0</v>
      </c>
      <c r="H66" s="53">
        <f>+G66+G67</f>
        <v>0</v>
      </c>
      <c r="I66" s="40">
        <v>10000</v>
      </c>
      <c r="J66" s="27">
        <f>+H66*I66</f>
        <v>0</v>
      </c>
      <c r="K66" s="27">
        <f>+K64</f>
        <v>11500</v>
      </c>
      <c r="L66" s="26">
        <f>+K66*H66</f>
        <v>0</v>
      </c>
      <c r="M66" s="27"/>
      <c r="N66" s="27">
        <f>+M67*K66</f>
        <v>0</v>
      </c>
      <c r="O66" s="27">
        <f>+H66-M67</f>
        <v>0</v>
      </c>
      <c r="P66" s="52">
        <f>+O66*K66</f>
        <v>0</v>
      </c>
      <c r="Q66" s="24">
        <f>+L66-J66</f>
        <v>0</v>
      </c>
      <c r="R66" s="24">
        <f>+C66+D66-H66</f>
        <v>5640</v>
      </c>
    </row>
    <row r="67" spans="2:18" ht="19.5" thickBot="1" x14ac:dyDescent="0.3">
      <c r="B67" s="60"/>
      <c r="C67" s="54"/>
      <c r="D67" s="54"/>
      <c r="E67" s="7">
        <f t="shared" si="2"/>
        <v>129474</v>
      </c>
      <c r="F67" s="10">
        <f t="shared" si="1"/>
        <v>129474</v>
      </c>
      <c r="G67" s="13">
        <f t="shared" si="0"/>
        <v>0</v>
      </c>
      <c r="H67" s="61"/>
      <c r="I67" s="62"/>
      <c r="J67" s="54"/>
      <c r="K67" s="54"/>
      <c r="L67" s="63"/>
      <c r="M67" s="54"/>
      <c r="N67" s="54"/>
      <c r="O67" s="54"/>
      <c r="P67" s="55"/>
      <c r="Q67" s="59"/>
      <c r="R67" s="59"/>
    </row>
    <row r="68" spans="2:18" ht="19.5" thickBot="1" x14ac:dyDescent="0.3">
      <c r="B68" s="18" t="s">
        <v>22</v>
      </c>
      <c r="C68" s="19"/>
      <c r="D68" s="19"/>
      <c r="E68" s="19"/>
      <c r="F68" s="19"/>
      <c r="G68" s="19">
        <f t="shared" ref="G68" si="3">SUM(G6:G67)</f>
        <v>7769</v>
      </c>
      <c r="H68" s="19">
        <f>SUM(H6:H66)</f>
        <v>7769</v>
      </c>
      <c r="I68" s="19">
        <f>SUM(I6:I66)</f>
        <v>310500</v>
      </c>
      <c r="J68" s="19">
        <f>SUM(J6:J66)</f>
        <v>77757000</v>
      </c>
      <c r="K68" s="19">
        <f>SUM(K6:K66)</f>
        <v>357300</v>
      </c>
      <c r="L68" s="19">
        <f>SUM(L6:L66)</f>
        <v>89536700</v>
      </c>
      <c r="M68" s="19">
        <f>SUM(M6:M67)</f>
        <v>2565</v>
      </c>
      <c r="N68" s="19">
        <f>SUM(N6:N66)</f>
        <v>29527300</v>
      </c>
      <c r="O68" s="19">
        <f>SUM(O6:O66)</f>
        <v>5204</v>
      </c>
      <c r="P68" s="19">
        <f>SUM(P6:P66)</f>
        <v>60009400</v>
      </c>
      <c r="Q68" s="19">
        <f>SUM(Q6:Q66)</f>
        <v>11779700</v>
      </c>
      <c r="R68" s="20"/>
    </row>
    <row r="69" spans="2:18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</sheetData>
  <mergeCells count="449">
    <mergeCell ref="B2:R2"/>
    <mergeCell ref="Q66:Q67"/>
    <mergeCell ref="R66:R67"/>
    <mergeCell ref="Q64:Q65"/>
    <mergeCell ref="R64:R65"/>
    <mergeCell ref="B66:B67"/>
    <mergeCell ref="C66:C67"/>
    <mergeCell ref="D66:D67"/>
    <mergeCell ref="H66:H67"/>
    <mergeCell ref="I66:I67"/>
    <mergeCell ref="J66:J67"/>
    <mergeCell ref="K66:K67"/>
    <mergeCell ref="L66:L67"/>
    <mergeCell ref="J64:J65"/>
    <mergeCell ref="K64:K65"/>
    <mergeCell ref="L64:L65"/>
    <mergeCell ref="N64:N65"/>
    <mergeCell ref="O64:O65"/>
    <mergeCell ref="P64:P65"/>
    <mergeCell ref="M66:M67"/>
    <mergeCell ref="B64:B65"/>
    <mergeCell ref="C64:C65"/>
    <mergeCell ref="D64:D65"/>
    <mergeCell ref="H64:H65"/>
    <mergeCell ref="I64:I65"/>
    <mergeCell ref="M64:M65"/>
    <mergeCell ref="N66:N67"/>
    <mergeCell ref="O66:O67"/>
    <mergeCell ref="P66:P67"/>
    <mergeCell ref="N60:N61"/>
    <mergeCell ref="O60:O61"/>
    <mergeCell ref="P60:P61"/>
    <mergeCell ref="Q60:Q61"/>
    <mergeCell ref="N62:N63"/>
    <mergeCell ref="O62:O63"/>
    <mergeCell ref="P62:P63"/>
    <mergeCell ref="Q62:Q63"/>
    <mergeCell ref="R62:R63"/>
    <mergeCell ref="B62:B63"/>
    <mergeCell ref="C62:C63"/>
    <mergeCell ref="D62:D63"/>
    <mergeCell ref="H62:H63"/>
    <mergeCell ref="I62:I63"/>
    <mergeCell ref="J62:J63"/>
    <mergeCell ref="K62:K63"/>
    <mergeCell ref="L62:L63"/>
    <mergeCell ref="M62:M63"/>
    <mergeCell ref="B58:B59"/>
    <mergeCell ref="C58:C59"/>
    <mergeCell ref="D58:D59"/>
    <mergeCell ref="H58:H59"/>
    <mergeCell ref="I58:I59"/>
    <mergeCell ref="P58:P59"/>
    <mergeCell ref="Q58:Q59"/>
    <mergeCell ref="R58:R59"/>
    <mergeCell ref="B60:B61"/>
    <mergeCell ref="C60:C61"/>
    <mergeCell ref="D60:D61"/>
    <mergeCell ref="H60:H61"/>
    <mergeCell ref="I60:I61"/>
    <mergeCell ref="J60:J61"/>
    <mergeCell ref="K60:K61"/>
    <mergeCell ref="J58:J59"/>
    <mergeCell ref="K58:K59"/>
    <mergeCell ref="L58:L59"/>
    <mergeCell ref="M58:M59"/>
    <mergeCell ref="N58:N59"/>
    <mergeCell ref="O58:O59"/>
    <mergeCell ref="R60:R61"/>
    <mergeCell ref="L60:L61"/>
    <mergeCell ref="M60:M61"/>
    <mergeCell ref="N54:N55"/>
    <mergeCell ref="O54:O55"/>
    <mergeCell ref="P54:P55"/>
    <mergeCell ref="Q54:Q55"/>
    <mergeCell ref="N56:N57"/>
    <mergeCell ref="O56:O57"/>
    <mergeCell ref="P56:P57"/>
    <mergeCell ref="Q56:Q57"/>
    <mergeCell ref="R56:R57"/>
    <mergeCell ref="B56:B57"/>
    <mergeCell ref="C56:C57"/>
    <mergeCell ref="D56:D57"/>
    <mergeCell ref="H56:H57"/>
    <mergeCell ref="I56:I57"/>
    <mergeCell ref="J56:J57"/>
    <mergeCell ref="K56:K57"/>
    <mergeCell ref="L56:L57"/>
    <mergeCell ref="M56:M57"/>
    <mergeCell ref="B52:B53"/>
    <mergeCell ref="C52:C53"/>
    <mergeCell ref="D52:D53"/>
    <mergeCell ref="H52:H53"/>
    <mergeCell ref="I52:I53"/>
    <mergeCell ref="P52:P53"/>
    <mergeCell ref="Q52:Q53"/>
    <mergeCell ref="R52:R53"/>
    <mergeCell ref="B54:B55"/>
    <mergeCell ref="C54:C55"/>
    <mergeCell ref="D54:D55"/>
    <mergeCell ref="H54:H55"/>
    <mergeCell ref="I54:I55"/>
    <mergeCell ref="J54:J55"/>
    <mergeCell ref="K54:K55"/>
    <mergeCell ref="J52:J53"/>
    <mergeCell ref="K52:K53"/>
    <mergeCell ref="L52:L53"/>
    <mergeCell ref="M52:M53"/>
    <mergeCell ref="N52:N53"/>
    <mergeCell ref="O52:O53"/>
    <mergeCell ref="R54:R55"/>
    <mergeCell ref="L54:L55"/>
    <mergeCell ref="M54:M55"/>
    <mergeCell ref="N48:N49"/>
    <mergeCell ref="O48:O49"/>
    <mergeCell ref="P48:P49"/>
    <mergeCell ref="Q48:Q49"/>
    <mergeCell ref="N50:N51"/>
    <mergeCell ref="O50:O51"/>
    <mergeCell ref="P50:P51"/>
    <mergeCell ref="Q50:Q51"/>
    <mergeCell ref="R50:R51"/>
    <mergeCell ref="B50:B51"/>
    <mergeCell ref="C50:C51"/>
    <mergeCell ref="D50:D51"/>
    <mergeCell ref="H50:H51"/>
    <mergeCell ref="I50:I51"/>
    <mergeCell ref="J50:J51"/>
    <mergeCell ref="K50:K51"/>
    <mergeCell ref="L50:L51"/>
    <mergeCell ref="M50:M51"/>
    <mergeCell ref="B46:B47"/>
    <mergeCell ref="C46:C47"/>
    <mergeCell ref="D46:D47"/>
    <mergeCell ref="H46:H47"/>
    <mergeCell ref="I46:I47"/>
    <mergeCell ref="P46:P47"/>
    <mergeCell ref="Q46:Q47"/>
    <mergeCell ref="R46:R47"/>
    <mergeCell ref="B48:B49"/>
    <mergeCell ref="C48:C49"/>
    <mergeCell ref="D48:D49"/>
    <mergeCell ref="H48:H49"/>
    <mergeCell ref="I48:I49"/>
    <mergeCell ref="J48:J49"/>
    <mergeCell ref="K48:K49"/>
    <mergeCell ref="J46:J47"/>
    <mergeCell ref="K46:K47"/>
    <mergeCell ref="L46:L47"/>
    <mergeCell ref="M46:M47"/>
    <mergeCell ref="N46:N47"/>
    <mergeCell ref="O46:O47"/>
    <mergeCell ref="R48:R49"/>
    <mergeCell ref="L48:L49"/>
    <mergeCell ref="M48:M49"/>
    <mergeCell ref="N42:N43"/>
    <mergeCell ref="O42:O43"/>
    <mergeCell ref="P42:P43"/>
    <mergeCell ref="Q42:Q43"/>
    <mergeCell ref="N44:N45"/>
    <mergeCell ref="O44:O45"/>
    <mergeCell ref="P44:P45"/>
    <mergeCell ref="Q44:Q45"/>
    <mergeCell ref="R44:R45"/>
    <mergeCell ref="B44:B45"/>
    <mergeCell ref="C44:C45"/>
    <mergeCell ref="D44:D45"/>
    <mergeCell ref="H44:H45"/>
    <mergeCell ref="I44:I45"/>
    <mergeCell ref="J44:J45"/>
    <mergeCell ref="K44:K45"/>
    <mergeCell ref="L44:L45"/>
    <mergeCell ref="M44:M45"/>
    <mergeCell ref="B40:B41"/>
    <mergeCell ref="C40:C41"/>
    <mergeCell ref="D40:D41"/>
    <mergeCell ref="H40:H41"/>
    <mergeCell ref="I40:I41"/>
    <mergeCell ref="P40:P41"/>
    <mergeCell ref="Q40:Q41"/>
    <mergeCell ref="R40:R41"/>
    <mergeCell ref="B42:B43"/>
    <mergeCell ref="C42:C43"/>
    <mergeCell ref="D42:D43"/>
    <mergeCell ref="H42:H43"/>
    <mergeCell ref="I42:I43"/>
    <mergeCell ref="J42:J43"/>
    <mergeCell ref="K42:K43"/>
    <mergeCell ref="J40:J41"/>
    <mergeCell ref="K40:K41"/>
    <mergeCell ref="L40:L41"/>
    <mergeCell ref="M40:M41"/>
    <mergeCell ref="N40:N41"/>
    <mergeCell ref="O40:O41"/>
    <mergeCell ref="R42:R43"/>
    <mergeCell ref="L42:L43"/>
    <mergeCell ref="M42:M43"/>
    <mergeCell ref="N36:N37"/>
    <mergeCell ref="O36:O37"/>
    <mergeCell ref="P36:P37"/>
    <mergeCell ref="Q36:Q37"/>
    <mergeCell ref="N38:N39"/>
    <mergeCell ref="O38:O39"/>
    <mergeCell ref="P38:P39"/>
    <mergeCell ref="Q38:Q39"/>
    <mergeCell ref="R38:R39"/>
    <mergeCell ref="B38:B39"/>
    <mergeCell ref="C38:C39"/>
    <mergeCell ref="D38:D39"/>
    <mergeCell ref="H38:H39"/>
    <mergeCell ref="I38:I39"/>
    <mergeCell ref="J38:J39"/>
    <mergeCell ref="K38:K39"/>
    <mergeCell ref="L38:L39"/>
    <mergeCell ref="M38:M39"/>
    <mergeCell ref="B34:B35"/>
    <mergeCell ref="C34:C35"/>
    <mergeCell ref="D34:D35"/>
    <mergeCell ref="H34:H35"/>
    <mergeCell ref="I34:I35"/>
    <mergeCell ref="P34:P35"/>
    <mergeCell ref="Q34:Q35"/>
    <mergeCell ref="R34:R35"/>
    <mergeCell ref="B36:B37"/>
    <mergeCell ref="C36:C37"/>
    <mergeCell ref="D36:D37"/>
    <mergeCell ref="H36:H37"/>
    <mergeCell ref="I36:I37"/>
    <mergeCell ref="J36:J37"/>
    <mergeCell ref="K36:K37"/>
    <mergeCell ref="J34:J35"/>
    <mergeCell ref="K34:K35"/>
    <mergeCell ref="L34:L35"/>
    <mergeCell ref="M34:M35"/>
    <mergeCell ref="N34:N35"/>
    <mergeCell ref="O34:O35"/>
    <mergeCell ref="R36:R37"/>
    <mergeCell ref="L36:L37"/>
    <mergeCell ref="M36:M37"/>
    <mergeCell ref="N30:N31"/>
    <mergeCell ref="O30:O31"/>
    <mergeCell ref="P30:P31"/>
    <mergeCell ref="Q30:Q31"/>
    <mergeCell ref="N32:N33"/>
    <mergeCell ref="O32:O33"/>
    <mergeCell ref="P32:P33"/>
    <mergeCell ref="Q32:Q33"/>
    <mergeCell ref="R32:R33"/>
    <mergeCell ref="B32:B33"/>
    <mergeCell ref="C32:C33"/>
    <mergeCell ref="D32:D33"/>
    <mergeCell ref="H32:H33"/>
    <mergeCell ref="I32:I33"/>
    <mergeCell ref="J32:J33"/>
    <mergeCell ref="K32:K33"/>
    <mergeCell ref="L32:L33"/>
    <mergeCell ref="M32:M33"/>
    <mergeCell ref="B28:B29"/>
    <mergeCell ref="C28:C29"/>
    <mergeCell ref="D28:D29"/>
    <mergeCell ref="H28:H29"/>
    <mergeCell ref="I28:I29"/>
    <mergeCell ref="P28:P29"/>
    <mergeCell ref="Q28:Q29"/>
    <mergeCell ref="R28:R29"/>
    <mergeCell ref="B30:B31"/>
    <mergeCell ref="C30:C31"/>
    <mergeCell ref="D30:D31"/>
    <mergeCell ref="H30:H31"/>
    <mergeCell ref="I30:I31"/>
    <mergeCell ref="J30:J31"/>
    <mergeCell ref="K30:K31"/>
    <mergeCell ref="J28:J29"/>
    <mergeCell ref="K28:K29"/>
    <mergeCell ref="L28:L29"/>
    <mergeCell ref="M28:M29"/>
    <mergeCell ref="N28:N29"/>
    <mergeCell ref="O28:O29"/>
    <mergeCell ref="R30:R31"/>
    <mergeCell ref="L30:L31"/>
    <mergeCell ref="M30:M31"/>
    <mergeCell ref="N24:N25"/>
    <mergeCell ref="O24:O25"/>
    <mergeCell ref="P24:P25"/>
    <mergeCell ref="Q24:Q25"/>
    <mergeCell ref="N26:N27"/>
    <mergeCell ref="O26:O27"/>
    <mergeCell ref="P26:P27"/>
    <mergeCell ref="Q26:Q27"/>
    <mergeCell ref="R26:R27"/>
    <mergeCell ref="B26:B27"/>
    <mergeCell ref="C26:C27"/>
    <mergeCell ref="D26:D27"/>
    <mergeCell ref="H26:H27"/>
    <mergeCell ref="I26:I27"/>
    <mergeCell ref="J26:J27"/>
    <mergeCell ref="K26:K27"/>
    <mergeCell ref="L26:L27"/>
    <mergeCell ref="M26:M27"/>
    <mergeCell ref="B22:B23"/>
    <mergeCell ref="C22:C23"/>
    <mergeCell ref="D22:D23"/>
    <mergeCell ref="H22:H23"/>
    <mergeCell ref="I22:I23"/>
    <mergeCell ref="P22:P23"/>
    <mergeCell ref="Q22:Q23"/>
    <mergeCell ref="R22:R23"/>
    <mergeCell ref="B24:B25"/>
    <mergeCell ref="C24:C25"/>
    <mergeCell ref="D24:D25"/>
    <mergeCell ref="H24:H25"/>
    <mergeCell ref="I24:I25"/>
    <mergeCell ref="J24:J25"/>
    <mergeCell ref="K24:K25"/>
    <mergeCell ref="J22:J23"/>
    <mergeCell ref="K22:K23"/>
    <mergeCell ref="L22:L23"/>
    <mergeCell ref="M22:M23"/>
    <mergeCell ref="N22:N23"/>
    <mergeCell ref="O22:O23"/>
    <mergeCell ref="R24:R25"/>
    <mergeCell ref="L24:L25"/>
    <mergeCell ref="M24:M25"/>
    <mergeCell ref="N18:N19"/>
    <mergeCell ref="O18:O19"/>
    <mergeCell ref="P18:P19"/>
    <mergeCell ref="Q18:Q19"/>
    <mergeCell ref="N20:N21"/>
    <mergeCell ref="O20:O21"/>
    <mergeCell ref="P20:P21"/>
    <mergeCell ref="Q20:Q21"/>
    <mergeCell ref="R20:R21"/>
    <mergeCell ref="B20:B21"/>
    <mergeCell ref="C20:C21"/>
    <mergeCell ref="D20:D21"/>
    <mergeCell ref="H20:H21"/>
    <mergeCell ref="I20:I21"/>
    <mergeCell ref="J20:J21"/>
    <mergeCell ref="K20:K21"/>
    <mergeCell ref="L20:L21"/>
    <mergeCell ref="M20:M21"/>
    <mergeCell ref="B16:B17"/>
    <mergeCell ref="C16:C17"/>
    <mergeCell ref="D16:D17"/>
    <mergeCell ref="H16:H17"/>
    <mergeCell ref="I16:I17"/>
    <mergeCell ref="P16:P17"/>
    <mergeCell ref="Q16:Q17"/>
    <mergeCell ref="R16:R17"/>
    <mergeCell ref="B18:B19"/>
    <mergeCell ref="C18:C19"/>
    <mergeCell ref="D18:D19"/>
    <mergeCell ref="H18:H19"/>
    <mergeCell ref="I18:I19"/>
    <mergeCell ref="J18:J19"/>
    <mergeCell ref="K18:K19"/>
    <mergeCell ref="J16:J17"/>
    <mergeCell ref="K16:K17"/>
    <mergeCell ref="L16:L17"/>
    <mergeCell ref="M16:M17"/>
    <mergeCell ref="N16:N17"/>
    <mergeCell ref="O16:O17"/>
    <mergeCell ref="R18:R19"/>
    <mergeCell ref="L18:L19"/>
    <mergeCell ref="M18:M19"/>
    <mergeCell ref="R12:R13"/>
    <mergeCell ref="B14:B15"/>
    <mergeCell ref="C14:C15"/>
    <mergeCell ref="D14:D15"/>
    <mergeCell ref="H14:H15"/>
    <mergeCell ref="I14:I15"/>
    <mergeCell ref="J14:J15"/>
    <mergeCell ref="K14:K15"/>
    <mergeCell ref="L14:L15"/>
    <mergeCell ref="M14:M15"/>
    <mergeCell ref="L12:L13"/>
    <mergeCell ref="M12:M13"/>
    <mergeCell ref="N12:N13"/>
    <mergeCell ref="O12:O13"/>
    <mergeCell ref="P12:P13"/>
    <mergeCell ref="Q12:Q13"/>
    <mergeCell ref="N14:N15"/>
    <mergeCell ref="O14:O15"/>
    <mergeCell ref="P14:P15"/>
    <mergeCell ref="Q14:Q15"/>
    <mergeCell ref="R14:R15"/>
    <mergeCell ref="B12:B13"/>
    <mergeCell ref="C12:C13"/>
    <mergeCell ref="D12:D13"/>
    <mergeCell ref="H12:H13"/>
    <mergeCell ref="I12:I13"/>
    <mergeCell ref="J12:J13"/>
    <mergeCell ref="K12:K13"/>
    <mergeCell ref="J10:J11"/>
    <mergeCell ref="K10:K11"/>
    <mergeCell ref="R8:R9"/>
    <mergeCell ref="B10:B11"/>
    <mergeCell ref="C10:C11"/>
    <mergeCell ref="D10:D11"/>
    <mergeCell ref="H10:H11"/>
    <mergeCell ref="I10:I11"/>
    <mergeCell ref="P10:P11"/>
    <mergeCell ref="Q10:Q11"/>
    <mergeCell ref="R10:R11"/>
    <mergeCell ref="L10:L11"/>
    <mergeCell ref="M10:M11"/>
    <mergeCell ref="N10:N11"/>
    <mergeCell ref="O10:O11"/>
    <mergeCell ref="B8:B9"/>
    <mergeCell ref="C8:C9"/>
    <mergeCell ref="D8:D9"/>
    <mergeCell ref="H8:H9"/>
    <mergeCell ref="I8:I9"/>
    <mergeCell ref="B6:B7"/>
    <mergeCell ref="C6:C7"/>
    <mergeCell ref="D6:D7"/>
    <mergeCell ref="H6:H7"/>
    <mergeCell ref="I6:I7"/>
    <mergeCell ref="J6:J7"/>
    <mergeCell ref="K6:K7"/>
    <mergeCell ref="H4:H5"/>
    <mergeCell ref="I4:I5"/>
    <mergeCell ref="J4:J5"/>
    <mergeCell ref="K4:K5"/>
    <mergeCell ref="B4:B5"/>
    <mergeCell ref="C4:C5"/>
    <mergeCell ref="D4:D5"/>
    <mergeCell ref="G4:G5"/>
    <mergeCell ref="E4:F4"/>
    <mergeCell ref="R6:R7"/>
    <mergeCell ref="L6:L7"/>
    <mergeCell ref="J8:J9"/>
    <mergeCell ref="K8:K9"/>
    <mergeCell ref="L8:L9"/>
    <mergeCell ref="M8:M9"/>
    <mergeCell ref="O4:P4"/>
    <mergeCell ref="Q4:Q5"/>
    <mergeCell ref="R4:R5"/>
    <mergeCell ref="L4:L5"/>
    <mergeCell ref="M4:N4"/>
    <mergeCell ref="M6:M7"/>
    <mergeCell ref="N6:N7"/>
    <mergeCell ref="O6:O7"/>
    <mergeCell ref="P6:P7"/>
    <mergeCell ref="Q6:Q7"/>
    <mergeCell ref="N8:N9"/>
    <mergeCell ref="O8:O9"/>
    <mergeCell ref="P8:P9"/>
    <mergeCell ref="Q8:Q9"/>
  </mergeCells>
  <printOptions horizontalCentered="1"/>
  <pageMargins left="0.23622047244094491" right="0" top="0.39370078740157483" bottom="0" header="0" footer="0"/>
  <pageSetup paperSize="9" scale="71" orientation="landscape" verticalDpi="0" r:id="rId1"/>
  <rowBreaks count="1" manualBreakCount="1">
    <brk id="39" min="1" max="1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9"/>
  <sheetViews>
    <sheetView zoomScaleNormal="100" workbookViewId="0">
      <selection activeCell="H20" sqref="H20:H21"/>
    </sheetView>
  </sheetViews>
  <sheetFormatPr defaultRowHeight="18.75" x14ac:dyDescent="0.25"/>
  <cols>
    <col min="1" max="1" width="9.140625" style="1"/>
    <col min="2" max="2" width="8.5703125" style="1" bestFit="1" customWidth="1"/>
    <col min="3" max="3" width="14.140625" style="1" customWidth="1"/>
    <col min="4" max="4" width="9.7109375" style="1" bestFit="1" customWidth="1"/>
    <col min="5" max="6" width="14.42578125" style="1" customWidth="1"/>
    <col min="7" max="7" width="11.42578125" style="1" hidden="1" customWidth="1"/>
    <col min="8" max="8" width="9.5703125" style="1" bestFit="1" customWidth="1"/>
    <col min="9" max="9" width="14.28515625" style="1" customWidth="1"/>
    <col min="10" max="10" width="15.28515625" style="1" hidden="1" customWidth="1"/>
    <col min="11" max="11" width="12.7109375" style="1" bestFit="1" customWidth="1"/>
    <col min="12" max="12" width="15.28515625" style="1" bestFit="1" customWidth="1"/>
    <col min="13" max="13" width="9.28515625" style="1" bestFit="1" customWidth="1"/>
    <col min="14" max="14" width="15.28515625" style="1" bestFit="1" customWidth="1"/>
    <col min="15" max="15" width="9.28515625" style="1" bestFit="1" customWidth="1"/>
    <col min="16" max="17" width="15.28515625" style="1" bestFit="1" customWidth="1"/>
    <col min="18" max="18" width="14" style="1" customWidth="1"/>
    <col min="19" max="16384" width="9.140625" style="1"/>
  </cols>
  <sheetData>
    <row r="2" spans="2:21" ht="45" customHeight="1" x14ac:dyDescent="0.25">
      <c r="B2" s="57" t="s">
        <v>23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</row>
    <row r="3" spans="2:21" ht="19.5" thickBot="1" x14ac:dyDescent="0.3"/>
    <row r="4" spans="2:21" ht="33" customHeight="1" x14ac:dyDescent="0.25">
      <c r="B4" s="47" t="s">
        <v>4</v>
      </c>
      <c r="C4" s="43" t="s">
        <v>16</v>
      </c>
      <c r="D4" s="43" t="s">
        <v>17</v>
      </c>
      <c r="E4" s="43" t="s">
        <v>14</v>
      </c>
      <c r="F4" s="56"/>
      <c r="G4" s="30" t="s">
        <v>8</v>
      </c>
      <c r="H4" s="30" t="s">
        <v>6</v>
      </c>
      <c r="I4" s="41" t="s">
        <v>9</v>
      </c>
      <c r="J4" s="43" t="s">
        <v>5</v>
      </c>
      <c r="K4" s="43" t="s">
        <v>10</v>
      </c>
      <c r="L4" s="46" t="s">
        <v>7</v>
      </c>
      <c r="M4" s="28" t="s">
        <v>3</v>
      </c>
      <c r="N4" s="28"/>
      <c r="O4" s="28" t="s">
        <v>0</v>
      </c>
      <c r="P4" s="29"/>
      <c r="Q4" s="30" t="s">
        <v>15</v>
      </c>
      <c r="R4" s="32" t="s">
        <v>11</v>
      </c>
    </row>
    <row r="5" spans="2:21" ht="47.25" customHeight="1" thickBot="1" x14ac:dyDescent="0.3">
      <c r="B5" s="48"/>
      <c r="C5" s="49"/>
      <c r="D5" s="49"/>
      <c r="E5" s="14" t="s">
        <v>13</v>
      </c>
      <c r="F5" s="15" t="s">
        <v>12</v>
      </c>
      <c r="G5" s="50"/>
      <c r="H5" s="31"/>
      <c r="I5" s="42"/>
      <c r="J5" s="44"/>
      <c r="K5" s="45"/>
      <c r="L5" s="45"/>
      <c r="M5" s="16" t="s">
        <v>1</v>
      </c>
      <c r="N5" s="16" t="s">
        <v>2</v>
      </c>
      <c r="O5" s="16" t="s">
        <v>1</v>
      </c>
      <c r="P5" s="17" t="s">
        <v>2</v>
      </c>
      <c r="Q5" s="31"/>
      <c r="R5" s="33"/>
    </row>
    <row r="6" spans="2:21" x14ac:dyDescent="0.25">
      <c r="B6" s="34">
        <v>45292</v>
      </c>
      <c r="C6" s="36">
        <v>6969</v>
      </c>
      <c r="D6" s="36"/>
      <c r="E6" s="6">
        <v>52630</v>
      </c>
      <c r="F6" s="8">
        <v>52620</v>
      </c>
      <c r="G6" s="11">
        <f t="shared" ref="G6:G67" si="0">+E6-F6</f>
        <v>10</v>
      </c>
      <c r="H6" s="37">
        <f>+G6+G7</f>
        <v>134</v>
      </c>
      <c r="I6" s="39">
        <v>10500</v>
      </c>
      <c r="J6" s="36">
        <f>+H6*I6</f>
        <v>1407000</v>
      </c>
      <c r="K6" s="36">
        <v>11700</v>
      </c>
      <c r="L6" s="25">
        <f>+K6*H6</f>
        <v>1567800</v>
      </c>
      <c r="M6" s="36">
        <v>35</v>
      </c>
      <c r="N6" s="36">
        <f>+M6*K6</f>
        <v>409500</v>
      </c>
      <c r="O6" s="36">
        <f>+H6-M6</f>
        <v>99</v>
      </c>
      <c r="P6" s="51">
        <f>+O6*K6</f>
        <v>1158300</v>
      </c>
      <c r="Q6" s="23">
        <f>+L6-J6</f>
        <v>160800</v>
      </c>
      <c r="R6" s="23">
        <f>+C6+D6-H6</f>
        <v>6835</v>
      </c>
    </row>
    <row r="7" spans="2:21" x14ac:dyDescent="0.25">
      <c r="B7" s="35"/>
      <c r="C7" s="27"/>
      <c r="D7" s="27"/>
      <c r="E7" s="5">
        <v>125288</v>
      </c>
      <c r="F7" s="9">
        <v>125164</v>
      </c>
      <c r="G7" s="12">
        <f t="shared" si="0"/>
        <v>124</v>
      </c>
      <c r="H7" s="38"/>
      <c r="I7" s="40"/>
      <c r="J7" s="27"/>
      <c r="K7" s="27"/>
      <c r="L7" s="26"/>
      <c r="M7" s="27"/>
      <c r="N7" s="27"/>
      <c r="O7" s="27"/>
      <c r="P7" s="52"/>
      <c r="Q7" s="24"/>
      <c r="R7" s="24"/>
    </row>
    <row r="8" spans="2:21" x14ac:dyDescent="0.25">
      <c r="B8" s="35">
        <f>+B6+1</f>
        <v>45293</v>
      </c>
      <c r="C8" s="27">
        <f>+R6</f>
        <v>6835</v>
      </c>
      <c r="D8" s="27"/>
      <c r="E8" s="5">
        <v>52781</v>
      </c>
      <c r="F8" s="9">
        <f t="shared" ref="F8:F67" si="1">+E6</f>
        <v>52630</v>
      </c>
      <c r="G8" s="12">
        <f t="shared" si="0"/>
        <v>151</v>
      </c>
      <c r="H8" s="53">
        <f>+G8+G9</f>
        <v>278</v>
      </c>
      <c r="I8" s="40">
        <v>10000</v>
      </c>
      <c r="J8" s="27">
        <f>+H8*I8</f>
        <v>2780000</v>
      </c>
      <c r="K8" s="27">
        <f>+K6</f>
        <v>11700</v>
      </c>
      <c r="L8" s="26">
        <f>+K8*H8</f>
        <v>3252600</v>
      </c>
      <c r="M8" s="27">
        <v>37</v>
      </c>
      <c r="N8" s="27">
        <f>+M8*K8</f>
        <v>432900</v>
      </c>
      <c r="O8" s="27">
        <f>+H8-M8</f>
        <v>241</v>
      </c>
      <c r="P8" s="52">
        <f>+O8*K8</f>
        <v>2819700</v>
      </c>
      <c r="Q8" s="24">
        <f>+L8-J8</f>
        <v>472600</v>
      </c>
      <c r="R8" s="24">
        <f>+C8+D8-H8</f>
        <v>6557</v>
      </c>
    </row>
    <row r="9" spans="2:21" x14ac:dyDescent="0.25">
      <c r="B9" s="35"/>
      <c r="C9" s="27"/>
      <c r="D9" s="27"/>
      <c r="E9" s="5">
        <v>125415</v>
      </c>
      <c r="F9" s="9">
        <f t="shared" si="1"/>
        <v>125288</v>
      </c>
      <c r="G9" s="12">
        <f t="shared" si="0"/>
        <v>127</v>
      </c>
      <c r="H9" s="38"/>
      <c r="I9" s="40"/>
      <c r="J9" s="27"/>
      <c r="K9" s="27"/>
      <c r="L9" s="26"/>
      <c r="M9" s="27"/>
      <c r="N9" s="27"/>
      <c r="O9" s="27"/>
      <c r="P9" s="52"/>
      <c r="Q9" s="24"/>
      <c r="R9" s="24"/>
    </row>
    <row r="10" spans="2:21" x14ac:dyDescent="0.25">
      <c r="B10" s="35">
        <f>+B8+1</f>
        <v>45294</v>
      </c>
      <c r="C10" s="27">
        <f>+R8</f>
        <v>6557</v>
      </c>
      <c r="D10" s="27"/>
      <c r="E10" s="5">
        <v>52943</v>
      </c>
      <c r="F10" s="9">
        <f t="shared" si="1"/>
        <v>52781</v>
      </c>
      <c r="G10" s="12">
        <f t="shared" si="0"/>
        <v>162</v>
      </c>
      <c r="H10" s="53">
        <f>+G10+G11</f>
        <v>254</v>
      </c>
      <c r="I10" s="40">
        <v>10000</v>
      </c>
      <c r="J10" s="27">
        <f>+H10*I10</f>
        <v>2540000</v>
      </c>
      <c r="K10" s="27">
        <f>+K8</f>
        <v>11700</v>
      </c>
      <c r="L10" s="26">
        <f>+K10*H10</f>
        <v>2971800</v>
      </c>
      <c r="M10" s="27">
        <v>30</v>
      </c>
      <c r="N10" s="27">
        <f>+M10*K10</f>
        <v>351000</v>
      </c>
      <c r="O10" s="27">
        <f>+H10-M10</f>
        <v>224</v>
      </c>
      <c r="P10" s="52">
        <f>+O10*K10</f>
        <v>2620800</v>
      </c>
      <c r="Q10" s="24">
        <f>+L10-J10</f>
        <v>431800</v>
      </c>
      <c r="R10" s="24">
        <f>+C10+D10-H10</f>
        <v>6303</v>
      </c>
    </row>
    <row r="11" spans="2:21" x14ac:dyDescent="0.25">
      <c r="B11" s="35"/>
      <c r="C11" s="27"/>
      <c r="D11" s="27"/>
      <c r="E11" s="5">
        <v>125507</v>
      </c>
      <c r="F11" s="9">
        <f t="shared" si="1"/>
        <v>125415</v>
      </c>
      <c r="G11" s="12">
        <f t="shared" si="0"/>
        <v>92</v>
      </c>
      <c r="H11" s="38"/>
      <c r="I11" s="40"/>
      <c r="J11" s="27"/>
      <c r="K11" s="27"/>
      <c r="L11" s="26"/>
      <c r="M11" s="27"/>
      <c r="N11" s="27"/>
      <c r="O11" s="27"/>
      <c r="P11" s="52"/>
      <c r="Q11" s="24"/>
      <c r="R11" s="24"/>
      <c r="T11" s="3"/>
      <c r="U11" s="3"/>
    </row>
    <row r="12" spans="2:21" x14ac:dyDescent="0.25">
      <c r="B12" s="35">
        <f>+B10+1</f>
        <v>45295</v>
      </c>
      <c r="C12" s="27">
        <f>+R10</f>
        <v>6303</v>
      </c>
      <c r="D12" s="27"/>
      <c r="E12" s="5">
        <v>53008</v>
      </c>
      <c r="F12" s="9">
        <f t="shared" si="1"/>
        <v>52943</v>
      </c>
      <c r="G12" s="12">
        <f t="shared" si="0"/>
        <v>65</v>
      </c>
      <c r="H12" s="53">
        <f>+G12+G13</f>
        <v>300</v>
      </c>
      <c r="I12" s="40">
        <v>10000</v>
      </c>
      <c r="J12" s="27">
        <f>+H12*I12</f>
        <v>3000000</v>
      </c>
      <c r="K12" s="27">
        <f>+K10</f>
        <v>11700</v>
      </c>
      <c r="L12" s="26">
        <f>+K12*H12</f>
        <v>3510000</v>
      </c>
      <c r="M12" s="27">
        <v>47</v>
      </c>
      <c r="N12" s="27">
        <f>+M12*K12</f>
        <v>549900</v>
      </c>
      <c r="O12" s="27">
        <f>+H12-M12</f>
        <v>253</v>
      </c>
      <c r="P12" s="52">
        <f>+O12*K12</f>
        <v>2960100</v>
      </c>
      <c r="Q12" s="24">
        <f>+L12-J12</f>
        <v>510000</v>
      </c>
      <c r="R12" s="24">
        <f>+C12+D12-H12</f>
        <v>6003</v>
      </c>
      <c r="U12" s="3"/>
    </row>
    <row r="13" spans="2:21" x14ac:dyDescent="0.25">
      <c r="B13" s="35"/>
      <c r="C13" s="27"/>
      <c r="D13" s="27"/>
      <c r="E13" s="5">
        <v>125742</v>
      </c>
      <c r="F13" s="9">
        <f t="shared" si="1"/>
        <v>125507</v>
      </c>
      <c r="G13" s="12">
        <f t="shared" si="0"/>
        <v>235</v>
      </c>
      <c r="H13" s="38"/>
      <c r="I13" s="40"/>
      <c r="J13" s="27"/>
      <c r="K13" s="27"/>
      <c r="L13" s="26"/>
      <c r="M13" s="27"/>
      <c r="N13" s="27"/>
      <c r="O13" s="27"/>
      <c r="P13" s="52"/>
      <c r="Q13" s="24"/>
      <c r="R13" s="24"/>
    </row>
    <row r="14" spans="2:21" x14ac:dyDescent="0.25">
      <c r="B14" s="35">
        <f>+B12+1</f>
        <v>45296</v>
      </c>
      <c r="C14" s="27">
        <f>+R12</f>
        <v>6003</v>
      </c>
      <c r="D14" s="27"/>
      <c r="E14" s="5">
        <v>53062</v>
      </c>
      <c r="F14" s="9">
        <f t="shared" si="1"/>
        <v>53008</v>
      </c>
      <c r="G14" s="12">
        <f t="shared" si="0"/>
        <v>54</v>
      </c>
      <c r="H14" s="53">
        <f>+G14+G15</f>
        <v>242</v>
      </c>
      <c r="I14" s="40">
        <v>10000</v>
      </c>
      <c r="J14" s="27">
        <f>+H14*I14</f>
        <v>2420000</v>
      </c>
      <c r="K14" s="27">
        <v>11500</v>
      </c>
      <c r="L14" s="26">
        <f>+K14*H14</f>
        <v>2783000</v>
      </c>
      <c r="M14" s="27">
        <v>117</v>
      </c>
      <c r="N14" s="27">
        <f>+M14*K14</f>
        <v>1345500</v>
      </c>
      <c r="O14" s="27">
        <f>+H14-M14</f>
        <v>125</v>
      </c>
      <c r="P14" s="52">
        <f>+O14*K14</f>
        <v>1437500</v>
      </c>
      <c r="Q14" s="24">
        <f>+L14-J14</f>
        <v>363000</v>
      </c>
      <c r="R14" s="24">
        <f>+C14+D14-H14</f>
        <v>5761</v>
      </c>
    </row>
    <row r="15" spans="2:21" x14ac:dyDescent="0.25">
      <c r="B15" s="35"/>
      <c r="C15" s="27"/>
      <c r="D15" s="27"/>
      <c r="E15" s="5">
        <v>125930</v>
      </c>
      <c r="F15" s="9">
        <v>125742</v>
      </c>
      <c r="G15" s="12">
        <f t="shared" si="0"/>
        <v>188</v>
      </c>
      <c r="H15" s="38"/>
      <c r="I15" s="40"/>
      <c r="J15" s="27"/>
      <c r="K15" s="27"/>
      <c r="L15" s="26"/>
      <c r="M15" s="27"/>
      <c r="N15" s="27"/>
      <c r="O15" s="27"/>
      <c r="P15" s="52"/>
      <c r="Q15" s="24"/>
      <c r="R15" s="24"/>
    </row>
    <row r="16" spans="2:21" x14ac:dyDescent="0.25">
      <c r="B16" s="35">
        <f>+B14+1</f>
        <v>45297</v>
      </c>
      <c r="C16" s="27">
        <f>+R14</f>
        <v>5761</v>
      </c>
      <c r="D16" s="27"/>
      <c r="E16" s="5">
        <v>53192</v>
      </c>
      <c r="F16" s="9">
        <f t="shared" si="1"/>
        <v>53062</v>
      </c>
      <c r="G16" s="12">
        <f t="shared" si="0"/>
        <v>130</v>
      </c>
      <c r="H16" s="53">
        <f>+G16+G17</f>
        <v>253</v>
      </c>
      <c r="I16" s="40">
        <v>10000</v>
      </c>
      <c r="J16" s="27">
        <f>+H16*I16</f>
        <v>2530000</v>
      </c>
      <c r="K16" s="27">
        <v>11500</v>
      </c>
      <c r="L16" s="26">
        <f>+K16*H16</f>
        <v>2909500</v>
      </c>
      <c r="M16" s="27">
        <v>38</v>
      </c>
      <c r="N16" s="27">
        <f>+M16*K16</f>
        <v>437000</v>
      </c>
      <c r="O16" s="27">
        <f>+H16-M16</f>
        <v>215</v>
      </c>
      <c r="P16" s="52">
        <f>+O16*K16</f>
        <v>2472500</v>
      </c>
      <c r="Q16" s="24">
        <f>+L16-J16</f>
        <v>379500</v>
      </c>
      <c r="R16" s="24">
        <f>+C16+D16-H16</f>
        <v>5508</v>
      </c>
    </row>
    <row r="17" spans="2:18" x14ac:dyDescent="0.25">
      <c r="B17" s="35"/>
      <c r="C17" s="27"/>
      <c r="D17" s="27"/>
      <c r="E17" s="5">
        <v>126053</v>
      </c>
      <c r="F17" s="9">
        <f t="shared" si="1"/>
        <v>125930</v>
      </c>
      <c r="G17" s="12">
        <f t="shared" si="0"/>
        <v>123</v>
      </c>
      <c r="H17" s="38"/>
      <c r="I17" s="40"/>
      <c r="J17" s="27"/>
      <c r="K17" s="27"/>
      <c r="L17" s="26"/>
      <c r="M17" s="27"/>
      <c r="N17" s="27"/>
      <c r="O17" s="27"/>
      <c r="P17" s="52"/>
      <c r="Q17" s="24"/>
      <c r="R17" s="24"/>
    </row>
    <row r="18" spans="2:18" x14ac:dyDescent="0.25">
      <c r="B18" s="35">
        <f>+B16+1</f>
        <v>45298</v>
      </c>
      <c r="C18" s="27">
        <f>+R16</f>
        <v>5508</v>
      </c>
      <c r="D18" s="27"/>
      <c r="E18" s="5">
        <v>53340</v>
      </c>
      <c r="F18" s="9">
        <f t="shared" si="1"/>
        <v>53192</v>
      </c>
      <c r="G18" s="12">
        <f t="shared" si="0"/>
        <v>148</v>
      </c>
      <c r="H18" s="53">
        <f>+G18+G19</f>
        <v>217</v>
      </c>
      <c r="I18" s="40">
        <v>10000</v>
      </c>
      <c r="J18" s="27">
        <f>+H18*I18</f>
        <v>2170000</v>
      </c>
      <c r="K18" s="27">
        <f>+K16</f>
        <v>11500</v>
      </c>
      <c r="L18" s="26">
        <f>+K18*H18</f>
        <v>2495500</v>
      </c>
      <c r="M18" s="27">
        <v>60</v>
      </c>
      <c r="N18" s="27">
        <f>+M18*K18</f>
        <v>690000</v>
      </c>
      <c r="O18" s="27">
        <f>+H18-M18</f>
        <v>157</v>
      </c>
      <c r="P18" s="52">
        <f>+O18*K18</f>
        <v>1805500</v>
      </c>
      <c r="Q18" s="24">
        <f>+L18-J18</f>
        <v>325500</v>
      </c>
      <c r="R18" s="24">
        <f>+C18+D18-H18</f>
        <v>5291</v>
      </c>
    </row>
    <row r="19" spans="2:18" x14ac:dyDescent="0.25">
      <c r="B19" s="35"/>
      <c r="C19" s="27"/>
      <c r="D19" s="27"/>
      <c r="E19" s="5">
        <v>126122</v>
      </c>
      <c r="F19" s="9">
        <f t="shared" si="1"/>
        <v>126053</v>
      </c>
      <c r="G19" s="12">
        <f t="shared" si="0"/>
        <v>69</v>
      </c>
      <c r="H19" s="38"/>
      <c r="I19" s="40"/>
      <c r="J19" s="27"/>
      <c r="K19" s="27"/>
      <c r="L19" s="26"/>
      <c r="M19" s="27"/>
      <c r="N19" s="27"/>
      <c r="O19" s="27"/>
      <c r="P19" s="52"/>
      <c r="Q19" s="24"/>
      <c r="R19" s="24"/>
    </row>
    <row r="20" spans="2:18" x14ac:dyDescent="0.25">
      <c r="B20" s="35">
        <f>+B18+1</f>
        <v>45299</v>
      </c>
      <c r="C20" s="27">
        <f>+R18</f>
        <v>5291</v>
      </c>
      <c r="D20" s="27"/>
      <c r="E20" s="5">
        <v>53492</v>
      </c>
      <c r="F20" s="9">
        <f t="shared" si="1"/>
        <v>53340</v>
      </c>
      <c r="G20" s="12">
        <f t="shared" si="0"/>
        <v>152</v>
      </c>
      <c r="H20" s="53">
        <f>+G20+G21</f>
        <v>348</v>
      </c>
      <c r="I20" s="40">
        <v>10000</v>
      </c>
      <c r="J20" s="27">
        <f>+H20*I20</f>
        <v>3480000</v>
      </c>
      <c r="K20" s="27">
        <f>+K18</f>
        <v>11500</v>
      </c>
      <c r="L20" s="26">
        <f>+K20*H20</f>
        <v>4002000</v>
      </c>
      <c r="M20" s="27">
        <v>115</v>
      </c>
      <c r="N20" s="27">
        <f>+M20*K20</f>
        <v>1322500</v>
      </c>
      <c r="O20" s="27">
        <f>+H20-M20</f>
        <v>233</v>
      </c>
      <c r="P20" s="52">
        <f>+O20*K20</f>
        <v>2679500</v>
      </c>
      <c r="Q20" s="24">
        <f>+L20-J20</f>
        <v>522000</v>
      </c>
      <c r="R20" s="24">
        <f>+C20+D20-H20</f>
        <v>4943</v>
      </c>
    </row>
    <row r="21" spans="2:18" x14ac:dyDescent="0.25">
      <c r="B21" s="35"/>
      <c r="C21" s="27"/>
      <c r="D21" s="27"/>
      <c r="E21" s="5">
        <v>126318</v>
      </c>
      <c r="F21" s="9">
        <f t="shared" si="1"/>
        <v>126122</v>
      </c>
      <c r="G21" s="12">
        <f t="shared" si="0"/>
        <v>196</v>
      </c>
      <c r="H21" s="38"/>
      <c r="I21" s="40"/>
      <c r="J21" s="27"/>
      <c r="K21" s="27"/>
      <c r="L21" s="26"/>
      <c r="M21" s="27"/>
      <c r="N21" s="27"/>
      <c r="O21" s="27"/>
      <c r="P21" s="52"/>
      <c r="Q21" s="24"/>
      <c r="R21" s="24"/>
    </row>
    <row r="22" spans="2:18" x14ac:dyDescent="0.25">
      <c r="B22" s="35">
        <f>+B20+1</f>
        <v>45300</v>
      </c>
      <c r="C22" s="27">
        <f>+R20</f>
        <v>4943</v>
      </c>
      <c r="D22" s="27"/>
      <c r="E22" s="5">
        <v>53517</v>
      </c>
      <c r="F22" s="9">
        <f t="shared" si="1"/>
        <v>53492</v>
      </c>
      <c r="G22" s="12">
        <f t="shared" si="0"/>
        <v>25</v>
      </c>
      <c r="H22" s="53">
        <f>+G22+G23</f>
        <v>80</v>
      </c>
      <c r="I22" s="40">
        <v>10000</v>
      </c>
      <c r="J22" s="27">
        <f>+H22*I22</f>
        <v>800000</v>
      </c>
      <c r="K22" s="27">
        <f>+K20</f>
        <v>11500</v>
      </c>
      <c r="L22" s="26">
        <f>+K22*H22</f>
        <v>920000</v>
      </c>
      <c r="M22" s="27">
        <v>64</v>
      </c>
      <c r="N22" s="27">
        <f>+M22*K22</f>
        <v>736000</v>
      </c>
      <c r="O22" s="27">
        <f>+H22-M22</f>
        <v>16</v>
      </c>
      <c r="P22" s="52">
        <f>+O22*K22</f>
        <v>184000</v>
      </c>
      <c r="Q22" s="24">
        <f>+L22-J22</f>
        <v>120000</v>
      </c>
      <c r="R22" s="24">
        <f>+C22+D22-H22</f>
        <v>4863</v>
      </c>
    </row>
    <row r="23" spans="2:18" x14ac:dyDescent="0.25">
      <c r="B23" s="35"/>
      <c r="C23" s="27"/>
      <c r="D23" s="27"/>
      <c r="E23" s="5">
        <v>126373</v>
      </c>
      <c r="F23" s="9">
        <f t="shared" si="1"/>
        <v>126318</v>
      </c>
      <c r="G23" s="12">
        <f t="shared" si="0"/>
        <v>55</v>
      </c>
      <c r="H23" s="38"/>
      <c r="I23" s="40"/>
      <c r="J23" s="27"/>
      <c r="K23" s="27"/>
      <c r="L23" s="26"/>
      <c r="M23" s="27"/>
      <c r="N23" s="27"/>
      <c r="O23" s="27"/>
      <c r="P23" s="52"/>
      <c r="Q23" s="24"/>
      <c r="R23" s="24"/>
    </row>
    <row r="24" spans="2:18" x14ac:dyDescent="0.25">
      <c r="B24" s="35">
        <v>45300</v>
      </c>
      <c r="C24" s="27">
        <f>+R22</f>
        <v>4863</v>
      </c>
      <c r="D24" s="27"/>
      <c r="E24" s="5">
        <v>53584</v>
      </c>
      <c r="F24" s="9">
        <f t="shared" si="1"/>
        <v>53517</v>
      </c>
      <c r="G24" s="12">
        <f t="shared" si="0"/>
        <v>67</v>
      </c>
      <c r="H24" s="53">
        <f>+G24+G25</f>
        <v>121</v>
      </c>
      <c r="I24" s="40">
        <v>10000</v>
      </c>
      <c r="J24" s="27">
        <f>+H24*I24</f>
        <v>1210000</v>
      </c>
      <c r="K24" s="27">
        <f>+K22</f>
        <v>11500</v>
      </c>
      <c r="L24" s="26">
        <f>+K24*H24</f>
        <v>1391500</v>
      </c>
      <c r="M24" s="27">
        <v>50</v>
      </c>
      <c r="N24" s="27">
        <f>+M24*K24</f>
        <v>575000</v>
      </c>
      <c r="O24" s="27">
        <f>+H24-M24</f>
        <v>71</v>
      </c>
      <c r="P24" s="52">
        <f>+O24*K24</f>
        <v>816500</v>
      </c>
      <c r="Q24" s="24">
        <f>+L24-J24</f>
        <v>181500</v>
      </c>
      <c r="R24" s="24">
        <f>+C24+D24-H24</f>
        <v>4742</v>
      </c>
    </row>
    <row r="25" spans="2:18" x14ac:dyDescent="0.25">
      <c r="B25" s="35"/>
      <c r="C25" s="27"/>
      <c r="D25" s="27"/>
      <c r="E25" s="5">
        <v>126427</v>
      </c>
      <c r="F25" s="9">
        <f t="shared" si="1"/>
        <v>126373</v>
      </c>
      <c r="G25" s="12">
        <f t="shared" si="0"/>
        <v>54</v>
      </c>
      <c r="H25" s="38"/>
      <c r="I25" s="40"/>
      <c r="J25" s="27"/>
      <c r="K25" s="27"/>
      <c r="L25" s="26"/>
      <c r="M25" s="27"/>
      <c r="N25" s="27"/>
      <c r="O25" s="27"/>
      <c r="P25" s="52"/>
      <c r="Q25" s="24"/>
      <c r="R25" s="24"/>
    </row>
    <row r="26" spans="2:18" x14ac:dyDescent="0.25">
      <c r="B26" s="35">
        <f>+B24+1</f>
        <v>45301</v>
      </c>
      <c r="C26" s="27">
        <f>+R24</f>
        <v>4742</v>
      </c>
      <c r="D26" s="27"/>
      <c r="E26" s="5">
        <v>53640</v>
      </c>
      <c r="F26" s="9">
        <f t="shared" si="1"/>
        <v>53584</v>
      </c>
      <c r="G26" s="12">
        <f t="shared" si="0"/>
        <v>56</v>
      </c>
      <c r="H26" s="53">
        <f>+G26+G27</f>
        <v>148</v>
      </c>
      <c r="I26" s="40">
        <v>10000</v>
      </c>
      <c r="J26" s="27">
        <f>+H26*I26</f>
        <v>1480000</v>
      </c>
      <c r="K26" s="27">
        <f>+K24</f>
        <v>11500</v>
      </c>
      <c r="L26" s="26">
        <f>+K26*H26</f>
        <v>1702000</v>
      </c>
      <c r="M26" s="27">
        <v>88</v>
      </c>
      <c r="N26" s="27">
        <f>+M26*K26</f>
        <v>1012000</v>
      </c>
      <c r="O26" s="27">
        <f>+H26-M26</f>
        <v>60</v>
      </c>
      <c r="P26" s="52">
        <f>+O26*K26</f>
        <v>690000</v>
      </c>
      <c r="Q26" s="24">
        <f>+L26-J26</f>
        <v>222000</v>
      </c>
      <c r="R26" s="24">
        <f>+C26+D26-H26</f>
        <v>4594</v>
      </c>
    </row>
    <row r="27" spans="2:18" x14ac:dyDescent="0.25">
      <c r="B27" s="35"/>
      <c r="C27" s="27"/>
      <c r="D27" s="27"/>
      <c r="E27" s="5">
        <v>126519</v>
      </c>
      <c r="F27" s="9">
        <f t="shared" si="1"/>
        <v>126427</v>
      </c>
      <c r="G27" s="12">
        <f t="shared" si="0"/>
        <v>92</v>
      </c>
      <c r="H27" s="38"/>
      <c r="I27" s="40"/>
      <c r="J27" s="27"/>
      <c r="K27" s="27"/>
      <c r="L27" s="26"/>
      <c r="M27" s="27"/>
      <c r="N27" s="27"/>
      <c r="O27" s="27"/>
      <c r="P27" s="52"/>
      <c r="Q27" s="24"/>
      <c r="R27" s="24"/>
    </row>
    <row r="28" spans="2:18" x14ac:dyDescent="0.25">
      <c r="B28" s="35">
        <f>+B26+1</f>
        <v>45302</v>
      </c>
      <c r="C28" s="27">
        <f>+R26</f>
        <v>4594</v>
      </c>
      <c r="D28" s="27"/>
      <c r="E28" s="5">
        <v>53744</v>
      </c>
      <c r="F28" s="9">
        <f t="shared" si="1"/>
        <v>53640</v>
      </c>
      <c r="G28" s="12">
        <f t="shared" si="0"/>
        <v>104</v>
      </c>
      <c r="H28" s="53">
        <f>+G28+G29</f>
        <v>217</v>
      </c>
      <c r="I28" s="40">
        <v>10000</v>
      </c>
      <c r="J28" s="27">
        <f>+H28*I28</f>
        <v>2170000</v>
      </c>
      <c r="K28" s="27">
        <f>+K26</f>
        <v>11500</v>
      </c>
      <c r="L28" s="26">
        <f>+K28*H28</f>
        <v>2495500</v>
      </c>
      <c r="M28" s="27">
        <v>22</v>
      </c>
      <c r="N28" s="27">
        <f>+M28*K28</f>
        <v>253000</v>
      </c>
      <c r="O28" s="27">
        <f>+H28-M28</f>
        <v>195</v>
      </c>
      <c r="P28" s="52">
        <f>+O28*K28</f>
        <v>2242500</v>
      </c>
      <c r="Q28" s="24">
        <f>+L28-J28</f>
        <v>325500</v>
      </c>
      <c r="R28" s="24">
        <f>+C28+D28-H28</f>
        <v>4377</v>
      </c>
    </row>
    <row r="29" spans="2:18" x14ac:dyDescent="0.25">
      <c r="B29" s="35"/>
      <c r="C29" s="27"/>
      <c r="D29" s="27"/>
      <c r="E29" s="5">
        <v>126632</v>
      </c>
      <c r="F29" s="9">
        <f t="shared" si="1"/>
        <v>126519</v>
      </c>
      <c r="G29" s="12">
        <f t="shared" si="0"/>
        <v>113</v>
      </c>
      <c r="H29" s="38"/>
      <c r="I29" s="40"/>
      <c r="J29" s="27"/>
      <c r="K29" s="27"/>
      <c r="L29" s="26"/>
      <c r="M29" s="27"/>
      <c r="N29" s="27"/>
      <c r="O29" s="27"/>
      <c r="P29" s="52"/>
      <c r="Q29" s="24"/>
      <c r="R29" s="24"/>
    </row>
    <row r="30" spans="2:18" x14ac:dyDescent="0.25">
      <c r="B30" s="35">
        <f>+B28+1</f>
        <v>45303</v>
      </c>
      <c r="C30" s="27">
        <f>+R28</f>
        <v>4377</v>
      </c>
      <c r="D30" s="27"/>
      <c r="E30" s="5">
        <v>53832</v>
      </c>
      <c r="F30" s="9">
        <f t="shared" si="1"/>
        <v>53744</v>
      </c>
      <c r="G30" s="12">
        <f t="shared" si="0"/>
        <v>88</v>
      </c>
      <c r="H30" s="53">
        <f>+G30+G31</f>
        <v>225</v>
      </c>
      <c r="I30" s="40">
        <v>10000</v>
      </c>
      <c r="J30" s="27">
        <f>+H30*I30</f>
        <v>2250000</v>
      </c>
      <c r="K30" s="27">
        <f>+K28</f>
        <v>11500</v>
      </c>
      <c r="L30" s="26">
        <f>+K30*H30</f>
        <v>2587500</v>
      </c>
      <c r="M30" s="27">
        <v>46</v>
      </c>
      <c r="N30" s="27">
        <f>+M30*K30</f>
        <v>529000</v>
      </c>
      <c r="O30" s="27">
        <f>+H30-M30</f>
        <v>179</v>
      </c>
      <c r="P30" s="52">
        <f>+O30*K30</f>
        <v>2058500</v>
      </c>
      <c r="Q30" s="24">
        <f>+L30-J30</f>
        <v>337500</v>
      </c>
      <c r="R30" s="24">
        <f>+C30+D30-H30</f>
        <v>4152</v>
      </c>
    </row>
    <row r="31" spans="2:18" x14ac:dyDescent="0.25">
      <c r="B31" s="35"/>
      <c r="C31" s="27"/>
      <c r="D31" s="27"/>
      <c r="E31" s="5">
        <v>126769</v>
      </c>
      <c r="F31" s="9">
        <f t="shared" si="1"/>
        <v>126632</v>
      </c>
      <c r="G31" s="12">
        <f t="shared" si="0"/>
        <v>137</v>
      </c>
      <c r="H31" s="38"/>
      <c r="I31" s="40"/>
      <c r="J31" s="27"/>
      <c r="K31" s="27"/>
      <c r="L31" s="26"/>
      <c r="M31" s="27"/>
      <c r="N31" s="27"/>
      <c r="O31" s="27"/>
      <c r="P31" s="52"/>
      <c r="Q31" s="24"/>
      <c r="R31" s="24"/>
    </row>
    <row r="32" spans="2:18" x14ac:dyDescent="0.25">
      <c r="B32" s="35">
        <f>+B30+1</f>
        <v>45304</v>
      </c>
      <c r="C32" s="27">
        <f>+R30</f>
        <v>4152</v>
      </c>
      <c r="D32" s="27"/>
      <c r="E32" s="5">
        <v>53867</v>
      </c>
      <c r="F32" s="9">
        <f t="shared" si="1"/>
        <v>53832</v>
      </c>
      <c r="G32" s="12">
        <f t="shared" si="0"/>
        <v>35</v>
      </c>
      <c r="H32" s="53">
        <f>+G32+G33</f>
        <v>149</v>
      </c>
      <c r="I32" s="40">
        <v>10000</v>
      </c>
      <c r="J32" s="27">
        <f>+H32*I32</f>
        <v>1490000</v>
      </c>
      <c r="K32" s="27">
        <f>+K30</f>
        <v>11500</v>
      </c>
      <c r="L32" s="26">
        <f>+K32*H32</f>
        <v>1713500</v>
      </c>
      <c r="M32" s="27">
        <v>48</v>
      </c>
      <c r="N32" s="27">
        <f>+M32*K32</f>
        <v>552000</v>
      </c>
      <c r="O32" s="27">
        <f>+H32-M32</f>
        <v>101</v>
      </c>
      <c r="P32" s="52">
        <f>+O32*K32</f>
        <v>1161500</v>
      </c>
      <c r="Q32" s="24">
        <f>+L32-J32</f>
        <v>223500</v>
      </c>
      <c r="R32" s="24">
        <f>+C32+D32-H32</f>
        <v>4003</v>
      </c>
    </row>
    <row r="33" spans="2:18" x14ac:dyDescent="0.25">
      <c r="B33" s="35"/>
      <c r="C33" s="27"/>
      <c r="D33" s="27"/>
      <c r="E33" s="5">
        <v>126883</v>
      </c>
      <c r="F33" s="9">
        <f t="shared" si="1"/>
        <v>126769</v>
      </c>
      <c r="G33" s="12">
        <f t="shared" si="0"/>
        <v>114</v>
      </c>
      <c r="H33" s="38"/>
      <c r="I33" s="40"/>
      <c r="J33" s="27"/>
      <c r="K33" s="27"/>
      <c r="L33" s="26"/>
      <c r="M33" s="27"/>
      <c r="N33" s="27"/>
      <c r="O33" s="27"/>
      <c r="P33" s="52"/>
      <c r="Q33" s="24"/>
      <c r="R33" s="24"/>
    </row>
    <row r="34" spans="2:18" x14ac:dyDescent="0.25">
      <c r="B34" s="35">
        <f>+B32+1</f>
        <v>45305</v>
      </c>
      <c r="C34" s="27">
        <f>+R32</f>
        <v>4003</v>
      </c>
      <c r="D34" s="27"/>
      <c r="E34" s="5">
        <v>54027</v>
      </c>
      <c r="F34" s="9">
        <f t="shared" si="1"/>
        <v>53867</v>
      </c>
      <c r="G34" s="12">
        <f t="shared" si="0"/>
        <v>160</v>
      </c>
      <c r="H34" s="53">
        <f>+G34+G35</f>
        <v>274</v>
      </c>
      <c r="I34" s="40">
        <v>10000</v>
      </c>
      <c r="J34" s="27">
        <f>+H34*I34</f>
        <v>2740000</v>
      </c>
      <c r="K34" s="27">
        <f>+K32</f>
        <v>11500</v>
      </c>
      <c r="L34" s="26">
        <f>+K34*H34</f>
        <v>3151000</v>
      </c>
      <c r="M34" s="27">
        <v>66</v>
      </c>
      <c r="N34" s="27">
        <f>+M34*K34</f>
        <v>759000</v>
      </c>
      <c r="O34" s="27">
        <f>+H34-M34</f>
        <v>208</v>
      </c>
      <c r="P34" s="52">
        <f>+O34*K34</f>
        <v>2392000</v>
      </c>
      <c r="Q34" s="24">
        <f>+L34-J34</f>
        <v>411000</v>
      </c>
      <c r="R34" s="24">
        <f>+C34+D34-H34</f>
        <v>3729</v>
      </c>
    </row>
    <row r="35" spans="2:18" x14ac:dyDescent="0.25">
      <c r="B35" s="35"/>
      <c r="C35" s="27"/>
      <c r="D35" s="27"/>
      <c r="E35" s="5">
        <v>126997</v>
      </c>
      <c r="F35" s="9">
        <f t="shared" si="1"/>
        <v>126883</v>
      </c>
      <c r="G35" s="12">
        <f t="shared" si="0"/>
        <v>114</v>
      </c>
      <c r="H35" s="38"/>
      <c r="I35" s="40"/>
      <c r="J35" s="27"/>
      <c r="K35" s="27"/>
      <c r="L35" s="26"/>
      <c r="M35" s="27"/>
      <c r="N35" s="27"/>
      <c r="O35" s="27"/>
      <c r="P35" s="52"/>
      <c r="Q35" s="24"/>
      <c r="R35" s="24"/>
    </row>
    <row r="36" spans="2:18" x14ac:dyDescent="0.25">
      <c r="B36" s="35">
        <f>+B34+1</f>
        <v>45306</v>
      </c>
      <c r="C36" s="27">
        <f>+R34</f>
        <v>3729</v>
      </c>
      <c r="D36" s="27"/>
      <c r="E36" s="5">
        <v>54125</v>
      </c>
      <c r="F36" s="9">
        <f t="shared" si="1"/>
        <v>54027</v>
      </c>
      <c r="G36" s="12">
        <f t="shared" si="0"/>
        <v>98</v>
      </c>
      <c r="H36" s="53">
        <f>+G36+G37</f>
        <v>307</v>
      </c>
      <c r="I36" s="40">
        <v>10000</v>
      </c>
      <c r="J36" s="27">
        <f>+H36*I36</f>
        <v>3070000</v>
      </c>
      <c r="K36" s="27">
        <f>+K34</f>
        <v>11500</v>
      </c>
      <c r="L36" s="26">
        <f>+K36*H36</f>
        <v>3530500</v>
      </c>
      <c r="M36" s="27">
        <v>21</v>
      </c>
      <c r="N36" s="27">
        <f>+M36*K36</f>
        <v>241500</v>
      </c>
      <c r="O36" s="27">
        <f>+H36-M36</f>
        <v>286</v>
      </c>
      <c r="P36" s="52">
        <f>+O36*K36</f>
        <v>3289000</v>
      </c>
      <c r="Q36" s="24">
        <f>+L36-J36</f>
        <v>460500</v>
      </c>
      <c r="R36" s="24">
        <f>+C36+D36-H36</f>
        <v>3422</v>
      </c>
    </row>
    <row r="37" spans="2:18" x14ac:dyDescent="0.25">
      <c r="B37" s="35"/>
      <c r="C37" s="27"/>
      <c r="D37" s="27"/>
      <c r="E37" s="5">
        <v>127206</v>
      </c>
      <c r="F37" s="9">
        <f t="shared" si="1"/>
        <v>126997</v>
      </c>
      <c r="G37" s="12">
        <f t="shared" si="0"/>
        <v>209</v>
      </c>
      <c r="H37" s="38"/>
      <c r="I37" s="40"/>
      <c r="J37" s="27"/>
      <c r="K37" s="27"/>
      <c r="L37" s="26"/>
      <c r="M37" s="27"/>
      <c r="N37" s="27"/>
      <c r="O37" s="27"/>
      <c r="P37" s="52"/>
      <c r="Q37" s="24"/>
      <c r="R37" s="24"/>
    </row>
    <row r="38" spans="2:18" x14ac:dyDescent="0.25">
      <c r="B38" s="35">
        <f>+B36+1</f>
        <v>45307</v>
      </c>
      <c r="C38" s="27">
        <f>+R36</f>
        <v>3422</v>
      </c>
      <c r="D38" s="27"/>
      <c r="E38" s="5">
        <v>54225</v>
      </c>
      <c r="F38" s="9">
        <f t="shared" si="1"/>
        <v>54125</v>
      </c>
      <c r="G38" s="12">
        <f t="shared" si="0"/>
        <v>100</v>
      </c>
      <c r="H38" s="53">
        <f>+G38+G39</f>
        <v>300</v>
      </c>
      <c r="I38" s="40">
        <v>10000</v>
      </c>
      <c r="J38" s="27">
        <f>+H38*I38</f>
        <v>3000000</v>
      </c>
      <c r="K38" s="27">
        <f>+K36</f>
        <v>11500</v>
      </c>
      <c r="L38" s="26">
        <f>+K38*H38</f>
        <v>3450000</v>
      </c>
      <c r="M38" s="27">
        <v>79</v>
      </c>
      <c r="N38" s="27">
        <f>+M38*K38</f>
        <v>908500</v>
      </c>
      <c r="O38" s="27">
        <f>+H38-M38</f>
        <v>221</v>
      </c>
      <c r="P38" s="52">
        <f>+O38*K38</f>
        <v>2541500</v>
      </c>
      <c r="Q38" s="24">
        <f>+L38-J38</f>
        <v>450000</v>
      </c>
      <c r="R38" s="24">
        <f>+C38+D38-H38</f>
        <v>3122</v>
      </c>
    </row>
    <row r="39" spans="2:18" x14ac:dyDescent="0.25">
      <c r="B39" s="35"/>
      <c r="C39" s="27"/>
      <c r="D39" s="27"/>
      <c r="E39" s="5">
        <v>127406</v>
      </c>
      <c r="F39" s="9">
        <f t="shared" si="1"/>
        <v>127206</v>
      </c>
      <c r="G39" s="12">
        <f t="shared" si="0"/>
        <v>200</v>
      </c>
      <c r="H39" s="38"/>
      <c r="I39" s="40"/>
      <c r="J39" s="27"/>
      <c r="K39" s="27"/>
      <c r="L39" s="26"/>
      <c r="M39" s="27"/>
      <c r="N39" s="27"/>
      <c r="O39" s="27"/>
      <c r="P39" s="52"/>
      <c r="Q39" s="24"/>
      <c r="R39" s="24"/>
    </row>
    <row r="40" spans="2:18" x14ac:dyDescent="0.25">
      <c r="B40" s="35">
        <f>+B38+1</f>
        <v>45308</v>
      </c>
      <c r="C40" s="27">
        <f>+R38</f>
        <v>3122</v>
      </c>
      <c r="D40" s="27"/>
      <c r="E40" s="5">
        <v>54280</v>
      </c>
      <c r="F40" s="9">
        <f t="shared" si="1"/>
        <v>54225</v>
      </c>
      <c r="G40" s="12">
        <f t="shared" si="0"/>
        <v>55</v>
      </c>
      <c r="H40" s="53">
        <f>+G40+G41</f>
        <v>314</v>
      </c>
      <c r="I40" s="40">
        <v>10000</v>
      </c>
      <c r="J40" s="27">
        <f>+H40*I40</f>
        <v>3140000</v>
      </c>
      <c r="K40" s="27">
        <f>+K38</f>
        <v>11500</v>
      </c>
      <c r="L40" s="26">
        <f>+K40*H40</f>
        <v>3611000</v>
      </c>
      <c r="M40" s="27">
        <v>215</v>
      </c>
      <c r="N40" s="27">
        <f>+M40*K40</f>
        <v>2472500</v>
      </c>
      <c r="O40" s="27">
        <f>+H40-M40</f>
        <v>99</v>
      </c>
      <c r="P40" s="52">
        <f>+O40*K40</f>
        <v>1138500</v>
      </c>
      <c r="Q40" s="24">
        <f>+L40-J40</f>
        <v>471000</v>
      </c>
      <c r="R40" s="24">
        <f>+C40+D40-H40</f>
        <v>2808</v>
      </c>
    </row>
    <row r="41" spans="2:18" x14ac:dyDescent="0.25">
      <c r="B41" s="35"/>
      <c r="C41" s="27"/>
      <c r="D41" s="27"/>
      <c r="E41" s="5">
        <v>127665</v>
      </c>
      <c r="F41" s="9">
        <f t="shared" si="1"/>
        <v>127406</v>
      </c>
      <c r="G41" s="12">
        <f t="shared" si="0"/>
        <v>259</v>
      </c>
      <c r="H41" s="38"/>
      <c r="I41" s="40"/>
      <c r="J41" s="27"/>
      <c r="K41" s="27"/>
      <c r="L41" s="26"/>
      <c r="M41" s="27"/>
      <c r="N41" s="27"/>
      <c r="O41" s="27"/>
      <c r="P41" s="52"/>
      <c r="Q41" s="24"/>
      <c r="R41" s="24"/>
    </row>
    <row r="42" spans="2:18" x14ac:dyDescent="0.25">
      <c r="B42" s="35">
        <f>+B40+1</f>
        <v>45309</v>
      </c>
      <c r="C42" s="27">
        <f>+R40</f>
        <v>2808</v>
      </c>
      <c r="D42" s="27"/>
      <c r="E42" s="5">
        <v>54453</v>
      </c>
      <c r="F42" s="9">
        <f t="shared" si="1"/>
        <v>54280</v>
      </c>
      <c r="G42" s="12">
        <f t="shared" si="0"/>
        <v>173</v>
      </c>
      <c r="H42" s="53">
        <f>+G42+G43</f>
        <v>396</v>
      </c>
      <c r="I42" s="40">
        <v>10000</v>
      </c>
      <c r="J42" s="27">
        <f>+H42*I42</f>
        <v>3960000</v>
      </c>
      <c r="K42" s="27">
        <f>+K40</f>
        <v>11500</v>
      </c>
      <c r="L42" s="26">
        <f>+K42*H42</f>
        <v>4554000</v>
      </c>
      <c r="M42" s="27">
        <v>161</v>
      </c>
      <c r="N42" s="27">
        <f>+M42*K42</f>
        <v>1851500</v>
      </c>
      <c r="O42" s="27">
        <f>+H42-M42</f>
        <v>235</v>
      </c>
      <c r="P42" s="52">
        <f>+O42*K42</f>
        <v>2702500</v>
      </c>
      <c r="Q42" s="24">
        <f>+L42-J42</f>
        <v>594000</v>
      </c>
      <c r="R42" s="24">
        <f>+C42+D42-H42</f>
        <v>2412</v>
      </c>
    </row>
    <row r="43" spans="2:18" x14ac:dyDescent="0.25">
      <c r="B43" s="35"/>
      <c r="C43" s="27"/>
      <c r="D43" s="27"/>
      <c r="E43" s="5">
        <v>127888</v>
      </c>
      <c r="F43" s="9">
        <f t="shared" si="1"/>
        <v>127665</v>
      </c>
      <c r="G43" s="12">
        <f t="shared" si="0"/>
        <v>223</v>
      </c>
      <c r="H43" s="38"/>
      <c r="I43" s="40"/>
      <c r="J43" s="27"/>
      <c r="K43" s="27"/>
      <c r="L43" s="26"/>
      <c r="M43" s="27"/>
      <c r="N43" s="27"/>
      <c r="O43" s="27"/>
      <c r="P43" s="52"/>
      <c r="Q43" s="24"/>
      <c r="R43" s="24"/>
    </row>
    <row r="44" spans="2:18" x14ac:dyDescent="0.25">
      <c r="B44" s="35">
        <f>+B42+1</f>
        <v>45310</v>
      </c>
      <c r="C44" s="27">
        <f>+R42</f>
        <v>2412</v>
      </c>
      <c r="D44" s="27"/>
      <c r="E44" s="5">
        <v>54548</v>
      </c>
      <c r="F44" s="9">
        <f t="shared" si="1"/>
        <v>54453</v>
      </c>
      <c r="G44" s="12">
        <f t="shared" si="0"/>
        <v>95</v>
      </c>
      <c r="H44" s="53">
        <f>+G44+G45</f>
        <v>377</v>
      </c>
      <c r="I44" s="40">
        <v>10000</v>
      </c>
      <c r="J44" s="27">
        <f>+H44*I44</f>
        <v>3770000</v>
      </c>
      <c r="K44" s="27">
        <f>+K42</f>
        <v>11500</v>
      </c>
      <c r="L44" s="26">
        <f>+K44*H44</f>
        <v>4335500</v>
      </c>
      <c r="M44" s="27">
        <v>158</v>
      </c>
      <c r="N44" s="27">
        <f>+M44*K44</f>
        <v>1817000</v>
      </c>
      <c r="O44" s="27">
        <f>+H44-M44</f>
        <v>219</v>
      </c>
      <c r="P44" s="52">
        <f>+O44*K44</f>
        <v>2518500</v>
      </c>
      <c r="Q44" s="24">
        <f>+L44-J44</f>
        <v>565500</v>
      </c>
      <c r="R44" s="24">
        <f>+C44+D44-H44</f>
        <v>2035</v>
      </c>
    </row>
    <row r="45" spans="2:18" x14ac:dyDescent="0.25">
      <c r="B45" s="35"/>
      <c r="C45" s="27"/>
      <c r="D45" s="27"/>
      <c r="E45" s="5">
        <v>128170</v>
      </c>
      <c r="F45" s="9">
        <f t="shared" si="1"/>
        <v>127888</v>
      </c>
      <c r="G45" s="12">
        <f t="shared" si="0"/>
        <v>282</v>
      </c>
      <c r="H45" s="38"/>
      <c r="I45" s="40"/>
      <c r="J45" s="27"/>
      <c r="K45" s="27"/>
      <c r="L45" s="26"/>
      <c r="M45" s="27"/>
      <c r="N45" s="27"/>
      <c r="O45" s="27"/>
      <c r="P45" s="52"/>
      <c r="Q45" s="24"/>
      <c r="R45" s="24"/>
    </row>
    <row r="46" spans="2:18" x14ac:dyDescent="0.25">
      <c r="B46" s="35">
        <f>+B44+1</f>
        <v>45311</v>
      </c>
      <c r="C46" s="27">
        <f>+R44</f>
        <v>2035</v>
      </c>
      <c r="D46" s="27">
        <v>1325</v>
      </c>
      <c r="E46" s="5">
        <v>54807</v>
      </c>
      <c r="F46" s="9">
        <f t="shared" si="1"/>
        <v>54548</v>
      </c>
      <c r="G46" s="12">
        <f t="shared" si="0"/>
        <v>259</v>
      </c>
      <c r="H46" s="53">
        <f>+G46+G47</f>
        <v>449</v>
      </c>
      <c r="I46" s="40">
        <v>10000</v>
      </c>
      <c r="J46" s="27">
        <f>+H46*I46</f>
        <v>4490000</v>
      </c>
      <c r="K46" s="27">
        <f>+K44</f>
        <v>11500</v>
      </c>
      <c r="L46" s="26">
        <f>+K46*H46</f>
        <v>5163500</v>
      </c>
      <c r="M46" s="27">
        <v>242</v>
      </c>
      <c r="N46" s="27">
        <f>+M46*K46</f>
        <v>2783000</v>
      </c>
      <c r="O46" s="27">
        <f>+H46-M46</f>
        <v>207</v>
      </c>
      <c r="P46" s="52">
        <f>+O46*K46</f>
        <v>2380500</v>
      </c>
      <c r="Q46" s="24">
        <f>+L46-J46</f>
        <v>673500</v>
      </c>
      <c r="R46" s="24">
        <f>+C46+D46-H46</f>
        <v>2911</v>
      </c>
    </row>
    <row r="47" spans="2:18" x14ac:dyDescent="0.25">
      <c r="B47" s="35"/>
      <c r="C47" s="27"/>
      <c r="D47" s="27"/>
      <c r="E47" s="5">
        <v>128360</v>
      </c>
      <c r="F47" s="9">
        <f t="shared" si="1"/>
        <v>128170</v>
      </c>
      <c r="G47" s="12">
        <f t="shared" si="0"/>
        <v>190</v>
      </c>
      <c r="H47" s="38"/>
      <c r="I47" s="40"/>
      <c r="J47" s="27"/>
      <c r="K47" s="27"/>
      <c r="L47" s="26"/>
      <c r="M47" s="27"/>
      <c r="N47" s="27"/>
      <c r="O47" s="27"/>
      <c r="P47" s="52"/>
      <c r="Q47" s="24"/>
      <c r="R47" s="24"/>
    </row>
    <row r="48" spans="2:18" x14ac:dyDescent="0.25">
      <c r="B48" s="35">
        <f>+B46+1</f>
        <v>45312</v>
      </c>
      <c r="C48" s="27">
        <f>+R46</f>
        <v>2911</v>
      </c>
      <c r="D48" s="27"/>
      <c r="E48" s="5">
        <v>54983</v>
      </c>
      <c r="F48" s="9">
        <f t="shared" si="1"/>
        <v>54807</v>
      </c>
      <c r="G48" s="12">
        <f t="shared" si="0"/>
        <v>176</v>
      </c>
      <c r="H48" s="53">
        <f>+G48+G49</f>
        <v>508</v>
      </c>
      <c r="I48" s="40">
        <v>10000</v>
      </c>
      <c r="J48" s="27">
        <f>+H48*I48</f>
        <v>5080000</v>
      </c>
      <c r="K48" s="27">
        <f>+K46</f>
        <v>11500</v>
      </c>
      <c r="L48" s="26">
        <f>+K48*H48</f>
        <v>5842000</v>
      </c>
      <c r="M48" s="27">
        <v>171</v>
      </c>
      <c r="N48" s="27">
        <f>+M48*K48</f>
        <v>1966500</v>
      </c>
      <c r="O48" s="27">
        <f>+H48-M48</f>
        <v>337</v>
      </c>
      <c r="P48" s="52">
        <f>+O48*K48</f>
        <v>3875500</v>
      </c>
      <c r="Q48" s="24">
        <f>+L48-J48</f>
        <v>762000</v>
      </c>
      <c r="R48" s="24">
        <f>+C48+D48-H48</f>
        <v>2403</v>
      </c>
    </row>
    <row r="49" spans="2:18" x14ac:dyDescent="0.25">
      <c r="B49" s="35"/>
      <c r="C49" s="27"/>
      <c r="D49" s="27"/>
      <c r="E49" s="5">
        <v>128692</v>
      </c>
      <c r="F49" s="9">
        <f t="shared" si="1"/>
        <v>128360</v>
      </c>
      <c r="G49" s="12">
        <f t="shared" si="0"/>
        <v>332</v>
      </c>
      <c r="H49" s="38"/>
      <c r="I49" s="40"/>
      <c r="J49" s="27"/>
      <c r="K49" s="27"/>
      <c r="L49" s="26"/>
      <c r="M49" s="27"/>
      <c r="N49" s="27"/>
      <c r="O49" s="27"/>
      <c r="P49" s="52"/>
      <c r="Q49" s="24"/>
      <c r="R49" s="24"/>
    </row>
    <row r="50" spans="2:18" x14ac:dyDescent="0.25">
      <c r="B50" s="35">
        <f>+B48+1</f>
        <v>45313</v>
      </c>
      <c r="C50" s="27">
        <f>+R48</f>
        <v>2403</v>
      </c>
      <c r="D50" s="27"/>
      <c r="E50" s="5">
        <v>55280</v>
      </c>
      <c r="F50" s="9">
        <f t="shared" si="1"/>
        <v>54983</v>
      </c>
      <c r="G50" s="12">
        <f t="shared" si="0"/>
        <v>297</v>
      </c>
      <c r="H50" s="53">
        <f>+G50+G51</f>
        <v>646</v>
      </c>
      <c r="I50" s="40">
        <v>10000</v>
      </c>
      <c r="J50" s="27">
        <f>+H50*I50</f>
        <v>6460000</v>
      </c>
      <c r="K50" s="27">
        <f>+K48</f>
        <v>11500</v>
      </c>
      <c r="L50" s="26">
        <f>+K50*H50</f>
        <v>7429000</v>
      </c>
      <c r="M50" s="27">
        <v>36</v>
      </c>
      <c r="N50" s="27">
        <f>+M50*K50</f>
        <v>414000</v>
      </c>
      <c r="O50" s="27">
        <f>+H50-M50</f>
        <v>610</v>
      </c>
      <c r="P50" s="52">
        <f>+O50*K50</f>
        <v>7015000</v>
      </c>
      <c r="Q50" s="24">
        <f>+L50-J50</f>
        <v>969000</v>
      </c>
      <c r="R50" s="24">
        <f>+C50+D50-H50</f>
        <v>1757</v>
      </c>
    </row>
    <row r="51" spans="2:18" x14ac:dyDescent="0.25">
      <c r="B51" s="35"/>
      <c r="C51" s="27"/>
      <c r="D51" s="27"/>
      <c r="E51" s="5">
        <v>129041</v>
      </c>
      <c r="F51" s="9">
        <f t="shared" si="1"/>
        <v>128692</v>
      </c>
      <c r="G51" s="12">
        <f t="shared" si="0"/>
        <v>349</v>
      </c>
      <c r="H51" s="38"/>
      <c r="I51" s="40"/>
      <c r="J51" s="27"/>
      <c r="K51" s="27"/>
      <c r="L51" s="26"/>
      <c r="M51" s="27"/>
      <c r="N51" s="27"/>
      <c r="O51" s="27"/>
      <c r="P51" s="52"/>
      <c r="Q51" s="24"/>
      <c r="R51" s="24"/>
    </row>
    <row r="52" spans="2:18" x14ac:dyDescent="0.25">
      <c r="B52" s="35">
        <f>+B50+1</f>
        <v>45314</v>
      </c>
      <c r="C52" s="27">
        <f>+R50</f>
        <v>1757</v>
      </c>
      <c r="D52" s="27"/>
      <c r="E52" s="5">
        <v>55546</v>
      </c>
      <c r="F52" s="9">
        <f t="shared" si="1"/>
        <v>55280</v>
      </c>
      <c r="G52" s="12">
        <f t="shared" si="0"/>
        <v>266</v>
      </c>
      <c r="H52" s="53">
        <f>+G52+G53</f>
        <v>417</v>
      </c>
      <c r="I52" s="40">
        <v>10000</v>
      </c>
      <c r="J52" s="27">
        <f>+H52*I52</f>
        <v>4170000</v>
      </c>
      <c r="K52" s="27">
        <f>+K50</f>
        <v>11500</v>
      </c>
      <c r="L52" s="26">
        <f>+K52*H52</f>
        <v>4795500</v>
      </c>
      <c r="M52" s="27">
        <v>234</v>
      </c>
      <c r="N52" s="27">
        <f>+M52*K52</f>
        <v>2691000</v>
      </c>
      <c r="O52" s="27">
        <f>+H52-M52</f>
        <v>183</v>
      </c>
      <c r="P52" s="52">
        <f>+O52*K52</f>
        <v>2104500</v>
      </c>
      <c r="Q52" s="24">
        <f>+L52-J52</f>
        <v>625500</v>
      </c>
      <c r="R52" s="24">
        <f>+C52+D52-H52</f>
        <v>1340</v>
      </c>
    </row>
    <row r="53" spans="2:18" x14ac:dyDescent="0.25">
      <c r="B53" s="35"/>
      <c r="C53" s="27"/>
      <c r="D53" s="27"/>
      <c r="E53" s="5">
        <v>129192</v>
      </c>
      <c r="F53" s="9">
        <f t="shared" si="1"/>
        <v>129041</v>
      </c>
      <c r="G53" s="12">
        <f t="shared" si="0"/>
        <v>151</v>
      </c>
      <c r="H53" s="38"/>
      <c r="I53" s="40"/>
      <c r="J53" s="27"/>
      <c r="K53" s="27"/>
      <c r="L53" s="26"/>
      <c r="M53" s="27"/>
      <c r="N53" s="27"/>
      <c r="O53" s="27"/>
      <c r="P53" s="52"/>
      <c r="Q53" s="24"/>
      <c r="R53" s="24"/>
    </row>
    <row r="54" spans="2:18" x14ac:dyDescent="0.25">
      <c r="B54" s="35">
        <f>+B52+1</f>
        <v>45315</v>
      </c>
      <c r="C54" s="27">
        <f>+R52</f>
        <v>1340</v>
      </c>
      <c r="D54" s="27">
        <v>5115</v>
      </c>
      <c r="E54" s="5">
        <v>55703</v>
      </c>
      <c r="F54" s="9">
        <f t="shared" si="1"/>
        <v>55546</v>
      </c>
      <c r="G54" s="12">
        <f t="shared" si="0"/>
        <v>157</v>
      </c>
      <c r="H54" s="53">
        <f>+G54+G55</f>
        <v>414</v>
      </c>
      <c r="I54" s="40">
        <v>10000</v>
      </c>
      <c r="J54" s="27">
        <f>+H54*I54</f>
        <v>4140000</v>
      </c>
      <c r="K54" s="27">
        <f>+K52</f>
        <v>11500</v>
      </c>
      <c r="L54" s="26">
        <f>+K54*H54</f>
        <v>4761000</v>
      </c>
      <c r="M54" s="27">
        <v>200</v>
      </c>
      <c r="N54" s="27">
        <f>+M54*K54</f>
        <v>2300000</v>
      </c>
      <c r="O54" s="27">
        <f>+H54-M54</f>
        <v>214</v>
      </c>
      <c r="P54" s="52">
        <f>+O54*K54</f>
        <v>2461000</v>
      </c>
      <c r="Q54" s="24">
        <f>+L54-J54</f>
        <v>621000</v>
      </c>
      <c r="R54" s="24">
        <f>+C54+D54-H54</f>
        <v>6041</v>
      </c>
    </row>
    <row r="55" spans="2:18" x14ac:dyDescent="0.25">
      <c r="B55" s="35"/>
      <c r="C55" s="27"/>
      <c r="D55" s="27"/>
      <c r="E55" s="5">
        <v>129449</v>
      </c>
      <c r="F55" s="9">
        <f t="shared" si="1"/>
        <v>129192</v>
      </c>
      <c r="G55" s="12">
        <f t="shared" si="0"/>
        <v>257</v>
      </c>
      <c r="H55" s="38"/>
      <c r="I55" s="40"/>
      <c r="J55" s="27"/>
      <c r="K55" s="27"/>
      <c r="L55" s="26"/>
      <c r="M55" s="27"/>
      <c r="N55" s="27"/>
      <c r="O55" s="27"/>
      <c r="P55" s="52"/>
      <c r="Q55" s="24"/>
      <c r="R55" s="24"/>
    </row>
    <row r="56" spans="2:18" x14ac:dyDescent="0.25">
      <c r="B56" s="35">
        <f>+B54+1</f>
        <v>45316</v>
      </c>
      <c r="C56" s="27">
        <f>+R54</f>
        <v>6041</v>
      </c>
      <c r="D56" s="27"/>
      <c r="E56" s="5">
        <v>56079</v>
      </c>
      <c r="F56" s="9">
        <f t="shared" si="1"/>
        <v>55703</v>
      </c>
      <c r="G56" s="12">
        <f t="shared" si="0"/>
        <v>376</v>
      </c>
      <c r="H56" s="53">
        <f>+G56+G57</f>
        <v>401</v>
      </c>
      <c r="I56" s="40">
        <v>10000</v>
      </c>
      <c r="J56" s="27">
        <f>+H56*I56</f>
        <v>4010000</v>
      </c>
      <c r="K56" s="27">
        <f>+K54</f>
        <v>11500</v>
      </c>
      <c r="L56" s="26">
        <f>+K56*H56</f>
        <v>4611500</v>
      </c>
      <c r="M56" s="27">
        <v>185</v>
      </c>
      <c r="N56" s="27">
        <f>+M56*K56</f>
        <v>2127500</v>
      </c>
      <c r="O56" s="27">
        <f>+H56-M56</f>
        <v>216</v>
      </c>
      <c r="P56" s="52">
        <f>+O56*K56</f>
        <v>2484000</v>
      </c>
      <c r="Q56" s="24">
        <f>+L56-J56</f>
        <v>601500</v>
      </c>
      <c r="R56" s="24">
        <f>+C56+D56-H56</f>
        <v>5640</v>
      </c>
    </row>
    <row r="57" spans="2:18" x14ac:dyDescent="0.25">
      <c r="B57" s="35"/>
      <c r="C57" s="27"/>
      <c r="D57" s="27"/>
      <c r="E57" s="5">
        <v>129474</v>
      </c>
      <c r="F57" s="9">
        <f t="shared" si="1"/>
        <v>129449</v>
      </c>
      <c r="G57" s="12">
        <f t="shared" si="0"/>
        <v>25</v>
      </c>
      <c r="H57" s="38"/>
      <c r="I57" s="40"/>
      <c r="J57" s="27"/>
      <c r="K57" s="27"/>
      <c r="L57" s="26"/>
      <c r="M57" s="27"/>
      <c r="N57" s="27"/>
      <c r="O57" s="27"/>
      <c r="P57" s="52"/>
      <c r="Q57" s="24"/>
      <c r="R57" s="24"/>
    </row>
    <row r="58" spans="2:18" x14ac:dyDescent="0.25">
      <c r="B58" s="35">
        <f>+B56+1</f>
        <v>45317</v>
      </c>
      <c r="C58" s="27">
        <f>+R56</f>
        <v>5640</v>
      </c>
      <c r="D58" s="27"/>
      <c r="E58" s="5">
        <f t="shared" ref="E58:E67" si="2">+F58</f>
        <v>56079</v>
      </c>
      <c r="F58" s="9">
        <f t="shared" si="1"/>
        <v>56079</v>
      </c>
      <c r="G58" s="12">
        <f t="shared" si="0"/>
        <v>0</v>
      </c>
      <c r="H58" s="53">
        <f>+G58+G59</f>
        <v>0</v>
      </c>
      <c r="I58" s="40">
        <v>10000</v>
      </c>
      <c r="J58" s="27">
        <f>+H58*I58</f>
        <v>0</v>
      </c>
      <c r="K58" s="27">
        <f>+K56</f>
        <v>11500</v>
      </c>
      <c r="L58" s="26">
        <f>+K58*H58</f>
        <v>0</v>
      </c>
      <c r="M58" s="27"/>
      <c r="N58" s="27">
        <f>+M59*K58</f>
        <v>0</v>
      </c>
      <c r="O58" s="27">
        <f>+H58-M59</f>
        <v>0</v>
      </c>
      <c r="P58" s="52">
        <f>+O58*K58</f>
        <v>0</v>
      </c>
      <c r="Q58" s="24">
        <f>+L58-J58</f>
        <v>0</v>
      </c>
      <c r="R58" s="24">
        <f>+C58+D58-H58</f>
        <v>5640</v>
      </c>
    </row>
    <row r="59" spans="2:18" x14ac:dyDescent="0.25">
      <c r="B59" s="35"/>
      <c r="C59" s="27"/>
      <c r="D59" s="27"/>
      <c r="E59" s="5">
        <f t="shared" si="2"/>
        <v>129474</v>
      </c>
      <c r="F59" s="9">
        <f t="shared" si="1"/>
        <v>129474</v>
      </c>
      <c r="G59" s="12">
        <f t="shared" si="0"/>
        <v>0</v>
      </c>
      <c r="H59" s="38"/>
      <c r="I59" s="40"/>
      <c r="J59" s="27"/>
      <c r="K59" s="27"/>
      <c r="L59" s="26"/>
      <c r="M59" s="27"/>
      <c r="N59" s="27"/>
      <c r="O59" s="27"/>
      <c r="P59" s="52"/>
      <c r="Q59" s="24"/>
      <c r="R59" s="24"/>
    </row>
    <row r="60" spans="2:18" x14ac:dyDescent="0.25">
      <c r="B60" s="35">
        <f>+B58+1</f>
        <v>45318</v>
      </c>
      <c r="C60" s="27">
        <f>+R58</f>
        <v>5640</v>
      </c>
      <c r="D60" s="27"/>
      <c r="E60" s="5">
        <f t="shared" si="2"/>
        <v>56079</v>
      </c>
      <c r="F60" s="9">
        <f t="shared" si="1"/>
        <v>56079</v>
      </c>
      <c r="G60" s="12">
        <f t="shared" si="0"/>
        <v>0</v>
      </c>
      <c r="H60" s="53">
        <f>+G60+G61</f>
        <v>0</v>
      </c>
      <c r="I60" s="40">
        <v>10000</v>
      </c>
      <c r="J60" s="27">
        <f>+H60*I60</f>
        <v>0</v>
      </c>
      <c r="K60" s="27">
        <f>+K58</f>
        <v>11500</v>
      </c>
      <c r="L60" s="26">
        <f>+K60*H60</f>
        <v>0</v>
      </c>
      <c r="M60" s="27"/>
      <c r="N60" s="27">
        <f>+M61*K60</f>
        <v>0</v>
      </c>
      <c r="O60" s="27">
        <f>+H60-M61</f>
        <v>0</v>
      </c>
      <c r="P60" s="52">
        <f>+O60*K60</f>
        <v>0</v>
      </c>
      <c r="Q60" s="24">
        <f>+L60-J60</f>
        <v>0</v>
      </c>
      <c r="R60" s="24">
        <f>+C60+D60-H60</f>
        <v>5640</v>
      </c>
    </row>
    <row r="61" spans="2:18" x14ac:dyDescent="0.25">
      <c r="B61" s="35"/>
      <c r="C61" s="27"/>
      <c r="D61" s="27"/>
      <c r="E61" s="5">
        <f t="shared" si="2"/>
        <v>129474</v>
      </c>
      <c r="F61" s="9">
        <f t="shared" si="1"/>
        <v>129474</v>
      </c>
      <c r="G61" s="12">
        <f t="shared" si="0"/>
        <v>0</v>
      </c>
      <c r="H61" s="38"/>
      <c r="I61" s="40"/>
      <c r="J61" s="27"/>
      <c r="K61" s="27"/>
      <c r="L61" s="26"/>
      <c r="M61" s="27"/>
      <c r="N61" s="27"/>
      <c r="O61" s="27"/>
      <c r="P61" s="52"/>
      <c r="Q61" s="24"/>
      <c r="R61" s="24"/>
    </row>
    <row r="62" spans="2:18" x14ac:dyDescent="0.25">
      <c r="B62" s="35">
        <f>+B60+1</f>
        <v>45319</v>
      </c>
      <c r="C62" s="27">
        <f>+R60</f>
        <v>5640</v>
      </c>
      <c r="D62" s="27"/>
      <c r="E62" s="5">
        <f t="shared" si="2"/>
        <v>56079</v>
      </c>
      <c r="F62" s="9">
        <f t="shared" si="1"/>
        <v>56079</v>
      </c>
      <c r="G62" s="12">
        <f t="shared" si="0"/>
        <v>0</v>
      </c>
      <c r="H62" s="53">
        <f>+G62+G63</f>
        <v>0</v>
      </c>
      <c r="I62" s="40">
        <v>10000</v>
      </c>
      <c r="J62" s="27">
        <f>+H62*I62</f>
        <v>0</v>
      </c>
      <c r="K62" s="27">
        <f>+K60</f>
        <v>11500</v>
      </c>
      <c r="L62" s="26">
        <f>+K62*H62</f>
        <v>0</v>
      </c>
      <c r="M62" s="27"/>
      <c r="N62" s="27">
        <f>+M63*K62</f>
        <v>0</v>
      </c>
      <c r="O62" s="27">
        <f>+H62-M63</f>
        <v>0</v>
      </c>
      <c r="P62" s="52">
        <f>+O62*K62</f>
        <v>0</v>
      </c>
      <c r="Q62" s="24">
        <f>+L62-J62</f>
        <v>0</v>
      </c>
      <c r="R62" s="24">
        <f>+C62+D62-H62</f>
        <v>5640</v>
      </c>
    </row>
    <row r="63" spans="2:18" x14ac:dyDescent="0.25">
      <c r="B63" s="35"/>
      <c r="C63" s="27"/>
      <c r="D63" s="27"/>
      <c r="E63" s="5">
        <f t="shared" si="2"/>
        <v>129474</v>
      </c>
      <c r="F63" s="9">
        <f t="shared" si="1"/>
        <v>129474</v>
      </c>
      <c r="G63" s="12">
        <f t="shared" si="0"/>
        <v>0</v>
      </c>
      <c r="H63" s="38"/>
      <c r="I63" s="40"/>
      <c r="J63" s="27"/>
      <c r="K63" s="27"/>
      <c r="L63" s="26"/>
      <c r="M63" s="27"/>
      <c r="N63" s="27"/>
      <c r="O63" s="27"/>
      <c r="P63" s="52"/>
      <c r="Q63" s="24"/>
      <c r="R63" s="24"/>
    </row>
    <row r="64" spans="2:18" x14ac:dyDescent="0.25">
      <c r="B64" s="35">
        <f>+B62+1</f>
        <v>45320</v>
      </c>
      <c r="C64" s="27">
        <f>+R62</f>
        <v>5640</v>
      </c>
      <c r="D64" s="27"/>
      <c r="E64" s="5">
        <f t="shared" si="2"/>
        <v>56079</v>
      </c>
      <c r="F64" s="9">
        <f t="shared" si="1"/>
        <v>56079</v>
      </c>
      <c r="G64" s="12">
        <f t="shared" si="0"/>
        <v>0</v>
      </c>
      <c r="H64" s="53">
        <f>+G64+G65</f>
        <v>0</v>
      </c>
      <c r="I64" s="40">
        <v>10000</v>
      </c>
      <c r="J64" s="27">
        <f>+H64*I64</f>
        <v>0</v>
      </c>
      <c r="K64" s="27">
        <f>+K62</f>
        <v>11500</v>
      </c>
      <c r="L64" s="26">
        <f>+K64*H64</f>
        <v>0</v>
      </c>
      <c r="M64" s="27"/>
      <c r="N64" s="27">
        <f>+M65*K64</f>
        <v>0</v>
      </c>
      <c r="O64" s="27">
        <f>+H64-M65</f>
        <v>0</v>
      </c>
      <c r="P64" s="52">
        <f>+O64*K64</f>
        <v>0</v>
      </c>
      <c r="Q64" s="24">
        <f>+L64-J64</f>
        <v>0</v>
      </c>
      <c r="R64" s="24">
        <f>+C64+D64-H64</f>
        <v>5640</v>
      </c>
    </row>
    <row r="65" spans="2:18" x14ac:dyDescent="0.25">
      <c r="B65" s="35"/>
      <c r="C65" s="27"/>
      <c r="D65" s="27"/>
      <c r="E65" s="5">
        <f t="shared" si="2"/>
        <v>129474</v>
      </c>
      <c r="F65" s="9">
        <f t="shared" si="1"/>
        <v>129474</v>
      </c>
      <c r="G65" s="12">
        <f t="shared" si="0"/>
        <v>0</v>
      </c>
      <c r="H65" s="38"/>
      <c r="I65" s="40"/>
      <c r="J65" s="27"/>
      <c r="K65" s="27"/>
      <c r="L65" s="26"/>
      <c r="M65" s="27"/>
      <c r="N65" s="27"/>
      <c r="O65" s="27"/>
      <c r="P65" s="52"/>
      <c r="Q65" s="24"/>
      <c r="R65" s="24"/>
    </row>
    <row r="66" spans="2:18" x14ac:dyDescent="0.25">
      <c r="B66" s="35">
        <f>+B64+1</f>
        <v>45321</v>
      </c>
      <c r="C66" s="27">
        <f>+R64</f>
        <v>5640</v>
      </c>
      <c r="D66" s="27"/>
      <c r="E66" s="5">
        <f t="shared" si="2"/>
        <v>56079</v>
      </c>
      <c r="F66" s="9">
        <f t="shared" si="1"/>
        <v>56079</v>
      </c>
      <c r="G66" s="12">
        <f t="shared" si="0"/>
        <v>0</v>
      </c>
      <c r="H66" s="53">
        <f>+G66+G67</f>
        <v>0</v>
      </c>
      <c r="I66" s="40">
        <v>10000</v>
      </c>
      <c r="J66" s="27">
        <f>+H66*I66</f>
        <v>0</v>
      </c>
      <c r="K66" s="27">
        <f>+K64</f>
        <v>11500</v>
      </c>
      <c r="L66" s="26">
        <f>+K66*H66</f>
        <v>0</v>
      </c>
      <c r="M66" s="27"/>
      <c r="N66" s="27">
        <f>+M67*K66</f>
        <v>0</v>
      </c>
      <c r="O66" s="27">
        <f>+H66-M67</f>
        <v>0</v>
      </c>
      <c r="P66" s="52">
        <f>+O66*K66</f>
        <v>0</v>
      </c>
      <c r="Q66" s="24">
        <f>+L66-J66</f>
        <v>0</v>
      </c>
      <c r="R66" s="24">
        <f>+C66+D66-H66</f>
        <v>5640</v>
      </c>
    </row>
    <row r="67" spans="2:18" ht="19.5" thickBot="1" x14ac:dyDescent="0.3">
      <c r="B67" s="60"/>
      <c r="C67" s="54"/>
      <c r="D67" s="54"/>
      <c r="E67" s="7">
        <f t="shared" si="2"/>
        <v>129474</v>
      </c>
      <c r="F67" s="10">
        <f t="shared" si="1"/>
        <v>129474</v>
      </c>
      <c r="G67" s="13">
        <f t="shared" si="0"/>
        <v>0</v>
      </c>
      <c r="H67" s="61"/>
      <c r="I67" s="62"/>
      <c r="J67" s="54"/>
      <c r="K67" s="54"/>
      <c r="L67" s="63"/>
      <c r="M67" s="54"/>
      <c r="N67" s="54"/>
      <c r="O67" s="54"/>
      <c r="P67" s="55"/>
      <c r="Q67" s="59"/>
      <c r="R67" s="59"/>
    </row>
    <row r="68" spans="2:18" ht="19.5" thickBot="1" x14ac:dyDescent="0.3">
      <c r="B68" s="18" t="s">
        <v>22</v>
      </c>
      <c r="C68" s="19"/>
      <c r="D68" s="19"/>
      <c r="E68" s="19"/>
      <c r="F68" s="19"/>
      <c r="G68" s="19">
        <f t="shared" ref="G68" si="3">SUM(G6:G67)</f>
        <v>7769</v>
      </c>
      <c r="H68" s="19">
        <f>SUM(H6:H66)</f>
        <v>7769</v>
      </c>
      <c r="I68" s="19">
        <f>SUM(I6:I66)</f>
        <v>310500</v>
      </c>
      <c r="J68" s="19">
        <f>SUM(J6:J66)</f>
        <v>77757000</v>
      </c>
      <c r="K68" s="19">
        <f>SUM(K6:K66)</f>
        <v>357300</v>
      </c>
      <c r="L68" s="19">
        <f>SUM(L6:L66)</f>
        <v>89536700</v>
      </c>
      <c r="M68" s="19">
        <f>SUM(M6:M67)</f>
        <v>2565</v>
      </c>
      <c r="N68" s="19">
        <f>SUM(N6:N66)</f>
        <v>29527300</v>
      </c>
      <c r="O68" s="19">
        <f>SUM(O6:O66)</f>
        <v>5204</v>
      </c>
      <c r="P68" s="19">
        <f>SUM(P6:P66)</f>
        <v>60009400</v>
      </c>
      <c r="Q68" s="19">
        <f>SUM(Q6:Q66)</f>
        <v>11779700</v>
      </c>
      <c r="R68" s="20"/>
    </row>
    <row r="69" spans="2:18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</sheetData>
  <mergeCells count="449">
    <mergeCell ref="B66:B67"/>
    <mergeCell ref="C66:C67"/>
    <mergeCell ref="D66:D67"/>
    <mergeCell ref="H66:H67"/>
    <mergeCell ref="I66:I67"/>
    <mergeCell ref="P66:P67"/>
    <mergeCell ref="Q66:Q67"/>
    <mergeCell ref="R66:R67"/>
    <mergeCell ref="J66:J67"/>
    <mergeCell ref="K66:K67"/>
    <mergeCell ref="L66:L67"/>
    <mergeCell ref="M66:M67"/>
    <mergeCell ref="N66:N67"/>
    <mergeCell ref="O66:O67"/>
    <mergeCell ref="N62:N63"/>
    <mergeCell ref="O62:O63"/>
    <mergeCell ref="P62:P63"/>
    <mergeCell ref="Q62:Q63"/>
    <mergeCell ref="N64:N65"/>
    <mergeCell ref="O64:O65"/>
    <mergeCell ref="P64:P65"/>
    <mergeCell ref="Q64:Q65"/>
    <mergeCell ref="R64:R65"/>
    <mergeCell ref="B64:B65"/>
    <mergeCell ref="C64:C65"/>
    <mergeCell ref="D64:D65"/>
    <mergeCell ref="H64:H65"/>
    <mergeCell ref="I64:I65"/>
    <mergeCell ref="J64:J65"/>
    <mergeCell ref="K64:K65"/>
    <mergeCell ref="L64:L65"/>
    <mergeCell ref="M64:M65"/>
    <mergeCell ref="B60:B61"/>
    <mergeCell ref="C60:C61"/>
    <mergeCell ref="D60:D61"/>
    <mergeCell ref="H60:H61"/>
    <mergeCell ref="I60:I61"/>
    <mergeCell ref="P60:P61"/>
    <mergeCell ref="Q60:Q61"/>
    <mergeCell ref="R60:R61"/>
    <mergeCell ref="B62:B63"/>
    <mergeCell ref="C62:C63"/>
    <mergeCell ref="D62:D63"/>
    <mergeCell ref="H62:H63"/>
    <mergeCell ref="I62:I63"/>
    <mergeCell ref="J62:J63"/>
    <mergeCell ref="K62:K63"/>
    <mergeCell ref="J60:J61"/>
    <mergeCell ref="K60:K61"/>
    <mergeCell ref="L60:L61"/>
    <mergeCell ref="M60:M61"/>
    <mergeCell ref="N60:N61"/>
    <mergeCell ref="O60:O61"/>
    <mergeCell ref="R62:R63"/>
    <mergeCell ref="L62:L63"/>
    <mergeCell ref="M62:M63"/>
    <mergeCell ref="N56:N57"/>
    <mergeCell ref="O56:O57"/>
    <mergeCell ref="P56:P57"/>
    <mergeCell ref="Q56:Q57"/>
    <mergeCell ref="N58:N59"/>
    <mergeCell ref="O58:O59"/>
    <mergeCell ref="P58:P59"/>
    <mergeCell ref="Q58:Q59"/>
    <mergeCell ref="R58:R59"/>
    <mergeCell ref="B58:B59"/>
    <mergeCell ref="C58:C59"/>
    <mergeCell ref="D58:D59"/>
    <mergeCell ref="H58:H59"/>
    <mergeCell ref="I58:I59"/>
    <mergeCell ref="J58:J59"/>
    <mergeCell ref="K58:K59"/>
    <mergeCell ref="L58:L59"/>
    <mergeCell ref="M58:M59"/>
    <mergeCell ref="B54:B55"/>
    <mergeCell ref="C54:C55"/>
    <mergeCell ref="D54:D55"/>
    <mergeCell ref="H54:H55"/>
    <mergeCell ref="I54:I55"/>
    <mergeCell ref="P54:P55"/>
    <mergeCell ref="Q54:Q55"/>
    <mergeCell ref="R54:R55"/>
    <mergeCell ref="B56:B57"/>
    <mergeCell ref="C56:C57"/>
    <mergeCell ref="D56:D57"/>
    <mergeCell ref="H56:H57"/>
    <mergeCell ref="I56:I57"/>
    <mergeCell ref="J56:J57"/>
    <mergeCell ref="K56:K57"/>
    <mergeCell ref="J54:J55"/>
    <mergeCell ref="K54:K55"/>
    <mergeCell ref="L54:L55"/>
    <mergeCell ref="M54:M55"/>
    <mergeCell ref="N54:N55"/>
    <mergeCell ref="O54:O55"/>
    <mergeCell ref="R56:R57"/>
    <mergeCell ref="L56:L57"/>
    <mergeCell ref="M56:M57"/>
    <mergeCell ref="N50:N51"/>
    <mergeCell ref="O50:O51"/>
    <mergeCell ref="P50:P51"/>
    <mergeCell ref="Q50:Q51"/>
    <mergeCell ref="N52:N53"/>
    <mergeCell ref="O52:O53"/>
    <mergeCell ref="P52:P53"/>
    <mergeCell ref="Q52:Q53"/>
    <mergeCell ref="R52:R53"/>
    <mergeCell ref="B52:B53"/>
    <mergeCell ref="C52:C53"/>
    <mergeCell ref="D52:D53"/>
    <mergeCell ref="H52:H53"/>
    <mergeCell ref="I52:I53"/>
    <mergeCell ref="J52:J53"/>
    <mergeCell ref="K52:K53"/>
    <mergeCell ref="L52:L53"/>
    <mergeCell ref="M52:M53"/>
    <mergeCell ref="B48:B49"/>
    <mergeCell ref="C48:C49"/>
    <mergeCell ref="D48:D49"/>
    <mergeCell ref="H48:H49"/>
    <mergeCell ref="I48:I49"/>
    <mergeCell ref="P48:P49"/>
    <mergeCell ref="Q48:Q49"/>
    <mergeCell ref="R48:R49"/>
    <mergeCell ref="B50:B51"/>
    <mergeCell ref="C50:C51"/>
    <mergeCell ref="D50:D51"/>
    <mergeCell ref="H50:H51"/>
    <mergeCell ref="I50:I51"/>
    <mergeCell ref="J50:J51"/>
    <mergeCell ref="K50:K51"/>
    <mergeCell ref="J48:J49"/>
    <mergeCell ref="K48:K49"/>
    <mergeCell ref="L48:L49"/>
    <mergeCell ref="M48:M49"/>
    <mergeCell ref="N48:N49"/>
    <mergeCell ref="O48:O49"/>
    <mergeCell ref="R50:R51"/>
    <mergeCell ref="L50:L51"/>
    <mergeCell ref="M50:M51"/>
    <mergeCell ref="N44:N45"/>
    <mergeCell ref="O44:O45"/>
    <mergeCell ref="P44:P45"/>
    <mergeCell ref="Q44:Q45"/>
    <mergeCell ref="N46:N47"/>
    <mergeCell ref="O46:O47"/>
    <mergeCell ref="P46:P47"/>
    <mergeCell ref="Q46:Q47"/>
    <mergeCell ref="R46:R47"/>
    <mergeCell ref="B46:B47"/>
    <mergeCell ref="C46:C47"/>
    <mergeCell ref="D46:D47"/>
    <mergeCell ref="H46:H47"/>
    <mergeCell ref="I46:I47"/>
    <mergeCell ref="J46:J47"/>
    <mergeCell ref="K46:K47"/>
    <mergeCell ref="L46:L47"/>
    <mergeCell ref="M46:M47"/>
    <mergeCell ref="B42:B43"/>
    <mergeCell ref="C42:C43"/>
    <mergeCell ref="D42:D43"/>
    <mergeCell ref="H42:H43"/>
    <mergeCell ref="I42:I43"/>
    <mergeCell ref="P42:P43"/>
    <mergeCell ref="Q42:Q43"/>
    <mergeCell ref="R42:R43"/>
    <mergeCell ref="B44:B45"/>
    <mergeCell ref="C44:C45"/>
    <mergeCell ref="D44:D45"/>
    <mergeCell ref="H44:H45"/>
    <mergeCell ref="I44:I45"/>
    <mergeCell ref="J44:J45"/>
    <mergeCell ref="K44:K45"/>
    <mergeCell ref="J42:J43"/>
    <mergeCell ref="K42:K43"/>
    <mergeCell ref="L42:L43"/>
    <mergeCell ref="M42:M43"/>
    <mergeCell ref="N42:N43"/>
    <mergeCell ref="O42:O43"/>
    <mergeCell ref="R44:R45"/>
    <mergeCell ref="L44:L45"/>
    <mergeCell ref="M44:M45"/>
    <mergeCell ref="N38:N39"/>
    <mergeCell ref="O38:O39"/>
    <mergeCell ref="P38:P39"/>
    <mergeCell ref="Q38:Q39"/>
    <mergeCell ref="N40:N41"/>
    <mergeCell ref="O40:O41"/>
    <mergeCell ref="P40:P41"/>
    <mergeCell ref="Q40:Q41"/>
    <mergeCell ref="R40:R41"/>
    <mergeCell ref="B40:B41"/>
    <mergeCell ref="C40:C41"/>
    <mergeCell ref="D40:D41"/>
    <mergeCell ref="H40:H41"/>
    <mergeCell ref="I40:I41"/>
    <mergeCell ref="J40:J41"/>
    <mergeCell ref="K40:K41"/>
    <mergeCell ref="L40:L41"/>
    <mergeCell ref="M40:M41"/>
    <mergeCell ref="B36:B37"/>
    <mergeCell ref="C36:C37"/>
    <mergeCell ref="D36:D37"/>
    <mergeCell ref="H36:H37"/>
    <mergeCell ref="I36:I37"/>
    <mergeCell ref="P36:P37"/>
    <mergeCell ref="Q36:Q37"/>
    <mergeCell ref="R36:R37"/>
    <mergeCell ref="B38:B39"/>
    <mergeCell ref="C38:C39"/>
    <mergeCell ref="D38:D39"/>
    <mergeCell ref="H38:H39"/>
    <mergeCell ref="I38:I39"/>
    <mergeCell ref="J38:J39"/>
    <mergeCell ref="K38:K39"/>
    <mergeCell ref="J36:J37"/>
    <mergeCell ref="K36:K37"/>
    <mergeCell ref="L36:L37"/>
    <mergeCell ref="M36:M37"/>
    <mergeCell ref="N36:N37"/>
    <mergeCell ref="O36:O37"/>
    <mergeCell ref="R38:R39"/>
    <mergeCell ref="L38:L39"/>
    <mergeCell ref="M38:M39"/>
    <mergeCell ref="N32:N33"/>
    <mergeCell ref="O32:O33"/>
    <mergeCell ref="P32:P33"/>
    <mergeCell ref="Q32:Q33"/>
    <mergeCell ref="N34:N35"/>
    <mergeCell ref="O34:O35"/>
    <mergeCell ref="P34:P35"/>
    <mergeCell ref="Q34:Q35"/>
    <mergeCell ref="R34:R35"/>
    <mergeCell ref="B34:B35"/>
    <mergeCell ref="C34:C35"/>
    <mergeCell ref="D34:D35"/>
    <mergeCell ref="H34:H35"/>
    <mergeCell ref="I34:I35"/>
    <mergeCell ref="J34:J35"/>
    <mergeCell ref="K34:K35"/>
    <mergeCell ref="L34:L35"/>
    <mergeCell ref="M34:M35"/>
    <mergeCell ref="B30:B31"/>
    <mergeCell ref="C30:C31"/>
    <mergeCell ref="D30:D31"/>
    <mergeCell ref="H30:H31"/>
    <mergeCell ref="I30:I31"/>
    <mergeCell ref="P30:P31"/>
    <mergeCell ref="Q30:Q31"/>
    <mergeCell ref="R30:R31"/>
    <mergeCell ref="B32:B33"/>
    <mergeCell ref="C32:C33"/>
    <mergeCell ref="D32:D33"/>
    <mergeCell ref="H32:H33"/>
    <mergeCell ref="I32:I33"/>
    <mergeCell ref="J32:J33"/>
    <mergeCell ref="K32:K33"/>
    <mergeCell ref="J30:J31"/>
    <mergeCell ref="K30:K31"/>
    <mergeCell ref="L30:L31"/>
    <mergeCell ref="M30:M31"/>
    <mergeCell ref="N30:N31"/>
    <mergeCell ref="O30:O31"/>
    <mergeCell ref="R32:R33"/>
    <mergeCell ref="L32:L33"/>
    <mergeCell ref="M32:M33"/>
    <mergeCell ref="N26:N27"/>
    <mergeCell ref="O26:O27"/>
    <mergeCell ref="P26:P27"/>
    <mergeCell ref="Q26:Q27"/>
    <mergeCell ref="N28:N29"/>
    <mergeCell ref="O28:O29"/>
    <mergeCell ref="P28:P29"/>
    <mergeCell ref="Q28:Q29"/>
    <mergeCell ref="R28:R29"/>
    <mergeCell ref="B28:B29"/>
    <mergeCell ref="C28:C29"/>
    <mergeCell ref="D28:D29"/>
    <mergeCell ref="H28:H29"/>
    <mergeCell ref="I28:I29"/>
    <mergeCell ref="J28:J29"/>
    <mergeCell ref="K28:K29"/>
    <mergeCell ref="L28:L29"/>
    <mergeCell ref="M28:M29"/>
    <mergeCell ref="B24:B25"/>
    <mergeCell ref="C24:C25"/>
    <mergeCell ref="D24:D25"/>
    <mergeCell ref="H24:H25"/>
    <mergeCell ref="I24:I25"/>
    <mergeCell ref="P24:P25"/>
    <mergeCell ref="Q24:Q25"/>
    <mergeCell ref="R24:R25"/>
    <mergeCell ref="B26:B27"/>
    <mergeCell ref="C26:C27"/>
    <mergeCell ref="D26:D27"/>
    <mergeCell ref="H26:H27"/>
    <mergeCell ref="I26:I27"/>
    <mergeCell ref="J26:J27"/>
    <mergeCell ref="K26:K27"/>
    <mergeCell ref="J24:J25"/>
    <mergeCell ref="K24:K25"/>
    <mergeCell ref="L24:L25"/>
    <mergeCell ref="M24:M25"/>
    <mergeCell ref="N24:N25"/>
    <mergeCell ref="O24:O25"/>
    <mergeCell ref="R26:R27"/>
    <mergeCell ref="L26:L27"/>
    <mergeCell ref="M26:M27"/>
    <mergeCell ref="N20:N21"/>
    <mergeCell ref="O20:O21"/>
    <mergeCell ref="P20:P21"/>
    <mergeCell ref="Q20:Q21"/>
    <mergeCell ref="N22:N23"/>
    <mergeCell ref="O22:O23"/>
    <mergeCell ref="P22:P23"/>
    <mergeCell ref="Q22:Q23"/>
    <mergeCell ref="R22:R23"/>
    <mergeCell ref="B22:B23"/>
    <mergeCell ref="C22:C23"/>
    <mergeCell ref="D22:D23"/>
    <mergeCell ref="H22:H23"/>
    <mergeCell ref="I22:I23"/>
    <mergeCell ref="J22:J23"/>
    <mergeCell ref="K22:K23"/>
    <mergeCell ref="L22:L23"/>
    <mergeCell ref="M22:M23"/>
    <mergeCell ref="B18:B19"/>
    <mergeCell ref="C18:C19"/>
    <mergeCell ref="D18:D19"/>
    <mergeCell ref="H18:H19"/>
    <mergeCell ref="I18:I19"/>
    <mergeCell ref="P18:P19"/>
    <mergeCell ref="Q18:Q19"/>
    <mergeCell ref="R18:R19"/>
    <mergeCell ref="B20:B21"/>
    <mergeCell ref="C20:C21"/>
    <mergeCell ref="D20:D21"/>
    <mergeCell ref="H20:H21"/>
    <mergeCell ref="I20:I21"/>
    <mergeCell ref="J20:J21"/>
    <mergeCell ref="K20:K21"/>
    <mergeCell ref="J18:J19"/>
    <mergeCell ref="K18:K19"/>
    <mergeCell ref="L18:L19"/>
    <mergeCell ref="M18:M19"/>
    <mergeCell ref="N18:N19"/>
    <mergeCell ref="O18:O19"/>
    <mergeCell ref="R20:R21"/>
    <mergeCell ref="L20:L21"/>
    <mergeCell ref="M20:M21"/>
    <mergeCell ref="N14:N15"/>
    <mergeCell ref="O14:O15"/>
    <mergeCell ref="P14:P15"/>
    <mergeCell ref="Q14:Q15"/>
    <mergeCell ref="N16:N17"/>
    <mergeCell ref="O16:O17"/>
    <mergeCell ref="P16:P17"/>
    <mergeCell ref="Q16:Q17"/>
    <mergeCell ref="R16:R17"/>
    <mergeCell ref="B16:B17"/>
    <mergeCell ref="C16:C17"/>
    <mergeCell ref="D16:D17"/>
    <mergeCell ref="H16:H17"/>
    <mergeCell ref="I16:I17"/>
    <mergeCell ref="J16:J17"/>
    <mergeCell ref="K16:K17"/>
    <mergeCell ref="L16:L17"/>
    <mergeCell ref="M16:M17"/>
    <mergeCell ref="B12:B13"/>
    <mergeCell ref="C12:C13"/>
    <mergeCell ref="D12:D13"/>
    <mergeCell ref="H12:H13"/>
    <mergeCell ref="I12:I13"/>
    <mergeCell ref="P12:P13"/>
    <mergeCell ref="Q12:Q13"/>
    <mergeCell ref="R12:R13"/>
    <mergeCell ref="B14:B15"/>
    <mergeCell ref="C14:C15"/>
    <mergeCell ref="D14:D15"/>
    <mergeCell ref="H14:H15"/>
    <mergeCell ref="I14:I15"/>
    <mergeCell ref="J14:J15"/>
    <mergeCell ref="K14:K15"/>
    <mergeCell ref="J12:J13"/>
    <mergeCell ref="K12:K13"/>
    <mergeCell ref="L12:L13"/>
    <mergeCell ref="M12:M13"/>
    <mergeCell ref="N12:N13"/>
    <mergeCell ref="O12:O13"/>
    <mergeCell ref="R14:R15"/>
    <mergeCell ref="L14:L15"/>
    <mergeCell ref="M14:M15"/>
    <mergeCell ref="N8:N9"/>
    <mergeCell ref="O8:O9"/>
    <mergeCell ref="P8:P9"/>
    <mergeCell ref="Q8:Q9"/>
    <mergeCell ref="N10:N11"/>
    <mergeCell ref="O10:O11"/>
    <mergeCell ref="P10:P11"/>
    <mergeCell ref="Q10:Q11"/>
    <mergeCell ref="R10:R11"/>
    <mergeCell ref="B10:B11"/>
    <mergeCell ref="C10:C11"/>
    <mergeCell ref="D10:D11"/>
    <mergeCell ref="H10:H11"/>
    <mergeCell ref="I10:I11"/>
    <mergeCell ref="J10:J11"/>
    <mergeCell ref="K10:K11"/>
    <mergeCell ref="L10:L11"/>
    <mergeCell ref="M10:M11"/>
    <mergeCell ref="B6:B7"/>
    <mergeCell ref="C6:C7"/>
    <mergeCell ref="D6:D7"/>
    <mergeCell ref="H6:H7"/>
    <mergeCell ref="I6:I7"/>
    <mergeCell ref="P6:P7"/>
    <mergeCell ref="Q6:Q7"/>
    <mergeCell ref="R6:R7"/>
    <mergeCell ref="B8:B9"/>
    <mergeCell ref="C8:C9"/>
    <mergeCell ref="D8:D9"/>
    <mergeCell ref="H8:H9"/>
    <mergeCell ref="I8:I9"/>
    <mergeCell ref="J8:J9"/>
    <mergeCell ref="K8:K9"/>
    <mergeCell ref="J6:J7"/>
    <mergeCell ref="K6:K7"/>
    <mergeCell ref="L6:L7"/>
    <mergeCell ref="M6:M7"/>
    <mergeCell ref="N6:N7"/>
    <mergeCell ref="O6:O7"/>
    <mergeCell ref="R8:R9"/>
    <mergeCell ref="L8:L9"/>
    <mergeCell ref="M8:M9"/>
    <mergeCell ref="B2:R2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L4:L5"/>
    <mergeCell ref="M4:N4"/>
    <mergeCell ref="O4:P4"/>
    <mergeCell ref="Q4:Q5"/>
    <mergeCell ref="R4:R5"/>
  </mergeCells>
  <printOptions horizontalCentered="1"/>
  <pageMargins left="0" right="0" top="0.39370078740157483" bottom="0" header="0" footer="0"/>
  <pageSetup paperSize="9" scale="75" orientation="landscape" verticalDpi="0" r:id="rId1"/>
  <rowBreaks count="1" manualBreakCount="1">
    <brk id="37" min="1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9"/>
  <sheetViews>
    <sheetView zoomScaleNormal="100" workbookViewId="0">
      <selection activeCell="M68" sqref="M68"/>
    </sheetView>
  </sheetViews>
  <sheetFormatPr defaultRowHeight="18.75" x14ac:dyDescent="0.25"/>
  <cols>
    <col min="1" max="1" width="9.140625" style="1"/>
    <col min="2" max="2" width="8.5703125" style="1" bestFit="1" customWidth="1"/>
    <col min="3" max="3" width="14.140625" style="1" customWidth="1"/>
    <col min="4" max="4" width="9.7109375" style="1" bestFit="1" customWidth="1"/>
    <col min="5" max="6" width="14.42578125" style="1" customWidth="1"/>
    <col min="7" max="7" width="11.42578125" style="1" hidden="1" customWidth="1"/>
    <col min="8" max="8" width="9.5703125" style="1" bestFit="1" customWidth="1"/>
    <col min="9" max="9" width="14.28515625" style="1" customWidth="1"/>
    <col min="10" max="10" width="15.28515625" style="1" hidden="1" customWidth="1"/>
    <col min="11" max="11" width="12.7109375" style="1" bestFit="1" customWidth="1"/>
    <col min="12" max="12" width="16.42578125" style="1" bestFit="1" customWidth="1"/>
    <col min="13" max="13" width="9.85546875" style="1" bestFit="1" customWidth="1"/>
    <col min="14" max="14" width="16.42578125" style="1" bestFit="1" customWidth="1"/>
    <col min="15" max="15" width="9.85546875" style="1" bestFit="1" customWidth="1"/>
    <col min="16" max="17" width="16.42578125" style="1" bestFit="1" customWidth="1"/>
    <col min="18" max="18" width="14" style="1" customWidth="1"/>
    <col min="19" max="16384" width="9.140625" style="1"/>
  </cols>
  <sheetData>
    <row r="2" spans="2:21" ht="41.25" customHeight="1" x14ac:dyDescent="0.25">
      <c r="B2" s="57" t="s">
        <v>19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</row>
    <row r="3" spans="2:21" ht="19.5" thickBot="1" x14ac:dyDescent="0.3"/>
    <row r="4" spans="2:21" ht="33" customHeight="1" x14ac:dyDescent="0.25">
      <c r="B4" s="47" t="s">
        <v>4</v>
      </c>
      <c r="C4" s="43" t="s">
        <v>16</v>
      </c>
      <c r="D4" s="43" t="s">
        <v>17</v>
      </c>
      <c r="E4" s="43" t="s">
        <v>14</v>
      </c>
      <c r="F4" s="56"/>
      <c r="G4" s="30" t="s">
        <v>8</v>
      </c>
      <c r="H4" s="30" t="s">
        <v>6</v>
      </c>
      <c r="I4" s="41" t="s">
        <v>9</v>
      </c>
      <c r="J4" s="43" t="s">
        <v>5</v>
      </c>
      <c r="K4" s="43" t="s">
        <v>10</v>
      </c>
      <c r="L4" s="46" t="s">
        <v>7</v>
      </c>
      <c r="M4" s="28" t="s">
        <v>3</v>
      </c>
      <c r="N4" s="28"/>
      <c r="O4" s="28" t="s">
        <v>0</v>
      </c>
      <c r="P4" s="29"/>
      <c r="Q4" s="30" t="s">
        <v>15</v>
      </c>
      <c r="R4" s="32" t="s">
        <v>11</v>
      </c>
    </row>
    <row r="5" spans="2:21" ht="47.25" customHeight="1" thickBot="1" x14ac:dyDescent="0.3">
      <c r="B5" s="48"/>
      <c r="C5" s="49"/>
      <c r="D5" s="49"/>
      <c r="E5" s="14" t="s">
        <v>13</v>
      </c>
      <c r="F5" s="15" t="s">
        <v>12</v>
      </c>
      <c r="G5" s="50"/>
      <c r="H5" s="31"/>
      <c r="I5" s="42"/>
      <c r="J5" s="44"/>
      <c r="K5" s="45"/>
      <c r="L5" s="45"/>
      <c r="M5" s="16" t="s">
        <v>1</v>
      </c>
      <c r="N5" s="16" t="s">
        <v>2</v>
      </c>
      <c r="O5" s="16" t="s">
        <v>1</v>
      </c>
      <c r="P5" s="17" t="s">
        <v>2</v>
      </c>
      <c r="Q5" s="31"/>
      <c r="R5" s="33"/>
    </row>
    <row r="6" spans="2:21" x14ac:dyDescent="0.25">
      <c r="B6" s="34">
        <v>45292</v>
      </c>
      <c r="C6" s="36">
        <v>6969</v>
      </c>
      <c r="D6" s="36"/>
      <c r="E6" s="6">
        <v>52630</v>
      </c>
      <c r="F6" s="8">
        <v>52620</v>
      </c>
      <c r="G6" s="11">
        <f t="shared" ref="G6:G67" si="0">+E6-F6</f>
        <v>10</v>
      </c>
      <c r="H6" s="37">
        <f>+G6+G7</f>
        <v>134</v>
      </c>
      <c r="I6" s="39">
        <v>10500</v>
      </c>
      <c r="J6" s="36">
        <f>+H6*I6</f>
        <v>1407000</v>
      </c>
      <c r="K6" s="36">
        <v>11700</v>
      </c>
      <c r="L6" s="25">
        <f>+K6*H6</f>
        <v>1567800</v>
      </c>
      <c r="M6" s="36">
        <v>35</v>
      </c>
      <c r="N6" s="36">
        <f>+M6*K6</f>
        <v>409500</v>
      </c>
      <c r="O6" s="36">
        <f>+H6-M6</f>
        <v>99</v>
      </c>
      <c r="P6" s="51">
        <f>+O6*K6</f>
        <v>1158300</v>
      </c>
      <c r="Q6" s="23">
        <f>+L6-J6</f>
        <v>160800</v>
      </c>
      <c r="R6" s="23">
        <f>+C6+D6-H6</f>
        <v>6835</v>
      </c>
    </row>
    <row r="7" spans="2:21" x14ac:dyDescent="0.25">
      <c r="B7" s="35"/>
      <c r="C7" s="27"/>
      <c r="D7" s="27"/>
      <c r="E7" s="5">
        <v>125288</v>
      </c>
      <c r="F7" s="9">
        <v>125164</v>
      </c>
      <c r="G7" s="12">
        <f t="shared" si="0"/>
        <v>124</v>
      </c>
      <c r="H7" s="38"/>
      <c r="I7" s="40"/>
      <c r="J7" s="27"/>
      <c r="K7" s="27"/>
      <c r="L7" s="26"/>
      <c r="M7" s="27"/>
      <c r="N7" s="27"/>
      <c r="O7" s="27"/>
      <c r="P7" s="52"/>
      <c r="Q7" s="24"/>
      <c r="R7" s="24"/>
    </row>
    <row r="8" spans="2:21" x14ac:dyDescent="0.25">
      <c r="B8" s="35">
        <f>+B6+1</f>
        <v>45293</v>
      </c>
      <c r="C8" s="27">
        <f>+R6</f>
        <v>6835</v>
      </c>
      <c r="D8" s="27"/>
      <c r="E8" s="5">
        <v>52781</v>
      </c>
      <c r="F8" s="9">
        <f t="shared" ref="F8:F67" si="1">+E6</f>
        <v>52630</v>
      </c>
      <c r="G8" s="12">
        <f t="shared" si="0"/>
        <v>151</v>
      </c>
      <c r="H8" s="53">
        <f>+G8+G9</f>
        <v>278</v>
      </c>
      <c r="I8" s="40">
        <v>10000</v>
      </c>
      <c r="J8" s="27">
        <f>+H8*I8</f>
        <v>2780000</v>
      </c>
      <c r="K8" s="27">
        <f>+K6</f>
        <v>11700</v>
      </c>
      <c r="L8" s="26">
        <f>+K8*H8</f>
        <v>3252600</v>
      </c>
      <c r="M8" s="27">
        <v>37</v>
      </c>
      <c r="N8" s="27">
        <f>+M8*K8</f>
        <v>432900</v>
      </c>
      <c r="O8" s="27">
        <f>+H8-M8</f>
        <v>241</v>
      </c>
      <c r="P8" s="52">
        <f>+O8*K8</f>
        <v>2819700</v>
      </c>
      <c r="Q8" s="24">
        <f>+L8-J8</f>
        <v>472600</v>
      </c>
      <c r="R8" s="24">
        <f>+C8+D8-H8</f>
        <v>6557</v>
      </c>
    </row>
    <row r="9" spans="2:21" x14ac:dyDescent="0.25">
      <c r="B9" s="35"/>
      <c r="C9" s="27"/>
      <c r="D9" s="27"/>
      <c r="E9" s="5">
        <v>125415</v>
      </c>
      <c r="F9" s="9">
        <f t="shared" si="1"/>
        <v>125288</v>
      </c>
      <c r="G9" s="12">
        <f t="shared" si="0"/>
        <v>127</v>
      </c>
      <c r="H9" s="38"/>
      <c r="I9" s="40"/>
      <c r="J9" s="27"/>
      <c r="K9" s="27"/>
      <c r="L9" s="26"/>
      <c r="M9" s="27"/>
      <c r="N9" s="27"/>
      <c r="O9" s="27"/>
      <c r="P9" s="52"/>
      <c r="Q9" s="24"/>
      <c r="R9" s="24"/>
    </row>
    <row r="10" spans="2:21" x14ac:dyDescent="0.25">
      <c r="B10" s="35">
        <f>+B8+1</f>
        <v>45294</v>
      </c>
      <c r="C10" s="27">
        <f>+R8</f>
        <v>6557</v>
      </c>
      <c r="D10" s="27"/>
      <c r="E10" s="5">
        <v>52943</v>
      </c>
      <c r="F10" s="9">
        <f t="shared" si="1"/>
        <v>52781</v>
      </c>
      <c r="G10" s="12">
        <f t="shared" si="0"/>
        <v>162</v>
      </c>
      <c r="H10" s="53">
        <f>+G10+G11</f>
        <v>254</v>
      </c>
      <c r="I10" s="40">
        <v>10000</v>
      </c>
      <c r="J10" s="27">
        <f>+H10*I10</f>
        <v>2540000</v>
      </c>
      <c r="K10" s="27">
        <f>+K8</f>
        <v>11700</v>
      </c>
      <c r="L10" s="26">
        <f>+K10*H10</f>
        <v>2971800</v>
      </c>
      <c r="M10" s="27">
        <v>30</v>
      </c>
      <c r="N10" s="27">
        <f>+M10*K10</f>
        <v>351000</v>
      </c>
      <c r="O10" s="27">
        <f>+H10-M10</f>
        <v>224</v>
      </c>
      <c r="P10" s="52">
        <f>+O10*K10</f>
        <v>2620800</v>
      </c>
      <c r="Q10" s="24">
        <f>+L10-J10</f>
        <v>431800</v>
      </c>
      <c r="R10" s="24">
        <f>+C10+D10-H10</f>
        <v>6303</v>
      </c>
    </row>
    <row r="11" spans="2:21" x14ac:dyDescent="0.25">
      <c r="B11" s="35"/>
      <c r="C11" s="27"/>
      <c r="D11" s="27"/>
      <c r="E11" s="5">
        <v>125507</v>
      </c>
      <c r="F11" s="9">
        <f t="shared" si="1"/>
        <v>125415</v>
      </c>
      <c r="G11" s="12">
        <f t="shared" si="0"/>
        <v>92</v>
      </c>
      <c r="H11" s="38"/>
      <c r="I11" s="40"/>
      <c r="J11" s="27"/>
      <c r="K11" s="27"/>
      <c r="L11" s="26"/>
      <c r="M11" s="27"/>
      <c r="N11" s="27"/>
      <c r="O11" s="27"/>
      <c r="P11" s="52"/>
      <c r="Q11" s="24"/>
      <c r="R11" s="24"/>
      <c r="T11" s="3"/>
      <c r="U11" s="3"/>
    </row>
    <row r="12" spans="2:21" x14ac:dyDescent="0.25">
      <c r="B12" s="35">
        <f>+B10+1</f>
        <v>45295</v>
      </c>
      <c r="C12" s="27">
        <f>+R10</f>
        <v>6303</v>
      </c>
      <c r="D12" s="27"/>
      <c r="E12" s="5">
        <v>53008</v>
      </c>
      <c r="F12" s="9">
        <f t="shared" si="1"/>
        <v>52943</v>
      </c>
      <c r="G12" s="12">
        <f t="shared" si="0"/>
        <v>65</v>
      </c>
      <c r="H12" s="53">
        <f>+G12+G13</f>
        <v>300</v>
      </c>
      <c r="I12" s="40">
        <v>10000</v>
      </c>
      <c r="J12" s="27">
        <f>+H12*I12</f>
        <v>3000000</v>
      </c>
      <c r="K12" s="27">
        <f>+K10</f>
        <v>11700</v>
      </c>
      <c r="L12" s="26">
        <f>+K12*H12</f>
        <v>3510000</v>
      </c>
      <c r="M12" s="27">
        <v>47</v>
      </c>
      <c r="N12" s="27">
        <f>+M12*K12</f>
        <v>549900</v>
      </c>
      <c r="O12" s="27">
        <f>+H12-M12</f>
        <v>253</v>
      </c>
      <c r="P12" s="52">
        <f>+O12*K12</f>
        <v>2960100</v>
      </c>
      <c r="Q12" s="24">
        <f>+L12-J12</f>
        <v>510000</v>
      </c>
      <c r="R12" s="24">
        <f>+C12+D12-H12</f>
        <v>6003</v>
      </c>
      <c r="U12" s="3"/>
    </row>
    <row r="13" spans="2:21" x14ac:dyDescent="0.25">
      <c r="B13" s="35"/>
      <c r="C13" s="27"/>
      <c r="D13" s="27"/>
      <c r="E13" s="5">
        <v>125742</v>
      </c>
      <c r="F13" s="9">
        <f t="shared" si="1"/>
        <v>125507</v>
      </c>
      <c r="G13" s="12">
        <f t="shared" si="0"/>
        <v>235</v>
      </c>
      <c r="H13" s="38"/>
      <c r="I13" s="40"/>
      <c r="J13" s="27"/>
      <c r="K13" s="27"/>
      <c r="L13" s="26"/>
      <c r="M13" s="27"/>
      <c r="N13" s="27"/>
      <c r="O13" s="27"/>
      <c r="P13" s="52"/>
      <c r="Q13" s="24"/>
      <c r="R13" s="24"/>
    </row>
    <row r="14" spans="2:21" x14ac:dyDescent="0.25">
      <c r="B14" s="35">
        <f>+B12+1</f>
        <v>45296</v>
      </c>
      <c r="C14" s="27">
        <f>+R12</f>
        <v>6003</v>
      </c>
      <c r="D14" s="27"/>
      <c r="E14" s="5">
        <v>53062</v>
      </c>
      <c r="F14" s="9">
        <f t="shared" si="1"/>
        <v>53008</v>
      </c>
      <c r="G14" s="12">
        <f t="shared" si="0"/>
        <v>54</v>
      </c>
      <c r="H14" s="53">
        <f>+G14+G15</f>
        <v>242</v>
      </c>
      <c r="I14" s="40">
        <v>10000</v>
      </c>
      <c r="J14" s="27">
        <f>+H14*I14</f>
        <v>2420000</v>
      </c>
      <c r="K14" s="27">
        <v>11500</v>
      </c>
      <c r="L14" s="26">
        <f>+K14*H14</f>
        <v>2783000</v>
      </c>
      <c r="M14" s="27">
        <v>117</v>
      </c>
      <c r="N14" s="27">
        <f>+M14*K14</f>
        <v>1345500</v>
      </c>
      <c r="O14" s="27">
        <f>+H14-M14</f>
        <v>125</v>
      </c>
      <c r="P14" s="52">
        <f>+O14*K14</f>
        <v>1437500</v>
      </c>
      <c r="Q14" s="24">
        <f>+L14-J14</f>
        <v>363000</v>
      </c>
      <c r="R14" s="24">
        <f>+C14+D14-H14</f>
        <v>5761</v>
      </c>
    </row>
    <row r="15" spans="2:21" x14ac:dyDescent="0.25">
      <c r="B15" s="35"/>
      <c r="C15" s="27"/>
      <c r="D15" s="27"/>
      <c r="E15" s="5">
        <v>125930</v>
      </c>
      <c r="F15" s="9">
        <v>125742</v>
      </c>
      <c r="G15" s="12">
        <f t="shared" si="0"/>
        <v>188</v>
      </c>
      <c r="H15" s="38"/>
      <c r="I15" s="40"/>
      <c r="J15" s="27"/>
      <c r="K15" s="27"/>
      <c r="L15" s="26"/>
      <c r="M15" s="27"/>
      <c r="N15" s="27"/>
      <c r="O15" s="27"/>
      <c r="P15" s="52"/>
      <c r="Q15" s="24"/>
      <c r="R15" s="24"/>
    </row>
    <row r="16" spans="2:21" x14ac:dyDescent="0.25">
      <c r="B16" s="35">
        <f>+B14+1</f>
        <v>45297</v>
      </c>
      <c r="C16" s="27">
        <f>+R14</f>
        <v>5761</v>
      </c>
      <c r="D16" s="27"/>
      <c r="E16" s="5">
        <v>53192</v>
      </c>
      <c r="F16" s="9">
        <f t="shared" si="1"/>
        <v>53062</v>
      </c>
      <c r="G16" s="12">
        <f t="shared" si="0"/>
        <v>130</v>
      </c>
      <c r="H16" s="53">
        <f>+G16+G17</f>
        <v>253</v>
      </c>
      <c r="I16" s="40">
        <v>10000</v>
      </c>
      <c r="J16" s="27">
        <f>+H16*I16</f>
        <v>2530000</v>
      </c>
      <c r="K16" s="27">
        <v>11500</v>
      </c>
      <c r="L16" s="26">
        <f>+K16*H16</f>
        <v>2909500</v>
      </c>
      <c r="M16" s="27">
        <v>38</v>
      </c>
      <c r="N16" s="27">
        <f>+M16*K16</f>
        <v>437000</v>
      </c>
      <c r="O16" s="27">
        <f>+H16-M16</f>
        <v>215</v>
      </c>
      <c r="P16" s="52">
        <f>+O16*K16</f>
        <v>2472500</v>
      </c>
      <c r="Q16" s="24">
        <f>+L16-J16</f>
        <v>379500</v>
      </c>
      <c r="R16" s="24">
        <f>+C16+D16-H16</f>
        <v>5508</v>
      </c>
    </row>
    <row r="17" spans="2:18" x14ac:dyDescent="0.25">
      <c r="B17" s="35"/>
      <c r="C17" s="27"/>
      <c r="D17" s="27"/>
      <c r="E17" s="5">
        <v>126053</v>
      </c>
      <c r="F17" s="9">
        <f t="shared" si="1"/>
        <v>125930</v>
      </c>
      <c r="G17" s="12">
        <f t="shared" si="0"/>
        <v>123</v>
      </c>
      <c r="H17" s="38"/>
      <c r="I17" s="40"/>
      <c r="J17" s="27"/>
      <c r="K17" s="27"/>
      <c r="L17" s="26"/>
      <c r="M17" s="27"/>
      <c r="N17" s="27"/>
      <c r="O17" s="27"/>
      <c r="P17" s="52"/>
      <c r="Q17" s="24"/>
      <c r="R17" s="24"/>
    </row>
    <row r="18" spans="2:18" x14ac:dyDescent="0.25">
      <c r="B18" s="35">
        <f>+B16+1</f>
        <v>45298</v>
      </c>
      <c r="C18" s="27">
        <f>+R16</f>
        <v>5508</v>
      </c>
      <c r="D18" s="27"/>
      <c r="E18" s="5">
        <v>53340</v>
      </c>
      <c r="F18" s="9">
        <f t="shared" si="1"/>
        <v>53192</v>
      </c>
      <c r="G18" s="12">
        <f t="shared" si="0"/>
        <v>148</v>
      </c>
      <c r="H18" s="53">
        <f>+G18+G19</f>
        <v>217</v>
      </c>
      <c r="I18" s="40">
        <v>10000</v>
      </c>
      <c r="J18" s="27">
        <f>+H18*I18</f>
        <v>2170000</v>
      </c>
      <c r="K18" s="27">
        <f>+K16</f>
        <v>11500</v>
      </c>
      <c r="L18" s="26">
        <f>+K18*H18</f>
        <v>2495500</v>
      </c>
      <c r="M18" s="27">
        <v>60</v>
      </c>
      <c r="N18" s="27">
        <f>+M18*K18</f>
        <v>690000</v>
      </c>
      <c r="O18" s="27">
        <f>+H18-M18</f>
        <v>157</v>
      </c>
      <c r="P18" s="52">
        <f>+O18*K18</f>
        <v>1805500</v>
      </c>
      <c r="Q18" s="24">
        <f>+L18-J18</f>
        <v>325500</v>
      </c>
      <c r="R18" s="24">
        <f>+C18+D18-H18</f>
        <v>5291</v>
      </c>
    </row>
    <row r="19" spans="2:18" x14ac:dyDescent="0.25">
      <c r="B19" s="35"/>
      <c r="C19" s="27"/>
      <c r="D19" s="27"/>
      <c r="E19" s="5">
        <v>126122</v>
      </c>
      <c r="F19" s="9">
        <f t="shared" si="1"/>
        <v>126053</v>
      </c>
      <c r="G19" s="12">
        <f t="shared" si="0"/>
        <v>69</v>
      </c>
      <c r="H19" s="38"/>
      <c r="I19" s="40"/>
      <c r="J19" s="27"/>
      <c r="K19" s="27"/>
      <c r="L19" s="26"/>
      <c r="M19" s="27"/>
      <c r="N19" s="27"/>
      <c r="O19" s="27"/>
      <c r="P19" s="52"/>
      <c r="Q19" s="24"/>
      <c r="R19" s="24"/>
    </row>
    <row r="20" spans="2:18" x14ac:dyDescent="0.25">
      <c r="B20" s="35">
        <f>+B18+1</f>
        <v>45299</v>
      </c>
      <c r="C20" s="27">
        <f>+R18</f>
        <v>5291</v>
      </c>
      <c r="D20" s="27"/>
      <c r="E20" s="5">
        <v>53492</v>
      </c>
      <c r="F20" s="9">
        <f t="shared" si="1"/>
        <v>53340</v>
      </c>
      <c r="G20" s="12">
        <f t="shared" si="0"/>
        <v>152</v>
      </c>
      <c r="H20" s="53">
        <f>+G20+G21</f>
        <v>348</v>
      </c>
      <c r="I20" s="40">
        <v>10000</v>
      </c>
      <c r="J20" s="27">
        <f>+H20*I20</f>
        <v>3480000</v>
      </c>
      <c r="K20" s="27">
        <f>+K18</f>
        <v>11500</v>
      </c>
      <c r="L20" s="26">
        <f>+K20*H20</f>
        <v>4002000</v>
      </c>
      <c r="M20" s="27">
        <v>115</v>
      </c>
      <c r="N20" s="27">
        <f>+M20*K20</f>
        <v>1322500</v>
      </c>
      <c r="O20" s="27">
        <f>+H20-M20</f>
        <v>233</v>
      </c>
      <c r="P20" s="52">
        <f>+O20*K20</f>
        <v>2679500</v>
      </c>
      <c r="Q20" s="24">
        <f>+L20-J20</f>
        <v>522000</v>
      </c>
      <c r="R20" s="24">
        <f>+C20+D20-H20</f>
        <v>4943</v>
      </c>
    </row>
    <row r="21" spans="2:18" x14ac:dyDescent="0.25">
      <c r="B21" s="35"/>
      <c r="C21" s="27"/>
      <c r="D21" s="27"/>
      <c r="E21" s="5">
        <v>126318</v>
      </c>
      <c r="F21" s="9">
        <f t="shared" si="1"/>
        <v>126122</v>
      </c>
      <c r="G21" s="12">
        <f t="shared" si="0"/>
        <v>196</v>
      </c>
      <c r="H21" s="38"/>
      <c r="I21" s="40"/>
      <c r="J21" s="27"/>
      <c r="K21" s="27"/>
      <c r="L21" s="26"/>
      <c r="M21" s="27"/>
      <c r="N21" s="27"/>
      <c r="O21" s="27"/>
      <c r="P21" s="52"/>
      <c r="Q21" s="24"/>
      <c r="R21" s="24"/>
    </row>
    <row r="22" spans="2:18" x14ac:dyDescent="0.25">
      <c r="B22" s="35">
        <f>+B20+1</f>
        <v>45300</v>
      </c>
      <c r="C22" s="27">
        <f>+R20</f>
        <v>4943</v>
      </c>
      <c r="D22" s="27"/>
      <c r="E22" s="5">
        <v>53517</v>
      </c>
      <c r="F22" s="9">
        <f t="shared" si="1"/>
        <v>53492</v>
      </c>
      <c r="G22" s="12">
        <f t="shared" si="0"/>
        <v>25</v>
      </c>
      <c r="H22" s="53">
        <f>+G22+G23</f>
        <v>80</v>
      </c>
      <c r="I22" s="40">
        <v>10000</v>
      </c>
      <c r="J22" s="27">
        <f>+H22*I22</f>
        <v>800000</v>
      </c>
      <c r="K22" s="27">
        <f>+K20</f>
        <v>11500</v>
      </c>
      <c r="L22" s="26">
        <f>+K22*H22</f>
        <v>920000</v>
      </c>
      <c r="M22" s="27">
        <v>64</v>
      </c>
      <c r="N22" s="27">
        <f>+M22*K22</f>
        <v>736000</v>
      </c>
      <c r="O22" s="27">
        <f>+H22-M22</f>
        <v>16</v>
      </c>
      <c r="P22" s="52">
        <f>+O22*K22</f>
        <v>184000</v>
      </c>
      <c r="Q22" s="24">
        <f>+L22-J22</f>
        <v>120000</v>
      </c>
      <c r="R22" s="24">
        <f>+C22+D22-H22</f>
        <v>4863</v>
      </c>
    </row>
    <row r="23" spans="2:18" x14ac:dyDescent="0.25">
      <c r="B23" s="35"/>
      <c r="C23" s="27"/>
      <c r="D23" s="27"/>
      <c r="E23" s="5">
        <v>126373</v>
      </c>
      <c r="F23" s="9">
        <f t="shared" si="1"/>
        <v>126318</v>
      </c>
      <c r="G23" s="12">
        <f t="shared" si="0"/>
        <v>55</v>
      </c>
      <c r="H23" s="38"/>
      <c r="I23" s="40"/>
      <c r="J23" s="27"/>
      <c r="K23" s="27"/>
      <c r="L23" s="26"/>
      <c r="M23" s="27"/>
      <c r="N23" s="27"/>
      <c r="O23" s="27"/>
      <c r="P23" s="52"/>
      <c r="Q23" s="24"/>
      <c r="R23" s="24"/>
    </row>
    <row r="24" spans="2:18" x14ac:dyDescent="0.25">
      <c r="B24" s="35">
        <v>45300</v>
      </c>
      <c r="C24" s="27">
        <f>+R22</f>
        <v>4863</v>
      </c>
      <c r="D24" s="27"/>
      <c r="E24" s="5">
        <v>53584</v>
      </c>
      <c r="F24" s="9">
        <f t="shared" si="1"/>
        <v>53517</v>
      </c>
      <c r="G24" s="12">
        <f t="shared" si="0"/>
        <v>67</v>
      </c>
      <c r="H24" s="53">
        <f>+G24+G25</f>
        <v>121</v>
      </c>
      <c r="I24" s="40">
        <v>10000</v>
      </c>
      <c r="J24" s="27">
        <f>+H24*I24</f>
        <v>1210000</v>
      </c>
      <c r="K24" s="27">
        <f>+K22</f>
        <v>11500</v>
      </c>
      <c r="L24" s="26">
        <f>+K24*H24</f>
        <v>1391500</v>
      </c>
      <c r="M24" s="27">
        <v>50</v>
      </c>
      <c r="N24" s="27">
        <f>+M24*K24</f>
        <v>575000</v>
      </c>
      <c r="O24" s="27">
        <f>+H24-M24</f>
        <v>71</v>
      </c>
      <c r="P24" s="52">
        <f>+O24*K24</f>
        <v>816500</v>
      </c>
      <c r="Q24" s="24">
        <f>+L24-J24</f>
        <v>181500</v>
      </c>
      <c r="R24" s="24">
        <f>+C24+D24-H24</f>
        <v>4742</v>
      </c>
    </row>
    <row r="25" spans="2:18" x14ac:dyDescent="0.25">
      <c r="B25" s="35"/>
      <c r="C25" s="27"/>
      <c r="D25" s="27"/>
      <c r="E25" s="5">
        <v>126427</v>
      </c>
      <c r="F25" s="9">
        <f t="shared" si="1"/>
        <v>126373</v>
      </c>
      <c r="G25" s="12">
        <f t="shared" si="0"/>
        <v>54</v>
      </c>
      <c r="H25" s="38"/>
      <c r="I25" s="40"/>
      <c r="J25" s="27"/>
      <c r="K25" s="27"/>
      <c r="L25" s="26"/>
      <c r="M25" s="27"/>
      <c r="N25" s="27"/>
      <c r="O25" s="27"/>
      <c r="P25" s="52"/>
      <c r="Q25" s="24"/>
      <c r="R25" s="24"/>
    </row>
    <row r="26" spans="2:18" x14ac:dyDescent="0.25">
      <c r="B26" s="35">
        <f>+B24+1</f>
        <v>45301</v>
      </c>
      <c r="C26" s="27">
        <f>+R24</f>
        <v>4742</v>
      </c>
      <c r="D26" s="27"/>
      <c r="E26" s="5">
        <v>53640</v>
      </c>
      <c r="F26" s="9">
        <f t="shared" si="1"/>
        <v>53584</v>
      </c>
      <c r="G26" s="12">
        <f t="shared" si="0"/>
        <v>56</v>
      </c>
      <c r="H26" s="53">
        <f>+G26+G27</f>
        <v>148</v>
      </c>
      <c r="I26" s="40">
        <v>10000</v>
      </c>
      <c r="J26" s="27">
        <f>+H26*I26</f>
        <v>1480000</v>
      </c>
      <c r="K26" s="27">
        <f>+K24</f>
        <v>11500</v>
      </c>
      <c r="L26" s="26">
        <f>+K26*H26</f>
        <v>1702000</v>
      </c>
      <c r="M26" s="27">
        <v>88</v>
      </c>
      <c r="N26" s="27">
        <f>+M26*K26</f>
        <v>1012000</v>
      </c>
      <c r="O26" s="27">
        <f>+H26-M26</f>
        <v>60</v>
      </c>
      <c r="P26" s="52">
        <f>+O26*K26</f>
        <v>690000</v>
      </c>
      <c r="Q26" s="24">
        <f>+L26-J26</f>
        <v>222000</v>
      </c>
      <c r="R26" s="24">
        <f>+C26+D26-H26</f>
        <v>4594</v>
      </c>
    </row>
    <row r="27" spans="2:18" x14ac:dyDescent="0.25">
      <c r="B27" s="35"/>
      <c r="C27" s="27"/>
      <c r="D27" s="27"/>
      <c r="E27" s="5">
        <v>126519</v>
      </c>
      <c r="F27" s="9">
        <f t="shared" si="1"/>
        <v>126427</v>
      </c>
      <c r="G27" s="12">
        <f t="shared" si="0"/>
        <v>92</v>
      </c>
      <c r="H27" s="38"/>
      <c r="I27" s="40"/>
      <c r="J27" s="27"/>
      <c r="K27" s="27"/>
      <c r="L27" s="26"/>
      <c r="M27" s="27"/>
      <c r="N27" s="27"/>
      <c r="O27" s="27"/>
      <c r="P27" s="52"/>
      <c r="Q27" s="24"/>
      <c r="R27" s="24"/>
    </row>
    <row r="28" spans="2:18" x14ac:dyDescent="0.25">
      <c r="B28" s="35">
        <f>+B26+1</f>
        <v>45302</v>
      </c>
      <c r="C28" s="27">
        <f>+R26</f>
        <v>4594</v>
      </c>
      <c r="D28" s="27"/>
      <c r="E28" s="5">
        <v>53744</v>
      </c>
      <c r="F28" s="9">
        <f t="shared" si="1"/>
        <v>53640</v>
      </c>
      <c r="G28" s="12">
        <f t="shared" si="0"/>
        <v>104</v>
      </c>
      <c r="H28" s="53">
        <f>+G28+G29</f>
        <v>217</v>
      </c>
      <c r="I28" s="40">
        <v>10000</v>
      </c>
      <c r="J28" s="27">
        <f>+H28*I28</f>
        <v>2170000</v>
      </c>
      <c r="K28" s="27">
        <f>+K26</f>
        <v>11500</v>
      </c>
      <c r="L28" s="26">
        <f>+K28*H28</f>
        <v>2495500</v>
      </c>
      <c r="M28" s="27">
        <v>22</v>
      </c>
      <c r="N28" s="27">
        <f>+M28*K28</f>
        <v>253000</v>
      </c>
      <c r="O28" s="27">
        <f>+H28-M28</f>
        <v>195</v>
      </c>
      <c r="P28" s="52">
        <f>+O28*K28</f>
        <v>2242500</v>
      </c>
      <c r="Q28" s="24">
        <f>+L28-J28</f>
        <v>325500</v>
      </c>
      <c r="R28" s="24">
        <f>+C28+D28-H28</f>
        <v>4377</v>
      </c>
    </row>
    <row r="29" spans="2:18" x14ac:dyDescent="0.25">
      <c r="B29" s="35"/>
      <c r="C29" s="27"/>
      <c r="D29" s="27"/>
      <c r="E29" s="5">
        <v>126632</v>
      </c>
      <c r="F29" s="9">
        <f t="shared" si="1"/>
        <v>126519</v>
      </c>
      <c r="G29" s="12">
        <f t="shared" si="0"/>
        <v>113</v>
      </c>
      <c r="H29" s="38"/>
      <c r="I29" s="40"/>
      <c r="J29" s="27"/>
      <c r="K29" s="27"/>
      <c r="L29" s="26"/>
      <c r="M29" s="27"/>
      <c r="N29" s="27"/>
      <c r="O29" s="27"/>
      <c r="P29" s="52"/>
      <c r="Q29" s="24"/>
      <c r="R29" s="24"/>
    </row>
    <row r="30" spans="2:18" x14ac:dyDescent="0.25">
      <c r="B30" s="35">
        <f>+B28+1</f>
        <v>45303</v>
      </c>
      <c r="C30" s="27">
        <f>+R28</f>
        <v>4377</v>
      </c>
      <c r="D30" s="27"/>
      <c r="E30" s="5">
        <v>53832</v>
      </c>
      <c r="F30" s="9">
        <f t="shared" si="1"/>
        <v>53744</v>
      </c>
      <c r="G30" s="12">
        <f t="shared" si="0"/>
        <v>88</v>
      </c>
      <c r="H30" s="53">
        <f>+G30+G31</f>
        <v>225</v>
      </c>
      <c r="I30" s="40">
        <v>10000</v>
      </c>
      <c r="J30" s="27">
        <f>+H30*I30</f>
        <v>2250000</v>
      </c>
      <c r="K30" s="27">
        <f>+K28</f>
        <v>11500</v>
      </c>
      <c r="L30" s="26">
        <f>+K30*H30</f>
        <v>2587500</v>
      </c>
      <c r="M30" s="27">
        <v>46</v>
      </c>
      <c r="N30" s="27">
        <f>+M30*K30</f>
        <v>529000</v>
      </c>
      <c r="O30" s="27">
        <f>+H30-M30</f>
        <v>179</v>
      </c>
      <c r="P30" s="52">
        <f>+O30*K30</f>
        <v>2058500</v>
      </c>
      <c r="Q30" s="24">
        <f>+L30-J30</f>
        <v>337500</v>
      </c>
      <c r="R30" s="24">
        <f>+C30+D30-H30</f>
        <v>4152</v>
      </c>
    </row>
    <row r="31" spans="2:18" x14ac:dyDescent="0.25">
      <c r="B31" s="35"/>
      <c r="C31" s="27"/>
      <c r="D31" s="27"/>
      <c r="E31" s="5">
        <v>126769</v>
      </c>
      <c r="F31" s="9">
        <f t="shared" si="1"/>
        <v>126632</v>
      </c>
      <c r="G31" s="12">
        <f t="shared" si="0"/>
        <v>137</v>
      </c>
      <c r="H31" s="38"/>
      <c r="I31" s="40"/>
      <c r="J31" s="27"/>
      <c r="K31" s="27"/>
      <c r="L31" s="26"/>
      <c r="M31" s="27"/>
      <c r="N31" s="27"/>
      <c r="O31" s="27"/>
      <c r="P31" s="52"/>
      <c r="Q31" s="24"/>
      <c r="R31" s="24"/>
    </row>
    <row r="32" spans="2:18" x14ac:dyDescent="0.25">
      <c r="B32" s="35">
        <f>+B30+1</f>
        <v>45304</v>
      </c>
      <c r="C32" s="27">
        <f>+R30</f>
        <v>4152</v>
      </c>
      <c r="D32" s="27"/>
      <c r="E32" s="5">
        <v>53867</v>
      </c>
      <c r="F32" s="9">
        <f t="shared" si="1"/>
        <v>53832</v>
      </c>
      <c r="G32" s="12">
        <f t="shared" si="0"/>
        <v>35</v>
      </c>
      <c r="H32" s="53">
        <f>+G32+G33</f>
        <v>149</v>
      </c>
      <c r="I32" s="40">
        <v>10000</v>
      </c>
      <c r="J32" s="27">
        <f>+H32*I32</f>
        <v>1490000</v>
      </c>
      <c r="K32" s="27">
        <f>+K30</f>
        <v>11500</v>
      </c>
      <c r="L32" s="26">
        <f>+K32*H32</f>
        <v>1713500</v>
      </c>
      <c r="M32" s="27">
        <v>48</v>
      </c>
      <c r="N32" s="27">
        <f>+M32*K32</f>
        <v>552000</v>
      </c>
      <c r="O32" s="27">
        <f>+H32-M32</f>
        <v>101</v>
      </c>
      <c r="P32" s="52">
        <f>+O32*K32</f>
        <v>1161500</v>
      </c>
      <c r="Q32" s="24">
        <f>+L32-J32</f>
        <v>223500</v>
      </c>
      <c r="R32" s="24">
        <f>+C32+D32-H32</f>
        <v>4003</v>
      </c>
    </row>
    <row r="33" spans="2:18" x14ac:dyDescent="0.25">
      <c r="B33" s="35"/>
      <c r="C33" s="27"/>
      <c r="D33" s="27"/>
      <c r="E33" s="5">
        <v>126883</v>
      </c>
      <c r="F33" s="9">
        <f t="shared" si="1"/>
        <v>126769</v>
      </c>
      <c r="G33" s="12">
        <f t="shared" si="0"/>
        <v>114</v>
      </c>
      <c r="H33" s="38"/>
      <c r="I33" s="40"/>
      <c r="J33" s="27"/>
      <c r="K33" s="27"/>
      <c r="L33" s="26"/>
      <c r="M33" s="27"/>
      <c r="N33" s="27"/>
      <c r="O33" s="27"/>
      <c r="P33" s="52"/>
      <c r="Q33" s="24"/>
      <c r="R33" s="24"/>
    </row>
    <row r="34" spans="2:18" x14ac:dyDescent="0.25">
      <c r="B34" s="35">
        <f>+B32+1</f>
        <v>45305</v>
      </c>
      <c r="C34" s="27">
        <f>+R32</f>
        <v>4003</v>
      </c>
      <c r="D34" s="27"/>
      <c r="E34" s="5">
        <v>54027</v>
      </c>
      <c r="F34" s="9">
        <f t="shared" si="1"/>
        <v>53867</v>
      </c>
      <c r="G34" s="12">
        <f t="shared" si="0"/>
        <v>160</v>
      </c>
      <c r="H34" s="53">
        <f>+G34+G35</f>
        <v>274</v>
      </c>
      <c r="I34" s="40">
        <v>10000</v>
      </c>
      <c r="J34" s="27">
        <f>+H34*I34</f>
        <v>2740000</v>
      </c>
      <c r="K34" s="27">
        <f>+K32</f>
        <v>11500</v>
      </c>
      <c r="L34" s="26">
        <f>+K34*H34</f>
        <v>3151000</v>
      </c>
      <c r="M34" s="27">
        <v>66</v>
      </c>
      <c r="N34" s="27">
        <f>+M34*K34</f>
        <v>759000</v>
      </c>
      <c r="O34" s="27">
        <f>+H34-M34</f>
        <v>208</v>
      </c>
      <c r="P34" s="52">
        <f>+O34*K34</f>
        <v>2392000</v>
      </c>
      <c r="Q34" s="24">
        <f>+L34-J34</f>
        <v>411000</v>
      </c>
      <c r="R34" s="24">
        <f>+C34+D34-H34</f>
        <v>3729</v>
      </c>
    </row>
    <row r="35" spans="2:18" x14ac:dyDescent="0.25">
      <c r="B35" s="35"/>
      <c r="C35" s="27"/>
      <c r="D35" s="27"/>
      <c r="E35" s="5">
        <v>126997</v>
      </c>
      <c r="F35" s="9">
        <f t="shared" si="1"/>
        <v>126883</v>
      </c>
      <c r="G35" s="12">
        <f t="shared" si="0"/>
        <v>114</v>
      </c>
      <c r="H35" s="38"/>
      <c r="I35" s="40"/>
      <c r="J35" s="27"/>
      <c r="K35" s="27"/>
      <c r="L35" s="26"/>
      <c r="M35" s="27"/>
      <c r="N35" s="27"/>
      <c r="O35" s="27"/>
      <c r="P35" s="52"/>
      <c r="Q35" s="24"/>
      <c r="R35" s="24"/>
    </row>
    <row r="36" spans="2:18" x14ac:dyDescent="0.25">
      <c r="B36" s="35">
        <f>+B34+1</f>
        <v>45306</v>
      </c>
      <c r="C36" s="27">
        <f>+R34</f>
        <v>3729</v>
      </c>
      <c r="D36" s="27"/>
      <c r="E36" s="5">
        <v>54125</v>
      </c>
      <c r="F36" s="9">
        <f t="shared" si="1"/>
        <v>54027</v>
      </c>
      <c r="G36" s="12">
        <f t="shared" si="0"/>
        <v>98</v>
      </c>
      <c r="H36" s="53">
        <f>+G36+G37</f>
        <v>307</v>
      </c>
      <c r="I36" s="40">
        <v>10000</v>
      </c>
      <c r="J36" s="27">
        <f>+H36*I36</f>
        <v>3070000</v>
      </c>
      <c r="K36" s="27">
        <f>+K34</f>
        <v>11500</v>
      </c>
      <c r="L36" s="26">
        <f>+K36*H36</f>
        <v>3530500</v>
      </c>
      <c r="M36" s="27">
        <v>21</v>
      </c>
      <c r="N36" s="27">
        <f>+M36*K36</f>
        <v>241500</v>
      </c>
      <c r="O36" s="27">
        <f>+H36-M36</f>
        <v>286</v>
      </c>
      <c r="P36" s="52">
        <f>+O36*K36</f>
        <v>3289000</v>
      </c>
      <c r="Q36" s="24">
        <f>+L36-J36</f>
        <v>460500</v>
      </c>
      <c r="R36" s="24">
        <f>+C36+D36-H36</f>
        <v>3422</v>
      </c>
    </row>
    <row r="37" spans="2:18" x14ac:dyDescent="0.25">
      <c r="B37" s="35"/>
      <c r="C37" s="27"/>
      <c r="D37" s="27"/>
      <c r="E37" s="5">
        <v>127206</v>
      </c>
      <c r="F37" s="9">
        <f t="shared" si="1"/>
        <v>126997</v>
      </c>
      <c r="G37" s="12">
        <f t="shared" si="0"/>
        <v>209</v>
      </c>
      <c r="H37" s="38"/>
      <c r="I37" s="40"/>
      <c r="J37" s="27"/>
      <c r="K37" s="27"/>
      <c r="L37" s="26"/>
      <c r="M37" s="27"/>
      <c r="N37" s="27"/>
      <c r="O37" s="27"/>
      <c r="P37" s="52"/>
      <c r="Q37" s="24"/>
      <c r="R37" s="24"/>
    </row>
    <row r="38" spans="2:18" x14ac:dyDescent="0.25">
      <c r="B38" s="35">
        <f>+B36+1</f>
        <v>45307</v>
      </c>
      <c r="C38" s="27">
        <f>+R36</f>
        <v>3422</v>
      </c>
      <c r="D38" s="27"/>
      <c r="E38" s="5">
        <v>54225</v>
      </c>
      <c r="F38" s="9">
        <f t="shared" si="1"/>
        <v>54125</v>
      </c>
      <c r="G38" s="12">
        <f t="shared" si="0"/>
        <v>100</v>
      </c>
      <c r="H38" s="53">
        <f>+G38+G39</f>
        <v>300</v>
      </c>
      <c r="I38" s="40">
        <v>10000</v>
      </c>
      <c r="J38" s="27">
        <f>+H38*I38</f>
        <v>3000000</v>
      </c>
      <c r="K38" s="27">
        <f>+K36</f>
        <v>11500</v>
      </c>
      <c r="L38" s="26">
        <f>+K38*H38</f>
        <v>3450000</v>
      </c>
      <c r="M38" s="27">
        <v>79</v>
      </c>
      <c r="N38" s="27">
        <f>+M38*K38</f>
        <v>908500</v>
      </c>
      <c r="O38" s="27">
        <f>+H38-M38</f>
        <v>221</v>
      </c>
      <c r="P38" s="52">
        <f>+O38*K38</f>
        <v>2541500</v>
      </c>
      <c r="Q38" s="24">
        <f>+L38-J38</f>
        <v>450000</v>
      </c>
      <c r="R38" s="24">
        <f>+C38+D38-H38</f>
        <v>3122</v>
      </c>
    </row>
    <row r="39" spans="2:18" x14ac:dyDescent="0.25">
      <c r="B39" s="35"/>
      <c r="C39" s="27"/>
      <c r="D39" s="27"/>
      <c r="E39" s="5">
        <v>127406</v>
      </c>
      <c r="F39" s="9">
        <f t="shared" si="1"/>
        <v>127206</v>
      </c>
      <c r="G39" s="12">
        <f t="shared" si="0"/>
        <v>200</v>
      </c>
      <c r="H39" s="38"/>
      <c r="I39" s="40"/>
      <c r="J39" s="27"/>
      <c r="K39" s="27"/>
      <c r="L39" s="26"/>
      <c r="M39" s="27"/>
      <c r="N39" s="27"/>
      <c r="O39" s="27"/>
      <c r="P39" s="52"/>
      <c r="Q39" s="24"/>
      <c r="R39" s="24"/>
    </row>
    <row r="40" spans="2:18" x14ac:dyDescent="0.25">
      <c r="B40" s="35">
        <f>+B38+1</f>
        <v>45308</v>
      </c>
      <c r="C40" s="27">
        <f>+R38</f>
        <v>3122</v>
      </c>
      <c r="D40" s="27"/>
      <c r="E40" s="5">
        <v>54280</v>
      </c>
      <c r="F40" s="9">
        <f t="shared" si="1"/>
        <v>54225</v>
      </c>
      <c r="G40" s="12">
        <f t="shared" si="0"/>
        <v>55</v>
      </c>
      <c r="H40" s="53">
        <f>+G40+G41</f>
        <v>314</v>
      </c>
      <c r="I40" s="40">
        <v>10000</v>
      </c>
      <c r="J40" s="27">
        <f>+H40*I40</f>
        <v>3140000</v>
      </c>
      <c r="K40" s="27">
        <f>+K38</f>
        <v>11500</v>
      </c>
      <c r="L40" s="26">
        <f>+K40*H40</f>
        <v>3611000</v>
      </c>
      <c r="M40" s="27">
        <v>215</v>
      </c>
      <c r="N40" s="27">
        <f>+M40*K40</f>
        <v>2472500</v>
      </c>
      <c r="O40" s="27">
        <f>+H40-M40</f>
        <v>99</v>
      </c>
      <c r="P40" s="52">
        <f>+O40*K40</f>
        <v>1138500</v>
      </c>
      <c r="Q40" s="24">
        <f>+L40-J40</f>
        <v>471000</v>
      </c>
      <c r="R40" s="24">
        <f>+C40+D40-H40</f>
        <v>2808</v>
      </c>
    </row>
    <row r="41" spans="2:18" x14ac:dyDescent="0.25">
      <c r="B41" s="35"/>
      <c r="C41" s="27"/>
      <c r="D41" s="27"/>
      <c r="E41" s="5">
        <v>127665</v>
      </c>
      <c r="F41" s="9">
        <f t="shared" si="1"/>
        <v>127406</v>
      </c>
      <c r="G41" s="12">
        <f t="shared" si="0"/>
        <v>259</v>
      </c>
      <c r="H41" s="38"/>
      <c r="I41" s="40"/>
      <c r="J41" s="27"/>
      <c r="K41" s="27"/>
      <c r="L41" s="26"/>
      <c r="M41" s="27"/>
      <c r="N41" s="27"/>
      <c r="O41" s="27"/>
      <c r="P41" s="52"/>
      <c r="Q41" s="24"/>
      <c r="R41" s="24"/>
    </row>
    <row r="42" spans="2:18" x14ac:dyDescent="0.25">
      <c r="B42" s="35">
        <f>+B40+1</f>
        <v>45309</v>
      </c>
      <c r="C42" s="27">
        <f>+R40</f>
        <v>2808</v>
      </c>
      <c r="D42" s="27"/>
      <c r="E42" s="5">
        <v>54453</v>
      </c>
      <c r="F42" s="9">
        <f t="shared" si="1"/>
        <v>54280</v>
      </c>
      <c r="G42" s="12">
        <f t="shared" si="0"/>
        <v>173</v>
      </c>
      <c r="H42" s="53">
        <f>+G42+G43</f>
        <v>396</v>
      </c>
      <c r="I42" s="40">
        <v>10000</v>
      </c>
      <c r="J42" s="27">
        <f>+H42*I42</f>
        <v>3960000</v>
      </c>
      <c r="K42" s="27">
        <f>+K40</f>
        <v>11500</v>
      </c>
      <c r="L42" s="26">
        <f>+K42*H42</f>
        <v>4554000</v>
      </c>
      <c r="M42" s="27">
        <v>161</v>
      </c>
      <c r="N42" s="27">
        <f>+M42*K42</f>
        <v>1851500</v>
      </c>
      <c r="O42" s="27">
        <f>+H42-M42</f>
        <v>235</v>
      </c>
      <c r="P42" s="52">
        <f>+O42*K42</f>
        <v>2702500</v>
      </c>
      <c r="Q42" s="24">
        <f>+L42-J42</f>
        <v>594000</v>
      </c>
      <c r="R42" s="24">
        <f>+C42+D42-H42</f>
        <v>2412</v>
      </c>
    </row>
    <row r="43" spans="2:18" x14ac:dyDescent="0.25">
      <c r="B43" s="35"/>
      <c r="C43" s="27"/>
      <c r="D43" s="27"/>
      <c r="E43" s="5">
        <v>127888</v>
      </c>
      <c r="F43" s="9">
        <f t="shared" si="1"/>
        <v>127665</v>
      </c>
      <c r="G43" s="12">
        <f t="shared" si="0"/>
        <v>223</v>
      </c>
      <c r="H43" s="38"/>
      <c r="I43" s="40"/>
      <c r="J43" s="27"/>
      <c r="K43" s="27"/>
      <c r="L43" s="26"/>
      <c r="M43" s="27"/>
      <c r="N43" s="27"/>
      <c r="O43" s="27"/>
      <c r="P43" s="52"/>
      <c r="Q43" s="24"/>
      <c r="R43" s="24"/>
    </row>
    <row r="44" spans="2:18" x14ac:dyDescent="0.25">
      <c r="B44" s="35">
        <f>+B42+1</f>
        <v>45310</v>
      </c>
      <c r="C44" s="27">
        <f>+R42</f>
        <v>2412</v>
      </c>
      <c r="D44" s="27"/>
      <c r="E44" s="5">
        <v>54548</v>
      </c>
      <c r="F44" s="9">
        <f t="shared" si="1"/>
        <v>54453</v>
      </c>
      <c r="G44" s="12">
        <f t="shared" si="0"/>
        <v>95</v>
      </c>
      <c r="H44" s="53">
        <f>+G44+G45</f>
        <v>377</v>
      </c>
      <c r="I44" s="40">
        <v>10000</v>
      </c>
      <c r="J44" s="27">
        <f>+H44*I44</f>
        <v>3770000</v>
      </c>
      <c r="K44" s="27">
        <f>+K42</f>
        <v>11500</v>
      </c>
      <c r="L44" s="26">
        <f>+K44*H44</f>
        <v>4335500</v>
      </c>
      <c r="M44" s="27">
        <v>158</v>
      </c>
      <c r="N44" s="27">
        <f>+M44*K44</f>
        <v>1817000</v>
      </c>
      <c r="O44" s="27">
        <f>+H44-M44</f>
        <v>219</v>
      </c>
      <c r="P44" s="52">
        <f>+O44*K44</f>
        <v>2518500</v>
      </c>
      <c r="Q44" s="24">
        <f>+L44-J44</f>
        <v>565500</v>
      </c>
      <c r="R44" s="24">
        <f>+C44+D44-H44</f>
        <v>2035</v>
      </c>
    </row>
    <row r="45" spans="2:18" x14ac:dyDescent="0.25">
      <c r="B45" s="35"/>
      <c r="C45" s="27"/>
      <c r="D45" s="27"/>
      <c r="E45" s="5">
        <v>128170</v>
      </c>
      <c r="F45" s="9">
        <f t="shared" si="1"/>
        <v>127888</v>
      </c>
      <c r="G45" s="12">
        <f t="shared" si="0"/>
        <v>282</v>
      </c>
      <c r="H45" s="38"/>
      <c r="I45" s="40"/>
      <c r="J45" s="27"/>
      <c r="K45" s="27"/>
      <c r="L45" s="26"/>
      <c r="M45" s="27"/>
      <c r="N45" s="27"/>
      <c r="O45" s="27"/>
      <c r="P45" s="52"/>
      <c r="Q45" s="24"/>
      <c r="R45" s="24"/>
    </row>
    <row r="46" spans="2:18" x14ac:dyDescent="0.25">
      <c r="B46" s="35">
        <f>+B44+1</f>
        <v>45311</v>
      </c>
      <c r="C46" s="27">
        <f>+R44</f>
        <v>2035</v>
      </c>
      <c r="D46" s="27">
        <v>1325</v>
      </c>
      <c r="E46" s="5">
        <v>54807</v>
      </c>
      <c r="F46" s="9">
        <f t="shared" si="1"/>
        <v>54548</v>
      </c>
      <c r="G46" s="12">
        <f t="shared" si="0"/>
        <v>259</v>
      </c>
      <c r="H46" s="53">
        <f>+G46+G47</f>
        <v>449</v>
      </c>
      <c r="I46" s="40">
        <v>10000</v>
      </c>
      <c r="J46" s="27">
        <f>+H46*I46</f>
        <v>4490000</v>
      </c>
      <c r="K46" s="27">
        <f>+K44</f>
        <v>11500</v>
      </c>
      <c r="L46" s="26">
        <f>+K46*H46</f>
        <v>5163500</v>
      </c>
      <c r="M46" s="27">
        <v>242</v>
      </c>
      <c r="N46" s="27">
        <f>+M46*K46</f>
        <v>2783000</v>
      </c>
      <c r="O46" s="27">
        <f>+H46-M46</f>
        <v>207</v>
      </c>
      <c r="P46" s="52">
        <f>+O46*K46</f>
        <v>2380500</v>
      </c>
      <c r="Q46" s="24">
        <f>+L46-J46</f>
        <v>673500</v>
      </c>
      <c r="R46" s="24">
        <f>+C46+D46-H46</f>
        <v>2911</v>
      </c>
    </row>
    <row r="47" spans="2:18" x14ac:dyDescent="0.25">
      <c r="B47" s="35"/>
      <c r="C47" s="27"/>
      <c r="D47" s="27"/>
      <c r="E47" s="5">
        <v>128360</v>
      </c>
      <c r="F47" s="9">
        <f t="shared" si="1"/>
        <v>128170</v>
      </c>
      <c r="G47" s="12">
        <f t="shared" si="0"/>
        <v>190</v>
      </c>
      <c r="H47" s="38"/>
      <c r="I47" s="40"/>
      <c r="J47" s="27"/>
      <c r="K47" s="27"/>
      <c r="L47" s="26"/>
      <c r="M47" s="27"/>
      <c r="N47" s="27"/>
      <c r="O47" s="27"/>
      <c r="P47" s="52"/>
      <c r="Q47" s="24"/>
      <c r="R47" s="24"/>
    </row>
    <row r="48" spans="2:18" x14ac:dyDescent="0.25">
      <c r="B48" s="35">
        <f>+B46+1</f>
        <v>45312</v>
      </c>
      <c r="C48" s="27">
        <f>+R46</f>
        <v>2911</v>
      </c>
      <c r="D48" s="27"/>
      <c r="E48" s="5">
        <v>54983</v>
      </c>
      <c r="F48" s="9">
        <f t="shared" si="1"/>
        <v>54807</v>
      </c>
      <c r="G48" s="12">
        <f t="shared" si="0"/>
        <v>176</v>
      </c>
      <c r="H48" s="53">
        <f>+G48+G49</f>
        <v>508</v>
      </c>
      <c r="I48" s="40">
        <v>10000</v>
      </c>
      <c r="J48" s="27">
        <f>+H48*I48</f>
        <v>5080000</v>
      </c>
      <c r="K48" s="27">
        <f>+K46</f>
        <v>11500</v>
      </c>
      <c r="L48" s="26">
        <f>+K48*H48</f>
        <v>5842000</v>
      </c>
      <c r="M48" s="27">
        <v>171</v>
      </c>
      <c r="N48" s="27">
        <f>+M48*K48</f>
        <v>1966500</v>
      </c>
      <c r="O48" s="27">
        <f>+H48-M48</f>
        <v>337</v>
      </c>
      <c r="P48" s="52">
        <f>+O48*K48</f>
        <v>3875500</v>
      </c>
      <c r="Q48" s="24">
        <f>+L48-J48</f>
        <v>762000</v>
      </c>
      <c r="R48" s="24">
        <f>+C48+D48-H48</f>
        <v>2403</v>
      </c>
    </row>
    <row r="49" spans="2:18" x14ac:dyDescent="0.25">
      <c r="B49" s="35"/>
      <c r="C49" s="27"/>
      <c r="D49" s="27"/>
      <c r="E49" s="5">
        <v>128692</v>
      </c>
      <c r="F49" s="9">
        <f t="shared" si="1"/>
        <v>128360</v>
      </c>
      <c r="G49" s="12">
        <f t="shared" si="0"/>
        <v>332</v>
      </c>
      <c r="H49" s="38"/>
      <c r="I49" s="40"/>
      <c r="J49" s="27"/>
      <c r="K49" s="27"/>
      <c r="L49" s="26"/>
      <c r="M49" s="27"/>
      <c r="N49" s="27"/>
      <c r="O49" s="27"/>
      <c r="P49" s="52"/>
      <c r="Q49" s="24"/>
      <c r="R49" s="24"/>
    </row>
    <row r="50" spans="2:18" x14ac:dyDescent="0.25">
      <c r="B50" s="35">
        <f>+B48+1</f>
        <v>45313</v>
      </c>
      <c r="C50" s="27">
        <f>+R48</f>
        <v>2403</v>
      </c>
      <c r="D50" s="27"/>
      <c r="E50" s="5">
        <v>55280</v>
      </c>
      <c r="F50" s="9">
        <f t="shared" si="1"/>
        <v>54983</v>
      </c>
      <c r="G50" s="12">
        <f t="shared" si="0"/>
        <v>297</v>
      </c>
      <c r="H50" s="53">
        <f>+G50+G51</f>
        <v>646</v>
      </c>
      <c r="I50" s="40">
        <v>10000</v>
      </c>
      <c r="J50" s="27">
        <f>+H50*I50</f>
        <v>6460000</v>
      </c>
      <c r="K50" s="27">
        <f>+K48</f>
        <v>11500</v>
      </c>
      <c r="L50" s="26">
        <f>+K50*H50</f>
        <v>7429000</v>
      </c>
      <c r="M50" s="27">
        <v>36</v>
      </c>
      <c r="N50" s="27">
        <f>+M50*K50</f>
        <v>414000</v>
      </c>
      <c r="O50" s="27">
        <f>+H50-M50</f>
        <v>610</v>
      </c>
      <c r="P50" s="52">
        <f>+O50*K50</f>
        <v>7015000</v>
      </c>
      <c r="Q50" s="24">
        <f>+L50-J50</f>
        <v>969000</v>
      </c>
      <c r="R50" s="24">
        <f>+C50+D50-H50</f>
        <v>1757</v>
      </c>
    </row>
    <row r="51" spans="2:18" x14ac:dyDescent="0.25">
      <c r="B51" s="35"/>
      <c r="C51" s="27"/>
      <c r="D51" s="27"/>
      <c r="E51" s="5">
        <v>129041</v>
      </c>
      <c r="F51" s="9">
        <f t="shared" si="1"/>
        <v>128692</v>
      </c>
      <c r="G51" s="12">
        <f t="shared" si="0"/>
        <v>349</v>
      </c>
      <c r="H51" s="38"/>
      <c r="I51" s="40"/>
      <c r="J51" s="27"/>
      <c r="K51" s="27"/>
      <c r="L51" s="26"/>
      <c r="M51" s="27"/>
      <c r="N51" s="27"/>
      <c r="O51" s="27"/>
      <c r="P51" s="52"/>
      <c r="Q51" s="24"/>
      <c r="R51" s="24"/>
    </row>
    <row r="52" spans="2:18" x14ac:dyDescent="0.25">
      <c r="B52" s="35">
        <f>+B50+1</f>
        <v>45314</v>
      </c>
      <c r="C52" s="27">
        <f>+R50</f>
        <v>1757</v>
      </c>
      <c r="D52" s="27"/>
      <c r="E52" s="5">
        <v>55546</v>
      </c>
      <c r="F52" s="9">
        <f t="shared" si="1"/>
        <v>55280</v>
      </c>
      <c r="G52" s="12">
        <f t="shared" si="0"/>
        <v>266</v>
      </c>
      <c r="H52" s="53">
        <f>+G52+G53</f>
        <v>417</v>
      </c>
      <c r="I52" s="40">
        <v>10000</v>
      </c>
      <c r="J52" s="27">
        <f>+H52*I52</f>
        <v>4170000</v>
      </c>
      <c r="K52" s="27">
        <f>+K50</f>
        <v>11500</v>
      </c>
      <c r="L52" s="26">
        <f>+K52*H52</f>
        <v>4795500</v>
      </c>
      <c r="M52" s="27">
        <v>234</v>
      </c>
      <c r="N52" s="27">
        <f>+M52*K52</f>
        <v>2691000</v>
      </c>
      <c r="O52" s="27">
        <f>+H52-M52</f>
        <v>183</v>
      </c>
      <c r="P52" s="52">
        <f>+O52*K52</f>
        <v>2104500</v>
      </c>
      <c r="Q52" s="24">
        <f>+L52-J52</f>
        <v>625500</v>
      </c>
      <c r="R52" s="24">
        <f>+C52+D52-H52</f>
        <v>1340</v>
      </c>
    </row>
    <row r="53" spans="2:18" x14ac:dyDescent="0.25">
      <c r="B53" s="35"/>
      <c r="C53" s="27"/>
      <c r="D53" s="27"/>
      <c r="E53" s="5">
        <v>129192</v>
      </c>
      <c r="F53" s="9">
        <f t="shared" si="1"/>
        <v>129041</v>
      </c>
      <c r="G53" s="12">
        <f t="shared" si="0"/>
        <v>151</v>
      </c>
      <c r="H53" s="38"/>
      <c r="I53" s="40"/>
      <c r="J53" s="27"/>
      <c r="K53" s="27"/>
      <c r="L53" s="26"/>
      <c r="M53" s="27"/>
      <c r="N53" s="27"/>
      <c r="O53" s="27"/>
      <c r="P53" s="52"/>
      <c r="Q53" s="24"/>
      <c r="R53" s="24"/>
    </row>
    <row r="54" spans="2:18" x14ac:dyDescent="0.25">
      <c r="B54" s="35">
        <f>+B52+1</f>
        <v>45315</v>
      </c>
      <c r="C54" s="27">
        <f>+R52</f>
        <v>1340</v>
      </c>
      <c r="D54" s="27">
        <v>5115</v>
      </c>
      <c r="E54" s="5">
        <v>55703</v>
      </c>
      <c r="F54" s="9">
        <f t="shared" si="1"/>
        <v>55546</v>
      </c>
      <c r="G54" s="12">
        <f t="shared" si="0"/>
        <v>157</v>
      </c>
      <c r="H54" s="53">
        <f>+G54+G55</f>
        <v>414</v>
      </c>
      <c r="I54" s="40">
        <v>10000</v>
      </c>
      <c r="J54" s="27">
        <f>+H54*I54</f>
        <v>4140000</v>
      </c>
      <c r="K54" s="27">
        <f>+K52</f>
        <v>11500</v>
      </c>
      <c r="L54" s="26">
        <f>+K54*H54</f>
        <v>4761000</v>
      </c>
      <c r="M54" s="27">
        <v>200</v>
      </c>
      <c r="N54" s="27">
        <f>+M54*K54</f>
        <v>2300000</v>
      </c>
      <c r="O54" s="27">
        <f>+H54-M54</f>
        <v>214</v>
      </c>
      <c r="P54" s="52">
        <f>+O54*K54</f>
        <v>2461000</v>
      </c>
      <c r="Q54" s="24">
        <f>+L54-J54</f>
        <v>621000</v>
      </c>
      <c r="R54" s="24">
        <f>+C54+D54-H54</f>
        <v>6041</v>
      </c>
    </row>
    <row r="55" spans="2:18" x14ac:dyDescent="0.25">
      <c r="B55" s="35"/>
      <c r="C55" s="27"/>
      <c r="D55" s="27"/>
      <c r="E55" s="5">
        <v>129449</v>
      </c>
      <c r="F55" s="9">
        <f t="shared" si="1"/>
        <v>129192</v>
      </c>
      <c r="G55" s="12">
        <f t="shared" si="0"/>
        <v>257</v>
      </c>
      <c r="H55" s="38"/>
      <c r="I55" s="40"/>
      <c r="J55" s="27"/>
      <c r="K55" s="27"/>
      <c r="L55" s="26"/>
      <c r="M55" s="27"/>
      <c r="N55" s="27"/>
      <c r="O55" s="27"/>
      <c r="P55" s="52"/>
      <c r="Q55" s="24"/>
      <c r="R55" s="24"/>
    </row>
    <row r="56" spans="2:18" x14ac:dyDescent="0.25">
      <c r="B56" s="35">
        <f>+B54+1</f>
        <v>45316</v>
      </c>
      <c r="C56" s="27">
        <f>+R54</f>
        <v>6041</v>
      </c>
      <c r="D56" s="27"/>
      <c r="E56" s="5">
        <v>56079</v>
      </c>
      <c r="F56" s="9">
        <f t="shared" si="1"/>
        <v>55703</v>
      </c>
      <c r="G56" s="12">
        <f t="shared" si="0"/>
        <v>376</v>
      </c>
      <c r="H56" s="53">
        <f>+G56+G57</f>
        <v>401</v>
      </c>
      <c r="I56" s="40">
        <v>10000</v>
      </c>
      <c r="J56" s="27">
        <f>+H56*I56</f>
        <v>4010000</v>
      </c>
      <c r="K56" s="27">
        <f>+K54</f>
        <v>11500</v>
      </c>
      <c r="L56" s="26">
        <f>+K56*H56</f>
        <v>4611500</v>
      </c>
      <c r="M56" s="27">
        <v>185</v>
      </c>
      <c r="N56" s="27">
        <f>+M56*K56</f>
        <v>2127500</v>
      </c>
      <c r="O56" s="27">
        <f>+H56-M56</f>
        <v>216</v>
      </c>
      <c r="P56" s="52">
        <f>+O56*K56</f>
        <v>2484000</v>
      </c>
      <c r="Q56" s="24">
        <f>+L56-J56</f>
        <v>601500</v>
      </c>
      <c r="R56" s="24">
        <f>+C56+D56-H56</f>
        <v>5640</v>
      </c>
    </row>
    <row r="57" spans="2:18" x14ac:dyDescent="0.25">
      <c r="B57" s="35"/>
      <c r="C57" s="27"/>
      <c r="D57" s="27"/>
      <c r="E57" s="5">
        <v>129474</v>
      </c>
      <c r="F57" s="9">
        <f t="shared" si="1"/>
        <v>129449</v>
      </c>
      <c r="G57" s="12">
        <f t="shared" si="0"/>
        <v>25</v>
      </c>
      <c r="H57" s="38"/>
      <c r="I57" s="40"/>
      <c r="J57" s="27"/>
      <c r="K57" s="27"/>
      <c r="L57" s="26"/>
      <c r="M57" s="27"/>
      <c r="N57" s="27"/>
      <c r="O57" s="27"/>
      <c r="P57" s="52"/>
      <c r="Q57" s="24"/>
      <c r="R57" s="24"/>
    </row>
    <row r="58" spans="2:18" x14ac:dyDescent="0.25">
      <c r="B58" s="35">
        <f>+B56+1</f>
        <v>45317</v>
      </c>
      <c r="C58" s="27">
        <f>+R56</f>
        <v>5640</v>
      </c>
      <c r="D58" s="27"/>
      <c r="E58" s="5">
        <f t="shared" ref="E58:E67" si="2">+F58</f>
        <v>56079</v>
      </c>
      <c r="F58" s="9">
        <f t="shared" si="1"/>
        <v>56079</v>
      </c>
      <c r="G58" s="12">
        <f t="shared" si="0"/>
        <v>0</v>
      </c>
      <c r="H58" s="53">
        <f>+G58+G59</f>
        <v>0</v>
      </c>
      <c r="I58" s="40">
        <v>10000</v>
      </c>
      <c r="J58" s="27">
        <f>+H58*I58</f>
        <v>0</v>
      </c>
      <c r="K58" s="27">
        <f>+K56</f>
        <v>11500</v>
      </c>
      <c r="L58" s="26">
        <f>+K58*H58</f>
        <v>0</v>
      </c>
      <c r="M58" s="27"/>
      <c r="N58" s="27">
        <f>+M59*K58</f>
        <v>0</v>
      </c>
      <c r="O58" s="27">
        <f>+H58-M59</f>
        <v>0</v>
      </c>
      <c r="P58" s="52">
        <f>+O58*K58</f>
        <v>0</v>
      </c>
      <c r="Q58" s="24">
        <f>+L58-J58</f>
        <v>0</v>
      </c>
      <c r="R58" s="24">
        <f>+C58+D58-H58</f>
        <v>5640</v>
      </c>
    </row>
    <row r="59" spans="2:18" x14ac:dyDescent="0.25">
      <c r="B59" s="35"/>
      <c r="C59" s="27"/>
      <c r="D59" s="27"/>
      <c r="E59" s="5">
        <f t="shared" si="2"/>
        <v>129474</v>
      </c>
      <c r="F59" s="9">
        <f t="shared" si="1"/>
        <v>129474</v>
      </c>
      <c r="G59" s="12">
        <f t="shared" si="0"/>
        <v>0</v>
      </c>
      <c r="H59" s="38"/>
      <c r="I59" s="40"/>
      <c r="J59" s="27"/>
      <c r="K59" s="27"/>
      <c r="L59" s="26"/>
      <c r="M59" s="27"/>
      <c r="N59" s="27"/>
      <c r="O59" s="27"/>
      <c r="P59" s="52"/>
      <c r="Q59" s="24"/>
      <c r="R59" s="24"/>
    </row>
    <row r="60" spans="2:18" x14ac:dyDescent="0.25">
      <c r="B60" s="35">
        <f>+B58+1</f>
        <v>45318</v>
      </c>
      <c r="C60" s="27">
        <f>+R58</f>
        <v>5640</v>
      </c>
      <c r="D60" s="27"/>
      <c r="E60" s="5">
        <f t="shared" si="2"/>
        <v>56079</v>
      </c>
      <c r="F60" s="9">
        <f t="shared" si="1"/>
        <v>56079</v>
      </c>
      <c r="G60" s="12">
        <f t="shared" si="0"/>
        <v>0</v>
      </c>
      <c r="H60" s="53">
        <f>+G60+G61</f>
        <v>0</v>
      </c>
      <c r="I60" s="40">
        <v>10000</v>
      </c>
      <c r="J60" s="27">
        <f>+H60*I60</f>
        <v>0</v>
      </c>
      <c r="K60" s="27">
        <f>+K58</f>
        <v>11500</v>
      </c>
      <c r="L60" s="26">
        <f>+K60*H60</f>
        <v>0</v>
      </c>
      <c r="M60" s="27"/>
      <c r="N60" s="27">
        <f>+M61*K60</f>
        <v>0</v>
      </c>
      <c r="O60" s="27">
        <f>+H60-M61</f>
        <v>0</v>
      </c>
      <c r="P60" s="52">
        <f>+O60*K60</f>
        <v>0</v>
      </c>
      <c r="Q60" s="24">
        <f>+L60-J60</f>
        <v>0</v>
      </c>
      <c r="R60" s="24">
        <f>+C60+D60-H60</f>
        <v>5640</v>
      </c>
    </row>
    <row r="61" spans="2:18" x14ac:dyDescent="0.25">
      <c r="B61" s="35"/>
      <c r="C61" s="27"/>
      <c r="D61" s="27"/>
      <c r="E61" s="5">
        <f t="shared" si="2"/>
        <v>129474</v>
      </c>
      <c r="F61" s="9">
        <f t="shared" si="1"/>
        <v>129474</v>
      </c>
      <c r="G61" s="12">
        <f t="shared" si="0"/>
        <v>0</v>
      </c>
      <c r="H61" s="38"/>
      <c r="I61" s="40"/>
      <c r="J61" s="27"/>
      <c r="K61" s="27"/>
      <c r="L61" s="26"/>
      <c r="M61" s="27"/>
      <c r="N61" s="27"/>
      <c r="O61" s="27"/>
      <c r="P61" s="52"/>
      <c r="Q61" s="24"/>
      <c r="R61" s="24"/>
    </row>
    <row r="62" spans="2:18" x14ac:dyDescent="0.25">
      <c r="B62" s="35">
        <f>+B60+1</f>
        <v>45319</v>
      </c>
      <c r="C62" s="27">
        <f>+R60</f>
        <v>5640</v>
      </c>
      <c r="D62" s="27"/>
      <c r="E62" s="5">
        <f t="shared" si="2"/>
        <v>56079</v>
      </c>
      <c r="F62" s="9">
        <f t="shared" si="1"/>
        <v>56079</v>
      </c>
      <c r="G62" s="12">
        <f t="shared" si="0"/>
        <v>0</v>
      </c>
      <c r="H62" s="53">
        <f>+G62+G63</f>
        <v>0</v>
      </c>
      <c r="I62" s="40">
        <v>10000</v>
      </c>
      <c r="J62" s="27">
        <f>+H62*I62</f>
        <v>0</v>
      </c>
      <c r="K62" s="27">
        <f>+K60</f>
        <v>11500</v>
      </c>
      <c r="L62" s="26">
        <f>+K62*H62</f>
        <v>0</v>
      </c>
      <c r="M62" s="27"/>
      <c r="N62" s="27">
        <f>+M63*K62</f>
        <v>0</v>
      </c>
      <c r="O62" s="27">
        <f>+H62-M63</f>
        <v>0</v>
      </c>
      <c r="P62" s="52">
        <f>+O62*K62</f>
        <v>0</v>
      </c>
      <c r="Q62" s="24">
        <f>+L62-J62</f>
        <v>0</v>
      </c>
      <c r="R62" s="24">
        <f>+C62+D62-H62</f>
        <v>5640</v>
      </c>
    </row>
    <row r="63" spans="2:18" x14ac:dyDescent="0.25">
      <c r="B63" s="35"/>
      <c r="C63" s="27"/>
      <c r="D63" s="27"/>
      <c r="E63" s="5">
        <f t="shared" si="2"/>
        <v>129474</v>
      </c>
      <c r="F63" s="9">
        <f t="shared" si="1"/>
        <v>129474</v>
      </c>
      <c r="G63" s="12">
        <f t="shared" si="0"/>
        <v>0</v>
      </c>
      <c r="H63" s="38"/>
      <c r="I63" s="40"/>
      <c r="J63" s="27"/>
      <c r="K63" s="27"/>
      <c r="L63" s="26"/>
      <c r="M63" s="27"/>
      <c r="N63" s="27"/>
      <c r="O63" s="27"/>
      <c r="P63" s="52"/>
      <c r="Q63" s="24"/>
      <c r="R63" s="24"/>
    </row>
    <row r="64" spans="2:18" x14ac:dyDescent="0.25">
      <c r="B64" s="35">
        <f>+B62+1</f>
        <v>45320</v>
      </c>
      <c r="C64" s="27">
        <f>+R62</f>
        <v>5640</v>
      </c>
      <c r="D64" s="27"/>
      <c r="E64" s="5">
        <f t="shared" si="2"/>
        <v>56079</v>
      </c>
      <c r="F64" s="9">
        <f t="shared" si="1"/>
        <v>56079</v>
      </c>
      <c r="G64" s="12">
        <f t="shared" si="0"/>
        <v>0</v>
      </c>
      <c r="H64" s="53">
        <f>+G64+G65</f>
        <v>0</v>
      </c>
      <c r="I64" s="40">
        <v>10000</v>
      </c>
      <c r="J64" s="27">
        <f>+H64*I64</f>
        <v>0</v>
      </c>
      <c r="K64" s="27">
        <f>+K62</f>
        <v>11500</v>
      </c>
      <c r="L64" s="26">
        <f>+K64*H64</f>
        <v>0</v>
      </c>
      <c r="M64" s="27"/>
      <c r="N64" s="27">
        <f>+M65*K64</f>
        <v>0</v>
      </c>
      <c r="O64" s="27">
        <f>+H64-M65</f>
        <v>0</v>
      </c>
      <c r="P64" s="52">
        <f>+O64*K64</f>
        <v>0</v>
      </c>
      <c r="Q64" s="24">
        <f>+L64-J64</f>
        <v>0</v>
      </c>
      <c r="R64" s="24">
        <f>+C64+D64-H64</f>
        <v>5640</v>
      </c>
    </row>
    <row r="65" spans="2:18" x14ac:dyDescent="0.25">
      <c r="B65" s="35"/>
      <c r="C65" s="27"/>
      <c r="D65" s="27"/>
      <c r="E65" s="5">
        <f t="shared" si="2"/>
        <v>129474</v>
      </c>
      <c r="F65" s="9">
        <f t="shared" si="1"/>
        <v>129474</v>
      </c>
      <c r="G65" s="12">
        <f t="shared" si="0"/>
        <v>0</v>
      </c>
      <c r="H65" s="38"/>
      <c r="I65" s="40"/>
      <c r="J65" s="27"/>
      <c r="K65" s="27"/>
      <c r="L65" s="26"/>
      <c r="M65" s="27"/>
      <c r="N65" s="27"/>
      <c r="O65" s="27"/>
      <c r="P65" s="52"/>
      <c r="Q65" s="24"/>
      <c r="R65" s="24"/>
    </row>
    <row r="66" spans="2:18" x14ac:dyDescent="0.25">
      <c r="B66" s="35">
        <f>+B64+1</f>
        <v>45321</v>
      </c>
      <c r="C66" s="27">
        <f>+R64</f>
        <v>5640</v>
      </c>
      <c r="D66" s="27"/>
      <c r="E66" s="5">
        <f t="shared" si="2"/>
        <v>56079</v>
      </c>
      <c r="F66" s="9">
        <f t="shared" si="1"/>
        <v>56079</v>
      </c>
      <c r="G66" s="12">
        <f t="shared" si="0"/>
        <v>0</v>
      </c>
      <c r="H66" s="53">
        <f>+G66+G67</f>
        <v>0</v>
      </c>
      <c r="I66" s="40">
        <v>10000</v>
      </c>
      <c r="J66" s="27">
        <f>+H66*I66</f>
        <v>0</v>
      </c>
      <c r="K66" s="27">
        <f>+K64</f>
        <v>11500</v>
      </c>
      <c r="L66" s="26">
        <f>+K66*H66</f>
        <v>0</v>
      </c>
      <c r="M66" s="27"/>
      <c r="N66" s="27">
        <f>+M67*K66</f>
        <v>0</v>
      </c>
      <c r="O66" s="27">
        <f>+H66-M67</f>
        <v>0</v>
      </c>
      <c r="P66" s="52">
        <f>+O66*K66</f>
        <v>0</v>
      </c>
      <c r="Q66" s="24">
        <f>+L66-J66</f>
        <v>0</v>
      </c>
      <c r="R66" s="24">
        <f>+C66+D66-H66</f>
        <v>5640</v>
      </c>
    </row>
    <row r="67" spans="2:18" ht="19.5" thickBot="1" x14ac:dyDescent="0.3">
      <c r="B67" s="60"/>
      <c r="C67" s="54"/>
      <c r="D67" s="54"/>
      <c r="E67" s="7">
        <f t="shared" si="2"/>
        <v>129474</v>
      </c>
      <c r="F67" s="10">
        <f t="shared" si="1"/>
        <v>129474</v>
      </c>
      <c r="G67" s="13">
        <f t="shared" si="0"/>
        <v>0</v>
      </c>
      <c r="H67" s="61"/>
      <c r="I67" s="62"/>
      <c r="J67" s="54"/>
      <c r="K67" s="54"/>
      <c r="L67" s="63"/>
      <c r="M67" s="54"/>
      <c r="N67" s="54"/>
      <c r="O67" s="54"/>
      <c r="P67" s="55"/>
      <c r="Q67" s="59"/>
      <c r="R67" s="59"/>
    </row>
    <row r="68" spans="2:18" ht="19.5" thickBot="1" x14ac:dyDescent="0.3">
      <c r="B68" s="18" t="s">
        <v>22</v>
      </c>
      <c r="C68" s="21"/>
      <c r="D68" s="21"/>
      <c r="E68" s="21"/>
      <c r="F68" s="21"/>
      <c r="G68" s="21">
        <f t="shared" ref="G68" si="3">SUM(G6:G67)</f>
        <v>7769</v>
      </c>
      <c r="H68" s="21">
        <f>SUM(H6:H66)</f>
        <v>7769</v>
      </c>
      <c r="I68" s="21">
        <f>SUM(I6:I66)</f>
        <v>310500</v>
      </c>
      <c r="J68" s="21">
        <f>SUM(J6:J66)</f>
        <v>77757000</v>
      </c>
      <c r="K68" s="21">
        <f>SUM(K6:K66)</f>
        <v>357300</v>
      </c>
      <c r="L68" s="21">
        <f>SUM(L6:L66)</f>
        <v>89536700</v>
      </c>
      <c r="M68" s="21">
        <f>SUM(M6:M67)</f>
        <v>2565</v>
      </c>
      <c r="N68" s="21">
        <f>SUM(N6:N66)</f>
        <v>29527300</v>
      </c>
      <c r="O68" s="21">
        <f>SUM(O6:O66)</f>
        <v>5204</v>
      </c>
      <c r="P68" s="21">
        <f>SUM(P6:P66)</f>
        <v>60009400</v>
      </c>
      <c r="Q68" s="21">
        <f>SUM(Q6:Q66)</f>
        <v>11779700</v>
      </c>
      <c r="R68" s="22"/>
    </row>
    <row r="69" spans="2:18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</sheetData>
  <mergeCells count="449">
    <mergeCell ref="B66:B67"/>
    <mergeCell ref="C66:C67"/>
    <mergeCell ref="D66:D67"/>
    <mergeCell ref="H66:H67"/>
    <mergeCell ref="I66:I67"/>
    <mergeCell ref="P66:P67"/>
    <mergeCell ref="Q66:Q67"/>
    <mergeCell ref="R66:R67"/>
    <mergeCell ref="J66:J67"/>
    <mergeCell ref="K66:K67"/>
    <mergeCell ref="L66:L67"/>
    <mergeCell ref="M66:M67"/>
    <mergeCell ref="N66:N67"/>
    <mergeCell ref="O66:O67"/>
    <mergeCell ref="N62:N63"/>
    <mergeCell ref="O62:O63"/>
    <mergeCell ref="P62:P63"/>
    <mergeCell ref="Q62:Q63"/>
    <mergeCell ref="N64:N65"/>
    <mergeCell ref="O64:O65"/>
    <mergeCell ref="P64:P65"/>
    <mergeCell ref="Q64:Q65"/>
    <mergeCell ref="R64:R65"/>
    <mergeCell ref="B64:B65"/>
    <mergeCell ref="C64:C65"/>
    <mergeCell ref="D64:D65"/>
    <mergeCell ref="H64:H65"/>
    <mergeCell ref="I64:I65"/>
    <mergeCell ref="J64:J65"/>
    <mergeCell ref="K64:K65"/>
    <mergeCell ref="L64:L65"/>
    <mergeCell ref="M64:M65"/>
    <mergeCell ref="B60:B61"/>
    <mergeCell ref="C60:C61"/>
    <mergeCell ref="D60:D61"/>
    <mergeCell ref="H60:H61"/>
    <mergeCell ref="I60:I61"/>
    <mergeCell ref="P60:P61"/>
    <mergeCell ref="Q60:Q61"/>
    <mergeCell ref="R60:R61"/>
    <mergeCell ref="B62:B63"/>
    <mergeCell ref="C62:C63"/>
    <mergeCell ref="D62:D63"/>
    <mergeCell ref="H62:H63"/>
    <mergeCell ref="I62:I63"/>
    <mergeCell ref="J62:J63"/>
    <mergeCell ref="K62:K63"/>
    <mergeCell ref="J60:J61"/>
    <mergeCell ref="K60:K61"/>
    <mergeCell ref="L60:L61"/>
    <mergeCell ref="M60:M61"/>
    <mergeCell ref="N60:N61"/>
    <mergeCell ref="O60:O61"/>
    <mergeCell ref="R62:R63"/>
    <mergeCell ref="L62:L63"/>
    <mergeCell ref="M62:M63"/>
    <mergeCell ref="N56:N57"/>
    <mergeCell ref="O56:O57"/>
    <mergeCell ref="P56:P57"/>
    <mergeCell ref="Q56:Q57"/>
    <mergeCell ref="N58:N59"/>
    <mergeCell ref="O58:O59"/>
    <mergeCell ref="P58:P59"/>
    <mergeCell ref="Q58:Q59"/>
    <mergeCell ref="R58:R59"/>
    <mergeCell ref="B58:B59"/>
    <mergeCell ref="C58:C59"/>
    <mergeCell ref="D58:D59"/>
    <mergeCell ref="H58:H59"/>
    <mergeCell ref="I58:I59"/>
    <mergeCell ref="J58:J59"/>
    <mergeCell ref="K58:K59"/>
    <mergeCell ref="L58:L59"/>
    <mergeCell ref="M58:M59"/>
    <mergeCell ref="B54:B55"/>
    <mergeCell ref="C54:C55"/>
    <mergeCell ref="D54:D55"/>
    <mergeCell ref="H54:H55"/>
    <mergeCell ref="I54:I55"/>
    <mergeCell ref="P54:P55"/>
    <mergeCell ref="Q54:Q55"/>
    <mergeCell ref="R54:R55"/>
    <mergeCell ref="B56:B57"/>
    <mergeCell ref="C56:C57"/>
    <mergeCell ref="D56:D57"/>
    <mergeCell ref="H56:H57"/>
    <mergeCell ref="I56:I57"/>
    <mergeCell ref="J56:J57"/>
    <mergeCell ref="K56:K57"/>
    <mergeCell ref="J54:J55"/>
    <mergeCell ref="K54:K55"/>
    <mergeCell ref="L54:L55"/>
    <mergeCell ref="M54:M55"/>
    <mergeCell ref="N54:N55"/>
    <mergeCell ref="O54:O55"/>
    <mergeCell ref="R56:R57"/>
    <mergeCell ref="L56:L57"/>
    <mergeCell ref="M56:M57"/>
    <mergeCell ref="N50:N51"/>
    <mergeCell ref="O50:O51"/>
    <mergeCell ref="P50:P51"/>
    <mergeCell ref="Q50:Q51"/>
    <mergeCell ref="N52:N53"/>
    <mergeCell ref="O52:O53"/>
    <mergeCell ref="P52:P53"/>
    <mergeCell ref="Q52:Q53"/>
    <mergeCell ref="R52:R53"/>
    <mergeCell ref="B52:B53"/>
    <mergeCell ref="C52:C53"/>
    <mergeCell ref="D52:D53"/>
    <mergeCell ref="H52:H53"/>
    <mergeCell ref="I52:I53"/>
    <mergeCell ref="J52:J53"/>
    <mergeCell ref="K52:K53"/>
    <mergeCell ref="L52:L53"/>
    <mergeCell ref="M52:M53"/>
    <mergeCell ref="B48:B49"/>
    <mergeCell ref="C48:C49"/>
    <mergeCell ref="D48:D49"/>
    <mergeCell ref="H48:H49"/>
    <mergeCell ref="I48:I49"/>
    <mergeCell ref="P48:P49"/>
    <mergeCell ref="Q48:Q49"/>
    <mergeCell ref="R48:R49"/>
    <mergeCell ref="B50:B51"/>
    <mergeCell ref="C50:C51"/>
    <mergeCell ref="D50:D51"/>
    <mergeCell ref="H50:H51"/>
    <mergeCell ref="I50:I51"/>
    <mergeCell ref="J50:J51"/>
    <mergeCell ref="K50:K51"/>
    <mergeCell ref="J48:J49"/>
    <mergeCell ref="K48:K49"/>
    <mergeCell ref="L48:L49"/>
    <mergeCell ref="M48:M49"/>
    <mergeCell ref="N48:N49"/>
    <mergeCell ref="O48:O49"/>
    <mergeCell ref="R50:R51"/>
    <mergeCell ref="L50:L51"/>
    <mergeCell ref="M50:M51"/>
    <mergeCell ref="N44:N45"/>
    <mergeCell ref="O44:O45"/>
    <mergeCell ref="P44:P45"/>
    <mergeCell ref="Q44:Q45"/>
    <mergeCell ref="N46:N47"/>
    <mergeCell ref="O46:O47"/>
    <mergeCell ref="P46:P47"/>
    <mergeCell ref="Q46:Q47"/>
    <mergeCell ref="R46:R47"/>
    <mergeCell ref="B46:B47"/>
    <mergeCell ref="C46:C47"/>
    <mergeCell ref="D46:D47"/>
    <mergeCell ref="H46:H47"/>
    <mergeCell ref="I46:I47"/>
    <mergeCell ref="J46:J47"/>
    <mergeCell ref="K46:K47"/>
    <mergeCell ref="L46:L47"/>
    <mergeCell ref="M46:M47"/>
    <mergeCell ref="B42:B43"/>
    <mergeCell ref="C42:C43"/>
    <mergeCell ref="D42:D43"/>
    <mergeCell ref="H42:H43"/>
    <mergeCell ref="I42:I43"/>
    <mergeCell ref="P42:P43"/>
    <mergeCell ref="Q42:Q43"/>
    <mergeCell ref="R42:R43"/>
    <mergeCell ref="B44:B45"/>
    <mergeCell ref="C44:C45"/>
    <mergeCell ref="D44:D45"/>
    <mergeCell ref="H44:H45"/>
    <mergeCell ref="I44:I45"/>
    <mergeCell ref="J44:J45"/>
    <mergeCell ref="K44:K45"/>
    <mergeCell ref="J42:J43"/>
    <mergeCell ref="K42:K43"/>
    <mergeCell ref="L42:L43"/>
    <mergeCell ref="M42:M43"/>
    <mergeCell ref="N42:N43"/>
    <mergeCell ref="O42:O43"/>
    <mergeCell ref="R44:R45"/>
    <mergeCell ref="L44:L45"/>
    <mergeCell ref="M44:M45"/>
    <mergeCell ref="N38:N39"/>
    <mergeCell ref="O38:O39"/>
    <mergeCell ref="P38:P39"/>
    <mergeCell ref="Q38:Q39"/>
    <mergeCell ref="N40:N41"/>
    <mergeCell ref="O40:O41"/>
    <mergeCell ref="P40:P41"/>
    <mergeCell ref="Q40:Q41"/>
    <mergeCell ref="R40:R41"/>
    <mergeCell ref="B40:B41"/>
    <mergeCell ref="C40:C41"/>
    <mergeCell ref="D40:D41"/>
    <mergeCell ref="H40:H41"/>
    <mergeCell ref="I40:I41"/>
    <mergeCell ref="J40:J41"/>
    <mergeCell ref="K40:K41"/>
    <mergeCell ref="L40:L41"/>
    <mergeCell ref="M40:M41"/>
    <mergeCell ref="B36:B37"/>
    <mergeCell ref="C36:C37"/>
    <mergeCell ref="D36:D37"/>
    <mergeCell ref="H36:H37"/>
    <mergeCell ref="I36:I37"/>
    <mergeCell ref="P36:P37"/>
    <mergeCell ref="Q36:Q37"/>
    <mergeCell ref="R36:R37"/>
    <mergeCell ref="B38:B39"/>
    <mergeCell ref="C38:C39"/>
    <mergeCell ref="D38:D39"/>
    <mergeCell ref="H38:H39"/>
    <mergeCell ref="I38:I39"/>
    <mergeCell ref="J38:J39"/>
    <mergeCell ref="K38:K39"/>
    <mergeCell ref="J36:J37"/>
    <mergeCell ref="K36:K37"/>
    <mergeCell ref="L36:L37"/>
    <mergeCell ref="M36:M37"/>
    <mergeCell ref="N36:N37"/>
    <mergeCell ref="O36:O37"/>
    <mergeCell ref="R38:R39"/>
    <mergeCell ref="L38:L39"/>
    <mergeCell ref="M38:M39"/>
    <mergeCell ref="N32:N33"/>
    <mergeCell ref="O32:O33"/>
    <mergeCell ref="P32:P33"/>
    <mergeCell ref="Q32:Q33"/>
    <mergeCell ref="N34:N35"/>
    <mergeCell ref="O34:O35"/>
    <mergeCell ref="P34:P35"/>
    <mergeCell ref="Q34:Q35"/>
    <mergeCell ref="R34:R35"/>
    <mergeCell ref="B34:B35"/>
    <mergeCell ref="C34:C35"/>
    <mergeCell ref="D34:D35"/>
    <mergeCell ref="H34:H35"/>
    <mergeCell ref="I34:I35"/>
    <mergeCell ref="J34:J35"/>
    <mergeCell ref="K34:K35"/>
    <mergeCell ref="L34:L35"/>
    <mergeCell ref="M34:M35"/>
    <mergeCell ref="B30:B31"/>
    <mergeCell ref="C30:C31"/>
    <mergeCell ref="D30:D31"/>
    <mergeCell ref="H30:H31"/>
    <mergeCell ref="I30:I31"/>
    <mergeCell ref="P30:P31"/>
    <mergeCell ref="Q30:Q31"/>
    <mergeCell ref="R30:R31"/>
    <mergeCell ref="B32:B33"/>
    <mergeCell ref="C32:C33"/>
    <mergeCell ref="D32:D33"/>
    <mergeCell ref="H32:H33"/>
    <mergeCell ref="I32:I33"/>
    <mergeCell ref="J32:J33"/>
    <mergeCell ref="K32:K33"/>
    <mergeCell ref="J30:J31"/>
    <mergeCell ref="K30:K31"/>
    <mergeCell ref="L30:L31"/>
    <mergeCell ref="M30:M31"/>
    <mergeCell ref="N30:N31"/>
    <mergeCell ref="O30:O31"/>
    <mergeCell ref="R32:R33"/>
    <mergeCell ref="L32:L33"/>
    <mergeCell ref="M32:M33"/>
    <mergeCell ref="N26:N27"/>
    <mergeCell ref="O26:O27"/>
    <mergeCell ref="P26:P27"/>
    <mergeCell ref="Q26:Q27"/>
    <mergeCell ref="N28:N29"/>
    <mergeCell ref="O28:O29"/>
    <mergeCell ref="P28:P29"/>
    <mergeCell ref="Q28:Q29"/>
    <mergeCell ref="R28:R29"/>
    <mergeCell ref="B28:B29"/>
    <mergeCell ref="C28:C29"/>
    <mergeCell ref="D28:D29"/>
    <mergeCell ref="H28:H29"/>
    <mergeCell ref="I28:I29"/>
    <mergeCell ref="J28:J29"/>
    <mergeCell ref="K28:K29"/>
    <mergeCell ref="L28:L29"/>
    <mergeCell ref="M28:M29"/>
    <mergeCell ref="B24:B25"/>
    <mergeCell ref="C24:C25"/>
    <mergeCell ref="D24:D25"/>
    <mergeCell ref="H24:H25"/>
    <mergeCell ref="I24:I25"/>
    <mergeCell ref="P24:P25"/>
    <mergeCell ref="Q24:Q25"/>
    <mergeCell ref="R24:R25"/>
    <mergeCell ref="B26:B27"/>
    <mergeCell ref="C26:C27"/>
    <mergeCell ref="D26:D27"/>
    <mergeCell ref="H26:H27"/>
    <mergeCell ref="I26:I27"/>
    <mergeCell ref="J26:J27"/>
    <mergeCell ref="K26:K27"/>
    <mergeCell ref="J24:J25"/>
    <mergeCell ref="K24:K25"/>
    <mergeCell ref="L24:L25"/>
    <mergeCell ref="M24:M25"/>
    <mergeCell ref="N24:N25"/>
    <mergeCell ref="O24:O25"/>
    <mergeCell ref="R26:R27"/>
    <mergeCell ref="L26:L27"/>
    <mergeCell ref="M26:M27"/>
    <mergeCell ref="N20:N21"/>
    <mergeCell ref="O20:O21"/>
    <mergeCell ref="P20:P21"/>
    <mergeCell ref="Q20:Q21"/>
    <mergeCell ref="N22:N23"/>
    <mergeCell ref="O22:O23"/>
    <mergeCell ref="P22:P23"/>
    <mergeCell ref="Q22:Q23"/>
    <mergeCell ref="R22:R23"/>
    <mergeCell ref="B22:B23"/>
    <mergeCell ref="C22:C23"/>
    <mergeCell ref="D22:D23"/>
    <mergeCell ref="H22:H23"/>
    <mergeCell ref="I22:I23"/>
    <mergeCell ref="J22:J23"/>
    <mergeCell ref="K22:K23"/>
    <mergeCell ref="L22:L23"/>
    <mergeCell ref="M22:M23"/>
    <mergeCell ref="B18:B19"/>
    <mergeCell ref="C18:C19"/>
    <mergeCell ref="D18:D19"/>
    <mergeCell ref="H18:H19"/>
    <mergeCell ref="I18:I19"/>
    <mergeCell ref="P18:P19"/>
    <mergeCell ref="Q18:Q19"/>
    <mergeCell ref="R18:R19"/>
    <mergeCell ref="B20:B21"/>
    <mergeCell ref="C20:C21"/>
    <mergeCell ref="D20:D21"/>
    <mergeCell ref="H20:H21"/>
    <mergeCell ref="I20:I21"/>
    <mergeCell ref="J20:J21"/>
    <mergeCell ref="K20:K21"/>
    <mergeCell ref="J18:J19"/>
    <mergeCell ref="K18:K19"/>
    <mergeCell ref="L18:L19"/>
    <mergeCell ref="M18:M19"/>
    <mergeCell ref="N18:N19"/>
    <mergeCell ref="O18:O19"/>
    <mergeCell ref="R20:R21"/>
    <mergeCell ref="L20:L21"/>
    <mergeCell ref="M20:M21"/>
    <mergeCell ref="N14:N15"/>
    <mergeCell ref="O14:O15"/>
    <mergeCell ref="P14:P15"/>
    <mergeCell ref="Q14:Q15"/>
    <mergeCell ref="N16:N17"/>
    <mergeCell ref="O16:O17"/>
    <mergeCell ref="P16:P17"/>
    <mergeCell ref="Q16:Q17"/>
    <mergeCell ref="R16:R17"/>
    <mergeCell ref="B16:B17"/>
    <mergeCell ref="C16:C17"/>
    <mergeCell ref="D16:D17"/>
    <mergeCell ref="H16:H17"/>
    <mergeCell ref="I16:I17"/>
    <mergeCell ref="J16:J17"/>
    <mergeCell ref="K16:K17"/>
    <mergeCell ref="L16:L17"/>
    <mergeCell ref="M16:M17"/>
    <mergeCell ref="B12:B13"/>
    <mergeCell ref="C12:C13"/>
    <mergeCell ref="D12:D13"/>
    <mergeCell ref="H12:H13"/>
    <mergeCell ref="I12:I13"/>
    <mergeCell ref="P12:P13"/>
    <mergeCell ref="Q12:Q13"/>
    <mergeCell ref="R12:R13"/>
    <mergeCell ref="B14:B15"/>
    <mergeCell ref="C14:C15"/>
    <mergeCell ref="D14:D15"/>
    <mergeCell ref="H14:H15"/>
    <mergeCell ref="I14:I15"/>
    <mergeCell ref="J14:J15"/>
    <mergeCell ref="K14:K15"/>
    <mergeCell ref="J12:J13"/>
    <mergeCell ref="K12:K13"/>
    <mergeCell ref="L12:L13"/>
    <mergeCell ref="M12:M13"/>
    <mergeCell ref="N12:N13"/>
    <mergeCell ref="O12:O13"/>
    <mergeCell ref="R14:R15"/>
    <mergeCell ref="L14:L15"/>
    <mergeCell ref="M14:M15"/>
    <mergeCell ref="N8:N9"/>
    <mergeCell ref="O8:O9"/>
    <mergeCell ref="P8:P9"/>
    <mergeCell ref="Q8:Q9"/>
    <mergeCell ref="N10:N11"/>
    <mergeCell ref="O10:O11"/>
    <mergeCell ref="P10:P11"/>
    <mergeCell ref="Q10:Q11"/>
    <mergeCell ref="R10:R11"/>
    <mergeCell ref="B10:B11"/>
    <mergeCell ref="C10:C11"/>
    <mergeCell ref="D10:D11"/>
    <mergeCell ref="H10:H11"/>
    <mergeCell ref="I10:I11"/>
    <mergeCell ref="J10:J11"/>
    <mergeCell ref="K10:K11"/>
    <mergeCell ref="L10:L11"/>
    <mergeCell ref="M10:M11"/>
    <mergeCell ref="B6:B7"/>
    <mergeCell ref="C6:C7"/>
    <mergeCell ref="D6:D7"/>
    <mergeCell ref="H6:H7"/>
    <mergeCell ref="I6:I7"/>
    <mergeCell ref="P6:P7"/>
    <mergeCell ref="Q6:Q7"/>
    <mergeCell ref="R6:R7"/>
    <mergeCell ref="B8:B9"/>
    <mergeCell ref="C8:C9"/>
    <mergeCell ref="D8:D9"/>
    <mergeCell ref="H8:H9"/>
    <mergeCell ref="I8:I9"/>
    <mergeCell ref="J8:J9"/>
    <mergeCell ref="K8:K9"/>
    <mergeCell ref="J6:J7"/>
    <mergeCell ref="K6:K7"/>
    <mergeCell ref="L6:L7"/>
    <mergeCell ref="M6:M7"/>
    <mergeCell ref="N6:N7"/>
    <mergeCell ref="O6:O7"/>
    <mergeCell ref="R8:R9"/>
    <mergeCell ref="L8:L9"/>
    <mergeCell ref="M8:M9"/>
    <mergeCell ref="B2:R2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L4:L5"/>
    <mergeCell ref="M4:N4"/>
    <mergeCell ref="O4:P4"/>
    <mergeCell ref="Q4:Q5"/>
    <mergeCell ref="R4:R5"/>
  </mergeCells>
  <printOptions horizontalCentered="1"/>
  <pageMargins left="0" right="0" top="0.39370078740157483" bottom="0" header="0" footer="0"/>
  <pageSetup paperSize="9" scale="75" orientation="landscape" verticalDpi="0" r:id="rId1"/>
  <rowBreaks count="1" manualBreakCount="1">
    <brk id="37" min="1" max="1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9"/>
  <sheetViews>
    <sheetView zoomScaleNormal="100" workbookViewId="0">
      <selection activeCell="K71" sqref="K71"/>
    </sheetView>
  </sheetViews>
  <sheetFormatPr defaultRowHeight="18.75" x14ac:dyDescent="0.25"/>
  <cols>
    <col min="1" max="1" width="9.140625" style="1"/>
    <col min="2" max="2" width="8.5703125" style="1" bestFit="1" customWidth="1"/>
    <col min="3" max="3" width="14.140625" style="1" customWidth="1"/>
    <col min="4" max="4" width="9.7109375" style="1" bestFit="1" customWidth="1"/>
    <col min="5" max="6" width="14.42578125" style="1" customWidth="1"/>
    <col min="7" max="7" width="11.42578125" style="1" hidden="1" customWidth="1"/>
    <col min="8" max="8" width="9.5703125" style="1" bestFit="1" customWidth="1"/>
    <col min="9" max="9" width="14.28515625" style="1" customWidth="1"/>
    <col min="10" max="10" width="15.28515625" style="1" hidden="1" customWidth="1"/>
    <col min="11" max="11" width="12.7109375" style="1" bestFit="1" customWidth="1"/>
    <col min="12" max="12" width="15.28515625" style="1" bestFit="1" customWidth="1"/>
    <col min="13" max="13" width="9.28515625" style="1" bestFit="1" customWidth="1"/>
    <col min="14" max="14" width="15.28515625" style="1" bestFit="1" customWidth="1"/>
    <col min="15" max="15" width="9.28515625" style="1" bestFit="1" customWidth="1"/>
    <col min="16" max="17" width="15.28515625" style="1" bestFit="1" customWidth="1"/>
    <col min="18" max="18" width="14" style="1" customWidth="1"/>
    <col min="19" max="16384" width="9.140625" style="1"/>
  </cols>
  <sheetData>
    <row r="2" spans="2:21" ht="40.5" customHeight="1" x14ac:dyDescent="0.25">
      <c r="B2" s="57" t="s">
        <v>20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</row>
    <row r="3" spans="2:21" ht="19.5" thickBot="1" x14ac:dyDescent="0.3"/>
    <row r="4" spans="2:21" ht="33" customHeight="1" x14ac:dyDescent="0.25">
      <c r="B4" s="47" t="s">
        <v>4</v>
      </c>
      <c r="C4" s="43" t="s">
        <v>16</v>
      </c>
      <c r="D4" s="43" t="s">
        <v>17</v>
      </c>
      <c r="E4" s="43" t="s">
        <v>14</v>
      </c>
      <c r="F4" s="56"/>
      <c r="G4" s="30" t="s">
        <v>8</v>
      </c>
      <c r="H4" s="30" t="s">
        <v>6</v>
      </c>
      <c r="I4" s="41" t="s">
        <v>9</v>
      </c>
      <c r="J4" s="43" t="s">
        <v>5</v>
      </c>
      <c r="K4" s="43" t="s">
        <v>10</v>
      </c>
      <c r="L4" s="46" t="s">
        <v>7</v>
      </c>
      <c r="M4" s="28" t="s">
        <v>3</v>
      </c>
      <c r="N4" s="28"/>
      <c r="O4" s="28" t="s">
        <v>0</v>
      </c>
      <c r="P4" s="29"/>
      <c r="Q4" s="30" t="s">
        <v>15</v>
      </c>
      <c r="R4" s="32" t="s">
        <v>11</v>
      </c>
    </row>
    <row r="5" spans="2:21" ht="47.25" customHeight="1" thickBot="1" x14ac:dyDescent="0.3">
      <c r="B5" s="48"/>
      <c r="C5" s="49"/>
      <c r="D5" s="49"/>
      <c r="E5" s="14" t="s">
        <v>13</v>
      </c>
      <c r="F5" s="15" t="s">
        <v>12</v>
      </c>
      <c r="G5" s="50"/>
      <c r="H5" s="31"/>
      <c r="I5" s="42"/>
      <c r="J5" s="44"/>
      <c r="K5" s="45"/>
      <c r="L5" s="45"/>
      <c r="M5" s="16" t="s">
        <v>1</v>
      </c>
      <c r="N5" s="16" t="s">
        <v>2</v>
      </c>
      <c r="O5" s="16" t="s">
        <v>1</v>
      </c>
      <c r="P5" s="17" t="s">
        <v>2</v>
      </c>
      <c r="Q5" s="31"/>
      <c r="R5" s="33"/>
    </row>
    <row r="6" spans="2:21" x14ac:dyDescent="0.25">
      <c r="B6" s="34">
        <v>45292</v>
      </c>
      <c r="C6" s="36">
        <v>6969</v>
      </c>
      <c r="D6" s="36"/>
      <c r="E6" s="6">
        <v>52630</v>
      </c>
      <c r="F6" s="8">
        <v>52620</v>
      </c>
      <c r="G6" s="11">
        <f t="shared" ref="G6:G67" si="0">+E6-F6</f>
        <v>10</v>
      </c>
      <c r="H6" s="37">
        <f>+G6+G7</f>
        <v>134</v>
      </c>
      <c r="I6" s="39">
        <v>10500</v>
      </c>
      <c r="J6" s="36">
        <f>+H6*I6</f>
        <v>1407000</v>
      </c>
      <c r="K6" s="36">
        <v>11700</v>
      </c>
      <c r="L6" s="25">
        <f>+K6*H6</f>
        <v>1567800</v>
      </c>
      <c r="M6" s="36">
        <v>35</v>
      </c>
      <c r="N6" s="36">
        <f>+M6*K6</f>
        <v>409500</v>
      </c>
      <c r="O6" s="36">
        <f>+H6-M6</f>
        <v>99</v>
      </c>
      <c r="P6" s="51">
        <f>+O6*K6</f>
        <v>1158300</v>
      </c>
      <c r="Q6" s="23">
        <f>+L6-J6</f>
        <v>160800</v>
      </c>
      <c r="R6" s="23">
        <f>+C6+D6-H6</f>
        <v>6835</v>
      </c>
    </row>
    <row r="7" spans="2:21" x14ac:dyDescent="0.25">
      <c r="B7" s="35"/>
      <c r="C7" s="27"/>
      <c r="D7" s="27"/>
      <c r="E7" s="5">
        <v>125288</v>
      </c>
      <c r="F7" s="9">
        <v>125164</v>
      </c>
      <c r="G7" s="12">
        <f t="shared" si="0"/>
        <v>124</v>
      </c>
      <c r="H7" s="38"/>
      <c r="I7" s="40"/>
      <c r="J7" s="27"/>
      <c r="K7" s="27"/>
      <c r="L7" s="26"/>
      <c r="M7" s="27"/>
      <c r="N7" s="27"/>
      <c r="O7" s="27"/>
      <c r="P7" s="52"/>
      <c r="Q7" s="24"/>
      <c r="R7" s="24"/>
    </row>
    <row r="8" spans="2:21" x14ac:dyDescent="0.25">
      <c r="B8" s="35">
        <f>+B6+1</f>
        <v>45293</v>
      </c>
      <c r="C8" s="27">
        <f>+R6</f>
        <v>6835</v>
      </c>
      <c r="D8" s="27"/>
      <c r="E8" s="5">
        <v>52781</v>
      </c>
      <c r="F8" s="9">
        <f t="shared" ref="F8:F67" si="1">+E6</f>
        <v>52630</v>
      </c>
      <c r="G8" s="12">
        <f t="shared" si="0"/>
        <v>151</v>
      </c>
      <c r="H8" s="53">
        <f>+G8+G9</f>
        <v>278</v>
      </c>
      <c r="I8" s="40">
        <v>10000</v>
      </c>
      <c r="J8" s="27">
        <f>+H8*I8</f>
        <v>2780000</v>
      </c>
      <c r="K8" s="27">
        <f>+K6</f>
        <v>11700</v>
      </c>
      <c r="L8" s="26">
        <f>+K8*H8</f>
        <v>3252600</v>
      </c>
      <c r="M8" s="27">
        <v>37</v>
      </c>
      <c r="N8" s="27">
        <f>+M8*K8</f>
        <v>432900</v>
      </c>
      <c r="O8" s="27">
        <f>+H8-M8</f>
        <v>241</v>
      </c>
      <c r="P8" s="52">
        <f>+O8*K8</f>
        <v>2819700</v>
      </c>
      <c r="Q8" s="24">
        <f>+L8-J8</f>
        <v>472600</v>
      </c>
      <c r="R8" s="24">
        <f>+C8+D8-H8</f>
        <v>6557</v>
      </c>
    </row>
    <row r="9" spans="2:21" x14ac:dyDescent="0.25">
      <c r="B9" s="35"/>
      <c r="C9" s="27"/>
      <c r="D9" s="27"/>
      <c r="E9" s="5">
        <v>125415</v>
      </c>
      <c r="F9" s="9">
        <f t="shared" si="1"/>
        <v>125288</v>
      </c>
      <c r="G9" s="12">
        <f t="shared" si="0"/>
        <v>127</v>
      </c>
      <c r="H9" s="38"/>
      <c r="I9" s="40"/>
      <c r="J9" s="27"/>
      <c r="K9" s="27"/>
      <c r="L9" s="26"/>
      <c r="M9" s="27"/>
      <c r="N9" s="27"/>
      <c r="O9" s="27"/>
      <c r="P9" s="52"/>
      <c r="Q9" s="24"/>
      <c r="R9" s="24"/>
    </row>
    <row r="10" spans="2:21" x14ac:dyDescent="0.25">
      <c r="B10" s="35">
        <f>+B8+1</f>
        <v>45294</v>
      </c>
      <c r="C10" s="27">
        <f>+R8</f>
        <v>6557</v>
      </c>
      <c r="D10" s="27"/>
      <c r="E10" s="5">
        <v>52943</v>
      </c>
      <c r="F10" s="9">
        <f t="shared" si="1"/>
        <v>52781</v>
      </c>
      <c r="G10" s="12">
        <f t="shared" si="0"/>
        <v>162</v>
      </c>
      <c r="H10" s="53">
        <f>+G10+G11</f>
        <v>254</v>
      </c>
      <c r="I10" s="40">
        <v>10000</v>
      </c>
      <c r="J10" s="27">
        <f>+H10*I10</f>
        <v>2540000</v>
      </c>
      <c r="K10" s="27">
        <f>+K8</f>
        <v>11700</v>
      </c>
      <c r="L10" s="26">
        <f>+K10*H10</f>
        <v>2971800</v>
      </c>
      <c r="M10" s="27">
        <v>30</v>
      </c>
      <c r="N10" s="27">
        <f>+M10*K10</f>
        <v>351000</v>
      </c>
      <c r="O10" s="27">
        <f>+H10-M10</f>
        <v>224</v>
      </c>
      <c r="P10" s="52">
        <f>+O10*K10</f>
        <v>2620800</v>
      </c>
      <c r="Q10" s="24">
        <f>+L10-J10</f>
        <v>431800</v>
      </c>
      <c r="R10" s="24">
        <f>+C10+D10-H10</f>
        <v>6303</v>
      </c>
    </row>
    <row r="11" spans="2:21" x14ac:dyDescent="0.25">
      <c r="B11" s="35"/>
      <c r="C11" s="27"/>
      <c r="D11" s="27"/>
      <c r="E11" s="5">
        <v>125507</v>
      </c>
      <c r="F11" s="9">
        <f t="shared" si="1"/>
        <v>125415</v>
      </c>
      <c r="G11" s="12">
        <f t="shared" si="0"/>
        <v>92</v>
      </c>
      <c r="H11" s="38"/>
      <c r="I11" s="40"/>
      <c r="J11" s="27"/>
      <c r="K11" s="27"/>
      <c r="L11" s="26"/>
      <c r="M11" s="27"/>
      <c r="N11" s="27"/>
      <c r="O11" s="27"/>
      <c r="P11" s="52"/>
      <c r="Q11" s="24"/>
      <c r="R11" s="24"/>
      <c r="T11" s="3"/>
      <c r="U11" s="3"/>
    </row>
    <row r="12" spans="2:21" x14ac:dyDescent="0.25">
      <c r="B12" s="35">
        <f>+B10+1</f>
        <v>45295</v>
      </c>
      <c r="C12" s="27">
        <f>+R10</f>
        <v>6303</v>
      </c>
      <c r="D12" s="27"/>
      <c r="E12" s="5">
        <v>53008</v>
      </c>
      <c r="F12" s="9">
        <f t="shared" si="1"/>
        <v>52943</v>
      </c>
      <c r="G12" s="12">
        <f t="shared" si="0"/>
        <v>65</v>
      </c>
      <c r="H12" s="53">
        <f>+G12+G13</f>
        <v>300</v>
      </c>
      <c r="I12" s="40">
        <v>10000</v>
      </c>
      <c r="J12" s="27">
        <f>+H12*I12</f>
        <v>3000000</v>
      </c>
      <c r="K12" s="27">
        <f>+K10</f>
        <v>11700</v>
      </c>
      <c r="L12" s="26">
        <f>+K12*H12</f>
        <v>3510000</v>
      </c>
      <c r="M12" s="27">
        <v>47</v>
      </c>
      <c r="N12" s="27">
        <f>+M12*K12</f>
        <v>549900</v>
      </c>
      <c r="O12" s="27">
        <f>+H12-M12</f>
        <v>253</v>
      </c>
      <c r="P12" s="52">
        <f>+O12*K12</f>
        <v>2960100</v>
      </c>
      <c r="Q12" s="24">
        <f>+L12-J12</f>
        <v>510000</v>
      </c>
      <c r="R12" s="24">
        <f>+C12+D12-H12</f>
        <v>6003</v>
      </c>
      <c r="U12" s="3"/>
    </row>
    <row r="13" spans="2:21" x14ac:dyDescent="0.25">
      <c r="B13" s="35"/>
      <c r="C13" s="27"/>
      <c r="D13" s="27"/>
      <c r="E13" s="5">
        <v>125742</v>
      </c>
      <c r="F13" s="9">
        <f t="shared" si="1"/>
        <v>125507</v>
      </c>
      <c r="G13" s="12">
        <f t="shared" si="0"/>
        <v>235</v>
      </c>
      <c r="H13" s="38"/>
      <c r="I13" s="40"/>
      <c r="J13" s="27"/>
      <c r="K13" s="27"/>
      <c r="L13" s="26"/>
      <c r="M13" s="27"/>
      <c r="N13" s="27"/>
      <c r="O13" s="27"/>
      <c r="P13" s="52"/>
      <c r="Q13" s="24"/>
      <c r="R13" s="24"/>
    </row>
    <row r="14" spans="2:21" x14ac:dyDescent="0.25">
      <c r="B14" s="35">
        <f>+B12+1</f>
        <v>45296</v>
      </c>
      <c r="C14" s="27">
        <f>+R12</f>
        <v>6003</v>
      </c>
      <c r="D14" s="27"/>
      <c r="E14" s="5">
        <v>53062</v>
      </c>
      <c r="F14" s="9">
        <f t="shared" si="1"/>
        <v>53008</v>
      </c>
      <c r="G14" s="12">
        <f t="shared" si="0"/>
        <v>54</v>
      </c>
      <c r="H14" s="53">
        <f>+G14+G15</f>
        <v>242</v>
      </c>
      <c r="I14" s="40">
        <v>10000</v>
      </c>
      <c r="J14" s="27">
        <f>+H14*I14</f>
        <v>2420000</v>
      </c>
      <c r="K14" s="27">
        <v>11500</v>
      </c>
      <c r="L14" s="26">
        <f>+K14*H14</f>
        <v>2783000</v>
      </c>
      <c r="M14" s="27">
        <v>117</v>
      </c>
      <c r="N14" s="27">
        <f>+M14*K14</f>
        <v>1345500</v>
      </c>
      <c r="O14" s="27">
        <f>+H14-M14</f>
        <v>125</v>
      </c>
      <c r="P14" s="52">
        <f>+O14*K14</f>
        <v>1437500</v>
      </c>
      <c r="Q14" s="24">
        <f>+L14-J14</f>
        <v>363000</v>
      </c>
      <c r="R14" s="24">
        <f>+C14+D14-H14</f>
        <v>5761</v>
      </c>
    </row>
    <row r="15" spans="2:21" x14ac:dyDescent="0.25">
      <c r="B15" s="35"/>
      <c r="C15" s="27"/>
      <c r="D15" s="27"/>
      <c r="E15" s="5">
        <v>125930</v>
      </c>
      <c r="F15" s="9">
        <v>125742</v>
      </c>
      <c r="G15" s="12">
        <f t="shared" si="0"/>
        <v>188</v>
      </c>
      <c r="H15" s="38"/>
      <c r="I15" s="40"/>
      <c r="J15" s="27"/>
      <c r="K15" s="27"/>
      <c r="L15" s="26"/>
      <c r="M15" s="27"/>
      <c r="N15" s="27"/>
      <c r="O15" s="27"/>
      <c r="P15" s="52"/>
      <c r="Q15" s="24"/>
      <c r="R15" s="24"/>
    </row>
    <row r="16" spans="2:21" x14ac:dyDescent="0.25">
      <c r="B16" s="35">
        <f>+B14+1</f>
        <v>45297</v>
      </c>
      <c r="C16" s="27">
        <f>+R14</f>
        <v>5761</v>
      </c>
      <c r="D16" s="27"/>
      <c r="E16" s="5">
        <v>53192</v>
      </c>
      <c r="F16" s="9">
        <f t="shared" si="1"/>
        <v>53062</v>
      </c>
      <c r="G16" s="12">
        <f t="shared" si="0"/>
        <v>130</v>
      </c>
      <c r="H16" s="53">
        <f>+G16+G17</f>
        <v>253</v>
      </c>
      <c r="I16" s="40">
        <v>10000</v>
      </c>
      <c r="J16" s="27">
        <f>+H16*I16</f>
        <v>2530000</v>
      </c>
      <c r="K16" s="27">
        <v>11500</v>
      </c>
      <c r="L16" s="26">
        <f>+K16*H16</f>
        <v>2909500</v>
      </c>
      <c r="M16" s="27">
        <v>38</v>
      </c>
      <c r="N16" s="27">
        <f>+M16*K16</f>
        <v>437000</v>
      </c>
      <c r="O16" s="27">
        <f>+H16-M16</f>
        <v>215</v>
      </c>
      <c r="P16" s="52">
        <f>+O16*K16</f>
        <v>2472500</v>
      </c>
      <c r="Q16" s="24">
        <f>+L16-J16</f>
        <v>379500</v>
      </c>
      <c r="R16" s="24">
        <f>+C16+D16-H16</f>
        <v>5508</v>
      </c>
    </row>
    <row r="17" spans="2:18" x14ac:dyDescent="0.25">
      <c r="B17" s="35"/>
      <c r="C17" s="27"/>
      <c r="D17" s="27"/>
      <c r="E17" s="5">
        <v>126053</v>
      </c>
      <c r="F17" s="9">
        <f t="shared" si="1"/>
        <v>125930</v>
      </c>
      <c r="G17" s="12">
        <f t="shared" si="0"/>
        <v>123</v>
      </c>
      <c r="H17" s="38"/>
      <c r="I17" s="40"/>
      <c r="J17" s="27"/>
      <c r="K17" s="27"/>
      <c r="L17" s="26"/>
      <c r="M17" s="27"/>
      <c r="N17" s="27"/>
      <c r="O17" s="27"/>
      <c r="P17" s="52"/>
      <c r="Q17" s="24"/>
      <c r="R17" s="24"/>
    </row>
    <row r="18" spans="2:18" x14ac:dyDescent="0.25">
      <c r="B18" s="35">
        <f>+B16+1</f>
        <v>45298</v>
      </c>
      <c r="C18" s="27">
        <f>+R16</f>
        <v>5508</v>
      </c>
      <c r="D18" s="27"/>
      <c r="E18" s="5">
        <v>53340</v>
      </c>
      <c r="F18" s="9">
        <f t="shared" si="1"/>
        <v>53192</v>
      </c>
      <c r="G18" s="12">
        <f t="shared" si="0"/>
        <v>148</v>
      </c>
      <c r="H18" s="53">
        <f>+G18+G19</f>
        <v>217</v>
      </c>
      <c r="I18" s="40">
        <v>10000</v>
      </c>
      <c r="J18" s="27">
        <f>+H18*I18</f>
        <v>2170000</v>
      </c>
      <c r="K18" s="27">
        <f>+K16</f>
        <v>11500</v>
      </c>
      <c r="L18" s="26">
        <f>+K18*H18</f>
        <v>2495500</v>
      </c>
      <c r="M18" s="27">
        <v>60</v>
      </c>
      <c r="N18" s="27">
        <f>+M18*K18</f>
        <v>690000</v>
      </c>
      <c r="O18" s="27">
        <f>+H18-M18</f>
        <v>157</v>
      </c>
      <c r="P18" s="52">
        <f>+O18*K18</f>
        <v>1805500</v>
      </c>
      <c r="Q18" s="24">
        <f>+L18-J18</f>
        <v>325500</v>
      </c>
      <c r="R18" s="24">
        <f>+C18+D18-H18</f>
        <v>5291</v>
      </c>
    </row>
    <row r="19" spans="2:18" x14ac:dyDescent="0.25">
      <c r="B19" s="35"/>
      <c r="C19" s="27"/>
      <c r="D19" s="27"/>
      <c r="E19" s="5">
        <v>126122</v>
      </c>
      <c r="F19" s="9">
        <f t="shared" si="1"/>
        <v>126053</v>
      </c>
      <c r="G19" s="12">
        <f t="shared" si="0"/>
        <v>69</v>
      </c>
      <c r="H19" s="38"/>
      <c r="I19" s="40"/>
      <c r="J19" s="27"/>
      <c r="K19" s="27"/>
      <c r="L19" s="26"/>
      <c r="M19" s="27"/>
      <c r="N19" s="27"/>
      <c r="O19" s="27"/>
      <c r="P19" s="52"/>
      <c r="Q19" s="24"/>
      <c r="R19" s="24"/>
    </row>
    <row r="20" spans="2:18" x14ac:dyDescent="0.25">
      <c r="B20" s="35">
        <f>+B18+1</f>
        <v>45299</v>
      </c>
      <c r="C20" s="27">
        <f>+R18</f>
        <v>5291</v>
      </c>
      <c r="D20" s="27"/>
      <c r="E20" s="5">
        <v>53492</v>
      </c>
      <c r="F20" s="9">
        <f t="shared" si="1"/>
        <v>53340</v>
      </c>
      <c r="G20" s="12">
        <f t="shared" si="0"/>
        <v>152</v>
      </c>
      <c r="H20" s="53">
        <f>+G20+G21</f>
        <v>348</v>
      </c>
      <c r="I20" s="40">
        <v>10000</v>
      </c>
      <c r="J20" s="27">
        <f>+H20*I20</f>
        <v>3480000</v>
      </c>
      <c r="K20" s="27">
        <f>+K18</f>
        <v>11500</v>
      </c>
      <c r="L20" s="26">
        <f>+K20*H20</f>
        <v>4002000</v>
      </c>
      <c r="M20" s="27">
        <v>115</v>
      </c>
      <c r="N20" s="27">
        <f>+M20*K20</f>
        <v>1322500</v>
      </c>
      <c r="O20" s="27">
        <f>+H20-M20</f>
        <v>233</v>
      </c>
      <c r="P20" s="52">
        <f>+O20*K20</f>
        <v>2679500</v>
      </c>
      <c r="Q20" s="24">
        <f>+L20-J20</f>
        <v>522000</v>
      </c>
      <c r="R20" s="24">
        <f>+C20+D20-H20</f>
        <v>4943</v>
      </c>
    </row>
    <row r="21" spans="2:18" x14ac:dyDescent="0.25">
      <c r="B21" s="35"/>
      <c r="C21" s="27"/>
      <c r="D21" s="27"/>
      <c r="E21" s="5">
        <v>126318</v>
      </c>
      <c r="F21" s="9">
        <f t="shared" si="1"/>
        <v>126122</v>
      </c>
      <c r="G21" s="12">
        <f t="shared" si="0"/>
        <v>196</v>
      </c>
      <c r="H21" s="38"/>
      <c r="I21" s="40"/>
      <c r="J21" s="27"/>
      <c r="K21" s="27"/>
      <c r="L21" s="26"/>
      <c r="M21" s="27"/>
      <c r="N21" s="27"/>
      <c r="O21" s="27"/>
      <c r="P21" s="52"/>
      <c r="Q21" s="24"/>
      <c r="R21" s="24"/>
    </row>
    <row r="22" spans="2:18" x14ac:dyDescent="0.25">
      <c r="B22" s="35">
        <f>+B20+1</f>
        <v>45300</v>
      </c>
      <c r="C22" s="27">
        <f>+R20</f>
        <v>4943</v>
      </c>
      <c r="D22" s="27"/>
      <c r="E22" s="5">
        <v>53517</v>
      </c>
      <c r="F22" s="9">
        <f t="shared" si="1"/>
        <v>53492</v>
      </c>
      <c r="G22" s="12">
        <f t="shared" si="0"/>
        <v>25</v>
      </c>
      <c r="H22" s="53">
        <f>+G22+G23</f>
        <v>80</v>
      </c>
      <c r="I22" s="40">
        <v>10000</v>
      </c>
      <c r="J22" s="27">
        <f>+H22*I22</f>
        <v>800000</v>
      </c>
      <c r="K22" s="27">
        <f>+K20</f>
        <v>11500</v>
      </c>
      <c r="L22" s="26">
        <f>+K22*H22</f>
        <v>920000</v>
      </c>
      <c r="M22" s="27">
        <v>64</v>
      </c>
      <c r="N22" s="27">
        <f>+M22*K22</f>
        <v>736000</v>
      </c>
      <c r="O22" s="27">
        <f>+H22-M22</f>
        <v>16</v>
      </c>
      <c r="P22" s="52">
        <f>+O22*K22</f>
        <v>184000</v>
      </c>
      <c r="Q22" s="24">
        <f>+L22-J22</f>
        <v>120000</v>
      </c>
      <c r="R22" s="24">
        <f>+C22+D22-H22</f>
        <v>4863</v>
      </c>
    </row>
    <row r="23" spans="2:18" x14ac:dyDescent="0.25">
      <c r="B23" s="35"/>
      <c r="C23" s="27"/>
      <c r="D23" s="27"/>
      <c r="E23" s="5">
        <v>126373</v>
      </c>
      <c r="F23" s="9">
        <f t="shared" si="1"/>
        <v>126318</v>
      </c>
      <c r="G23" s="12">
        <f t="shared" si="0"/>
        <v>55</v>
      </c>
      <c r="H23" s="38"/>
      <c r="I23" s="40"/>
      <c r="J23" s="27"/>
      <c r="K23" s="27"/>
      <c r="L23" s="26"/>
      <c r="M23" s="27"/>
      <c r="N23" s="27"/>
      <c r="O23" s="27"/>
      <c r="P23" s="52"/>
      <c r="Q23" s="24"/>
      <c r="R23" s="24"/>
    </row>
    <row r="24" spans="2:18" x14ac:dyDescent="0.25">
      <c r="B24" s="35">
        <v>45300</v>
      </c>
      <c r="C24" s="27">
        <f>+R22</f>
        <v>4863</v>
      </c>
      <c r="D24" s="27"/>
      <c r="E24" s="5">
        <v>53584</v>
      </c>
      <c r="F24" s="9">
        <f t="shared" si="1"/>
        <v>53517</v>
      </c>
      <c r="G24" s="12">
        <f t="shared" si="0"/>
        <v>67</v>
      </c>
      <c r="H24" s="53">
        <f>+G24+G25</f>
        <v>121</v>
      </c>
      <c r="I24" s="40">
        <v>10000</v>
      </c>
      <c r="J24" s="27">
        <f>+H24*I24</f>
        <v>1210000</v>
      </c>
      <c r="K24" s="27">
        <f>+K22</f>
        <v>11500</v>
      </c>
      <c r="L24" s="26">
        <f>+K24*H24</f>
        <v>1391500</v>
      </c>
      <c r="M24" s="27">
        <v>50</v>
      </c>
      <c r="N24" s="27">
        <f>+M24*K24</f>
        <v>575000</v>
      </c>
      <c r="O24" s="27">
        <f>+H24-M24</f>
        <v>71</v>
      </c>
      <c r="P24" s="52">
        <f>+O24*K24</f>
        <v>816500</v>
      </c>
      <c r="Q24" s="24">
        <f>+L24-J24</f>
        <v>181500</v>
      </c>
      <c r="R24" s="24">
        <f>+C24+D24-H24</f>
        <v>4742</v>
      </c>
    </row>
    <row r="25" spans="2:18" x14ac:dyDescent="0.25">
      <c r="B25" s="35"/>
      <c r="C25" s="27"/>
      <c r="D25" s="27"/>
      <c r="E25" s="5">
        <v>126427</v>
      </c>
      <c r="F25" s="9">
        <f t="shared" si="1"/>
        <v>126373</v>
      </c>
      <c r="G25" s="12">
        <f t="shared" si="0"/>
        <v>54</v>
      </c>
      <c r="H25" s="38"/>
      <c r="I25" s="40"/>
      <c r="J25" s="27"/>
      <c r="K25" s="27"/>
      <c r="L25" s="26"/>
      <c r="M25" s="27"/>
      <c r="N25" s="27"/>
      <c r="O25" s="27"/>
      <c r="P25" s="52"/>
      <c r="Q25" s="24"/>
      <c r="R25" s="24"/>
    </row>
    <row r="26" spans="2:18" x14ac:dyDescent="0.25">
      <c r="B26" s="35">
        <f>+B24+1</f>
        <v>45301</v>
      </c>
      <c r="C26" s="27">
        <f>+R24</f>
        <v>4742</v>
      </c>
      <c r="D26" s="27"/>
      <c r="E26" s="5">
        <v>53640</v>
      </c>
      <c r="F26" s="9">
        <f t="shared" si="1"/>
        <v>53584</v>
      </c>
      <c r="G26" s="12">
        <f t="shared" si="0"/>
        <v>56</v>
      </c>
      <c r="H26" s="53">
        <f>+G26+G27</f>
        <v>148</v>
      </c>
      <c r="I26" s="40">
        <v>10000</v>
      </c>
      <c r="J26" s="27">
        <f>+H26*I26</f>
        <v>1480000</v>
      </c>
      <c r="K26" s="27">
        <f>+K24</f>
        <v>11500</v>
      </c>
      <c r="L26" s="26">
        <f>+K26*H26</f>
        <v>1702000</v>
      </c>
      <c r="M26" s="27">
        <v>88</v>
      </c>
      <c r="N26" s="27">
        <f>+M26*K26</f>
        <v>1012000</v>
      </c>
      <c r="O26" s="27">
        <f>+H26-M26</f>
        <v>60</v>
      </c>
      <c r="P26" s="52">
        <f>+O26*K26</f>
        <v>690000</v>
      </c>
      <c r="Q26" s="24">
        <f>+L26-J26</f>
        <v>222000</v>
      </c>
      <c r="R26" s="24">
        <f>+C26+D26-H26</f>
        <v>4594</v>
      </c>
    </row>
    <row r="27" spans="2:18" x14ac:dyDescent="0.25">
      <c r="B27" s="35"/>
      <c r="C27" s="27"/>
      <c r="D27" s="27"/>
      <c r="E27" s="5">
        <v>126519</v>
      </c>
      <c r="F27" s="9">
        <f t="shared" si="1"/>
        <v>126427</v>
      </c>
      <c r="G27" s="12">
        <f t="shared" si="0"/>
        <v>92</v>
      </c>
      <c r="H27" s="38"/>
      <c r="I27" s="40"/>
      <c r="J27" s="27"/>
      <c r="K27" s="27"/>
      <c r="L27" s="26"/>
      <c r="M27" s="27"/>
      <c r="N27" s="27"/>
      <c r="O27" s="27"/>
      <c r="P27" s="52"/>
      <c r="Q27" s="24"/>
      <c r="R27" s="24"/>
    </row>
    <row r="28" spans="2:18" x14ac:dyDescent="0.25">
      <c r="B28" s="35">
        <f>+B26+1</f>
        <v>45302</v>
      </c>
      <c r="C28" s="27">
        <f>+R26</f>
        <v>4594</v>
      </c>
      <c r="D28" s="27"/>
      <c r="E28" s="5">
        <v>53744</v>
      </c>
      <c r="F28" s="9">
        <f t="shared" si="1"/>
        <v>53640</v>
      </c>
      <c r="G28" s="12">
        <f t="shared" si="0"/>
        <v>104</v>
      </c>
      <c r="H28" s="53">
        <f>+G28+G29</f>
        <v>217</v>
      </c>
      <c r="I28" s="40">
        <v>10000</v>
      </c>
      <c r="J28" s="27">
        <f>+H28*I28</f>
        <v>2170000</v>
      </c>
      <c r="K28" s="27">
        <f>+K26</f>
        <v>11500</v>
      </c>
      <c r="L28" s="26">
        <f>+K28*H28</f>
        <v>2495500</v>
      </c>
      <c r="M28" s="27">
        <v>22</v>
      </c>
      <c r="N28" s="27">
        <f>+M28*K28</f>
        <v>253000</v>
      </c>
      <c r="O28" s="27">
        <f>+H28-M28</f>
        <v>195</v>
      </c>
      <c r="P28" s="52">
        <f>+O28*K28</f>
        <v>2242500</v>
      </c>
      <c r="Q28" s="24">
        <f>+L28-J28</f>
        <v>325500</v>
      </c>
      <c r="R28" s="24">
        <f>+C28+D28-H28</f>
        <v>4377</v>
      </c>
    </row>
    <row r="29" spans="2:18" x14ac:dyDescent="0.25">
      <c r="B29" s="35"/>
      <c r="C29" s="27"/>
      <c r="D29" s="27"/>
      <c r="E29" s="5">
        <v>126632</v>
      </c>
      <c r="F29" s="9">
        <f t="shared" si="1"/>
        <v>126519</v>
      </c>
      <c r="G29" s="12">
        <f t="shared" si="0"/>
        <v>113</v>
      </c>
      <c r="H29" s="38"/>
      <c r="I29" s="40"/>
      <c r="J29" s="27"/>
      <c r="K29" s="27"/>
      <c r="L29" s="26"/>
      <c r="M29" s="27"/>
      <c r="N29" s="27"/>
      <c r="O29" s="27"/>
      <c r="P29" s="52"/>
      <c r="Q29" s="24"/>
      <c r="R29" s="24"/>
    </row>
    <row r="30" spans="2:18" x14ac:dyDescent="0.25">
      <c r="B30" s="35">
        <f>+B28+1</f>
        <v>45303</v>
      </c>
      <c r="C30" s="27">
        <f>+R28</f>
        <v>4377</v>
      </c>
      <c r="D30" s="27"/>
      <c r="E30" s="5">
        <v>53832</v>
      </c>
      <c r="F30" s="9">
        <f t="shared" si="1"/>
        <v>53744</v>
      </c>
      <c r="G30" s="12">
        <f t="shared" si="0"/>
        <v>88</v>
      </c>
      <c r="H30" s="53">
        <f>+G30+G31</f>
        <v>225</v>
      </c>
      <c r="I30" s="40">
        <v>10000</v>
      </c>
      <c r="J30" s="27">
        <f>+H30*I30</f>
        <v>2250000</v>
      </c>
      <c r="K30" s="27">
        <f>+K28</f>
        <v>11500</v>
      </c>
      <c r="L30" s="26">
        <f>+K30*H30</f>
        <v>2587500</v>
      </c>
      <c r="M30" s="27">
        <v>46</v>
      </c>
      <c r="N30" s="27">
        <f>+M30*K30</f>
        <v>529000</v>
      </c>
      <c r="O30" s="27">
        <f>+H30-M30</f>
        <v>179</v>
      </c>
      <c r="P30" s="52">
        <f>+O30*K30</f>
        <v>2058500</v>
      </c>
      <c r="Q30" s="24">
        <f>+L30-J30</f>
        <v>337500</v>
      </c>
      <c r="R30" s="24">
        <f>+C30+D30-H30</f>
        <v>4152</v>
      </c>
    </row>
    <row r="31" spans="2:18" x14ac:dyDescent="0.25">
      <c r="B31" s="35"/>
      <c r="C31" s="27"/>
      <c r="D31" s="27"/>
      <c r="E31" s="5">
        <v>126769</v>
      </c>
      <c r="F31" s="9">
        <f t="shared" si="1"/>
        <v>126632</v>
      </c>
      <c r="G31" s="12">
        <f t="shared" si="0"/>
        <v>137</v>
      </c>
      <c r="H31" s="38"/>
      <c r="I31" s="40"/>
      <c r="J31" s="27"/>
      <c r="K31" s="27"/>
      <c r="L31" s="26"/>
      <c r="M31" s="27"/>
      <c r="N31" s="27"/>
      <c r="O31" s="27"/>
      <c r="P31" s="52"/>
      <c r="Q31" s="24"/>
      <c r="R31" s="24"/>
    </row>
    <row r="32" spans="2:18" x14ac:dyDescent="0.25">
      <c r="B32" s="35">
        <f>+B30+1</f>
        <v>45304</v>
      </c>
      <c r="C32" s="27">
        <f>+R30</f>
        <v>4152</v>
      </c>
      <c r="D32" s="27"/>
      <c r="E32" s="5">
        <v>53867</v>
      </c>
      <c r="F32" s="9">
        <f t="shared" si="1"/>
        <v>53832</v>
      </c>
      <c r="G32" s="12">
        <f t="shared" si="0"/>
        <v>35</v>
      </c>
      <c r="H32" s="53">
        <f>+G32+G33</f>
        <v>149</v>
      </c>
      <c r="I32" s="40">
        <v>10000</v>
      </c>
      <c r="J32" s="27">
        <f>+H32*I32</f>
        <v>1490000</v>
      </c>
      <c r="K32" s="27">
        <f>+K30</f>
        <v>11500</v>
      </c>
      <c r="L32" s="26">
        <f>+K32*H32</f>
        <v>1713500</v>
      </c>
      <c r="M32" s="27">
        <v>48</v>
      </c>
      <c r="N32" s="27">
        <f>+M32*K32</f>
        <v>552000</v>
      </c>
      <c r="O32" s="27">
        <f>+H32-M32</f>
        <v>101</v>
      </c>
      <c r="P32" s="52">
        <f>+O32*K32</f>
        <v>1161500</v>
      </c>
      <c r="Q32" s="24">
        <f>+L32-J32</f>
        <v>223500</v>
      </c>
      <c r="R32" s="24">
        <f>+C32+D32-H32</f>
        <v>4003</v>
      </c>
    </row>
    <row r="33" spans="2:18" x14ac:dyDescent="0.25">
      <c r="B33" s="35"/>
      <c r="C33" s="27"/>
      <c r="D33" s="27"/>
      <c r="E33" s="5">
        <v>126883</v>
      </c>
      <c r="F33" s="9">
        <f t="shared" si="1"/>
        <v>126769</v>
      </c>
      <c r="G33" s="12">
        <f t="shared" si="0"/>
        <v>114</v>
      </c>
      <c r="H33" s="38"/>
      <c r="I33" s="40"/>
      <c r="J33" s="27"/>
      <c r="K33" s="27"/>
      <c r="L33" s="26"/>
      <c r="M33" s="27"/>
      <c r="N33" s="27"/>
      <c r="O33" s="27"/>
      <c r="P33" s="52"/>
      <c r="Q33" s="24"/>
      <c r="R33" s="24"/>
    </row>
    <row r="34" spans="2:18" x14ac:dyDescent="0.25">
      <c r="B34" s="35">
        <f>+B32+1</f>
        <v>45305</v>
      </c>
      <c r="C34" s="27">
        <f>+R32</f>
        <v>4003</v>
      </c>
      <c r="D34" s="27"/>
      <c r="E34" s="5">
        <v>54027</v>
      </c>
      <c r="F34" s="9">
        <f t="shared" si="1"/>
        <v>53867</v>
      </c>
      <c r="G34" s="12">
        <f t="shared" si="0"/>
        <v>160</v>
      </c>
      <c r="H34" s="53">
        <f>+G34+G35</f>
        <v>274</v>
      </c>
      <c r="I34" s="40">
        <v>10000</v>
      </c>
      <c r="J34" s="27">
        <f>+H34*I34</f>
        <v>2740000</v>
      </c>
      <c r="K34" s="27">
        <f>+K32</f>
        <v>11500</v>
      </c>
      <c r="L34" s="26">
        <f>+K34*H34</f>
        <v>3151000</v>
      </c>
      <c r="M34" s="27">
        <v>66</v>
      </c>
      <c r="N34" s="27">
        <f>+M34*K34</f>
        <v>759000</v>
      </c>
      <c r="O34" s="27">
        <f>+H34-M34</f>
        <v>208</v>
      </c>
      <c r="P34" s="52">
        <f>+O34*K34</f>
        <v>2392000</v>
      </c>
      <c r="Q34" s="24">
        <f>+L34-J34</f>
        <v>411000</v>
      </c>
      <c r="R34" s="24">
        <f>+C34+D34-H34</f>
        <v>3729</v>
      </c>
    </row>
    <row r="35" spans="2:18" x14ac:dyDescent="0.25">
      <c r="B35" s="35"/>
      <c r="C35" s="27"/>
      <c r="D35" s="27"/>
      <c r="E35" s="5">
        <v>126997</v>
      </c>
      <c r="F35" s="9">
        <f t="shared" si="1"/>
        <v>126883</v>
      </c>
      <c r="G35" s="12">
        <f t="shared" si="0"/>
        <v>114</v>
      </c>
      <c r="H35" s="38"/>
      <c r="I35" s="40"/>
      <c r="J35" s="27"/>
      <c r="K35" s="27"/>
      <c r="L35" s="26"/>
      <c r="M35" s="27"/>
      <c r="N35" s="27"/>
      <c r="O35" s="27"/>
      <c r="P35" s="52"/>
      <c r="Q35" s="24"/>
      <c r="R35" s="24"/>
    </row>
    <row r="36" spans="2:18" x14ac:dyDescent="0.25">
      <c r="B36" s="35">
        <f>+B34+1</f>
        <v>45306</v>
      </c>
      <c r="C36" s="27">
        <f>+R34</f>
        <v>3729</v>
      </c>
      <c r="D36" s="27"/>
      <c r="E36" s="5">
        <v>54125</v>
      </c>
      <c r="F36" s="9">
        <f t="shared" si="1"/>
        <v>54027</v>
      </c>
      <c r="G36" s="12">
        <f t="shared" si="0"/>
        <v>98</v>
      </c>
      <c r="H36" s="53">
        <f>+G36+G37</f>
        <v>307</v>
      </c>
      <c r="I36" s="40">
        <v>10000</v>
      </c>
      <c r="J36" s="27">
        <f>+H36*I36</f>
        <v>3070000</v>
      </c>
      <c r="K36" s="27">
        <f>+K34</f>
        <v>11500</v>
      </c>
      <c r="L36" s="26">
        <f>+K36*H36</f>
        <v>3530500</v>
      </c>
      <c r="M36" s="27">
        <v>21</v>
      </c>
      <c r="N36" s="27">
        <f>+M36*K36</f>
        <v>241500</v>
      </c>
      <c r="O36" s="27">
        <f>+H36-M36</f>
        <v>286</v>
      </c>
      <c r="P36" s="52">
        <f>+O36*K36</f>
        <v>3289000</v>
      </c>
      <c r="Q36" s="24">
        <f>+L36-J36</f>
        <v>460500</v>
      </c>
      <c r="R36" s="24">
        <f>+C36+D36-H36</f>
        <v>3422</v>
      </c>
    </row>
    <row r="37" spans="2:18" x14ac:dyDescent="0.25">
      <c r="B37" s="35"/>
      <c r="C37" s="27"/>
      <c r="D37" s="27"/>
      <c r="E37" s="5">
        <v>127206</v>
      </c>
      <c r="F37" s="9">
        <f t="shared" si="1"/>
        <v>126997</v>
      </c>
      <c r="G37" s="12">
        <f t="shared" si="0"/>
        <v>209</v>
      </c>
      <c r="H37" s="38"/>
      <c r="I37" s="40"/>
      <c r="J37" s="27"/>
      <c r="K37" s="27"/>
      <c r="L37" s="26"/>
      <c r="M37" s="27"/>
      <c r="N37" s="27"/>
      <c r="O37" s="27"/>
      <c r="P37" s="52"/>
      <c r="Q37" s="24"/>
      <c r="R37" s="24"/>
    </row>
    <row r="38" spans="2:18" x14ac:dyDescent="0.25">
      <c r="B38" s="35">
        <f>+B36+1</f>
        <v>45307</v>
      </c>
      <c r="C38" s="27">
        <f>+R36</f>
        <v>3422</v>
      </c>
      <c r="D38" s="27"/>
      <c r="E38" s="5">
        <v>54225</v>
      </c>
      <c r="F38" s="9">
        <f t="shared" si="1"/>
        <v>54125</v>
      </c>
      <c r="G38" s="12">
        <f t="shared" si="0"/>
        <v>100</v>
      </c>
      <c r="H38" s="53">
        <f>+G38+G39</f>
        <v>300</v>
      </c>
      <c r="I38" s="40">
        <v>10000</v>
      </c>
      <c r="J38" s="27">
        <f>+H38*I38</f>
        <v>3000000</v>
      </c>
      <c r="K38" s="27">
        <f>+K36</f>
        <v>11500</v>
      </c>
      <c r="L38" s="26">
        <f>+K38*H38</f>
        <v>3450000</v>
      </c>
      <c r="M38" s="27">
        <v>79</v>
      </c>
      <c r="N38" s="27">
        <f>+M38*K38</f>
        <v>908500</v>
      </c>
      <c r="O38" s="27">
        <f>+H38-M38</f>
        <v>221</v>
      </c>
      <c r="P38" s="52">
        <f>+O38*K38</f>
        <v>2541500</v>
      </c>
      <c r="Q38" s="24">
        <f>+L38-J38</f>
        <v>450000</v>
      </c>
      <c r="R38" s="24">
        <f>+C38+D38-H38</f>
        <v>3122</v>
      </c>
    </row>
    <row r="39" spans="2:18" x14ac:dyDescent="0.25">
      <c r="B39" s="35"/>
      <c r="C39" s="27"/>
      <c r="D39" s="27"/>
      <c r="E39" s="5">
        <v>127406</v>
      </c>
      <c r="F39" s="9">
        <f t="shared" si="1"/>
        <v>127206</v>
      </c>
      <c r="G39" s="12">
        <f t="shared" si="0"/>
        <v>200</v>
      </c>
      <c r="H39" s="38"/>
      <c r="I39" s="40"/>
      <c r="J39" s="27"/>
      <c r="K39" s="27"/>
      <c r="L39" s="26"/>
      <c r="M39" s="27"/>
      <c r="N39" s="27"/>
      <c r="O39" s="27"/>
      <c r="P39" s="52"/>
      <c r="Q39" s="24"/>
      <c r="R39" s="24"/>
    </row>
    <row r="40" spans="2:18" x14ac:dyDescent="0.25">
      <c r="B40" s="35">
        <f>+B38+1</f>
        <v>45308</v>
      </c>
      <c r="C40" s="27">
        <f>+R38</f>
        <v>3122</v>
      </c>
      <c r="D40" s="27"/>
      <c r="E40" s="5">
        <v>54280</v>
      </c>
      <c r="F40" s="9">
        <f t="shared" si="1"/>
        <v>54225</v>
      </c>
      <c r="G40" s="12">
        <f t="shared" si="0"/>
        <v>55</v>
      </c>
      <c r="H40" s="53">
        <f>+G40+G41</f>
        <v>314</v>
      </c>
      <c r="I40" s="40">
        <v>10000</v>
      </c>
      <c r="J40" s="27">
        <f>+H40*I40</f>
        <v>3140000</v>
      </c>
      <c r="K40" s="27">
        <f>+K38</f>
        <v>11500</v>
      </c>
      <c r="L40" s="26">
        <f>+K40*H40</f>
        <v>3611000</v>
      </c>
      <c r="M40" s="27">
        <v>215</v>
      </c>
      <c r="N40" s="27">
        <f>+M40*K40</f>
        <v>2472500</v>
      </c>
      <c r="O40" s="27">
        <f>+H40-M40</f>
        <v>99</v>
      </c>
      <c r="P40" s="52">
        <f>+O40*K40</f>
        <v>1138500</v>
      </c>
      <c r="Q40" s="24">
        <f>+L40-J40</f>
        <v>471000</v>
      </c>
      <c r="R40" s="24">
        <f>+C40+D40-H40</f>
        <v>2808</v>
      </c>
    </row>
    <row r="41" spans="2:18" x14ac:dyDescent="0.25">
      <c r="B41" s="35"/>
      <c r="C41" s="27"/>
      <c r="D41" s="27"/>
      <c r="E41" s="5">
        <v>127665</v>
      </c>
      <c r="F41" s="9">
        <f t="shared" si="1"/>
        <v>127406</v>
      </c>
      <c r="G41" s="12">
        <f t="shared" si="0"/>
        <v>259</v>
      </c>
      <c r="H41" s="38"/>
      <c r="I41" s="40"/>
      <c r="J41" s="27"/>
      <c r="K41" s="27"/>
      <c r="L41" s="26"/>
      <c r="M41" s="27"/>
      <c r="N41" s="27"/>
      <c r="O41" s="27"/>
      <c r="P41" s="52"/>
      <c r="Q41" s="24"/>
      <c r="R41" s="24"/>
    </row>
    <row r="42" spans="2:18" x14ac:dyDescent="0.25">
      <c r="B42" s="35">
        <f>+B40+1</f>
        <v>45309</v>
      </c>
      <c r="C42" s="27">
        <f>+R40</f>
        <v>2808</v>
      </c>
      <c r="D42" s="27"/>
      <c r="E42" s="5">
        <v>54453</v>
      </c>
      <c r="F42" s="9">
        <f t="shared" si="1"/>
        <v>54280</v>
      </c>
      <c r="G42" s="12">
        <f t="shared" si="0"/>
        <v>173</v>
      </c>
      <c r="H42" s="53">
        <f>+G42+G43</f>
        <v>396</v>
      </c>
      <c r="I42" s="40">
        <v>10000</v>
      </c>
      <c r="J42" s="27">
        <f>+H42*I42</f>
        <v>3960000</v>
      </c>
      <c r="K42" s="27">
        <f>+K40</f>
        <v>11500</v>
      </c>
      <c r="L42" s="26">
        <f>+K42*H42</f>
        <v>4554000</v>
      </c>
      <c r="M42" s="27">
        <v>161</v>
      </c>
      <c r="N42" s="27">
        <f>+M42*K42</f>
        <v>1851500</v>
      </c>
      <c r="O42" s="27">
        <f>+H42-M42</f>
        <v>235</v>
      </c>
      <c r="P42" s="52">
        <f>+O42*K42</f>
        <v>2702500</v>
      </c>
      <c r="Q42" s="24">
        <f>+L42-J42</f>
        <v>594000</v>
      </c>
      <c r="R42" s="24">
        <f>+C42+D42-H42</f>
        <v>2412</v>
      </c>
    </row>
    <row r="43" spans="2:18" x14ac:dyDescent="0.25">
      <c r="B43" s="35"/>
      <c r="C43" s="27"/>
      <c r="D43" s="27"/>
      <c r="E43" s="5">
        <v>127888</v>
      </c>
      <c r="F43" s="9">
        <f t="shared" si="1"/>
        <v>127665</v>
      </c>
      <c r="G43" s="12">
        <f t="shared" si="0"/>
        <v>223</v>
      </c>
      <c r="H43" s="38"/>
      <c r="I43" s="40"/>
      <c r="J43" s="27"/>
      <c r="K43" s="27"/>
      <c r="L43" s="26"/>
      <c r="M43" s="27"/>
      <c r="N43" s="27"/>
      <c r="O43" s="27"/>
      <c r="P43" s="52"/>
      <c r="Q43" s="24"/>
      <c r="R43" s="24"/>
    </row>
    <row r="44" spans="2:18" x14ac:dyDescent="0.25">
      <c r="B44" s="35">
        <f>+B42+1</f>
        <v>45310</v>
      </c>
      <c r="C44" s="27">
        <f>+R42</f>
        <v>2412</v>
      </c>
      <c r="D44" s="27"/>
      <c r="E44" s="5">
        <v>54548</v>
      </c>
      <c r="F44" s="9">
        <f t="shared" si="1"/>
        <v>54453</v>
      </c>
      <c r="G44" s="12">
        <f t="shared" si="0"/>
        <v>95</v>
      </c>
      <c r="H44" s="53">
        <f>+G44+G45</f>
        <v>377</v>
      </c>
      <c r="I44" s="40">
        <v>10000</v>
      </c>
      <c r="J44" s="27">
        <f>+H44*I44</f>
        <v>3770000</v>
      </c>
      <c r="K44" s="27">
        <f>+K42</f>
        <v>11500</v>
      </c>
      <c r="L44" s="26">
        <f>+K44*H44</f>
        <v>4335500</v>
      </c>
      <c r="M44" s="27">
        <v>158</v>
      </c>
      <c r="N44" s="27">
        <f>+M44*K44</f>
        <v>1817000</v>
      </c>
      <c r="O44" s="27">
        <f>+H44-M44</f>
        <v>219</v>
      </c>
      <c r="P44" s="52">
        <f>+O44*K44</f>
        <v>2518500</v>
      </c>
      <c r="Q44" s="24">
        <f>+L44-J44</f>
        <v>565500</v>
      </c>
      <c r="R44" s="24">
        <f>+C44+D44-H44</f>
        <v>2035</v>
      </c>
    </row>
    <row r="45" spans="2:18" x14ac:dyDescent="0.25">
      <c r="B45" s="35"/>
      <c r="C45" s="27"/>
      <c r="D45" s="27"/>
      <c r="E45" s="5">
        <v>128170</v>
      </c>
      <c r="F45" s="9">
        <f t="shared" si="1"/>
        <v>127888</v>
      </c>
      <c r="G45" s="12">
        <f t="shared" si="0"/>
        <v>282</v>
      </c>
      <c r="H45" s="38"/>
      <c r="I45" s="40"/>
      <c r="J45" s="27"/>
      <c r="K45" s="27"/>
      <c r="L45" s="26"/>
      <c r="M45" s="27"/>
      <c r="N45" s="27"/>
      <c r="O45" s="27"/>
      <c r="P45" s="52"/>
      <c r="Q45" s="24"/>
      <c r="R45" s="24"/>
    </row>
    <row r="46" spans="2:18" x14ac:dyDescent="0.25">
      <c r="B46" s="35">
        <f>+B44+1</f>
        <v>45311</v>
      </c>
      <c r="C46" s="27">
        <f>+R44</f>
        <v>2035</v>
      </c>
      <c r="D46" s="27">
        <v>1325</v>
      </c>
      <c r="E46" s="5">
        <v>54807</v>
      </c>
      <c r="F46" s="9">
        <f t="shared" si="1"/>
        <v>54548</v>
      </c>
      <c r="G46" s="12">
        <f t="shared" si="0"/>
        <v>259</v>
      </c>
      <c r="H46" s="53">
        <f>+G46+G47</f>
        <v>449</v>
      </c>
      <c r="I46" s="40">
        <v>10000</v>
      </c>
      <c r="J46" s="27">
        <f>+H46*I46</f>
        <v>4490000</v>
      </c>
      <c r="K46" s="27">
        <f>+K44</f>
        <v>11500</v>
      </c>
      <c r="L46" s="26">
        <f>+K46*H46</f>
        <v>5163500</v>
      </c>
      <c r="M46" s="27">
        <v>242</v>
      </c>
      <c r="N46" s="27">
        <f>+M46*K46</f>
        <v>2783000</v>
      </c>
      <c r="O46" s="27">
        <f>+H46-M46</f>
        <v>207</v>
      </c>
      <c r="P46" s="52">
        <f>+O46*K46</f>
        <v>2380500</v>
      </c>
      <c r="Q46" s="24">
        <f>+L46-J46</f>
        <v>673500</v>
      </c>
      <c r="R46" s="24">
        <f>+C46+D46-H46</f>
        <v>2911</v>
      </c>
    </row>
    <row r="47" spans="2:18" x14ac:dyDescent="0.25">
      <c r="B47" s="35"/>
      <c r="C47" s="27"/>
      <c r="D47" s="27"/>
      <c r="E47" s="5">
        <v>128360</v>
      </c>
      <c r="F47" s="9">
        <f t="shared" si="1"/>
        <v>128170</v>
      </c>
      <c r="G47" s="12">
        <f t="shared" si="0"/>
        <v>190</v>
      </c>
      <c r="H47" s="38"/>
      <c r="I47" s="40"/>
      <c r="J47" s="27"/>
      <c r="K47" s="27"/>
      <c r="L47" s="26"/>
      <c r="M47" s="27"/>
      <c r="N47" s="27"/>
      <c r="O47" s="27"/>
      <c r="P47" s="52"/>
      <c r="Q47" s="24"/>
      <c r="R47" s="24"/>
    </row>
    <row r="48" spans="2:18" x14ac:dyDescent="0.25">
      <c r="B48" s="35">
        <f>+B46+1</f>
        <v>45312</v>
      </c>
      <c r="C48" s="27">
        <f>+R46</f>
        <v>2911</v>
      </c>
      <c r="D48" s="27"/>
      <c r="E48" s="5">
        <v>54983</v>
      </c>
      <c r="F48" s="9">
        <f t="shared" si="1"/>
        <v>54807</v>
      </c>
      <c r="G48" s="12">
        <f t="shared" si="0"/>
        <v>176</v>
      </c>
      <c r="H48" s="53">
        <f>+G48+G49</f>
        <v>508</v>
      </c>
      <c r="I48" s="40">
        <v>10000</v>
      </c>
      <c r="J48" s="27">
        <f>+H48*I48</f>
        <v>5080000</v>
      </c>
      <c r="K48" s="27">
        <f>+K46</f>
        <v>11500</v>
      </c>
      <c r="L48" s="26">
        <f>+K48*H48</f>
        <v>5842000</v>
      </c>
      <c r="M48" s="27">
        <v>171</v>
      </c>
      <c r="N48" s="27">
        <f>+M48*K48</f>
        <v>1966500</v>
      </c>
      <c r="O48" s="27">
        <f>+H48-M48</f>
        <v>337</v>
      </c>
      <c r="P48" s="52">
        <f>+O48*K48</f>
        <v>3875500</v>
      </c>
      <c r="Q48" s="24">
        <f>+L48-J48</f>
        <v>762000</v>
      </c>
      <c r="R48" s="24">
        <f>+C48+D48-H48</f>
        <v>2403</v>
      </c>
    </row>
    <row r="49" spans="2:18" x14ac:dyDescent="0.25">
      <c r="B49" s="35"/>
      <c r="C49" s="27"/>
      <c r="D49" s="27"/>
      <c r="E49" s="5">
        <v>128692</v>
      </c>
      <c r="F49" s="9">
        <f t="shared" si="1"/>
        <v>128360</v>
      </c>
      <c r="G49" s="12">
        <f t="shared" si="0"/>
        <v>332</v>
      </c>
      <c r="H49" s="38"/>
      <c r="I49" s="40"/>
      <c r="J49" s="27"/>
      <c r="K49" s="27"/>
      <c r="L49" s="26"/>
      <c r="M49" s="27"/>
      <c r="N49" s="27"/>
      <c r="O49" s="27"/>
      <c r="P49" s="52"/>
      <c r="Q49" s="24"/>
      <c r="R49" s="24"/>
    </row>
    <row r="50" spans="2:18" x14ac:dyDescent="0.25">
      <c r="B50" s="35">
        <f>+B48+1</f>
        <v>45313</v>
      </c>
      <c r="C50" s="27">
        <f>+R48</f>
        <v>2403</v>
      </c>
      <c r="D50" s="27"/>
      <c r="E50" s="5">
        <v>55280</v>
      </c>
      <c r="F50" s="9">
        <f t="shared" si="1"/>
        <v>54983</v>
      </c>
      <c r="G50" s="12">
        <f t="shared" si="0"/>
        <v>297</v>
      </c>
      <c r="H50" s="53">
        <f>+G50+G51</f>
        <v>646</v>
      </c>
      <c r="I50" s="40">
        <v>10000</v>
      </c>
      <c r="J50" s="27">
        <f>+H50*I50</f>
        <v>6460000</v>
      </c>
      <c r="K50" s="27">
        <f>+K48</f>
        <v>11500</v>
      </c>
      <c r="L50" s="26">
        <f>+K50*H50</f>
        <v>7429000</v>
      </c>
      <c r="M50" s="27">
        <v>36</v>
      </c>
      <c r="N50" s="27">
        <f>+M50*K50</f>
        <v>414000</v>
      </c>
      <c r="O50" s="27">
        <f>+H50-M50</f>
        <v>610</v>
      </c>
      <c r="P50" s="52">
        <f>+O50*K50</f>
        <v>7015000</v>
      </c>
      <c r="Q50" s="24">
        <f>+L50-J50</f>
        <v>969000</v>
      </c>
      <c r="R50" s="24">
        <f>+C50+D50-H50</f>
        <v>1757</v>
      </c>
    </row>
    <row r="51" spans="2:18" x14ac:dyDescent="0.25">
      <c r="B51" s="35"/>
      <c r="C51" s="27"/>
      <c r="D51" s="27"/>
      <c r="E51" s="5">
        <v>129041</v>
      </c>
      <c r="F51" s="9">
        <f t="shared" si="1"/>
        <v>128692</v>
      </c>
      <c r="G51" s="12">
        <f t="shared" si="0"/>
        <v>349</v>
      </c>
      <c r="H51" s="38"/>
      <c r="I51" s="40"/>
      <c r="J51" s="27"/>
      <c r="K51" s="27"/>
      <c r="L51" s="26"/>
      <c r="M51" s="27"/>
      <c r="N51" s="27"/>
      <c r="O51" s="27"/>
      <c r="P51" s="52"/>
      <c r="Q51" s="24"/>
      <c r="R51" s="24"/>
    </row>
    <row r="52" spans="2:18" x14ac:dyDescent="0.25">
      <c r="B52" s="35">
        <f>+B50+1</f>
        <v>45314</v>
      </c>
      <c r="C52" s="27">
        <f>+R50</f>
        <v>1757</v>
      </c>
      <c r="D52" s="27"/>
      <c r="E52" s="5">
        <v>55546</v>
      </c>
      <c r="F52" s="9">
        <f t="shared" si="1"/>
        <v>55280</v>
      </c>
      <c r="G52" s="12">
        <f t="shared" si="0"/>
        <v>266</v>
      </c>
      <c r="H52" s="53">
        <f>+G52+G53</f>
        <v>417</v>
      </c>
      <c r="I52" s="40">
        <v>10000</v>
      </c>
      <c r="J52" s="27">
        <f>+H52*I52</f>
        <v>4170000</v>
      </c>
      <c r="K52" s="27">
        <f>+K50</f>
        <v>11500</v>
      </c>
      <c r="L52" s="26">
        <f>+K52*H52</f>
        <v>4795500</v>
      </c>
      <c r="M52" s="27">
        <v>234</v>
      </c>
      <c r="N52" s="27">
        <f>+M52*K52</f>
        <v>2691000</v>
      </c>
      <c r="O52" s="27">
        <f>+H52-M52</f>
        <v>183</v>
      </c>
      <c r="P52" s="52">
        <f>+O52*K52</f>
        <v>2104500</v>
      </c>
      <c r="Q52" s="24">
        <f>+L52-J52</f>
        <v>625500</v>
      </c>
      <c r="R52" s="24">
        <f>+C52+D52-H52</f>
        <v>1340</v>
      </c>
    </row>
    <row r="53" spans="2:18" x14ac:dyDescent="0.25">
      <c r="B53" s="35"/>
      <c r="C53" s="27"/>
      <c r="D53" s="27"/>
      <c r="E53" s="5">
        <v>129192</v>
      </c>
      <c r="F53" s="9">
        <f t="shared" si="1"/>
        <v>129041</v>
      </c>
      <c r="G53" s="12">
        <f t="shared" si="0"/>
        <v>151</v>
      </c>
      <c r="H53" s="38"/>
      <c r="I53" s="40"/>
      <c r="J53" s="27"/>
      <c r="K53" s="27"/>
      <c r="L53" s="26"/>
      <c r="M53" s="27"/>
      <c r="N53" s="27"/>
      <c r="O53" s="27"/>
      <c r="P53" s="52"/>
      <c r="Q53" s="24"/>
      <c r="R53" s="24"/>
    </row>
    <row r="54" spans="2:18" x14ac:dyDescent="0.25">
      <c r="B54" s="35">
        <f>+B52+1</f>
        <v>45315</v>
      </c>
      <c r="C54" s="27">
        <f>+R52</f>
        <v>1340</v>
      </c>
      <c r="D54" s="27">
        <v>5115</v>
      </c>
      <c r="E54" s="5">
        <v>55703</v>
      </c>
      <c r="F54" s="9">
        <f t="shared" si="1"/>
        <v>55546</v>
      </c>
      <c r="G54" s="12">
        <f t="shared" si="0"/>
        <v>157</v>
      </c>
      <c r="H54" s="53">
        <f>+G54+G55</f>
        <v>414</v>
      </c>
      <c r="I54" s="40">
        <v>10000</v>
      </c>
      <c r="J54" s="27">
        <f>+H54*I54</f>
        <v>4140000</v>
      </c>
      <c r="K54" s="27">
        <f>+K52</f>
        <v>11500</v>
      </c>
      <c r="L54" s="26">
        <f>+K54*H54</f>
        <v>4761000</v>
      </c>
      <c r="M54" s="27">
        <v>200</v>
      </c>
      <c r="N54" s="27">
        <f>+M54*K54</f>
        <v>2300000</v>
      </c>
      <c r="O54" s="27">
        <f>+H54-M54</f>
        <v>214</v>
      </c>
      <c r="P54" s="52">
        <f>+O54*K54</f>
        <v>2461000</v>
      </c>
      <c r="Q54" s="24">
        <f>+L54-J54</f>
        <v>621000</v>
      </c>
      <c r="R54" s="24">
        <f>+C54+D54-H54</f>
        <v>6041</v>
      </c>
    </row>
    <row r="55" spans="2:18" x14ac:dyDescent="0.25">
      <c r="B55" s="35"/>
      <c r="C55" s="27"/>
      <c r="D55" s="27"/>
      <c r="E55" s="5">
        <v>129449</v>
      </c>
      <c r="F55" s="9">
        <f t="shared" si="1"/>
        <v>129192</v>
      </c>
      <c r="G55" s="12">
        <f t="shared" si="0"/>
        <v>257</v>
      </c>
      <c r="H55" s="38"/>
      <c r="I55" s="40"/>
      <c r="J55" s="27"/>
      <c r="K55" s="27"/>
      <c r="L55" s="26"/>
      <c r="M55" s="27"/>
      <c r="N55" s="27"/>
      <c r="O55" s="27"/>
      <c r="P55" s="52"/>
      <c r="Q55" s="24"/>
      <c r="R55" s="24"/>
    </row>
    <row r="56" spans="2:18" x14ac:dyDescent="0.25">
      <c r="B56" s="35">
        <f>+B54+1</f>
        <v>45316</v>
      </c>
      <c r="C56" s="27">
        <f>+R54</f>
        <v>6041</v>
      </c>
      <c r="D56" s="27"/>
      <c r="E56" s="5">
        <v>56079</v>
      </c>
      <c r="F56" s="9">
        <f t="shared" si="1"/>
        <v>55703</v>
      </c>
      <c r="G56" s="12">
        <f t="shared" si="0"/>
        <v>376</v>
      </c>
      <c r="H56" s="53">
        <f>+G56+G57</f>
        <v>401</v>
      </c>
      <c r="I56" s="40">
        <v>10000</v>
      </c>
      <c r="J56" s="27">
        <f>+H56*I56</f>
        <v>4010000</v>
      </c>
      <c r="K56" s="27">
        <f>+K54</f>
        <v>11500</v>
      </c>
      <c r="L56" s="26">
        <f>+K56*H56</f>
        <v>4611500</v>
      </c>
      <c r="M56" s="27">
        <v>185</v>
      </c>
      <c r="N56" s="27">
        <f>+M56*K56</f>
        <v>2127500</v>
      </c>
      <c r="O56" s="27">
        <f>+H56-M56</f>
        <v>216</v>
      </c>
      <c r="P56" s="52">
        <f>+O56*K56</f>
        <v>2484000</v>
      </c>
      <c r="Q56" s="24">
        <f>+L56-J56</f>
        <v>601500</v>
      </c>
      <c r="R56" s="24">
        <f>+C56+D56-H56</f>
        <v>5640</v>
      </c>
    </row>
    <row r="57" spans="2:18" x14ac:dyDescent="0.25">
      <c r="B57" s="35"/>
      <c r="C57" s="27"/>
      <c r="D57" s="27"/>
      <c r="E57" s="5">
        <v>129474</v>
      </c>
      <c r="F57" s="9">
        <f t="shared" si="1"/>
        <v>129449</v>
      </c>
      <c r="G57" s="12">
        <f t="shared" si="0"/>
        <v>25</v>
      </c>
      <c r="H57" s="38"/>
      <c r="I57" s="40"/>
      <c r="J57" s="27"/>
      <c r="K57" s="27"/>
      <c r="L57" s="26"/>
      <c r="M57" s="27"/>
      <c r="N57" s="27"/>
      <c r="O57" s="27"/>
      <c r="P57" s="52"/>
      <c r="Q57" s="24"/>
      <c r="R57" s="24"/>
    </row>
    <row r="58" spans="2:18" x14ac:dyDescent="0.25">
      <c r="B58" s="35">
        <f>+B56+1</f>
        <v>45317</v>
      </c>
      <c r="C58" s="27">
        <f>+R56</f>
        <v>5640</v>
      </c>
      <c r="D58" s="27"/>
      <c r="E58" s="5">
        <f t="shared" ref="E58:E67" si="2">+F58</f>
        <v>56079</v>
      </c>
      <c r="F58" s="9">
        <f t="shared" si="1"/>
        <v>56079</v>
      </c>
      <c r="G58" s="12">
        <f t="shared" si="0"/>
        <v>0</v>
      </c>
      <c r="H58" s="53">
        <f>+G58+G59</f>
        <v>0</v>
      </c>
      <c r="I58" s="40">
        <v>10000</v>
      </c>
      <c r="J58" s="27">
        <f>+H58*I58</f>
        <v>0</v>
      </c>
      <c r="K58" s="27">
        <f>+K56</f>
        <v>11500</v>
      </c>
      <c r="L58" s="26">
        <f>+K58*H58</f>
        <v>0</v>
      </c>
      <c r="M58" s="27"/>
      <c r="N58" s="27">
        <f>+M59*K58</f>
        <v>0</v>
      </c>
      <c r="O58" s="27">
        <f>+H58-M59</f>
        <v>0</v>
      </c>
      <c r="P58" s="52">
        <f>+O58*K58</f>
        <v>0</v>
      </c>
      <c r="Q58" s="24">
        <f>+L58-J58</f>
        <v>0</v>
      </c>
      <c r="R58" s="24">
        <f>+C58+D58-H58</f>
        <v>5640</v>
      </c>
    </row>
    <row r="59" spans="2:18" x14ac:dyDescent="0.25">
      <c r="B59" s="35"/>
      <c r="C59" s="27"/>
      <c r="D59" s="27"/>
      <c r="E59" s="5">
        <f t="shared" si="2"/>
        <v>129474</v>
      </c>
      <c r="F59" s="9">
        <f t="shared" si="1"/>
        <v>129474</v>
      </c>
      <c r="G59" s="12">
        <f t="shared" si="0"/>
        <v>0</v>
      </c>
      <c r="H59" s="38"/>
      <c r="I59" s="40"/>
      <c r="J59" s="27"/>
      <c r="K59" s="27"/>
      <c r="L59" s="26"/>
      <c r="M59" s="27"/>
      <c r="N59" s="27"/>
      <c r="O59" s="27"/>
      <c r="P59" s="52"/>
      <c r="Q59" s="24"/>
      <c r="R59" s="24"/>
    </row>
    <row r="60" spans="2:18" x14ac:dyDescent="0.25">
      <c r="B60" s="35">
        <f>+B58+1</f>
        <v>45318</v>
      </c>
      <c r="C60" s="27">
        <f>+R58</f>
        <v>5640</v>
      </c>
      <c r="D60" s="27"/>
      <c r="E60" s="5">
        <f t="shared" si="2"/>
        <v>56079</v>
      </c>
      <c r="F60" s="9">
        <f t="shared" si="1"/>
        <v>56079</v>
      </c>
      <c r="G60" s="12">
        <f t="shared" si="0"/>
        <v>0</v>
      </c>
      <c r="H60" s="53">
        <f>+G60+G61</f>
        <v>0</v>
      </c>
      <c r="I60" s="40">
        <v>10000</v>
      </c>
      <c r="J60" s="27">
        <f>+H60*I60</f>
        <v>0</v>
      </c>
      <c r="K60" s="27">
        <f>+K58</f>
        <v>11500</v>
      </c>
      <c r="L60" s="26">
        <f>+K60*H60</f>
        <v>0</v>
      </c>
      <c r="M60" s="27"/>
      <c r="N60" s="27">
        <f>+M61*K60</f>
        <v>0</v>
      </c>
      <c r="O60" s="27">
        <f>+H60-M61</f>
        <v>0</v>
      </c>
      <c r="P60" s="52">
        <f>+O60*K60</f>
        <v>0</v>
      </c>
      <c r="Q60" s="24">
        <f>+L60-J60</f>
        <v>0</v>
      </c>
      <c r="R60" s="24">
        <f>+C60+D60-H60</f>
        <v>5640</v>
      </c>
    </row>
    <row r="61" spans="2:18" x14ac:dyDescent="0.25">
      <c r="B61" s="35"/>
      <c r="C61" s="27"/>
      <c r="D61" s="27"/>
      <c r="E61" s="5">
        <f t="shared" si="2"/>
        <v>129474</v>
      </c>
      <c r="F61" s="9">
        <f t="shared" si="1"/>
        <v>129474</v>
      </c>
      <c r="G61" s="12">
        <f t="shared" si="0"/>
        <v>0</v>
      </c>
      <c r="H61" s="38"/>
      <c r="I61" s="40"/>
      <c r="J61" s="27"/>
      <c r="K61" s="27"/>
      <c r="L61" s="26"/>
      <c r="M61" s="27"/>
      <c r="N61" s="27"/>
      <c r="O61" s="27"/>
      <c r="P61" s="52"/>
      <c r="Q61" s="24"/>
      <c r="R61" s="24"/>
    </row>
    <row r="62" spans="2:18" x14ac:dyDescent="0.25">
      <c r="B62" s="35">
        <f>+B60+1</f>
        <v>45319</v>
      </c>
      <c r="C62" s="27">
        <f>+R60</f>
        <v>5640</v>
      </c>
      <c r="D62" s="27"/>
      <c r="E62" s="5">
        <f t="shared" si="2"/>
        <v>56079</v>
      </c>
      <c r="F62" s="9">
        <f t="shared" si="1"/>
        <v>56079</v>
      </c>
      <c r="G62" s="12">
        <f t="shared" si="0"/>
        <v>0</v>
      </c>
      <c r="H62" s="53">
        <f>+G62+G63</f>
        <v>0</v>
      </c>
      <c r="I62" s="40">
        <v>10000</v>
      </c>
      <c r="J62" s="27">
        <f>+H62*I62</f>
        <v>0</v>
      </c>
      <c r="K62" s="27">
        <f>+K60</f>
        <v>11500</v>
      </c>
      <c r="L62" s="26">
        <f>+K62*H62</f>
        <v>0</v>
      </c>
      <c r="M62" s="27"/>
      <c r="N62" s="27">
        <f>+M63*K62</f>
        <v>0</v>
      </c>
      <c r="O62" s="27">
        <f>+H62-M63</f>
        <v>0</v>
      </c>
      <c r="P62" s="52">
        <f>+O62*K62</f>
        <v>0</v>
      </c>
      <c r="Q62" s="24">
        <f>+L62-J62</f>
        <v>0</v>
      </c>
      <c r="R62" s="24">
        <f>+C62+D62-H62</f>
        <v>5640</v>
      </c>
    </row>
    <row r="63" spans="2:18" x14ac:dyDescent="0.25">
      <c r="B63" s="35"/>
      <c r="C63" s="27"/>
      <c r="D63" s="27"/>
      <c r="E63" s="5">
        <f t="shared" si="2"/>
        <v>129474</v>
      </c>
      <c r="F63" s="9">
        <f t="shared" si="1"/>
        <v>129474</v>
      </c>
      <c r="G63" s="12">
        <f t="shared" si="0"/>
        <v>0</v>
      </c>
      <c r="H63" s="38"/>
      <c r="I63" s="40"/>
      <c r="J63" s="27"/>
      <c r="K63" s="27"/>
      <c r="L63" s="26"/>
      <c r="M63" s="27"/>
      <c r="N63" s="27"/>
      <c r="O63" s="27"/>
      <c r="P63" s="52"/>
      <c r="Q63" s="24"/>
      <c r="R63" s="24"/>
    </row>
    <row r="64" spans="2:18" x14ac:dyDescent="0.25">
      <c r="B64" s="35">
        <f>+B62+1</f>
        <v>45320</v>
      </c>
      <c r="C64" s="27">
        <f>+R62</f>
        <v>5640</v>
      </c>
      <c r="D64" s="27"/>
      <c r="E64" s="5">
        <f t="shared" si="2"/>
        <v>56079</v>
      </c>
      <c r="F64" s="9">
        <f t="shared" si="1"/>
        <v>56079</v>
      </c>
      <c r="G64" s="12">
        <f t="shared" si="0"/>
        <v>0</v>
      </c>
      <c r="H64" s="53">
        <f>+G64+G65</f>
        <v>0</v>
      </c>
      <c r="I64" s="40">
        <v>10000</v>
      </c>
      <c r="J64" s="27">
        <f>+H64*I64</f>
        <v>0</v>
      </c>
      <c r="K64" s="27">
        <f>+K62</f>
        <v>11500</v>
      </c>
      <c r="L64" s="26">
        <f>+K64*H64</f>
        <v>0</v>
      </c>
      <c r="M64" s="27"/>
      <c r="N64" s="27">
        <f>+M65*K64</f>
        <v>0</v>
      </c>
      <c r="O64" s="27">
        <f>+H64-M65</f>
        <v>0</v>
      </c>
      <c r="P64" s="52">
        <f>+O64*K64</f>
        <v>0</v>
      </c>
      <c r="Q64" s="24">
        <f>+L64-J64</f>
        <v>0</v>
      </c>
      <c r="R64" s="24">
        <f>+C64+D64-H64</f>
        <v>5640</v>
      </c>
    </row>
    <row r="65" spans="2:18" x14ac:dyDescent="0.25">
      <c r="B65" s="35"/>
      <c r="C65" s="27"/>
      <c r="D65" s="27"/>
      <c r="E65" s="5">
        <f t="shared" si="2"/>
        <v>129474</v>
      </c>
      <c r="F65" s="9">
        <f t="shared" si="1"/>
        <v>129474</v>
      </c>
      <c r="G65" s="12">
        <f t="shared" si="0"/>
        <v>0</v>
      </c>
      <c r="H65" s="38"/>
      <c r="I65" s="40"/>
      <c r="J65" s="27"/>
      <c r="K65" s="27"/>
      <c r="L65" s="26"/>
      <c r="M65" s="27"/>
      <c r="N65" s="27"/>
      <c r="O65" s="27"/>
      <c r="P65" s="52"/>
      <c r="Q65" s="24"/>
      <c r="R65" s="24"/>
    </row>
    <row r="66" spans="2:18" x14ac:dyDescent="0.25">
      <c r="B66" s="35">
        <f>+B64+1</f>
        <v>45321</v>
      </c>
      <c r="C66" s="27">
        <f>+R64</f>
        <v>5640</v>
      </c>
      <c r="D66" s="27"/>
      <c r="E66" s="5">
        <f t="shared" si="2"/>
        <v>56079</v>
      </c>
      <c r="F66" s="9">
        <f t="shared" si="1"/>
        <v>56079</v>
      </c>
      <c r="G66" s="12">
        <f t="shared" si="0"/>
        <v>0</v>
      </c>
      <c r="H66" s="53">
        <f>+G66+G67</f>
        <v>0</v>
      </c>
      <c r="I66" s="40">
        <v>10000</v>
      </c>
      <c r="J66" s="27">
        <f>+H66*I66</f>
        <v>0</v>
      </c>
      <c r="K66" s="27">
        <f>+K64</f>
        <v>11500</v>
      </c>
      <c r="L66" s="26">
        <f>+K66*H66</f>
        <v>0</v>
      </c>
      <c r="M66" s="27"/>
      <c r="N66" s="27">
        <f>+M67*K66</f>
        <v>0</v>
      </c>
      <c r="O66" s="27">
        <f>+H66-M67</f>
        <v>0</v>
      </c>
      <c r="P66" s="52">
        <f>+O66*K66</f>
        <v>0</v>
      </c>
      <c r="Q66" s="24">
        <f>+L66-J66</f>
        <v>0</v>
      </c>
      <c r="R66" s="24">
        <f>+C66+D66-H66</f>
        <v>5640</v>
      </c>
    </row>
    <row r="67" spans="2:18" ht="19.5" thickBot="1" x14ac:dyDescent="0.3">
      <c r="B67" s="60"/>
      <c r="C67" s="54"/>
      <c r="D67" s="54"/>
      <c r="E67" s="7">
        <f t="shared" si="2"/>
        <v>129474</v>
      </c>
      <c r="F67" s="10">
        <f t="shared" si="1"/>
        <v>129474</v>
      </c>
      <c r="G67" s="13">
        <f t="shared" si="0"/>
        <v>0</v>
      </c>
      <c r="H67" s="61"/>
      <c r="I67" s="62"/>
      <c r="J67" s="54"/>
      <c r="K67" s="54"/>
      <c r="L67" s="63"/>
      <c r="M67" s="54"/>
      <c r="N67" s="54"/>
      <c r="O67" s="54"/>
      <c r="P67" s="55"/>
      <c r="Q67" s="59"/>
      <c r="R67" s="59"/>
    </row>
    <row r="68" spans="2:18" ht="19.5" thickBot="1" x14ac:dyDescent="0.3">
      <c r="B68" s="18" t="s">
        <v>22</v>
      </c>
      <c r="C68" s="19"/>
      <c r="D68" s="19"/>
      <c r="E68" s="19"/>
      <c r="F68" s="19"/>
      <c r="G68" s="19">
        <f t="shared" ref="G68" si="3">SUM(G6:G67)</f>
        <v>7769</v>
      </c>
      <c r="H68" s="19">
        <f>SUM(H6:H66)</f>
        <v>7769</v>
      </c>
      <c r="I68" s="19">
        <f>SUM(I6:I66)</f>
        <v>310500</v>
      </c>
      <c r="J68" s="19">
        <f>SUM(J6:J66)</f>
        <v>77757000</v>
      </c>
      <c r="K68" s="19">
        <f>SUM(K6:K66)</f>
        <v>357300</v>
      </c>
      <c r="L68" s="19">
        <f>SUM(L6:L66)</f>
        <v>89536700</v>
      </c>
      <c r="M68" s="19">
        <f>SUM(M6:M67)</f>
        <v>2565</v>
      </c>
      <c r="N68" s="19">
        <f>SUM(N6:N66)</f>
        <v>29527300</v>
      </c>
      <c r="O68" s="19">
        <f>SUM(O6:O66)</f>
        <v>5204</v>
      </c>
      <c r="P68" s="19">
        <f>SUM(P6:P66)</f>
        <v>60009400</v>
      </c>
      <c r="Q68" s="19">
        <f>SUM(Q6:Q66)</f>
        <v>11779700</v>
      </c>
      <c r="R68" s="20"/>
    </row>
    <row r="69" spans="2:18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</sheetData>
  <mergeCells count="449">
    <mergeCell ref="B66:B67"/>
    <mergeCell ref="C66:C67"/>
    <mergeCell ref="D66:D67"/>
    <mergeCell ref="H66:H67"/>
    <mergeCell ref="I66:I67"/>
    <mergeCell ref="P66:P67"/>
    <mergeCell ref="Q66:Q67"/>
    <mergeCell ref="R66:R67"/>
    <mergeCell ref="J66:J67"/>
    <mergeCell ref="K66:K67"/>
    <mergeCell ref="L66:L67"/>
    <mergeCell ref="M66:M67"/>
    <mergeCell ref="N66:N67"/>
    <mergeCell ref="O66:O67"/>
    <mergeCell ref="N62:N63"/>
    <mergeCell ref="O62:O63"/>
    <mergeCell ref="P62:P63"/>
    <mergeCell ref="Q62:Q63"/>
    <mergeCell ref="N64:N65"/>
    <mergeCell ref="O64:O65"/>
    <mergeCell ref="P64:P65"/>
    <mergeCell ref="Q64:Q65"/>
    <mergeCell ref="R64:R65"/>
    <mergeCell ref="B64:B65"/>
    <mergeCell ref="C64:C65"/>
    <mergeCell ref="D64:D65"/>
    <mergeCell ref="H64:H65"/>
    <mergeCell ref="I64:I65"/>
    <mergeCell ref="J64:J65"/>
    <mergeCell ref="K64:K65"/>
    <mergeCell ref="L64:L65"/>
    <mergeCell ref="M64:M65"/>
    <mergeCell ref="B60:B61"/>
    <mergeCell ref="C60:C61"/>
    <mergeCell ref="D60:D61"/>
    <mergeCell ref="H60:H61"/>
    <mergeCell ref="I60:I61"/>
    <mergeCell ref="P60:P61"/>
    <mergeCell ref="Q60:Q61"/>
    <mergeCell ref="R60:R61"/>
    <mergeCell ref="B62:B63"/>
    <mergeCell ref="C62:C63"/>
    <mergeCell ref="D62:D63"/>
    <mergeCell ref="H62:H63"/>
    <mergeCell ref="I62:I63"/>
    <mergeCell ref="J62:J63"/>
    <mergeCell ref="K62:K63"/>
    <mergeCell ref="J60:J61"/>
    <mergeCell ref="K60:K61"/>
    <mergeCell ref="L60:L61"/>
    <mergeCell ref="M60:M61"/>
    <mergeCell ref="N60:N61"/>
    <mergeCell ref="O60:O61"/>
    <mergeCell ref="R62:R63"/>
    <mergeCell ref="L62:L63"/>
    <mergeCell ref="M62:M63"/>
    <mergeCell ref="N56:N57"/>
    <mergeCell ref="O56:O57"/>
    <mergeCell ref="P56:P57"/>
    <mergeCell ref="Q56:Q57"/>
    <mergeCell ref="N58:N59"/>
    <mergeCell ref="O58:O59"/>
    <mergeCell ref="P58:P59"/>
    <mergeCell ref="Q58:Q59"/>
    <mergeCell ref="R58:R59"/>
    <mergeCell ref="B58:B59"/>
    <mergeCell ref="C58:C59"/>
    <mergeCell ref="D58:D59"/>
    <mergeCell ref="H58:H59"/>
    <mergeCell ref="I58:I59"/>
    <mergeCell ref="J58:J59"/>
    <mergeCell ref="K58:K59"/>
    <mergeCell ref="L58:L59"/>
    <mergeCell ref="M58:M59"/>
    <mergeCell ref="B54:B55"/>
    <mergeCell ref="C54:C55"/>
    <mergeCell ref="D54:D55"/>
    <mergeCell ref="H54:H55"/>
    <mergeCell ref="I54:I55"/>
    <mergeCell ref="P54:P55"/>
    <mergeCell ref="Q54:Q55"/>
    <mergeCell ref="R54:R55"/>
    <mergeCell ref="B56:B57"/>
    <mergeCell ref="C56:C57"/>
    <mergeCell ref="D56:D57"/>
    <mergeCell ref="H56:H57"/>
    <mergeCell ref="I56:I57"/>
    <mergeCell ref="J56:J57"/>
    <mergeCell ref="K56:K57"/>
    <mergeCell ref="J54:J55"/>
    <mergeCell ref="K54:K55"/>
    <mergeCell ref="L54:L55"/>
    <mergeCell ref="M54:M55"/>
    <mergeCell ref="N54:N55"/>
    <mergeCell ref="O54:O55"/>
    <mergeCell ref="R56:R57"/>
    <mergeCell ref="L56:L57"/>
    <mergeCell ref="M56:M57"/>
    <mergeCell ref="N50:N51"/>
    <mergeCell ref="O50:O51"/>
    <mergeCell ref="P50:P51"/>
    <mergeCell ref="Q50:Q51"/>
    <mergeCell ref="N52:N53"/>
    <mergeCell ref="O52:O53"/>
    <mergeCell ref="P52:P53"/>
    <mergeCell ref="Q52:Q53"/>
    <mergeCell ref="R52:R53"/>
    <mergeCell ref="B52:B53"/>
    <mergeCell ref="C52:C53"/>
    <mergeCell ref="D52:D53"/>
    <mergeCell ref="H52:H53"/>
    <mergeCell ref="I52:I53"/>
    <mergeCell ref="J52:J53"/>
    <mergeCell ref="K52:K53"/>
    <mergeCell ref="L52:L53"/>
    <mergeCell ref="M52:M53"/>
    <mergeCell ref="B48:B49"/>
    <mergeCell ref="C48:C49"/>
    <mergeCell ref="D48:D49"/>
    <mergeCell ref="H48:H49"/>
    <mergeCell ref="I48:I49"/>
    <mergeCell ref="P48:P49"/>
    <mergeCell ref="Q48:Q49"/>
    <mergeCell ref="R48:R49"/>
    <mergeCell ref="B50:B51"/>
    <mergeCell ref="C50:C51"/>
    <mergeCell ref="D50:D51"/>
    <mergeCell ref="H50:H51"/>
    <mergeCell ref="I50:I51"/>
    <mergeCell ref="J50:J51"/>
    <mergeCell ref="K50:K51"/>
    <mergeCell ref="J48:J49"/>
    <mergeCell ref="K48:K49"/>
    <mergeCell ref="L48:L49"/>
    <mergeCell ref="M48:M49"/>
    <mergeCell ref="N48:N49"/>
    <mergeCell ref="O48:O49"/>
    <mergeCell ref="R50:R51"/>
    <mergeCell ref="L50:L51"/>
    <mergeCell ref="M50:M51"/>
    <mergeCell ref="N44:N45"/>
    <mergeCell ref="O44:O45"/>
    <mergeCell ref="P44:P45"/>
    <mergeCell ref="Q44:Q45"/>
    <mergeCell ref="N46:N47"/>
    <mergeCell ref="O46:O47"/>
    <mergeCell ref="P46:P47"/>
    <mergeCell ref="Q46:Q47"/>
    <mergeCell ref="R46:R47"/>
    <mergeCell ref="B46:B47"/>
    <mergeCell ref="C46:C47"/>
    <mergeCell ref="D46:D47"/>
    <mergeCell ref="H46:H47"/>
    <mergeCell ref="I46:I47"/>
    <mergeCell ref="J46:J47"/>
    <mergeCell ref="K46:K47"/>
    <mergeCell ref="L46:L47"/>
    <mergeCell ref="M46:M47"/>
    <mergeCell ref="B42:B43"/>
    <mergeCell ref="C42:C43"/>
    <mergeCell ref="D42:D43"/>
    <mergeCell ref="H42:H43"/>
    <mergeCell ref="I42:I43"/>
    <mergeCell ref="P42:P43"/>
    <mergeCell ref="Q42:Q43"/>
    <mergeCell ref="R42:R43"/>
    <mergeCell ref="B44:B45"/>
    <mergeCell ref="C44:C45"/>
    <mergeCell ref="D44:D45"/>
    <mergeCell ref="H44:H45"/>
    <mergeCell ref="I44:I45"/>
    <mergeCell ref="J44:J45"/>
    <mergeCell ref="K44:K45"/>
    <mergeCell ref="J42:J43"/>
    <mergeCell ref="K42:K43"/>
    <mergeCell ref="L42:L43"/>
    <mergeCell ref="M42:M43"/>
    <mergeCell ref="N42:N43"/>
    <mergeCell ref="O42:O43"/>
    <mergeCell ref="R44:R45"/>
    <mergeCell ref="L44:L45"/>
    <mergeCell ref="M44:M45"/>
    <mergeCell ref="N38:N39"/>
    <mergeCell ref="O38:O39"/>
    <mergeCell ref="P38:P39"/>
    <mergeCell ref="Q38:Q39"/>
    <mergeCell ref="N40:N41"/>
    <mergeCell ref="O40:O41"/>
    <mergeCell ref="P40:P41"/>
    <mergeCell ref="Q40:Q41"/>
    <mergeCell ref="R40:R41"/>
    <mergeCell ref="B40:B41"/>
    <mergeCell ref="C40:C41"/>
    <mergeCell ref="D40:D41"/>
    <mergeCell ref="H40:H41"/>
    <mergeCell ref="I40:I41"/>
    <mergeCell ref="J40:J41"/>
    <mergeCell ref="K40:K41"/>
    <mergeCell ref="L40:L41"/>
    <mergeCell ref="M40:M41"/>
    <mergeCell ref="B36:B37"/>
    <mergeCell ref="C36:C37"/>
    <mergeCell ref="D36:D37"/>
    <mergeCell ref="H36:H37"/>
    <mergeCell ref="I36:I37"/>
    <mergeCell ref="P36:P37"/>
    <mergeCell ref="Q36:Q37"/>
    <mergeCell ref="R36:R37"/>
    <mergeCell ref="B38:B39"/>
    <mergeCell ref="C38:C39"/>
    <mergeCell ref="D38:D39"/>
    <mergeCell ref="H38:H39"/>
    <mergeCell ref="I38:I39"/>
    <mergeCell ref="J38:J39"/>
    <mergeCell ref="K38:K39"/>
    <mergeCell ref="J36:J37"/>
    <mergeCell ref="K36:K37"/>
    <mergeCell ref="L36:L37"/>
    <mergeCell ref="M36:M37"/>
    <mergeCell ref="N36:N37"/>
    <mergeCell ref="O36:O37"/>
    <mergeCell ref="R38:R39"/>
    <mergeCell ref="L38:L39"/>
    <mergeCell ref="M38:M39"/>
    <mergeCell ref="N32:N33"/>
    <mergeCell ref="O32:O33"/>
    <mergeCell ref="P32:P33"/>
    <mergeCell ref="Q32:Q33"/>
    <mergeCell ref="N34:N35"/>
    <mergeCell ref="O34:O35"/>
    <mergeCell ref="P34:P35"/>
    <mergeCell ref="Q34:Q35"/>
    <mergeCell ref="R34:R35"/>
    <mergeCell ref="B34:B35"/>
    <mergeCell ref="C34:C35"/>
    <mergeCell ref="D34:D35"/>
    <mergeCell ref="H34:H35"/>
    <mergeCell ref="I34:I35"/>
    <mergeCell ref="J34:J35"/>
    <mergeCell ref="K34:K35"/>
    <mergeCell ref="L34:L35"/>
    <mergeCell ref="M34:M35"/>
    <mergeCell ref="B30:B31"/>
    <mergeCell ref="C30:C31"/>
    <mergeCell ref="D30:D31"/>
    <mergeCell ref="H30:H31"/>
    <mergeCell ref="I30:I31"/>
    <mergeCell ref="P30:P31"/>
    <mergeCell ref="Q30:Q31"/>
    <mergeCell ref="R30:R31"/>
    <mergeCell ref="B32:B33"/>
    <mergeCell ref="C32:C33"/>
    <mergeCell ref="D32:D33"/>
    <mergeCell ref="H32:H33"/>
    <mergeCell ref="I32:I33"/>
    <mergeCell ref="J32:J33"/>
    <mergeCell ref="K32:K33"/>
    <mergeCell ref="J30:J31"/>
    <mergeCell ref="K30:K31"/>
    <mergeCell ref="L30:L31"/>
    <mergeCell ref="M30:M31"/>
    <mergeCell ref="N30:N31"/>
    <mergeCell ref="O30:O31"/>
    <mergeCell ref="R32:R33"/>
    <mergeCell ref="L32:L33"/>
    <mergeCell ref="M32:M33"/>
    <mergeCell ref="N26:N27"/>
    <mergeCell ref="O26:O27"/>
    <mergeCell ref="P26:P27"/>
    <mergeCell ref="Q26:Q27"/>
    <mergeCell ref="N28:N29"/>
    <mergeCell ref="O28:O29"/>
    <mergeCell ref="P28:P29"/>
    <mergeCell ref="Q28:Q29"/>
    <mergeCell ref="R28:R29"/>
    <mergeCell ref="B28:B29"/>
    <mergeCell ref="C28:C29"/>
    <mergeCell ref="D28:D29"/>
    <mergeCell ref="H28:H29"/>
    <mergeCell ref="I28:I29"/>
    <mergeCell ref="J28:J29"/>
    <mergeCell ref="K28:K29"/>
    <mergeCell ref="L28:L29"/>
    <mergeCell ref="M28:M29"/>
    <mergeCell ref="B24:B25"/>
    <mergeCell ref="C24:C25"/>
    <mergeCell ref="D24:D25"/>
    <mergeCell ref="H24:H25"/>
    <mergeCell ref="I24:I25"/>
    <mergeCell ref="P24:P25"/>
    <mergeCell ref="Q24:Q25"/>
    <mergeCell ref="R24:R25"/>
    <mergeCell ref="B26:B27"/>
    <mergeCell ref="C26:C27"/>
    <mergeCell ref="D26:D27"/>
    <mergeCell ref="H26:H27"/>
    <mergeCell ref="I26:I27"/>
    <mergeCell ref="J26:J27"/>
    <mergeCell ref="K26:K27"/>
    <mergeCell ref="J24:J25"/>
    <mergeCell ref="K24:K25"/>
    <mergeCell ref="L24:L25"/>
    <mergeCell ref="M24:M25"/>
    <mergeCell ref="N24:N25"/>
    <mergeCell ref="O24:O25"/>
    <mergeCell ref="R26:R27"/>
    <mergeCell ref="L26:L27"/>
    <mergeCell ref="M26:M27"/>
    <mergeCell ref="N20:N21"/>
    <mergeCell ref="O20:O21"/>
    <mergeCell ref="P20:P21"/>
    <mergeCell ref="Q20:Q21"/>
    <mergeCell ref="N22:N23"/>
    <mergeCell ref="O22:O23"/>
    <mergeCell ref="P22:P23"/>
    <mergeCell ref="Q22:Q23"/>
    <mergeCell ref="R22:R23"/>
    <mergeCell ref="B22:B23"/>
    <mergeCell ref="C22:C23"/>
    <mergeCell ref="D22:D23"/>
    <mergeCell ref="H22:H23"/>
    <mergeCell ref="I22:I23"/>
    <mergeCell ref="J22:J23"/>
    <mergeCell ref="K22:K23"/>
    <mergeCell ref="L22:L23"/>
    <mergeCell ref="M22:M23"/>
    <mergeCell ref="B18:B19"/>
    <mergeCell ref="C18:C19"/>
    <mergeCell ref="D18:D19"/>
    <mergeCell ref="H18:H19"/>
    <mergeCell ref="I18:I19"/>
    <mergeCell ref="P18:P19"/>
    <mergeCell ref="Q18:Q19"/>
    <mergeCell ref="R18:R19"/>
    <mergeCell ref="B20:B21"/>
    <mergeCell ref="C20:C21"/>
    <mergeCell ref="D20:D21"/>
    <mergeCell ref="H20:H21"/>
    <mergeCell ref="I20:I21"/>
    <mergeCell ref="J20:J21"/>
    <mergeCell ref="K20:K21"/>
    <mergeCell ref="J18:J19"/>
    <mergeCell ref="K18:K19"/>
    <mergeCell ref="L18:L19"/>
    <mergeCell ref="M18:M19"/>
    <mergeCell ref="N18:N19"/>
    <mergeCell ref="O18:O19"/>
    <mergeCell ref="R20:R21"/>
    <mergeCell ref="L20:L21"/>
    <mergeCell ref="M20:M21"/>
    <mergeCell ref="N14:N15"/>
    <mergeCell ref="O14:O15"/>
    <mergeCell ref="P14:P15"/>
    <mergeCell ref="Q14:Q15"/>
    <mergeCell ref="N16:N17"/>
    <mergeCell ref="O16:O17"/>
    <mergeCell ref="P16:P17"/>
    <mergeCell ref="Q16:Q17"/>
    <mergeCell ref="R16:R17"/>
    <mergeCell ref="B16:B17"/>
    <mergeCell ref="C16:C17"/>
    <mergeCell ref="D16:D17"/>
    <mergeCell ref="H16:H17"/>
    <mergeCell ref="I16:I17"/>
    <mergeCell ref="J16:J17"/>
    <mergeCell ref="K16:K17"/>
    <mergeCell ref="L16:L17"/>
    <mergeCell ref="M16:M17"/>
    <mergeCell ref="B12:B13"/>
    <mergeCell ref="C12:C13"/>
    <mergeCell ref="D12:D13"/>
    <mergeCell ref="H12:H13"/>
    <mergeCell ref="I12:I13"/>
    <mergeCell ref="P12:P13"/>
    <mergeCell ref="Q12:Q13"/>
    <mergeCell ref="R12:R13"/>
    <mergeCell ref="B14:B15"/>
    <mergeCell ref="C14:C15"/>
    <mergeCell ref="D14:D15"/>
    <mergeCell ref="H14:H15"/>
    <mergeCell ref="I14:I15"/>
    <mergeCell ref="J14:J15"/>
    <mergeCell ref="K14:K15"/>
    <mergeCell ref="J12:J13"/>
    <mergeCell ref="K12:K13"/>
    <mergeCell ref="L12:L13"/>
    <mergeCell ref="M12:M13"/>
    <mergeCell ref="N12:N13"/>
    <mergeCell ref="O12:O13"/>
    <mergeCell ref="R14:R15"/>
    <mergeCell ref="L14:L15"/>
    <mergeCell ref="M14:M15"/>
    <mergeCell ref="N8:N9"/>
    <mergeCell ref="O8:O9"/>
    <mergeCell ref="P8:P9"/>
    <mergeCell ref="Q8:Q9"/>
    <mergeCell ref="N10:N11"/>
    <mergeCell ref="O10:O11"/>
    <mergeCell ref="P10:P11"/>
    <mergeCell ref="Q10:Q11"/>
    <mergeCell ref="R10:R11"/>
    <mergeCell ref="B10:B11"/>
    <mergeCell ref="C10:C11"/>
    <mergeCell ref="D10:D11"/>
    <mergeCell ref="H10:H11"/>
    <mergeCell ref="I10:I11"/>
    <mergeCell ref="J10:J11"/>
    <mergeCell ref="K10:K11"/>
    <mergeCell ref="L10:L11"/>
    <mergeCell ref="M10:M11"/>
    <mergeCell ref="B6:B7"/>
    <mergeCell ref="C6:C7"/>
    <mergeCell ref="D6:D7"/>
    <mergeCell ref="H6:H7"/>
    <mergeCell ref="I6:I7"/>
    <mergeCell ref="P6:P7"/>
    <mergeCell ref="Q6:Q7"/>
    <mergeCell ref="R6:R7"/>
    <mergeCell ref="B8:B9"/>
    <mergeCell ref="C8:C9"/>
    <mergeCell ref="D8:D9"/>
    <mergeCell ref="H8:H9"/>
    <mergeCell ref="I8:I9"/>
    <mergeCell ref="J8:J9"/>
    <mergeCell ref="K8:K9"/>
    <mergeCell ref="J6:J7"/>
    <mergeCell ref="K6:K7"/>
    <mergeCell ref="L6:L7"/>
    <mergeCell ref="M6:M7"/>
    <mergeCell ref="N6:N7"/>
    <mergeCell ref="O6:O7"/>
    <mergeCell ref="R8:R9"/>
    <mergeCell ref="L8:L9"/>
    <mergeCell ref="M8:M9"/>
    <mergeCell ref="B2:R2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L4:L5"/>
    <mergeCell ref="M4:N4"/>
    <mergeCell ref="O4:P4"/>
    <mergeCell ref="Q4:Q5"/>
    <mergeCell ref="R4:R5"/>
  </mergeCells>
  <printOptions horizontalCentered="1"/>
  <pageMargins left="0" right="0" top="0.39370078740157483" bottom="0" header="0" footer="0"/>
  <pageSetup paperSize="9" scale="75" orientation="landscape" verticalDpi="0" r:id="rId1"/>
  <rowBreaks count="1" manualBreakCount="1">
    <brk id="37" min="1" max="1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9"/>
  <sheetViews>
    <sheetView zoomScaleNormal="100" workbookViewId="0">
      <selection activeCell="B68" sqref="B68:R68"/>
    </sheetView>
  </sheetViews>
  <sheetFormatPr defaultRowHeight="18.75" x14ac:dyDescent="0.25"/>
  <cols>
    <col min="1" max="1" width="9.140625" style="1"/>
    <col min="2" max="2" width="8.5703125" style="1" bestFit="1" customWidth="1"/>
    <col min="3" max="3" width="14.140625" style="1" customWidth="1"/>
    <col min="4" max="4" width="9.7109375" style="1" bestFit="1" customWidth="1"/>
    <col min="5" max="6" width="14.42578125" style="1" customWidth="1"/>
    <col min="7" max="7" width="11.42578125" style="1" hidden="1" customWidth="1"/>
    <col min="8" max="8" width="9.5703125" style="1" bestFit="1" customWidth="1"/>
    <col min="9" max="9" width="14.28515625" style="1" customWidth="1"/>
    <col min="10" max="10" width="15.28515625" style="1" hidden="1" customWidth="1"/>
    <col min="11" max="11" width="12.7109375" style="1" bestFit="1" customWidth="1"/>
    <col min="12" max="12" width="15.28515625" style="1" bestFit="1" customWidth="1"/>
    <col min="13" max="13" width="9.28515625" style="1" bestFit="1" customWidth="1"/>
    <col min="14" max="14" width="15.28515625" style="1" bestFit="1" customWidth="1"/>
    <col min="15" max="15" width="9.28515625" style="1" bestFit="1" customWidth="1"/>
    <col min="16" max="17" width="15.28515625" style="1" bestFit="1" customWidth="1"/>
    <col min="18" max="18" width="14" style="1" customWidth="1"/>
    <col min="19" max="16384" width="9.140625" style="1"/>
  </cols>
  <sheetData>
    <row r="2" spans="2:21" ht="42" customHeight="1" x14ac:dyDescent="0.25">
      <c r="B2" s="57" t="s">
        <v>21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</row>
    <row r="3" spans="2:21" ht="19.5" thickBot="1" x14ac:dyDescent="0.3"/>
    <row r="4" spans="2:21" ht="33" customHeight="1" x14ac:dyDescent="0.25">
      <c r="B4" s="47" t="s">
        <v>4</v>
      </c>
      <c r="C4" s="43" t="s">
        <v>16</v>
      </c>
      <c r="D4" s="43" t="s">
        <v>17</v>
      </c>
      <c r="E4" s="43" t="s">
        <v>14</v>
      </c>
      <c r="F4" s="56"/>
      <c r="G4" s="30" t="s">
        <v>8</v>
      </c>
      <c r="H4" s="30" t="s">
        <v>6</v>
      </c>
      <c r="I4" s="41" t="s">
        <v>9</v>
      </c>
      <c r="J4" s="43" t="s">
        <v>5</v>
      </c>
      <c r="K4" s="43" t="s">
        <v>10</v>
      </c>
      <c r="L4" s="46" t="s">
        <v>7</v>
      </c>
      <c r="M4" s="28" t="s">
        <v>3</v>
      </c>
      <c r="N4" s="28"/>
      <c r="O4" s="28" t="s">
        <v>0</v>
      </c>
      <c r="P4" s="29"/>
      <c r="Q4" s="30" t="s">
        <v>15</v>
      </c>
      <c r="R4" s="32" t="s">
        <v>11</v>
      </c>
    </row>
    <row r="5" spans="2:21" ht="47.25" customHeight="1" thickBot="1" x14ac:dyDescent="0.3">
      <c r="B5" s="48"/>
      <c r="C5" s="49"/>
      <c r="D5" s="49"/>
      <c r="E5" s="14" t="s">
        <v>13</v>
      </c>
      <c r="F5" s="15" t="s">
        <v>12</v>
      </c>
      <c r="G5" s="50"/>
      <c r="H5" s="31"/>
      <c r="I5" s="42"/>
      <c r="J5" s="44"/>
      <c r="K5" s="45"/>
      <c r="L5" s="45"/>
      <c r="M5" s="16" t="s">
        <v>1</v>
      </c>
      <c r="N5" s="16" t="s">
        <v>2</v>
      </c>
      <c r="O5" s="16" t="s">
        <v>1</v>
      </c>
      <c r="P5" s="17" t="s">
        <v>2</v>
      </c>
      <c r="Q5" s="31"/>
      <c r="R5" s="33"/>
    </row>
    <row r="6" spans="2:21" x14ac:dyDescent="0.25">
      <c r="B6" s="34">
        <v>45292</v>
      </c>
      <c r="C6" s="36">
        <v>6969</v>
      </c>
      <c r="D6" s="36"/>
      <c r="E6" s="6">
        <v>52630</v>
      </c>
      <c r="F6" s="8">
        <v>52620</v>
      </c>
      <c r="G6" s="11">
        <f t="shared" ref="G6:G67" si="0">+E6-F6</f>
        <v>10</v>
      </c>
      <c r="H6" s="37">
        <f>+G6+G7</f>
        <v>134</v>
      </c>
      <c r="I6" s="39">
        <v>10500</v>
      </c>
      <c r="J6" s="36">
        <f>+H6*I6</f>
        <v>1407000</v>
      </c>
      <c r="K6" s="36">
        <v>11700</v>
      </c>
      <c r="L6" s="25">
        <f>+K6*H6</f>
        <v>1567800</v>
      </c>
      <c r="M6" s="36">
        <v>35</v>
      </c>
      <c r="N6" s="36">
        <f>+M6*K6</f>
        <v>409500</v>
      </c>
      <c r="O6" s="36">
        <f>+H6-M6</f>
        <v>99</v>
      </c>
      <c r="P6" s="51">
        <f>+O6*K6</f>
        <v>1158300</v>
      </c>
      <c r="Q6" s="23">
        <f>+L6-J6</f>
        <v>160800</v>
      </c>
      <c r="R6" s="23">
        <f>+C6+D6-H6</f>
        <v>6835</v>
      </c>
    </row>
    <row r="7" spans="2:21" x14ac:dyDescent="0.25">
      <c r="B7" s="35"/>
      <c r="C7" s="27"/>
      <c r="D7" s="27"/>
      <c r="E7" s="5">
        <v>125288</v>
      </c>
      <c r="F7" s="9">
        <v>125164</v>
      </c>
      <c r="G7" s="12">
        <f t="shared" si="0"/>
        <v>124</v>
      </c>
      <c r="H7" s="38"/>
      <c r="I7" s="40"/>
      <c r="J7" s="27"/>
      <c r="K7" s="27"/>
      <c r="L7" s="26"/>
      <c r="M7" s="27"/>
      <c r="N7" s="27"/>
      <c r="O7" s="27"/>
      <c r="P7" s="52"/>
      <c r="Q7" s="24"/>
      <c r="R7" s="24"/>
    </row>
    <row r="8" spans="2:21" x14ac:dyDescent="0.25">
      <c r="B8" s="35">
        <f>+B6+1</f>
        <v>45293</v>
      </c>
      <c r="C8" s="27">
        <f>+R6</f>
        <v>6835</v>
      </c>
      <c r="D8" s="27"/>
      <c r="E8" s="5">
        <v>52781</v>
      </c>
      <c r="F8" s="9">
        <f t="shared" ref="F8:F67" si="1">+E6</f>
        <v>52630</v>
      </c>
      <c r="G8" s="12">
        <f t="shared" si="0"/>
        <v>151</v>
      </c>
      <c r="H8" s="53">
        <f>+G8+G9</f>
        <v>278</v>
      </c>
      <c r="I8" s="40">
        <v>10000</v>
      </c>
      <c r="J8" s="27">
        <f>+H8*I8</f>
        <v>2780000</v>
      </c>
      <c r="K8" s="27">
        <f>+K6</f>
        <v>11700</v>
      </c>
      <c r="L8" s="26">
        <f>+K8*H8</f>
        <v>3252600</v>
      </c>
      <c r="M8" s="27">
        <v>37</v>
      </c>
      <c r="N8" s="27">
        <f>+M8*K8</f>
        <v>432900</v>
      </c>
      <c r="O8" s="27">
        <f>+H8-M8</f>
        <v>241</v>
      </c>
      <c r="P8" s="52">
        <f>+O8*K8</f>
        <v>2819700</v>
      </c>
      <c r="Q8" s="24">
        <f>+L8-J8</f>
        <v>472600</v>
      </c>
      <c r="R8" s="24">
        <f>+C8+D8-H8</f>
        <v>6557</v>
      </c>
    </row>
    <row r="9" spans="2:21" x14ac:dyDescent="0.25">
      <c r="B9" s="35"/>
      <c r="C9" s="27"/>
      <c r="D9" s="27"/>
      <c r="E9" s="5">
        <v>125415</v>
      </c>
      <c r="F9" s="9">
        <f t="shared" si="1"/>
        <v>125288</v>
      </c>
      <c r="G9" s="12">
        <f t="shared" si="0"/>
        <v>127</v>
      </c>
      <c r="H9" s="38"/>
      <c r="I9" s="40"/>
      <c r="J9" s="27"/>
      <c r="K9" s="27"/>
      <c r="L9" s="26"/>
      <c r="M9" s="27"/>
      <c r="N9" s="27"/>
      <c r="O9" s="27"/>
      <c r="P9" s="52"/>
      <c r="Q9" s="24"/>
      <c r="R9" s="24"/>
    </row>
    <row r="10" spans="2:21" x14ac:dyDescent="0.25">
      <c r="B10" s="35">
        <f>+B8+1</f>
        <v>45294</v>
      </c>
      <c r="C10" s="27">
        <f>+R8</f>
        <v>6557</v>
      </c>
      <c r="D10" s="27"/>
      <c r="E10" s="5">
        <v>52943</v>
      </c>
      <c r="F10" s="9">
        <f t="shared" si="1"/>
        <v>52781</v>
      </c>
      <c r="G10" s="12">
        <f t="shared" si="0"/>
        <v>162</v>
      </c>
      <c r="H10" s="53">
        <f>+G10+G11</f>
        <v>254</v>
      </c>
      <c r="I10" s="40">
        <v>10000</v>
      </c>
      <c r="J10" s="27">
        <f>+H10*I10</f>
        <v>2540000</v>
      </c>
      <c r="K10" s="27">
        <f>+K8</f>
        <v>11700</v>
      </c>
      <c r="L10" s="26">
        <f>+K10*H10</f>
        <v>2971800</v>
      </c>
      <c r="M10" s="27">
        <v>30</v>
      </c>
      <c r="N10" s="27">
        <f>+M10*K10</f>
        <v>351000</v>
      </c>
      <c r="O10" s="27">
        <f>+H10-M10</f>
        <v>224</v>
      </c>
      <c r="P10" s="52">
        <f>+O10*K10</f>
        <v>2620800</v>
      </c>
      <c r="Q10" s="24">
        <f>+L10-J10</f>
        <v>431800</v>
      </c>
      <c r="R10" s="24">
        <f>+C10+D10-H10</f>
        <v>6303</v>
      </c>
    </row>
    <row r="11" spans="2:21" x14ac:dyDescent="0.25">
      <c r="B11" s="35"/>
      <c r="C11" s="27"/>
      <c r="D11" s="27"/>
      <c r="E11" s="5">
        <v>125507</v>
      </c>
      <c r="F11" s="9">
        <f t="shared" si="1"/>
        <v>125415</v>
      </c>
      <c r="G11" s="12">
        <f t="shared" si="0"/>
        <v>92</v>
      </c>
      <c r="H11" s="38"/>
      <c r="I11" s="40"/>
      <c r="J11" s="27"/>
      <c r="K11" s="27"/>
      <c r="L11" s="26"/>
      <c r="M11" s="27"/>
      <c r="N11" s="27"/>
      <c r="O11" s="27"/>
      <c r="P11" s="52"/>
      <c r="Q11" s="24"/>
      <c r="R11" s="24"/>
      <c r="T11" s="3"/>
      <c r="U11" s="3"/>
    </row>
    <row r="12" spans="2:21" x14ac:dyDescent="0.25">
      <c r="B12" s="35">
        <f>+B10+1</f>
        <v>45295</v>
      </c>
      <c r="C12" s="27">
        <f>+R10</f>
        <v>6303</v>
      </c>
      <c r="D12" s="27"/>
      <c r="E12" s="5">
        <v>53008</v>
      </c>
      <c r="F12" s="9">
        <f t="shared" si="1"/>
        <v>52943</v>
      </c>
      <c r="G12" s="12">
        <f t="shared" si="0"/>
        <v>65</v>
      </c>
      <c r="H12" s="53">
        <f>+G12+G13</f>
        <v>300</v>
      </c>
      <c r="I12" s="40">
        <v>10000</v>
      </c>
      <c r="J12" s="27">
        <f>+H12*I12</f>
        <v>3000000</v>
      </c>
      <c r="K12" s="27">
        <f>+K10</f>
        <v>11700</v>
      </c>
      <c r="L12" s="26">
        <f>+K12*H12</f>
        <v>3510000</v>
      </c>
      <c r="M12" s="27">
        <v>47</v>
      </c>
      <c r="N12" s="27">
        <f>+M12*K12</f>
        <v>549900</v>
      </c>
      <c r="O12" s="27">
        <f>+H12-M12</f>
        <v>253</v>
      </c>
      <c r="P12" s="52">
        <f>+O12*K12</f>
        <v>2960100</v>
      </c>
      <c r="Q12" s="24">
        <f>+L12-J12</f>
        <v>510000</v>
      </c>
      <c r="R12" s="24">
        <f>+C12+D12-H12</f>
        <v>6003</v>
      </c>
      <c r="U12" s="3"/>
    </row>
    <row r="13" spans="2:21" x14ac:dyDescent="0.25">
      <c r="B13" s="35"/>
      <c r="C13" s="27"/>
      <c r="D13" s="27"/>
      <c r="E13" s="5">
        <v>125742</v>
      </c>
      <c r="F13" s="9">
        <f t="shared" si="1"/>
        <v>125507</v>
      </c>
      <c r="G13" s="12">
        <f t="shared" si="0"/>
        <v>235</v>
      </c>
      <c r="H13" s="38"/>
      <c r="I13" s="40"/>
      <c r="J13" s="27"/>
      <c r="K13" s="27"/>
      <c r="L13" s="26"/>
      <c r="M13" s="27"/>
      <c r="N13" s="27"/>
      <c r="O13" s="27"/>
      <c r="P13" s="52"/>
      <c r="Q13" s="24"/>
      <c r="R13" s="24"/>
    </row>
    <row r="14" spans="2:21" x14ac:dyDescent="0.25">
      <c r="B14" s="35">
        <f>+B12+1</f>
        <v>45296</v>
      </c>
      <c r="C14" s="27">
        <f>+R12</f>
        <v>6003</v>
      </c>
      <c r="D14" s="27"/>
      <c r="E14" s="5">
        <v>53062</v>
      </c>
      <c r="F14" s="9">
        <f t="shared" si="1"/>
        <v>53008</v>
      </c>
      <c r="G14" s="12">
        <f t="shared" si="0"/>
        <v>54</v>
      </c>
      <c r="H14" s="53">
        <f>+G14+G15</f>
        <v>242</v>
      </c>
      <c r="I14" s="40">
        <v>10000</v>
      </c>
      <c r="J14" s="27">
        <f>+H14*I14</f>
        <v>2420000</v>
      </c>
      <c r="K14" s="27">
        <v>11500</v>
      </c>
      <c r="L14" s="26">
        <f>+K14*H14</f>
        <v>2783000</v>
      </c>
      <c r="M14" s="27">
        <v>117</v>
      </c>
      <c r="N14" s="27">
        <f>+M14*K14</f>
        <v>1345500</v>
      </c>
      <c r="O14" s="27">
        <f>+H14-M14</f>
        <v>125</v>
      </c>
      <c r="P14" s="52">
        <f>+O14*K14</f>
        <v>1437500</v>
      </c>
      <c r="Q14" s="24">
        <f>+L14-J14</f>
        <v>363000</v>
      </c>
      <c r="R14" s="24">
        <f>+C14+D14-H14</f>
        <v>5761</v>
      </c>
    </row>
    <row r="15" spans="2:21" x14ac:dyDescent="0.25">
      <c r="B15" s="35"/>
      <c r="C15" s="27"/>
      <c r="D15" s="27"/>
      <c r="E15" s="5">
        <v>125930</v>
      </c>
      <c r="F15" s="9">
        <v>125742</v>
      </c>
      <c r="G15" s="12">
        <f t="shared" si="0"/>
        <v>188</v>
      </c>
      <c r="H15" s="38"/>
      <c r="I15" s="40"/>
      <c r="J15" s="27"/>
      <c r="K15" s="27"/>
      <c r="L15" s="26"/>
      <c r="M15" s="27"/>
      <c r="N15" s="27"/>
      <c r="O15" s="27"/>
      <c r="P15" s="52"/>
      <c r="Q15" s="24"/>
      <c r="R15" s="24"/>
    </row>
    <row r="16" spans="2:21" x14ac:dyDescent="0.25">
      <c r="B16" s="35">
        <f>+B14+1</f>
        <v>45297</v>
      </c>
      <c r="C16" s="27">
        <f>+R14</f>
        <v>5761</v>
      </c>
      <c r="D16" s="27"/>
      <c r="E16" s="5">
        <v>53192</v>
      </c>
      <c r="F16" s="9">
        <f t="shared" si="1"/>
        <v>53062</v>
      </c>
      <c r="G16" s="12">
        <f t="shared" si="0"/>
        <v>130</v>
      </c>
      <c r="H16" s="53">
        <f>+G16+G17</f>
        <v>253</v>
      </c>
      <c r="I16" s="40">
        <v>10000</v>
      </c>
      <c r="J16" s="27">
        <f>+H16*I16</f>
        <v>2530000</v>
      </c>
      <c r="K16" s="27">
        <v>11500</v>
      </c>
      <c r="L16" s="26">
        <f>+K16*H16</f>
        <v>2909500</v>
      </c>
      <c r="M16" s="27">
        <v>38</v>
      </c>
      <c r="N16" s="27">
        <f>+M16*K16</f>
        <v>437000</v>
      </c>
      <c r="O16" s="27">
        <f>+H16-M16</f>
        <v>215</v>
      </c>
      <c r="P16" s="52">
        <f>+O16*K16</f>
        <v>2472500</v>
      </c>
      <c r="Q16" s="24">
        <f>+L16-J16</f>
        <v>379500</v>
      </c>
      <c r="R16" s="24">
        <f>+C16+D16-H16</f>
        <v>5508</v>
      </c>
    </row>
    <row r="17" spans="2:18" x14ac:dyDescent="0.25">
      <c r="B17" s="35"/>
      <c r="C17" s="27"/>
      <c r="D17" s="27"/>
      <c r="E17" s="5">
        <v>126053</v>
      </c>
      <c r="F17" s="9">
        <f t="shared" si="1"/>
        <v>125930</v>
      </c>
      <c r="G17" s="12">
        <f t="shared" si="0"/>
        <v>123</v>
      </c>
      <c r="H17" s="38"/>
      <c r="I17" s="40"/>
      <c r="J17" s="27"/>
      <c r="K17" s="27"/>
      <c r="L17" s="26"/>
      <c r="M17" s="27"/>
      <c r="N17" s="27"/>
      <c r="O17" s="27"/>
      <c r="P17" s="52"/>
      <c r="Q17" s="24"/>
      <c r="R17" s="24"/>
    </row>
    <row r="18" spans="2:18" x14ac:dyDescent="0.25">
      <c r="B18" s="35">
        <f>+B16+1</f>
        <v>45298</v>
      </c>
      <c r="C18" s="27">
        <f>+R16</f>
        <v>5508</v>
      </c>
      <c r="D18" s="27"/>
      <c r="E18" s="5">
        <v>53340</v>
      </c>
      <c r="F18" s="9">
        <f t="shared" si="1"/>
        <v>53192</v>
      </c>
      <c r="G18" s="12">
        <f t="shared" si="0"/>
        <v>148</v>
      </c>
      <c r="H18" s="53">
        <f>+G18+G19</f>
        <v>217</v>
      </c>
      <c r="I18" s="40">
        <v>10000</v>
      </c>
      <c r="J18" s="27">
        <f>+H18*I18</f>
        <v>2170000</v>
      </c>
      <c r="K18" s="27">
        <f>+K16</f>
        <v>11500</v>
      </c>
      <c r="L18" s="26">
        <f>+K18*H18</f>
        <v>2495500</v>
      </c>
      <c r="M18" s="27">
        <v>60</v>
      </c>
      <c r="N18" s="27">
        <f>+M18*K18</f>
        <v>690000</v>
      </c>
      <c r="O18" s="27">
        <f>+H18-M18</f>
        <v>157</v>
      </c>
      <c r="P18" s="52">
        <f>+O18*K18</f>
        <v>1805500</v>
      </c>
      <c r="Q18" s="24">
        <f>+L18-J18</f>
        <v>325500</v>
      </c>
      <c r="R18" s="24">
        <f>+C18+D18-H18</f>
        <v>5291</v>
      </c>
    </row>
    <row r="19" spans="2:18" x14ac:dyDescent="0.25">
      <c r="B19" s="35"/>
      <c r="C19" s="27"/>
      <c r="D19" s="27"/>
      <c r="E19" s="5">
        <v>126122</v>
      </c>
      <c r="F19" s="9">
        <f t="shared" si="1"/>
        <v>126053</v>
      </c>
      <c r="G19" s="12">
        <f t="shared" si="0"/>
        <v>69</v>
      </c>
      <c r="H19" s="38"/>
      <c r="I19" s="40"/>
      <c r="J19" s="27"/>
      <c r="K19" s="27"/>
      <c r="L19" s="26"/>
      <c r="M19" s="27"/>
      <c r="N19" s="27"/>
      <c r="O19" s="27"/>
      <c r="P19" s="52"/>
      <c r="Q19" s="24"/>
      <c r="R19" s="24"/>
    </row>
    <row r="20" spans="2:18" x14ac:dyDescent="0.25">
      <c r="B20" s="35">
        <f>+B18+1</f>
        <v>45299</v>
      </c>
      <c r="C20" s="27">
        <f>+R18</f>
        <v>5291</v>
      </c>
      <c r="D20" s="27"/>
      <c r="E20" s="5">
        <v>53492</v>
      </c>
      <c r="F20" s="9">
        <f t="shared" si="1"/>
        <v>53340</v>
      </c>
      <c r="G20" s="12">
        <f t="shared" si="0"/>
        <v>152</v>
      </c>
      <c r="H20" s="53">
        <f>+G20+G21</f>
        <v>348</v>
      </c>
      <c r="I20" s="40">
        <v>10000</v>
      </c>
      <c r="J20" s="27">
        <f>+H20*I20</f>
        <v>3480000</v>
      </c>
      <c r="K20" s="27">
        <f>+K18</f>
        <v>11500</v>
      </c>
      <c r="L20" s="26">
        <f>+K20*H20</f>
        <v>4002000</v>
      </c>
      <c r="M20" s="27">
        <v>115</v>
      </c>
      <c r="N20" s="27">
        <f>+M20*K20</f>
        <v>1322500</v>
      </c>
      <c r="O20" s="27">
        <f>+H20-M20</f>
        <v>233</v>
      </c>
      <c r="P20" s="52">
        <f>+O20*K20</f>
        <v>2679500</v>
      </c>
      <c r="Q20" s="24">
        <f>+L20-J20</f>
        <v>522000</v>
      </c>
      <c r="R20" s="24">
        <f>+C20+D20-H20</f>
        <v>4943</v>
      </c>
    </row>
    <row r="21" spans="2:18" x14ac:dyDescent="0.25">
      <c r="B21" s="35"/>
      <c r="C21" s="27"/>
      <c r="D21" s="27"/>
      <c r="E21" s="5">
        <v>126318</v>
      </c>
      <c r="F21" s="9">
        <f t="shared" si="1"/>
        <v>126122</v>
      </c>
      <c r="G21" s="12">
        <f t="shared" si="0"/>
        <v>196</v>
      </c>
      <c r="H21" s="38"/>
      <c r="I21" s="40"/>
      <c r="J21" s="27"/>
      <c r="K21" s="27"/>
      <c r="L21" s="26"/>
      <c r="M21" s="27"/>
      <c r="N21" s="27"/>
      <c r="O21" s="27"/>
      <c r="P21" s="52"/>
      <c r="Q21" s="24"/>
      <c r="R21" s="24"/>
    </row>
    <row r="22" spans="2:18" x14ac:dyDescent="0.25">
      <c r="B22" s="35">
        <f>+B20+1</f>
        <v>45300</v>
      </c>
      <c r="C22" s="27">
        <f>+R20</f>
        <v>4943</v>
      </c>
      <c r="D22" s="27"/>
      <c r="E22" s="5">
        <v>53517</v>
      </c>
      <c r="F22" s="9">
        <f t="shared" si="1"/>
        <v>53492</v>
      </c>
      <c r="G22" s="12">
        <f t="shared" si="0"/>
        <v>25</v>
      </c>
      <c r="H22" s="53">
        <f>+G22+G23</f>
        <v>80</v>
      </c>
      <c r="I22" s="40">
        <v>10000</v>
      </c>
      <c r="J22" s="27">
        <f>+H22*I22</f>
        <v>800000</v>
      </c>
      <c r="K22" s="27">
        <f>+K20</f>
        <v>11500</v>
      </c>
      <c r="L22" s="26">
        <f>+K22*H22</f>
        <v>920000</v>
      </c>
      <c r="M22" s="27">
        <v>64</v>
      </c>
      <c r="N22" s="27">
        <f>+M22*K22</f>
        <v>736000</v>
      </c>
      <c r="O22" s="27">
        <f>+H22-M22</f>
        <v>16</v>
      </c>
      <c r="P22" s="52">
        <f>+O22*K22</f>
        <v>184000</v>
      </c>
      <c r="Q22" s="24">
        <f>+L22-J22</f>
        <v>120000</v>
      </c>
      <c r="R22" s="24">
        <f>+C22+D22-H22</f>
        <v>4863</v>
      </c>
    </row>
    <row r="23" spans="2:18" x14ac:dyDescent="0.25">
      <c r="B23" s="35"/>
      <c r="C23" s="27"/>
      <c r="D23" s="27"/>
      <c r="E23" s="5">
        <v>126373</v>
      </c>
      <c r="F23" s="9">
        <f t="shared" si="1"/>
        <v>126318</v>
      </c>
      <c r="G23" s="12">
        <f t="shared" si="0"/>
        <v>55</v>
      </c>
      <c r="H23" s="38"/>
      <c r="I23" s="40"/>
      <c r="J23" s="27"/>
      <c r="K23" s="27"/>
      <c r="L23" s="26"/>
      <c r="M23" s="27"/>
      <c r="N23" s="27"/>
      <c r="O23" s="27"/>
      <c r="P23" s="52"/>
      <c r="Q23" s="24"/>
      <c r="R23" s="24"/>
    </row>
    <row r="24" spans="2:18" x14ac:dyDescent="0.25">
      <c r="B24" s="35">
        <v>45300</v>
      </c>
      <c r="C24" s="27">
        <f>+R22</f>
        <v>4863</v>
      </c>
      <c r="D24" s="27"/>
      <c r="E24" s="5">
        <v>53584</v>
      </c>
      <c r="F24" s="9">
        <f t="shared" si="1"/>
        <v>53517</v>
      </c>
      <c r="G24" s="12">
        <f t="shared" si="0"/>
        <v>67</v>
      </c>
      <c r="H24" s="53">
        <f>+G24+G25</f>
        <v>121</v>
      </c>
      <c r="I24" s="40">
        <v>10000</v>
      </c>
      <c r="J24" s="27">
        <f>+H24*I24</f>
        <v>1210000</v>
      </c>
      <c r="K24" s="27">
        <f>+K22</f>
        <v>11500</v>
      </c>
      <c r="L24" s="26">
        <f>+K24*H24</f>
        <v>1391500</v>
      </c>
      <c r="M24" s="27">
        <v>50</v>
      </c>
      <c r="N24" s="27">
        <f>+M24*K24</f>
        <v>575000</v>
      </c>
      <c r="O24" s="27">
        <f>+H24-M24</f>
        <v>71</v>
      </c>
      <c r="P24" s="52">
        <f>+O24*K24</f>
        <v>816500</v>
      </c>
      <c r="Q24" s="24">
        <f>+L24-J24</f>
        <v>181500</v>
      </c>
      <c r="R24" s="24">
        <f>+C24+D24-H24</f>
        <v>4742</v>
      </c>
    </row>
    <row r="25" spans="2:18" x14ac:dyDescent="0.25">
      <c r="B25" s="35"/>
      <c r="C25" s="27"/>
      <c r="D25" s="27"/>
      <c r="E25" s="5">
        <v>126427</v>
      </c>
      <c r="F25" s="9">
        <f t="shared" si="1"/>
        <v>126373</v>
      </c>
      <c r="G25" s="12">
        <f t="shared" si="0"/>
        <v>54</v>
      </c>
      <c r="H25" s="38"/>
      <c r="I25" s="40"/>
      <c r="J25" s="27"/>
      <c r="K25" s="27"/>
      <c r="L25" s="26"/>
      <c r="M25" s="27"/>
      <c r="N25" s="27"/>
      <c r="O25" s="27"/>
      <c r="P25" s="52"/>
      <c r="Q25" s="24"/>
      <c r="R25" s="24"/>
    </row>
    <row r="26" spans="2:18" x14ac:dyDescent="0.25">
      <c r="B26" s="35">
        <f>+B24+1</f>
        <v>45301</v>
      </c>
      <c r="C26" s="27">
        <f>+R24</f>
        <v>4742</v>
      </c>
      <c r="D26" s="27"/>
      <c r="E26" s="5">
        <v>53640</v>
      </c>
      <c r="F26" s="9">
        <f t="shared" si="1"/>
        <v>53584</v>
      </c>
      <c r="G26" s="12">
        <f t="shared" si="0"/>
        <v>56</v>
      </c>
      <c r="H26" s="53">
        <f>+G26+G27</f>
        <v>148</v>
      </c>
      <c r="I26" s="40">
        <v>10000</v>
      </c>
      <c r="J26" s="27">
        <f>+H26*I26</f>
        <v>1480000</v>
      </c>
      <c r="K26" s="27">
        <f>+K24</f>
        <v>11500</v>
      </c>
      <c r="L26" s="26">
        <f>+K26*H26</f>
        <v>1702000</v>
      </c>
      <c r="M26" s="27">
        <v>88</v>
      </c>
      <c r="N26" s="27">
        <f>+M26*K26</f>
        <v>1012000</v>
      </c>
      <c r="O26" s="27">
        <f>+H26-M26</f>
        <v>60</v>
      </c>
      <c r="P26" s="52">
        <f>+O26*K26</f>
        <v>690000</v>
      </c>
      <c r="Q26" s="24">
        <f>+L26-J26</f>
        <v>222000</v>
      </c>
      <c r="R26" s="24">
        <f>+C26+D26-H26</f>
        <v>4594</v>
      </c>
    </row>
    <row r="27" spans="2:18" x14ac:dyDescent="0.25">
      <c r="B27" s="35"/>
      <c r="C27" s="27"/>
      <c r="D27" s="27"/>
      <c r="E27" s="5">
        <v>126519</v>
      </c>
      <c r="F27" s="9">
        <f t="shared" si="1"/>
        <v>126427</v>
      </c>
      <c r="G27" s="12">
        <f t="shared" si="0"/>
        <v>92</v>
      </c>
      <c r="H27" s="38"/>
      <c r="I27" s="40"/>
      <c r="J27" s="27"/>
      <c r="K27" s="27"/>
      <c r="L27" s="26"/>
      <c r="M27" s="27"/>
      <c r="N27" s="27"/>
      <c r="O27" s="27"/>
      <c r="P27" s="52"/>
      <c r="Q27" s="24"/>
      <c r="R27" s="24"/>
    </row>
    <row r="28" spans="2:18" x14ac:dyDescent="0.25">
      <c r="B28" s="35">
        <f>+B26+1</f>
        <v>45302</v>
      </c>
      <c r="C28" s="27">
        <f>+R26</f>
        <v>4594</v>
      </c>
      <c r="D28" s="27"/>
      <c r="E28" s="5">
        <v>53744</v>
      </c>
      <c r="F28" s="9">
        <f t="shared" si="1"/>
        <v>53640</v>
      </c>
      <c r="G28" s="12">
        <f t="shared" si="0"/>
        <v>104</v>
      </c>
      <c r="H28" s="53">
        <f>+G28+G29</f>
        <v>217</v>
      </c>
      <c r="I28" s="40">
        <v>10000</v>
      </c>
      <c r="J28" s="27">
        <f>+H28*I28</f>
        <v>2170000</v>
      </c>
      <c r="K28" s="27">
        <f>+K26</f>
        <v>11500</v>
      </c>
      <c r="L28" s="26">
        <f>+K28*H28</f>
        <v>2495500</v>
      </c>
      <c r="M28" s="27">
        <v>22</v>
      </c>
      <c r="N28" s="27">
        <f>+M28*K28</f>
        <v>253000</v>
      </c>
      <c r="O28" s="27">
        <f>+H28-M28</f>
        <v>195</v>
      </c>
      <c r="P28" s="52">
        <f>+O28*K28</f>
        <v>2242500</v>
      </c>
      <c r="Q28" s="24">
        <f>+L28-J28</f>
        <v>325500</v>
      </c>
      <c r="R28" s="24">
        <f>+C28+D28-H28</f>
        <v>4377</v>
      </c>
    </row>
    <row r="29" spans="2:18" x14ac:dyDescent="0.25">
      <c r="B29" s="35"/>
      <c r="C29" s="27"/>
      <c r="D29" s="27"/>
      <c r="E29" s="5">
        <v>126632</v>
      </c>
      <c r="F29" s="9">
        <f t="shared" si="1"/>
        <v>126519</v>
      </c>
      <c r="G29" s="12">
        <f t="shared" si="0"/>
        <v>113</v>
      </c>
      <c r="H29" s="38"/>
      <c r="I29" s="40"/>
      <c r="J29" s="27"/>
      <c r="K29" s="27"/>
      <c r="L29" s="26"/>
      <c r="M29" s="27"/>
      <c r="N29" s="27"/>
      <c r="O29" s="27"/>
      <c r="P29" s="52"/>
      <c r="Q29" s="24"/>
      <c r="R29" s="24"/>
    </row>
    <row r="30" spans="2:18" x14ac:dyDescent="0.25">
      <c r="B30" s="35">
        <f>+B28+1</f>
        <v>45303</v>
      </c>
      <c r="C30" s="27">
        <f>+R28</f>
        <v>4377</v>
      </c>
      <c r="D30" s="27"/>
      <c r="E30" s="5">
        <v>53832</v>
      </c>
      <c r="F30" s="9">
        <f t="shared" si="1"/>
        <v>53744</v>
      </c>
      <c r="G30" s="12">
        <f t="shared" si="0"/>
        <v>88</v>
      </c>
      <c r="H30" s="53">
        <f>+G30+G31</f>
        <v>225</v>
      </c>
      <c r="I30" s="40">
        <v>10000</v>
      </c>
      <c r="J30" s="27">
        <f>+H30*I30</f>
        <v>2250000</v>
      </c>
      <c r="K30" s="27">
        <f>+K28</f>
        <v>11500</v>
      </c>
      <c r="L30" s="26">
        <f>+K30*H30</f>
        <v>2587500</v>
      </c>
      <c r="M30" s="27">
        <v>46</v>
      </c>
      <c r="N30" s="27">
        <f>+M30*K30</f>
        <v>529000</v>
      </c>
      <c r="O30" s="27">
        <f>+H30-M30</f>
        <v>179</v>
      </c>
      <c r="P30" s="52">
        <f>+O30*K30</f>
        <v>2058500</v>
      </c>
      <c r="Q30" s="24">
        <f>+L30-J30</f>
        <v>337500</v>
      </c>
      <c r="R30" s="24">
        <f>+C30+D30-H30</f>
        <v>4152</v>
      </c>
    </row>
    <row r="31" spans="2:18" x14ac:dyDescent="0.25">
      <c r="B31" s="35"/>
      <c r="C31" s="27"/>
      <c r="D31" s="27"/>
      <c r="E31" s="5">
        <v>126769</v>
      </c>
      <c r="F31" s="9">
        <f t="shared" si="1"/>
        <v>126632</v>
      </c>
      <c r="G31" s="12">
        <f t="shared" si="0"/>
        <v>137</v>
      </c>
      <c r="H31" s="38"/>
      <c r="I31" s="40"/>
      <c r="J31" s="27"/>
      <c r="K31" s="27"/>
      <c r="L31" s="26"/>
      <c r="M31" s="27"/>
      <c r="N31" s="27"/>
      <c r="O31" s="27"/>
      <c r="P31" s="52"/>
      <c r="Q31" s="24"/>
      <c r="R31" s="24"/>
    </row>
    <row r="32" spans="2:18" x14ac:dyDescent="0.25">
      <c r="B32" s="35">
        <f>+B30+1</f>
        <v>45304</v>
      </c>
      <c r="C32" s="27">
        <f>+R30</f>
        <v>4152</v>
      </c>
      <c r="D32" s="27"/>
      <c r="E32" s="5">
        <v>53867</v>
      </c>
      <c r="F32" s="9">
        <f t="shared" si="1"/>
        <v>53832</v>
      </c>
      <c r="G32" s="12">
        <f t="shared" si="0"/>
        <v>35</v>
      </c>
      <c r="H32" s="53">
        <f>+G32+G33</f>
        <v>149</v>
      </c>
      <c r="I32" s="40">
        <v>10000</v>
      </c>
      <c r="J32" s="27">
        <f>+H32*I32</f>
        <v>1490000</v>
      </c>
      <c r="K32" s="27">
        <f>+K30</f>
        <v>11500</v>
      </c>
      <c r="L32" s="26">
        <f>+K32*H32</f>
        <v>1713500</v>
      </c>
      <c r="M32" s="27">
        <v>48</v>
      </c>
      <c r="N32" s="27">
        <f>+M32*K32</f>
        <v>552000</v>
      </c>
      <c r="O32" s="27">
        <f>+H32-M32</f>
        <v>101</v>
      </c>
      <c r="P32" s="52">
        <f>+O32*K32</f>
        <v>1161500</v>
      </c>
      <c r="Q32" s="24">
        <f>+L32-J32</f>
        <v>223500</v>
      </c>
      <c r="R32" s="24">
        <f>+C32+D32-H32</f>
        <v>4003</v>
      </c>
    </row>
    <row r="33" spans="2:18" x14ac:dyDescent="0.25">
      <c r="B33" s="35"/>
      <c r="C33" s="27"/>
      <c r="D33" s="27"/>
      <c r="E33" s="5">
        <v>126883</v>
      </c>
      <c r="F33" s="9">
        <f t="shared" si="1"/>
        <v>126769</v>
      </c>
      <c r="G33" s="12">
        <f t="shared" si="0"/>
        <v>114</v>
      </c>
      <c r="H33" s="38"/>
      <c r="I33" s="40"/>
      <c r="J33" s="27"/>
      <c r="K33" s="27"/>
      <c r="L33" s="26"/>
      <c r="M33" s="27"/>
      <c r="N33" s="27"/>
      <c r="O33" s="27"/>
      <c r="P33" s="52"/>
      <c r="Q33" s="24"/>
      <c r="R33" s="24"/>
    </row>
    <row r="34" spans="2:18" x14ac:dyDescent="0.25">
      <c r="B34" s="35">
        <f>+B32+1</f>
        <v>45305</v>
      </c>
      <c r="C34" s="27">
        <f>+R32</f>
        <v>4003</v>
      </c>
      <c r="D34" s="27"/>
      <c r="E34" s="5">
        <v>54027</v>
      </c>
      <c r="F34" s="9">
        <f t="shared" si="1"/>
        <v>53867</v>
      </c>
      <c r="G34" s="12">
        <f t="shared" si="0"/>
        <v>160</v>
      </c>
      <c r="H34" s="53">
        <f>+G34+G35</f>
        <v>274</v>
      </c>
      <c r="I34" s="40">
        <v>10000</v>
      </c>
      <c r="J34" s="27">
        <f>+H34*I34</f>
        <v>2740000</v>
      </c>
      <c r="K34" s="27">
        <f>+K32</f>
        <v>11500</v>
      </c>
      <c r="L34" s="26">
        <f>+K34*H34</f>
        <v>3151000</v>
      </c>
      <c r="M34" s="27">
        <v>66</v>
      </c>
      <c r="N34" s="27">
        <f>+M34*K34</f>
        <v>759000</v>
      </c>
      <c r="O34" s="27">
        <f>+H34-M34</f>
        <v>208</v>
      </c>
      <c r="P34" s="52">
        <f>+O34*K34</f>
        <v>2392000</v>
      </c>
      <c r="Q34" s="24">
        <f>+L34-J34</f>
        <v>411000</v>
      </c>
      <c r="R34" s="24">
        <f>+C34+D34-H34</f>
        <v>3729</v>
      </c>
    </row>
    <row r="35" spans="2:18" x14ac:dyDescent="0.25">
      <c r="B35" s="35"/>
      <c r="C35" s="27"/>
      <c r="D35" s="27"/>
      <c r="E35" s="5">
        <v>126997</v>
      </c>
      <c r="F35" s="9">
        <f t="shared" si="1"/>
        <v>126883</v>
      </c>
      <c r="G35" s="12">
        <f t="shared" si="0"/>
        <v>114</v>
      </c>
      <c r="H35" s="38"/>
      <c r="I35" s="40"/>
      <c r="J35" s="27"/>
      <c r="K35" s="27"/>
      <c r="L35" s="26"/>
      <c r="M35" s="27"/>
      <c r="N35" s="27"/>
      <c r="O35" s="27"/>
      <c r="P35" s="52"/>
      <c r="Q35" s="24"/>
      <c r="R35" s="24"/>
    </row>
    <row r="36" spans="2:18" x14ac:dyDescent="0.25">
      <c r="B36" s="35">
        <f>+B34+1</f>
        <v>45306</v>
      </c>
      <c r="C36" s="27">
        <f>+R34</f>
        <v>3729</v>
      </c>
      <c r="D36" s="27"/>
      <c r="E36" s="5">
        <v>54125</v>
      </c>
      <c r="F36" s="9">
        <f t="shared" si="1"/>
        <v>54027</v>
      </c>
      <c r="G36" s="12">
        <f t="shared" si="0"/>
        <v>98</v>
      </c>
      <c r="H36" s="53">
        <f>+G36+G37</f>
        <v>307</v>
      </c>
      <c r="I36" s="40">
        <v>10000</v>
      </c>
      <c r="J36" s="27">
        <f>+H36*I36</f>
        <v>3070000</v>
      </c>
      <c r="K36" s="27">
        <f>+K34</f>
        <v>11500</v>
      </c>
      <c r="L36" s="26">
        <f>+K36*H36</f>
        <v>3530500</v>
      </c>
      <c r="M36" s="27">
        <v>21</v>
      </c>
      <c r="N36" s="27">
        <f>+M36*K36</f>
        <v>241500</v>
      </c>
      <c r="O36" s="27">
        <f>+H36-M36</f>
        <v>286</v>
      </c>
      <c r="P36" s="52">
        <f>+O36*K36</f>
        <v>3289000</v>
      </c>
      <c r="Q36" s="24">
        <f>+L36-J36</f>
        <v>460500</v>
      </c>
      <c r="R36" s="24">
        <f>+C36+D36-H36</f>
        <v>3422</v>
      </c>
    </row>
    <row r="37" spans="2:18" x14ac:dyDescent="0.25">
      <c r="B37" s="35"/>
      <c r="C37" s="27"/>
      <c r="D37" s="27"/>
      <c r="E37" s="5">
        <v>127206</v>
      </c>
      <c r="F37" s="9">
        <f t="shared" si="1"/>
        <v>126997</v>
      </c>
      <c r="G37" s="12">
        <f t="shared" si="0"/>
        <v>209</v>
      </c>
      <c r="H37" s="38"/>
      <c r="I37" s="40"/>
      <c r="J37" s="27"/>
      <c r="K37" s="27"/>
      <c r="L37" s="26"/>
      <c r="M37" s="27"/>
      <c r="N37" s="27"/>
      <c r="O37" s="27"/>
      <c r="P37" s="52"/>
      <c r="Q37" s="24"/>
      <c r="R37" s="24"/>
    </row>
    <row r="38" spans="2:18" x14ac:dyDescent="0.25">
      <c r="B38" s="35">
        <f>+B36+1</f>
        <v>45307</v>
      </c>
      <c r="C38" s="27">
        <f>+R36</f>
        <v>3422</v>
      </c>
      <c r="D38" s="27"/>
      <c r="E38" s="5">
        <v>54225</v>
      </c>
      <c r="F38" s="9">
        <f t="shared" si="1"/>
        <v>54125</v>
      </c>
      <c r="G38" s="12">
        <f t="shared" si="0"/>
        <v>100</v>
      </c>
      <c r="H38" s="53">
        <f>+G38+G39</f>
        <v>300</v>
      </c>
      <c r="I38" s="40">
        <v>10000</v>
      </c>
      <c r="J38" s="27">
        <f>+H38*I38</f>
        <v>3000000</v>
      </c>
      <c r="K38" s="27">
        <f>+K36</f>
        <v>11500</v>
      </c>
      <c r="L38" s="26">
        <f>+K38*H38</f>
        <v>3450000</v>
      </c>
      <c r="M38" s="27">
        <v>79</v>
      </c>
      <c r="N38" s="27">
        <f>+M38*K38</f>
        <v>908500</v>
      </c>
      <c r="O38" s="27">
        <f>+H38-M38</f>
        <v>221</v>
      </c>
      <c r="P38" s="52">
        <f>+O38*K38</f>
        <v>2541500</v>
      </c>
      <c r="Q38" s="24">
        <f>+L38-J38</f>
        <v>450000</v>
      </c>
      <c r="R38" s="24">
        <f>+C38+D38-H38</f>
        <v>3122</v>
      </c>
    </row>
    <row r="39" spans="2:18" x14ac:dyDescent="0.25">
      <c r="B39" s="35"/>
      <c r="C39" s="27"/>
      <c r="D39" s="27"/>
      <c r="E39" s="5">
        <v>127406</v>
      </c>
      <c r="F39" s="9">
        <f t="shared" si="1"/>
        <v>127206</v>
      </c>
      <c r="G39" s="12">
        <f t="shared" si="0"/>
        <v>200</v>
      </c>
      <c r="H39" s="38"/>
      <c r="I39" s="40"/>
      <c r="J39" s="27"/>
      <c r="K39" s="27"/>
      <c r="L39" s="26"/>
      <c r="M39" s="27"/>
      <c r="N39" s="27"/>
      <c r="O39" s="27"/>
      <c r="P39" s="52"/>
      <c r="Q39" s="24"/>
      <c r="R39" s="24"/>
    </row>
    <row r="40" spans="2:18" x14ac:dyDescent="0.25">
      <c r="B40" s="35">
        <f>+B38+1</f>
        <v>45308</v>
      </c>
      <c r="C40" s="27">
        <f>+R38</f>
        <v>3122</v>
      </c>
      <c r="D40" s="27"/>
      <c r="E40" s="5">
        <v>54280</v>
      </c>
      <c r="F40" s="9">
        <f t="shared" si="1"/>
        <v>54225</v>
      </c>
      <c r="G40" s="12">
        <f t="shared" si="0"/>
        <v>55</v>
      </c>
      <c r="H40" s="53">
        <f>+G40+G41</f>
        <v>314</v>
      </c>
      <c r="I40" s="40">
        <v>10000</v>
      </c>
      <c r="J40" s="27">
        <f>+H40*I40</f>
        <v>3140000</v>
      </c>
      <c r="K40" s="27">
        <f>+K38</f>
        <v>11500</v>
      </c>
      <c r="L40" s="26">
        <f>+K40*H40</f>
        <v>3611000</v>
      </c>
      <c r="M40" s="27">
        <v>215</v>
      </c>
      <c r="N40" s="27">
        <f>+M40*K40</f>
        <v>2472500</v>
      </c>
      <c r="O40" s="27">
        <f>+H40-M40</f>
        <v>99</v>
      </c>
      <c r="P40" s="52">
        <f>+O40*K40</f>
        <v>1138500</v>
      </c>
      <c r="Q40" s="24">
        <f>+L40-J40</f>
        <v>471000</v>
      </c>
      <c r="R40" s="24">
        <f>+C40+D40-H40</f>
        <v>2808</v>
      </c>
    </row>
    <row r="41" spans="2:18" x14ac:dyDescent="0.25">
      <c r="B41" s="35"/>
      <c r="C41" s="27"/>
      <c r="D41" s="27"/>
      <c r="E41" s="5">
        <v>127665</v>
      </c>
      <c r="F41" s="9">
        <f t="shared" si="1"/>
        <v>127406</v>
      </c>
      <c r="G41" s="12">
        <f t="shared" si="0"/>
        <v>259</v>
      </c>
      <c r="H41" s="38"/>
      <c r="I41" s="40"/>
      <c r="J41" s="27"/>
      <c r="K41" s="27"/>
      <c r="L41" s="26"/>
      <c r="M41" s="27"/>
      <c r="N41" s="27"/>
      <c r="O41" s="27"/>
      <c r="P41" s="52"/>
      <c r="Q41" s="24"/>
      <c r="R41" s="24"/>
    </row>
    <row r="42" spans="2:18" x14ac:dyDescent="0.25">
      <c r="B42" s="35">
        <f>+B40+1</f>
        <v>45309</v>
      </c>
      <c r="C42" s="27">
        <f>+R40</f>
        <v>2808</v>
      </c>
      <c r="D42" s="27"/>
      <c r="E42" s="5">
        <v>54453</v>
      </c>
      <c r="F42" s="9">
        <f t="shared" si="1"/>
        <v>54280</v>
      </c>
      <c r="G42" s="12">
        <f t="shared" si="0"/>
        <v>173</v>
      </c>
      <c r="H42" s="53">
        <f>+G42+G43</f>
        <v>396</v>
      </c>
      <c r="I42" s="40">
        <v>10000</v>
      </c>
      <c r="J42" s="27">
        <f>+H42*I42</f>
        <v>3960000</v>
      </c>
      <c r="K42" s="27">
        <f>+K40</f>
        <v>11500</v>
      </c>
      <c r="L42" s="26">
        <f>+K42*H42</f>
        <v>4554000</v>
      </c>
      <c r="M42" s="27">
        <v>161</v>
      </c>
      <c r="N42" s="27">
        <f>+M42*K42</f>
        <v>1851500</v>
      </c>
      <c r="O42" s="27">
        <f>+H42-M42</f>
        <v>235</v>
      </c>
      <c r="P42" s="52">
        <f>+O42*K42</f>
        <v>2702500</v>
      </c>
      <c r="Q42" s="24">
        <f>+L42-J42</f>
        <v>594000</v>
      </c>
      <c r="R42" s="24">
        <f>+C42+D42-H42</f>
        <v>2412</v>
      </c>
    </row>
    <row r="43" spans="2:18" x14ac:dyDescent="0.25">
      <c r="B43" s="35"/>
      <c r="C43" s="27"/>
      <c r="D43" s="27"/>
      <c r="E43" s="5">
        <v>127888</v>
      </c>
      <c r="F43" s="9">
        <f t="shared" si="1"/>
        <v>127665</v>
      </c>
      <c r="G43" s="12">
        <f t="shared" si="0"/>
        <v>223</v>
      </c>
      <c r="H43" s="38"/>
      <c r="I43" s="40"/>
      <c r="J43" s="27"/>
      <c r="K43" s="27"/>
      <c r="L43" s="26"/>
      <c r="M43" s="27"/>
      <c r="N43" s="27"/>
      <c r="O43" s="27"/>
      <c r="P43" s="52"/>
      <c r="Q43" s="24"/>
      <c r="R43" s="24"/>
    </row>
    <row r="44" spans="2:18" x14ac:dyDescent="0.25">
      <c r="B44" s="35">
        <f>+B42+1</f>
        <v>45310</v>
      </c>
      <c r="C44" s="27">
        <f>+R42</f>
        <v>2412</v>
      </c>
      <c r="D44" s="27"/>
      <c r="E44" s="5">
        <v>54548</v>
      </c>
      <c r="F44" s="9">
        <f t="shared" si="1"/>
        <v>54453</v>
      </c>
      <c r="G44" s="12">
        <f t="shared" si="0"/>
        <v>95</v>
      </c>
      <c r="H44" s="53">
        <f>+G44+G45</f>
        <v>377</v>
      </c>
      <c r="I44" s="40">
        <v>10000</v>
      </c>
      <c r="J44" s="27">
        <f>+H44*I44</f>
        <v>3770000</v>
      </c>
      <c r="K44" s="27">
        <f>+K42</f>
        <v>11500</v>
      </c>
      <c r="L44" s="26">
        <f>+K44*H44</f>
        <v>4335500</v>
      </c>
      <c r="M44" s="27">
        <v>158</v>
      </c>
      <c r="N44" s="27">
        <f>+M44*K44</f>
        <v>1817000</v>
      </c>
      <c r="O44" s="27">
        <f>+H44-M44</f>
        <v>219</v>
      </c>
      <c r="P44" s="52">
        <f>+O44*K44</f>
        <v>2518500</v>
      </c>
      <c r="Q44" s="24">
        <f>+L44-J44</f>
        <v>565500</v>
      </c>
      <c r="R44" s="24">
        <f>+C44+D44-H44</f>
        <v>2035</v>
      </c>
    </row>
    <row r="45" spans="2:18" x14ac:dyDescent="0.25">
      <c r="B45" s="35"/>
      <c r="C45" s="27"/>
      <c r="D45" s="27"/>
      <c r="E45" s="5">
        <v>128170</v>
      </c>
      <c r="F45" s="9">
        <f t="shared" si="1"/>
        <v>127888</v>
      </c>
      <c r="G45" s="12">
        <f t="shared" si="0"/>
        <v>282</v>
      </c>
      <c r="H45" s="38"/>
      <c r="I45" s="40"/>
      <c r="J45" s="27"/>
      <c r="K45" s="27"/>
      <c r="L45" s="26"/>
      <c r="M45" s="27"/>
      <c r="N45" s="27"/>
      <c r="O45" s="27"/>
      <c r="P45" s="52"/>
      <c r="Q45" s="24"/>
      <c r="R45" s="24"/>
    </row>
    <row r="46" spans="2:18" x14ac:dyDescent="0.25">
      <c r="B46" s="35">
        <f>+B44+1</f>
        <v>45311</v>
      </c>
      <c r="C46" s="27">
        <f>+R44</f>
        <v>2035</v>
      </c>
      <c r="D46" s="27">
        <v>1325</v>
      </c>
      <c r="E46" s="5">
        <v>54807</v>
      </c>
      <c r="F46" s="9">
        <f t="shared" si="1"/>
        <v>54548</v>
      </c>
      <c r="G46" s="12">
        <f t="shared" si="0"/>
        <v>259</v>
      </c>
      <c r="H46" s="53">
        <f>+G46+G47</f>
        <v>449</v>
      </c>
      <c r="I46" s="40">
        <v>10000</v>
      </c>
      <c r="J46" s="27">
        <f>+H46*I46</f>
        <v>4490000</v>
      </c>
      <c r="K46" s="27">
        <f>+K44</f>
        <v>11500</v>
      </c>
      <c r="L46" s="26">
        <f>+K46*H46</f>
        <v>5163500</v>
      </c>
      <c r="M46" s="27">
        <v>242</v>
      </c>
      <c r="N46" s="27">
        <f>+M46*K46</f>
        <v>2783000</v>
      </c>
      <c r="O46" s="27">
        <f>+H46-M46</f>
        <v>207</v>
      </c>
      <c r="P46" s="52">
        <f>+O46*K46</f>
        <v>2380500</v>
      </c>
      <c r="Q46" s="24">
        <f>+L46-J46</f>
        <v>673500</v>
      </c>
      <c r="R46" s="24">
        <f>+C46+D46-H46</f>
        <v>2911</v>
      </c>
    </row>
    <row r="47" spans="2:18" x14ac:dyDescent="0.25">
      <c r="B47" s="35"/>
      <c r="C47" s="27"/>
      <c r="D47" s="27"/>
      <c r="E47" s="5">
        <v>128360</v>
      </c>
      <c r="F47" s="9">
        <f t="shared" si="1"/>
        <v>128170</v>
      </c>
      <c r="G47" s="12">
        <f t="shared" si="0"/>
        <v>190</v>
      </c>
      <c r="H47" s="38"/>
      <c r="I47" s="40"/>
      <c r="J47" s="27"/>
      <c r="K47" s="27"/>
      <c r="L47" s="26"/>
      <c r="M47" s="27"/>
      <c r="N47" s="27"/>
      <c r="O47" s="27"/>
      <c r="P47" s="52"/>
      <c r="Q47" s="24"/>
      <c r="R47" s="24"/>
    </row>
    <row r="48" spans="2:18" x14ac:dyDescent="0.25">
      <c r="B48" s="35">
        <f>+B46+1</f>
        <v>45312</v>
      </c>
      <c r="C48" s="27">
        <f>+R46</f>
        <v>2911</v>
      </c>
      <c r="D48" s="27"/>
      <c r="E48" s="5">
        <v>54983</v>
      </c>
      <c r="F48" s="9">
        <f t="shared" si="1"/>
        <v>54807</v>
      </c>
      <c r="G48" s="12">
        <f t="shared" si="0"/>
        <v>176</v>
      </c>
      <c r="H48" s="53">
        <f>+G48+G49</f>
        <v>508</v>
      </c>
      <c r="I48" s="40">
        <v>10000</v>
      </c>
      <c r="J48" s="27">
        <f>+H48*I48</f>
        <v>5080000</v>
      </c>
      <c r="K48" s="27">
        <f>+K46</f>
        <v>11500</v>
      </c>
      <c r="L48" s="26">
        <f>+K48*H48</f>
        <v>5842000</v>
      </c>
      <c r="M48" s="27">
        <v>171</v>
      </c>
      <c r="N48" s="27">
        <f>+M48*K48</f>
        <v>1966500</v>
      </c>
      <c r="O48" s="27">
        <f>+H48-M48</f>
        <v>337</v>
      </c>
      <c r="P48" s="52">
        <f>+O48*K48</f>
        <v>3875500</v>
      </c>
      <c r="Q48" s="24">
        <f>+L48-J48</f>
        <v>762000</v>
      </c>
      <c r="R48" s="24">
        <f>+C48+D48-H48</f>
        <v>2403</v>
      </c>
    </row>
    <row r="49" spans="2:18" x14ac:dyDescent="0.25">
      <c r="B49" s="35"/>
      <c r="C49" s="27"/>
      <c r="D49" s="27"/>
      <c r="E49" s="5">
        <v>128692</v>
      </c>
      <c r="F49" s="9">
        <f t="shared" si="1"/>
        <v>128360</v>
      </c>
      <c r="G49" s="12">
        <f t="shared" si="0"/>
        <v>332</v>
      </c>
      <c r="H49" s="38"/>
      <c r="I49" s="40"/>
      <c r="J49" s="27"/>
      <c r="K49" s="27"/>
      <c r="L49" s="26"/>
      <c r="M49" s="27"/>
      <c r="N49" s="27"/>
      <c r="O49" s="27"/>
      <c r="P49" s="52"/>
      <c r="Q49" s="24"/>
      <c r="R49" s="24"/>
    </row>
    <row r="50" spans="2:18" x14ac:dyDescent="0.25">
      <c r="B50" s="35">
        <f>+B48+1</f>
        <v>45313</v>
      </c>
      <c r="C50" s="27">
        <f>+R48</f>
        <v>2403</v>
      </c>
      <c r="D50" s="27"/>
      <c r="E50" s="5">
        <v>55280</v>
      </c>
      <c r="F50" s="9">
        <f t="shared" si="1"/>
        <v>54983</v>
      </c>
      <c r="G50" s="12">
        <f t="shared" si="0"/>
        <v>297</v>
      </c>
      <c r="H50" s="53">
        <f>+G50+G51</f>
        <v>646</v>
      </c>
      <c r="I50" s="40">
        <v>10000</v>
      </c>
      <c r="J50" s="27">
        <f>+H50*I50</f>
        <v>6460000</v>
      </c>
      <c r="K50" s="27">
        <f>+K48</f>
        <v>11500</v>
      </c>
      <c r="L50" s="26">
        <f>+K50*H50</f>
        <v>7429000</v>
      </c>
      <c r="M50" s="27">
        <v>36</v>
      </c>
      <c r="N50" s="27">
        <f>+M50*K50</f>
        <v>414000</v>
      </c>
      <c r="O50" s="27">
        <f>+H50-M50</f>
        <v>610</v>
      </c>
      <c r="P50" s="52">
        <f>+O50*K50</f>
        <v>7015000</v>
      </c>
      <c r="Q50" s="24">
        <f>+L50-J50</f>
        <v>969000</v>
      </c>
      <c r="R50" s="24">
        <f>+C50+D50-H50</f>
        <v>1757</v>
      </c>
    </row>
    <row r="51" spans="2:18" x14ac:dyDescent="0.25">
      <c r="B51" s="35"/>
      <c r="C51" s="27"/>
      <c r="D51" s="27"/>
      <c r="E51" s="5">
        <v>129041</v>
      </c>
      <c r="F51" s="9">
        <f t="shared" si="1"/>
        <v>128692</v>
      </c>
      <c r="G51" s="12">
        <f t="shared" si="0"/>
        <v>349</v>
      </c>
      <c r="H51" s="38"/>
      <c r="I51" s="40"/>
      <c r="J51" s="27"/>
      <c r="K51" s="27"/>
      <c r="L51" s="26"/>
      <c r="M51" s="27"/>
      <c r="N51" s="27"/>
      <c r="O51" s="27"/>
      <c r="P51" s="52"/>
      <c r="Q51" s="24"/>
      <c r="R51" s="24"/>
    </row>
    <row r="52" spans="2:18" x14ac:dyDescent="0.25">
      <c r="B52" s="35">
        <f>+B50+1</f>
        <v>45314</v>
      </c>
      <c r="C52" s="27">
        <f>+R50</f>
        <v>1757</v>
      </c>
      <c r="D52" s="27"/>
      <c r="E52" s="5">
        <v>55546</v>
      </c>
      <c r="F52" s="9">
        <f t="shared" si="1"/>
        <v>55280</v>
      </c>
      <c r="G52" s="12">
        <f t="shared" si="0"/>
        <v>266</v>
      </c>
      <c r="H52" s="53">
        <f>+G52+G53</f>
        <v>417</v>
      </c>
      <c r="I52" s="40">
        <v>10000</v>
      </c>
      <c r="J52" s="27">
        <f>+H52*I52</f>
        <v>4170000</v>
      </c>
      <c r="K52" s="27">
        <f>+K50</f>
        <v>11500</v>
      </c>
      <c r="L52" s="26">
        <f>+K52*H52</f>
        <v>4795500</v>
      </c>
      <c r="M52" s="27">
        <v>234</v>
      </c>
      <c r="N52" s="27">
        <f>+M52*K52</f>
        <v>2691000</v>
      </c>
      <c r="O52" s="27">
        <f>+H52-M52</f>
        <v>183</v>
      </c>
      <c r="P52" s="52">
        <f>+O52*K52</f>
        <v>2104500</v>
      </c>
      <c r="Q52" s="24">
        <f>+L52-J52</f>
        <v>625500</v>
      </c>
      <c r="R52" s="24">
        <f>+C52+D52-H52</f>
        <v>1340</v>
      </c>
    </row>
    <row r="53" spans="2:18" x14ac:dyDescent="0.25">
      <c r="B53" s="35"/>
      <c r="C53" s="27"/>
      <c r="D53" s="27"/>
      <c r="E53" s="5">
        <v>129192</v>
      </c>
      <c r="F53" s="9">
        <f t="shared" si="1"/>
        <v>129041</v>
      </c>
      <c r="G53" s="12">
        <f t="shared" si="0"/>
        <v>151</v>
      </c>
      <c r="H53" s="38"/>
      <c r="I53" s="40"/>
      <c r="J53" s="27"/>
      <c r="K53" s="27"/>
      <c r="L53" s="26"/>
      <c r="M53" s="27"/>
      <c r="N53" s="27"/>
      <c r="O53" s="27"/>
      <c r="P53" s="52"/>
      <c r="Q53" s="24"/>
      <c r="R53" s="24"/>
    </row>
    <row r="54" spans="2:18" x14ac:dyDescent="0.25">
      <c r="B54" s="35">
        <f>+B52+1</f>
        <v>45315</v>
      </c>
      <c r="C54" s="27">
        <f>+R52</f>
        <v>1340</v>
      </c>
      <c r="D54" s="27">
        <v>5115</v>
      </c>
      <c r="E54" s="5">
        <v>55703</v>
      </c>
      <c r="F54" s="9">
        <f t="shared" si="1"/>
        <v>55546</v>
      </c>
      <c r="G54" s="12">
        <f t="shared" si="0"/>
        <v>157</v>
      </c>
      <c r="H54" s="53">
        <f>+G54+G55</f>
        <v>414</v>
      </c>
      <c r="I54" s="40">
        <v>10000</v>
      </c>
      <c r="J54" s="27">
        <f>+H54*I54</f>
        <v>4140000</v>
      </c>
      <c r="K54" s="27">
        <f>+K52</f>
        <v>11500</v>
      </c>
      <c r="L54" s="26">
        <f>+K54*H54</f>
        <v>4761000</v>
      </c>
      <c r="M54" s="27">
        <v>200</v>
      </c>
      <c r="N54" s="27">
        <f>+M54*K54</f>
        <v>2300000</v>
      </c>
      <c r="O54" s="27">
        <f>+H54-M54</f>
        <v>214</v>
      </c>
      <c r="P54" s="52">
        <f>+O54*K54</f>
        <v>2461000</v>
      </c>
      <c r="Q54" s="24">
        <f>+L54-J54</f>
        <v>621000</v>
      </c>
      <c r="R54" s="24">
        <f>+C54+D54-H54</f>
        <v>6041</v>
      </c>
    </row>
    <row r="55" spans="2:18" x14ac:dyDescent="0.25">
      <c r="B55" s="35"/>
      <c r="C55" s="27"/>
      <c r="D55" s="27"/>
      <c r="E55" s="5">
        <v>129449</v>
      </c>
      <c r="F55" s="9">
        <f t="shared" si="1"/>
        <v>129192</v>
      </c>
      <c r="G55" s="12">
        <f t="shared" si="0"/>
        <v>257</v>
      </c>
      <c r="H55" s="38"/>
      <c r="I55" s="40"/>
      <c r="J55" s="27"/>
      <c r="K55" s="27"/>
      <c r="L55" s="26"/>
      <c r="M55" s="27"/>
      <c r="N55" s="27"/>
      <c r="O55" s="27"/>
      <c r="P55" s="52"/>
      <c r="Q55" s="24"/>
      <c r="R55" s="24"/>
    </row>
    <row r="56" spans="2:18" x14ac:dyDescent="0.25">
      <c r="B56" s="35">
        <f>+B54+1</f>
        <v>45316</v>
      </c>
      <c r="C56" s="27">
        <f>+R54</f>
        <v>6041</v>
      </c>
      <c r="D56" s="27"/>
      <c r="E56" s="5">
        <v>56079</v>
      </c>
      <c r="F56" s="9">
        <f t="shared" si="1"/>
        <v>55703</v>
      </c>
      <c r="G56" s="12">
        <f t="shared" si="0"/>
        <v>376</v>
      </c>
      <c r="H56" s="53">
        <f>+G56+G57</f>
        <v>401</v>
      </c>
      <c r="I56" s="40">
        <v>10000</v>
      </c>
      <c r="J56" s="27">
        <f>+H56*I56</f>
        <v>4010000</v>
      </c>
      <c r="K56" s="27">
        <f>+K54</f>
        <v>11500</v>
      </c>
      <c r="L56" s="26">
        <f>+K56*H56</f>
        <v>4611500</v>
      </c>
      <c r="M56" s="27">
        <v>185</v>
      </c>
      <c r="N56" s="27">
        <f>+M56*K56</f>
        <v>2127500</v>
      </c>
      <c r="O56" s="27">
        <f>+H56-M56</f>
        <v>216</v>
      </c>
      <c r="P56" s="52">
        <f>+O56*K56</f>
        <v>2484000</v>
      </c>
      <c r="Q56" s="24">
        <f>+L56-J56</f>
        <v>601500</v>
      </c>
      <c r="R56" s="24">
        <f>+C56+D56-H56</f>
        <v>5640</v>
      </c>
    </row>
    <row r="57" spans="2:18" x14ac:dyDescent="0.25">
      <c r="B57" s="35"/>
      <c r="C57" s="27"/>
      <c r="D57" s="27"/>
      <c r="E57" s="5">
        <v>129474</v>
      </c>
      <c r="F57" s="9">
        <f t="shared" si="1"/>
        <v>129449</v>
      </c>
      <c r="G57" s="12">
        <f t="shared" si="0"/>
        <v>25</v>
      </c>
      <c r="H57" s="38"/>
      <c r="I57" s="40"/>
      <c r="J57" s="27"/>
      <c r="K57" s="27"/>
      <c r="L57" s="26"/>
      <c r="M57" s="27"/>
      <c r="N57" s="27"/>
      <c r="O57" s="27"/>
      <c r="P57" s="52"/>
      <c r="Q57" s="24"/>
      <c r="R57" s="24"/>
    </row>
    <row r="58" spans="2:18" x14ac:dyDescent="0.25">
      <c r="B58" s="35">
        <f>+B56+1</f>
        <v>45317</v>
      </c>
      <c r="C58" s="27">
        <f>+R56</f>
        <v>5640</v>
      </c>
      <c r="D58" s="27"/>
      <c r="E58" s="5">
        <f t="shared" ref="E58:E67" si="2">+F58</f>
        <v>56079</v>
      </c>
      <c r="F58" s="9">
        <f t="shared" si="1"/>
        <v>56079</v>
      </c>
      <c r="G58" s="12">
        <f t="shared" si="0"/>
        <v>0</v>
      </c>
      <c r="H58" s="53">
        <f>+G58+G59</f>
        <v>0</v>
      </c>
      <c r="I58" s="40">
        <v>10000</v>
      </c>
      <c r="J58" s="27">
        <f>+H58*I58</f>
        <v>0</v>
      </c>
      <c r="K58" s="27">
        <f>+K56</f>
        <v>11500</v>
      </c>
      <c r="L58" s="26">
        <f>+K58*H58</f>
        <v>0</v>
      </c>
      <c r="M58" s="27"/>
      <c r="N58" s="27">
        <f>+M59*K58</f>
        <v>0</v>
      </c>
      <c r="O58" s="27">
        <f>+H58-M59</f>
        <v>0</v>
      </c>
      <c r="P58" s="52">
        <f>+O58*K58</f>
        <v>0</v>
      </c>
      <c r="Q58" s="24">
        <f>+L58-J58</f>
        <v>0</v>
      </c>
      <c r="R58" s="24">
        <f>+C58+D58-H58</f>
        <v>5640</v>
      </c>
    </row>
    <row r="59" spans="2:18" x14ac:dyDescent="0.25">
      <c r="B59" s="35"/>
      <c r="C59" s="27"/>
      <c r="D59" s="27"/>
      <c r="E59" s="5">
        <f t="shared" si="2"/>
        <v>129474</v>
      </c>
      <c r="F59" s="9">
        <f t="shared" si="1"/>
        <v>129474</v>
      </c>
      <c r="G59" s="12">
        <f t="shared" si="0"/>
        <v>0</v>
      </c>
      <c r="H59" s="38"/>
      <c r="I59" s="40"/>
      <c r="J59" s="27"/>
      <c r="K59" s="27"/>
      <c r="L59" s="26"/>
      <c r="M59" s="27"/>
      <c r="N59" s="27"/>
      <c r="O59" s="27"/>
      <c r="P59" s="52"/>
      <c r="Q59" s="24"/>
      <c r="R59" s="24"/>
    </row>
    <row r="60" spans="2:18" x14ac:dyDescent="0.25">
      <c r="B60" s="35">
        <f>+B58+1</f>
        <v>45318</v>
      </c>
      <c r="C60" s="27">
        <f>+R58</f>
        <v>5640</v>
      </c>
      <c r="D60" s="27"/>
      <c r="E60" s="5">
        <f t="shared" si="2"/>
        <v>56079</v>
      </c>
      <c r="F60" s="9">
        <f t="shared" si="1"/>
        <v>56079</v>
      </c>
      <c r="G60" s="12">
        <f t="shared" si="0"/>
        <v>0</v>
      </c>
      <c r="H60" s="53">
        <f>+G60+G61</f>
        <v>0</v>
      </c>
      <c r="I60" s="40">
        <v>10000</v>
      </c>
      <c r="J60" s="27">
        <f>+H60*I60</f>
        <v>0</v>
      </c>
      <c r="K60" s="27">
        <f>+K58</f>
        <v>11500</v>
      </c>
      <c r="L60" s="26">
        <f>+K60*H60</f>
        <v>0</v>
      </c>
      <c r="M60" s="27"/>
      <c r="N60" s="27">
        <f>+M61*K60</f>
        <v>0</v>
      </c>
      <c r="O60" s="27">
        <f>+H60-M61</f>
        <v>0</v>
      </c>
      <c r="P60" s="52">
        <f>+O60*K60</f>
        <v>0</v>
      </c>
      <c r="Q60" s="24">
        <f>+L60-J60</f>
        <v>0</v>
      </c>
      <c r="R60" s="24">
        <f>+C60+D60-H60</f>
        <v>5640</v>
      </c>
    </row>
    <row r="61" spans="2:18" x14ac:dyDescent="0.25">
      <c r="B61" s="35"/>
      <c r="C61" s="27"/>
      <c r="D61" s="27"/>
      <c r="E61" s="5">
        <f t="shared" si="2"/>
        <v>129474</v>
      </c>
      <c r="F61" s="9">
        <f t="shared" si="1"/>
        <v>129474</v>
      </c>
      <c r="G61" s="12">
        <f t="shared" si="0"/>
        <v>0</v>
      </c>
      <c r="H61" s="38"/>
      <c r="I61" s="40"/>
      <c r="J61" s="27"/>
      <c r="K61" s="27"/>
      <c r="L61" s="26"/>
      <c r="M61" s="27"/>
      <c r="N61" s="27"/>
      <c r="O61" s="27"/>
      <c r="P61" s="52"/>
      <c r="Q61" s="24"/>
      <c r="R61" s="24"/>
    </row>
    <row r="62" spans="2:18" x14ac:dyDescent="0.25">
      <c r="B62" s="35">
        <f>+B60+1</f>
        <v>45319</v>
      </c>
      <c r="C62" s="27">
        <f>+R60</f>
        <v>5640</v>
      </c>
      <c r="D62" s="27"/>
      <c r="E62" s="5">
        <f t="shared" si="2"/>
        <v>56079</v>
      </c>
      <c r="F62" s="9">
        <f t="shared" si="1"/>
        <v>56079</v>
      </c>
      <c r="G62" s="12">
        <f t="shared" si="0"/>
        <v>0</v>
      </c>
      <c r="H62" s="53">
        <f>+G62+G63</f>
        <v>0</v>
      </c>
      <c r="I62" s="40">
        <v>10000</v>
      </c>
      <c r="J62" s="27">
        <f>+H62*I62</f>
        <v>0</v>
      </c>
      <c r="K62" s="27">
        <f>+K60</f>
        <v>11500</v>
      </c>
      <c r="L62" s="26">
        <f>+K62*H62</f>
        <v>0</v>
      </c>
      <c r="M62" s="27"/>
      <c r="N62" s="27">
        <f>+M63*K62</f>
        <v>0</v>
      </c>
      <c r="O62" s="27">
        <f>+H62-M63</f>
        <v>0</v>
      </c>
      <c r="P62" s="52">
        <f>+O62*K62</f>
        <v>0</v>
      </c>
      <c r="Q62" s="24">
        <f>+L62-J62</f>
        <v>0</v>
      </c>
      <c r="R62" s="24">
        <f>+C62+D62-H62</f>
        <v>5640</v>
      </c>
    </row>
    <row r="63" spans="2:18" x14ac:dyDescent="0.25">
      <c r="B63" s="35"/>
      <c r="C63" s="27"/>
      <c r="D63" s="27"/>
      <c r="E63" s="5">
        <f t="shared" si="2"/>
        <v>129474</v>
      </c>
      <c r="F63" s="9">
        <f t="shared" si="1"/>
        <v>129474</v>
      </c>
      <c r="G63" s="12">
        <f t="shared" si="0"/>
        <v>0</v>
      </c>
      <c r="H63" s="38"/>
      <c r="I63" s="40"/>
      <c r="J63" s="27"/>
      <c r="K63" s="27"/>
      <c r="L63" s="26"/>
      <c r="M63" s="27"/>
      <c r="N63" s="27"/>
      <c r="O63" s="27"/>
      <c r="P63" s="52"/>
      <c r="Q63" s="24"/>
      <c r="R63" s="24"/>
    </row>
    <row r="64" spans="2:18" x14ac:dyDescent="0.25">
      <c r="B64" s="35">
        <f>+B62+1</f>
        <v>45320</v>
      </c>
      <c r="C64" s="27">
        <f>+R62</f>
        <v>5640</v>
      </c>
      <c r="D64" s="27"/>
      <c r="E64" s="5">
        <f t="shared" si="2"/>
        <v>56079</v>
      </c>
      <c r="F64" s="9">
        <f t="shared" si="1"/>
        <v>56079</v>
      </c>
      <c r="G64" s="12">
        <f t="shared" si="0"/>
        <v>0</v>
      </c>
      <c r="H64" s="53">
        <f>+G64+G65</f>
        <v>0</v>
      </c>
      <c r="I64" s="40">
        <v>10000</v>
      </c>
      <c r="J64" s="27">
        <f>+H64*I64</f>
        <v>0</v>
      </c>
      <c r="K64" s="27">
        <f>+K62</f>
        <v>11500</v>
      </c>
      <c r="L64" s="26">
        <f>+K64*H64</f>
        <v>0</v>
      </c>
      <c r="M64" s="27"/>
      <c r="N64" s="27">
        <f>+M65*K64</f>
        <v>0</v>
      </c>
      <c r="O64" s="27">
        <f>+H64-M65</f>
        <v>0</v>
      </c>
      <c r="P64" s="52">
        <f>+O64*K64</f>
        <v>0</v>
      </c>
      <c r="Q64" s="24">
        <f>+L64-J64</f>
        <v>0</v>
      </c>
      <c r="R64" s="24">
        <f>+C64+D64-H64</f>
        <v>5640</v>
      </c>
    </row>
    <row r="65" spans="2:18" x14ac:dyDescent="0.25">
      <c r="B65" s="35"/>
      <c r="C65" s="27"/>
      <c r="D65" s="27"/>
      <c r="E65" s="5">
        <f t="shared" si="2"/>
        <v>129474</v>
      </c>
      <c r="F65" s="9">
        <f t="shared" si="1"/>
        <v>129474</v>
      </c>
      <c r="G65" s="12">
        <f t="shared" si="0"/>
        <v>0</v>
      </c>
      <c r="H65" s="38"/>
      <c r="I65" s="40"/>
      <c r="J65" s="27"/>
      <c r="K65" s="27"/>
      <c r="L65" s="26"/>
      <c r="M65" s="27"/>
      <c r="N65" s="27"/>
      <c r="O65" s="27"/>
      <c r="P65" s="52"/>
      <c r="Q65" s="24"/>
      <c r="R65" s="24"/>
    </row>
    <row r="66" spans="2:18" x14ac:dyDescent="0.25">
      <c r="B66" s="35">
        <f>+B64+1</f>
        <v>45321</v>
      </c>
      <c r="C66" s="27">
        <f>+R64</f>
        <v>5640</v>
      </c>
      <c r="D66" s="27"/>
      <c r="E66" s="5">
        <f t="shared" si="2"/>
        <v>56079</v>
      </c>
      <c r="F66" s="9">
        <f t="shared" si="1"/>
        <v>56079</v>
      </c>
      <c r="G66" s="12">
        <f t="shared" si="0"/>
        <v>0</v>
      </c>
      <c r="H66" s="53">
        <f>+G66+G67</f>
        <v>0</v>
      </c>
      <c r="I66" s="40">
        <v>10000</v>
      </c>
      <c r="J66" s="27">
        <f>+H66*I66</f>
        <v>0</v>
      </c>
      <c r="K66" s="27">
        <f>+K64</f>
        <v>11500</v>
      </c>
      <c r="L66" s="26">
        <f>+K66*H66</f>
        <v>0</v>
      </c>
      <c r="M66" s="27"/>
      <c r="N66" s="27">
        <f>+M67*K66</f>
        <v>0</v>
      </c>
      <c r="O66" s="27">
        <f>+H66-M67</f>
        <v>0</v>
      </c>
      <c r="P66" s="52">
        <f>+O66*K66</f>
        <v>0</v>
      </c>
      <c r="Q66" s="24">
        <f>+L66-J66</f>
        <v>0</v>
      </c>
      <c r="R66" s="24">
        <f>+C66+D66-H66</f>
        <v>5640</v>
      </c>
    </row>
    <row r="67" spans="2:18" ht="19.5" thickBot="1" x14ac:dyDescent="0.3">
      <c r="B67" s="60"/>
      <c r="C67" s="54"/>
      <c r="D67" s="54"/>
      <c r="E67" s="7">
        <f t="shared" si="2"/>
        <v>129474</v>
      </c>
      <c r="F67" s="10">
        <f t="shared" si="1"/>
        <v>129474</v>
      </c>
      <c r="G67" s="13">
        <f t="shared" si="0"/>
        <v>0</v>
      </c>
      <c r="H67" s="61"/>
      <c r="I67" s="62"/>
      <c r="J67" s="54"/>
      <c r="K67" s="54"/>
      <c r="L67" s="63"/>
      <c r="M67" s="54"/>
      <c r="N67" s="54"/>
      <c r="O67" s="54"/>
      <c r="P67" s="55"/>
      <c r="Q67" s="59"/>
      <c r="R67" s="59"/>
    </row>
    <row r="68" spans="2:18" ht="19.5" thickBot="1" x14ac:dyDescent="0.3">
      <c r="B68" s="18" t="s">
        <v>22</v>
      </c>
      <c r="C68" s="19"/>
      <c r="D68" s="19"/>
      <c r="E68" s="19"/>
      <c r="F68" s="19"/>
      <c r="G68" s="19">
        <f t="shared" ref="G68" si="3">SUM(G6:G67)</f>
        <v>7769</v>
      </c>
      <c r="H68" s="19">
        <f>SUM(H6:H66)</f>
        <v>7769</v>
      </c>
      <c r="I68" s="19">
        <f>SUM(I6:I66)</f>
        <v>310500</v>
      </c>
      <c r="J68" s="19">
        <f>SUM(J6:J66)</f>
        <v>77757000</v>
      </c>
      <c r="K68" s="19">
        <f>SUM(K6:K66)</f>
        <v>357300</v>
      </c>
      <c r="L68" s="19">
        <f>SUM(L6:L66)</f>
        <v>89536700</v>
      </c>
      <c r="M68" s="19">
        <f>SUM(M6:M67)</f>
        <v>2565</v>
      </c>
      <c r="N68" s="19">
        <f>SUM(N6:N66)</f>
        <v>29527300</v>
      </c>
      <c r="O68" s="19">
        <f>SUM(O6:O66)</f>
        <v>5204</v>
      </c>
      <c r="P68" s="19">
        <f>SUM(P6:P66)</f>
        <v>60009400</v>
      </c>
      <c r="Q68" s="19">
        <f>SUM(Q6:Q66)</f>
        <v>11779700</v>
      </c>
      <c r="R68" s="20"/>
    </row>
    <row r="69" spans="2:18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</sheetData>
  <mergeCells count="449">
    <mergeCell ref="B66:B67"/>
    <mergeCell ref="C66:C67"/>
    <mergeCell ref="D66:D67"/>
    <mergeCell ref="H66:H67"/>
    <mergeCell ref="I66:I67"/>
    <mergeCell ref="P66:P67"/>
    <mergeCell ref="Q66:Q67"/>
    <mergeCell ref="R66:R67"/>
    <mergeCell ref="J66:J67"/>
    <mergeCell ref="K66:K67"/>
    <mergeCell ref="L66:L67"/>
    <mergeCell ref="M66:M67"/>
    <mergeCell ref="N66:N67"/>
    <mergeCell ref="O66:O67"/>
    <mergeCell ref="N62:N63"/>
    <mergeCell ref="O62:O63"/>
    <mergeCell ref="P62:P63"/>
    <mergeCell ref="Q62:Q63"/>
    <mergeCell ref="N64:N65"/>
    <mergeCell ref="O64:O65"/>
    <mergeCell ref="P64:P65"/>
    <mergeCell ref="Q64:Q65"/>
    <mergeCell ref="R64:R65"/>
    <mergeCell ref="B64:B65"/>
    <mergeCell ref="C64:C65"/>
    <mergeCell ref="D64:D65"/>
    <mergeCell ref="H64:H65"/>
    <mergeCell ref="I64:I65"/>
    <mergeCell ref="J64:J65"/>
    <mergeCell ref="K64:K65"/>
    <mergeCell ref="L64:L65"/>
    <mergeCell ref="M64:M65"/>
    <mergeCell ref="B60:B61"/>
    <mergeCell ref="C60:C61"/>
    <mergeCell ref="D60:D61"/>
    <mergeCell ref="H60:H61"/>
    <mergeCell ref="I60:I61"/>
    <mergeCell ref="P60:P61"/>
    <mergeCell ref="Q60:Q61"/>
    <mergeCell ref="R60:R61"/>
    <mergeCell ref="B62:B63"/>
    <mergeCell ref="C62:C63"/>
    <mergeCell ref="D62:D63"/>
    <mergeCell ref="H62:H63"/>
    <mergeCell ref="I62:I63"/>
    <mergeCell ref="J62:J63"/>
    <mergeCell ref="K62:K63"/>
    <mergeCell ref="J60:J61"/>
    <mergeCell ref="K60:K61"/>
    <mergeCell ref="L60:L61"/>
    <mergeCell ref="M60:M61"/>
    <mergeCell ref="N60:N61"/>
    <mergeCell ref="O60:O61"/>
    <mergeCell ref="R62:R63"/>
    <mergeCell ref="L62:L63"/>
    <mergeCell ref="M62:M63"/>
    <mergeCell ref="N56:N57"/>
    <mergeCell ref="O56:O57"/>
    <mergeCell ref="P56:P57"/>
    <mergeCell ref="Q56:Q57"/>
    <mergeCell ref="N58:N59"/>
    <mergeCell ref="O58:O59"/>
    <mergeCell ref="P58:P59"/>
    <mergeCell ref="Q58:Q59"/>
    <mergeCell ref="R58:R59"/>
    <mergeCell ref="B58:B59"/>
    <mergeCell ref="C58:C59"/>
    <mergeCell ref="D58:D59"/>
    <mergeCell ref="H58:H59"/>
    <mergeCell ref="I58:I59"/>
    <mergeCell ref="J58:J59"/>
    <mergeCell ref="K58:K59"/>
    <mergeCell ref="L58:L59"/>
    <mergeCell ref="M58:M59"/>
    <mergeCell ref="B54:B55"/>
    <mergeCell ref="C54:C55"/>
    <mergeCell ref="D54:D55"/>
    <mergeCell ref="H54:H55"/>
    <mergeCell ref="I54:I55"/>
    <mergeCell ref="P54:P55"/>
    <mergeCell ref="Q54:Q55"/>
    <mergeCell ref="R54:R55"/>
    <mergeCell ref="B56:B57"/>
    <mergeCell ref="C56:C57"/>
    <mergeCell ref="D56:D57"/>
    <mergeCell ref="H56:H57"/>
    <mergeCell ref="I56:I57"/>
    <mergeCell ref="J56:J57"/>
    <mergeCell ref="K56:K57"/>
    <mergeCell ref="J54:J55"/>
    <mergeCell ref="K54:K55"/>
    <mergeCell ref="L54:L55"/>
    <mergeCell ref="M54:M55"/>
    <mergeCell ref="N54:N55"/>
    <mergeCell ref="O54:O55"/>
    <mergeCell ref="R56:R57"/>
    <mergeCell ref="L56:L57"/>
    <mergeCell ref="M56:M57"/>
    <mergeCell ref="N50:N51"/>
    <mergeCell ref="O50:O51"/>
    <mergeCell ref="P50:P51"/>
    <mergeCell ref="Q50:Q51"/>
    <mergeCell ref="N52:N53"/>
    <mergeCell ref="O52:O53"/>
    <mergeCell ref="P52:P53"/>
    <mergeCell ref="Q52:Q53"/>
    <mergeCell ref="R52:R53"/>
    <mergeCell ref="B52:B53"/>
    <mergeCell ref="C52:C53"/>
    <mergeCell ref="D52:D53"/>
    <mergeCell ref="H52:H53"/>
    <mergeCell ref="I52:I53"/>
    <mergeCell ref="J52:J53"/>
    <mergeCell ref="K52:K53"/>
    <mergeCell ref="L52:L53"/>
    <mergeCell ref="M52:M53"/>
    <mergeCell ref="B48:B49"/>
    <mergeCell ref="C48:C49"/>
    <mergeCell ref="D48:D49"/>
    <mergeCell ref="H48:H49"/>
    <mergeCell ref="I48:I49"/>
    <mergeCell ref="P48:P49"/>
    <mergeCell ref="Q48:Q49"/>
    <mergeCell ref="R48:R49"/>
    <mergeCell ref="B50:B51"/>
    <mergeCell ref="C50:C51"/>
    <mergeCell ref="D50:D51"/>
    <mergeCell ref="H50:H51"/>
    <mergeCell ref="I50:I51"/>
    <mergeCell ref="J50:J51"/>
    <mergeCell ref="K50:K51"/>
    <mergeCell ref="J48:J49"/>
    <mergeCell ref="K48:K49"/>
    <mergeCell ref="L48:L49"/>
    <mergeCell ref="M48:M49"/>
    <mergeCell ref="N48:N49"/>
    <mergeCell ref="O48:O49"/>
    <mergeCell ref="R50:R51"/>
    <mergeCell ref="L50:L51"/>
    <mergeCell ref="M50:M51"/>
    <mergeCell ref="N44:N45"/>
    <mergeCell ref="O44:O45"/>
    <mergeCell ref="P44:P45"/>
    <mergeCell ref="Q44:Q45"/>
    <mergeCell ref="N46:N47"/>
    <mergeCell ref="O46:O47"/>
    <mergeCell ref="P46:P47"/>
    <mergeCell ref="Q46:Q47"/>
    <mergeCell ref="R46:R47"/>
    <mergeCell ref="B46:B47"/>
    <mergeCell ref="C46:C47"/>
    <mergeCell ref="D46:D47"/>
    <mergeCell ref="H46:H47"/>
    <mergeCell ref="I46:I47"/>
    <mergeCell ref="J46:J47"/>
    <mergeCell ref="K46:K47"/>
    <mergeCell ref="L46:L47"/>
    <mergeCell ref="M46:M47"/>
    <mergeCell ref="B42:B43"/>
    <mergeCell ref="C42:C43"/>
    <mergeCell ref="D42:D43"/>
    <mergeCell ref="H42:H43"/>
    <mergeCell ref="I42:I43"/>
    <mergeCell ref="P42:P43"/>
    <mergeCell ref="Q42:Q43"/>
    <mergeCell ref="R42:R43"/>
    <mergeCell ref="B44:B45"/>
    <mergeCell ref="C44:C45"/>
    <mergeCell ref="D44:D45"/>
    <mergeCell ref="H44:H45"/>
    <mergeCell ref="I44:I45"/>
    <mergeCell ref="J44:J45"/>
    <mergeCell ref="K44:K45"/>
    <mergeCell ref="J42:J43"/>
    <mergeCell ref="K42:K43"/>
    <mergeCell ref="L42:L43"/>
    <mergeCell ref="M42:M43"/>
    <mergeCell ref="N42:N43"/>
    <mergeCell ref="O42:O43"/>
    <mergeCell ref="R44:R45"/>
    <mergeCell ref="L44:L45"/>
    <mergeCell ref="M44:M45"/>
    <mergeCell ref="N38:N39"/>
    <mergeCell ref="O38:O39"/>
    <mergeCell ref="P38:P39"/>
    <mergeCell ref="Q38:Q39"/>
    <mergeCell ref="N40:N41"/>
    <mergeCell ref="O40:O41"/>
    <mergeCell ref="P40:P41"/>
    <mergeCell ref="Q40:Q41"/>
    <mergeCell ref="R40:R41"/>
    <mergeCell ref="B40:B41"/>
    <mergeCell ref="C40:C41"/>
    <mergeCell ref="D40:D41"/>
    <mergeCell ref="H40:H41"/>
    <mergeCell ref="I40:I41"/>
    <mergeCell ref="J40:J41"/>
    <mergeCell ref="K40:K41"/>
    <mergeCell ref="L40:L41"/>
    <mergeCell ref="M40:M41"/>
    <mergeCell ref="B36:B37"/>
    <mergeCell ref="C36:C37"/>
    <mergeCell ref="D36:D37"/>
    <mergeCell ref="H36:H37"/>
    <mergeCell ref="I36:I37"/>
    <mergeCell ref="P36:P37"/>
    <mergeCell ref="Q36:Q37"/>
    <mergeCell ref="R36:R37"/>
    <mergeCell ref="B38:B39"/>
    <mergeCell ref="C38:C39"/>
    <mergeCell ref="D38:D39"/>
    <mergeCell ref="H38:H39"/>
    <mergeCell ref="I38:I39"/>
    <mergeCell ref="J38:J39"/>
    <mergeCell ref="K38:K39"/>
    <mergeCell ref="J36:J37"/>
    <mergeCell ref="K36:K37"/>
    <mergeCell ref="L36:L37"/>
    <mergeCell ref="M36:M37"/>
    <mergeCell ref="N36:N37"/>
    <mergeCell ref="O36:O37"/>
    <mergeCell ref="R38:R39"/>
    <mergeCell ref="L38:L39"/>
    <mergeCell ref="M38:M39"/>
    <mergeCell ref="N32:N33"/>
    <mergeCell ref="O32:O33"/>
    <mergeCell ref="P32:P33"/>
    <mergeCell ref="Q32:Q33"/>
    <mergeCell ref="N34:N35"/>
    <mergeCell ref="O34:O35"/>
    <mergeCell ref="P34:P35"/>
    <mergeCell ref="Q34:Q35"/>
    <mergeCell ref="R34:R35"/>
    <mergeCell ref="B34:B35"/>
    <mergeCell ref="C34:C35"/>
    <mergeCell ref="D34:D35"/>
    <mergeCell ref="H34:H35"/>
    <mergeCell ref="I34:I35"/>
    <mergeCell ref="J34:J35"/>
    <mergeCell ref="K34:K35"/>
    <mergeCell ref="L34:L35"/>
    <mergeCell ref="M34:M35"/>
    <mergeCell ref="B30:B31"/>
    <mergeCell ref="C30:C31"/>
    <mergeCell ref="D30:D31"/>
    <mergeCell ref="H30:H31"/>
    <mergeCell ref="I30:I31"/>
    <mergeCell ref="P30:P31"/>
    <mergeCell ref="Q30:Q31"/>
    <mergeCell ref="R30:R31"/>
    <mergeCell ref="B32:B33"/>
    <mergeCell ref="C32:C33"/>
    <mergeCell ref="D32:D33"/>
    <mergeCell ref="H32:H33"/>
    <mergeCell ref="I32:I33"/>
    <mergeCell ref="J32:J33"/>
    <mergeCell ref="K32:K33"/>
    <mergeCell ref="J30:J31"/>
    <mergeCell ref="K30:K31"/>
    <mergeCell ref="L30:L31"/>
    <mergeCell ref="M30:M31"/>
    <mergeCell ref="N30:N31"/>
    <mergeCell ref="O30:O31"/>
    <mergeCell ref="R32:R33"/>
    <mergeCell ref="L32:L33"/>
    <mergeCell ref="M32:M33"/>
    <mergeCell ref="N26:N27"/>
    <mergeCell ref="O26:O27"/>
    <mergeCell ref="P26:P27"/>
    <mergeCell ref="Q26:Q27"/>
    <mergeCell ref="N28:N29"/>
    <mergeCell ref="O28:O29"/>
    <mergeCell ref="P28:P29"/>
    <mergeCell ref="Q28:Q29"/>
    <mergeCell ref="R28:R29"/>
    <mergeCell ref="B28:B29"/>
    <mergeCell ref="C28:C29"/>
    <mergeCell ref="D28:D29"/>
    <mergeCell ref="H28:H29"/>
    <mergeCell ref="I28:I29"/>
    <mergeCell ref="J28:J29"/>
    <mergeCell ref="K28:K29"/>
    <mergeCell ref="L28:L29"/>
    <mergeCell ref="M28:M29"/>
    <mergeCell ref="B24:B25"/>
    <mergeCell ref="C24:C25"/>
    <mergeCell ref="D24:D25"/>
    <mergeCell ref="H24:H25"/>
    <mergeCell ref="I24:I25"/>
    <mergeCell ref="P24:P25"/>
    <mergeCell ref="Q24:Q25"/>
    <mergeCell ref="R24:R25"/>
    <mergeCell ref="B26:B27"/>
    <mergeCell ref="C26:C27"/>
    <mergeCell ref="D26:D27"/>
    <mergeCell ref="H26:H27"/>
    <mergeCell ref="I26:I27"/>
    <mergeCell ref="J26:J27"/>
    <mergeCell ref="K26:K27"/>
    <mergeCell ref="J24:J25"/>
    <mergeCell ref="K24:K25"/>
    <mergeCell ref="L24:L25"/>
    <mergeCell ref="M24:M25"/>
    <mergeCell ref="N24:N25"/>
    <mergeCell ref="O24:O25"/>
    <mergeCell ref="R26:R27"/>
    <mergeCell ref="L26:L27"/>
    <mergeCell ref="M26:M27"/>
    <mergeCell ref="N20:N21"/>
    <mergeCell ref="O20:O21"/>
    <mergeCell ref="P20:P21"/>
    <mergeCell ref="Q20:Q21"/>
    <mergeCell ref="N22:N23"/>
    <mergeCell ref="O22:O23"/>
    <mergeCell ref="P22:P23"/>
    <mergeCell ref="Q22:Q23"/>
    <mergeCell ref="R22:R23"/>
    <mergeCell ref="B22:B23"/>
    <mergeCell ref="C22:C23"/>
    <mergeCell ref="D22:D23"/>
    <mergeCell ref="H22:H23"/>
    <mergeCell ref="I22:I23"/>
    <mergeCell ref="J22:J23"/>
    <mergeCell ref="K22:K23"/>
    <mergeCell ref="L22:L23"/>
    <mergeCell ref="M22:M23"/>
    <mergeCell ref="B18:B19"/>
    <mergeCell ref="C18:C19"/>
    <mergeCell ref="D18:D19"/>
    <mergeCell ref="H18:H19"/>
    <mergeCell ref="I18:I19"/>
    <mergeCell ref="P18:P19"/>
    <mergeCell ref="Q18:Q19"/>
    <mergeCell ref="R18:R19"/>
    <mergeCell ref="B20:B21"/>
    <mergeCell ref="C20:C21"/>
    <mergeCell ref="D20:D21"/>
    <mergeCell ref="H20:H21"/>
    <mergeCell ref="I20:I21"/>
    <mergeCell ref="J20:J21"/>
    <mergeCell ref="K20:K21"/>
    <mergeCell ref="J18:J19"/>
    <mergeCell ref="K18:K19"/>
    <mergeCell ref="L18:L19"/>
    <mergeCell ref="M18:M19"/>
    <mergeCell ref="N18:N19"/>
    <mergeCell ref="O18:O19"/>
    <mergeCell ref="R20:R21"/>
    <mergeCell ref="L20:L21"/>
    <mergeCell ref="M20:M21"/>
    <mergeCell ref="N14:N15"/>
    <mergeCell ref="O14:O15"/>
    <mergeCell ref="P14:P15"/>
    <mergeCell ref="Q14:Q15"/>
    <mergeCell ref="N16:N17"/>
    <mergeCell ref="O16:O17"/>
    <mergeCell ref="P16:P17"/>
    <mergeCell ref="Q16:Q17"/>
    <mergeCell ref="R16:R17"/>
    <mergeCell ref="B16:B17"/>
    <mergeCell ref="C16:C17"/>
    <mergeCell ref="D16:D17"/>
    <mergeCell ref="H16:H17"/>
    <mergeCell ref="I16:I17"/>
    <mergeCell ref="J16:J17"/>
    <mergeCell ref="K16:K17"/>
    <mergeCell ref="L16:L17"/>
    <mergeCell ref="M16:M17"/>
    <mergeCell ref="B12:B13"/>
    <mergeCell ref="C12:C13"/>
    <mergeCell ref="D12:D13"/>
    <mergeCell ref="H12:H13"/>
    <mergeCell ref="I12:I13"/>
    <mergeCell ref="P12:P13"/>
    <mergeCell ref="Q12:Q13"/>
    <mergeCell ref="R12:R13"/>
    <mergeCell ref="B14:B15"/>
    <mergeCell ref="C14:C15"/>
    <mergeCell ref="D14:D15"/>
    <mergeCell ref="H14:H15"/>
    <mergeCell ref="I14:I15"/>
    <mergeCell ref="J14:J15"/>
    <mergeCell ref="K14:K15"/>
    <mergeCell ref="J12:J13"/>
    <mergeCell ref="K12:K13"/>
    <mergeCell ref="L12:L13"/>
    <mergeCell ref="M12:M13"/>
    <mergeCell ref="N12:N13"/>
    <mergeCell ref="O12:O13"/>
    <mergeCell ref="R14:R15"/>
    <mergeCell ref="L14:L15"/>
    <mergeCell ref="M14:M15"/>
    <mergeCell ref="N8:N9"/>
    <mergeCell ref="O8:O9"/>
    <mergeCell ref="P8:P9"/>
    <mergeCell ref="Q8:Q9"/>
    <mergeCell ref="N10:N11"/>
    <mergeCell ref="O10:O11"/>
    <mergeCell ref="P10:P11"/>
    <mergeCell ref="Q10:Q11"/>
    <mergeCell ref="R10:R11"/>
    <mergeCell ref="B10:B11"/>
    <mergeCell ref="C10:C11"/>
    <mergeCell ref="D10:D11"/>
    <mergeCell ref="H10:H11"/>
    <mergeCell ref="I10:I11"/>
    <mergeCell ref="J10:J11"/>
    <mergeCell ref="K10:K11"/>
    <mergeCell ref="L10:L11"/>
    <mergeCell ref="M10:M11"/>
    <mergeCell ref="B6:B7"/>
    <mergeCell ref="C6:C7"/>
    <mergeCell ref="D6:D7"/>
    <mergeCell ref="H6:H7"/>
    <mergeCell ref="I6:I7"/>
    <mergeCell ref="P6:P7"/>
    <mergeCell ref="Q6:Q7"/>
    <mergeCell ref="R6:R7"/>
    <mergeCell ref="B8:B9"/>
    <mergeCell ref="C8:C9"/>
    <mergeCell ref="D8:D9"/>
    <mergeCell ref="H8:H9"/>
    <mergeCell ref="I8:I9"/>
    <mergeCell ref="J8:J9"/>
    <mergeCell ref="K8:K9"/>
    <mergeCell ref="J6:J7"/>
    <mergeCell ref="K6:K7"/>
    <mergeCell ref="L6:L7"/>
    <mergeCell ref="M6:M7"/>
    <mergeCell ref="N6:N7"/>
    <mergeCell ref="O6:O7"/>
    <mergeCell ref="R8:R9"/>
    <mergeCell ref="L8:L9"/>
    <mergeCell ref="M8:M9"/>
    <mergeCell ref="B2:R2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L4:L5"/>
    <mergeCell ref="M4:N4"/>
    <mergeCell ref="O4:P4"/>
    <mergeCell ref="Q4:Q5"/>
    <mergeCell ref="R4:R5"/>
  </mergeCells>
  <printOptions horizontalCentered="1"/>
  <pageMargins left="0" right="0" top="0.39370078740157483" bottom="0" header="0" footer="0"/>
  <pageSetup paperSize="9" scale="63" orientation="landscape" verticalDpi="0" r:id="rId1"/>
  <rowBreaks count="1" manualBreakCount="1">
    <brk id="41" min="1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10</vt:i4>
      </vt:variant>
    </vt:vector>
  </HeadingPairs>
  <TitlesOfParts>
    <vt:vector size="15" baseType="lpstr">
      <vt:lpstr>АИ-80</vt:lpstr>
      <vt:lpstr>АИ-92</vt:lpstr>
      <vt:lpstr>Пропан</vt:lpstr>
      <vt:lpstr>Дизел</vt:lpstr>
      <vt:lpstr>Метан</vt:lpstr>
      <vt:lpstr>'АИ-80'!Заголовки_для_печати</vt:lpstr>
      <vt:lpstr>'АИ-92'!Заголовки_для_печати</vt:lpstr>
      <vt:lpstr>Дизел!Заголовки_для_печати</vt:lpstr>
      <vt:lpstr>Метан!Заголовки_для_печати</vt:lpstr>
      <vt:lpstr>Пропан!Заголовки_для_печати</vt:lpstr>
      <vt:lpstr>'АИ-80'!Область_печати</vt:lpstr>
      <vt:lpstr>'АИ-92'!Область_печати</vt:lpstr>
      <vt:lpstr>Дизел!Область_печати</vt:lpstr>
      <vt:lpstr>Метан!Область_печати</vt:lpstr>
      <vt:lpstr>Пропан!Область_печати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Nosir</dc:creator>
  <cp:lastModifiedBy>Admin</cp:lastModifiedBy>
  <cp:lastPrinted>2024-01-30T18:07:58Z</cp:lastPrinted>
  <dcterms:created xsi:type="dcterms:W3CDTF">2024-01-10T04:59:07Z</dcterms:created>
  <dcterms:modified xsi:type="dcterms:W3CDTF">2024-02-05T14:56:40Z</dcterms:modified>
</cp:coreProperties>
</file>