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tsch\Documents\GitHub\Wind-and-Fisheries\Data\Fisheries Data\Lag tables\"/>
    </mc:Choice>
  </mc:AlternateContent>
  <xr:revisionPtr revIDLastSave="0" documentId="13_ncr:1_{31F7C8B2-FCC4-43BB-8E18-EFF5B2438552}" xr6:coauthVersionLast="45" xr6:coauthVersionMax="45" xr10:uidLastSave="{00000000-0000-0000-0000-000000000000}"/>
  <bookViews>
    <workbookView xWindow="-28920" yWindow="-120" windowWidth="29040" windowHeight="15840" xr2:uid="{3A8E6F84-619C-48EF-AA8B-B7FAA87B2C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11" i="1" l="1"/>
  <c r="P110" i="1"/>
  <c r="P16" i="1" l="1"/>
  <c r="P17" i="1"/>
  <c r="P126" i="1" l="1"/>
  <c r="P125" i="1"/>
  <c r="P123" i="1"/>
  <c r="P124" i="1"/>
  <c r="P122" i="1"/>
  <c r="P121" i="1"/>
  <c r="P120" i="1"/>
  <c r="P119" i="1"/>
  <c r="P118" i="1"/>
  <c r="P117" i="1"/>
  <c r="P116" i="1"/>
  <c r="P115" i="1"/>
  <c r="P114" i="1"/>
  <c r="P113" i="1"/>
  <c r="P112" i="1"/>
  <c r="P107" i="1" l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2" i="1" l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U12" i="1"/>
  <c r="T12" i="1"/>
  <c r="S12" i="1"/>
  <c r="AC12" i="1" s="1"/>
  <c r="R12" i="1"/>
  <c r="Q12" i="1"/>
  <c r="AA12" i="1" s="1"/>
  <c r="P12" i="1"/>
  <c r="U11" i="1"/>
  <c r="T11" i="1"/>
  <c r="S11" i="1"/>
  <c r="R11" i="1"/>
  <c r="Q11" i="1"/>
  <c r="P11" i="1"/>
  <c r="U10" i="1"/>
  <c r="T10" i="1"/>
  <c r="S10" i="1"/>
  <c r="AC10" i="1" s="1"/>
  <c r="R10" i="1"/>
  <c r="Q10" i="1"/>
  <c r="P10" i="1"/>
  <c r="U9" i="1"/>
  <c r="T9" i="1"/>
  <c r="S9" i="1"/>
  <c r="R9" i="1"/>
  <c r="Q9" i="1"/>
  <c r="AA9" i="1" s="1"/>
  <c r="P9" i="1"/>
  <c r="U8" i="1"/>
  <c r="T8" i="1"/>
  <c r="S8" i="1"/>
  <c r="AC8" i="1" s="1"/>
  <c r="R8" i="1"/>
  <c r="Q8" i="1"/>
  <c r="AA8" i="1" s="1"/>
  <c r="P8" i="1"/>
  <c r="U7" i="1"/>
  <c r="T7" i="1"/>
  <c r="S7" i="1"/>
  <c r="R7" i="1"/>
  <c r="Q7" i="1"/>
  <c r="P7" i="1"/>
  <c r="U6" i="1"/>
  <c r="T6" i="1"/>
  <c r="S6" i="1"/>
  <c r="AC6" i="1" s="1"/>
  <c r="R6" i="1"/>
  <c r="Q6" i="1"/>
  <c r="P6" i="1"/>
  <c r="U5" i="1"/>
  <c r="T5" i="1"/>
  <c r="S5" i="1"/>
  <c r="R5" i="1"/>
  <c r="Q5" i="1"/>
  <c r="P5" i="1"/>
  <c r="U4" i="1"/>
  <c r="T4" i="1"/>
  <c r="S4" i="1"/>
  <c r="AC4" i="1" s="1"/>
  <c r="R4" i="1"/>
  <c r="Q4" i="1"/>
  <c r="AA4" i="1" s="1"/>
  <c r="P4" i="1"/>
  <c r="U3" i="1"/>
  <c r="T3" i="1"/>
  <c r="S3" i="1"/>
  <c r="R3" i="1"/>
  <c r="Q3" i="1"/>
  <c r="P3" i="1"/>
  <c r="AA3" i="1" l="1"/>
  <c r="AA7" i="1"/>
  <c r="AA10" i="1"/>
  <c r="AA6" i="1"/>
  <c r="Z4" i="1"/>
  <c r="AD4" i="1"/>
  <c r="Z6" i="1"/>
  <c r="AD6" i="1"/>
  <c r="Z8" i="1"/>
  <c r="AD8" i="1"/>
  <c r="Z10" i="1"/>
  <c r="AD10" i="1"/>
  <c r="Z12" i="1"/>
  <c r="AD12" i="1"/>
  <c r="AA5" i="1"/>
  <c r="AC3" i="1"/>
  <c r="AC5" i="1"/>
  <c r="AC7" i="1"/>
  <c r="AC9" i="1"/>
  <c r="AC11" i="1"/>
  <c r="AA11" i="1"/>
  <c r="AB3" i="1"/>
  <c r="AB5" i="1"/>
  <c r="AB7" i="1"/>
  <c r="AB9" i="1"/>
  <c r="AB11" i="1"/>
  <c r="Z3" i="1"/>
  <c r="AD3" i="1"/>
  <c r="AB4" i="1"/>
  <c r="Z5" i="1"/>
  <c r="AD5" i="1"/>
  <c r="AB6" i="1"/>
  <c r="AE6" i="1" s="1"/>
  <c r="Z7" i="1"/>
  <c r="AD7" i="1"/>
  <c r="AB8" i="1"/>
  <c r="Z9" i="1"/>
  <c r="AD9" i="1"/>
  <c r="AB10" i="1"/>
  <c r="Z11" i="1"/>
  <c r="AD11" i="1"/>
  <c r="AB12" i="1"/>
  <c r="AE10" i="1" l="1"/>
  <c r="AC14" i="1"/>
  <c r="AE12" i="1"/>
  <c r="AE4" i="1"/>
  <c r="AE8" i="1"/>
  <c r="AA13" i="1"/>
  <c r="AE11" i="1"/>
  <c r="AD14" i="1"/>
  <c r="Z13" i="1"/>
  <c r="AE3" i="1"/>
  <c r="AE5" i="1"/>
  <c r="AA14" i="1"/>
  <c r="AE7" i="1"/>
  <c r="Z14" i="1"/>
  <c r="AE9" i="1"/>
  <c r="AD13" i="1"/>
  <c r="AB13" i="1"/>
  <c r="AB14" i="1"/>
  <c r="AC13" i="1"/>
  <c r="AE13" i="1" l="1"/>
</calcChain>
</file>

<file path=xl/sharedStrings.xml><?xml version="1.0" encoding="utf-8"?>
<sst xmlns="http://schemas.openxmlformats.org/spreadsheetml/2006/main" count="168" uniqueCount="144">
  <si>
    <t>Year.Month.Day.Hour.Minutes.in.YYYY.1</t>
  </si>
  <si>
    <t>MM.1</t>
  </si>
  <si>
    <t>displacement</t>
  </si>
  <si>
    <t>count</t>
  </si>
  <si>
    <t>Period</t>
  </si>
  <si>
    <t>Bream</t>
  </si>
  <si>
    <t>Dusky flathead</t>
  </si>
  <si>
    <t>Luderick</t>
  </si>
  <si>
    <t>Sand whiting</t>
  </si>
  <si>
    <t>Sea mullet</t>
  </si>
  <si>
    <t>TotalCPUE</t>
  </si>
  <si>
    <t>199707</t>
  </si>
  <si>
    <t>199708</t>
  </si>
  <si>
    <t>199709</t>
  </si>
  <si>
    <t>199710</t>
  </si>
  <si>
    <t>199711</t>
  </si>
  <si>
    <t>199712</t>
  </si>
  <si>
    <t>199801</t>
  </si>
  <si>
    <t>199802</t>
  </si>
  <si>
    <t>199803</t>
  </si>
  <si>
    <t>199804</t>
  </si>
  <si>
    <t>199805</t>
  </si>
  <si>
    <t>199806</t>
  </si>
  <si>
    <t>199807</t>
  </si>
  <si>
    <t>199808</t>
  </si>
  <si>
    <t>199809</t>
  </si>
  <si>
    <t>199810</t>
  </si>
  <si>
    <t>199811</t>
  </si>
  <si>
    <t>199812</t>
  </si>
  <si>
    <t>199901</t>
  </si>
  <si>
    <t>199902</t>
  </si>
  <si>
    <t>199903</t>
  </si>
  <si>
    <t>199904</t>
  </si>
  <si>
    <t>199905</t>
  </si>
  <si>
    <t>199906</t>
  </si>
  <si>
    <t>199907</t>
  </si>
  <si>
    <t>199908</t>
  </si>
  <si>
    <t>199909</t>
  </si>
  <si>
    <t>199910</t>
  </si>
  <si>
    <t>199911</t>
  </si>
  <si>
    <t>199912</t>
  </si>
  <si>
    <t>200001</t>
  </si>
  <si>
    <t>200002</t>
  </si>
  <si>
    <t>200003</t>
  </si>
  <si>
    <t>200004</t>
  </si>
  <si>
    <t>200005</t>
  </si>
  <si>
    <t>200006</t>
  </si>
  <si>
    <t>200007</t>
  </si>
  <si>
    <t>200008</t>
  </si>
  <si>
    <t>200009</t>
  </si>
  <si>
    <t>200010</t>
  </si>
  <si>
    <t>200011</t>
  </si>
  <si>
    <t>200012</t>
  </si>
  <si>
    <t>200101</t>
  </si>
  <si>
    <t>200102</t>
  </si>
  <si>
    <t>200103</t>
  </si>
  <si>
    <t>200104</t>
  </si>
  <si>
    <t>200105</t>
  </si>
  <si>
    <t>200106</t>
  </si>
  <si>
    <t>200107</t>
  </si>
  <si>
    <t>200108</t>
  </si>
  <si>
    <t>200109</t>
  </si>
  <si>
    <t>200110</t>
  </si>
  <si>
    <t>200111</t>
  </si>
  <si>
    <t>200112</t>
  </si>
  <si>
    <t>200201</t>
  </si>
  <si>
    <t>200202</t>
  </si>
  <si>
    <t>200203</t>
  </si>
  <si>
    <t>200204</t>
  </si>
  <si>
    <t>200205</t>
  </si>
  <si>
    <t>200206</t>
  </si>
  <si>
    <t>200207</t>
  </si>
  <si>
    <t>200208</t>
  </si>
  <si>
    <t>200209</t>
  </si>
  <si>
    <t>200210</t>
  </si>
  <si>
    <t>200211</t>
  </si>
  <si>
    <t>200212</t>
  </si>
  <si>
    <t>200301</t>
  </si>
  <si>
    <t>200302</t>
  </si>
  <si>
    <t>200303</t>
  </si>
  <si>
    <t>200304</t>
  </si>
  <si>
    <t>200305</t>
  </si>
  <si>
    <t>200306</t>
  </si>
  <si>
    <t>200307</t>
  </si>
  <si>
    <t>200308</t>
  </si>
  <si>
    <t>200309</t>
  </si>
  <si>
    <t>200310</t>
  </si>
  <si>
    <t>200311</t>
  </si>
  <si>
    <t>200312</t>
  </si>
  <si>
    <t>200401</t>
  </si>
  <si>
    <t>200402</t>
  </si>
  <si>
    <t>200403</t>
  </si>
  <si>
    <t>200404</t>
  </si>
  <si>
    <t>200405</t>
  </si>
  <si>
    <t>200406</t>
  </si>
  <si>
    <t>200407</t>
  </si>
  <si>
    <t>200408</t>
  </si>
  <si>
    <t>200409</t>
  </si>
  <si>
    <t>200410</t>
  </si>
  <si>
    <t>200411</t>
  </si>
  <si>
    <t>200412</t>
  </si>
  <si>
    <t>200501</t>
  </si>
  <si>
    <t>200502</t>
  </si>
  <si>
    <t>200503</t>
  </si>
  <si>
    <t>200504</t>
  </si>
  <si>
    <t>200505</t>
  </si>
  <si>
    <t>200506</t>
  </si>
  <si>
    <t>200507</t>
  </si>
  <si>
    <t>200508</t>
  </si>
  <si>
    <t>200509</t>
  </si>
  <si>
    <t>200510</t>
  </si>
  <si>
    <t>200511</t>
  </si>
  <si>
    <t>200512</t>
  </si>
  <si>
    <t>200601</t>
  </si>
  <si>
    <t>200602</t>
  </si>
  <si>
    <t>200603</t>
  </si>
  <si>
    <t>200604</t>
  </si>
  <si>
    <t>200605</t>
  </si>
  <si>
    <t>200606</t>
  </si>
  <si>
    <t>200607</t>
  </si>
  <si>
    <t>200608</t>
  </si>
  <si>
    <t>200609</t>
  </si>
  <si>
    <t>200610</t>
  </si>
  <si>
    <t>200611</t>
  </si>
  <si>
    <t>200612</t>
  </si>
  <si>
    <t>200701</t>
  </si>
  <si>
    <t>200702</t>
  </si>
  <si>
    <t>200703</t>
  </si>
  <si>
    <t>200704</t>
  </si>
  <si>
    <t>200705</t>
  </si>
  <si>
    <t>200706</t>
  </si>
  <si>
    <t>200707</t>
  </si>
  <si>
    <t>Year</t>
  </si>
  <si>
    <t>CPUE</t>
  </si>
  <si>
    <t>April-July Spawning</t>
  </si>
  <si>
    <t>Mullet based on Stewart et al 2017</t>
  </si>
  <si>
    <t>Dec-Feb Spawning (blackfish from Stocks thesis - age 7 most common) Also Sand Whiting using Stocks et al 2010 and Burchmore et al 1988</t>
  </si>
  <si>
    <t>Dec-March Spawning (Dusky Flathead - Gray &amp; Barnes 2015)</t>
  </si>
  <si>
    <t>Annual Wind (Financial)</t>
  </si>
  <si>
    <t>Annual Wind (Calendar)</t>
  </si>
  <si>
    <t>Oct-February Winds</t>
  </si>
  <si>
    <t>% CPUE</t>
  </si>
  <si>
    <t>Mean</t>
  </si>
  <si>
    <t>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</si>
</sst>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CPUE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Sheet1!$P$19:$P$28</c:f>
              <c:numCache>
                <c:formatCode>General</c:formatCode>
                <c:ptCount val="10"/>
                <c:pt idx="0">
                  <c:v>-11558.20693203593</c:v>
                </c:pt>
                <c:pt idx="1">
                  <c:v>-29690.131050322037</c:v>
                </c:pt>
                <c:pt idx="2">
                  <c:v>-39398.172229733384</c:v>
                </c:pt>
                <c:pt idx="3">
                  <c:v>-26497.557721846955</c:v>
                </c:pt>
                <c:pt idx="4">
                  <c:v>-537.50333063167</c:v>
                </c:pt>
                <c:pt idx="5">
                  <c:v>-25762.32930397266</c:v>
                </c:pt>
                <c:pt idx="6">
                  <c:v>3925.4534447290098</c:v>
                </c:pt>
                <c:pt idx="7">
                  <c:v>-27955.404368813401</c:v>
                </c:pt>
                <c:pt idx="8">
                  <c:v>-22239.399576414711</c:v>
                </c:pt>
                <c:pt idx="9">
                  <c:v>-29314.78462873265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12-4AF7-84EF-F4D9A2AF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Sheet1!$P$96:$P$105</c:f>
              <c:numCache>
                <c:formatCode>General</c:formatCode>
                <c:ptCount val="10"/>
                <c:pt idx="0">
                  <c:v>59650.068592500858</c:v>
                </c:pt>
                <c:pt idx="1">
                  <c:v>36391.744761405891</c:v>
                </c:pt>
                <c:pt idx="2">
                  <c:v>81406.061689024966</c:v>
                </c:pt>
                <c:pt idx="3">
                  <c:v>60209.346215798927</c:v>
                </c:pt>
                <c:pt idx="4">
                  <c:v>97664.90979497596</c:v>
                </c:pt>
                <c:pt idx="5">
                  <c:v>37496.534760292619</c:v>
                </c:pt>
                <c:pt idx="6">
                  <c:v>27613.936493770609</c:v>
                </c:pt>
                <c:pt idx="7">
                  <c:v>62953.794864337724</c:v>
                </c:pt>
                <c:pt idx="8">
                  <c:v>66298.635506413208</c:v>
                </c:pt>
                <c:pt idx="9">
                  <c:v>36289.956386700534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DAF-490B-B63F-C295B338E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April-July Winds (4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-39398.172229733384</c:v>
                </c:pt>
                <c:pt idx="1">
                  <c:v>-26497.557721846955</c:v>
                </c:pt>
                <c:pt idx="2">
                  <c:v>-537.50333063167</c:v>
                </c:pt>
                <c:pt idx="3">
                  <c:v>-25762.32930397266</c:v>
                </c:pt>
                <c:pt idx="4">
                  <c:v>3925.4534447290098</c:v>
                </c:pt>
                <c:pt idx="5">
                  <c:v>-27955.404368813401</c:v>
                </c:pt>
                <c:pt idx="6">
                  <c:v>-22239.399576414711</c:v>
                </c:pt>
                <c:pt idx="7">
                  <c:v>-29314.78462873265</c:v>
                </c:pt>
                <c:pt idx="8">
                  <c:v>-12947.332345812532</c:v>
                </c:pt>
                <c:pt idx="9">
                  <c:v>-40422.652222393604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3A1-492B-BC49-7E37CCA1C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Oct-Feb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Sheet1!$P$110:$P$119</c:f>
              <c:numCache>
                <c:formatCode>General</c:formatCode>
                <c:ptCount val="10"/>
                <c:pt idx="0">
                  <c:v>40919.423020448405</c:v>
                </c:pt>
                <c:pt idx="1">
                  <c:v>62068.571066950797</c:v>
                </c:pt>
                <c:pt idx="2">
                  <c:v>91660.483924705797</c:v>
                </c:pt>
                <c:pt idx="3">
                  <c:v>67710.442077303276</c:v>
                </c:pt>
                <c:pt idx="4">
                  <c:v>60392.905125787365</c:v>
                </c:pt>
                <c:pt idx="5">
                  <c:v>77142.996929637971</c:v>
                </c:pt>
                <c:pt idx="6">
                  <c:v>71908.24123434021</c:v>
                </c:pt>
                <c:pt idx="7">
                  <c:v>71811.674489660654</c:v>
                </c:pt>
                <c:pt idx="8">
                  <c:v>65261.4021358475</c:v>
                </c:pt>
                <c:pt idx="9">
                  <c:v>78349.222103392836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D63-486C-AD8A-AD22D0354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April - July Winds (6.5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Sheet1!$P$16:$P$25</c:f>
              <c:numCache>
                <c:formatCode>General</c:formatCode>
                <c:ptCount val="10"/>
                <c:pt idx="0">
                  <c:v>-1741.4470243570477</c:v>
                </c:pt>
                <c:pt idx="1">
                  <c:v>-12962.72040358483</c:v>
                </c:pt>
                <c:pt idx="2">
                  <c:v>-23679.67214499478</c:v>
                </c:pt>
                <c:pt idx="3">
                  <c:v>-11558.20693203593</c:v>
                </c:pt>
                <c:pt idx="4">
                  <c:v>-29690.131050322037</c:v>
                </c:pt>
                <c:pt idx="5">
                  <c:v>-39398.172229733384</c:v>
                </c:pt>
                <c:pt idx="6">
                  <c:v>-26497.557721846955</c:v>
                </c:pt>
                <c:pt idx="7">
                  <c:v>-537.50333063167</c:v>
                </c:pt>
                <c:pt idx="8">
                  <c:v>-25762.32930397266</c:v>
                </c:pt>
                <c:pt idx="9">
                  <c:v>3925.4534447290098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31-448F-BA80-5C5976B18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April - July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Sheet1!$P$20:$P$29</c:f>
              <c:numCache>
                <c:formatCode>General</c:formatCode>
                <c:ptCount val="10"/>
                <c:pt idx="0">
                  <c:v>-29690.131050322037</c:v>
                </c:pt>
                <c:pt idx="1">
                  <c:v>-39398.172229733384</c:v>
                </c:pt>
                <c:pt idx="2">
                  <c:v>-26497.557721846955</c:v>
                </c:pt>
                <c:pt idx="3">
                  <c:v>-537.50333063167</c:v>
                </c:pt>
                <c:pt idx="4">
                  <c:v>-25762.32930397266</c:v>
                </c:pt>
                <c:pt idx="5">
                  <c:v>3925.4534447290098</c:v>
                </c:pt>
                <c:pt idx="6">
                  <c:v>-27955.404368813401</c:v>
                </c:pt>
                <c:pt idx="7">
                  <c:v>-22239.399576414711</c:v>
                </c:pt>
                <c:pt idx="8">
                  <c:v>-29314.78462873265</c:v>
                </c:pt>
                <c:pt idx="9">
                  <c:v>-12947.332345812532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DA-424D-9B4B-634741619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April - July Winds (1.5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-39398.172229733384</c:v>
                </c:pt>
                <c:pt idx="1">
                  <c:v>-26497.557721846955</c:v>
                </c:pt>
                <c:pt idx="2">
                  <c:v>-537.50333063167</c:v>
                </c:pt>
                <c:pt idx="3">
                  <c:v>-25762.32930397266</c:v>
                </c:pt>
                <c:pt idx="4">
                  <c:v>3925.4534447290098</c:v>
                </c:pt>
                <c:pt idx="5">
                  <c:v>-27955.404368813401</c:v>
                </c:pt>
                <c:pt idx="6">
                  <c:v>-22239.399576414711</c:v>
                </c:pt>
                <c:pt idx="7">
                  <c:v>-29314.78462873265</c:v>
                </c:pt>
                <c:pt idx="8">
                  <c:v>-12947.332345812532</c:v>
                </c:pt>
                <c:pt idx="9">
                  <c:v>-40422.652222393604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C49-4090-9EED-72ABD4821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Mullet v Oct - Feb Winds (3.5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Sheet1!$P$115:$P$124</c:f>
              <c:numCache>
                <c:formatCode>General</c:formatCode>
                <c:ptCount val="10"/>
                <c:pt idx="0">
                  <c:v>77142.996929637971</c:v>
                </c:pt>
                <c:pt idx="1">
                  <c:v>71908.24123434021</c:v>
                </c:pt>
                <c:pt idx="2">
                  <c:v>71811.674489660654</c:v>
                </c:pt>
                <c:pt idx="3">
                  <c:v>65261.4021358475</c:v>
                </c:pt>
                <c:pt idx="4">
                  <c:v>78349.222103392836</c:v>
                </c:pt>
                <c:pt idx="5">
                  <c:v>76167.334882044015</c:v>
                </c:pt>
                <c:pt idx="6">
                  <c:v>76461.101687181115</c:v>
                </c:pt>
                <c:pt idx="7">
                  <c:v>55880.013530199467</c:v>
                </c:pt>
                <c:pt idx="8">
                  <c:v>87390.278801042296</c:v>
                </c:pt>
                <c:pt idx="9">
                  <c:v>73337.679159265434</c:v>
                </c:pt>
              </c:numCache>
            </c:numRef>
          </c:xVal>
          <c:yVal>
            <c:numRef>
              <c:f>Sheet1!$T$3:$T$12</c:f>
              <c:numCache>
                <c:formatCode>General</c:formatCode>
                <c:ptCount val="10"/>
                <c:pt idx="0">
                  <c:v>246.76546188045009</c:v>
                </c:pt>
                <c:pt idx="1">
                  <c:v>322.77044104401585</c:v>
                </c:pt>
                <c:pt idx="2">
                  <c:v>242.03611518229764</c:v>
                </c:pt>
                <c:pt idx="3">
                  <c:v>231.93648539965156</c:v>
                </c:pt>
                <c:pt idx="4">
                  <c:v>401.67892395938617</c:v>
                </c:pt>
                <c:pt idx="5">
                  <c:v>424.7950615020531</c:v>
                </c:pt>
                <c:pt idx="6">
                  <c:v>300.01362612691855</c:v>
                </c:pt>
                <c:pt idx="7">
                  <c:v>427.36306376874762</c:v>
                </c:pt>
                <c:pt idx="8">
                  <c:v>448.49644067957365</c:v>
                </c:pt>
                <c:pt idx="9">
                  <c:v>283.57998022893076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798-4C34-A1A9-644DE6754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Bream v April-July Winds (2.5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Sheet1!$P$21:$P$30</c:f>
              <c:numCache>
                <c:formatCode>General</c:formatCode>
                <c:ptCount val="10"/>
                <c:pt idx="0">
                  <c:v>-39398.172229733384</c:v>
                </c:pt>
                <c:pt idx="1">
                  <c:v>-26497.557721846955</c:v>
                </c:pt>
                <c:pt idx="2">
                  <c:v>-537.50333063167</c:v>
                </c:pt>
                <c:pt idx="3">
                  <c:v>-25762.32930397266</c:v>
                </c:pt>
                <c:pt idx="4">
                  <c:v>3925.4534447290098</c:v>
                </c:pt>
                <c:pt idx="5">
                  <c:v>-27955.404368813401</c:v>
                </c:pt>
                <c:pt idx="6">
                  <c:v>-22239.399576414711</c:v>
                </c:pt>
                <c:pt idx="7">
                  <c:v>-29314.78462873265</c:v>
                </c:pt>
                <c:pt idx="8">
                  <c:v>-12947.332345812532</c:v>
                </c:pt>
                <c:pt idx="9">
                  <c:v>-40422.652222393604</c:v>
                </c:pt>
              </c:numCache>
            </c:numRef>
          </c:xVal>
          <c:yVal>
            <c:numRef>
              <c:f>Sheet1!$P$3:$P$12</c:f>
              <c:numCache>
                <c:formatCode>General</c:formatCode>
                <c:ptCount val="10"/>
                <c:pt idx="0">
                  <c:v>22.137403027066608</c:v>
                </c:pt>
                <c:pt idx="1">
                  <c:v>31.022594291925056</c:v>
                </c:pt>
                <c:pt idx="2">
                  <c:v>21.684517169316489</c:v>
                </c:pt>
                <c:pt idx="3">
                  <c:v>28.220136828327622</c:v>
                </c:pt>
                <c:pt idx="4">
                  <c:v>22.147330837809776</c:v>
                </c:pt>
                <c:pt idx="5">
                  <c:v>73.867366523941527</c:v>
                </c:pt>
                <c:pt idx="6">
                  <c:v>147.79045897093661</c:v>
                </c:pt>
                <c:pt idx="7">
                  <c:v>61.01855534253329</c:v>
                </c:pt>
                <c:pt idx="8">
                  <c:v>61.633380741899238</c:v>
                </c:pt>
                <c:pt idx="9">
                  <c:v>134.25429126327523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D1-4F0C-8745-27E778898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Blackfish v Summer Winds (7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Sheet1!$P$38:$P$47</c:f>
              <c:numCache>
                <c:formatCode>General</c:formatCode>
                <c:ptCount val="10"/>
                <c:pt idx="0">
                  <c:v>63479.451681510698</c:v>
                </c:pt>
                <c:pt idx="1">
                  <c:v>47197.788775264802</c:v>
                </c:pt>
                <c:pt idx="2">
                  <c:v>43284.3250331175</c:v>
                </c:pt>
                <c:pt idx="3">
                  <c:v>65574.108089012007</c:v>
                </c:pt>
                <c:pt idx="4">
                  <c:v>54588.476276847803</c:v>
                </c:pt>
                <c:pt idx="5">
                  <c:v>54803.202685983895</c:v>
                </c:pt>
                <c:pt idx="6">
                  <c:v>43445.355521057303</c:v>
                </c:pt>
                <c:pt idx="7">
                  <c:v>62229.238809111805</c:v>
                </c:pt>
                <c:pt idx="8">
                  <c:v>52515.527340422101</c:v>
                </c:pt>
                <c:pt idx="9">
                  <c:v>57471.293348095904</c:v>
                </c:pt>
              </c:numCache>
            </c:numRef>
          </c:xVal>
          <c:yVal>
            <c:numRef>
              <c:f>Sheet1!$R$3:$R$12</c:f>
              <c:numCache>
                <c:formatCode>General</c:formatCode>
                <c:ptCount val="10"/>
                <c:pt idx="0">
                  <c:v>40.777296011166207</c:v>
                </c:pt>
                <c:pt idx="1">
                  <c:v>68.679907473721201</c:v>
                </c:pt>
                <c:pt idx="2">
                  <c:v>133.92427924791448</c:v>
                </c:pt>
                <c:pt idx="3">
                  <c:v>124.73056447846744</c:v>
                </c:pt>
                <c:pt idx="4">
                  <c:v>115.00159089492583</c:v>
                </c:pt>
                <c:pt idx="5">
                  <c:v>147.99810710365162</c:v>
                </c:pt>
                <c:pt idx="6">
                  <c:v>118.55200930467062</c:v>
                </c:pt>
                <c:pt idx="7">
                  <c:v>113.15651079067992</c:v>
                </c:pt>
                <c:pt idx="8">
                  <c:v>102.81667340948981</c:v>
                </c:pt>
                <c:pt idx="9">
                  <c:v>117.25821500925763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CD6-407C-BECF-ED220E3DEA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Whiting v Summer Winds (2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Sheet1!$P$37:$P$46</c:f>
              <c:numCache>
                <c:formatCode>General</c:formatCode>
                <c:ptCount val="10"/>
                <c:pt idx="0">
                  <c:v>39215.482000425698</c:v>
                </c:pt>
                <c:pt idx="1">
                  <c:v>63479.451681510698</c:v>
                </c:pt>
                <c:pt idx="2">
                  <c:v>47197.788775264802</c:v>
                </c:pt>
                <c:pt idx="3">
                  <c:v>43284.3250331175</c:v>
                </c:pt>
                <c:pt idx="4">
                  <c:v>65574.108089012007</c:v>
                </c:pt>
                <c:pt idx="5">
                  <c:v>54588.476276847803</c:v>
                </c:pt>
                <c:pt idx="6">
                  <c:v>54803.202685983895</c:v>
                </c:pt>
                <c:pt idx="7">
                  <c:v>43445.355521057303</c:v>
                </c:pt>
                <c:pt idx="8">
                  <c:v>62229.238809111805</c:v>
                </c:pt>
                <c:pt idx="9">
                  <c:v>52515.527340422101</c:v>
                </c:pt>
              </c:numCache>
            </c:numRef>
          </c:xVal>
          <c:yVal>
            <c:numRef>
              <c:f>Sheet1!$S$3:$S$12</c:f>
              <c:numCache>
                <c:formatCode>General</c:formatCode>
                <c:ptCount val="10"/>
                <c:pt idx="0">
                  <c:v>4.4856663151338116</c:v>
                </c:pt>
                <c:pt idx="1">
                  <c:v>3.709142851405915</c:v>
                </c:pt>
                <c:pt idx="2">
                  <c:v>7.9825377351854776</c:v>
                </c:pt>
                <c:pt idx="3">
                  <c:v>2.880926976897372</c:v>
                </c:pt>
                <c:pt idx="4">
                  <c:v>6.8765644391664189</c:v>
                </c:pt>
                <c:pt idx="5">
                  <c:v>10.735322814947738</c:v>
                </c:pt>
                <c:pt idx="6">
                  <c:v>15.38162258623256</c:v>
                </c:pt>
                <c:pt idx="7">
                  <c:v>15.895227865271984</c:v>
                </c:pt>
                <c:pt idx="8">
                  <c:v>3.5755504872674826</c:v>
                </c:pt>
                <c:pt idx="9">
                  <c:v>4.8517739983940409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3B-46E0-8B1C-78014F828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Dusky</a:t>
            </a:r>
            <a:r>
              <a:rPr lang="en-US" baseline="0"/>
              <a:t> Flathead</a:t>
            </a:r>
            <a:r>
              <a:rPr lang="en-US"/>
              <a:t> v Summer Winds (3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Sheet1!$P$60:$P$69</c:f>
              <c:numCache>
                <c:formatCode>General</c:formatCode>
                <c:ptCount val="10"/>
                <c:pt idx="0">
                  <c:v>66980.378013805195</c:v>
                </c:pt>
                <c:pt idx="1">
                  <c:v>94647.876785590808</c:v>
                </c:pt>
                <c:pt idx="2">
                  <c:v>72892.914650753504</c:v>
                </c:pt>
                <c:pt idx="3">
                  <c:v>72006.974907750599</c:v>
                </c:pt>
                <c:pt idx="4">
                  <c:v>63284.972214393703</c:v>
                </c:pt>
                <c:pt idx="5">
                  <c:v>75329.038933297401</c:v>
                </c:pt>
                <c:pt idx="6">
                  <c:v>69819.932877966901</c:v>
                </c:pt>
                <c:pt idx="7">
                  <c:v>74658.656096345003</c:v>
                </c:pt>
                <c:pt idx="8">
                  <c:v>71845.715317213791</c:v>
                </c:pt>
                <c:pt idx="9">
                  <c:v>73685.705096150195</c:v>
                </c:pt>
              </c:numCache>
            </c:numRef>
          </c:xVal>
          <c:yVal>
            <c:numRef>
              <c:f>Sheet1!$Q$3:$Q$12</c:f>
              <c:numCache>
                <c:formatCode>General</c:formatCode>
                <c:ptCount val="10"/>
                <c:pt idx="0">
                  <c:v>84.014032056845963</c:v>
                </c:pt>
                <c:pt idx="1">
                  <c:v>94.592136511482963</c:v>
                </c:pt>
                <c:pt idx="2">
                  <c:v>130.13955745586895</c:v>
                </c:pt>
                <c:pt idx="3">
                  <c:v>90.360445233372857</c:v>
                </c:pt>
                <c:pt idx="4">
                  <c:v>67.010792364070866</c:v>
                </c:pt>
                <c:pt idx="5">
                  <c:v>77.013492139102596</c:v>
                </c:pt>
                <c:pt idx="6">
                  <c:v>58.458803424664467</c:v>
                </c:pt>
                <c:pt idx="7">
                  <c:v>63.345998336630686</c:v>
                </c:pt>
                <c:pt idx="8">
                  <c:v>65.539412390108225</c:v>
                </c:pt>
                <c:pt idx="9">
                  <c:v>76.091072939145207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B70-426E-BCFA-AE4C5A6DFD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Sheet1!$P$76:$P$85</c:f>
              <c:numCache>
                <c:formatCode>General</c:formatCode>
                <c:ptCount val="10"/>
                <c:pt idx="0">
                  <c:v>35992.237561763504</c:v>
                </c:pt>
                <c:pt idx="1">
                  <c:v>59493.524697087625</c:v>
                </c:pt>
                <c:pt idx="2">
                  <c:v>67055.93414114209</c:v>
                </c:pt>
                <c:pt idx="3">
                  <c:v>57628.9445727286</c:v>
                </c:pt>
                <c:pt idx="4">
                  <c:v>40743.796787884865</c:v>
                </c:pt>
                <c:pt idx="5">
                  <c:v>63140.771221399489</c:v>
                </c:pt>
                <c:pt idx="6">
                  <c:v>81416.867694855086</c:v>
                </c:pt>
                <c:pt idx="7">
                  <c:v>73933.594106217264</c:v>
                </c:pt>
                <c:pt idx="8">
                  <c:v>46030.892880679319</c:v>
                </c:pt>
                <c:pt idx="9">
                  <c:v>28824.590984403076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4C-4B7C-A8DC-708A49877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(Financial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Sheet1!$P$77:$P$86</c:f>
              <c:numCache>
                <c:formatCode>General</c:formatCode>
                <c:ptCount val="10"/>
                <c:pt idx="0">
                  <c:v>59493.524697087625</c:v>
                </c:pt>
                <c:pt idx="1">
                  <c:v>67055.93414114209</c:v>
                </c:pt>
                <c:pt idx="2">
                  <c:v>57628.9445727286</c:v>
                </c:pt>
                <c:pt idx="3">
                  <c:v>40743.796787884865</c:v>
                </c:pt>
                <c:pt idx="4">
                  <c:v>63140.771221399489</c:v>
                </c:pt>
                <c:pt idx="5">
                  <c:v>81416.867694855086</c:v>
                </c:pt>
                <c:pt idx="6">
                  <c:v>73933.594106217264</c:v>
                </c:pt>
                <c:pt idx="7">
                  <c:v>46030.892880679319</c:v>
                </c:pt>
                <c:pt idx="8">
                  <c:v>28824.590984403076</c:v>
                </c:pt>
                <c:pt idx="9">
                  <c:v>72449.352930876135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81F-4AB6-8D85-338DF4D3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4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Sheet1!$P$94:$P$103</c:f>
              <c:numCache>
                <c:formatCode>General</c:formatCode>
                <c:ptCount val="10"/>
                <c:pt idx="0">
                  <c:v>59492.713292056498</c:v>
                </c:pt>
                <c:pt idx="1">
                  <c:v>50747.924436228925</c:v>
                </c:pt>
                <c:pt idx="2">
                  <c:v>59650.068592500858</c:v>
                </c:pt>
                <c:pt idx="3">
                  <c:v>36391.744761405891</c:v>
                </c:pt>
                <c:pt idx="4">
                  <c:v>81406.061689024966</c:v>
                </c:pt>
                <c:pt idx="5">
                  <c:v>60209.346215798927</c:v>
                </c:pt>
                <c:pt idx="6">
                  <c:v>97664.90979497596</c:v>
                </c:pt>
                <c:pt idx="7">
                  <c:v>37496.534760292619</c:v>
                </c:pt>
                <c:pt idx="8">
                  <c:v>27613.936493770609</c:v>
                </c:pt>
                <c:pt idx="9">
                  <c:v>62953.794864337724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3-458C-A9E5-9DCAD37D7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CPUE v Annual Winds (Calendar Year 3 year lag)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-0.22989151356080489"/>
                  <c:y val="-9.86537620297462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Sheet1!$P$95:$P$104</c:f>
              <c:numCache>
                <c:formatCode>General</c:formatCode>
                <c:ptCount val="10"/>
                <c:pt idx="0">
                  <c:v>50747.924436228925</c:v>
                </c:pt>
                <c:pt idx="1">
                  <c:v>59650.068592500858</c:v>
                </c:pt>
                <c:pt idx="2">
                  <c:v>36391.744761405891</c:v>
                </c:pt>
                <c:pt idx="3">
                  <c:v>81406.061689024966</c:v>
                </c:pt>
                <c:pt idx="4">
                  <c:v>60209.346215798927</c:v>
                </c:pt>
                <c:pt idx="5">
                  <c:v>97664.90979497596</c:v>
                </c:pt>
                <c:pt idx="6">
                  <c:v>37496.534760292619</c:v>
                </c:pt>
                <c:pt idx="7">
                  <c:v>27613.936493770609</c:v>
                </c:pt>
                <c:pt idx="8">
                  <c:v>62953.794864337724</c:v>
                </c:pt>
                <c:pt idx="9">
                  <c:v>66298.635506413208</c:v>
                </c:pt>
              </c:numCache>
            </c:numRef>
          </c:xVal>
          <c:yVal>
            <c:numRef>
              <c:f>Sheet1!$U$3:$U$12</c:f>
              <c:numCache>
                <c:formatCode>General</c:formatCode>
                <c:ptCount val="10"/>
                <c:pt idx="0">
                  <c:v>398.17985929066271</c:v>
                </c:pt>
                <c:pt idx="1">
                  <c:v>520.77422217255094</c:v>
                </c:pt>
                <c:pt idx="2">
                  <c:v>535.76700679058297</c:v>
                </c:pt>
                <c:pt idx="3">
                  <c:v>478.12855891671683</c:v>
                </c:pt>
                <c:pt idx="4">
                  <c:v>612.71520249535899</c:v>
                </c:pt>
                <c:pt idx="5">
                  <c:v>734.40935008369661</c:v>
                </c:pt>
                <c:pt idx="6">
                  <c:v>640.19652041342272</c:v>
                </c:pt>
                <c:pt idx="7">
                  <c:v>680.77935610386339</c:v>
                </c:pt>
                <c:pt idx="8">
                  <c:v>682.06145770833825</c:v>
                </c:pt>
                <c:pt idx="9">
                  <c:v>616.0353334390029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2CC-4577-8D42-71FFE32C0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789056"/>
        <c:axId val="549625096"/>
      </c:scatterChart>
      <c:valAx>
        <c:axId val="54178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Adjusted Onshore Winds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625096"/>
        <c:crosses val="autoZero"/>
        <c:crossBetween val="midCat"/>
      </c:valAx>
      <c:valAx>
        <c:axId val="5496250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Annual</a:t>
                </a:r>
                <a:r>
                  <a:rPr lang="en-AU" baseline="0"/>
                  <a:t> CPUE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89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514350</xdr:colOff>
      <xdr:row>15</xdr:row>
      <xdr:rowOff>23812</xdr:rowOff>
    </xdr:from>
    <xdr:to>
      <xdr:col>24</xdr:col>
      <xdr:colOff>209550</xdr:colOff>
      <xdr:row>29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87ED88-D44C-4A16-AC82-D1DF30C07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0</xdr:colOff>
      <xdr:row>15</xdr:row>
      <xdr:rowOff>0</xdr:rowOff>
    </xdr:from>
    <xdr:to>
      <xdr:col>32</xdr:col>
      <xdr:colOff>304800</xdr:colOff>
      <xdr:row>29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A25CF2F-23A8-4826-836E-E35D814BC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36</xdr:row>
      <xdr:rowOff>66675</xdr:rowOff>
    </xdr:from>
    <xdr:to>
      <xdr:col>24</xdr:col>
      <xdr:colOff>304800</xdr:colOff>
      <xdr:row>50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BE93E3A-D5B4-445E-999E-A2875DD120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0</xdr:colOff>
      <xdr:row>34</xdr:row>
      <xdr:rowOff>0</xdr:rowOff>
    </xdr:from>
    <xdr:to>
      <xdr:col>33</xdr:col>
      <xdr:colOff>304800</xdr:colOff>
      <xdr:row>48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D81F84-23ED-4557-9C4A-A446499A1E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54</xdr:row>
      <xdr:rowOff>0</xdr:rowOff>
    </xdr:from>
    <xdr:to>
      <xdr:col>24</xdr:col>
      <xdr:colOff>304800</xdr:colOff>
      <xdr:row>68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EC772B4-275F-4AA9-9ACD-9E04746F9D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0</xdr:colOff>
      <xdr:row>72</xdr:row>
      <xdr:rowOff>0</xdr:rowOff>
    </xdr:from>
    <xdr:to>
      <xdr:col>24</xdr:col>
      <xdr:colOff>304800</xdr:colOff>
      <xdr:row>86</xdr:row>
      <xdr:rowOff>76200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AC30608-EEB7-495C-9D1B-BD8186BA9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0</xdr:colOff>
      <xdr:row>72</xdr:row>
      <xdr:rowOff>0</xdr:rowOff>
    </xdr:from>
    <xdr:to>
      <xdr:col>32</xdr:col>
      <xdr:colOff>304800</xdr:colOff>
      <xdr:row>86</xdr:row>
      <xdr:rowOff>76200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E01F931-5AC4-440D-9247-1480B504F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0</xdr:colOff>
      <xdr:row>89</xdr:row>
      <xdr:rowOff>0</xdr:rowOff>
    </xdr:from>
    <xdr:to>
      <xdr:col>24</xdr:col>
      <xdr:colOff>304800</xdr:colOff>
      <xdr:row>103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6618FF5-F231-44D5-96DA-7046317A54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0</xdr:colOff>
      <xdr:row>89</xdr:row>
      <xdr:rowOff>0</xdr:rowOff>
    </xdr:from>
    <xdr:to>
      <xdr:col>32</xdr:col>
      <xdr:colOff>304800</xdr:colOff>
      <xdr:row>103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E6F764D-3E3C-4CB9-A6F1-96EAE9C7F1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89</xdr:row>
      <xdr:rowOff>0</xdr:rowOff>
    </xdr:from>
    <xdr:to>
      <xdr:col>40</xdr:col>
      <xdr:colOff>304800</xdr:colOff>
      <xdr:row>103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617726-1A43-4F79-B5CF-7274071A8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33</xdr:col>
      <xdr:colOff>0</xdr:colOff>
      <xdr:row>15</xdr:row>
      <xdr:rowOff>0</xdr:rowOff>
    </xdr:from>
    <xdr:to>
      <xdr:col>40</xdr:col>
      <xdr:colOff>304800</xdr:colOff>
      <xdr:row>29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10A3F3-3265-4623-BDDA-2584B2A6D1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106</xdr:row>
      <xdr:rowOff>0</xdr:rowOff>
    </xdr:from>
    <xdr:to>
      <xdr:col>25</xdr:col>
      <xdr:colOff>304800</xdr:colOff>
      <xdr:row>120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7A34179-33C8-4F3C-897B-BBEE486287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41</xdr:col>
      <xdr:colOff>0</xdr:colOff>
      <xdr:row>15</xdr:row>
      <xdr:rowOff>0</xdr:rowOff>
    </xdr:from>
    <xdr:to>
      <xdr:col>48</xdr:col>
      <xdr:colOff>304800</xdr:colOff>
      <xdr:row>29</xdr:row>
      <xdr:rowOff>76200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C397AB-1F7A-4391-A112-C67D978D76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49</xdr:col>
      <xdr:colOff>0</xdr:colOff>
      <xdr:row>15</xdr:row>
      <xdr:rowOff>0</xdr:rowOff>
    </xdr:from>
    <xdr:to>
      <xdr:col>56</xdr:col>
      <xdr:colOff>304800</xdr:colOff>
      <xdr:row>29</xdr:row>
      <xdr:rowOff>76200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6BF06E8-8BA3-42E4-9043-8857D37E95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57</xdr:col>
      <xdr:colOff>0</xdr:colOff>
      <xdr:row>15</xdr:row>
      <xdr:rowOff>0</xdr:rowOff>
    </xdr:from>
    <xdr:to>
      <xdr:col>64</xdr:col>
      <xdr:colOff>304800</xdr:colOff>
      <xdr:row>29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425FC526-BF3E-4D11-A1D5-0500DEEB6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27</xdr:col>
      <xdr:colOff>0</xdr:colOff>
      <xdr:row>106</xdr:row>
      <xdr:rowOff>0</xdr:rowOff>
    </xdr:from>
    <xdr:to>
      <xdr:col>34</xdr:col>
      <xdr:colOff>304800</xdr:colOff>
      <xdr:row>120</xdr:row>
      <xdr:rowOff>76200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1FB8A3D0-4CEF-4FBD-9D47-BC98E47954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D2136-FF04-4C51-B136-8A74B65D6084}">
  <dimension ref="A1:AE357"/>
  <sheetViews>
    <sheetView tabSelected="1" topLeftCell="A7" workbookViewId="0">
      <selection activeCell="P23" sqref="P23:P32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P1" t="s">
        <v>5</v>
      </c>
      <c r="Q1" t="s">
        <v>6</v>
      </c>
      <c r="R1" t="s">
        <v>7</v>
      </c>
      <c r="S1" t="s">
        <v>8</v>
      </c>
      <c r="T1" t="s">
        <v>9</v>
      </c>
      <c r="U1" t="s">
        <v>10</v>
      </c>
      <c r="Y1" t="s">
        <v>141</v>
      </c>
      <c r="Z1" t="s">
        <v>5</v>
      </c>
      <c r="AA1" t="s">
        <v>6</v>
      </c>
      <c r="AB1" t="s">
        <v>7</v>
      </c>
      <c r="AC1" t="s">
        <v>8</v>
      </c>
      <c r="AD1" t="s">
        <v>9</v>
      </c>
      <c r="AE1" t="s">
        <v>10</v>
      </c>
    </row>
    <row r="2" spans="1:31" x14ac:dyDescent="0.25">
      <c r="A2">
        <v>1989</v>
      </c>
      <c r="B2">
        <v>10</v>
      </c>
      <c r="F2" t="s">
        <v>11</v>
      </c>
      <c r="G2">
        <v>17.608000000000001</v>
      </c>
      <c r="H2">
        <v>102.39200000000001</v>
      </c>
      <c r="I2">
        <v>27.87</v>
      </c>
      <c r="J2">
        <v>10.54</v>
      </c>
      <c r="K2">
        <v>63.656000000000006</v>
      </c>
      <c r="L2">
        <v>222.066</v>
      </c>
      <c r="O2" t="s">
        <v>132</v>
      </c>
      <c r="P2" t="s">
        <v>133</v>
      </c>
      <c r="Q2" t="s">
        <v>133</v>
      </c>
      <c r="R2" t="s">
        <v>133</v>
      </c>
      <c r="S2" t="s">
        <v>133</v>
      </c>
      <c r="T2" t="s">
        <v>133</v>
      </c>
      <c r="U2" t="s">
        <v>133</v>
      </c>
      <c r="Y2" t="s">
        <v>132</v>
      </c>
      <c r="Z2" t="s">
        <v>133</v>
      </c>
      <c r="AA2" t="s">
        <v>133</v>
      </c>
      <c r="AB2" t="s">
        <v>133</v>
      </c>
      <c r="AC2" t="s">
        <v>133</v>
      </c>
      <c r="AD2" t="s">
        <v>133</v>
      </c>
      <c r="AE2" t="s">
        <v>133</v>
      </c>
    </row>
    <row r="3" spans="1:31" x14ac:dyDescent="0.25">
      <c r="A3">
        <v>1989</v>
      </c>
      <c r="B3">
        <v>11</v>
      </c>
      <c r="F3" t="s">
        <v>12</v>
      </c>
      <c r="G3">
        <v>11.859574468085105</v>
      </c>
      <c r="H3">
        <v>28.927659574468084</v>
      </c>
      <c r="I3">
        <v>29.321276595744678</v>
      </c>
      <c r="J3">
        <v>0.82978723404255317</v>
      </c>
      <c r="K3">
        <v>82.317021276595753</v>
      </c>
      <c r="L3">
        <v>153.25531914893617</v>
      </c>
      <c r="O3">
        <v>1997</v>
      </c>
      <c r="P3">
        <f t="shared" ref="P3:U3" si="0">AVERAGE(G2:G13)</f>
        <v>22.137403027066608</v>
      </c>
      <c r="Q3">
        <f t="shared" si="0"/>
        <v>84.014032056845963</v>
      </c>
      <c r="R3">
        <f t="shared" si="0"/>
        <v>40.777296011166207</v>
      </c>
      <c r="S3">
        <f t="shared" si="0"/>
        <v>4.4856663151338116</v>
      </c>
      <c r="T3">
        <f t="shared" si="0"/>
        <v>246.76546188045009</v>
      </c>
      <c r="U3">
        <f t="shared" si="0"/>
        <v>398.17985929066271</v>
      </c>
      <c r="Y3">
        <v>1997</v>
      </c>
      <c r="Z3">
        <f>100*P3/$U3</f>
        <v>5.5596491159807204</v>
      </c>
      <c r="AA3">
        <f t="shared" ref="AA3:AD12" si="1">100*Q3/$U3</f>
        <v>21.099518244471913</v>
      </c>
      <c r="AB3">
        <f t="shared" si="1"/>
        <v>10.240923808604709</v>
      </c>
      <c r="AC3">
        <f t="shared" si="1"/>
        <v>1.1265427445589034</v>
      </c>
      <c r="AD3">
        <f t="shared" si="1"/>
        <v>61.973366086383749</v>
      </c>
      <c r="AE3">
        <f>SUM(Z3:AD3)</f>
        <v>100</v>
      </c>
    </row>
    <row r="4" spans="1:31" x14ac:dyDescent="0.25">
      <c r="A4">
        <v>1989</v>
      </c>
      <c r="B4">
        <v>12</v>
      </c>
      <c r="F4" t="s">
        <v>13</v>
      </c>
      <c r="G4">
        <v>8.2315789473684209</v>
      </c>
      <c r="H4">
        <v>28.531578947368423</v>
      </c>
      <c r="I4">
        <v>18.421052631578949</v>
      </c>
      <c r="J4">
        <v>4.4605263157894735</v>
      </c>
      <c r="K4">
        <v>61.842105263157897</v>
      </c>
      <c r="L4">
        <v>121.48684210526316</v>
      </c>
      <c r="O4">
        <v>1998</v>
      </c>
      <c r="P4">
        <f t="shared" ref="P4:U4" si="2">AVERAGE(G14:G25)</f>
        <v>31.022594291925056</v>
      </c>
      <c r="Q4">
        <f t="shared" si="2"/>
        <v>94.592136511482963</v>
      </c>
      <c r="R4">
        <f t="shared" si="2"/>
        <v>68.679907473721201</v>
      </c>
      <c r="S4">
        <f t="shared" si="2"/>
        <v>3.709142851405915</v>
      </c>
      <c r="T4">
        <f t="shared" si="2"/>
        <v>322.77044104401585</v>
      </c>
      <c r="U4">
        <f t="shared" si="2"/>
        <v>520.77422217255094</v>
      </c>
      <c r="Y4">
        <v>1998</v>
      </c>
      <c r="Z4">
        <f t="shared" ref="Z4:Z12" si="3">100*P4/$U4</f>
        <v>5.9570141860144092</v>
      </c>
      <c r="AA4">
        <f t="shared" si="1"/>
        <v>18.16375167666061</v>
      </c>
      <c r="AB4">
        <f t="shared" si="1"/>
        <v>13.188038990717386</v>
      </c>
      <c r="AC4">
        <f t="shared" si="1"/>
        <v>0.71223626160531139</v>
      </c>
      <c r="AD4">
        <f t="shared" si="1"/>
        <v>61.978958885002299</v>
      </c>
      <c r="AE4">
        <f t="shared" ref="AE4:AE12" si="4">SUM(Z4:AD4)</f>
        <v>100.00000000000001</v>
      </c>
    </row>
    <row r="5" spans="1:31" x14ac:dyDescent="0.25">
      <c r="A5">
        <v>1990</v>
      </c>
      <c r="B5">
        <v>1</v>
      </c>
      <c r="C5">
        <v>21835.472605836399</v>
      </c>
      <c r="D5">
        <v>741</v>
      </c>
      <c r="F5" t="s">
        <v>14</v>
      </c>
      <c r="G5">
        <v>9.4925925925925938</v>
      </c>
      <c r="H5">
        <v>49.081481481481482</v>
      </c>
      <c r="I5">
        <v>14.555555555555555</v>
      </c>
      <c r="J5">
        <v>4.1037037037037036</v>
      </c>
      <c r="K5">
        <v>266.21481481481482</v>
      </c>
      <c r="L5">
        <v>343.44814814814816</v>
      </c>
      <c r="O5">
        <v>1999</v>
      </c>
      <c r="P5">
        <f t="shared" ref="P5:U5" si="5">AVERAGE(G26:G37)</f>
        <v>21.684517169316489</v>
      </c>
      <c r="Q5">
        <f t="shared" si="5"/>
        <v>130.13955745586895</v>
      </c>
      <c r="R5">
        <f t="shared" si="5"/>
        <v>133.92427924791448</v>
      </c>
      <c r="S5">
        <f t="shared" si="5"/>
        <v>7.9825377351854776</v>
      </c>
      <c r="T5">
        <f t="shared" si="5"/>
        <v>242.03611518229764</v>
      </c>
      <c r="U5">
        <f t="shared" si="5"/>
        <v>535.76700679058297</v>
      </c>
      <c r="Y5">
        <v>1999</v>
      </c>
      <c r="Z5">
        <f t="shared" si="3"/>
        <v>4.047378224951502</v>
      </c>
      <c r="AA5">
        <f t="shared" si="1"/>
        <v>24.290326915695474</v>
      </c>
      <c r="AB5">
        <f t="shared" si="1"/>
        <v>24.996738796993881</v>
      </c>
      <c r="AC5">
        <f t="shared" si="1"/>
        <v>1.4899270828570521</v>
      </c>
      <c r="AD5">
        <f t="shared" si="1"/>
        <v>45.175628979502115</v>
      </c>
      <c r="AE5">
        <f t="shared" si="4"/>
        <v>100.00000000000003</v>
      </c>
    </row>
    <row r="6" spans="1:31" x14ac:dyDescent="0.25">
      <c r="A6">
        <v>1990</v>
      </c>
      <c r="B6">
        <v>2</v>
      </c>
      <c r="C6">
        <v>19083.950414612002</v>
      </c>
      <c r="D6">
        <v>672</v>
      </c>
      <c r="F6" t="s">
        <v>15</v>
      </c>
      <c r="G6">
        <v>5.2941176470588234</v>
      </c>
      <c r="H6">
        <v>12.764705882352942</v>
      </c>
      <c r="I6">
        <v>16.941176470588236</v>
      </c>
      <c r="J6">
        <v>2.7647058823529411</v>
      </c>
      <c r="K6">
        <v>207.94117647058823</v>
      </c>
      <c r="L6">
        <v>245.70588235294116</v>
      </c>
      <c r="O6">
        <v>2000</v>
      </c>
      <c r="P6">
        <f t="shared" ref="P6:U6" si="6">AVERAGE(G37:G48)</f>
        <v>28.220136828327622</v>
      </c>
      <c r="Q6">
        <f t="shared" si="6"/>
        <v>90.360445233372857</v>
      </c>
      <c r="R6">
        <f t="shared" si="6"/>
        <v>124.73056447846744</v>
      </c>
      <c r="S6">
        <f t="shared" si="6"/>
        <v>2.880926976897372</v>
      </c>
      <c r="T6">
        <f t="shared" si="6"/>
        <v>231.93648539965156</v>
      </c>
      <c r="U6">
        <f t="shared" si="6"/>
        <v>478.12855891671683</v>
      </c>
      <c r="Y6">
        <v>2000</v>
      </c>
      <c r="Z6">
        <f t="shared" si="3"/>
        <v>5.9022069069175114</v>
      </c>
      <c r="AA6">
        <f t="shared" si="1"/>
        <v>18.89877597734386</v>
      </c>
      <c r="AB6">
        <f t="shared" si="1"/>
        <v>26.087244142258761</v>
      </c>
      <c r="AC6">
        <f t="shared" si="1"/>
        <v>0.60254233368209831</v>
      </c>
      <c r="AD6">
        <f t="shared" si="1"/>
        <v>48.509230639797778</v>
      </c>
      <c r="AE6">
        <f t="shared" si="4"/>
        <v>100</v>
      </c>
    </row>
    <row r="7" spans="1:31" x14ac:dyDescent="0.25">
      <c r="A7">
        <v>1990</v>
      </c>
      <c r="B7">
        <v>3</v>
      </c>
      <c r="C7">
        <v>23793.383400691</v>
      </c>
      <c r="D7">
        <v>744</v>
      </c>
      <c r="F7" t="s">
        <v>16</v>
      </c>
      <c r="G7">
        <v>26.647058823529413</v>
      </c>
      <c r="H7">
        <v>14</v>
      </c>
      <c r="I7">
        <v>21.647058823529413</v>
      </c>
      <c r="J7">
        <v>1.1176470588235294</v>
      </c>
      <c r="K7">
        <v>318.58823529411762</v>
      </c>
      <c r="L7">
        <v>382</v>
      </c>
      <c r="O7">
        <v>2001</v>
      </c>
      <c r="P7">
        <f t="shared" ref="P7:U7" si="7">AVERAGE(G50:G61)</f>
        <v>22.147330837809776</v>
      </c>
      <c r="Q7">
        <f t="shared" si="7"/>
        <v>67.010792364070866</v>
      </c>
      <c r="R7">
        <f t="shared" si="7"/>
        <v>115.00159089492583</v>
      </c>
      <c r="S7">
        <f t="shared" si="7"/>
        <v>6.8765644391664189</v>
      </c>
      <c r="T7">
        <f t="shared" si="7"/>
        <v>401.67892395938617</v>
      </c>
      <c r="U7">
        <f t="shared" si="7"/>
        <v>612.71520249535899</v>
      </c>
      <c r="Y7">
        <v>2001</v>
      </c>
      <c r="Z7">
        <f t="shared" si="3"/>
        <v>3.6146207483692283</v>
      </c>
      <c r="AA7">
        <f t="shared" si="1"/>
        <v>10.936694909994246</v>
      </c>
      <c r="AB7">
        <f t="shared" si="1"/>
        <v>18.769175373251311</v>
      </c>
      <c r="AC7">
        <f t="shared" si="1"/>
        <v>1.1223100734502349</v>
      </c>
      <c r="AD7">
        <f t="shared" si="1"/>
        <v>65.557198894934984</v>
      </c>
      <c r="AE7">
        <f t="shared" si="4"/>
        <v>100</v>
      </c>
    </row>
    <row r="8" spans="1:31" x14ac:dyDescent="0.25">
      <c r="A8">
        <v>1990</v>
      </c>
      <c r="B8">
        <v>4</v>
      </c>
      <c r="C8">
        <v>-1281.6953876176999</v>
      </c>
      <c r="D8">
        <v>720</v>
      </c>
      <c r="F8" t="s">
        <v>17</v>
      </c>
      <c r="G8">
        <v>35.586956521739133</v>
      </c>
      <c r="H8">
        <v>31.521739130434781</v>
      </c>
      <c r="I8">
        <v>46.086956521739133</v>
      </c>
      <c r="J8">
        <v>2.9130434782608696</v>
      </c>
      <c r="K8">
        <v>735.86956521739125</v>
      </c>
      <c r="L8">
        <v>851.97826086956513</v>
      </c>
      <c r="O8">
        <v>2002</v>
      </c>
      <c r="P8">
        <f t="shared" ref="P8:U8" si="8">AVERAGE(G62:G73)</f>
        <v>73.867366523941527</v>
      </c>
      <c r="Q8">
        <f t="shared" si="8"/>
        <v>77.013492139102596</v>
      </c>
      <c r="R8">
        <f t="shared" si="8"/>
        <v>147.99810710365162</v>
      </c>
      <c r="S8">
        <f t="shared" si="8"/>
        <v>10.735322814947738</v>
      </c>
      <c r="T8">
        <f t="shared" si="8"/>
        <v>424.7950615020531</v>
      </c>
      <c r="U8">
        <f t="shared" si="8"/>
        <v>734.40935008369661</v>
      </c>
      <c r="Y8">
        <v>2002</v>
      </c>
      <c r="Z8">
        <f t="shared" si="3"/>
        <v>10.058064554260273</v>
      </c>
      <c r="AA8">
        <f t="shared" si="1"/>
        <v>10.486453110969489</v>
      </c>
      <c r="AB8">
        <f t="shared" si="1"/>
        <v>20.15199113230041</v>
      </c>
      <c r="AC8">
        <f t="shared" si="1"/>
        <v>1.4617628184777729</v>
      </c>
      <c r="AD8">
        <f t="shared" si="1"/>
        <v>57.841728383992049</v>
      </c>
      <c r="AE8">
        <f t="shared" si="4"/>
        <v>100</v>
      </c>
    </row>
    <row r="9" spans="1:31" x14ac:dyDescent="0.25">
      <c r="A9">
        <v>1990</v>
      </c>
      <c r="B9">
        <v>5</v>
      </c>
      <c r="C9">
        <v>410.97187543917602</v>
      </c>
      <c r="D9">
        <v>744</v>
      </c>
      <c r="F9" t="s">
        <v>18</v>
      </c>
      <c r="G9">
        <v>23.548780487804876</v>
      </c>
      <c r="H9">
        <v>154.97073170731707</v>
      </c>
      <c r="I9">
        <v>24.121951219512194</v>
      </c>
      <c r="J9">
        <v>5.5731707317073171</v>
      </c>
      <c r="K9">
        <v>449.5609756097561</v>
      </c>
      <c r="L9">
        <v>657.77560975609754</v>
      </c>
      <c r="O9">
        <v>2003</v>
      </c>
      <c r="P9">
        <f t="shared" ref="P9:U9" si="9">AVERAGE(G74:G85)</f>
        <v>147.79045897093661</v>
      </c>
      <c r="Q9">
        <f t="shared" si="9"/>
        <v>58.458803424664467</v>
      </c>
      <c r="R9">
        <f t="shared" si="9"/>
        <v>118.55200930467062</v>
      </c>
      <c r="S9">
        <f t="shared" si="9"/>
        <v>15.38162258623256</v>
      </c>
      <c r="T9">
        <f t="shared" si="9"/>
        <v>300.01362612691855</v>
      </c>
      <c r="U9">
        <f t="shared" si="9"/>
        <v>640.19652041342272</v>
      </c>
      <c r="Y9">
        <v>2003</v>
      </c>
      <c r="Z9">
        <f t="shared" si="3"/>
        <v>23.085170609096295</v>
      </c>
      <c r="AA9">
        <f t="shared" si="1"/>
        <v>9.1313841235677522</v>
      </c>
      <c r="AB9">
        <f t="shared" si="1"/>
        <v>18.518065238485324</v>
      </c>
      <c r="AC9">
        <f t="shared" si="1"/>
        <v>2.4026407666663818</v>
      </c>
      <c r="AD9">
        <f t="shared" si="1"/>
        <v>46.862739262184263</v>
      </c>
      <c r="AE9">
        <f t="shared" si="4"/>
        <v>100.00000000000001</v>
      </c>
    </row>
    <row r="10" spans="1:31" x14ac:dyDescent="0.25">
      <c r="A10">
        <v>1990</v>
      </c>
      <c r="B10">
        <v>6</v>
      </c>
      <c r="C10">
        <v>-8128.6174209148603</v>
      </c>
      <c r="D10">
        <v>720</v>
      </c>
      <c r="F10" t="s">
        <v>19</v>
      </c>
      <c r="G10">
        <v>29.020408163265305</v>
      </c>
      <c r="H10">
        <v>132.40816326530611</v>
      </c>
      <c r="I10">
        <v>29.510204081632654</v>
      </c>
      <c r="J10">
        <v>3.9591836734693877</v>
      </c>
      <c r="K10">
        <v>225.01020408163265</v>
      </c>
      <c r="L10">
        <v>419.90816326530614</v>
      </c>
      <c r="O10">
        <v>2004</v>
      </c>
      <c r="P10">
        <f t="shared" ref="P10:U10" si="10">AVERAGE(G86:G97)</f>
        <v>61.01855534253329</v>
      </c>
      <c r="Q10">
        <f t="shared" si="10"/>
        <v>63.345998336630686</v>
      </c>
      <c r="R10">
        <f t="shared" si="10"/>
        <v>113.15651079067992</v>
      </c>
      <c r="S10">
        <f t="shared" si="10"/>
        <v>15.895227865271984</v>
      </c>
      <c r="T10">
        <f t="shared" si="10"/>
        <v>427.36306376874762</v>
      </c>
      <c r="U10">
        <f t="shared" si="10"/>
        <v>680.77935610386339</v>
      </c>
      <c r="Y10">
        <v>2004</v>
      </c>
      <c r="Z10">
        <f t="shared" si="3"/>
        <v>8.9630443102366879</v>
      </c>
      <c r="AA10">
        <f t="shared" si="1"/>
        <v>9.3049235069587315</v>
      </c>
      <c r="AB10">
        <f t="shared" si="1"/>
        <v>16.621613122683488</v>
      </c>
      <c r="AC10">
        <f t="shared" si="1"/>
        <v>2.3348575015907094</v>
      </c>
      <c r="AD10">
        <f t="shared" si="1"/>
        <v>62.775561558530391</v>
      </c>
      <c r="AE10">
        <f t="shared" si="4"/>
        <v>100.00000000000001</v>
      </c>
    </row>
    <row r="11" spans="1:31" x14ac:dyDescent="0.25">
      <c r="A11">
        <v>1990</v>
      </c>
      <c r="B11">
        <v>7</v>
      </c>
      <c r="C11">
        <v>-23046.547117896698</v>
      </c>
      <c r="D11">
        <v>744</v>
      </c>
      <c r="F11" t="s">
        <v>20</v>
      </c>
      <c r="G11">
        <v>26.579166666666666</v>
      </c>
      <c r="H11">
        <v>98.097916666666663</v>
      </c>
      <c r="I11">
        <v>59.15625</v>
      </c>
      <c r="J11">
        <v>2.0729166666666665</v>
      </c>
      <c r="K11">
        <v>288.05208333333331</v>
      </c>
      <c r="L11">
        <v>473.95833333333326</v>
      </c>
      <c r="O11">
        <v>2005</v>
      </c>
      <c r="P11">
        <f t="shared" ref="P11:U11" si="11">AVERAGE(G98:G109)</f>
        <v>61.633380741899238</v>
      </c>
      <c r="Q11">
        <f t="shared" si="11"/>
        <v>65.539412390108225</v>
      </c>
      <c r="R11">
        <f t="shared" si="11"/>
        <v>102.81667340948981</v>
      </c>
      <c r="S11">
        <f t="shared" si="11"/>
        <v>3.5755504872674826</v>
      </c>
      <c r="T11">
        <f t="shared" si="11"/>
        <v>448.49644067957365</v>
      </c>
      <c r="U11">
        <f t="shared" si="11"/>
        <v>682.06145770833825</v>
      </c>
      <c r="Y11">
        <v>2005</v>
      </c>
      <c r="Z11">
        <f t="shared" si="3"/>
        <v>9.0363383013873193</v>
      </c>
      <c r="AA11">
        <f t="shared" si="1"/>
        <v>9.6090186081345852</v>
      </c>
      <c r="AB11">
        <f t="shared" si="1"/>
        <v>15.074400150822783</v>
      </c>
      <c r="AC11">
        <f t="shared" si="1"/>
        <v>0.52422702483160288</v>
      </c>
      <c r="AD11">
        <f t="shared" si="1"/>
        <v>65.756015914823735</v>
      </c>
      <c r="AE11">
        <f t="shared" si="4"/>
        <v>100.00000000000003</v>
      </c>
    </row>
    <row r="12" spans="1:31" x14ac:dyDescent="0.25">
      <c r="A12">
        <v>1990</v>
      </c>
      <c r="B12">
        <v>8</v>
      </c>
      <c r="C12">
        <v>-21123.402642152701</v>
      </c>
      <c r="D12">
        <v>744</v>
      </c>
      <c r="F12" t="s">
        <v>21</v>
      </c>
      <c r="G12">
        <v>30.71521739130435</v>
      </c>
      <c r="H12">
        <v>168.0108695652174</v>
      </c>
      <c r="I12">
        <v>97.032608695652172</v>
      </c>
      <c r="J12">
        <v>3.6086956521739131</v>
      </c>
      <c r="K12">
        <v>144.4891304347826</v>
      </c>
      <c r="L12">
        <v>443.85652173913047</v>
      </c>
      <c r="O12">
        <v>2006</v>
      </c>
      <c r="P12">
        <f t="shared" ref="P12:U12" si="12">AVERAGE(G110:G121)</f>
        <v>134.25429126327523</v>
      </c>
      <c r="Q12">
        <f t="shared" si="12"/>
        <v>76.091072939145207</v>
      </c>
      <c r="R12">
        <f t="shared" si="12"/>
        <v>117.25821500925763</v>
      </c>
      <c r="S12">
        <f t="shared" si="12"/>
        <v>4.8517739983940409</v>
      </c>
      <c r="T12">
        <f t="shared" si="12"/>
        <v>283.57998022893076</v>
      </c>
      <c r="U12">
        <f t="shared" si="12"/>
        <v>616.0353334390029</v>
      </c>
      <c r="Y12">
        <v>2006</v>
      </c>
      <c r="Z12">
        <f t="shared" si="3"/>
        <v>21.793277751424384</v>
      </c>
      <c r="AA12">
        <f t="shared" si="1"/>
        <v>12.351738416426306</v>
      </c>
      <c r="AB12">
        <f t="shared" si="1"/>
        <v>19.034332715084112</v>
      </c>
      <c r="AC12">
        <f t="shared" si="1"/>
        <v>0.78758047388436725</v>
      </c>
      <c r="AD12">
        <f t="shared" si="1"/>
        <v>46.033070643180828</v>
      </c>
      <c r="AE12">
        <f t="shared" si="4"/>
        <v>100</v>
      </c>
    </row>
    <row r="13" spans="1:31" x14ac:dyDescent="0.25">
      <c r="A13">
        <v>1990</v>
      </c>
      <c r="B13">
        <v>9</v>
      </c>
      <c r="C13">
        <v>10207.771219345401</v>
      </c>
      <c r="D13">
        <v>720</v>
      </c>
      <c r="F13" t="s">
        <v>22</v>
      </c>
      <c r="G13">
        <v>41.065384615384616</v>
      </c>
      <c r="H13">
        <v>187.46153846153845</v>
      </c>
      <c r="I13">
        <v>104.66346153846153</v>
      </c>
      <c r="J13">
        <v>11.884615384615385</v>
      </c>
      <c r="K13">
        <v>117.64423076923077</v>
      </c>
      <c r="L13">
        <v>462.71923076923076</v>
      </c>
      <c r="Y13" t="s">
        <v>142</v>
      </c>
      <c r="Z13">
        <f>AVERAGE(Z3:Z12)</f>
        <v>9.801676470863832</v>
      </c>
      <c r="AA13">
        <f t="shared" ref="AA13:AE13" si="13">AVERAGE(AA3:AA12)</f>
        <v>14.427258549022298</v>
      </c>
      <c r="AB13">
        <f t="shared" si="13"/>
        <v>18.268252347120217</v>
      </c>
      <c r="AC13">
        <f t="shared" si="13"/>
        <v>1.2564627081604436</v>
      </c>
      <c r="AD13">
        <f t="shared" si="13"/>
        <v>56.246349924833225</v>
      </c>
      <c r="AE13">
        <f t="shared" si="13"/>
        <v>100</v>
      </c>
    </row>
    <row r="14" spans="1:31" x14ac:dyDescent="0.25">
      <c r="A14">
        <v>1990</v>
      </c>
      <c r="B14">
        <v>10</v>
      </c>
      <c r="C14">
        <v>9354.9749853902995</v>
      </c>
      <c r="D14">
        <v>744</v>
      </c>
      <c r="F14" t="s">
        <v>23</v>
      </c>
      <c r="G14">
        <v>39.142857142857146</v>
      </c>
      <c r="H14">
        <v>157.97142857142859</v>
      </c>
      <c r="I14">
        <v>102.13095238095238</v>
      </c>
      <c r="J14">
        <v>11.69047619047619</v>
      </c>
      <c r="K14">
        <v>81.404761904761898</v>
      </c>
      <c r="L14">
        <v>392.34047619047624</v>
      </c>
      <c r="Y14" t="s">
        <v>143</v>
      </c>
      <c r="Z14">
        <f>_xlfn.STDEV.S(Z3:Z12)</f>
        <v>6.9998269257701269</v>
      </c>
      <c r="AA14">
        <f t="shared" ref="AA14:AD14" si="14">_xlfn.STDEV.S(AA3:AA12)</f>
        <v>5.6300465780061222</v>
      </c>
      <c r="AB14">
        <f t="shared" si="14"/>
        <v>4.8764345774965623</v>
      </c>
      <c r="AC14">
        <f t="shared" si="14"/>
        <v>0.67396037429150846</v>
      </c>
      <c r="AD14">
        <f t="shared" si="14"/>
        <v>8.5813111676811058</v>
      </c>
    </row>
    <row r="15" spans="1:31" x14ac:dyDescent="0.25">
      <c r="A15">
        <v>1990</v>
      </c>
      <c r="B15">
        <v>11</v>
      </c>
      <c r="C15">
        <v>13498.1140811348</v>
      </c>
      <c r="D15">
        <v>720</v>
      </c>
      <c r="F15" t="s">
        <v>24</v>
      </c>
      <c r="G15">
        <v>107.205</v>
      </c>
      <c r="H15">
        <v>34.907499999999999</v>
      </c>
      <c r="I15">
        <v>82.237499999999997</v>
      </c>
      <c r="J15">
        <v>3.2875000000000001</v>
      </c>
      <c r="K15">
        <v>103.52000000000001</v>
      </c>
      <c r="L15">
        <v>331.15750000000003</v>
      </c>
      <c r="O15" t="s">
        <v>134</v>
      </c>
      <c r="Q15" t="s">
        <v>135</v>
      </c>
    </row>
    <row r="16" spans="1:31" x14ac:dyDescent="0.25">
      <c r="A16">
        <v>1990</v>
      </c>
      <c r="B16">
        <v>12</v>
      </c>
      <c r="C16">
        <v>13442.871717407899</v>
      </c>
      <c r="D16">
        <v>744</v>
      </c>
      <c r="F16" t="s">
        <v>25</v>
      </c>
      <c r="G16">
        <v>21.852941176470587</v>
      </c>
      <c r="H16">
        <v>63.544117647058826</v>
      </c>
      <c r="I16">
        <v>64.17647058823529</v>
      </c>
      <c r="J16">
        <v>5.6852941176470591</v>
      </c>
      <c r="K16">
        <v>219.1764705882353</v>
      </c>
      <c r="L16">
        <v>374.43529411764706</v>
      </c>
      <c r="O16">
        <v>1990</v>
      </c>
      <c r="P16">
        <f>2*SUM(C8:C9)</f>
        <v>-1741.4470243570477</v>
      </c>
    </row>
    <row r="17" spans="1:16" x14ac:dyDescent="0.25">
      <c r="A17">
        <v>1991</v>
      </c>
      <c r="B17">
        <v>1</v>
      </c>
      <c r="C17">
        <v>9164.6289109626996</v>
      </c>
      <c r="D17">
        <v>744</v>
      </c>
      <c r="F17" t="s">
        <v>26</v>
      </c>
      <c r="G17">
        <v>18.068421052631578</v>
      </c>
      <c r="H17">
        <v>25.557894736842105</v>
      </c>
      <c r="I17">
        <v>32.421052631578945</v>
      </c>
      <c r="J17">
        <v>3.2684210526315791</v>
      </c>
      <c r="K17">
        <v>368.96315789473687</v>
      </c>
      <c r="L17">
        <v>448.27894736842109</v>
      </c>
      <c r="O17">
        <v>1991</v>
      </c>
      <c r="P17">
        <f>SUM(C20:C23)</f>
        <v>-12962.72040358483</v>
      </c>
    </row>
    <row r="18" spans="1:16" x14ac:dyDescent="0.25">
      <c r="A18">
        <v>1991</v>
      </c>
      <c r="B18">
        <v>2</v>
      </c>
      <c r="C18">
        <v>16607.981372055099</v>
      </c>
      <c r="D18">
        <v>672</v>
      </c>
      <c r="F18" t="s">
        <v>27</v>
      </c>
      <c r="G18">
        <v>23.935294117647057</v>
      </c>
      <c r="H18">
        <v>18.058823529411764</v>
      </c>
      <c r="I18">
        <v>55.676470588235297</v>
      </c>
      <c r="J18">
        <v>0.94705882352941184</v>
      </c>
      <c r="K18">
        <v>229.05882352941177</v>
      </c>
      <c r="L18">
        <v>327.6764705882353</v>
      </c>
      <c r="O18">
        <v>1992</v>
      </c>
      <c r="P18">
        <f>SUM(C32:C35)</f>
        <v>-23679.67214499478</v>
      </c>
    </row>
    <row r="19" spans="1:16" x14ac:dyDescent="0.25">
      <c r="A19">
        <v>1991</v>
      </c>
      <c r="B19">
        <v>3</v>
      </c>
      <c r="C19">
        <v>10664.181776543601</v>
      </c>
      <c r="D19">
        <v>744</v>
      </c>
      <c r="F19" t="s">
        <v>28</v>
      </c>
      <c r="G19">
        <v>31.23076923076923</v>
      </c>
      <c r="H19">
        <v>5.1923076923076925</v>
      </c>
      <c r="I19">
        <v>48.346153846153847</v>
      </c>
      <c r="J19">
        <v>0.80769230769230771</v>
      </c>
      <c r="K19">
        <v>468.47692307692307</v>
      </c>
      <c r="L19">
        <v>554.05384615384617</v>
      </c>
      <c r="O19">
        <v>1993</v>
      </c>
      <c r="P19">
        <f>SUM(C44:C47)</f>
        <v>-11558.20693203593</v>
      </c>
    </row>
    <row r="20" spans="1:16" x14ac:dyDescent="0.25">
      <c r="A20">
        <v>1991</v>
      </c>
      <c r="B20">
        <v>4</v>
      </c>
      <c r="C20">
        <v>7371.3283321276704</v>
      </c>
      <c r="D20">
        <v>720</v>
      </c>
      <c r="F20" t="s">
        <v>29</v>
      </c>
      <c r="G20">
        <v>34.480000000000004</v>
      </c>
      <c r="H20">
        <v>49.14</v>
      </c>
      <c r="I20">
        <v>62</v>
      </c>
      <c r="J20">
        <v>3.6666666666666665</v>
      </c>
      <c r="K20">
        <v>802.28000000000009</v>
      </c>
      <c r="L20">
        <v>951.56666666666672</v>
      </c>
      <c r="O20">
        <v>1994</v>
      </c>
      <c r="P20">
        <f>SUM(C56:C59)</f>
        <v>-29690.131050322037</v>
      </c>
    </row>
    <row r="21" spans="1:16" x14ac:dyDescent="0.25">
      <c r="A21">
        <v>1991</v>
      </c>
      <c r="B21">
        <v>5</v>
      </c>
      <c r="C21">
        <v>12516.199441828199</v>
      </c>
      <c r="D21">
        <v>744</v>
      </c>
      <c r="F21" t="s">
        <v>30</v>
      </c>
      <c r="G21">
        <v>24.792307692307695</v>
      </c>
      <c r="H21">
        <v>104.93076923076923</v>
      </c>
      <c r="I21">
        <v>50.865384615384613</v>
      </c>
      <c r="J21">
        <v>3.8846153846153846</v>
      </c>
      <c r="K21">
        <v>371.76923076923077</v>
      </c>
      <c r="L21">
        <v>556.24230769230769</v>
      </c>
      <c r="O21">
        <v>1995</v>
      </c>
      <c r="P21">
        <f>SUM(C68:C71)</f>
        <v>-39398.172229733384</v>
      </c>
    </row>
    <row r="22" spans="1:16" x14ac:dyDescent="0.25">
      <c r="A22">
        <v>1991</v>
      </c>
      <c r="B22">
        <v>6</v>
      </c>
      <c r="C22">
        <v>-11572.1821904594</v>
      </c>
      <c r="D22">
        <v>720</v>
      </c>
      <c r="F22" t="s">
        <v>31</v>
      </c>
      <c r="G22">
        <v>20.489655172413794</v>
      </c>
      <c r="H22">
        <v>87.606896551724134</v>
      </c>
      <c r="I22">
        <v>64.65517241379311</v>
      </c>
      <c r="J22">
        <v>3.2586206896551726</v>
      </c>
      <c r="K22">
        <v>381.24137931034483</v>
      </c>
      <c r="L22">
        <v>557.25172413793098</v>
      </c>
      <c r="O22">
        <v>1996</v>
      </c>
      <c r="P22">
        <f>SUM(C80:C83)</f>
        <v>-26497.557721846955</v>
      </c>
    </row>
    <row r="23" spans="1:16" x14ac:dyDescent="0.25">
      <c r="A23">
        <v>1991</v>
      </c>
      <c r="B23">
        <v>7</v>
      </c>
      <c r="C23">
        <v>-21278.0659870813</v>
      </c>
      <c r="D23">
        <v>744</v>
      </c>
      <c r="F23" t="s">
        <v>32</v>
      </c>
      <c r="G23">
        <v>28.2</v>
      </c>
      <c r="H23">
        <v>120.75588235294117</v>
      </c>
      <c r="I23">
        <v>109.30882352941177</v>
      </c>
      <c r="J23">
        <v>1.5735294117647058</v>
      </c>
      <c r="K23">
        <v>234.38529411764708</v>
      </c>
      <c r="L23">
        <v>494.22352941176473</v>
      </c>
      <c r="O23">
        <v>1997</v>
      </c>
      <c r="P23">
        <f>SUM(C92:C95)</f>
        <v>-537.50333063167</v>
      </c>
    </row>
    <row r="24" spans="1:16" x14ac:dyDescent="0.25">
      <c r="A24">
        <v>1991</v>
      </c>
      <c r="B24">
        <v>8</v>
      </c>
      <c r="C24">
        <v>-29633.141779292298</v>
      </c>
      <c r="D24">
        <v>744</v>
      </c>
      <c r="F24" t="s">
        <v>33</v>
      </c>
      <c r="G24">
        <v>13.012121212121212</v>
      </c>
      <c r="H24">
        <v>228.36060606060605</v>
      </c>
      <c r="I24">
        <v>90.090909090909093</v>
      </c>
      <c r="J24">
        <v>2.4545454545454546</v>
      </c>
      <c r="K24">
        <v>268.45454545454544</v>
      </c>
      <c r="L24">
        <v>602.37272727272716</v>
      </c>
      <c r="O24">
        <v>1998</v>
      </c>
      <c r="P24">
        <f>SUM(C104:C107)</f>
        <v>-25762.32930397266</v>
      </c>
    </row>
    <row r="25" spans="1:16" x14ac:dyDescent="0.25">
      <c r="A25">
        <v>1991</v>
      </c>
      <c r="B25">
        <v>9</v>
      </c>
      <c r="C25">
        <v>-10751.2121256187</v>
      </c>
      <c r="D25">
        <v>720</v>
      </c>
      <c r="F25" t="s">
        <v>34</v>
      </c>
      <c r="G25">
        <v>9.8617647058823525</v>
      </c>
      <c r="H25">
        <v>239.07941176470587</v>
      </c>
      <c r="I25">
        <v>62.25</v>
      </c>
      <c r="J25">
        <v>3.9852941176470589</v>
      </c>
      <c r="K25">
        <v>344.51470588235293</v>
      </c>
      <c r="L25">
        <v>659.69117647058829</v>
      </c>
      <c r="O25">
        <v>1999</v>
      </c>
      <c r="P25">
        <f>SUM(C116:C119)</f>
        <v>3925.4534447290098</v>
      </c>
    </row>
    <row r="26" spans="1:16" x14ac:dyDescent="0.25">
      <c r="A26">
        <v>1991</v>
      </c>
      <c r="B26">
        <v>10</v>
      </c>
      <c r="C26">
        <v>13231.4672959298</v>
      </c>
      <c r="D26">
        <v>744</v>
      </c>
      <c r="F26" t="s">
        <v>35</v>
      </c>
      <c r="G26">
        <v>25.722222222222221</v>
      </c>
      <c r="H26">
        <v>154.17222222222222</v>
      </c>
      <c r="I26">
        <v>130.13888888888889</v>
      </c>
      <c r="J26">
        <v>12.347222222222221</v>
      </c>
      <c r="K26">
        <v>83.708333333333329</v>
      </c>
      <c r="L26">
        <v>406.08888888888885</v>
      </c>
      <c r="O26">
        <v>2000</v>
      </c>
      <c r="P26">
        <f>SUM(C128:C131)</f>
        <v>-27955.404368813401</v>
      </c>
    </row>
    <row r="27" spans="1:16" x14ac:dyDescent="0.25">
      <c r="A27">
        <v>1991</v>
      </c>
      <c r="B27">
        <v>11</v>
      </c>
      <c r="C27">
        <v>14949.5649472653</v>
      </c>
      <c r="D27">
        <v>720</v>
      </c>
      <c r="F27" t="s">
        <v>36</v>
      </c>
      <c r="G27">
        <v>15.808571428571428</v>
      </c>
      <c r="H27">
        <v>114.75142857142858</v>
      </c>
      <c r="I27">
        <v>129.21428571428572</v>
      </c>
      <c r="J27">
        <v>12.811428571428571</v>
      </c>
      <c r="K27">
        <v>51.6</v>
      </c>
      <c r="L27">
        <v>324.18571428571431</v>
      </c>
      <c r="O27">
        <v>2001</v>
      </c>
      <c r="P27">
        <f>SUM(C140:C143)</f>
        <v>-22239.399576414711</v>
      </c>
    </row>
    <row r="28" spans="1:16" x14ac:dyDescent="0.25">
      <c r="A28">
        <v>1991</v>
      </c>
      <c r="B28">
        <v>12</v>
      </c>
      <c r="C28">
        <v>17672.344308494601</v>
      </c>
      <c r="D28">
        <v>744</v>
      </c>
      <c r="F28" t="s">
        <v>37</v>
      </c>
      <c r="G28">
        <v>19.885714285714283</v>
      </c>
      <c r="H28">
        <v>64.060714285714283</v>
      </c>
      <c r="I28">
        <v>84.428571428571431</v>
      </c>
      <c r="J28">
        <v>12.196428571428571</v>
      </c>
      <c r="K28">
        <v>182.80357142857142</v>
      </c>
      <c r="L28">
        <v>363.375</v>
      </c>
      <c r="O28">
        <v>2002</v>
      </c>
      <c r="P28">
        <f>SUM(C152:C155)</f>
        <v>-29314.78462873265</v>
      </c>
    </row>
    <row r="29" spans="1:16" x14ac:dyDescent="0.25">
      <c r="A29">
        <v>1992</v>
      </c>
      <c r="B29">
        <v>1</v>
      </c>
      <c r="C29">
        <v>18035.882400391602</v>
      </c>
      <c r="D29">
        <v>744</v>
      </c>
      <c r="F29" t="s">
        <v>38</v>
      </c>
      <c r="G29">
        <v>27.214285714285715</v>
      </c>
      <c r="H29">
        <v>25.275000000000002</v>
      </c>
      <c r="I29">
        <v>83.517857142857139</v>
      </c>
      <c r="J29">
        <v>15.571428571428571</v>
      </c>
      <c r="K29">
        <v>426</v>
      </c>
      <c r="L29">
        <v>577.57857142857142</v>
      </c>
      <c r="O29">
        <v>2003</v>
      </c>
      <c r="P29">
        <f>SUM(C164:C167)</f>
        <v>-12947.332345812532</v>
      </c>
    </row>
    <row r="30" spans="1:16" x14ac:dyDescent="0.25">
      <c r="A30">
        <v>1992</v>
      </c>
      <c r="B30">
        <v>2</v>
      </c>
      <c r="C30">
        <v>27771.224972624499</v>
      </c>
      <c r="D30">
        <v>696</v>
      </c>
      <c r="F30" t="s">
        <v>39</v>
      </c>
      <c r="G30">
        <v>16.612500000000001</v>
      </c>
      <c r="H30">
        <v>55.454166666666673</v>
      </c>
      <c r="I30">
        <v>120.89583333333333</v>
      </c>
      <c r="J30">
        <v>16.270833333333332</v>
      </c>
      <c r="K30">
        <v>246.66666666666666</v>
      </c>
      <c r="L30">
        <v>455.9</v>
      </c>
      <c r="O30">
        <v>2004</v>
      </c>
      <c r="P30">
        <f>SUM(C176:C179)</f>
        <v>-40422.652222393604</v>
      </c>
    </row>
    <row r="31" spans="1:16" x14ac:dyDescent="0.25">
      <c r="A31">
        <v>1992</v>
      </c>
      <c r="B31">
        <v>3</v>
      </c>
      <c r="C31">
        <v>20008.904420713501</v>
      </c>
      <c r="D31">
        <v>744</v>
      </c>
      <c r="F31" t="s">
        <v>40</v>
      </c>
      <c r="G31">
        <v>31.490476190476187</v>
      </c>
      <c r="H31">
        <v>19.385714285714286</v>
      </c>
      <c r="I31">
        <v>103.23809523809524</v>
      </c>
      <c r="J31">
        <v>1.9571428571428573</v>
      </c>
      <c r="K31">
        <v>293.38095238095241</v>
      </c>
      <c r="L31">
        <v>449.45238095238096</v>
      </c>
      <c r="O31">
        <v>2005</v>
      </c>
      <c r="P31">
        <f>SUM(C188:C191)</f>
        <v>-13410.89281322874</v>
      </c>
    </row>
    <row r="32" spans="1:16" x14ac:dyDescent="0.25">
      <c r="A32">
        <v>1992</v>
      </c>
      <c r="B32">
        <v>4</v>
      </c>
      <c r="C32">
        <v>13365.9123366639</v>
      </c>
      <c r="D32">
        <v>720</v>
      </c>
      <c r="F32" t="s">
        <v>41</v>
      </c>
      <c r="G32">
        <v>27.868421052631579</v>
      </c>
      <c r="H32">
        <v>18.894736842105264</v>
      </c>
      <c r="I32">
        <v>108.2</v>
      </c>
      <c r="J32">
        <v>0.78947368421052633</v>
      </c>
      <c r="K32">
        <v>564.5</v>
      </c>
      <c r="L32">
        <v>720.25263157894733</v>
      </c>
      <c r="O32">
        <v>2006</v>
      </c>
      <c r="P32">
        <f>SUM(C200:C203)</f>
        <v>-28722.745334048526</v>
      </c>
    </row>
    <row r="33" spans="1:16" x14ac:dyDescent="0.25">
      <c r="A33">
        <v>1992</v>
      </c>
      <c r="B33">
        <v>5</v>
      </c>
      <c r="C33">
        <v>-4869.4038745070802</v>
      </c>
      <c r="D33">
        <v>744</v>
      </c>
      <c r="F33" t="s">
        <v>42</v>
      </c>
      <c r="G33">
        <v>19.136363636363637</v>
      </c>
      <c r="H33">
        <v>183.20000000000002</v>
      </c>
      <c r="I33">
        <v>71.477272727272734</v>
      </c>
      <c r="J33">
        <v>4.6590909090909092</v>
      </c>
      <c r="K33">
        <v>367.38636363636363</v>
      </c>
      <c r="L33">
        <v>645.85909090909092</v>
      </c>
    </row>
    <row r="34" spans="1:16" x14ac:dyDescent="0.25">
      <c r="A34">
        <v>1992</v>
      </c>
      <c r="B34">
        <v>6</v>
      </c>
      <c r="C34">
        <v>-13701.872203434499</v>
      </c>
      <c r="D34">
        <v>720</v>
      </c>
      <c r="F34" t="s">
        <v>43</v>
      </c>
      <c r="G34">
        <v>14.816129032258065</v>
      </c>
      <c r="H34">
        <v>187.90967741935484</v>
      </c>
      <c r="I34">
        <v>98.870967741935488</v>
      </c>
      <c r="J34">
        <v>3.4419354838709677</v>
      </c>
      <c r="K34">
        <v>269.83870967741933</v>
      </c>
      <c r="L34">
        <v>574.87741935483871</v>
      </c>
    </row>
    <row r="35" spans="1:16" x14ac:dyDescent="0.25">
      <c r="A35">
        <v>1992</v>
      </c>
      <c r="B35">
        <v>7</v>
      </c>
      <c r="C35">
        <v>-18474.308403717099</v>
      </c>
      <c r="D35">
        <v>744</v>
      </c>
      <c r="F35" t="s">
        <v>44</v>
      </c>
      <c r="G35">
        <v>15.060606060606061</v>
      </c>
      <c r="H35">
        <v>246.19393939393939</v>
      </c>
      <c r="I35">
        <v>227.0151515151515</v>
      </c>
      <c r="J35">
        <v>2.7090909090909094</v>
      </c>
      <c r="K35">
        <v>190.60606060606059</v>
      </c>
      <c r="L35">
        <v>681.58484848484841</v>
      </c>
      <c r="O35" t="s">
        <v>136</v>
      </c>
    </row>
    <row r="36" spans="1:16" x14ac:dyDescent="0.25">
      <c r="A36">
        <v>1992</v>
      </c>
      <c r="B36">
        <v>8</v>
      </c>
      <c r="C36">
        <v>-18248.785534692499</v>
      </c>
      <c r="D36">
        <v>744</v>
      </c>
      <c r="F36" t="s">
        <v>45</v>
      </c>
      <c r="G36">
        <v>16.564705882352943</v>
      </c>
      <c r="H36">
        <v>157.88235294117646</v>
      </c>
      <c r="I36">
        <v>286.39705882352939</v>
      </c>
      <c r="J36">
        <v>2.7205882352941178</v>
      </c>
      <c r="K36">
        <v>128.95588235294119</v>
      </c>
      <c r="L36">
        <v>592.5205882352941</v>
      </c>
      <c r="O36">
        <v>1990</v>
      </c>
      <c r="P36">
        <f>SUM(C4:C6)</f>
        <v>40919.423020448405</v>
      </c>
    </row>
    <row r="37" spans="1:16" x14ac:dyDescent="0.25">
      <c r="A37">
        <v>1992</v>
      </c>
      <c r="B37">
        <v>9</v>
      </c>
      <c r="C37">
        <v>-9335.1862485654001</v>
      </c>
      <c r="D37">
        <v>720</v>
      </c>
      <c r="F37" t="s">
        <v>46</v>
      </c>
      <c r="G37">
        <v>30.034210526315789</v>
      </c>
      <c r="H37">
        <v>334.49473684210523</v>
      </c>
      <c r="I37">
        <v>163.69736842105263</v>
      </c>
      <c r="J37">
        <v>10.315789473684211</v>
      </c>
      <c r="K37">
        <v>98.986842105263165</v>
      </c>
      <c r="L37">
        <v>637.52894736842097</v>
      </c>
      <c r="O37">
        <v>1991</v>
      </c>
      <c r="P37">
        <f>SUM(C16:C18)</f>
        <v>39215.482000425698</v>
      </c>
    </row>
    <row r="38" spans="1:16" x14ac:dyDescent="0.25">
      <c r="A38">
        <v>1992</v>
      </c>
      <c r="B38">
        <v>10</v>
      </c>
      <c r="C38">
        <v>8838.11952632268</v>
      </c>
      <c r="D38">
        <v>744</v>
      </c>
      <c r="F38" t="s">
        <v>47</v>
      </c>
      <c r="G38">
        <v>19.127272727272729</v>
      </c>
      <c r="H38">
        <v>70.881818181818176</v>
      </c>
      <c r="I38">
        <v>203.86363636363637</v>
      </c>
      <c r="J38">
        <v>3.0303030303030303</v>
      </c>
      <c r="K38">
        <v>48.909090909090907</v>
      </c>
      <c r="L38">
        <v>345.81212121212116</v>
      </c>
      <c r="O38">
        <v>1992</v>
      </c>
      <c r="P38">
        <f>SUM(C28:C30)</f>
        <v>63479.451681510698</v>
      </c>
    </row>
    <row r="39" spans="1:16" x14ac:dyDescent="0.25">
      <c r="A39">
        <v>1992</v>
      </c>
      <c r="B39">
        <v>11</v>
      </c>
      <c r="C39">
        <v>11674.533775715799</v>
      </c>
      <c r="D39">
        <v>720</v>
      </c>
      <c r="F39" t="s">
        <v>48</v>
      </c>
      <c r="G39">
        <v>11.75357142857143</v>
      </c>
      <c r="H39">
        <v>36.785714285714285</v>
      </c>
      <c r="I39">
        <v>145.36785714285716</v>
      </c>
      <c r="J39">
        <v>1.2321428571428572</v>
      </c>
      <c r="K39">
        <v>132.98214285714286</v>
      </c>
      <c r="L39">
        <v>328.12142857142862</v>
      </c>
      <c r="O39">
        <v>1993</v>
      </c>
      <c r="P39">
        <f>SUM(C40:C42)</f>
        <v>47197.788775264802</v>
      </c>
    </row>
    <row r="40" spans="1:16" x14ac:dyDescent="0.25">
      <c r="A40">
        <v>1992</v>
      </c>
      <c r="B40">
        <v>12</v>
      </c>
      <c r="C40">
        <v>20004.856941498001</v>
      </c>
      <c r="D40">
        <v>744</v>
      </c>
      <c r="F40" t="s">
        <v>49</v>
      </c>
      <c r="G40">
        <v>37.46153846153846</v>
      </c>
      <c r="H40">
        <v>38.57692307692308</v>
      </c>
      <c r="I40">
        <v>167.26538461538459</v>
      </c>
      <c r="J40">
        <v>1.1538461538461537</v>
      </c>
      <c r="K40">
        <v>180.23076923076923</v>
      </c>
      <c r="L40">
        <v>424.68846153846152</v>
      </c>
      <c r="O40">
        <v>1994</v>
      </c>
      <c r="P40">
        <f>SUM(C52:C54)</f>
        <v>43284.3250331175</v>
      </c>
    </row>
    <row r="41" spans="1:16" x14ac:dyDescent="0.25">
      <c r="A41">
        <v>1993</v>
      </c>
      <c r="B41">
        <v>1</v>
      </c>
      <c r="C41">
        <v>16548.118772620001</v>
      </c>
      <c r="D41">
        <v>744</v>
      </c>
      <c r="F41" t="s">
        <v>50</v>
      </c>
      <c r="G41">
        <v>16.295454545454547</v>
      </c>
      <c r="H41">
        <v>18.736363636363635</v>
      </c>
      <c r="I41">
        <v>68.181818181818187</v>
      </c>
      <c r="J41">
        <v>1.9545454545454546</v>
      </c>
      <c r="K41">
        <v>136.79545454545453</v>
      </c>
      <c r="L41">
        <v>241.96363636363634</v>
      </c>
      <c r="O41">
        <v>1995</v>
      </c>
      <c r="P41">
        <f>SUM(C64:C66)</f>
        <v>65574.108089012007</v>
      </c>
    </row>
    <row r="42" spans="1:16" x14ac:dyDescent="0.25">
      <c r="A42">
        <v>1993</v>
      </c>
      <c r="B42">
        <v>2</v>
      </c>
      <c r="C42">
        <v>10644.8130611468</v>
      </c>
      <c r="D42">
        <v>672</v>
      </c>
      <c r="F42" t="s">
        <v>51</v>
      </c>
      <c r="G42">
        <v>9.5733333333333324</v>
      </c>
      <c r="H42">
        <v>33.666666666666664</v>
      </c>
      <c r="I42">
        <v>71</v>
      </c>
      <c r="J42">
        <v>1.0533333333333335</v>
      </c>
      <c r="K42">
        <v>219.33333333333334</v>
      </c>
      <c r="L42">
        <v>334.62666666666667</v>
      </c>
      <c r="O42">
        <v>1996</v>
      </c>
      <c r="P42">
        <f>SUM(C76:C78)</f>
        <v>54588.476276847803</v>
      </c>
    </row>
    <row r="43" spans="1:16" x14ac:dyDescent="0.25">
      <c r="A43">
        <v>1993</v>
      </c>
      <c r="B43">
        <v>3</v>
      </c>
      <c r="C43">
        <v>19919.220299888701</v>
      </c>
      <c r="D43">
        <v>744</v>
      </c>
      <c r="F43" t="s">
        <v>52</v>
      </c>
      <c r="G43">
        <v>71.109090909090909</v>
      </c>
      <c r="H43">
        <v>15.636363636363637</v>
      </c>
      <c r="I43">
        <v>99.409090909090907</v>
      </c>
      <c r="J43">
        <v>1.3818181818181818</v>
      </c>
      <c r="K43">
        <v>309.86363636363637</v>
      </c>
      <c r="L43">
        <v>497.4</v>
      </c>
      <c r="O43">
        <v>1997</v>
      </c>
      <c r="P43">
        <f>SUM(C88:C90)</f>
        <v>54803.202685983895</v>
      </c>
    </row>
    <row r="44" spans="1:16" x14ac:dyDescent="0.25">
      <c r="A44">
        <v>1993</v>
      </c>
      <c r="B44">
        <v>4</v>
      </c>
      <c r="C44">
        <v>12233.410469469</v>
      </c>
      <c r="D44">
        <v>720</v>
      </c>
      <c r="F44" t="s">
        <v>53</v>
      </c>
      <c r="G44">
        <v>58.94736842105263</v>
      </c>
      <c r="H44">
        <v>12.810526315789474</v>
      </c>
      <c r="I44">
        <v>81.421052631578945</v>
      </c>
      <c r="J44">
        <v>0</v>
      </c>
      <c r="K44">
        <v>478.15789473684208</v>
      </c>
      <c r="L44">
        <v>631.33684210526314</v>
      </c>
      <c r="O44">
        <v>1998</v>
      </c>
      <c r="P44">
        <f>SUM(C100:C102)</f>
        <v>43445.355521057303</v>
      </c>
    </row>
    <row r="45" spans="1:16" x14ac:dyDescent="0.25">
      <c r="A45">
        <v>1993</v>
      </c>
      <c r="B45">
        <v>5</v>
      </c>
      <c r="C45">
        <v>-3403.6340960574898</v>
      </c>
      <c r="D45">
        <v>744</v>
      </c>
      <c r="F45" t="s">
        <v>54</v>
      </c>
      <c r="G45">
        <v>12.958333333333334</v>
      </c>
      <c r="H45">
        <v>98.887500000000003</v>
      </c>
      <c r="I45">
        <v>69.104166666666671</v>
      </c>
      <c r="J45">
        <v>3.3125</v>
      </c>
      <c r="K45">
        <v>346.85416666666669</v>
      </c>
      <c r="L45">
        <v>531.11666666666667</v>
      </c>
      <c r="O45">
        <v>1999</v>
      </c>
      <c r="P45">
        <f>SUM(C112:C114)</f>
        <v>62229.238809111805</v>
      </c>
    </row>
    <row r="46" spans="1:16" x14ac:dyDescent="0.25">
      <c r="A46">
        <v>1993</v>
      </c>
      <c r="B46">
        <v>6</v>
      </c>
      <c r="C46">
        <v>-14408.921001864999</v>
      </c>
      <c r="D46">
        <v>720</v>
      </c>
      <c r="F46" t="s">
        <v>55</v>
      </c>
      <c r="G46">
        <v>19.287500000000001</v>
      </c>
      <c r="H46">
        <v>88.924999999999997</v>
      </c>
      <c r="I46">
        <v>105.796875</v>
      </c>
      <c r="J46">
        <v>1.76875</v>
      </c>
      <c r="K46">
        <v>332.421875</v>
      </c>
      <c r="L46">
        <v>548.20000000000005</v>
      </c>
      <c r="O46">
        <v>2000</v>
      </c>
      <c r="P46">
        <f>SUM(C124:C126)</f>
        <v>52515.527340422101</v>
      </c>
    </row>
    <row r="47" spans="1:16" x14ac:dyDescent="0.25">
      <c r="A47">
        <v>1993</v>
      </c>
      <c r="B47">
        <v>7</v>
      </c>
      <c r="C47">
        <v>-5979.0623035824401</v>
      </c>
      <c r="D47">
        <v>744</v>
      </c>
      <c r="F47" t="s">
        <v>56</v>
      </c>
      <c r="G47">
        <v>24.182857142857141</v>
      </c>
      <c r="H47">
        <v>148.15428571428569</v>
      </c>
      <c r="I47">
        <v>174.74285714285713</v>
      </c>
      <c r="J47">
        <v>2.4514285714285715</v>
      </c>
      <c r="K47">
        <v>323.69428571428568</v>
      </c>
      <c r="L47">
        <v>673.22571428571416</v>
      </c>
      <c r="O47">
        <v>2001</v>
      </c>
      <c r="P47">
        <f>SUM(C136:C138)</f>
        <v>57471.293348095904</v>
      </c>
    </row>
    <row r="48" spans="1:16" x14ac:dyDescent="0.25">
      <c r="A48">
        <v>1993</v>
      </c>
      <c r="B48">
        <v>8</v>
      </c>
      <c r="C48">
        <v>-3296.2040698986002</v>
      </c>
      <c r="D48">
        <v>744</v>
      </c>
      <c r="F48" t="s">
        <v>57</v>
      </c>
      <c r="G48">
        <v>27.911111111111111</v>
      </c>
      <c r="H48">
        <v>186.76944444444445</v>
      </c>
      <c r="I48">
        <v>146.91666666666666</v>
      </c>
      <c r="J48">
        <v>6.916666666666667</v>
      </c>
      <c r="K48">
        <v>175.00833333333333</v>
      </c>
      <c r="L48">
        <v>543.52222222222213</v>
      </c>
      <c r="O48">
        <v>2002</v>
      </c>
      <c r="P48">
        <f>SUM(C148:C150)</f>
        <v>48464.392029298295</v>
      </c>
    </row>
    <row r="49" spans="1:16" x14ac:dyDescent="0.25">
      <c r="A49">
        <v>1993</v>
      </c>
      <c r="B49">
        <v>9</v>
      </c>
      <c r="C49">
        <v>-672.27293337834203</v>
      </c>
      <c r="D49">
        <v>720</v>
      </c>
      <c r="F49" t="s">
        <v>58</v>
      </c>
      <c r="G49">
        <v>30.6</v>
      </c>
      <c r="H49">
        <v>194.4108108108108</v>
      </c>
      <c r="I49">
        <v>95.21621621621621</v>
      </c>
      <c r="J49">
        <v>7.6783783783783788</v>
      </c>
      <c r="K49">
        <v>103.48648648648648</v>
      </c>
      <c r="L49">
        <v>431.39189189189187</v>
      </c>
      <c r="O49">
        <v>2003</v>
      </c>
      <c r="P49">
        <f>SUM(C160:C162)</f>
        <v>59847.602760912501</v>
      </c>
    </row>
    <row r="50" spans="1:16" x14ac:dyDescent="0.25">
      <c r="A50">
        <v>1993</v>
      </c>
      <c r="B50">
        <v>10</v>
      </c>
      <c r="C50">
        <v>5078.8704698513602</v>
      </c>
      <c r="D50">
        <v>744</v>
      </c>
      <c r="F50" t="s">
        <v>59</v>
      </c>
      <c r="G50">
        <v>5.9774193548387098</v>
      </c>
      <c r="H50">
        <v>105.27741935483871</v>
      </c>
      <c r="I50">
        <v>65.532258064516128</v>
      </c>
      <c r="J50">
        <v>4.9806451612903224</v>
      </c>
      <c r="K50">
        <v>166.28064516129032</v>
      </c>
      <c r="L50">
        <v>348.04838709677421</v>
      </c>
      <c r="O50">
        <v>2004</v>
      </c>
      <c r="P50">
        <f>SUM(C172:C174)</f>
        <v>48476.0094401596</v>
      </c>
    </row>
    <row r="51" spans="1:16" x14ac:dyDescent="0.25">
      <c r="A51">
        <v>1993</v>
      </c>
      <c r="B51">
        <v>11</v>
      </c>
      <c r="C51">
        <v>12029.7096228185</v>
      </c>
      <c r="D51">
        <v>720</v>
      </c>
      <c r="F51" t="s">
        <v>60</v>
      </c>
      <c r="G51">
        <v>26.731249999999999</v>
      </c>
      <c r="H51">
        <v>68.137500000000003</v>
      </c>
      <c r="I51">
        <v>85.3125</v>
      </c>
      <c r="J51">
        <v>11.637499999999999</v>
      </c>
      <c r="K51">
        <v>161.734375</v>
      </c>
      <c r="L51">
        <v>353.55312500000002</v>
      </c>
      <c r="O51">
        <v>2005</v>
      </c>
      <c r="P51">
        <f>SUM(C184:C186)</f>
        <v>51912.662948024794</v>
      </c>
    </row>
    <row r="52" spans="1:16" x14ac:dyDescent="0.25">
      <c r="A52">
        <v>1993</v>
      </c>
      <c r="B52">
        <v>12</v>
      </c>
      <c r="C52">
        <v>10798.665001044001</v>
      </c>
      <c r="D52">
        <v>744</v>
      </c>
      <c r="F52" t="s">
        <v>61</v>
      </c>
      <c r="G52">
        <v>11.747999999999999</v>
      </c>
      <c r="H52">
        <v>95.527999999999992</v>
      </c>
      <c r="I52">
        <v>76.180000000000007</v>
      </c>
      <c r="J52">
        <v>8.652000000000001</v>
      </c>
      <c r="K52">
        <v>454.47199999999998</v>
      </c>
      <c r="L52">
        <v>646.57999999999993</v>
      </c>
      <c r="O52">
        <v>2006</v>
      </c>
      <c r="P52">
        <f>SUM(C196:C198)</f>
        <v>45114.205659956788</v>
      </c>
    </row>
    <row r="53" spans="1:16" x14ac:dyDescent="0.25">
      <c r="A53">
        <v>1994</v>
      </c>
      <c r="B53">
        <v>1</v>
      </c>
      <c r="C53">
        <v>17021.435192296201</v>
      </c>
      <c r="D53">
        <v>744</v>
      </c>
      <c r="F53" t="s">
        <v>62</v>
      </c>
      <c r="G53">
        <v>14.590909090909092</v>
      </c>
      <c r="H53">
        <v>53.704545454545453</v>
      </c>
      <c r="I53">
        <v>59.727272727272727</v>
      </c>
      <c r="J53">
        <v>6.3818181818181818</v>
      </c>
      <c r="K53">
        <v>528.5</v>
      </c>
      <c r="L53">
        <v>662.90454545454543</v>
      </c>
    </row>
    <row r="54" spans="1:16" x14ac:dyDescent="0.25">
      <c r="A54">
        <v>1994</v>
      </c>
      <c r="B54">
        <v>2</v>
      </c>
      <c r="C54">
        <v>15464.2248397773</v>
      </c>
      <c r="D54">
        <v>672</v>
      </c>
      <c r="F54" t="s">
        <v>63</v>
      </c>
      <c r="G54">
        <v>9.9294117647058826</v>
      </c>
      <c r="H54">
        <v>33.21764705882353</v>
      </c>
      <c r="I54">
        <v>86.617647058823536</v>
      </c>
      <c r="J54">
        <v>5.9294117647058826</v>
      </c>
      <c r="K54">
        <v>476.35294117647061</v>
      </c>
      <c r="L54">
        <v>612.04705882352948</v>
      </c>
    </row>
    <row r="55" spans="1:16" x14ac:dyDescent="0.25">
      <c r="A55">
        <v>1994</v>
      </c>
      <c r="B55">
        <v>3</v>
      </c>
      <c r="C55">
        <v>23696.052980687698</v>
      </c>
      <c r="D55">
        <v>744</v>
      </c>
      <c r="F55" t="s">
        <v>64</v>
      </c>
      <c r="G55">
        <v>20.714285714285715</v>
      </c>
      <c r="H55">
        <v>12.857142857142858</v>
      </c>
      <c r="I55">
        <v>101.51428571428572</v>
      </c>
      <c r="J55">
        <v>0.5714285714285714</v>
      </c>
      <c r="K55">
        <v>791.99285714285713</v>
      </c>
      <c r="L55">
        <v>927.65</v>
      </c>
      <c r="O55" t="s">
        <v>137</v>
      </c>
    </row>
    <row r="56" spans="1:16" x14ac:dyDescent="0.25">
      <c r="A56">
        <v>1994</v>
      </c>
      <c r="B56">
        <v>4</v>
      </c>
      <c r="C56">
        <v>8036.8045551252599</v>
      </c>
      <c r="D56">
        <v>720</v>
      </c>
      <c r="F56" t="s">
        <v>65</v>
      </c>
      <c r="G56">
        <v>16.738095238095237</v>
      </c>
      <c r="H56">
        <v>6.6809523809523812</v>
      </c>
      <c r="I56">
        <v>102.44761904761906</v>
      </c>
      <c r="J56">
        <v>0.2857142857142857</v>
      </c>
      <c r="K56">
        <v>435.21428571428572</v>
      </c>
      <c r="L56">
        <v>561.36666666666667</v>
      </c>
      <c r="O56">
        <v>1990</v>
      </c>
      <c r="P56">
        <f>SUM(C4:C7)</f>
        <v>64712.806421139408</v>
      </c>
    </row>
    <row r="57" spans="1:16" x14ac:dyDescent="0.25">
      <c r="A57">
        <v>1994</v>
      </c>
      <c r="B57">
        <v>5</v>
      </c>
      <c r="C57">
        <v>-10602.562723864099</v>
      </c>
      <c r="D57">
        <v>744</v>
      </c>
      <c r="F57" t="s">
        <v>66</v>
      </c>
      <c r="G57">
        <v>12.772</v>
      </c>
      <c r="H57">
        <v>72.78</v>
      </c>
      <c r="I57">
        <v>72.8</v>
      </c>
      <c r="J57">
        <v>3.8</v>
      </c>
      <c r="K57">
        <v>399.72399999999999</v>
      </c>
      <c r="L57">
        <v>561.87599999999998</v>
      </c>
      <c r="O57">
        <v>1991</v>
      </c>
      <c r="P57">
        <f>SUM(C16:C19)</f>
        <v>49879.663776969297</v>
      </c>
    </row>
    <row r="58" spans="1:16" x14ac:dyDescent="0.25">
      <c r="A58">
        <v>1994</v>
      </c>
      <c r="B58">
        <v>6</v>
      </c>
      <c r="C58">
        <v>-12082.135933789201</v>
      </c>
      <c r="D58">
        <v>720</v>
      </c>
      <c r="F58" t="s">
        <v>67</v>
      </c>
      <c r="G58">
        <v>10.344827586206897</v>
      </c>
      <c r="H58">
        <v>57.631034482758622</v>
      </c>
      <c r="I58">
        <v>80.568965517241381</v>
      </c>
      <c r="J58">
        <v>6.2586206896551726</v>
      </c>
      <c r="K58">
        <v>489.34482758620692</v>
      </c>
      <c r="L58">
        <v>644.148275862069</v>
      </c>
      <c r="O58">
        <v>1992</v>
      </c>
      <c r="P58">
        <f>SUM(C28:C31)</f>
        <v>83488.356102224207</v>
      </c>
    </row>
    <row r="59" spans="1:16" x14ac:dyDescent="0.25">
      <c r="A59">
        <v>1994</v>
      </c>
      <c r="B59">
        <v>7</v>
      </c>
      <c r="C59">
        <v>-15042.236947793999</v>
      </c>
      <c r="D59">
        <v>744</v>
      </c>
      <c r="F59" t="s">
        <v>68</v>
      </c>
      <c r="G59">
        <v>11.802941176470588</v>
      </c>
      <c r="H59">
        <v>83.264705882352942</v>
      </c>
      <c r="I59">
        <v>135.15588235294118</v>
      </c>
      <c r="J59">
        <v>5</v>
      </c>
      <c r="K59">
        <v>363.16176470588238</v>
      </c>
      <c r="L59">
        <v>598.38529411764705</v>
      </c>
      <c r="O59">
        <v>1993</v>
      </c>
      <c r="P59">
        <f>SUM(C40:C43)</f>
        <v>67117.009075153503</v>
      </c>
    </row>
    <row r="60" spans="1:16" x14ac:dyDescent="0.25">
      <c r="A60">
        <v>1994</v>
      </c>
      <c r="B60">
        <v>8</v>
      </c>
      <c r="C60">
        <v>-5581.1397302366704</v>
      </c>
      <c r="D60">
        <v>744</v>
      </c>
      <c r="F60" t="s">
        <v>69</v>
      </c>
      <c r="G60">
        <v>81.02820512820513</v>
      </c>
      <c r="H60">
        <v>89.397435897435898</v>
      </c>
      <c r="I60">
        <v>245.25641025641025</v>
      </c>
      <c r="J60">
        <v>11.615384615384615</v>
      </c>
      <c r="K60">
        <v>202.02564102564102</v>
      </c>
      <c r="L60">
        <v>629.32307692307688</v>
      </c>
      <c r="O60">
        <v>1994</v>
      </c>
      <c r="P60">
        <f>SUM(C52:C55)</f>
        <v>66980.378013805195</v>
      </c>
    </row>
    <row r="61" spans="1:16" x14ac:dyDescent="0.25">
      <c r="A61">
        <v>1994</v>
      </c>
      <c r="B61">
        <v>9</v>
      </c>
      <c r="C61">
        <v>-5765.7964235028403</v>
      </c>
      <c r="D61">
        <v>720</v>
      </c>
      <c r="F61" t="s">
        <v>70</v>
      </c>
      <c r="G61">
        <v>43.390625</v>
      </c>
      <c r="H61">
        <v>125.653125</v>
      </c>
      <c r="I61">
        <v>268.90625</v>
      </c>
      <c r="J61">
        <v>17.40625</v>
      </c>
      <c r="K61">
        <v>351.34375</v>
      </c>
      <c r="L61">
        <v>806.7</v>
      </c>
      <c r="O61">
        <v>1995</v>
      </c>
      <c r="P61">
        <f>SUM(C64:C67)</f>
        <v>94647.876785590808</v>
      </c>
    </row>
    <row r="62" spans="1:16" x14ac:dyDescent="0.25">
      <c r="A62">
        <v>1994</v>
      </c>
      <c r="B62">
        <v>10</v>
      </c>
      <c r="C62">
        <v>8860.0179162292407</v>
      </c>
      <c r="D62">
        <v>744</v>
      </c>
      <c r="F62" t="s">
        <v>71</v>
      </c>
      <c r="G62">
        <v>45.057575757575762</v>
      </c>
      <c r="H62">
        <v>64.975757575757569</v>
      </c>
      <c r="I62">
        <v>219.27878787878788</v>
      </c>
      <c r="J62">
        <v>11.112121212121211</v>
      </c>
      <c r="K62">
        <v>261.91818181818178</v>
      </c>
      <c r="L62">
        <v>602.34242424242416</v>
      </c>
      <c r="O62">
        <v>1996</v>
      </c>
      <c r="P62">
        <f>SUM(C76:C79)</f>
        <v>72892.914650753504</v>
      </c>
    </row>
    <row r="63" spans="1:16" x14ac:dyDescent="0.25">
      <c r="A63">
        <v>1994</v>
      </c>
      <c r="B63">
        <v>11</v>
      </c>
      <c r="C63">
        <v>2708.8709243967401</v>
      </c>
      <c r="D63">
        <v>720</v>
      </c>
      <c r="F63" t="s">
        <v>72</v>
      </c>
      <c r="G63">
        <v>64.208333333333329</v>
      </c>
      <c r="H63">
        <v>24.680555555555557</v>
      </c>
      <c r="I63">
        <v>216.41666666666666</v>
      </c>
      <c r="J63">
        <v>2.5555555555555554</v>
      </c>
      <c r="K63">
        <v>273.85000000000002</v>
      </c>
      <c r="L63">
        <v>581.71111111111111</v>
      </c>
      <c r="O63">
        <v>1997</v>
      </c>
      <c r="P63">
        <f>SUM(C88:C91)</f>
        <v>72006.974907750599</v>
      </c>
    </row>
    <row r="64" spans="1:16" x14ac:dyDescent="0.25">
      <c r="A64">
        <v>1994</v>
      </c>
      <c r="B64">
        <v>12</v>
      </c>
      <c r="C64">
        <v>24034.389786903299</v>
      </c>
      <c r="D64">
        <v>744</v>
      </c>
      <c r="F64" t="s">
        <v>73</v>
      </c>
      <c r="G64">
        <v>106.67</v>
      </c>
      <c r="H64">
        <v>23.183333333333334</v>
      </c>
      <c r="I64">
        <v>228.76666666666668</v>
      </c>
      <c r="J64">
        <v>13.483333333333333</v>
      </c>
      <c r="K64">
        <v>375.08333333333331</v>
      </c>
      <c r="L64">
        <v>747.18666666666672</v>
      </c>
      <c r="O64">
        <v>1998</v>
      </c>
      <c r="P64">
        <f>SUM(C100:C103)</f>
        <v>63284.972214393703</v>
      </c>
    </row>
    <row r="65" spans="1:16" x14ac:dyDescent="0.25">
      <c r="A65">
        <v>1995</v>
      </c>
      <c r="B65">
        <v>1</v>
      </c>
      <c r="C65">
        <v>22787.078880734301</v>
      </c>
      <c r="D65">
        <v>744</v>
      </c>
      <c r="F65" t="s">
        <v>74</v>
      </c>
      <c r="G65">
        <v>83.387096774193552</v>
      </c>
      <c r="H65">
        <v>15.693548387096774</v>
      </c>
      <c r="I65">
        <v>68.967741935483872</v>
      </c>
      <c r="J65">
        <v>4.064516129032258</v>
      </c>
      <c r="K65">
        <v>375.29032258064518</v>
      </c>
      <c r="L65">
        <v>547.4032258064517</v>
      </c>
      <c r="O65">
        <v>1999</v>
      </c>
      <c r="P65">
        <f>SUM(C112:C115)</f>
        <v>75329.038933297401</v>
      </c>
    </row>
    <row r="66" spans="1:16" x14ac:dyDescent="0.25">
      <c r="A66">
        <v>1995</v>
      </c>
      <c r="B66">
        <v>2</v>
      </c>
      <c r="C66">
        <v>18752.639421374399</v>
      </c>
      <c r="D66">
        <v>672</v>
      </c>
      <c r="F66" t="s">
        <v>75</v>
      </c>
      <c r="G66">
        <v>57.3</v>
      </c>
      <c r="H66">
        <v>28.975000000000001</v>
      </c>
      <c r="I66">
        <v>59.354999999999997</v>
      </c>
      <c r="J66">
        <v>4.5999999999999996</v>
      </c>
      <c r="K66">
        <v>536.35</v>
      </c>
      <c r="L66">
        <v>686.58</v>
      </c>
      <c r="O66">
        <v>2000</v>
      </c>
      <c r="P66">
        <f>SUM(C124:C127)</f>
        <v>69819.932877966901</v>
      </c>
    </row>
    <row r="67" spans="1:16" x14ac:dyDescent="0.25">
      <c r="A67">
        <v>1995</v>
      </c>
      <c r="B67">
        <v>3</v>
      </c>
      <c r="C67">
        <v>29073.768696578802</v>
      </c>
      <c r="D67">
        <v>744</v>
      </c>
      <c r="F67" t="s">
        <v>76</v>
      </c>
      <c r="G67">
        <v>30.568181818181817</v>
      </c>
      <c r="H67">
        <v>13.681818181818182</v>
      </c>
      <c r="I67">
        <v>92.181818181818187</v>
      </c>
      <c r="J67">
        <v>9.2272727272727266</v>
      </c>
      <c r="K67">
        <v>690.72727272727275</v>
      </c>
      <c r="L67">
        <v>836.38636363636363</v>
      </c>
      <c r="O67">
        <v>2001</v>
      </c>
      <c r="P67">
        <f>SUM(C136:C139)</f>
        <v>74658.656096345003</v>
      </c>
    </row>
    <row r="68" spans="1:16" x14ac:dyDescent="0.25">
      <c r="A68">
        <v>1995</v>
      </c>
      <c r="B68">
        <v>4</v>
      </c>
      <c r="C68">
        <v>427.17133824277698</v>
      </c>
      <c r="D68">
        <v>720</v>
      </c>
      <c r="F68" t="s">
        <v>77</v>
      </c>
      <c r="G68">
        <v>46.145833333333336</v>
      </c>
      <c r="H68">
        <v>13.166666666666666</v>
      </c>
      <c r="I68">
        <v>93.875</v>
      </c>
      <c r="J68">
        <v>6.395833333333333</v>
      </c>
      <c r="K68">
        <v>1001.375</v>
      </c>
      <c r="L68">
        <v>1160.9583333333333</v>
      </c>
      <c r="O68">
        <v>2002</v>
      </c>
      <c r="P68">
        <f>SUM(C148:C151)</f>
        <v>71845.715317213791</v>
      </c>
    </row>
    <row r="69" spans="1:16" x14ac:dyDescent="0.25">
      <c r="A69">
        <v>1995</v>
      </c>
      <c r="B69">
        <v>5</v>
      </c>
      <c r="C69">
        <v>1272.38809461034</v>
      </c>
      <c r="D69">
        <v>744</v>
      </c>
      <c r="F69" t="s">
        <v>78</v>
      </c>
      <c r="G69">
        <v>61.188235294117646</v>
      </c>
      <c r="H69">
        <v>142.58823529411765</v>
      </c>
      <c r="I69">
        <v>87.552941176470597</v>
      </c>
      <c r="J69">
        <v>15.358823529411765</v>
      </c>
      <c r="K69">
        <v>536.29705882352937</v>
      </c>
      <c r="L69">
        <v>842.98529411764707</v>
      </c>
      <c r="O69">
        <v>2003</v>
      </c>
      <c r="P69">
        <f>SUM(C160:C163)</f>
        <v>73685.705096150195</v>
      </c>
    </row>
    <row r="70" spans="1:16" x14ac:dyDescent="0.25">
      <c r="A70">
        <v>1995</v>
      </c>
      <c r="B70">
        <v>6</v>
      </c>
      <c r="C70">
        <v>-14471.217816394301</v>
      </c>
      <c r="D70">
        <v>720</v>
      </c>
      <c r="F70" t="s">
        <v>79</v>
      </c>
      <c r="G70">
        <v>80.918918918918919</v>
      </c>
      <c r="H70">
        <v>101.45675675675676</v>
      </c>
      <c r="I70">
        <v>140.94594594594594</v>
      </c>
      <c r="J70">
        <v>20.445945945945947</v>
      </c>
      <c r="K70">
        <v>597.07567567567571</v>
      </c>
      <c r="L70">
        <v>940.84324324324325</v>
      </c>
      <c r="O70">
        <v>2004</v>
      </c>
      <c r="P70">
        <f>SUM(C172:C175)</f>
        <v>68652.2160324086</v>
      </c>
    </row>
    <row r="71" spans="1:16" x14ac:dyDescent="0.25">
      <c r="A71">
        <v>1995</v>
      </c>
      <c r="B71">
        <v>7</v>
      </c>
      <c r="C71">
        <v>-26626.5138461922</v>
      </c>
      <c r="D71">
        <v>744</v>
      </c>
      <c r="F71" t="s">
        <v>80</v>
      </c>
      <c r="G71">
        <v>126.98684210526316</v>
      </c>
      <c r="H71">
        <v>100.31578947368421</v>
      </c>
      <c r="I71">
        <v>193.6605263157895</v>
      </c>
      <c r="J71">
        <v>17.315789473684209</v>
      </c>
      <c r="K71">
        <v>158.93421052631578</v>
      </c>
      <c r="L71">
        <v>597.21315789473692</v>
      </c>
      <c r="O71">
        <v>2005</v>
      </c>
      <c r="P71">
        <f>SUM(C184:C187)</f>
        <v>72776.291882885693</v>
      </c>
    </row>
    <row r="72" spans="1:16" x14ac:dyDescent="0.25">
      <c r="A72">
        <v>1995</v>
      </c>
      <c r="B72">
        <v>8</v>
      </c>
      <c r="C72">
        <v>-8212.8889928831104</v>
      </c>
      <c r="D72">
        <v>744</v>
      </c>
      <c r="F72" t="s">
        <v>81</v>
      </c>
      <c r="G72">
        <v>151.18571428571428</v>
      </c>
      <c r="H72">
        <v>159.41666666666666</v>
      </c>
      <c r="I72">
        <v>212.89285714285714</v>
      </c>
      <c r="J72">
        <v>9.5119047619047628</v>
      </c>
      <c r="K72">
        <v>122.5952380952381</v>
      </c>
      <c r="L72">
        <v>655.60238095238094</v>
      </c>
      <c r="O72">
        <v>2006</v>
      </c>
      <c r="P72">
        <f>SUM(C196:C199)</f>
        <v>67724.331422252581</v>
      </c>
    </row>
    <row r="73" spans="1:16" x14ac:dyDescent="0.25">
      <c r="A73">
        <v>1995</v>
      </c>
      <c r="B73">
        <v>9</v>
      </c>
      <c r="C73">
        <v>7198.6327036186503</v>
      </c>
      <c r="D73">
        <v>720</v>
      </c>
      <c r="F73" t="s">
        <v>82</v>
      </c>
      <c r="G73">
        <v>32.791666666666664</v>
      </c>
      <c r="H73">
        <v>236.02777777777777</v>
      </c>
      <c r="I73">
        <v>162.08333333333334</v>
      </c>
      <c r="J73">
        <v>14.752777777777778</v>
      </c>
      <c r="K73">
        <v>168.04444444444445</v>
      </c>
      <c r="L73">
        <v>613.70000000000005</v>
      </c>
    </row>
    <row r="74" spans="1:16" x14ac:dyDescent="0.25">
      <c r="A74">
        <v>1995</v>
      </c>
      <c r="B74">
        <v>10</v>
      </c>
      <c r="C74">
        <v>9186.8614088233808</v>
      </c>
      <c r="D74">
        <v>744</v>
      </c>
      <c r="F74" t="s">
        <v>83</v>
      </c>
      <c r="G74">
        <v>86.691891891891885</v>
      </c>
      <c r="H74">
        <v>74.735135135135124</v>
      </c>
      <c r="I74">
        <v>156.02702702702703</v>
      </c>
      <c r="J74">
        <v>16.3</v>
      </c>
      <c r="K74">
        <v>142.58378378378379</v>
      </c>
      <c r="L74">
        <v>476.33783783783781</v>
      </c>
      <c r="O74" t="s">
        <v>138</v>
      </c>
    </row>
    <row r="75" spans="1:16" x14ac:dyDescent="0.25">
      <c r="A75">
        <v>1995</v>
      </c>
      <c r="B75">
        <v>11</v>
      </c>
      <c r="C75">
        <v>8132.90354866903</v>
      </c>
      <c r="D75">
        <v>720</v>
      </c>
      <c r="F75" t="s">
        <v>84</v>
      </c>
      <c r="G75">
        <v>65.5</v>
      </c>
      <c r="H75">
        <v>52.703703703703702</v>
      </c>
      <c r="I75">
        <v>173.3814814814815</v>
      </c>
      <c r="J75">
        <v>11.185185185185185</v>
      </c>
      <c r="K75">
        <v>141.4814814814815</v>
      </c>
      <c r="L75">
        <v>444.25185185185182</v>
      </c>
      <c r="O75">
        <v>1992</v>
      </c>
      <c r="P75">
        <f>SUM(C23:C34)</f>
        <v>44801.604712149325</v>
      </c>
    </row>
    <row r="76" spans="1:16" x14ac:dyDescent="0.25">
      <c r="A76">
        <v>1995</v>
      </c>
      <c r="B76">
        <v>12</v>
      </c>
      <c r="C76">
        <v>12129.2451553188</v>
      </c>
      <c r="D76">
        <v>744</v>
      </c>
      <c r="F76" t="s">
        <v>85</v>
      </c>
      <c r="G76">
        <v>67.776666666666671</v>
      </c>
      <c r="H76">
        <v>25.533333333333335</v>
      </c>
      <c r="I76">
        <v>146.75</v>
      </c>
      <c r="J76">
        <v>4.6333333333333337</v>
      </c>
      <c r="K76">
        <v>165.83333333333334</v>
      </c>
      <c r="L76">
        <v>410.52666666666664</v>
      </c>
      <c r="O76">
        <v>1993</v>
      </c>
      <c r="P76">
        <f>SUM(C35:C46)</f>
        <v>35992.237561763504</v>
      </c>
    </row>
    <row r="77" spans="1:16" x14ac:dyDescent="0.25">
      <c r="A77">
        <v>1996</v>
      </c>
      <c r="B77">
        <v>1</v>
      </c>
      <c r="C77">
        <v>19367.168954340901</v>
      </c>
      <c r="D77">
        <v>744</v>
      </c>
      <c r="F77" t="s">
        <v>86</v>
      </c>
      <c r="G77">
        <v>101.19565217391305</v>
      </c>
      <c r="H77">
        <v>27.543478260869566</v>
      </c>
      <c r="I77">
        <v>115.46086956521739</v>
      </c>
      <c r="J77">
        <v>3.6956521739130435</v>
      </c>
      <c r="K77">
        <v>402.04347826086956</v>
      </c>
      <c r="L77">
        <v>649.93913043478256</v>
      </c>
      <c r="O77">
        <v>1994</v>
      </c>
      <c r="P77">
        <f>SUM(C47:C58)</f>
        <v>59493.524697087625</v>
      </c>
    </row>
    <row r="78" spans="1:16" x14ac:dyDescent="0.25">
      <c r="A78">
        <v>1996</v>
      </c>
      <c r="B78">
        <v>2</v>
      </c>
      <c r="C78">
        <v>23092.062167188102</v>
      </c>
      <c r="D78">
        <v>696</v>
      </c>
      <c r="F78" t="s">
        <v>87</v>
      </c>
      <c r="G78">
        <v>223.23333333333332</v>
      </c>
      <c r="H78">
        <v>33</v>
      </c>
      <c r="I78">
        <v>63.527777777777779</v>
      </c>
      <c r="J78">
        <v>16.572222222222223</v>
      </c>
      <c r="K78">
        <v>294.16666666666669</v>
      </c>
      <c r="L78">
        <v>630.5</v>
      </c>
      <c r="O78">
        <v>1995</v>
      </c>
      <c r="P78">
        <f>SUM(C59:C70)</f>
        <v>67055.93414114209</v>
      </c>
    </row>
    <row r="79" spans="1:16" x14ac:dyDescent="0.25">
      <c r="A79">
        <v>1996</v>
      </c>
      <c r="B79">
        <v>3</v>
      </c>
      <c r="C79">
        <v>18304.438373905701</v>
      </c>
      <c r="D79">
        <v>744</v>
      </c>
      <c r="F79" t="s">
        <v>88</v>
      </c>
      <c r="G79">
        <v>113.32142857142857</v>
      </c>
      <c r="H79">
        <v>9.7857142857142865</v>
      </c>
      <c r="I79">
        <v>47.821428571428569</v>
      </c>
      <c r="J79">
        <v>51.535714285714285</v>
      </c>
      <c r="K79">
        <v>302.32142857142856</v>
      </c>
      <c r="L79">
        <v>524.78571428571422</v>
      </c>
      <c r="O79">
        <v>1996</v>
      </c>
      <c r="P79">
        <f>SUM(C71:C82)</f>
        <v>57628.9445727286</v>
      </c>
    </row>
    <row r="80" spans="1:16" x14ac:dyDescent="0.25">
      <c r="A80">
        <v>1996</v>
      </c>
      <c r="B80">
        <v>4</v>
      </c>
      <c r="C80">
        <v>-62.774111606616103</v>
      </c>
      <c r="D80">
        <v>720</v>
      </c>
      <c r="F80" t="s">
        <v>89</v>
      </c>
      <c r="G80">
        <v>196.51666666666668</v>
      </c>
      <c r="H80">
        <v>16.744444444444444</v>
      </c>
      <c r="I80">
        <v>48.68333333333333</v>
      </c>
      <c r="J80">
        <v>3.3499999999999996</v>
      </c>
      <c r="K80">
        <v>554.27222222222224</v>
      </c>
      <c r="L80">
        <v>819.56666666666672</v>
      </c>
      <c r="O80">
        <v>1997</v>
      </c>
      <c r="P80">
        <f>SUM(C83:C94)</f>
        <v>40743.796787884865</v>
      </c>
    </row>
    <row r="81" spans="1:16" x14ac:dyDescent="0.25">
      <c r="A81">
        <v>1996</v>
      </c>
      <c r="B81">
        <v>5</v>
      </c>
      <c r="C81">
        <v>7895.1045988161604</v>
      </c>
      <c r="D81">
        <v>744</v>
      </c>
      <c r="F81" t="s">
        <v>90</v>
      </c>
      <c r="G81">
        <v>196.06666666666666</v>
      </c>
      <c r="H81">
        <v>74.399999999999991</v>
      </c>
      <c r="I81">
        <v>35.770370370370365</v>
      </c>
      <c r="J81">
        <v>22.38148148148148</v>
      </c>
      <c r="K81">
        <v>424.42592592592592</v>
      </c>
      <c r="L81">
        <v>753.04444444444448</v>
      </c>
      <c r="O81">
        <v>1998</v>
      </c>
      <c r="P81">
        <f>SUM(C95:C106)</f>
        <v>63140.771221399489</v>
      </c>
    </row>
    <row r="82" spans="1:16" x14ac:dyDescent="0.25">
      <c r="A82">
        <v>1996</v>
      </c>
      <c r="B82">
        <v>6</v>
      </c>
      <c r="C82">
        <v>-12775.2953872702</v>
      </c>
      <c r="D82">
        <v>720</v>
      </c>
      <c r="F82" t="s">
        <v>91</v>
      </c>
      <c r="G82">
        <v>189.69642857142858</v>
      </c>
      <c r="H82">
        <v>66.928571428571431</v>
      </c>
      <c r="I82">
        <v>109.68214285714285</v>
      </c>
      <c r="J82">
        <v>23.785714285714285</v>
      </c>
      <c r="K82">
        <v>656.91428571428571</v>
      </c>
      <c r="L82">
        <v>1047.0071428571428</v>
      </c>
      <c r="O82">
        <v>1999</v>
      </c>
      <c r="P82">
        <f>SUM(C107:C118)</f>
        <v>81416.867694855086</v>
      </c>
    </row>
    <row r="83" spans="1:16" x14ac:dyDescent="0.25">
      <c r="A83">
        <v>1996</v>
      </c>
      <c r="B83">
        <v>7</v>
      </c>
      <c r="C83">
        <v>-21554.5928217863</v>
      </c>
      <c r="D83">
        <v>744</v>
      </c>
      <c r="F83" t="s">
        <v>92</v>
      </c>
      <c r="G83">
        <v>121.62571428571428</v>
      </c>
      <c r="H83">
        <v>84.257142857142853</v>
      </c>
      <c r="I83">
        <v>107.40285714285714</v>
      </c>
      <c r="J83">
        <v>13.174285714285714</v>
      </c>
      <c r="K83">
        <v>281.35714285714283</v>
      </c>
      <c r="L83">
        <v>607.81714285714281</v>
      </c>
      <c r="O83">
        <v>2000</v>
      </c>
      <c r="P83">
        <f>SUM(C119:C130)</f>
        <v>73933.594106217264</v>
      </c>
    </row>
    <row r="84" spans="1:16" x14ac:dyDescent="0.25">
      <c r="A84">
        <v>1996</v>
      </c>
      <c r="B84">
        <v>8</v>
      </c>
      <c r="C84">
        <v>-13368.6615678292</v>
      </c>
      <c r="D84">
        <v>744</v>
      </c>
      <c r="F84" t="s">
        <v>93</v>
      </c>
      <c r="G84">
        <v>218.49705882352941</v>
      </c>
      <c r="H84">
        <v>77.794117647058826</v>
      </c>
      <c r="I84">
        <v>205.50882352941176</v>
      </c>
      <c r="J84">
        <v>6.2058823529411766</v>
      </c>
      <c r="K84">
        <v>92.911764705882348</v>
      </c>
      <c r="L84">
        <v>600.91764705882349</v>
      </c>
      <c r="O84">
        <v>2001</v>
      </c>
      <c r="P84">
        <f>SUM(C131:C142)</f>
        <v>46030.892880679319</v>
      </c>
    </row>
    <row r="85" spans="1:16" x14ac:dyDescent="0.25">
      <c r="A85">
        <v>1996</v>
      </c>
      <c r="B85">
        <v>9</v>
      </c>
      <c r="C85">
        <v>-17730.412270919001</v>
      </c>
      <c r="D85">
        <v>720</v>
      </c>
      <c r="F85" t="s">
        <v>94</v>
      </c>
      <c r="G85">
        <v>193.364</v>
      </c>
      <c r="H85">
        <v>158.08000000000001</v>
      </c>
      <c r="I85">
        <v>212.608</v>
      </c>
      <c r="J85">
        <v>11.76</v>
      </c>
      <c r="K85">
        <v>141.852</v>
      </c>
      <c r="L85">
        <v>717.66399999999999</v>
      </c>
      <c r="O85">
        <v>2002</v>
      </c>
      <c r="P85">
        <f>SUM(C143:C154)</f>
        <v>28824.590984403076</v>
      </c>
    </row>
    <row r="86" spans="1:16" x14ac:dyDescent="0.25">
      <c r="A86">
        <v>1996</v>
      </c>
      <c r="B86">
        <v>10</v>
      </c>
      <c r="C86">
        <v>5315.1993447061504</v>
      </c>
      <c r="D86">
        <v>744</v>
      </c>
      <c r="F86" t="s">
        <v>95</v>
      </c>
      <c r="G86">
        <v>144.97916666666666</v>
      </c>
      <c r="H86">
        <v>46.641666666666673</v>
      </c>
      <c r="I86">
        <v>186.11249999999998</v>
      </c>
      <c r="J86">
        <v>2.0833333333333335</v>
      </c>
      <c r="K86">
        <v>411.0958333333333</v>
      </c>
      <c r="L86">
        <v>790.91249999999991</v>
      </c>
      <c r="O86">
        <v>2003</v>
      </c>
      <c r="P86">
        <f>SUM(C155:C166)</f>
        <v>72449.352930876135</v>
      </c>
    </row>
    <row r="87" spans="1:16" x14ac:dyDescent="0.25">
      <c r="A87">
        <v>1996</v>
      </c>
      <c r="B87">
        <v>11</v>
      </c>
      <c r="C87">
        <v>11693.272458970599</v>
      </c>
      <c r="D87">
        <v>720</v>
      </c>
      <c r="F87" t="s">
        <v>96</v>
      </c>
      <c r="G87">
        <v>93.672727272727286</v>
      </c>
      <c r="H87">
        <v>35.086363636363636</v>
      </c>
      <c r="I87">
        <v>184.85</v>
      </c>
      <c r="J87">
        <v>12.977272727272727</v>
      </c>
      <c r="K87">
        <v>273.5181818181818</v>
      </c>
      <c r="L87">
        <v>600.10454545454547</v>
      </c>
      <c r="O87">
        <v>2004</v>
      </c>
      <c r="P87">
        <f>SUM(C167:C178)</f>
        <v>27011.234382379727</v>
      </c>
    </row>
    <row r="88" spans="1:16" x14ac:dyDescent="0.25">
      <c r="A88">
        <v>1996</v>
      </c>
      <c r="B88">
        <v>12</v>
      </c>
      <c r="C88">
        <v>16216.235022889599</v>
      </c>
      <c r="D88">
        <v>744</v>
      </c>
      <c r="F88" t="s">
        <v>97</v>
      </c>
      <c r="G88">
        <v>41.288000000000004</v>
      </c>
      <c r="H88">
        <v>52.188000000000002</v>
      </c>
      <c r="I88">
        <v>126.876</v>
      </c>
      <c r="J88">
        <v>23.528000000000002</v>
      </c>
      <c r="K88">
        <v>295.82400000000001</v>
      </c>
      <c r="L88">
        <v>539.70399999999995</v>
      </c>
      <c r="O88">
        <v>2005</v>
      </c>
      <c r="P88">
        <f>SUM(C179:C190)</f>
        <v>78589.999387008109</v>
      </c>
    </row>
    <row r="89" spans="1:16" x14ac:dyDescent="0.25">
      <c r="A89">
        <v>1997</v>
      </c>
      <c r="B89">
        <v>1</v>
      </c>
      <c r="C89">
        <v>19917.6929492413</v>
      </c>
      <c r="D89">
        <v>744</v>
      </c>
      <c r="F89" t="s">
        <v>98</v>
      </c>
      <c r="G89">
        <v>48.438461538461539</v>
      </c>
      <c r="H89">
        <v>68.534615384615392</v>
      </c>
      <c r="I89">
        <v>75.400000000000006</v>
      </c>
      <c r="J89">
        <v>33.32692307692308</v>
      </c>
      <c r="K89">
        <v>421.26153846153841</v>
      </c>
      <c r="L89">
        <v>646.96153846153845</v>
      </c>
      <c r="O89">
        <v>2006</v>
      </c>
      <c r="P89">
        <f>SUM(C191:C202)</f>
        <v>37543.93036006864</v>
      </c>
    </row>
    <row r="90" spans="1:16" x14ac:dyDescent="0.25">
      <c r="A90">
        <v>1997</v>
      </c>
      <c r="B90">
        <v>2</v>
      </c>
      <c r="C90">
        <v>18669.274713852999</v>
      </c>
      <c r="D90">
        <v>672</v>
      </c>
      <c r="F90" t="s">
        <v>99</v>
      </c>
      <c r="G90">
        <v>36.471428571428575</v>
      </c>
      <c r="H90">
        <v>21.7</v>
      </c>
      <c r="I90">
        <v>37.057142857142857</v>
      </c>
      <c r="J90">
        <v>71.664285714285711</v>
      </c>
      <c r="K90">
        <v>643</v>
      </c>
      <c r="L90">
        <v>809.89285714285711</v>
      </c>
    </row>
    <row r="91" spans="1:16" x14ac:dyDescent="0.25">
      <c r="A91">
        <v>1997</v>
      </c>
      <c r="B91">
        <v>3</v>
      </c>
      <c r="C91">
        <v>17203.7722217667</v>
      </c>
      <c r="D91">
        <v>744</v>
      </c>
      <c r="F91" t="s">
        <v>100</v>
      </c>
      <c r="G91">
        <v>18.086666666666666</v>
      </c>
      <c r="H91">
        <v>7.8533333333333335</v>
      </c>
      <c r="I91">
        <v>26.40666666666667</v>
      </c>
      <c r="J91">
        <v>4.2866666666666662</v>
      </c>
      <c r="K91">
        <v>365</v>
      </c>
      <c r="L91">
        <v>421.63333333333333</v>
      </c>
      <c r="O91" t="s">
        <v>139</v>
      </c>
    </row>
    <row r="92" spans="1:16" x14ac:dyDescent="0.25">
      <c r="A92">
        <v>1997</v>
      </c>
      <c r="B92">
        <v>4</v>
      </c>
      <c r="C92">
        <v>4138.5474978608199</v>
      </c>
      <c r="D92">
        <v>720</v>
      </c>
      <c r="F92" t="s">
        <v>101</v>
      </c>
      <c r="G92">
        <v>62.18571428571429</v>
      </c>
      <c r="H92">
        <v>28.178571428571427</v>
      </c>
      <c r="I92">
        <v>111.14999999999999</v>
      </c>
      <c r="J92">
        <v>15.092857142857143</v>
      </c>
      <c r="K92">
        <v>483.88571428571424</v>
      </c>
      <c r="L92">
        <v>700.49285714285713</v>
      </c>
      <c r="O92">
        <v>1991</v>
      </c>
      <c r="P92">
        <f>SUM(C17:C28)</f>
        <v>28943.094302755271</v>
      </c>
    </row>
    <row r="93" spans="1:16" x14ac:dyDescent="0.25">
      <c r="A93">
        <v>1997</v>
      </c>
      <c r="B93">
        <v>5</v>
      </c>
      <c r="C93">
        <v>2149.7937658710698</v>
      </c>
      <c r="D93">
        <v>744</v>
      </c>
      <c r="F93" t="s">
        <v>102</v>
      </c>
      <c r="G93">
        <v>49.7</v>
      </c>
      <c r="H93">
        <v>45.18</v>
      </c>
      <c r="I93">
        <v>97.094999999999999</v>
      </c>
      <c r="J93">
        <v>3.0350000000000001</v>
      </c>
      <c r="K93">
        <v>579.93000000000006</v>
      </c>
      <c r="L93">
        <v>774.94</v>
      </c>
      <c r="O93">
        <v>1992</v>
      </c>
      <c r="P93">
        <f>SUM(C29:C40)</f>
        <v>55069.878109013393</v>
      </c>
    </row>
    <row r="94" spans="1:16" x14ac:dyDescent="0.25">
      <c r="A94">
        <v>1997</v>
      </c>
      <c r="B94">
        <v>6</v>
      </c>
      <c r="C94">
        <v>-1906.32452673988</v>
      </c>
      <c r="D94">
        <v>720</v>
      </c>
      <c r="F94" t="s">
        <v>103</v>
      </c>
      <c r="G94">
        <v>75.32352941176471</v>
      </c>
      <c r="H94">
        <v>56.258823529411764</v>
      </c>
      <c r="I94">
        <v>125.5529411764706</v>
      </c>
      <c r="J94">
        <v>13.552941176470588</v>
      </c>
      <c r="K94">
        <v>745.57058823529417</v>
      </c>
      <c r="L94">
        <v>1016.2588235294118</v>
      </c>
      <c r="O94">
        <v>1993</v>
      </c>
      <c r="P94">
        <f>SUM(C41:C52)</f>
        <v>59492.713292056498</v>
      </c>
    </row>
    <row r="95" spans="1:16" x14ac:dyDescent="0.25">
      <c r="A95">
        <v>1997</v>
      </c>
      <c r="B95">
        <v>7</v>
      </c>
      <c r="C95">
        <v>-4919.52006762368</v>
      </c>
      <c r="D95">
        <v>744</v>
      </c>
      <c r="F95" t="s">
        <v>104</v>
      </c>
      <c r="G95">
        <v>52.056666666666665</v>
      </c>
      <c r="H95">
        <v>146.27000000000001</v>
      </c>
      <c r="I95">
        <v>150.43333333333334</v>
      </c>
      <c r="J95">
        <v>4.0666666666666664</v>
      </c>
      <c r="K95">
        <v>297.49666666666667</v>
      </c>
      <c r="L95">
        <v>650.32333333333327</v>
      </c>
      <c r="O95">
        <v>1994</v>
      </c>
      <c r="P95">
        <f>SUM(C53:C64)</f>
        <v>50747.924436228925</v>
      </c>
    </row>
    <row r="96" spans="1:16" x14ac:dyDescent="0.25">
      <c r="A96">
        <v>1997</v>
      </c>
      <c r="B96">
        <v>8</v>
      </c>
      <c r="C96">
        <v>-14657.1536658277</v>
      </c>
      <c r="D96">
        <v>744</v>
      </c>
      <c r="F96" t="s">
        <v>105</v>
      </c>
      <c r="G96">
        <v>66.830303030303028</v>
      </c>
      <c r="H96">
        <v>106.4939393939394</v>
      </c>
      <c r="I96">
        <v>105.48787878787878</v>
      </c>
      <c r="J96">
        <v>4.3454545454545457</v>
      </c>
      <c r="K96">
        <v>336.72424242424239</v>
      </c>
      <c r="L96">
        <v>619.88181818181818</v>
      </c>
      <c r="O96">
        <v>1995</v>
      </c>
      <c r="P96">
        <f>SUM(C65:C76)</f>
        <v>59650.068592500858</v>
      </c>
    </row>
    <row r="97" spans="1:16" x14ac:dyDescent="0.25">
      <c r="A97">
        <v>1997</v>
      </c>
      <c r="B97">
        <v>9</v>
      </c>
      <c r="C97">
        <v>3056.1427318993301</v>
      </c>
      <c r="D97">
        <v>720</v>
      </c>
      <c r="F97" t="s">
        <v>106</v>
      </c>
      <c r="G97">
        <v>43.190000000000005</v>
      </c>
      <c r="H97">
        <v>145.76666666666668</v>
      </c>
      <c r="I97">
        <v>131.45666666666665</v>
      </c>
      <c r="J97">
        <v>2.7833333333333332</v>
      </c>
      <c r="K97">
        <v>275.05</v>
      </c>
      <c r="L97">
        <v>598.24666666666667</v>
      </c>
      <c r="O97">
        <v>1996</v>
      </c>
      <c r="P97">
        <f>SUM(C77:C88)</f>
        <v>36391.744761405891</v>
      </c>
    </row>
    <row r="98" spans="1:16" x14ac:dyDescent="0.25">
      <c r="A98">
        <v>1997</v>
      </c>
      <c r="B98">
        <v>10</v>
      </c>
      <c r="C98">
        <v>5368.6088876560998</v>
      </c>
      <c r="D98">
        <v>744</v>
      </c>
      <c r="F98" t="s">
        <v>107</v>
      </c>
      <c r="G98">
        <v>31.859259259259261</v>
      </c>
      <c r="H98">
        <v>108.5</v>
      </c>
      <c r="I98">
        <v>108.92962962962963</v>
      </c>
      <c r="J98">
        <v>2.2518518518518515</v>
      </c>
      <c r="K98">
        <v>245.85925925925926</v>
      </c>
      <c r="L98">
        <v>497.4</v>
      </c>
      <c r="O98">
        <v>1997</v>
      </c>
      <c r="P98">
        <f>SUM(C89:C100)</f>
        <v>81406.061689024966</v>
      </c>
    </row>
    <row r="99" spans="1:16" x14ac:dyDescent="0.25">
      <c r="A99">
        <v>1997</v>
      </c>
      <c r="B99">
        <v>11</v>
      </c>
      <c r="C99">
        <v>16447.4377271341</v>
      </c>
      <c r="D99">
        <v>720</v>
      </c>
      <c r="F99" t="s">
        <v>108</v>
      </c>
      <c r="G99">
        <v>71.716000000000008</v>
      </c>
      <c r="H99">
        <v>80.7</v>
      </c>
      <c r="I99">
        <v>194.36</v>
      </c>
      <c r="J99">
        <v>1.524</v>
      </c>
      <c r="K99">
        <v>234.12400000000002</v>
      </c>
      <c r="L99">
        <v>582.42399999999998</v>
      </c>
      <c r="O99">
        <v>1998</v>
      </c>
      <c r="P99">
        <f>SUM(C101:C112)</f>
        <v>60209.346215798927</v>
      </c>
    </row>
    <row r="100" spans="1:16" x14ac:dyDescent="0.25">
      <c r="A100">
        <v>1997</v>
      </c>
      <c r="B100">
        <v>12</v>
      </c>
      <c r="C100">
        <v>15937.789453933799</v>
      </c>
      <c r="D100">
        <v>744</v>
      </c>
      <c r="F100" t="s">
        <v>109</v>
      </c>
      <c r="G100">
        <v>52.551851851851858</v>
      </c>
      <c r="H100">
        <v>58.370370370370374</v>
      </c>
      <c r="I100">
        <v>128.85185185185185</v>
      </c>
      <c r="J100">
        <v>2.7592592592592591</v>
      </c>
      <c r="K100">
        <v>512.97037037037035</v>
      </c>
      <c r="L100">
        <v>755.50370370370365</v>
      </c>
      <c r="O100">
        <v>1999</v>
      </c>
      <c r="P100">
        <f>SUM(C113:C124)</f>
        <v>97664.90979497596</v>
      </c>
    </row>
    <row r="101" spans="1:16" x14ac:dyDescent="0.25">
      <c r="A101">
        <v>1998</v>
      </c>
      <c r="B101">
        <v>1</v>
      </c>
      <c r="C101">
        <v>15652.2035207015</v>
      </c>
      <c r="D101">
        <v>744</v>
      </c>
      <c r="F101" t="s">
        <v>110</v>
      </c>
      <c r="G101">
        <v>30.125</v>
      </c>
      <c r="H101">
        <v>22.483333333333334</v>
      </c>
      <c r="I101">
        <v>89.516666666666666</v>
      </c>
      <c r="J101">
        <v>2.3708333333333331</v>
      </c>
      <c r="K101">
        <v>373.05833333333334</v>
      </c>
      <c r="L101">
        <v>517.55416666666667</v>
      </c>
      <c r="O101">
        <v>2000</v>
      </c>
      <c r="P101">
        <f>SUM(C125:C136)</f>
        <v>37496.534760292619</v>
      </c>
    </row>
    <row r="102" spans="1:16" x14ac:dyDescent="0.25">
      <c r="A102">
        <v>1998</v>
      </c>
      <c r="B102">
        <v>2</v>
      </c>
      <c r="C102">
        <v>11855.362546422</v>
      </c>
      <c r="D102">
        <v>672</v>
      </c>
      <c r="F102" t="s">
        <v>111</v>
      </c>
      <c r="G102">
        <v>25.810526315789474</v>
      </c>
      <c r="H102">
        <v>44.915789473684207</v>
      </c>
      <c r="I102">
        <v>79.089473684210532</v>
      </c>
      <c r="J102">
        <v>6.9263157894736835</v>
      </c>
      <c r="K102">
        <v>396.72105263157891</v>
      </c>
      <c r="L102">
        <v>553.46315789473681</v>
      </c>
      <c r="O102">
        <v>2001</v>
      </c>
      <c r="P102">
        <f>SUM(C137:C148)</f>
        <v>27613.936493770609</v>
      </c>
    </row>
    <row r="103" spans="1:16" x14ac:dyDescent="0.25">
      <c r="A103">
        <v>1998</v>
      </c>
      <c r="B103">
        <v>3</v>
      </c>
      <c r="C103">
        <v>19839.6166933364</v>
      </c>
      <c r="D103">
        <v>744</v>
      </c>
      <c r="F103" t="s">
        <v>112</v>
      </c>
      <c r="G103">
        <v>25.712499999999999</v>
      </c>
      <c r="H103">
        <v>15.262499999999999</v>
      </c>
      <c r="I103">
        <v>56.424999999999997</v>
      </c>
      <c r="J103">
        <v>9.1</v>
      </c>
      <c r="K103">
        <v>578.93124999999998</v>
      </c>
      <c r="L103">
        <v>685.43124999999998</v>
      </c>
      <c r="O103">
        <v>2002</v>
      </c>
      <c r="P103">
        <f>SUM(C149:C160)</f>
        <v>62953.794864337724</v>
      </c>
    </row>
    <row r="104" spans="1:16" x14ac:dyDescent="0.25">
      <c r="A104">
        <v>1998</v>
      </c>
      <c r="B104">
        <v>4</v>
      </c>
      <c r="C104">
        <v>6412.6771523687803</v>
      </c>
      <c r="D104">
        <v>720</v>
      </c>
      <c r="F104" t="s">
        <v>113</v>
      </c>
      <c r="G104">
        <v>22.405555555555555</v>
      </c>
      <c r="H104">
        <v>22.055555555555557</v>
      </c>
      <c r="I104">
        <v>60.266666666666666</v>
      </c>
      <c r="J104">
        <v>6.0555555555555554</v>
      </c>
      <c r="K104">
        <v>847.56111111111113</v>
      </c>
      <c r="L104">
        <v>958.34444444444443</v>
      </c>
      <c r="O104">
        <v>2003</v>
      </c>
      <c r="P104">
        <f>SUM(C161:C172)</f>
        <v>66298.635506413208</v>
      </c>
    </row>
    <row r="105" spans="1:16" x14ac:dyDescent="0.25">
      <c r="A105">
        <v>1998</v>
      </c>
      <c r="B105">
        <v>5</v>
      </c>
      <c r="C105">
        <v>-17.058597542740401</v>
      </c>
      <c r="D105">
        <v>744</v>
      </c>
      <c r="F105" t="s">
        <v>114</v>
      </c>
      <c r="G105">
        <v>45.504761904761907</v>
      </c>
      <c r="H105">
        <v>15.357142857142858</v>
      </c>
      <c r="I105">
        <v>67.661904761904765</v>
      </c>
      <c r="J105">
        <v>7.5238095238095237</v>
      </c>
      <c r="K105">
        <v>1054.2857142857142</v>
      </c>
      <c r="L105">
        <v>1190.3333333333333</v>
      </c>
      <c r="O105">
        <v>2004</v>
      </c>
      <c r="P105">
        <f>SUM(C173:C184)</f>
        <v>36289.956386700534</v>
      </c>
    </row>
    <row r="106" spans="1:16" x14ac:dyDescent="0.25">
      <c r="A106">
        <v>1998</v>
      </c>
      <c r="B106">
        <v>6</v>
      </c>
      <c r="C106">
        <v>-11835.3351610584</v>
      </c>
      <c r="D106">
        <v>720</v>
      </c>
      <c r="F106" t="s">
        <v>115</v>
      </c>
      <c r="G106">
        <v>161.15172413793101</v>
      </c>
      <c r="H106">
        <v>119.53103448275863</v>
      </c>
      <c r="I106">
        <v>66.055172413793102</v>
      </c>
      <c r="J106">
        <v>1.1724137931034482</v>
      </c>
      <c r="K106">
        <v>577.09655172413795</v>
      </c>
      <c r="L106">
        <v>925.00689655172414</v>
      </c>
      <c r="O106">
        <v>2005</v>
      </c>
      <c r="P106">
        <f>SUM(C185:C196)</f>
        <v>54592.466480414034</v>
      </c>
    </row>
    <row r="107" spans="1:16" x14ac:dyDescent="0.25">
      <c r="A107">
        <v>1998</v>
      </c>
      <c r="B107">
        <v>7</v>
      </c>
      <c r="C107">
        <v>-20322.6126977403</v>
      </c>
      <c r="D107">
        <v>744</v>
      </c>
      <c r="F107" t="s">
        <v>116</v>
      </c>
      <c r="G107">
        <v>117.66249999999999</v>
      </c>
      <c r="H107">
        <v>66.434375000000003</v>
      </c>
      <c r="I107">
        <v>85.1</v>
      </c>
      <c r="J107">
        <v>0.5625</v>
      </c>
      <c r="K107">
        <v>249.44374999999999</v>
      </c>
      <c r="L107">
        <v>519.203125</v>
      </c>
      <c r="O107">
        <v>2006</v>
      </c>
      <c r="P107">
        <f>SUM(C197:C208)</f>
        <v>89297.25245180729</v>
      </c>
    </row>
    <row r="108" spans="1:16" x14ac:dyDescent="0.25">
      <c r="A108">
        <v>1998</v>
      </c>
      <c r="B108">
        <v>8</v>
      </c>
      <c r="C108">
        <v>9638.2126170022093</v>
      </c>
      <c r="D108">
        <v>744</v>
      </c>
      <c r="F108" t="s">
        <v>117</v>
      </c>
      <c r="G108">
        <v>81.013793103448279</v>
      </c>
      <c r="H108">
        <v>70.324137931034485</v>
      </c>
      <c r="I108">
        <v>171.62758620689655</v>
      </c>
      <c r="J108">
        <v>0.43103448275862066</v>
      </c>
      <c r="K108">
        <v>215.74137931034483</v>
      </c>
      <c r="L108">
        <v>539.13793103448279</v>
      </c>
    </row>
    <row r="109" spans="1:16" x14ac:dyDescent="0.25">
      <c r="A109">
        <v>1998</v>
      </c>
      <c r="B109">
        <v>9</v>
      </c>
      <c r="C109">
        <v>-4519.2682845406698</v>
      </c>
      <c r="D109">
        <v>720</v>
      </c>
      <c r="F109" t="s">
        <v>118</v>
      </c>
      <c r="G109">
        <v>74.08709677419354</v>
      </c>
      <c r="H109">
        <v>162.53870967741935</v>
      </c>
      <c r="I109">
        <v>125.91612903225807</v>
      </c>
      <c r="J109">
        <v>2.2290322580645161</v>
      </c>
      <c r="K109">
        <v>96.164516129032251</v>
      </c>
      <c r="L109">
        <v>460.9354838709678</v>
      </c>
      <c r="O109" t="s">
        <v>140</v>
      </c>
    </row>
    <row r="110" spans="1:16" x14ac:dyDescent="0.25">
      <c r="A110">
        <v>1998</v>
      </c>
      <c r="B110">
        <v>10</v>
      </c>
      <c r="C110">
        <v>-4640.5781097074596</v>
      </c>
      <c r="D110">
        <v>744</v>
      </c>
      <c r="F110" t="s">
        <v>119</v>
      </c>
      <c r="G110">
        <v>86.466666666666669</v>
      </c>
      <c r="H110">
        <v>78.025925925925918</v>
      </c>
      <c r="I110">
        <v>159.19999999999999</v>
      </c>
      <c r="J110">
        <v>3.3925925925925924</v>
      </c>
      <c r="K110">
        <v>78.222222222222229</v>
      </c>
      <c r="L110">
        <v>405.30740740740742</v>
      </c>
      <c r="O110">
        <v>1990</v>
      </c>
      <c r="P110">
        <f>SUM(C2:C6)</f>
        <v>40919.423020448405</v>
      </c>
    </row>
    <row r="111" spans="1:16" x14ac:dyDescent="0.25">
      <c r="A111">
        <v>1998</v>
      </c>
      <c r="B111">
        <v>11</v>
      </c>
      <c r="C111">
        <v>20760.5614039885</v>
      </c>
      <c r="D111">
        <v>720</v>
      </c>
      <c r="F111" t="s">
        <v>120</v>
      </c>
      <c r="G111">
        <v>64.958333333333329</v>
      </c>
      <c r="H111">
        <v>80.483333333333334</v>
      </c>
      <c r="I111">
        <v>105.7625</v>
      </c>
      <c r="J111">
        <v>3.1125000000000003</v>
      </c>
      <c r="K111">
        <v>193.07916666666665</v>
      </c>
      <c r="L111">
        <v>447.39583333333331</v>
      </c>
      <c r="O111">
        <v>1991</v>
      </c>
      <c r="P111">
        <f>SUM(C14:C18)</f>
        <v>62068.571066950797</v>
      </c>
    </row>
    <row r="112" spans="1:16" x14ac:dyDescent="0.25">
      <c r="A112">
        <v>1998</v>
      </c>
      <c r="B112">
        <v>12</v>
      </c>
      <c r="C112">
        <v>17385.5651325691</v>
      </c>
      <c r="D112">
        <v>744</v>
      </c>
      <c r="F112" t="s">
        <v>121</v>
      </c>
      <c r="G112">
        <v>133.28846153846155</v>
      </c>
      <c r="H112">
        <v>66.715384615384608</v>
      </c>
      <c r="I112">
        <v>119.25384615384615</v>
      </c>
      <c r="J112">
        <v>4.3384615384615381</v>
      </c>
      <c r="K112">
        <v>351.53846153846155</v>
      </c>
      <c r="L112">
        <v>675.13461538461547</v>
      </c>
      <c r="O112">
        <v>1992</v>
      </c>
      <c r="P112">
        <f>SUM(C26:C30)</f>
        <v>91660.483924705797</v>
      </c>
    </row>
    <row r="113" spans="1:16" x14ac:dyDescent="0.25">
      <c r="A113">
        <v>1999</v>
      </c>
      <c r="B113">
        <v>1</v>
      </c>
      <c r="C113">
        <v>20863.132545900498</v>
      </c>
      <c r="D113">
        <v>744</v>
      </c>
      <c r="F113" t="s">
        <v>122</v>
      </c>
      <c r="G113">
        <v>100.70399999999999</v>
      </c>
      <c r="H113">
        <v>33.671999999999997</v>
      </c>
      <c r="I113">
        <v>120.32</v>
      </c>
      <c r="J113">
        <v>7.7960000000000003</v>
      </c>
      <c r="K113">
        <v>302.30799999999999</v>
      </c>
      <c r="L113">
        <v>564.79999999999995</v>
      </c>
      <c r="O113">
        <v>1993</v>
      </c>
      <c r="P113">
        <f>SUM(C38:C42)</f>
        <v>67710.442077303276</v>
      </c>
    </row>
    <row r="114" spans="1:16" x14ac:dyDescent="0.25">
      <c r="A114">
        <v>1999</v>
      </c>
      <c r="B114">
        <v>2</v>
      </c>
      <c r="C114">
        <v>23980.541130642199</v>
      </c>
      <c r="D114">
        <v>672</v>
      </c>
      <c r="F114" t="s">
        <v>123</v>
      </c>
      <c r="G114">
        <v>147.56842105263158</v>
      </c>
      <c r="H114">
        <v>33.38421052631579</v>
      </c>
      <c r="I114">
        <v>100.91052631578947</v>
      </c>
      <c r="J114">
        <v>2.3421052631578947</v>
      </c>
      <c r="K114">
        <v>183.55789473684209</v>
      </c>
      <c r="L114">
        <v>467.76315789473688</v>
      </c>
      <c r="O114">
        <v>1994</v>
      </c>
      <c r="P114">
        <f>SUM(C50:C54)</f>
        <v>60392.905125787365</v>
      </c>
    </row>
    <row r="115" spans="1:16" x14ac:dyDescent="0.25">
      <c r="A115">
        <v>1999</v>
      </c>
      <c r="B115">
        <v>3</v>
      </c>
      <c r="C115">
        <v>13099.8001241856</v>
      </c>
      <c r="D115">
        <v>744</v>
      </c>
      <c r="F115" t="s">
        <v>124</v>
      </c>
      <c r="G115">
        <v>158.54444444444445</v>
      </c>
      <c r="H115">
        <v>13.5</v>
      </c>
      <c r="I115">
        <v>109.80555555555556</v>
      </c>
      <c r="J115">
        <v>1.5555555555555556</v>
      </c>
      <c r="K115">
        <v>224.94444444444446</v>
      </c>
      <c r="L115">
        <v>508.35</v>
      </c>
      <c r="O115">
        <v>1995</v>
      </c>
      <c r="P115">
        <f>SUM(C62:C66)</f>
        <v>77142.996929637971</v>
      </c>
    </row>
    <row r="116" spans="1:16" x14ac:dyDescent="0.25">
      <c r="A116">
        <v>1999</v>
      </c>
      <c r="B116">
        <v>4</v>
      </c>
      <c r="C116">
        <v>14718.7154428579</v>
      </c>
      <c r="D116">
        <v>720</v>
      </c>
      <c r="F116" t="s">
        <v>125</v>
      </c>
      <c r="G116">
        <v>161.54736842105262</v>
      </c>
      <c r="H116">
        <v>13.805263157894737</v>
      </c>
      <c r="I116">
        <v>81.042105263157893</v>
      </c>
      <c r="J116">
        <v>1.6842105263157894</v>
      </c>
      <c r="K116">
        <v>352.61052631578951</v>
      </c>
      <c r="L116">
        <v>610.6894736842105</v>
      </c>
      <c r="O116">
        <v>1996</v>
      </c>
      <c r="P116">
        <f>SUM(C74:C78)</f>
        <v>71908.24123434021</v>
      </c>
    </row>
    <row r="117" spans="1:16" x14ac:dyDescent="0.25">
      <c r="A117">
        <v>1999</v>
      </c>
      <c r="B117">
        <v>5</v>
      </c>
      <c r="C117">
        <v>-5177.4323163139998</v>
      </c>
      <c r="D117">
        <v>744</v>
      </c>
      <c r="F117" t="s">
        <v>126</v>
      </c>
      <c r="G117">
        <v>252.84499999999997</v>
      </c>
      <c r="H117">
        <v>23.484999999999999</v>
      </c>
      <c r="I117">
        <v>92.039999999999992</v>
      </c>
      <c r="J117">
        <v>1.6800000000000002</v>
      </c>
      <c r="K117">
        <v>556.23500000000001</v>
      </c>
      <c r="L117">
        <v>926.28500000000008</v>
      </c>
      <c r="O117">
        <v>1997</v>
      </c>
      <c r="P117">
        <f>SUM(C86:C90)</f>
        <v>71811.674489660654</v>
      </c>
    </row>
    <row r="118" spans="1:16" x14ac:dyDescent="0.25">
      <c r="A118">
        <v>1999</v>
      </c>
      <c r="B118">
        <v>6</v>
      </c>
      <c r="C118">
        <v>-4369.7692939884701</v>
      </c>
      <c r="D118">
        <v>720</v>
      </c>
      <c r="F118" t="s">
        <v>127</v>
      </c>
      <c r="G118">
        <v>168.28846153846155</v>
      </c>
      <c r="H118">
        <v>84.446153846153848</v>
      </c>
      <c r="I118">
        <v>64.292307692307688</v>
      </c>
      <c r="J118">
        <v>1.7884615384615385</v>
      </c>
      <c r="K118">
        <v>550.04230769230776</v>
      </c>
      <c r="L118">
        <v>868.85769230769233</v>
      </c>
      <c r="O118">
        <v>1998</v>
      </c>
      <c r="P118">
        <f>SUM(C98:C102)</f>
        <v>65261.4021358475</v>
      </c>
    </row>
    <row r="119" spans="1:16" x14ac:dyDescent="0.25">
      <c r="A119">
        <v>1999</v>
      </c>
      <c r="B119">
        <v>7</v>
      </c>
      <c r="C119">
        <v>-1246.0603878264201</v>
      </c>
      <c r="D119">
        <v>744</v>
      </c>
      <c r="F119" t="s">
        <v>128</v>
      </c>
      <c r="G119">
        <v>152.13478260869564</v>
      </c>
      <c r="H119">
        <v>66.947826086956525</v>
      </c>
      <c r="I119">
        <v>179.2217391304348</v>
      </c>
      <c r="J119">
        <v>0.58695652173913049</v>
      </c>
      <c r="K119">
        <v>314.02173913043481</v>
      </c>
      <c r="L119">
        <v>712.91304347826099</v>
      </c>
      <c r="O119">
        <v>1999</v>
      </c>
      <c r="P119">
        <f>SUM(C110:C114)</f>
        <v>78349.222103392836</v>
      </c>
    </row>
    <row r="120" spans="1:16" x14ac:dyDescent="0.25">
      <c r="A120">
        <v>1999</v>
      </c>
      <c r="B120">
        <v>8</v>
      </c>
      <c r="C120">
        <v>-5281.9317384182596</v>
      </c>
      <c r="D120">
        <v>744</v>
      </c>
      <c r="F120" t="s">
        <v>129</v>
      </c>
      <c r="G120">
        <v>122.35555555555555</v>
      </c>
      <c r="H120">
        <v>118.87777777777779</v>
      </c>
      <c r="I120">
        <v>133.33333333333334</v>
      </c>
      <c r="J120">
        <v>3.7944444444444443</v>
      </c>
      <c r="K120">
        <v>113.08333333333333</v>
      </c>
      <c r="L120">
        <v>491.44444444444446</v>
      </c>
      <c r="O120">
        <v>2000</v>
      </c>
      <c r="P120">
        <f>SUM(C122:C126)</f>
        <v>76167.334882044015</v>
      </c>
    </row>
    <row r="121" spans="1:16" x14ac:dyDescent="0.25">
      <c r="A121">
        <v>1999</v>
      </c>
      <c r="B121">
        <v>9</v>
      </c>
      <c r="C121">
        <v>2837.5597623786198</v>
      </c>
      <c r="D121">
        <v>720</v>
      </c>
      <c r="F121" t="s">
        <v>130</v>
      </c>
      <c r="G121">
        <v>62.35</v>
      </c>
      <c r="H121">
        <v>299.75</v>
      </c>
      <c r="I121">
        <v>141.91666666666666</v>
      </c>
      <c r="J121">
        <v>26.150000000000002</v>
      </c>
      <c r="K121">
        <v>183.31666666666669</v>
      </c>
      <c r="L121">
        <v>713.48333333333335</v>
      </c>
      <c r="O121">
        <v>2001</v>
      </c>
      <c r="P121">
        <f>SUM(C134:C138)</f>
        <v>76461.101687181115</v>
      </c>
    </row>
    <row r="122" spans="1:16" x14ac:dyDescent="0.25">
      <c r="A122">
        <v>1999</v>
      </c>
      <c r="B122">
        <v>10</v>
      </c>
      <c r="C122">
        <v>7385.8572551607103</v>
      </c>
      <c r="D122">
        <v>744</v>
      </c>
      <c r="F122" t="s">
        <v>131</v>
      </c>
      <c r="G122">
        <v>54.666666666666664</v>
      </c>
      <c r="H122">
        <v>235</v>
      </c>
      <c r="I122">
        <v>147.66666666666666</v>
      </c>
      <c r="J122">
        <v>0.83333333333333337</v>
      </c>
      <c r="K122">
        <v>248.33333333333334</v>
      </c>
      <c r="L122">
        <v>686.5</v>
      </c>
      <c r="O122">
        <v>2002</v>
      </c>
      <c r="P122">
        <f>SUM(C146:C150)</f>
        <v>55880.013530199467</v>
      </c>
    </row>
    <row r="123" spans="1:16" x14ac:dyDescent="0.25">
      <c r="A123">
        <v>1999</v>
      </c>
      <c r="B123">
        <v>11</v>
      </c>
      <c r="C123">
        <v>16265.9502864612</v>
      </c>
      <c r="D123">
        <v>720</v>
      </c>
      <c r="O123">
        <v>2003</v>
      </c>
      <c r="P123">
        <f>SUM(C158:C162)</f>
        <v>87390.278801042296</v>
      </c>
    </row>
    <row r="124" spans="1:16" x14ac:dyDescent="0.25">
      <c r="A124">
        <v>1999</v>
      </c>
      <c r="B124">
        <v>12</v>
      </c>
      <c r="C124">
        <v>14588.5469839364</v>
      </c>
      <c r="D124">
        <v>744</v>
      </c>
      <c r="O124">
        <v>2004</v>
      </c>
      <c r="P124">
        <f>SUM(C170:C174)</f>
        <v>73337.679159265434</v>
      </c>
    </row>
    <row r="125" spans="1:16" x14ac:dyDescent="0.25">
      <c r="A125">
        <v>2000</v>
      </c>
      <c r="B125">
        <v>1</v>
      </c>
      <c r="C125">
        <v>25964.2832433203</v>
      </c>
      <c r="D125">
        <v>744</v>
      </c>
      <c r="O125">
        <v>2005</v>
      </c>
      <c r="P125">
        <f>SUM(C182:C186)</f>
        <v>79623.108910825904</v>
      </c>
    </row>
    <row r="126" spans="1:16" x14ac:dyDescent="0.25">
      <c r="A126">
        <v>2000</v>
      </c>
      <c r="B126">
        <v>2</v>
      </c>
      <c r="C126">
        <v>11962.697113165401</v>
      </c>
      <c r="D126">
        <v>696</v>
      </c>
      <c r="O126">
        <v>2006</v>
      </c>
      <c r="P126">
        <f>SUM(C194:C198)</f>
        <v>71601.721051297471</v>
      </c>
    </row>
    <row r="127" spans="1:16" x14ac:dyDescent="0.25">
      <c r="A127">
        <v>2000</v>
      </c>
      <c r="B127">
        <v>3</v>
      </c>
      <c r="C127">
        <v>17304.405537544801</v>
      </c>
      <c r="D127">
        <v>744</v>
      </c>
    </row>
    <row r="128" spans="1:16" x14ac:dyDescent="0.25">
      <c r="A128">
        <v>2000</v>
      </c>
      <c r="B128">
        <v>4</v>
      </c>
      <c r="C128">
        <v>10660.735691645499</v>
      </c>
      <c r="D128">
        <v>720</v>
      </c>
    </row>
    <row r="129" spans="1:4" x14ac:dyDescent="0.25">
      <c r="A129">
        <v>2000</v>
      </c>
      <c r="B129">
        <v>5</v>
      </c>
      <c r="C129">
        <v>-11467.997784426099</v>
      </c>
      <c r="D129">
        <v>744</v>
      </c>
    </row>
    <row r="130" spans="1:4" x14ac:dyDescent="0.25">
      <c r="A130">
        <v>2000</v>
      </c>
      <c r="B130">
        <v>6</v>
      </c>
      <c r="C130">
        <v>-15040.4518567249</v>
      </c>
      <c r="D130">
        <v>720</v>
      </c>
    </row>
    <row r="131" spans="1:4" x14ac:dyDescent="0.25">
      <c r="A131">
        <v>2000</v>
      </c>
      <c r="B131">
        <v>7</v>
      </c>
      <c r="C131">
        <v>-12107.690419307901</v>
      </c>
      <c r="D131">
        <v>744</v>
      </c>
    </row>
    <row r="132" spans="1:4" x14ac:dyDescent="0.25">
      <c r="A132">
        <v>2000</v>
      </c>
      <c r="B132">
        <v>8</v>
      </c>
      <c r="C132">
        <v>-16458.911948872399</v>
      </c>
      <c r="D132">
        <v>744</v>
      </c>
    </row>
    <row r="133" spans="1:4" x14ac:dyDescent="0.25">
      <c r="A133">
        <v>2000</v>
      </c>
      <c r="B133">
        <v>9</v>
      </c>
      <c r="C133">
        <v>-7923.5515046232904</v>
      </c>
      <c r="D133">
        <v>720</v>
      </c>
    </row>
    <row r="134" spans="1:4" x14ac:dyDescent="0.25">
      <c r="A134">
        <v>2000</v>
      </c>
      <c r="B134">
        <v>10</v>
      </c>
      <c r="C134">
        <v>4295.5782362928203</v>
      </c>
      <c r="D134">
        <v>744</v>
      </c>
    </row>
    <row r="135" spans="1:4" x14ac:dyDescent="0.25">
      <c r="A135">
        <v>2000</v>
      </c>
      <c r="B135">
        <v>11</v>
      </c>
      <c r="C135">
        <v>14694.2301027924</v>
      </c>
      <c r="D135">
        <v>720</v>
      </c>
    </row>
    <row r="136" spans="1:4" x14ac:dyDescent="0.25">
      <c r="A136">
        <v>2000</v>
      </c>
      <c r="B136">
        <v>12</v>
      </c>
      <c r="C136">
        <v>15613.208349486</v>
      </c>
      <c r="D136">
        <v>744</v>
      </c>
    </row>
    <row r="137" spans="1:4" x14ac:dyDescent="0.25">
      <c r="A137">
        <v>2001</v>
      </c>
      <c r="B137">
        <v>1</v>
      </c>
      <c r="C137">
        <v>20214.151709894399</v>
      </c>
      <c r="D137">
        <v>744</v>
      </c>
    </row>
    <row r="138" spans="1:4" x14ac:dyDescent="0.25">
      <c r="A138">
        <v>2001</v>
      </c>
      <c r="B138">
        <v>2</v>
      </c>
      <c r="C138">
        <v>21643.9332887155</v>
      </c>
      <c r="D138">
        <v>672</v>
      </c>
    </row>
    <row r="139" spans="1:4" x14ac:dyDescent="0.25">
      <c r="A139">
        <v>2001</v>
      </c>
      <c r="B139">
        <v>3</v>
      </c>
      <c r="C139">
        <v>17187.362748249099</v>
      </c>
      <c r="D139">
        <v>744</v>
      </c>
    </row>
    <row r="140" spans="1:4" x14ac:dyDescent="0.25">
      <c r="A140">
        <v>2001</v>
      </c>
      <c r="B140">
        <v>4</v>
      </c>
      <c r="C140">
        <v>4705.2995933894699</v>
      </c>
      <c r="D140">
        <v>720</v>
      </c>
    </row>
    <row r="141" spans="1:4" x14ac:dyDescent="0.25">
      <c r="A141">
        <v>2001</v>
      </c>
      <c r="B141">
        <v>5</v>
      </c>
      <c r="C141">
        <v>1369.5085038995201</v>
      </c>
      <c r="D141">
        <v>744</v>
      </c>
    </row>
    <row r="142" spans="1:4" x14ac:dyDescent="0.25">
      <c r="A142">
        <v>2001</v>
      </c>
      <c r="B142">
        <v>6</v>
      </c>
      <c r="C142">
        <v>-17202.225779236302</v>
      </c>
      <c r="D142">
        <v>720</v>
      </c>
    </row>
    <row r="143" spans="1:4" x14ac:dyDescent="0.25">
      <c r="A143">
        <v>2001</v>
      </c>
      <c r="B143">
        <v>7</v>
      </c>
      <c r="C143">
        <v>-11111.981894467401</v>
      </c>
      <c r="D143">
        <v>744</v>
      </c>
    </row>
    <row r="144" spans="1:4" x14ac:dyDescent="0.25">
      <c r="A144">
        <v>2001</v>
      </c>
      <c r="B144">
        <v>8</v>
      </c>
      <c r="C144">
        <v>-25306.7969733967</v>
      </c>
      <c r="D144">
        <v>744</v>
      </c>
    </row>
    <row r="145" spans="1:4" x14ac:dyDescent="0.25">
      <c r="A145">
        <v>2001</v>
      </c>
      <c r="B145">
        <v>9</v>
      </c>
      <c r="C145">
        <v>-3690.8428393525401</v>
      </c>
      <c r="D145">
        <v>720</v>
      </c>
    </row>
    <row r="146" spans="1:4" x14ac:dyDescent="0.25">
      <c r="A146">
        <v>2001</v>
      </c>
      <c r="B146">
        <v>10</v>
      </c>
      <c r="C146">
        <v>-5699.7671458290297</v>
      </c>
      <c r="D146">
        <v>744</v>
      </c>
    </row>
    <row r="147" spans="1:4" x14ac:dyDescent="0.25">
      <c r="A147">
        <v>2001</v>
      </c>
      <c r="B147">
        <v>11</v>
      </c>
      <c r="C147">
        <v>13115.3886467302</v>
      </c>
      <c r="D147">
        <v>720</v>
      </c>
    </row>
    <row r="148" spans="1:4" x14ac:dyDescent="0.25">
      <c r="A148">
        <v>2001</v>
      </c>
      <c r="B148">
        <v>12</v>
      </c>
      <c r="C148">
        <v>12389.9066351744</v>
      </c>
      <c r="D148">
        <v>744</v>
      </c>
    </row>
    <row r="149" spans="1:4" x14ac:dyDescent="0.25">
      <c r="A149">
        <v>2002</v>
      </c>
      <c r="B149">
        <v>1</v>
      </c>
      <c r="C149">
        <v>18961.418708927398</v>
      </c>
      <c r="D149">
        <v>744</v>
      </c>
    </row>
    <row r="150" spans="1:4" x14ac:dyDescent="0.25">
      <c r="A150">
        <v>2002</v>
      </c>
      <c r="B150">
        <v>2</v>
      </c>
      <c r="C150">
        <v>17113.0666851965</v>
      </c>
      <c r="D150">
        <v>672</v>
      </c>
    </row>
    <row r="151" spans="1:4" x14ac:dyDescent="0.25">
      <c r="A151">
        <v>2002</v>
      </c>
      <c r="B151">
        <v>3</v>
      </c>
      <c r="C151">
        <v>23381.3232879155</v>
      </c>
      <c r="D151">
        <v>744</v>
      </c>
    </row>
    <row r="152" spans="1:4" x14ac:dyDescent="0.25">
      <c r="A152">
        <v>2002</v>
      </c>
      <c r="B152">
        <v>4</v>
      </c>
      <c r="C152">
        <v>8918.6109054386998</v>
      </c>
      <c r="D152">
        <v>720</v>
      </c>
    </row>
    <row r="153" spans="1:4" x14ac:dyDescent="0.25">
      <c r="A153">
        <v>2002</v>
      </c>
      <c r="B153">
        <v>5</v>
      </c>
      <c r="C153">
        <v>-2081.14890021365</v>
      </c>
      <c r="D153">
        <v>744</v>
      </c>
    </row>
    <row r="154" spans="1:4" x14ac:dyDescent="0.25">
      <c r="A154">
        <v>2002</v>
      </c>
      <c r="B154">
        <v>6</v>
      </c>
      <c r="C154">
        <v>-17164.586131720302</v>
      </c>
      <c r="D154">
        <v>720</v>
      </c>
    </row>
    <row r="155" spans="1:4" x14ac:dyDescent="0.25">
      <c r="A155">
        <v>2002</v>
      </c>
      <c r="B155">
        <v>7</v>
      </c>
      <c r="C155">
        <v>-18987.660502237399</v>
      </c>
      <c r="D155">
        <v>744</v>
      </c>
    </row>
    <row r="156" spans="1:4" x14ac:dyDescent="0.25">
      <c r="A156">
        <v>2002</v>
      </c>
      <c r="B156">
        <v>8</v>
      </c>
      <c r="C156">
        <v>-4341.1219234088803</v>
      </c>
      <c r="D156">
        <v>744</v>
      </c>
    </row>
    <row r="157" spans="1:4" x14ac:dyDescent="0.25">
      <c r="A157">
        <v>2002</v>
      </c>
      <c r="B157">
        <v>9</v>
      </c>
      <c r="C157">
        <v>-8094.9488850820499</v>
      </c>
      <c r="D157">
        <v>720</v>
      </c>
    </row>
    <row r="158" spans="1:4" x14ac:dyDescent="0.25">
      <c r="A158">
        <v>2002</v>
      </c>
      <c r="B158">
        <v>10</v>
      </c>
      <c r="C158">
        <v>10706.327108469301</v>
      </c>
      <c r="D158">
        <v>744</v>
      </c>
    </row>
    <row r="159" spans="1:4" x14ac:dyDescent="0.25">
      <c r="A159">
        <v>2002</v>
      </c>
      <c r="B159">
        <v>11</v>
      </c>
      <c r="C159">
        <v>16836.348931660501</v>
      </c>
      <c r="D159">
        <v>720</v>
      </c>
    </row>
    <row r="160" spans="1:4" x14ac:dyDescent="0.25">
      <c r="A160">
        <v>2002</v>
      </c>
      <c r="B160">
        <v>12</v>
      </c>
      <c r="C160">
        <v>17706.165579392102</v>
      </c>
      <c r="D160">
        <v>744</v>
      </c>
    </row>
    <row r="161" spans="1:4" x14ac:dyDescent="0.25">
      <c r="A161">
        <v>2003</v>
      </c>
      <c r="B161">
        <v>1</v>
      </c>
      <c r="C161">
        <v>24370.282832083001</v>
      </c>
      <c r="D161">
        <v>744</v>
      </c>
    </row>
    <row r="162" spans="1:4" x14ac:dyDescent="0.25">
      <c r="A162">
        <v>2003</v>
      </c>
      <c r="B162">
        <v>2</v>
      </c>
      <c r="C162">
        <v>17771.154349437398</v>
      </c>
      <c r="D162">
        <v>672</v>
      </c>
    </row>
    <row r="163" spans="1:4" x14ac:dyDescent="0.25">
      <c r="A163">
        <v>2003</v>
      </c>
      <c r="B163">
        <v>3</v>
      </c>
      <c r="C163">
        <v>13838.1023352377</v>
      </c>
      <c r="D163">
        <v>744</v>
      </c>
    </row>
    <row r="164" spans="1:4" x14ac:dyDescent="0.25">
      <c r="A164">
        <v>2003</v>
      </c>
      <c r="B164">
        <v>4</v>
      </c>
      <c r="C164">
        <v>12530.566083854999</v>
      </c>
      <c r="D164">
        <v>720</v>
      </c>
    </row>
    <row r="165" spans="1:4" x14ac:dyDescent="0.25">
      <c r="A165">
        <v>2003</v>
      </c>
      <c r="B165">
        <v>5</v>
      </c>
      <c r="C165">
        <v>8891.9490907006693</v>
      </c>
      <c r="D165">
        <v>744</v>
      </c>
    </row>
    <row r="166" spans="1:4" x14ac:dyDescent="0.25">
      <c r="A166">
        <v>2003</v>
      </c>
      <c r="B166">
        <v>6</v>
      </c>
      <c r="C166">
        <v>-18777.8120692312</v>
      </c>
      <c r="D166">
        <v>720</v>
      </c>
    </row>
    <row r="167" spans="1:4" x14ac:dyDescent="0.25">
      <c r="A167">
        <v>2003</v>
      </c>
      <c r="B167">
        <v>7</v>
      </c>
      <c r="C167">
        <v>-15592.035451137001</v>
      </c>
      <c r="D167">
        <v>744</v>
      </c>
    </row>
    <row r="168" spans="1:4" x14ac:dyDescent="0.25">
      <c r="A168">
        <v>2003</v>
      </c>
      <c r="B168">
        <v>8</v>
      </c>
      <c r="C168">
        <v>-10403.9116802914</v>
      </c>
      <c r="D168">
        <v>744</v>
      </c>
    </row>
    <row r="169" spans="1:4" x14ac:dyDescent="0.25">
      <c r="A169">
        <v>2003</v>
      </c>
      <c r="B169">
        <v>9</v>
      </c>
      <c r="C169">
        <v>-10143.3456598513</v>
      </c>
      <c r="D169">
        <v>720</v>
      </c>
    </row>
    <row r="170" spans="1:4" x14ac:dyDescent="0.25">
      <c r="A170">
        <v>2003</v>
      </c>
      <c r="B170">
        <v>10</v>
      </c>
      <c r="C170">
        <v>7772.98336861794</v>
      </c>
      <c r="D170">
        <v>744</v>
      </c>
    </row>
    <row r="171" spans="1:4" x14ac:dyDescent="0.25">
      <c r="A171">
        <v>2003</v>
      </c>
      <c r="B171">
        <v>11</v>
      </c>
      <c r="C171">
        <v>17088.6863504879</v>
      </c>
      <c r="D171">
        <v>720</v>
      </c>
    </row>
    <row r="172" spans="1:4" x14ac:dyDescent="0.25">
      <c r="A172">
        <v>2003</v>
      </c>
      <c r="B172">
        <v>12</v>
      </c>
      <c r="C172">
        <v>18952.0159565045</v>
      </c>
      <c r="D172">
        <v>744</v>
      </c>
    </row>
    <row r="173" spans="1:4" x14ac:dyDescent="0.25">
      <c r="A173">
        <v>2004</v>
      </c>
      <c r="B173">
        <v>1</v>
      </c>
      <c r="C173">
        <v>11913.077309009201</v>
      </c>
      <c r="D173">
        <v>744</v>
      </c>
    </row>
    <row r="174" spans="1:4" x14ac:dyDescent="0.25">
      <c r="A174">
        <v>2004</v>
      </c>
      <c r="B174">
        <v>2</v>
      </c>
      <c r="C174">
        <v>17610.916174645899</v>
      </c>
      <c r="D174">
        <v>696</v>
      </c>
    </row>
    <row r="175" spans="1:4" x14ac:dyDescent="0.25">
      <c r="A175">
        <v>2004</v>
      </c>
      <c r="B175">
        <v>3</v>
      </c>
      <c r="C175">
        <v>20176.206592249</v>
      </c>
      <c r="D175">
        <v>744</v>
      </c>
    </row>
    <row r="176" spans="1:4" x14ac:dyDescent="0.25">
      <c r="A176">
        <v>2004</v>
      </c>
      <c r="B176">
        <v>4</v>
      </c>
      <c r="C176">
        <v>3798.2824114529899</v>
      </c>
      <c r="D176">
        <v>720</v>
      </c>
    </row>
    <row r="177" spans="1:4" x14ac:dyDescent="0.25">
      <c r="A177">
        <v>2004</v>
      </c>
      <c r="B177">
        <v>5</v>
      </c>
      <c r="C177">
        <v>-10717.333579071899</v>
      </c>
      <c r="D177">
        <v>744</v>
      </c>
    </row>
    <row r="178" spans="1:4" x14ac:dyDescent="0.25">
      <c r="A178">
        <v>2004</v>
      </c>
      <c r="B178">
        <v>6</v>
      </c>
      <c r="C178">
        <v>-23444.307410236099</v>
      </c>
      <c r="D178">
        <v>720</v>
      </c>
    </row>
    <row r="179" spans="1:4" x14ac:dyDescent="0.25">
      <c r="A179">
        <v>2004</v>
      </c>
      <c r="B179">
        <v>7</v>
      </c>
      <c r="C179">
        <v>-10059.2936445386</v>
      </c>
      <c r="D179">
        <v>744</v>
      </c>
    </row>
    <row r="180" spans="1:4" x14ac:dyDescent="0.25">
      <c r="A180">
        <v>2004</v>
      </c>
      <c r="B180">
        <v>8</v>
      </c>
      <c r="C180">
        <v>-17193.586702137101</v>
      </c>
      <c r="D180">
        <v>744</v>
      </c>
    </row>
    <row r="181" spans="1:4" x14ac:dyDescent="0.25">
      <c r="A181">
        <v>2004</v>
      </c>
      <c r="B181">
        <v>9</v>
      </c>
      <c r="C181">
        <v>-722.14093201474498</v>
      </c>
      <c r="D181">
        <v>720</v>
      </c>
    </row>
    <row r="182" spans="1:4" x14ac:dyDescent="0.25">
      <c r="A182">
        <v>2004</v>
      </c>
      <c r="B182">
        <v>10</v>
      </c>
      <c r="C182">
        <v>16762.921549288501</v>
      </c>
      <c r="D182">
        <v>744</v>
      </c>
    </row>
    <row r="183" spans="1:4" x14ac:dyDescent="0.25">
      <c r="A183">
        <v>2004</v>
      </c>
      <c r="B183">
        <v>11</v>
      </c>
      <c r="C183">
        <v>10947.524413512599</v>
      </c>
      <c r="D183">
        <v>720</v>
      </c>
    </row>
    <row r="184" spans="1:4" x14ac:dyDescent="0.25">
      <c r="A184">
        <v>2004</v>
      </c>
      <c r="B184">
        <v>12</v>
      </c>
      <c r="C184">
        <v>17217.690204540799</v>
      </c>
      <c r="D184">
        <v>744</v>
      </c>
    </row>
    <row r="185" spans="1:4" x14ac:dyDescent="0.25">
      <c r="A185">
        <v>2005</v>
      </c>
      <c r="B185">
        <v>1</v>
      </c>
      <c r="C185">
        <v>22095.943166861001</v>
      </c>
      <c r="D185">
        <v>744</v>
      </c>
    </row>
    <row r="186" spans="1:4" x14ac:dyDescent="0.25">
      <c r="A186">
        <v>2005</v>
      </c>
      <c r="B186">
        <v>2</v>
      </c>
      <c r="C186">
        <v>12599.029576622999</v>
      </c>
      <c r="D186">
        <v>672</v>
      </c>
    </row>
    <row r="187" spans="1:4" x14ac:dyDescent="0.25">
      <c r="A187">
        <v>2005</v>
      </c>
      <c r="B187">
        <v>3</v>
      </c>
      <c r="C187">
        <v>20863.628934860899</v>
      </c>
      <c r="D187">
        <v>744</v>
      </c>
    </row>
    <row r="188" spans="1:4" x14ac:dyDescent="0.25">
      <c r="A188">
        <v>2005</v>
      </c>
      <c r="B188">
        <v>4</v>
      </c>
      <c r="C188">
        <v>6623.5470011203297</v>
      </c>
      <c r="D188">
        <v>720</v>
      </c>
    </row>
    <row r="189" spans="1:4" x14ac:dyDescent="0.25">
      <c r="A189">
        <v>2005</v>
      </c>
      <c r="B189">
        <v>5</v>
      </c>
      <c r="C189">
        <v>8488.8812548615897</v>
      </c>
      <c r="D189">
        <v>744</v>
      </c>
    </row>
    <row r="190" spans="1:4" x14ac:dyDescent="0.25">
      <c r="A190">
        <v>2005</v>
      </c>
      <c r="B190">
        <v>6</v>
      </c>
      <c r="C190">
        <v>-9034.1454359701602</v>
      </c>
      <c r="D190">
        <v>720</v>
      </c>
    </row>
    <row r="191" spans="1:4" x14ac:dyDescent="0.25">
      <c r="A191">
        <v>2005</v>
      </c>
      <c r="B191">
        <v>7</v>
      </c>
      <c r="C191">
        <v>-19489.175633240498</v>
      </c>
      <c r="D191">
        <v>744</v>
      </c>
    </row>
    <row r="192" spans="1:4" x14ac:dyDescent="0.25">
      <c r="A192">
        <v>2005</v>
      </c>
      <c r="B192">
        <v>8</v>
      </c>
      <c r="C192">
        <v>-12768.0500176368</v>
      </c>
      <c r="D192">
        <v>744</v>
      </c>
    </row>
    <row r="193" spans="1:4" x14ac:dyDescent="0.25">
      <c r="A193">
        <v>2005</v>
      </c>
      <c r="B193">
        <v>9</v>
      </c>
      <c r="C193">
        <v>-6368.6226321339</v>
      </c>
      <c r="D193">
        <v>720</v>
      </c>
    </row>
    <row r="194" spans="1:4" x14ac:dyDescent="0.25">
      <c r="A194">
        <v>2005</v>
      </c>
      <c r="B194">
        <v>10</v>
      </c>
      <c r="C194">
        <v>9470.0131269613703</v>
      </c>
      <c r="D194">
        <v>744</v>
      </c>
    </row>
    <row r="195" spans="1:4" x14ac:dyDescent="0.25">
      <c r="A195">
        <v>2005</v>
      </c>
      <c r="B195">
        <v>11</v>
      </c>
      <c r="C195">
        <v>17017.502264379302</v>
      </c>
      <c r="D195">
        <v>720</v>
      </c>
    </row>
    <row r="196" spans="1:4" x14ac:dyDescent="0.25">
      <c r="A196">
        <v>2005</v>
      </c>
      <c r="B196">
        <v>12</v>
      </c>
      <c r="C196">
        <v>5093.9148737278902</v>
      </c>
      <c r="D196">
        <v>744</v>
      </c>
    </row>
    <row r="197" spans="1:4" x14ac:dyDescent="0.25">
      <c r="A197">
        <v>2006</v>
      </c>
      <c r="B197">
        <v>1</v>
      </c>
      <c r="C197">
        <v>21021.146516311699</v>
      </c>
      <c r="D197">
        <v>744</v>
      </c>
    </row>
    <row r="198" spans="1:4" x14ac:dyDescent="0.25">
      <c r="A198">
        <v>2006</v>
      </c>
      <c r="B198">
        <v>2</v>
      </c>
      <c r="C198">
        <v>18999.1442699172</v>
      </c>
      <c r="D198">
        <v>672</v>
      </c>
    </row>
    <row r="199" spans="1:4" x14ac:dyDescent="0.25">
      <c r="A199">
        <v>2006</v>
      </c>
      <c r="B199">
        <v>3</v>
      </c>
      <c r="C199">
        <v>22610.1257622958</v>
      </c>
      <c r="D199">
        <v>744</v>
      </c>
    </row>
    <row r="200" spans="1:4" x14ac:dyDescent="0.25">
      <c r="A200">
        <v>2006</v>
      </c>
      <c r="B200">
        <v>4</v>
      </c>
      <c r="C200">
        <v>-4672.2706356402496</v>
      </c>
      <c r="D200">
        <v>720</v>
      </c>
    </row>
    <row r="201" spans="1:4" x14ac:dyDescent="0.25">
      <c r="A201">
        <v>2006</v>
      </c>
      <c r="B201">
        <v>5</v>
      </c>
      <c r="C201">
        <v>-6955.7266750386698</v>
      </c>
      <c r="D201">
        <v>744</v>
      </c>
    </row>
    <row r="202" spans="1:4" x14ac:dyDescent="0.25">
      <c r="A202">
        <v>2006</v>
      </c>
      <c r="B202">
        <v>6</v>
      </c>
      <c r="C202">
        <v>-6414.07085983451</v>
      </c>
      <c r="D202">
        <v>720</v>
      </c>
    </row>
    <row r="203" spans="1:4" x14ac:dyDescent="0.25">
      <c r="A203">
        <v>2006</v>
      </c>
      <c r="B203">
        <v>7</v>
      </c>
      <c r="C203">
        <v>-10680.6771635351</v>
      </c>
      <c r="D203">
        <v>744</v>
      </c>
    </row>
    <row r="204" spans="1:4" x14ac:dyDescent="0.25">
      <c r="A204">
        <v>2006</v>
      </c>
      <c r="B204">
        <v>8</v>
      </c>
      <c r="C204">
        <v>3838.98630620521</v>
      </c>
      <c r="D204">
        <v>744</v>
      </c>
    </row>
    <row r="205" spans="1:4" x14ac:dyDescent="0.25">
      <c r="A205">
        <v>2006</v>
      </c>
      <c r="B205">
        <v>9</v>
      </c>
      <c r="C205">
        <v>8023.8698043304003</v>
      </c>
      <c r="D205">
        <v>720</v>
      </c>
    </row>
    <row r="206" spans="1:4" x14ac:dyDescent="0.25">
      <c r="A206">
        <v>2006</v>
      </c>
      <c r="B206">
        <v>10</v>
      </c>
      <c r="C206">
        <v>12886.8301682939</v>
      </c>
      <c r="D206">
        <v>744</v>
      </c>
    </row>
    <row r="207" spans="1:4" x14ac:dyDescent="0.25">
      <c r="A207">
        <v>2006</v>
      </c>
      <c r="B207">
        <v>11</v>
      </c>
      <c r="C207">
        <v>12478.034767527201</v>
      </c>
      <c r="D207">
        <v>720</v>
      </c>
    </row>
    <row r="208" spans="1:4" x14ac:dyDescent="0.25">
      <c r="A208">
        <v>2006</v>
      </c>
      <c r="B208">
        <v>12</v>
      </c>
      <c r="C208">
        <v>18161.860190974399</v>
      </c>
      <c r="D208">
        <v>744</v>
      </c>
    </row>
    <row r="209" spans="1:4" x14ac:dyDescent="0.25">
      <c r="A209">
        <v>2007</v>
      </c>
      <c r="B209">
        <v>1</v>
      </c>
      <c r="C209">
        <v>16032.3897346548</v>
      </c>
      <c r="D209">
        <v>744</v>
      </c>
    </row>
    <row r="210" spans="1:4" x14ac:dyDescent="0.25">
      <c r="A210">
        <v>2007</v>
      </c>
      <c r="B210">
        <v>2</v>
      </c>
      <c r="C210">
        <v>16890.445782401799</v>
      </c>
      <c r="D210">
        <v>672</v>
      </c>
    </row>
    <row r="211" spans="1:4" x14ac:dyDescent="0.25">
      <c r="A211">
        <v>2007</v>
      </c>
      <c r="B211">
        <v>3</v>
      </c>
      <c r="C211">
        <v>15637.149570883499</v>
      </c>
      <c r="D211">
        <v>744</v>
      </c>
    </row>
    <row r="212" spans="1:4" x14ac:dyDescent="0.25">
      <c r="A212">
        <v>2007</v>
      </c>
      <c r="B212">
        <v>4</v>
      </c>
      <c r="C212">
        <v>10964.926664950901</v>
      </c>
      <c r="D212">
        <v>720</v>
      </c>
    </row>
    <row r="213" spans="1:4" x14ac:dyDescent="0.25">
      <c r="A213">
        <v>2007</v>
      </c>
      <c r="B213">
        <v>5</v>
      </c>
      <c r="C213">
        <v>-13511.192021052801</v>
      </c>
      <c r="D213">
        <v>744</v>
      </c>
    </row>
    <row r="214" spans="1:4" x14ac:dyDescent="0.25">
      <c r="A214">
        <v>2007</v>
      </c>
      <c r="B214">
        <v>6</v>
      </c>
      <c r="C214">
        <v>-2079.6310955078402</v>
      </c>
      <c r="D214">
        <v>720</v>
      </c>
    </row>
    <row r="215" spans="1:4" x14ac:dyDescent="0.25">
      <c r="A215">
        <v>2007</v>
      </c>
      <c r="B215">
        <v>7</v>
      </c>
      <c r="C215">
        <v>-19061.145160258598</v>
      </c>
      <c r="D215">
        <v>744</v>
      </c>
    </row>
    <row r="216" spans="1:4" x14ac:dyDescent="0.25">
      <c r="A216">
        <v>2007</v>
      </c>
      <c r="B216">
        <v>8</v>
      </c>
      <c r="C216">
        <v>-2186.6411002386999</v>
      </c>
      <c r="D216">
        <v>744</v>
      </c>
    </row>
    <row r="217" spans="1:4" x14ac:dyDescent="0.25">
      <c r="A217">
        <v>2007</v>
      </c>
      <c r="B217">
        <v>9</v>
      </c>
      <c r="C217">
        <v>4236.6129553630699</v>
      </c>
      <c r="D217">
        <v>720</v>
      </c>
    </row>
    <row r="218" spans="1:4" x14ac:dyDescent="0.25">
      <c r="A218">
        <v>2007</v>
      </c>
      <c r="B218">
        <v>10</v>
      </c>
      <c r="C218">
        <v>7989.3612256415499</v>
      </c>
      <c r="D218">
        <v>744</v>
      </c>
    </row>
    <row r="219" spans="1:4" x14ac:dyDescent="0.25">
      <c r="A219">
        <v>2007</v>
      </c>
      <c r="B219">
        <v>11</v>
      </c>
      <c r="C219">
        <v>16127.954155472</v>
      </c>
      <c r="D219">
        <v>720</v>
      </c>
    </row>
    <row r="220" spans="1:4" x14ac:dyDescent="0.25">
      <c r="A220">
        <v>2007</v>
      </c>
      <c r="B220">
        <v>12</v>
      </c>
      <c r="C220">
        <v>18678.6201906266</v>
      </c>
      <c r="D220">
        <v>744</v>
      </c>
    </row>
    <row r="221" spans="1:4" x14ac:dyDescent="0.25">
      <c r="A221">
        <v>2008</v>
      </c>
      <c r="B221">
        <v>1</v>
      </c>
      <c r="C221">
        <v>25263.162474589899</v>
      </c>
      <c r="D221">
        <v>744</v>
      </c>
    </row>
    <row r="222" spans="1:4" x14ac:dyDescent="0.25">
      <c r="A222">
        <v>2008</v>
      </c>
      <c r="B222">
        <v>2</v>
      </c>
      <c r="C222">
        <v>17929.292417088702</v>
      </c>
      <c r="D222">
        <v>696</v>
      </c>
    </row>
    <row r="223" spans="1:4" x14ac:dyDescent="0.25">
      <c r="A223">
        <v>2008</v>
      </c>
      <c r="B223">
        <v>3</v>
      </c>
      <c r="C223">
        <v>10072.199757508801</v>
      </c>
      <c r="D223">
        <v>744</v>
      </c>
    </row>
    <row r="224" spans="1:4" x14ac:dyDescent="0.25">
      <c r="A224">
        <v>2008</v>
      </c>
      <c r="B224">
        <v>4</v>
      </c>
      <c r="C224">
        <v>17846.204541872201</v>
      </c>
      <c r="D224">
        <v>720</v>
      </c>
    </row>
    <row r="225" spans="1:4" x14ac:dyDescent="0.25">
      <c r="A225">
        <v>2008</v>
      </c>
      <c r="B225">
        <v>5</v>
      </c>
      <c r="C225">
        <v>-4838.7900399689997</v>
      </c>
      <c r="D225">
        <v>744</v>
      </c>
    </row>
    <row r="226" spans="1:4" x14ac:dyDescent="0.25">
      <c r="A226">
        <v>2008</v>
      </c>
      <c r="B226">
        <v>6</v>
      </c>
      <c r="C226">
        <v>-2529.7126934610501</v>
      </c>
      <c r="D226">
        <v>720</v>
      </c>
    </row>
    <row r="227" spans="1:4" x14ac:dyDescent="0.25">
      <c r="A227">
        <v>2008</v>
      </c>
      <c r="B227">
        <v>7</v>
      </c>
      <c r="C227">
        <v>-16826.802990114498</v>
      </c>
      <c r="D227">
        <v>744</v>
      </c>
    </row>
    <row r="228" spans="1:4" x14ac:dyDescent="0.25">
      <c r="A228">
        <v>2008</v>
      </c>
      <c r="B228">
        <v>8</v>
      </c>
      <c r="C228">
        <v>-16116.050366364099</v>
      </c>
      <c r="D228">
        <v>744</v>
      </c>
    </row>
    <row r="229" spans="1:4" x14ac:dyDescent="0.25">
      <c r="A229">
        <v>2008</v>
      </c>
      <c r="B229">
        <v>9</v>
      </c>
      <c r="C229">
        <v>8137.1324007739104</v>
      </c>
      <c r="D229">
        <v>720</v>
      </c>
    </row>
    <row r="230" spans="1:4" x14ac:dyDescent="0.25">
      <c r="A230">
        <v>2008</v>
      </c>
      <c r="B230">
        <v>10</v>
      </c>
      <c r="C230">
        <v>8515.9439991445506</v>
      </c>
      <c r="D230">
        <v>744</v>
      </c>
    </row>
    <row r="231" spans="1:4" x14ac:dyDescent="0.25">
      <c r="A231">
        <v>2008</v>
      </c>
      <c r="B231">
        <v>11</v>
      </c>
      <c r="C231">
        <v>4564.3442205209603</v>
      </c>
      <c r="D231">
        <v>720</v>
      </c>
    </row>
    <row r="232" spans="1:4" x14ac:dyDescent="0.25">
      <c r="A232">
        <v>2008</v>
      </c>
      <c r="B232">
        <v>12</v>
      </c>
      <c r="C232">
        <v>10096.370081503401</v>
      </c>
      <c r="D232">
        <v>744</v>
      </c>
    </row>
    <row r="233" spans="1:4" x14ac:dyDescent="0.25">
      <c r="A233">
        <v>2009</v>
      </c>
      <c r="B233">
        <v>1</v>
      </c>
      <c r="C233">
        <v>13280.1515978145</v>
      </c>
      <c r="D233">
        <v>744</v>
      </c>
    </row>
    <row r="234" spans="1:4" x14ac:dyDescent="0.25">
      <c r="A234">
        <v>2009</v>
      </c>
      <c r="B234">
        <v>2</v>
      </c>
      <c r="C234">
        <v>27773.6305498941</v>
      </c>
      <c r="D234">
        <v>672</v>
      </c>
    </row>
    <row r="235" spans="1:4" x14ac:dyDescent="0.25">
      <c r="A235">
        <v>2009</v>
      </c>
      <c r="B235">
        <v>3</v>
      </c>
      <c r="C235">
        <v>16870.5234023952</v>
      </c>
      <c r="D235">
        <v>744</v>
      </c>
    </row>
    <row r="236" spans="1:4" x14ac:dyDescent="0.25">
      <c r="A236">
        <v>2009</v>
      </c>
      <c r="B236">
        <v>4</v>
      </c>
      <c r="C236">
        <v>8417.8021741099292</v>
      </c>
      <c r="D236">
        <v>720</v>
      </c>
    </row>
    <row r="237" spans="1:4" x14ac:dyDescent="0.25">
      <c r="A237">
        <v>2009</v>
      </c>
      <c r="B237">
        <v>5</v>
      </c>
      <c r="C237">
        <v>13391.915481435301</v>
      </c>
      <c r="D237">
        <v>744</v>
      </c>
    </row>
    <row r="238" spans="1:4" x14ac:dyDescent="0.25">
      <c r="A238">
        <v>2009</v>
      </c>
      <c r="B238">
        <v>6</v>
      </c>
      <c r="C238">
        <v>-16340.2177116893</v>
      </c>
      <c r="D238">
        <v>720</v>
      </c>
    </row>
    <row r="239" spans="1:4" x14ac:dyDescent="0.25">
      <c r="A239">
        <v>2009</v>
      </c>
      <c r="B239">
        <v>7</v>
      </c>
      <c r="C239">
        <v>-20108.726331460199</v>
      </c>
      <c r="D239">
        <v>744</v>
      </c>
    </row>
    <row r="240" spans="1:4" x14ac:dyDescent="0.25">
      <c r="A240">
        <v>2009</v>
      </c>
      <c r="B240">
        <v>8</v>
      </c>
      <c r="C240">
        <v>-18139.0262987963</v>
      </c>
      <c r="D240">
        <v>744</v>
      </c>
    </row>
    <row r="241" spans="1:4" x14ac:dyDescent="0.25">
      <c r="A241">
        <v>2009</v>
      </c>
      <c r="B241">
        <v>9</v>
      </c>
      <c r="C241">
        <v>-12383.806778526499</v>
      </c>
      <c r="D241">
        <v>720</v>
      </c>
    </row>
    <row r="242" spans="1:4" x14ac:dyDescent="0.25">
      <c r="A242">
        <v>2009</v>
      </c>
      <c r="B242">
        <v>10</v>
      </c>
      <c r="C242">
        <v>10231.750624509001</v>
      </c>
      <c r="D242">
        <v>744</v>
      </c>
    </row>
    <row r="243" spans="1:4" x14ac:dyDescent="0.25">
      <c r="A243">
        <v>2009</v>
      </c>
      <c r="B243">
        <v>11</v>
      </c>
      <c r="C243">
        <v>15253.918201577</v>
      </c>
      <c r="D243">
        <v>720</v>
      </c>
    </row>
    <row r="244" spans="1:4" x14ac:dyDescent="0.25">
      <c r="A244">
        <v>2009</v>
      </c>
      <c r="B244">
        <v>12</v>
      </c>
      <c r="C244">
        <v>19774.914301537501</v>
      </c>
      <c r="D244">
        <v>744</v>
      </c>
    </row>
    <row r="245" spans="1:4" x14ac:dyDescent="0.25">
      <c r="A245">
        <v>2010</v>
      </c>
      <c r="B245">
        <v>1</v>
      </c>
      <c r="C245">
        <v>16706.839142705601</v>
      </c>
      <c r="D245">
        <v>744</v>
      </c>
    </row>
    <row r="246" spans="1:4" x14ac:dyDescent="0.25">
      <c r="A246">
        <v>2010</v>
      </c>
      <c r="B246">
        <v>2</v>
      </c>
      <c r="C246">
        <v>16816.922940614299</v>
      </c>
      <c r="D246">
        <v>672</v>
      </c>
    </row>
    <row r="247" spans="1:4" x14ac:dyDescent="0.25">
      <c r="A247">
        <v>2010</v>
      </c>
      <c r="B247">
        <v>3</v>
      </c>
      <c r="C247">
        <v>16936.1422045826</v>
      </c>
      <c r="D247">
        <v>744</v>
      </c>
    </row>
    <row r="248" spans="1:4" x14ac:dyDescent="0.25">
      <c r="A248">
        <v>2010</v>
      </c>
      <c r="B248">
        <v>4</v>
      </c>
      <c r="C248">
        <v>-607.43689839778904</v>
      </c>
      <c r="D248">
        <v>720</v>
      </c>
    </row>
    <row r="249" spans="1:4" x14ac:dyDescent="0.25">
      <c r="A249">
        <v>2010</v>
      </c>
      <c r="B249">
        <v>5</v>
      </c>
      <c r="C249">
        <v>-5648.2858830713603</v>
      </c>
      <c r="D249">
        <v>744</v>
      </c>
    </row>
    <row r="250" spans="1:4" x14ac:dyDescent="0.25">
      <c r="A250">
        <v>2010</v>
      </c>
      <c r="B250">
        <v>6</v>
      </c>
      <c r="C250">
        <v>-5551.9005112812101</v>
      </c>
      <c r="D250">
        <v>720</v>
      </c>
    </row>
    <row r="251" spans="1:4" x14ac:dyDescent="0.25">
      <c r="A251">
        <v>2010</v>
      </c>
      <c r="B251">
        <v>7</v>
      </c>
      <c r="C251">
        <v>-8529.2224038350705</v>
      </c>
      <c r="D251">
        <v>744</v>
      </c>
    </row>
    <row r="252" spans="1:4" x14ac:dyDescent="0.25">
      <c r="A252">
        <v>2010</v>
      </c>
      <c r="B252">
        <v>8</v>
      </c>
      <c r="C252">
        <v>-23883.611640183899</v>
      </c>
      <c r="D252">
        <v>744</v>
      </c>
    </row>
    <row r="253" spans="1:4" x14ac:dyDescent="0.25">
      <c r="A253">
        <v>2010</v>
      </c>
      <c r="B253">
        <v>9</v>
      </c>
      <c r="C253">
        <v>-4499.1454397616599</v>
      </c>
      <c r="D253">
        <v>720</v>
      </c>
    </row>
    <row r="254" spans="1:4" x14ac:dyDescent="0.25">
      <c r="A254">
        <v>2010</v>
      </c>
      <c r="B254">
        <v>10</v>
      </c>
      <c r="C254">
        <v>8750.9841718906191</v>
      </c>
      <c r="D254">
        <v>744</v>
      </c>
    </row>
    <row r="255" spans="1:4" x14ac:dyDescent="0.25">
      <c r="A255">
        <v>2010</v>
      </c>
      <c r="B255">
        <v>11</v>
      </c>
      <c r="C255">
        <v>11405.987348143201</v>
      </c>
      <c r="D255">
        <v>720</v>
      </c>
    </row>
    <row r="256" spans="1:4" x14ac:dyDescent="0.25">
      <c r="A256">
        <v>2010</v>
      </c>
      <c r="B256">
        <v>12</v>
      </c>
      <c r="C256">
        <v>5292.0886202232296</v>
      </c>
      <c r="D256">
        <v>744</v>
      </c>
    </row>
    <row r="257" spans="1:4" x14ac:dyDescent="0.25">
      <c r="A257">
        <v>2011</v>
      </c>
      <c r="B257">
        <v>1</v>
      </c>
      <c r="C257">
        <v>18992.5480243089</v>
      </c>
      <c r="D257">
        <v>744</v>
      </c>
    </row>
    <row r="258" spans="1:4" x14ac:dyDescent="0.25">
      <c r="A258">
        <v>2011</v>
      </c>
      <c r="B258">
        <v>2</v>
      </c>
      <c r="C258">
        <v>14088.435106340499</v>
      </c>
      <c r="D258">
        <v>672</v>
      </c>
    </row>
    <row r="259" spans="1:4" x14ac:dyDescent="0.25">
      <c r="A259">
        <v>2011</v>
      </c>
      <c r="B259">
        <v>3</v>
      </c>
      <c r="C259">
        <v>13490.2673171839</v>
      </c>
      <c r="D259">
        <v>744</v>
      </c>
    </row>
    <row r="260" spans="1:4" x14ac:dyDescent="0.25">
      <c r="A260">
        <v>2011</v>
      </c>
      <c r="B260">
        <v>4</v>
      </c>
      <c r="C260">
        <v>13274.194930289799</v>
      </c>
      <c r="D260">
        <v>720</v>
      </c>
    </row>
    <row r="261" spans="1:4" x14ac:dyDescent="0.25">
      <c r="A261">
        <v>2011</v>
      </c>
      <c r="B261">
        <v>5</v>
      </c>
      <c r="C261">
        <v>-4042.00939100594</v>
      </c>
      <c r="D261">
        <v>744</v>
      </c>
    </row>
    <row r="262" spans="1:4" x14ac:dyDescent="0.25">
      <c r="A262">
        <v>2011</v>
      </c>
      <c r="B262">
        <v>6</v>
      </c>
      <c r="C262">
        <v>1839.9802329950401</v>
      </c>
      <c r="D262">
        <v>720</v>
      </c>
    </row>
    <row r="263" spans="1:4" x14ac:dyDescent="0.25">
      <c r="A263">
        <v>2011</v>
      </c>
      <c r="B263">
        <v>7</v>
      </c>
      <c r="C263">
        <v>-17090.843733277299</v>
      </c>
      <c r="D263">
        <v>744</v>
      </c>
    </row>
    <row r="264" spans="1:4" x14ac:dyDescent="0.25">
      <c r="A264">
        <v>2011</v>
      </c>
      <c r="B264">
        <v>8</v>
      </c>
      <c r="C264">
        <v>-191.367490173032</v>
      </c>
      <c r="D264">
        <v>744</v>
      </c>
    </row>
    <row r="265" spans="1:4" x14ac:dyDescent="0.25">
      <c r="A265">
        <v>2011</v>
      </c>
      <c r="B265">
        <v>9</v>
      </c>
      <c r="C265">
        <v>-2760.7244788747098</v>
      </c>
      <c r="D265">
        <v>720</v>
      </c>
    </row>
    <row r="266" spans="1:4" x14ac:dyDescent="0.25">
      <c r="A266">
        <v>2011</v>
      </c>
      <c r="B266">
        <v>10</v>
      </c>
      <c r="C266">
        <v>14294.503346494401</v>
      </c>
      <c r="D266">
        <v>744</v>
      </c>
    </row>
    <row r="267" spans="1:4" x14ac:dyDescent="0.25">
      <c r="A267">
        <v>2011</v>
      </c>
      <c r="B267">
        <v>11</v>
      </c>
      <c r="C267">
        <v>10722.469295623599</v>
      </c>
      <c r="D267">
        <v>720</v>
      </c>
    </row>
    <row r="268" spans="1:4" x14ac:dyDescent="0.25">
      <c r="A268">
        <v>2011</v>
      </c>
      <c r="B268">
        <v>12</v>
      </c>
      <c r="C268">
        <v>24464.138529363499</v>
      </c>
      <c r="D268">
        <v>744</v>
      </c>
    </row>
    <row r="269" spans="1:4" x14ac:dyDescent="0.25">
      <c r="A269">
        <v>2012</v>
      </c>
      <c r="B269">
        <v>1</v>
      </c>
      <c r="C269">
        <v>19546.689931055302</v>
      </c>
      <c r="D269">
        <v>744</v>
      </c>
    </row>
    <row r="270" spans="1:4" x14ac:dyDescent="0.25">
      <c r="A270">
        <v>2012</v>
      </c>
      <c r="B270">
        <v>2</v>
      </c>
      <c r="C270">
        <v>14035.121022806001</v>
      </c>
      <c r="D270">
        <v>696</v>
      </c>
    </row>
    <row r="271" spans="1:4" x14ac:dyDescent="0.25">
      <c r="A271">
        <v>2012</v>
      </c>
      <c r="B271">
        <v>3</v>
      </c>
      <c r="C271">
        <v>12267.814042800799</v>
      </c>
      <c r="D271">
        <v>744</v>
      </c>
    </row>
    <row r="272" spans="1:4" x14ac:dyDescent="0.25">
      <c r="A272">
        <v>2012</v>
      </c>
      <c r="B272">
        <v>4</v>
      </c>
      <c r="C272">
        <v>1418.0878004272199</v>
      </c>
      <c r="D272">
        <v>720</v>
      </c>
    </row>
    <row r="273" spans="1:4" x14ac:dyDescent="0.25">
      <c r="A273">
        <v>2012</v>
      </c>
      <c r="B273">
        <v>5</v>
      </c>
      <c r="C273">
        <v>-11253.7009426595</v>
      </c>
      <c r="D273">
        <v>744</v>
      </c>
    </row>
    <row r="274" spans="1:4" x14ac:dyDescent="0.25">
      <c r="A274">
        <v>2012</v>
      </c>
      <c r="B274">
        <v>6</v>
      </c>
      <c r="C274">
        <v>-7925.9952656590704</v>
      </c>
      <c r="D274">
        <v>720</v>
      </c>
    </row>
    <row r="275" spans="1:4" x14ac:dyDescent="0.25">
      <c r="A275">
        <v>2012</v>
      </c>
      <c r="B275">
        <v>7</v>
      </c>
      <c r="C275">
        <v>-6778.7926484832196</v>
      </c>
      <c r="D275">
        <v>744</v>
      </c>
    </row>
    <row r="276" spans="1:4" x14ac:dyDescent="0.25">
      <c r="A276">
        <v>2012</v>
      </c>
      <c r="B276">
        <v>8</v>
      </c>
      <c r="C276">
        <v>-15870.2901012619</v>
      </c>
      <c r="D276">
        <v>744</v>
      </c>
    </row>
    <row r="277" spans="1:4" x14ac:dyDescent="0.25">
      <c r="A277">
        <v>2012</v>
      </c>
      <c r="B277">
        <v>9</v>
      </c>
      <c r="C277">
        <v>-5923.8772155049001</v>
      </c>
      <c r="D277">
        <v>720</v>
      </c>
    </row>
    <row r="278" spans="1:4" x14ac:dyDescent="0.25">
      <c r="A278">
        <v>2012</v>
      </c>
      <c r="B278">
        <v>10</v>
      </c>
      <c r="C278">
        <v>10233.325704864101</v>
      </c>
      <c r="D278">
        <v>744</v>
      </c>
    </row>
    <row r="279" spans="1:4" x14ac:dyDescent="0.25">
      <c r="A279">
        <v>2012</v>
      </c>
      <c r="B279">
        <v>11</v>
      </c>
      <c r="C279">
        <v>18750.644319591302</v>
      </c>
      <c r="D279">
        <v>720</v>
      </c>
    </row>
    <row r="280" spans="1:4" x14ac:dyDescent="0.25">
      <c r="A280">
        <v>2012</v>
      </c>
      <c r="B280">
        <v>12</v>
      </c>
      <c r="C280">
        <v>21352.982536334399</v>
      </c>
      <c r="D280">
        <v>744</v>
      </c>
    </row>
    <row r="281" spans="1:4" x14ac:dyDescent="0.25">
      <c r="A281">
        <v>2013</v>
      </c>
      <c r="B281">
        <v>1</v>
      </c>
      <c r="C281">
        <v>17469.502596583199</v>
      </c>
      <c r="D281">
        <v>744</v>
      </c>
    </row>
    <row r="282" spans="1:4" x14ac:dyDescent="0.25">
      <c r="A282">
        <v>2013</v>
      </c>
      <c r="B282">
        <v>2</v>
      </c>
      <c r="C282">
        <v>20635.003634833702</v>
      </c>
      <c r="D282">
        <v>672</v>
      </c>
    </row>
    <row r="283" spans="1:4" x14ac:dyDescent="0.25">
      <c r="A283">
        <v>2013</v>
      </c>
      <c r="B283">
        <v>3</v>
      </c>
      <c r="C283">
        <v>13268.457819420601</v>
      </c>
      <c r="D283">
        <v>744</v>
      </c>
    </row>
    <row r="284" spans="1:4" x14ac:dyDescent="0.25">
      <c r="A284">
        <v>2013</v>
      </c>
      <c r="B284">
        <v>4</v>
      </c>
      <c r="C284">
        <v>2624.58026054538</v>
      </c>
      <c r="D284">
        <v>720</v>
      </c>
    </row>
    <row r="285" spans="1:4" x14ac:dyDescent="0.25">
      <c r="A285">
        <v>2013</v>
      </c>
      <c r="B285">
        <v>5</v>
      </c>
      <c r="C285">
        <v>-3804.75455982119</v>
      </c>
      <c r="D285">
        <v>744</v>
      </c>
    </row>
    <row r="286" spans="1:4" x14ac:dyDescent="0.25">
      <c r="A286">
        <v>2013</v>
      </c>
      <c r="B286">
        <v>6</v>
      </c>
      <c r="C286">
        <v>-6486.0472590914796</v>
      </c>
      <c r="D286">
        <v>720</v>
      </c>
    </row>
    <row r="287" spans="1:4" x14ac:dyDescent="0.25">
      <c r="A287">
        <v>2013</v>
      </c>
      <c r="B287">
        <v>7</v>
      </c>
      <c r="C287">
        <v>-14713.6942776047</v>
      </c>
      <c r="D287">
        <v>744</v>
      </c>
    </row>
    <row r="288" spans="1:4" x14ac:dyDescent="0.25">
      <c r="A288">
        <v>2013</v>
      </c>
      <c r="B288">
        <v>8</v>
      </c>
      <c r="C288">
        <v>-21201.67936283</v>
      </c>
      <c r="D288">
        <v>744</v>
      </c>
    </row>
    <row r="289" spans="1:4" x14ac:dyDescent="0.25">
      <c r="A289">
        <v>2013</v>
      </c>
      <c r="B289">
        <v>9</v>
      </c>
      <c r="C289">
        <v>-8398.0420751096808</v>
      </c>
      <c r="D289">
        <v>720</v>
      </c>
    </row>
    <row r="290" spans="1:4" x14ac:dyDescent="0.25">
      <c r="A290">
        <v>2013</v>
      </c>
      <c r="B290">
        <v>10</v>
      </c>
      <c r="C290">
        <v>1361.4803670593301</v>
      </c>
      <c r="D290">
        <v>744</v>
      </c>
    </row>
    <row r="291" spans="1:4" x14ac:dyDescent="0.25">
      <c r="A291">
        <v>2013</v>
      </c>
      <c r="B291">
        <v>11</v>
      </c>
      <c r="C291">
        <v>21825.0197998435</v>
      </c>
      <c r="D291">
        <v>720</v>
      </c>
    </row>
    <row r="292" spans="1:4" x14ac:dyDescent="0.25">
      <c r="A292">
        <v>2013</v>
      </c>
      <c r="B292">
        <v>12</v>
      </c>
      <c r="C292">
        <v>11543.305717282599</v>
      </c>
      <c r="D292">
        <v>744</v>
      </c>
    </row>
    <row r="293" spans="1:4" x14ac:dyDescent="0.25">
      <c r="A293">
        <v>2014</v>
      </c>
      <c r="B293">
        <v>1</v>
      </c>
      <c r="C293">
        <v>16456.525463485999</v>
      </c>
      <c r="D293">
        <v>744</v>
      </c>
    </row>
    <row r="294" spans="1:4" x14ac:dyDescent="0.25">
      <c r="A294">
        <v>2014</v>
      </c>
      <c r="B294">
        <v>2</v>
      </c>
      <c r="C294">
        <v>17128.483380793299</v>
      </c>
      <c r="D294">
        <v>672</v>
      </c>
    </row>
    <row r="295" spans="1:4" x14ac:dyDescent="0.25">
      <c r="A295">
        <v>2014</v>
      </c>
      <c r="B295">
        <v>3</v>
      </c>
      <c r="C295">
        <v>3159.3725437779699</v>
      </c>
      <c r="D295">
        <v>744</v>
      </c>
    </row>
    <row r="296" spans="1:4" x14ac:dyDescent="0.25">
      <c r="A296">
        <v>2014</v>
      </c>
      <c r="B296">
        <v>4</v>
      </c>
      <c r="C296">
        <v>3523.08246262282</v>
      </c>
      <c r="D296">
        <v>720</v>
      </c>
    </row>
    <row r="297" spans="1:4" x14ac:dyDescent="0.25">
      <c r="A297">
        <v>2014</v>
      </c>
      <c r="B297">
        <v>5</v>
      </c>
      <c r="C297">
        <v>-15460.6164738729</v>
      </c>
      <c r="D297">
        <v>744</v>
      </c>
    </row>
    <row r="298" spans="1:4" x14ac:dyDescent="0.25">
      <c r="A298">
        <v>2014</v>
      </c>
      <c r="B298">
        <v>6</v>
      </c>
      <c r="C298">
        <v>-19487.610098827001</v>
      </c>
      <c r="D298">
        <v>720</v>
      </c>
    </row>
    <row r="299" spans="1:4" x14ac:dyDescent="0.25">
      <c r="A299">
        <v>2014</v>
      </c>
      <c r="B299">
        <v>7</v>
      </c>
      <c r="C299">
        <v>-22214.465577096398</v>
      </c>
      <c r="D299">
        <v>744</v>
      </c>
    </row>
    <row r="300" spans="1:4" x14ac:dyDescent="0.25">
      <c r="A300">
        <v>2014</v>
      </c>
      <c r="B300">
        <v>8</v>
      </c>
      <c r="C300">
        <v>8650.7995153651591</v>
      </c>
      <c r="D300">
        <v>744</v>
      </c>
    </row>
    <row r="301" spans="1:4" x14ac:dyDescent="0.25">
      <c r="A301">
        <v>2014</v>
      </c>
      <c r="B301">
        <v>9</v>
      </c>
      <c r="C301">
        <v>3219.9892725952</v>
      </c>
      <c r="D301">
        <v>720</v>
      </c>
    </row>
    <row r="302" spans="1:4" x14ac:dyDescent="0.25">
      <c r="A302">
        <v>2014</v>
      </c>
      <c r="B302">
        <v>10</v>
      </c>
      <c r="C302">
        <v>7684.6738633757304</v>
      </c>
      <c r="D302">
        <v>744</v>
      </c>
    </row>
    <row r="303" spans="1:4" x14ac:dyDescent="0.25">
      <c r="A303">
        <v>2014</v>
      </c>
      <c r="B303">
        <v>11</v>
      </c>
      <c r="C303">
        <v>14560.8542075114</v>
      </c>
      <c r="D303">
        <v>720</v>
      </c>
    </row>
    <row r="304" spans="1:4" x14ac:dyDescent="0.25">
      <c r="A304">
        <v>2014</v>
      </c>
      <c r="B304">
        <v>12</v>
      </c>
      <c r="C304">
        <v>16041.2483684095</v>
      </c>
      <c r="D304">
        <v>744</v>
      </c>
    </row>
    <row r="305" spans="1:4" x14ac:dyDescent="0.25">
      <c r="A305">
        <v>2015</v>
      </c>
      <c r="B305">
        <v>1</v>
      </c>
      <c r="C305">
        <v>17583.6816034152</v>
      </c>
      <c r="D305">
        <v>744</v>
      </c>
    </row>
    <row r="306" spans="1:4" x14ac:dyDescent="0.25">
      <c r="A306">
        <v>2015</v>
      </c>
      <c r="B306">
        <v>2</v>
      </c>
      <c r="C306">
        <v>15236.8118743265</v>
      </c>
      <c r="D306">
        <v>672</v>
      </c>
    </row>
    <row r="307" spans="1:4" x14ac:dyDescent="0.25">
      <c r="A307">
        <v>2015</v>
      </c>
      <c r="B307">
        <v>3</v>
      </c>
      <c r="C307">
        <v>17463.841853246398</v>
      </c>
      <c r="D307">
        <v>744</v>
      </c>
    </row>
    <row r="308" spans="1:4" x14ac:dyDescent="0.25">
      <c r="A308">
        <v>2015</v>
      </c>
      <c r="B308">
        <v>4</v>
      </c>
      <c r="C308">
        <v>11903.5313674632</v>
      </c>
      <c r="D308">
        <v>720</v>
      </c>
    </row>
    <row r="309" spans="1:4" x14ac:dyDescent="0.25">
      <c r="A309">
        <v>2015</v>
      </c>
      <c r="B309">
        <v>5</v>
      </c>
      <c r="C309">
        <v>-11339.843519170799</v>
      </c>
      <c r="D309">
        <v>744</v>
      </c>
    </row>
    <row r="310" spans="1:4" x14ac:dyDescent="0.25">
      <c r="A310">
        <v>2015</v>
      </c>
      <c r="B310">
        <v>6</v>
      </c>
      <c r="C310">
        <v>-10620.6331912107</v>
      </c>
      <c r="D310">
        <v>720</v>
      </c>
    </row>
    <row r="311" spans="1:4" x14ac:dyDescent="0.25">
      <c r="A311">
        <v>2015</v>
      </c>
      <c r="B311">
        <v>7</v>
      </c>
      <c r="C311">
        <v>-21578.495859417599</v>
      </c>
      <c r="D311">
        <v>744</v>
      </c>
    </row>
    <row r="312" spans="1:4" x14ac:dyDescent="0.25">
      <c r="A312">
        <v>2015</v>
      </c>
      <c r="B312">
        <v>8</v>
      </c>
      <c r="C312">
        <v>-14844.063201298701</v>
      </c>
      <c r="D312">
        <v>744</v>
      </c>
    </row>
    <row r="313" spans="1:4" x14ac:dyDescent="0.25">
      <c r="A313">
        <v>2015</v>
      </c>
      <c r="B313">
        <v>9</v>
      </c>
      <c r="C313">
        <v>9887.1994103470006</v>
      </c>
      <c r="D313">
        <v>720</v>
      </c>
    </row>
    <row r="314" spans="1:4" x14ac:dyDescent="0.25">
      <c r="A314">
        <v>2015</v>
      </c>
      <c r="B314">
        <v>10</v>
      </c>
      <c r="C314">
        <v>10143.5652165069</v>
      </c>
      <c r="D314">
        <v>744</v>
      </c>
    </row>
    <row r="315" spans="1:4" x14ac:dyDescent="0.25">
      <c r="A315">
        <v>2015</v>
      </c>
      <c r="B315">
        <v>11</v>
      </c>
      <c r="C315">
        <v>13826.036265123599</v>
      </c>
      <c r="D315">
        <v>720</v>
      </c>
    </row>
    <row r="316" spans="1:4" x14ac:dyDescent="0.25">
      <c r="A316">
        <v>2015</v>
      </c>
      <c r="B316">
        <v>12</v>
      </c>
      <c r="C316">
        <v>19522.786893424</v>
      </c>
      <c r="D316">
        <v>744</v>
      </c>
    </row>
    <row r="317" spans="1:4" x14ac:dyDescent="0.25">
      <c r="A317">
        <v>2016</v>
      </c>
      <c r="B317">
        <v>1</v>
      </c>
      <c r="C317">
        <v>18673.589479431801</v>
      </c>
      <c r="D317">
        <v>744</v>
      </c>
    </row>
    <row r="318" spans="1:4" x14ac:dyDescent="0.25">
      <c r="A318">
        <v>2016</v>
      </c>
      <c r="B318">
        <v>2</v>
      </c>
      <c r="C318">
        <v>19950.473712510298</v>
      </c>
      <c r="D318">
        <v>696</v>
      </c>
    </row>
    <row r="319" spans="1:4" x14ac:dyDescent="0.25">
      <c r="A319">
        <v>2016</v>
      </c>
      <c r="B319">
        <v>3</v>
      </c>
      <c r="C319">
        <v>6944.56746937137</v>
      </c>
      <c r="D319">
        <v>744</v>
      </c>
    </row>
    <row r="320" spans="1:4" x14ac:dyDescent="0.25">
      <c r="A320">
        <v>2016</v>
      </c>
      <c r="B320">
        <v>4</v>
      </c>
      <c r="C320">
        <v>11474.1453707817</v>
      </c>
      <c r="D320">
        <v>720</v>
      </c>
    </row>
    <row r="321" spans="1:4" x14ac:dyDescent="0.25">
      <c r="A321">
        <v>2016</v>
      </c>
      <c r="B321">
        <v>5</v>
      </c>
      <c r="C321">
        <v>-20725.0123176712</v>
      </c>
      <c r="D321">
        <v>744</v>
      </c>
    </row>
    <row r="322" spans="1:4" x14ac:dyDescent="0.25">
      <c r="A322">
        <v>2016</v>
      </c>
      <c r="B322">
        <v>6</v>
      </c>
      <c r="C322">
        <v>-24213.280731475701</v>
      </c>
      <c r="D322">
        <v>720</v>
      </c>
    </row>
    <row r="323" spans="1:4" x14ac:dyDescent="0.25">
      <c r="A323">
        <v>2016</v>
      </c>
      <c r="B323">
        <v>7</v>
      </c>
      <c r="C323">
        <v>-26582.354320600301</v>
      </c>
      <c r="D323">
        <v>744</v>
      </c>
    </row>
    <row r="324" spans="1:4" x14ac:dyDescent="0.25">
      <c r="A324">
        <v>2016</v>
      </c>
      <c r="B324">
        <v>8</v>
      </c>
      <c r="C324">
        <v>-4264.5921100344403</v>
      </c>
      <c r="D324">
        <v>744</v>
      </c>
    </row>
    <row r="325" spans="1:4" x14ac:dyDescent="0.25">
      <c r="A325">
        <v>2016</v>
      </c>
      <c r="B325">
        <v>9</v>
      </c>
      <c r="C325">
        <v>-15760.721784196699</v>
      </c>
      <c r="D325">
        <v>720</v>
      </c>
    </row>
    <row r="326" spans="1:4" x14ac:dyDescent="0.25">
      <c r="A326">
        <v>2016</v>
      </c>
      <c r="B326">
        <v>10</v>
      </c>
      <c r="C326">
        <v>-5824.2175857644797</v>
      </c>
      <c r="D326">
        <v>744</v>
      </c>
    </row>
    <row r="327" spans="1:4" x14ac:dyDescent="0.25">
      <c r="A327">
        <v>2016</v>
      </c>
      <c r="B327">
        <v>11</v>
      </c>
      <c r="C327">
        <v>9095.0962727415008</v>
      </c>
      <c r="D327">
        <v>720</v>
      </c>
    </row>
    <row r="328" spans="1:4" x14ac:dyDescent="0.25">
      <c r="A328">
        <v>2016</v>
      </c>
      <c r="B328">
        <v>12</v>
      </c>
      <c r="C328">
        <v>11243.124039426601</v>
      </c>
      <c r="D328">
        <v>744</v>
      </c>
    </row>
    <row r="329" spans="1:4" x14ac:dyDescent="0.25">
      <c r="A329">
        <v>2017</v>
      </c>
      <c r="B329">
        <v>1</v>
      </c>
      <c r="C329">
        <v>13941.5803415966</v>
      </c>
      <c r="D329">
        <v>744</v>
      </c>
    </row>
    <row r="330" spans="1:4" x14ac:dyDescent="0.25">
      <c r="A330">
        <v>2017</v>
      </c>
      <c r="B330">
        <v>2</v>
      </c>
      <c r="C330">
        <v>15974.2740425227</v>
      </c>
      <c r="D330">
        <v>672</v>
      </c>
    </row>
    <row r="331" spans="1:4" x14ac:dyDescent="0.25">
      <c r="A331">
        <v>2017</v>
      </c>
      <c r="B331">
        <v>3</v>
      </c>
      <c r="C331">
        <v>21075.625204714899</v>
      </c>
      <c r="D331">
        <v>744</v>
      </c>
    </row>
    <row r="332" spans="1:4" x14ac:dyDescent="0.25">
      <c r="A332">
        <v>2017</v>
      </c>
      <c r="B332">
        <v>4</v>
      </c>
      <c r="C332">
        <v>6135.6730205864096</v>
      </c>
      <c r="D332">
        <v>720</v>
      </c>
    </row>
    <row r="333" spans="1:4" x14ac:dyDescent="0.25">
      <c r="A333">
        <v>2017</v>
      </c>
      <c r="B333">
        <v>5</v>
      </c>
      <c r="C333">
        <v>-2890.3010894203599</v>
      </c>
      <c r="D333">
        <v>744</v>
      </c>
    </row>
    <row r="334" spans="1:4" x14ac:dyDescent="0.25">
      <c r="A334">
        <v>2017</v>
      </c>
      <c r="B334">
        <v>6</v>
      </c>
      <c r="C334">
        <v>1819.9623935730399</v>
      </c>
      <c r="D334">
        <v>720</v>
      </c>
    </row>
    <row r="335" spans="1:4" x14ac:dyDescent="0.25">
      <c r="A335">
        <v>2017</v>
      </c>
      <c r="B335">
        <v>7</v>
      </c>
      <c r="C335">
        <v>-23920.067590948202</v>
      </c>
      <c r="D335">
        <v>744</v>
      </c>
    </row>
    <row r="336" spans="1:4" x14ac:dyDescent="0.25">
      <c r="A336">
        <v>2017</v>
      </c>
      <c r="B336">
        <v>8</v>
      </c>
      <c r="C336">
        <v>-14142.913794743599</v>
      </c>
      <c r="D336">
        <v>744</v>
      </c>
    </row>
    <row r="337" spans="1:4" x14ac:dyDescent="0.25">
      <c r="A337">
        <v>2017</v>
      </c>
      <c r="B337">
        <v>9</v>
      </c>
      <c r="C337">
        <v>-13994.655776592401</v>
      </c>
      <c r="D337">
        <v>720</v>
      </c>
    </row>
    <row r="338" spans="1:4" x14ac:dyDescent="0.25">
      <c r="A338">
        <v>2017</v>
      </c>
      <c r="B338">
        <v>10</v>
      </c>
      <c r="C338">
        <v>13510.2374268982</v>
      </c>
      <c r="D338">
        <v>744</v>
      </c>
    </row>
    <row r="339" spans="1:4" x14ac:dyDescent="0.25">
      <c r="A339">
        <v>2017</v>
      </c>
      <c r="B339">
        <v>11</v>
      </c>
      <c r="C339">
        <v>17010.896472829401</v>
      </c>
      <c r="D339">
        <v>720</v>
      </c>
    </row>
    <row r="340" spans="1:4" x14ac:dyDescent="0.25">
      <c r="A340">
        <v>2017</v>
      </c>
      <c r="B340">
        <v>12</v>
      </c>
      <c r="C340">
        <v>12506.309846386501</v>
      </c>
      <c r="D340">
        <v>744</v>
      </c>
    </row>
    <row r="341" spans="1:4" x14ac:dyDescent="0.25">
      <c r="A341">
        <v>2018</v>
      </c>
      <c r="B341">
        <v>1</v>
      </c>
      <c r="C341">
        <v>17997.7081801491</v>
      </c>
      <c r="D341">
        <v>744</v>
      </c>
    </row>
    <row r="342" spans="1:4" x14ac:dyDescent="0.25">
      <c r="A342">
        <v>2018</v>
      </c>
      <c r="B342">
        <v>2</v>
      </c>
      <c r="C342">
        <v>18424.3163078406</v>
      </c>
      <c r="D342">
        <v>672</v>
      </c>
    </row>
    <row r="343" spans="1:4" x14ac:dyDescent="0.25">
      <c r="A343">
        <v>2018</v>
      </c>
      <c r="B343">
        <v>3</v>
      </c>
      <c r="C343">
        <v>22661.158365800798</v>
      </c>
      <c r="D343">
        <v>744</v>
      </c>
    </row>
    <row r="344" spans="1:4" x14ac:dyDescent="0.25">
      <c r="A344">
        <v>2018</v>
      </c>
      <c r="B344">
        <v>4</v>
      </c>
      <c r="C344">
        <v>6977.1095841017504</v>
      </c>
      <c r="D344">
        <v>720</v>
      </c>
    </row>
    <row r="345" spans="1:4" x14ac:dyDescent="0.25">
      <c r="A345">
        <v>2018</v>
      </c>
      <c r="B345">
        <v>5</v>
      </c>
      <c r="C345">
        <v>-8539.0260858028305</v>
      </c>
      <c r="D345">
        <v>744</v>
      </c>
    </row>
    <row r="346" spans="1:4" x14ac:dyDescent="0.25">
      <c r="A346">
        <v>2018</v>
      </c>
      <c r="B346">
        <v>6</v>
      </c>
      <c r="C346">
        <v>-9988.3195691439796</v>
      </c>
      <c r="D346">
        <v>720</v>
      </c>
    </row>
    <row r="347" spans="1:4" x14ac:dyDescent="0.25">
      <c r="A347">
        <v>2018</v>
      </c>
      <c r="B347">
        <v>7</v>
      </c>
      <c r="C347">
        <v>-19332.173532633198</v>
      </c>
      <c r="D347">
        <v>744</v>
      </c>
    </row>
    <row r="348" spans="1:4" x14ac:dyDescent="0.25">
      <c r="A348">
        <v>2018</v>
      </c>
      <c r="B348">
        <v>8</v>
      </c>
      <c r="C348">
        <v>-13013.342531603301</v>
      </c>
      <c r="D348">
        <v>744</v>
      </c>
    </row>
    <row r="349" spans="1:4" x14ac:dyDescent="0.25">
      <c r="A349">
        <v>2018</v>
      </c>
      <c r="B349">
        <v>9</v>
      </c>
      <c r="C349">
        <v>6263.6172751277099</v>
      </c>
      <c r="D349">
        <v>720</v>
      </c>
    </row>
    <row r="350" spans="1:4" x14ac:dyDescent="0.25">
      <c r="A350">
        <v>2018</v>
      </c>
      <c r="B350">
        <v>10</v>
      </c>
      <c r="C350">
        <v>18473.554274335002</v>
      </c>
      <c r="D350">
        <v>744</v>
      </c>
    </row>
    <row r="351" spans="1:4" x14ac:dyDescent="0.25">
      <c r="A351">
        <v>2018</v>
      </c>
      <c r="B351">
        <v>11</v>
      </c>
      <c r="C351">
        <v>4720.4012729152801</v>
      </c>
      <c r="D351">
        <v>720</v>
      </c>
    </row>
    <row r="352" spans="1:4" x14ac:dyDescent="0.25">
      <c r="A352">
        <v>2018</v>
      </c>
      <c r="B352">
        <v>12</v>
      </c>
      <c r="C352">
        <v>10441.436776508801</v>
      </c>
      <c r="D352">
        <v>744</v>
      </c>
    </row>
    <row r="353" spans="1:4" x14ac:dyDescent="0.25">
      <c r="A353">
        <v>2019</v>
      </c>
      <c r="B353">
        <v>1</v>
      </c>
      <c r="C353">
        <v>12042.673011438001</v>
      </c>
      <c r="D353">
        <v>744</v>
      </c>
    </row>
    <row r="354" spans="1:4" x14ac:dyDescent="0.25">
      <c r="A354">
        <v>2019</v>
      </c>
      <c r="B354">
        <v>2</v>
      </c>
      <c r="C354">
        <v>17743.518848661701</v>
      </c>
      <c r="D354">
        <v>672</v>
      </c>
    </row>
    <row r="355" spans="1:4" x14ac:dyDescent="0.25">
      <c r="A355">
        <v>2019</v>
      </c>
      <c r="B355">
        <v>3</v>
      </c>
      <c r="C355">
        <v>76.396170192785206</v>
      </c>
      <c r="D355">
        <v>3</v>
      </c>
    </row>
    <row r="356" spans="1:4" x14ac:dyDescent="0.25">
      <c r="A356">
        <v>2019</v>
      </c>
      <c r="B356">
        <v>4</v>
      </c>
      <c r="D356">
        <v>1448</v>
      </c>
    </row>
    <row r="357" spans="1:4" x14ac:dyDescent="0.25">
      <c r="A357">
        <v>2019</v>
      </c>
      <c r="B357">
        <v>5</v>
      </c>
      <c r="D357">
        <v>325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Hayden Schilling</dc:creator>
  <cp:lastModifiedBy>Hayden</cp:lastModifiedBy>
  <dcterms:created xsi:type="dcterms:W3CDTF">2019-05-20T02:10:08Z</dcterms:created>
  <dcterms:modified xsi:type="dcterms:W3CDTF">2020-11-11T05:38:52Z</dcterms:modified>
</cp:coreProperties>
</file>