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LOC\Wind and Fisheries\Wind Data\45 degree\"/>
    </mc:Choice>
  </mc:AlternateContent>
  <xr:revisionPtr revIDLastSave="0" documentId="13_ncr:1_{D60A5626-AC11-447F-8F7A-E52737FF2AAA}" xr6:coauthVersionLast="43" xr6:coauthVersionMax="43" xr10:uidLastSave="{00000000-0000-0000-0000-000000000000}"/>
  <bookViews>
    <workbookView xWindow="-120" yWindow="-120" windowWidth="29040" windowHeight="15840" xr2:uid="{3A8E6F84-619C-48EF-AA8B-B7FAA87B2C0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111" i="1" l="1"/>
  <c r="P110" i="1"/>
  <c r="P121" i="1" l="1"/>
  <c r="P120" i="1"/>
  <c r="P119" i="1"/>
  <c r="P100" i="1"/>
  <c r="P99" i="1"/>
  <c r="P98" i="1"/>
  <c r="P79" i="1"/>
  <c r="P78" i="1"/>
  <c r="P77" i="1"/>
  <c r="P76" i="1"/>
  <c r="P61" i="1"/>
  <c r="P60" i="1"/>
  <c r="P59" i="1"/>
  <c r="P58" i="1"/>
  <c r="P57" i="1"/>
  <c r="P56" i="1"/>
  <c r="P48" i="1"/>
  <c r="P40" i="1"/>
  <c r="P39" i="1"/>
  <c r="P38" i="1"/>
  <c r="P37" i="1"/>
  <c r="P36" i="1"/>
  <c r="P30" i="1"/>
  <c r="P19" i="1"/>
  <c r="P18" i="1"/>
  <c r="P17" i="1"/>
  <c r="P16" i="1"/>
  <c r="P126" i="1" l="1"/>
  <c r="P125" i="1"/>
  <c r="P123" i="1"/>
  <c r="P124" i="1"/>
  <c r="P122" i="1"/>
  <c r="P118" i="1"/>
  <c r="P117" i="1"/>
  <c r="P116" i="1"/>
  <c r="P115" i="1"/>
  <c r="P114" i="1"/>
  <c r="P113" i="1"/>
  <c r="P112" i="1"/>
  <c r="P107" i="1" l="1"/>
  <c r="P106" i="1"/>
  <c r="P105" i="1"/>
  <c r="P104" i="1"/>
  <c r="P103" i="1"/>
  <c r="P102" i="1"/>
  <c r="P101" i="1"/>
  <c r="P97" i="1"/>
  <c r="P96" i="1"/>
  <c r="P95" i="1"/>
  <c r="P94" i="1"/>
  <c r="P93" i="1"/>
  <c r="P92" i="1"/>
  <c r="P89" i="1"/>
  <c r="P88" i="1"/>
  <c r="P87" i="1"/>
  <c r="P86" i="1"/>
  <c r="P85" i="1"/>
  <c r="P84" i="1"/>
  <c r="P83" i="1"/>
  <c r="P82" i="1"/>
  <c r="P81" i="1"/>
  <c r="P80" i="1"/>
  <c r="P75" i="1"/>
  <c r="P72" i="1" l="1"/>
  <c r="P71" i="1"/>
  <c r="P70" i="1"/>
  <c r="P69" i="1"/>
  <c r="P68" i="1"/>
  <c r="P67" i="1"/>
  <c r="P66" i="1"/>
  <c r="P65" i="1"/>
  <c r="P64" i="1"/>
  <c r="P63" i="1"/>
  <c r="P62" i="1"/>
  <c r="P41" i="1"/>
  <c r="P42" i="1"/>
  <c r="P43" i="1"/>
  <c r="P44" i="1"/>
  <c r="P45" i="1"/>
  <c r="P46" i="1"/>
  <c r="P47" i="1"/>
  <c r="P49" i="1"/>
  <c r="P50" i="1"/>
  <c r="P51" i="1"/>
  <c r="P52" i="1"/>
  <c r="P32" i="1"/>
  <c r="P31" i="1"/>
  <c r="P29" i="1"/>
  <c r="P28" i="1"/>
  <c r="P27" i="1"/>
  <c r="P26" i="1"/>
  <c r="P25" i="1"/>
  <c r="P24" i="1"/>
  <c r="P23" i="1"/>
  <c r="P22" i="1"/>
  <c r="P21" i="1"/>
  <c r="P20" i="1"/>
  <c r="L120" i="1"/>
  <c r="R11" i="1"/>
  <c r="L112" i="1"/>
  <c r="L94" i="1"/>
  <c r="L77" i="1"/>
  <c r="L59" i="1"/>
  <c r="L42" i="1"/>
  <c r="L24" i="1"/>
  <c r="L7" i="1"/>
  <c r="L93" i="1"/>
  <c r="L54" i="1"/>
  <c r="L6" i="1"/>
  <c r="L45" i="1"/>
  <c r="L122" i="1"/>
  <c r="L105" i="1"/>
  <c r="L88" i="1"/>
  <c r="L70" i="1"/>
  <c r="L53" i="1"/>
  <c r="L35" i="1"/>
  <c r="L18" i="1"/>
  <c r="L108" i="1"/>
  <c r="L116" i="1"/>
  <c r="L99" i="1"/>
  <c r="L81" i="1"/>
  <c r="L64" i="1"/>
  <c r="L46" i="1"/>
  <c r="L29" i="1"/>
  <c r="L11" i="1"/>
  <c r="L102" i="1"/>
  <c r="L67" i="1"/>
  <c r="L15" i="1"/>
  <c r="L58" i="1"/>
  <c r="L109" i="1"/>
  <c r="L92" i="1"/>
  <c r="L75" i="1"/>
  <c r="L57" i="1"/>
  <c r="L40" i="1"/>
  <c r="L22" i="1"/>
  <c r="L5" i="1"/>
  <c r="L107" i="1"/>
  <c r="L72" i="1"/>
  <c r="L38" i="1"/>
  <c r="L3" i="1"/>
  <c r="L111" i="1"/>
  <c r="L36" i="1"/>
  <c r="L28" i="1"/>
  <c r="L118" i="1"/>
  <c r="L83" i="1"/>
  <c r="L48" i="1"/>
  <c r="L13" i="1"/>
  <c r="L98" i="1"/>
  <c r="L62" i="1"/>
  <c r="L95" i="1"/>
  <c r="L78" i="1"/>
  <c r="L60" i="1"/>
  <c r="L43" i="1"/>
  <c r="L25" i="1"/>
  <c r="L8" i="1"/>
  <c r="L115" i="1"/>
  <c r="L63" i="1"/>
  <c r="L19" i="1"/>
  <c r="L103" i="1"/>
  <c r="L68" i="1"/>
  <c r="L33" i="1"/>
  <c r="Q11" i="1"/>
  <c r="L106" i="1"/>
  <c r="L23" i="1"/>
  <c r="L114" i="1"/>
  <c r="L79" i="1"/>
  <c r="L44" i="1"/>
  <c r="L9" i="1"/>
  <c r="S7" i="1"/>
  <c r="R8" i="1"/>
  <c r="L121" i="1"/>
  <c r="L113" i="1"/>
  <c r="L100" i="1"/>
  <c r="L82" i="1"/>
  <c r="L65" i="1"/>
  <c r="L47" i="1"/>
  <c r="L30" i="1"/>
  <c r="L12" i="1"/>
  <c r="Q7" i="1"/>
  <c r="L76" i="1"/>
  <c r="L32" i="1"/>
  <c r="T11" i="1"/>
  <c r="S11" i="1"/>
  <c r="Q5" i="1"/>
  <c r="R10" i="1"/>
  <c r="R7" i="1"/>
  <c r="R9" i="1"/>
  <c r="R6" i="1"/>
  <c r="L51" i="1"/>
  <c r="L71" i="1"/>
  <c r="L61" i="1"/>
  <c r="S10" i="1"/>
  <c r="L117" i="1"/>
  <c r="L91" i="1"/>
  <c r="L73" i="1"/>
  <c r="L39" i="1"/>
  <c r="L21" i="1"/>
  <c r="L4" i="1"/>
  <c r="L49" i="1"/>
  <c r="L14" i="1"/>
  <c r="L37" i="1"/>
  <c r="Q9" i="1"/>
  <c r="L26" i="1"/>
  <c r="L90" i="1"/>
  <c r="L55" i="1"/>
  <c r="L20" i="1"/>
  <c r="L86" i="1"/>
  <c r="L80" i="1"/>
  <c r="L119" i="1"/>
  <c r="L101" i="1"/>
  <c r="L66" i="1"/>
  <c r="L31" i="1"/>
  <c r="L104" i="1"/>
  <c r="L87" i="1"/>
  <c r="L69" i="1"/>
  <c r="L52" i="1"/>
  <c r="L34" i="1"/>
  <c r="L17" i="1"/>
  <c r="T8" i="1"/>
  <c r="L84" i="1"/>
  <c r="L41" i="1"/>
  <c r="S4" i="1"/>
  <c r="P11" i="1"/>
  <c r="P12" i="1"/>
  <c r="L110" i="1"/>
  <c r="S9" i="1"/>
  <c r="R5" i="1"/>
  <c r="T7" i="1"/>
  <c r="P7" i="1"/>
  <c r="L2" i="1"/>
  <c r="R12" i="1"/>
  <c r="S12" i="1"/>
  <c r="Q8" i="1"/>
  <c r="Q6" i="1"/>
  <c r="T4" i="1"/>
  <c r="S3" i="1"/>
  <c r="L74" i="1"/>
  <c r="P4" i="1"/>
  <c r="T6" i="1"/>
  <c r="Q3" i="1"/>
  <c r="P6" i="1"/>
  <c r="L85" i="1"/>
  <c r="L16" i="1"/>
  <c r="L89" i="1"/>
  <c r="L96" i="1"/>
  <c r="L27" i="1"/>
  <c r="L50" i="1"/>
  <c r="U7" i="1" s="1"/>
  <c r="AB7" i="1" s="1"/>
  <c r="L56" i="1"/>
  <c r="L97" i="1"/>
  <c r="L10" i="1"/>
  <c r="S5" i="1"/>
  <c r="S6" i="1"/>
  <c r="Q10" i="1"/>
  <c r="T12" i="1"/>
  <c r="R3" i="1"/>
  <c r="P5" i="1"/>
  <c r="T10" i="1"/>
  <c r="T9" i="1"/>
  <c r="P9" i="1"/>
  <c r="P8" i="1"/>
  <c r="Q4" i="1"/>
  <c r="P3" i="1"/>
  <c r="R4" i="1"/>
  <c r="Q12" i="1"/>
  <c r="T5" i="1"/>
  <c r="T3" i="1"/>
  <c r="P10" i="1"/>
  <c r="S8" i="1"/>
  <c r="U3" i="1" l="1"/>
  <c r="U4" i="1"/>
  <c r="Z4" i="1" s="1"/>
  <c r="U9" i="1"/>
  <c r="AC9" i="1" s="1"/>
  <c r="AC3" i="1"/>
  <c r="Z3" i="1"/>
  <c r="AA7" i="1"/>
  <c r="U12" i="1"/>
  <c r="AB12" i="1" s="1"/>
  <c r="AD10" i="1"/>
  <c r="AA10" i="1"/>
  <c r="U5" i="1"/>
  <c r="AC5" i="1" s="1"/>
  <c r="AC7" i="1"/>
  <c r="U8" i="1"/>
  <c r="AA8" i="1" s="1"/>
  <c r="AB3" i="1"/>
  <c r="AA6" i="1"/>
  <c r="U10" i="1"/>
  <c r="U6" i="1"/>
  <c r="AD6" i="1" s="1"/>
  <c r="U11" i="1"/>
  <c r="AC11" i="1" s="1"/>
  <c r="Z8" i="1"/>
  <c r="AA12" i="1"/>
  <c r="AA9" i="1"/>
  <c r="AC10" i="1"/>
  <c r="Z10" i="1"/>
  <c r="AB10" i="1"/>
  <c r="AC6" i="1"/>
  <c r="Z6" i="1"/>
  <c r="Z11" i="1"/>
  <c r="AD7" i="1"/>
  <c r="AD3" i="1"/>
  <c r="AA4" i="1"/>
  <c r="AA3" i="1"/>
  <c r="Z7" i="1"/>
  <c r="AA5" i="1" l="1"/>
  <c r="AA13" i="1" s="1"/>
  <c r="AD12" i="1"/>
  <c r="AD9" i="1"/>
  <c r="AB11" i="1"/>
  <c r="AB9" i="1"/>
  <c r="Z12" i="1"/>
  <c r="Z9" i="1"/>
  <c r="AC12" i="1"/>
  <c r="AE12" i="1" s="1"/>
  <c r="AB8" i="1"/>
  <c r="AA11" i="1"/>
  <c r="AE11" i="1" s="1"/>
  <c r="AC4" i="1"/>
  <c r="AC13" i="1" s="1"/>
  <c r="AB4" i="1"/>
  <c r="AE4" i="1" s="1"/>
  <c r="AD4" i="1"/>
  <c r="Z5" i="1"/>
  <c r="Z13" i="1" s="1"/>
  <c r="AD11" i="1"/>
  <c r="AE7" i="1"/>
  <c r="AB5" i="1"/>
  <c r="AB6" i="1"/>
  <c r="AD8" i="1"/>
  <c r="AE8" i="1" s="1"/>
  <c r="AC8" i="1"/>
  <c r="AD5" i="1"/>
  <c r="AA14" i="1"/>
  <c r="AE10" i="1"/>
  <c r="AE9" i="1"/>
  <c r="AE3" i="1"/>
  <c r="AE6" i="1"/>
  <c r="AC14" i="1" l="1"/>
  <c r="AB14" i="1"/>
  <c r="Z14" i="1"/>
  <c r="AD13" i="1"/>
  <c r="AE5" i="1"/>
  <c r="AE13" i="1" s="1"/>
  <c r="AB13" i="1"/>
  <c r="AD14" i="1"/>
</calcChain>
</file>

<file path=xl/sharedStrings.xml><?xml version="1.0" encoding="utf-8"?>
<sst xmlns="http://schemas.openxmlformats.org/spreadsheetml/2006/main" count="168" uniqueCount="144">
  <si>
    <t>Year.Month.Day.Hour.Minutes.in.YYYY.1</t>
  </si>
  <si>
    <t>MM.1</t>
  </si>
  <si>
    <t>displacement</t>
  </si>
  <si>
    <t>count</t>
  </si>
  <si>
    <t>Period</t>
  </si>
  <si>
    <t>Bream</t>
  </si>
  <si>
    <t>Dusky flathead</t>
  </si>
  <si>
    <t>Luderick</t>
  </si>
  <si>
    <t>Sand whiting</t>
  </si>
  <si>
    <t>Sea mullet</t>
  </si>
  <si>
    <t>TotalCPUE</t>
  </si>
  <si>
    <t>Year</t>
  </si>
  <si>
    <t>CPUE</t>
  </si>
  <si>
    <t>April-July Spawning</t>
  </si>
  <si>
    <t>Mullet based on Stewart et al 2017</t>
  </si>
  <si>
    <t>Dec-Feb Spawning (blackfish from Stocks thesis - age 7 most common) Also Sand Whiting using Stocks et al 2010 and Burchmore et al 1988</t>
  </si>
  <si>
    <t>Dec-March Spawning (Dusky Flathead - Gray &amp; Barnes 2015)</t>
  </si>
  <si>
    <t>Annual Wind (Financial)</t>
  </si>
  <si>
    <t>Annual Wind (Calendar)</t>
  </si>
  <si>
    <t>Oct-February Winds</t>
  </si>
  <si>
    <t>% CPUE</t>
  </si>
  <si>
    <t>Mean</t>
  </si>
  <si>
    <t>SD</t>
  </si>
  <si>
    <t>199707</t>
  </si>
  <si>
    <t>199708</t>
  </si>
  <si>
    <t>199709</t>
  </si>
  <si>
    <t>199710</t>
  </si>
  <si>
    <t>199711</t>
  </si>
  <si>
    <t>199712</t>
  </si>
  <si>
    <t>199801</t>
  </si>
  <si>
    <t>199802</t>
  </si>
  <si>
    <t>199803</t>
  </si>
  <si>
    <t>199804</t>
  </si>
  <si>
    <t>199805</t>
  </si>
  <si>
    <t>199806</t>
  </si>
  <si>
    <t>199807</t>
  </si>
  <si>
    <t>199808</t>
  </si>
  <si>
    <t>199809</t>
  </si>
  <si>
    <t>199810</t>
  </si>
  <si>
    <t>199811</t>
  </si>
  <si>
    <t>199812</t>
  </si>
  <si>
    <t>199901</t>
  </si>
  <si>
    <t>199902</t>
  </si>
  <si>
    <t>199903</t>
  </si>
  <si>
    <t>199904</t>
  </si>
  <si>
    <t>199905</t>
  </si>
  <si>
    <t>199906</t>
  </si>
  <si>
    <t>199907</t>
  </si>
  <si>
    <t>199908</t>
  </si>
  <si>
    <t>199909</t>
  </si>
  <si>
    <t>199910</t>
  </si>
  <si>
    <t>199911</t>
  </si>
  <si>
    <t>199912</t>
  </si>
  <si>
    <t>200001</t>
  </si>
  <si>
    <t>200002</t>
  </si>
  <si>
    <t>200003</t>
  </si>
  <si>
    <t>200004</t>
  </si>
  <si>
    <t>200005</t>
  </si>
  <si>
    <t>200006</t>
  </si>
  <si>
    <t>200007</t>
  </si>
  <si>
    <t>200008</t>
  </si>
  <si>
    <t>200009</t>
  </si>
  <si>
    <t>200010</t>
  </si>
  <si>
    <t>200011</t>
  </si>
  <si>
    <t>200012</t>
  </si>
  <si>
    <t>200101</t>
  </si>
  <si>
    <t>200102</t>
  </si>
  <si>
    <t>200103</t>
  </si>
  <si>
    <t>200104</t>
  </si>
  <si>
    <t>200105</t>
  </si>
  <si>
    <t>200106</t>
  </si>
  <si>
    <t>200107</t>
  </si>
  <si>
    <t>200108</t>
  </si>
  <si>
    <t>200109</t>
  </si>
  <si>
    <t>200110</t>
  </si>
  <si>
    <t>200111</t>
  </si>
  <si>
    <t>200112</t>
  </si>
  <si>
    <t>200201</t>
  </si>
  <si>
    <t>200202</t>
  </si>
  <si>
    <t>200203</t>
  </si>
  <si>
    <t>200204</t>
  </si>
  <si>
    <t>200205</t>
  </si>
  <si>
    <t>200206</t>
  </si>
  <si>
    <t>200207</t>
  </si>
  <si>
    <t>200208</t>
  </si>
  <si>
    <t>200209</t>
  </si>
  <si>
    <t>200210</t>
  </si>
  <si>
    <t>200211</t>
  </si>
  <si>
    <t>200212</t>
  </si>
  <si>
    <t>200301</t>
  </si>
  <si>
    <t>200302</t>
  </si>
  <si>
    <t>200303</t>
  </si>
  <si>
    <t>200304</t>
  </si>
  <si>
    <t>200305</t>
  </si>
  <si>
    <t>200306</t>
  </si>
  <si>
    <t>200307</t>
  </si>
  <si>
    <t>200308</t>
  </si>
  <si>
    <t>200309</t>
  </si>
  <si>
    <t>200310</t>
  </si>
  <si>
    <t>200311</t>
  </si>
  <si>
    <t>200312</t>
  </si>
  <si>
    <t>200401</t>
  </si>
  <si>
    <t>200402</t>
  </si>
  <si>
    <t>200403</t>
  </si>
  <si>
    <t>200404</t>
  </si>
  <si>
    <t>200405</t>
  </si>
  <si>
    <t>200406</t>
  </si>
  <si>
    <t>200407</t>
  </si>
  <si>
    <t>200408</t>
  </si>
  <si>
    <t>200409</t>
  </si>
  <si>
    <t>200410</t>
  </si>
  <si>
    <t>200411</t>
  </si>
  <si>
    <t>200412</t>
  </si>
  <si>
    <t>200501</t>
  </si>
  <si>
    <t>200502</t>
  </si>
  <si>
    <t>200503</t>
  </si>
  <si>
    <t>200504</t>
  </si>
  <si>
    <t>200505</t>
  </si>
  <si>
    <t>200506</t>
  </si>
  <si>
    <t>200507</t>
  </si>
  <si>
    <t>200508</t>
  </si>
  <si>
    <t>200509</t>
  </si>
  <si>
    <t>200510</t>
  </si>
  <si>
    <t>200511</t>
  </si>
  <si>
    <t>200512</t>
  </si>
  <si>
    <t>200601</t>
  </si>
  <si>
    <t>200602</t>
  </si>
  <si>
    <t>200603</t>
  </si>
  <si>
    <t>200604</t>
  </si>
  <si>
    <t>200605</t>
  </si>
  <si>
    <t>200606</t>
  </si>
  <si>
    <t>200607</t>
  </si>
  <si>
    <t>200608</t>
  </si>
  <si>
    <t>200609</t>
  </si>
  <si>
    <t>200610</t>
  </si>
  <si>
    <t>200611</t>
  </si>
  <si>
    <t>200612</t>
  </si>
  <si>
    <t>200701</t>
  </si>
  <si>
    <t>200702</t>
  </si>
  <si>
    <t>200703</t>
  </si>
  <si>
    <t>200704</t>
  </si>
  <si>
    <t>200705</t>
  </si>
  <si>
    <t>200706</t>
  </si>
  <si>
    <t>200707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</si>
</sst>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CPUE v April-July Winds (4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Sheet1!$P$19:$P$28</c:f>
              <c:numCache>
                <c:formatCode>General</c:formatCode>
                <c:ptCount val="10"/>
                <c:pt idx="0">
                  <c:v>3334.4011767838733</c:v>
                </c:pt>
                <c:pt idx="1">
                  <c:v>8142.740341486</c:v>
                </c:pt>
                <c:pt idx="2">
                  <c:v>8189.2027087534925</c:v>
                </c:pt>
                <c:pt idx="3">
                  <c:v>7447.7732636605397</c:v>
                </c:pt>
                <c:pt idx="4">
                  <c:v>5546.2402116093708</c:v>
                </c:pt>
                <c:pt idx="5">
                  <c:v>9335.1506836269291</c:v>
                </c:pt>
                <c:pt idx="6">
                  <c:v>7477.4791414015262</c:v>
                </c:pt>
                <c:pt idx="7">
                  <c:v>9000.5525359850599</c:v>
                </c:pt>
                <c:pt idx="8">
                  <c:v>561.09948758268274</c:v>
                </c:pt>
                <c:pt idx="9">
                  <c:v>2562.9047331461697</c:v>
                </c:pt>
              </c:numCache>
            </c:numRef>
          </c:xVal>
          <c:yVal>
            <c:numRef>
              <c:f>Sheet1!$U$3:$U$12</c:f>
              <c:numCache>
                <c:formatCode>General</c:formatCode>
                <c:ptCount val="10"/>
                <c:pt idx="0">
                  <c:v>435.57249915117558</c:v>
                </c:pt>
                <c:pt idx="1">
                  <c:v>458.28248314185811</c:v>
                </c:pt>
                <c:pt idx="2">
                  <c:v>257.95440115440118</c:v>
                </c:pt>
                <c:pt idx="3">
                  <c:v>467.81361815268065</c:v>
                </c:pt>
                <c:pt idx="4">
                  <c:v>348.90926978114476</c:v>
                </c:pt>
                <c:pt idx="5">
                  <c:v>230.33446830946832</c:v>
                </c:pt>
                <c:pt idx="6">
                  <c:v>384.56684172309173</c:v>
                </c:pt>
                <c:pt idx="7">
                  <c:v>382.97322954822954</c:v>
                </c:pt>
                <c:pt idx="8">
                  <c:v>356.12055675805669</c:v>
                </c:pt>
                <c:pt idx="9">
                  <c:v>370.13835978835982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12-4AF7-84EF-F4D9A2AF19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CPUE v Annual Winds (Calendar Year 2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Sheet1!$P$96:$P$105</c:f>
              <c:numCache>
                <c:formatCode>General</c:formatCode>
                <c:ptCount val="10"/>
                <c:pt idx="0">
                  <c:v>-2401.911983470377</c:v>
                </c:pt>
                <c:pt idx="1">
                  <c:v>255.83039757831284</c:v>
                </c:pt>
                <c:pt idx="2">
                  <c:v>-10887.975850925959</c:v>
                </c:pt>
                <c:pt idx="3">
                  <c:v>-2354.7745350310224</c:v>
                </c:pt>
                <c:pt idx="4">
                  <c:v>-9602.345008682285</c:v>
                </c:pt>
                <c:pt idx="5">
                  <c:v>-10199.44239619797</c:v>
                </c:pt>
                <c:pt idx="6">
                  <c:v>-37350.827049829153</c:v>
                </c:pt>
                <c:pt idx="7">
                  <c:v>-32974.978260531716</c:v>
                </c:pt>
                <c:pt idx="8">
                  <c:v>-28576.050250258821</c:v>
                </c:pt>
                <c:pt idx="9">
                  <c:v>-33971.540292183534</c:v>
                </c:pt>
              </c:numCache>
            </c:numRef>
          </c:xVal>
          <c:yVal>
            <c:numRef>
              <c:f>Sheet1!$U$3:$U$12</c:f>
              <c:numCache>
                <c:formatCode>General</c:formatCode>
                <c:ptCount val="10"/>
                <c:pt idx="0">
                  <c:v>435.57249915117558</c:v>
                </c:pt>
                <c:pt idx="1">
                  <c:v>458.28248314185811</c:v>
                </c:pt>
                <c:pt idx="2">
                  <c:v>257.95440115440118</c:v>
                </c:pt>
                <c:pt idx="3">
                  <c:v>467.81361815268065</c:v>
                </c:pt>
                <c:pt idx="4">
                  <c:v>348.90926978114476</c:v>
                </c:pt>
                <c:pt idx="5">
                  <c:v>230.33446830946832</c:v>
                </c:pt>
                <c:pt idx="6">
                  <c:v>384.56684172309173</c:v>
                </c:pt>
                <c:pt idx="7">
                  <c:v>382.97322954822954</c:v>
                </c:pt>
                <c:pt idx="8">
                  <c:v>356.12055675805669</c:v>
                </c:pt>
                <c:pt idx="9">
                  <c:v>370.13835978835982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DAF-490B-B63F-C295B338EF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Mullet v April-July Winds (4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Sheet1!$P$21:$P$30</c:f>
              <c:numCache>
                <c:formatCode>General</c:formatCode>
                <c:ptCount val="10"/>
                <c:pt idx="0">
                  <c:v>8189.2027087534925</c:v>
                </c:pt>
                <c:pt idx="1">
                  <c:v>7447.7732636605397</c:v>
                </c:pt>
                <c:pt idx="2">
                  <c:v>5546.2402116093708</c:v>
                </c:pt>
                <c:pt idx="3">
                  <c:v>9335.1506836269291</c:v>
                </c:pt>
                <c:pt idx="4">
                  <c:v>7477.4791414015262</c:v>
                </c:pt>
                <c:pt idx="5">
                  <c:v>9000.5525359850599</c:v>
                </c:pt>
                <c:pt idx="6">
                  <c:v>561.09948758268274</c:v>
                </c:pt>
                <c:pt idx="7">
                  <c:v>2562.9047331461697</c:v>
                </c:pt>
                <c:pt idx="8">
                  <c:v>2621.6040178637099</c:v>
                </c:pt>
                <c:pt idx="9">
                  <c:v>999.76745860586993</c:v>
                </c:pt>
              </c:numCache>
            </c:numRef>
          </c:xVal>
          <c:yVal>
            <c:numRef>
              <c:f>Sheet1!$T$3:$T$12</c:f>
              <c:numCache>
                <c:formatCode>General</c:formatCode>
                <c:ptCount val="10"/>
                <c:pt idx="0">
                  <c:v>355.46986116416264</c:v>
                </c:pt>
                <c:pt idx="1">
                  <c:v>334.24040872322121</c:v>
                </c:pt>
                <c:pt idx="2">
                  <c:v>158.41883417508416</c:v>
                </c:pt>
                <c:pt idx="3">
                  <c:v>358.58564495825527</c:v>
                </c:pt>
                <c:pt idx="4">
                  <c:v>244.89216119528621</c:v>
                </c:pt>
                <c:pt idx="5">
                  <c:v>173.95780608280612</c:v>
                </c:pt>
                <c:pt idx="6">
                  <c:v>301.06782800532807</c:v>
                </c:pt>
                <c:pt idx="7">
                  <c:v>288.34639689014693</c:v>
                </c:pt>
                <c:pt idx="8">
                  <c:v>256.69836459836455</c:v>
                </c:pt>
                <c:pt idx="9">
                  <c:v>240.19183802308797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3A1-492B-BC49-7E37CCA1CB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Bream v Oct-Feb Winds (3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Sheet1!$P$110:$P$119</c:f>
              <c:numCache>
                <c:formatCode>General</c:formatCode>
                <c:ptCount val="10"/>
                <c:pt idx="0">
                  <c:v>-11203.154106912942</c:v>
                </c:pt>
                <c:pt idx="1">
                  <c:v>-15112.316176352262</c:v>
                </c:pt>
                <c:pt idx="2">
                  <c:v>-20574.577962486263</c:v>
                </c:pt>
                <c:pt idx="3">
                  <c:v>-9867.8671813779911</c:v>
                </c:pt>
                <c:pt idx="4">
                  <c:v>-16441.392064070409</c:v>
                </c:pt>
                <c:pt idx="5">
                  <c:v>-14363.890910587681</c:v>
                </c:pt>
                <c:pt idx="6">
                  <c:v>-10754.262506372606</c:v>
                </c:pt>
                <c:pt idx="7">
                  <c:v>-11373.19335949621</c:v>
                </c:pt>
                <c:pt idx="8">
                  <c:v>-16037.92016784617</c:v>
                </c:pt>
                <c:pt idx="9">
                  <c:v>-11419.715575221142</c:v>
                </c:pt>
              </c:numCache>
            </c:numRef>
          </c:xVal>
          <c:yVal>
            <c:numRef>
              <c:f>Sheet1!$P$3:$P$12</c:f>
              <c:numCache>
                <c:formatCode>General</c:formatCode>
                <c:ptCount val="10"/>
                <c:pt idx="0">
                  <c:v>30.472770509719037</c:v>
                </c:pt>
                <c:pt idx="1">
                  <c:v>44.436084054834055</c:v>
                </c:pt>
                <c:pt idx="2">
                  <c:v>22.250877825877826</c:v>
                </c:pt>
                <c:pt idx="3">
                  <c:v>26.415742502323383</c:v>
                </c:pt>
                <c:pt idx="4">
                  <c:v>21.079787457912456</c:v>
                </c:pt>
                <c:pt idx="5">
                  <c:v>17.8573822011322</c:v>
                </c:pt>
                <c:pt idx="6">
                  <c:v>23.020084082584088</c:v>
                </c:pt>
                <c:pt idx="7">
                  <c:v>31.638982313982314</c:v>
                </c:pt>
                <c:pt idx="8">
                  <c:v>47.452964165464159</c:v>
                </c:pt>
                <c:pt idx="9">
                  <c:v>38.901112313612309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D63-486C-AD8A-AD22D0354A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Blackfish v April - July Winds (6.5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Sheet1!$P$16:$P$25</c:f>
              <c:numCache>
                <c:formatCode>General</c:formatCode>
                <c:ptCount val="10"/>
                <c:pt idx="0">
                  <c:v>12485.54518319725</c:v>
                </c:pt>
                <c:pt idx="1">
                  <c:v>2396.43804778903</c:v>
                </c:pt>
                <c:pt idx="2">
                  <c:v>7629.4196867690234</c:v>
                </c:pt>
                <c:pt idx="3">
                  <c:v>3334.4011767838733</c:v>
                </c:pt>
                <c:pt idx="4">
                  <c:v>8142.740341486</c:v>
                </c:pt>
                <c:pt idx="5">
                  <c:v>8189.2027087534925</c:v>
                </c:pt>
                <c:pt idx="6">
                  <c:v>7447.7732636605397</c:v>
                </c:pt>
                <c:pt idx="7">
                  <c:v>5546.2402116093708</c:v>
                </c:pt>
                <c:pt idx="8">
                  <c:v>9335.1506836269291</c:v>
                </c:pt>
                <c:pt idx="9">
                  <c:v>7477.4791414015262</c:v>
                </c:pt>
              </c:numCache>
            </c:numRef>
          </c:xVal>
          <c:yVal>
            <c:numRef>
              <c:f>Sheet1!$R$3:$R$12</c:f>
              <c:numCache>
                <c:formatCode>General</c:formatCode>
                <c:ptCount val="10"/>
                <c:pt idx="0">
                  <c:v>15.049637658093538</c:v>
                </c:pt>
                <c:pt idx="1">
                  <c:v>24.384688575313575</c:v>
                </c:pt>
                <c:pt idx="2">
                  <c:v>10.13078403078403</c:v>
                </c:pt>
                <c:pt idx="3">
                  <c:v>15.050217150768622</c:v>
                </c:pt>
                <c:pt idx="4">
                  <c:v>13.945507154882153</c:v>
                </c:pt>
                <c:pt idx="5">
                  <c:v>16.433465145965148</c:v>
                </c:pt>
                <c:pt idx="6">
                  <c:v>10.381592944092944</c:v>
                </c:pt>
                <c:pt idx="7">
                  <c:v>16.410991092241094</c:v>
                </c:pt>
                <c:pt idx="8">
                  <c:v>24.972017797017799</c:v>
                </c:pt>
                <c:pt idx="9">
                  <c:v>32.070475589225587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331-448F-BA80-5C5976B185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Dusky</a:t>
            </a:r>
            <a:r>
              <a:rPr lang="en-US" baseline="0"/>
              <a:t> Flathead</a:t>
            </a:r>
            <a:r>
              <a:rPr lang="en-US"/>
              <a:t> v April - July (2.5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Sheet1!$P$20:$P$29</c:f>
              <c:numCache>
                <c:formatCode>General</c:formatCode>
                <c:ptCount val="10"/>
                <c:pt idx="0">
                  <c:v>8142.740341486</c:v>
                </c:pt>
                <c:pt idx="1">
                  <c:v>8189.2027087534925</c:v>
                </c:pt>
                <c:pt idx="2">
                  <c:v>7447.7732636605397</c:v>
                </c:pt>
                <c:pt idx="3">
                  <c:v>5546.2402116093708</c:v>
                </c:pt>
                <c:pt idx="4">
                  <c:v>9335.1506836269291</c:v>
                </c:pt>
                <c:pt idx="5">
                  <c:v>7477.4791414015262</c:v>
                </c:pt>
                <c:pt idx="6">
                  <c:v>9000.5525359850599</c:v>
                </c:pt>
                <c:pt idx="7">
                  <c:v>561.09948758268274</c:v>
                </c:pt>
                <c:pt idx="8">
                  <c:v>2562.9047331461697</c:v>
                </c:pt>
                <c:pt idx="9">
                  <c:v>2621.6040178637099</c:v>
                </c:pt>
              </c:numCache>
            </c:numRef>
          </c:xVal>
          <c:yVal>
            <c:numRef>
              <c:f>Sheet1!$Q$3:$Q$12</c:f>
              <c:numCache>
                <c:formatCode>General</c:formatCode>
                <c:ptCount val="10"/>
                <c:pt idx="0">
                  <c:v>29.040956572022747</c:v>
                </c:pt>
                <c:pt idx="1">
                  <c:v>40.442354347041849</c:v>
                </c:pt>
                <c:pt idx="2">
                  <c:v>50.58289442039441</c:v>
                </c:pt>
                <c:pt idx="3">
                  <c:v>47.427125658927132</c:v>
                </c:pt>
                <c:pt idx="4">
                  <c:v>38.034480218855215</c:v>
                </c:pt>
                <c:pt idx="5">
                  <c:v>15.360190503940506</c:v>
                </c:pt>
                <c:pt idx="6">
                  <c:v>31.265145733895725</c:v>
                </c:pt>
                <c:pt idx="7">
                  <c:v>28.052782865282865</c:v>
                </c:pt>
                <c:pt idx="8">
                  <c:v>20.401088263588264</c:v>
                </c:pt>
                <c:pt idx="9">
                  <c:v>19.212506012506012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ADA-424D-9B4B-634741619A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Whiting v April - July Winds (1.5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Sheet1!$P$21:$P$30</c:f>
              <c:numCache>
                <c:formatCode>General</c:formatCode>
                <c:ptCount val="10"/>
                <c:pt idx="0">
                  <c:v>8189.2027087534925</c:v>
                </c:pt>
                <c:pt idx="1">
                  <c:v>7447.7732636605397</c:v>
                </c:pt>
                <c:pt idx="2">
                  <c:v>5546.2402116093708</c:v>
                </c:pt>
                <c:pt idx="3">
                  <c:v>9335.1506836269291</c:v>
                </c:pt>
                <c:pt idx="4">
                  <c:v>7477.4791414015262</c:v>
                </c:pt>
                <c:pt idx="5">
                  <c:v>9000.5525359850599</c:v>
                </c:pt>
                <c:pt idx="6">
                  <c:v>561.09948758268274</c:v>
                </c:pt>
                <c:pt idx="7">
                  <c:v>2562.9047331461697</c:v>
                </c:pt>
                <c:pt idx="8">
                  <c:v>2621.6040178637099</c:v>
                </c:pt>
                <c:pt idx="9">
                  <c:v>999.76745860586993</c:v>
                </c:pt>
              </c:numCache>
            </c:numRef>
          </c:xVal>
          <c:yVal>
            <c:numRef>
              <c:f>Sheet1!$S$3:$S$12</c:f>
              <c:numCache>
                <c:formatCode>General</c:formatCode>
                <c:ptCount val="10"/>
                <c:pt idx="0">
                  <c:v>5.5392732471776585</c:v>
                </c:pt>
                <c:pt idx="1">
                  <c:v>14.778947441447443</c:v>
                </c:pt>
                <c:pt idx="2">
                  <c:v>16.5710107022607</c:v>
                </c:pt>
                <c:pt idx="3">
                  <c:v>20.334887882406264</c:v>
                </c:pt>
                <c:pt idx="4">
                  <c:v>30.957333754208758</c:v>
                </c:pt>
                <c:pt idx="5">
                  <c:v>6.725624375624375</c:v>
                </c:pt>
                <c:pt idx="6">
                  <c:v>18.832190957190956</c:v>
                </c:pt>
                <c:pt idx="7">
                  <c:v>18.524076386576386</c:v>
                </c:pt>
                <c:pt idx="8">
                  <c:v>6.5961219336219346</c:v>
                </c:pt>
                <c:pt idx="9">
                  <c:v>39.762427849927853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C49-4090-9EED-72ABD48211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Mullet v Oct - Feb Winds (3.5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Sheet1!$P$115:$P$124</c:f>
              <c:numCache>
                <c:formatCode>General</c:formatCode>
                <c:ptCount val="10"/>
                <c:pt idx="0">
                  <c:v>-14363.890910587681</c:v>
                </c:pt>
                <c:pt idx="1">
                  <c:v>-10754.262506372606</c:v>
                </c:pt>
                <c:pt idx="2">
                  <c:v>-11373.19335949621</c:v>
                </c:pt>
                <c:pt idx="3">
                  <c:v>-16037.92016784617</c:v>
                </c:pt>
                <c:pt idx="4">
                  <c:v>-11419.715575221142</c:v>
                </c:pt>
                <c:pt idx="5">
                  <c:v>-11494.112675015898</c:v>
                </c:pt>
                <c:pt idx="6">
                  <c:v>-31010.141736970283</c:v>
                </c:pt>
                <c:pt idx="7">
                  <c:v>-22930.337654350249</c:v>
                </c:pt>
                <c:pt idx="8">
                  <c:v>-30357.201708137451</c:v>
                </c:pt>
                <c:pt idx="9">
                  <c:v>-29397.712113196791</c:v>
                </c:pt>
              </c:numCache>
            </c:numRef>
          </c:xVal>
          <c:yVal>
            <c:numRef>
              <c:f>Sheet1!$T$3:$T$12</c:f>
              <c:numCache>
                <c:formatCode>General</c:formatCode>
                <c:ptCount val="10"/>
                <c:pt idx="0">
                  <c:v>355.46986116416264</c:v>
                </c:pt>
                <c:pt idx="1">
                  <c:v>334.24040872322121</c:v>
                </c:pt>
                <c:pt idx="2">
                  <c:v>158.41883417508416</c:v>
                </c:pt>
                <c:pt idx="3">
                  <c:v>358.58564495825527</c:v>
                </c:pt>
                <c:pt idx="4">
                  <c:v>244.89216119528621</c:v>
                </c:pt>
                <c:pt idx="5">
                  <c:v>173.95780608280612</c:v>
                </c:pt>
                <c:pt idx="6">
                  <c:v>301.06782800532807</c:v>
                </c:pt>
                <c:pt idx="7">
                  <c:v>288.34639689014693</c:v>
                </c:pt>
                <c:pt idx="8">
                  <c:v>256.69836459836455</c:v>
                </c:pt>
                <c:pt idx="9">
                  <c:v>240.19183802308797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798-4C34-A1A9-644DE6754B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Bream v April-July Winds (2.5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Sheet1!$P$21:$P$30</c:f>
              <c:numCache>
                <c:formatCode>General</c:formatCode>
                <c:ptCount val="10"/>
                <c:pt idx="0">
                  <c:v>8189.2027087534925</c:v>
                </c:pt>
                <c:pt idx="1">
                  <c:v>7447.7732636605397</c:v>
                </c:pt>
                <c:pt idx="2">
                  <c:v>5546.2402116093708</c:v>
                </c:pt>
                <c:pt idx="3">
                  <c:v>9335.1506836269291</c:v>
                </c:pt>
                <c:pt idx="4">
                  <c:v>7477.4791414015262</c:v>
                </c:pt>
                <c:pt idx="5">
                  <c:v>9000.5525359850599</c:v>
                </c:pt>
                <c:pt idx="6">
                  <c:v>561.09948758268274</c:v>
                </c:pt>
                <c:pt idx="7">
                  <c:v>2562.9047331461697</c:v>
                </c:pt>
                <c:pt idx="8">
                  <c:v>2621.6040178637099</c:v>
                </c:pt>
                <c:pt idx="9">
                  <c:v>999.76745860586993</c:v>
                </c:pt>
              </c:numCache>
            </c:numRef>
          </c:xVal>
          <c:yVal>
            <c:numRef>
              <c:f>Sheet1!$P$3:$P$12</c:f>
              <c:numCache>
                <c:formatCode>General</c:formatCode>
                <c:ptCount val="10"/>
                <c:pt idx="0">
                  <c:v>30.472770509719037</c:v>
                </c:pt>
                <c:pt idx="1">
                  <c:v>44.436084054834055</c:v>
                </c:pt>
                <c:pt idx="2">
                  <c:v>22.250877825877826</c:v>
                </c:pt>
                <c:pt idx="3">
                  <c:v>26.415742502323383</c:v>
                </c:pt>
                <c:pt idx="4">
                  <c:v>21.079787457912456</c:v>
                </c:pt>
                <c:pt idx="5">
                  <c:v>17.8573822011322</c:v>
                </c:pt>
                <c:pt idx="6">
                  <c:v>23.020084082584088</c:v>
                </c:pt>
                <c:pt idx="7">
                  <c:v>31.638982313982314</c:v>
                </c:pt>
                <c:pt idx="8">
                  <c:v>47.452964165464159</c:v>
                </c:pt>
                <c:pt idx="9">
                  <c:v>38.901112313612309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8D1-4F0C-8745-27E778898D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Blackfish v Summer Winds (7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Sheet1!$P$38:$P$47</c:f>
              <c:numCache>
                <c:formatCode>General</c:formatCode>
                <c:ptCount val="10"/>
                <c:pt idx="0">
                  <c:v>-12324.34902450978</c:v>
                </c:pt>
                <c:pt idx="1">
                  <c:v>-11012.088317377729</c:v>
                </c:pt>
                <c:pt idx="2">
                  <c:v>-12273.928800052861</c:v>
                </c:pt>
                <c:pt idx="3">
                  <c:v>-10476.555745121761</c:v>
                </c:pt>
                <c:pt idx="4">
                  <c:v>-6951.1356878421775</c:v>
                </c:pt>
                <c:pt idx="5">
                  <c:v>-9531.5929779534599</c:v>
                </c:pt>
                <c:pt idx="6">
                  <c:v>-11138.47449794772</c:v>
                </c:pt>
                <c:pt idx="7">
                  <c:v>-9871.2039804791202</c:v>
                </c:pt>
                <c:pt idx="8">
                  <c:v>-9445.1548475374293</c:v>
                </c:pt>
                <c:pt idx="9">
                  <c:v>-22468.08452490361</c:v>
                </c:pt>
              </c:numCache>
            </c:numRef>
          </c:xVal>
          <c:yVal>
            <c:numRef>
              <c:f>Sheet1!$R$3:$R$12</c:f>
              <c:numCache>
                <c:formatCode>General</c:formatCode>
                <c:ptCount val="10"/>
                <c:pt idx="0">
                  <c:v>15.049637658093538</c:v>
                </c:pt>
                <c:pt idx="1">
                  <c:v>24.384688575313575</c:v>
                </c:pt>
                <c:pt idx="2">
                  <c:v>10.13078403078403</c:v>
                </c:pt>
                <c:pt idx="3">
                  <c:v>15.050217150768622</c:v>
                </c:pt>
                <c:pt idx="4">
                  <c:v>13.945507154882153</c:v>
                </c:pt>
                <c:pt idx="5">
                  <c:v>16.433465145965148</c:v>
                </c:pt>
                <c:pt idx="6">
                  <c:v>10.381592944092944</c:v>
                </c:pt>
                <c:pt idx="7">
                  <c:v>16.410991092241094</c:v>
                </c:pt>
                <c:pt idx="8">
                  <c:v>24.972017797017799</c:v>
                </c:pt>
                <c:pt idx="9">
                  <c:v>32.070475589225587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CD6-407C-BECF-ED220E3DEA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Whiting v Summer Winds (2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Sheet1!$P$37:$P$46</c:f>
              <c:numCache>
                <c:formatCode>General</c:formatCode>
                <c:ptCount val="10"/>
                <c:pt idx="0">
                  <c:v>-13142.90582447244</c:v>
                </c:pt>
                <c:pt idx="1">
                  <c:v>-12324.34902450978</c:v>
                </c:pt>
                <c:pt idx="2">
                  <c:v>-11012.088317377729</c:v>
                </c:pt>
                <c:pt idx="3">
                  <c:v>-12273.928800052861</c:v>
                </c:pt>
                <c:pt idx="4">
                  <c:v>-10476.555745121761</c:v>
                </c:pt>
                <c:pt idx="5">
                  <c:v>-6951.1356878421775</c:v>
                </c:pt>
                <c:pt idx="6">
                  <c:v>-9531.5929779534599</c:v>
                </c:pt>
                <c:pt idx="7">
                  <c:v>-11138.47449794772</c:v>
                </c:pt>
                <c:pt idx="8">
                  <c:v>-9871.2039804791202</c:v>
                </c:pt>
                <c:pt idx="9">
                  <c:v>-9445.1548475374293</c:v>
                </c:pt>
              </c:numCache>
            </c:numRef>
          </c:xVal>
          <c:yVal>
            <c:numRef>
              <c:f>Sheet1!$S$3:$S$12</c:f>
              <c:numCache>
                <c:formatCode>General</c:formatCode>
                <c:ptCount val="10"/>
                <c:pt idx="0">
                  <c:v>5.5392732471776585</c:v>
                </c:pt>
                <c:pt idx="1">
                  <c:v>14.778947441447443</c:v>
                </c:pt>
                <c:pt idx="2">
                  <c:v>16.5710107022607</c:v>
                </c:pt>
                <c:pt idx="3">
                  <c:v>20.334887882406264</c:v>
                </c:pt>
                <c:pt idx="4">
                  <c:v>30.957333754208758</c:v>
                </c:pt>
                <c:pt idx="5">
                  <c:v>6.725624375624375</c:v>
                </c:pt>
                <c:pt idx="6">
                  <c:v>18.832190957190956</c:v>
                </c:pt>
                <c:pt idx="7">
                  <c:v>18.524076386576386</c:v>
                </c:pt>
                <c:pt idx="8">
                  <c:v>6.5961219336219346</c:v>
                </c:pt>
                <c:pt idx="9">
                  <c:v>39.762427849927853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B3B-46E0-8B1C-78014F8285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Dusky</a:t>
            </a:r>
            <a:r>
              <a:rPr lang="en-US" baseline="0"/>
              <a:t> Flathead</a:t>
            </a:r>
            <a:r>
              <a:rPr lang="en-US"/>
              <a:t> v Summer Winds (3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Sheet1!$P$60:$P$69</c:f>
              <c:numCache>
                <c:formatCode>General</c:formatCode>
                <c:ptCount val="10"/>
                <c:pt idx="0">
                  <c:v>-12262.021283181723</c:v>
                </c:pt>
                <c:pt idx="1">
                  <c:v>-9857.3066724482633</c:v>
                </c:pt>
                <c:pt idx="2">
                  <c:v>-8600.942370573428</c:v>
                </c:pt>
                <c:pt idx="3">
                  <c:v>-13981.61767914271</c:v>
                </c:pt>
                <c:pt idx="4">
                  <c:v>-11761.244825571081</c:v>
                </c:pt>
                <c:pt idx="5">
                  <c:v>-13952.09943747854</c:v>
                </c:pt>
                <c:pt idx="6">
                  <c:v>-14123.81749715289</c:v>
                </c:pt>
                <c:pt idx="7">
                  <c:v>-26866.47821022509</c:v>
                </c:pt>
                <c:pt idx="8">
                  <c:v>-24337.5007349158</c:v>
                </c:pt>
                <c:pt idx="9">
                  <c:v>-23123.670303288643</c:v>
                </c:pt>
              </c:numCache>
            </c:numRef>
          </c:xVal>
          <c:yVal>
            <c:numRef>
              <c:f>Sheet1!$Q$3:$Q$12</c:f>
              <c:numCache>
                <c:formatCode>General</c:formatCode>
                <c:ptCount val="10"/>
                <c:pt idx="0">
                  <c:v>29.040956572022747</c:v>
                </c:pt>
                <c:pt idx="1">
                  <c:v>40.442354347041849</c:v>
                </c:pt>
                <c:pt idx="2">
                  <c:v>50.58289442039441</c:v>
                </c:pt>
                <c:pt idx="3">
                  <c:v>47.427125658927132</c:v>
                </c:pt>
                <c:pt idx="4">
                  <c:v>38.034480218855215</c:v>
                </c:pt>
                <c:pt idx="5">
                  <c:v>15.360190503940506</c:v>
                </c:pt>
                <c:pt idx="6">
                  <c:v>31.265145733895725</c:v>
                </c:pt>
                <c:pt idx="7">
                  <c:v>28.052782865282865</c:v>
                </c:pt>
                <c:pt idx="8">
                  <c:v>20.401088263588264</c:v>
                </c:pt>
                <c:pt idx="9">
                  <c:v>19.212506012506012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B70-426E-BCFA-AE4C5A6DFD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CPUE v Annual Winds (Financial Year 4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Sheet1!$P$76:$P$85</c:f>
              <c:numCache>
                <c:formatCode>General</c:formatCode>
                <c:ptCount val="10"/>
                <c:pt idx="0">
                  <c:v>4210.432104876063</c:v>
                </c:pt>
                <c:pt idx="1">
                  <c:v>-9925.4957604901265</c:v>
                </c:pt>
                <c:pt idx="2">
                  <c:v>-2035.8432823052722</c:v>
                </c:pt>
                <c:pt idx="3">
                  <c:v>-2161.4220675878646</c:v>
                </c:pt>
                <c:pt idx="4">
                  <c:v>-6340.8050865693294</c:v>
                </c:pt>
                <c:pt idx="5">
                  <c:v>-4357.6818731387921</c:v>
                </c:pt>
                <c:pt idx="6">
                  <c:v>-6749.8088407967462</c:v>
                </c:pt>
                <c:pt idx="7">
                  <c:v>-9789.1313022953327</c:v>
                </c:pt>
                <c:pt idx="8">
                  <c:v>-28859.833200033099</c:v>
                </c:pt>
                <c:pt idx="9">
                  <c:v>-27237.864440592242</c:v>
                </c:pt>
              </c:numCache>
            </c:numRef>
          </c:xVal>
          <c:yVal>
            <c:numRef>
              <c:f>Sheet1!$U$3:$U$12</c:f>
              <c:numCache>
                <c:formatCode>General</c:formatCode>
                <c:ptCount val="10"/>
                <c:pt idx="0">
                  <c:v>435.57249915117558</c:v>
                </c:pt>
                <c:pt idx="1">
                  <c:v>458.28248314185811</c:v>
                </c:pt>
                <c:pt idx="2">
                  <c:v>257.95440115440118</c:v>
                </c:pt>
                <c:pt idx="3">
                  <c:v>467.81361815268065</c:v>
                </c:pt>
                <c:pt idx="4">
                  <c:v>348.90926978114476</c:v>
                </c:pt>
                <c:pt idx="5">
                  <c:v>230.33446830946832</c:v>
                </c:pt>
                <c:pt idx="6">
                  <c:v>384.56684172309173</c:v>
                </c:pt>
                <c:pt idx="7">
                  <c:v>382.97322954822954</c:v>
                </c:pt>
                <c:pt idx="8">
                  <c:v>356.12055675805669</c:v>
                </c:pt>
                <c:pt idx="9">
                  <c:v>370.13835978835982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F4C-4B7C-A8DC-708A49877B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CPUE v Annual Winds (Financial Year 3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Sheet1!$P$77:$P$86</c:f>
              <c:numCache>
                <c:formatCode>General</c:formatCode>
                <c:ptCount val="10"/>
                <c:pt idx="0">
                  <c:v>-9925.4957604901265</c:v>
                </c:pt>
                <c:pt idx="1">
                  <c:v>-2035.8432823052722</c:v>
                </c:pt>
                <c:pt idx="2">
                  <c:v>-2161.4220675878646</c:v>
                </c:pt>
                <c:pt idx="3">
                  <c:v>-6340.8050865693294</c:v>
                </c:pt>
                <c:pt idx="4">
                  <c:v>-4357.6818731387921</c:v>
                </c:pt>
                <c:pt idx="5">
                  <c:v>-6749.8088407967462</c:v>
                </c:pt>
                <c:pt idx="6">
                  <c:v>-9789.1313022953327</c:v>
                </c:pt>
                <c:pt idx="7">
                  <c:v>-28859.833200033099</c:v>
                </c:pt>
                <c:pt idx="8">
                  <c:v>-27237.864440592242</c:v>
                </c:pt>
                <c:pt idx="9">
                  <c:v>-34112.822098389268</c:v>
                </c:pt>
              </c:numCache>
            </c:numRef>
          </c:xVal>
          <c:yVal>
            <c:numRef>
              <c:f>Sheet1!$U$3:$U$12</c:f>
              <c:numCache>
                <c:formatCode>General</c:formatCode>
                <c:ptCount val="10"/>
                <c:pt idx="0">
                  <c:v>435.57249915117558</c:v>
                </c:pt>
                <c:pt idx="1">
                  <c:v>458.28248314185811</c:v>
                </c:pt>
                <c:pt idx="2">
                  <c:v>257.95440115440118</c:v>
                </c:pt>
                <c:pt idx="3">
                  <c:v>467.81361815268065</c:v>
                </c:pt>
                <c:pt idx="4">
                  <c:v>348.90926978114476</c:v>
                </c:pt>
                <c:pt idx="5">
                  <c:v>230.33446830946832</c:v>
                </c:pt>
                <c:pt idx="6">
                  <c:v>384.56684172309173</c:v>
                </c:pt>
                <c:pt idx="7">
                  <c:v>382.97322954822954</c:v>
                </c:pt>
                <c:pt idx="8">
                  <c:v>356.12055675805669</c:v>
                </c:pt>
                <c:pt idx="9">
                  <c:v>370.13835978835982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81F-4AB6-8D85-338DF4D39D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CPUE v Annual Winds (Calendar Year 4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Sheet1!$P$94:$P$103</c:f>
              <c:numCache>
                <c:formatCode>General</c:formatCode>
                <c:ptCount val="10"/>
                <c:pt idx="0">
                  <c:v>-10067.322374112238</c:v>
                </c:pt>
                <c:pt idx="1">
                  <c:v>-5159.5879709464716</c:v>
                </c:pt>
                <c:pt idx="2">
                  <c:v>-2401.911983470377</c:v>
                </c:pt>
                <c:pt idx="3">
                  <c:v>255.83039757831284</c:v>
                </c:pt>
                <c:pt idx="4">
                  <c:v>-10887.975850925959</c:v>
                </c:pt>
                <c:pt idx="5">
                  <c:v>-2354.7745350310224</c:v>
                </c:pt>
                <c:pt idx="6">
                  <c:v>-9602.345008682285</c:v>
                </c:pt>
                <c:pt idx="7">
                  <c:v>-10199.44239619797</c:v>
                </c:pt>
                <c:pt idx="8">
                  <c:v>-37350.827049829153</c:v>
                </c:pt>
                <c:pt idx="9">
                  <c:v>-32974.978260531716</c:v>
                </c:pt>
              </c:numCache>
            </c:numRef>
          </c:xVal>
          <c:yVal>
            <c:numRef>
              <c:f>Sheet1!$U$3:$U$12</c:f>
              <c:numCache>
                <c:formatCode>General</c:formatCode>
                <c:ptCount val="10"/>
                <c:pt idx="0">
                  <c:v>435.57249915117558</c:v>
                </c:pt>
                <c:pt idx="1">
                  <c:v>458.28248314185811</c:v>
                </c:pt>
                <c:pt idx="2">
                  <c:v>257.95440115440118</c:v>
                </c:pt>
                <c:pt idx="3">
                  <c:v>467.81361815268065</c:v>
                </c:pt>
                <c:pt idx="4">
                  <c:v>348.90926978114476</c:v>
                </c:pt>
                <c:pt idx="5">
                  <c:v>230.33446830946832</c:v>
                </c:pt>
                <c:pt idx="6">
                  <c:v>384.56684172309173</c:v>
                </c:pt>
                <c:pt idx="7">
                  <c:v>382.97322954822954</c:v>
                </c:pt>
                <c:pt idx="8">
                  <c:v>356.12055675805669</c:v>
                </c:pt>
                <c:pt idx="9">
                  <c:v>370.13835978835982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BE3-458C-A9E5-9DCAD37D72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CPUE v Annual Winds (Calendar Year 3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Sheet1!$P$95:$P$104</c:f>
              <c:numCache>
                <c:formatCode>General</c:formatCode>
                <c:ptCount val="10"/>
                <c:pt idx="0">
                  <c:v>-5159.5879709464716</c:v>
                </c:pt>
                <c:pt idx="1">
                  <c:v>-2401.911983470377</c:v>
                </c:pt>
                <c:pt idx="2">
                  <c:v>255.83039757831284</c:v>
                </c:pt>
                <c:pt idx="3">
                  <c:v>-10887.975850925959</c:v>
                </c:pt>
                <c:pt idx="4">
                  <c:v>-2354.7745350310224</c:v>
                </c:pt>
                <c:pt idx="5">
                  <c:v>-9602.345008682285</c:v>
                </c:pt>
                <c:pt idx="6">
                  <c:v>-10199.44239619797</c:v>
                </c:pt>
                <c:pt idx="7">
                  <c:v>-37350.827049829153</c:v>
                </c:pt>
                <c:pt idx="8">
                  <c:v>-32974.978260531716</c:v>
                </c:pt>
                <c:pt idx="9">
                  <c:v>-28576.050250258821</c:v>
                </c:pt>
              </c:numCache>
            </c:numRef>
          </c:xVal>
          <c:yVal>
            <c:numRef>
              <c:f>Sheet1!$U$3:$U$12</c:f>
              <c:numCache>
                <c:formatCode>General</c:formatCode>
                <c:ptCount val="10"/>
                <c:pt idx="0">
                  <c:v>435.57249915117558</c:v>
                </c:pt>
                <c:pt idx="1">
                  <c:v>458.28248314185811</c:v>
                </c:pt>
                <c:pt idx="2">
                  <c:v>257.95440115440118</c:v>
                </c:pt>
                <c:pt idx="3">
                  <c:v>467.81361815268065</c:v>
                </c:pt>
                <c:pt idx="4">
                  <c:v>348.90926978114476</c:v>
                </c:pt>
                <c:pt idx="5">
                  <c:v>230.33446830946832</c:v>
                </c:pt>
                <c:pt idx="6">
                  <c:v>384.56684172309173</c:v>
                </c:pt>
                <c:pt idx="7">
                  <c:v>382.97322954822954</c:v>
                </c:pt>
                <c:pt idx="8">
                  <c:v>356.12055675805669</c:v>
                </c:pt>
                <c:pt idx="9">
                  <c:v>370.13835978835982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2CC-4577-8D42-71FFE32C05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514350</xdr:colOff>
      <xdr:row>15</xdr:row>
      <xdr:rowOff>23812</xdr:rowOff>
    </xdr:from>
    <xdr:to>
      <xdr:col>24</xdr:col>
      <xdr:colOff>209550</xdr:colOff>
      <xdr:row>29</xdr:row>
      <xdr:rowOff>100012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87ED88-D44C-4A16-AC82-D1DF30C07F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0</xdr:colOff>
      <xdr:row>15</xdr:row>
      <xdr:rowOff>0</xdr:rowOff>
    </xdr:from>
    <xdr:to>
      <xdr:col>32</xdr:col>
      <xdr:colOff>304800</xdr:colOff>
      <xdr:row>29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A25CF2F-23A8-4826-836E-E35D814BC7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34</xdr:row>
      <xdr:rowOff>0</xdr:rowOff>
    </xdr:from>
    <xdr:to>
      <xdr:col>24</xdr:col>
      <xdr:colOff>304800</xdr:colOff>
      <xdr:row>48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BE93E3A-D5B4-445E-999E-A2875DD120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0</xdr:colOff>
      <xdr:row>34</xdr:row>
      <xdr:rowOff>0</xdr:rowOff>
    </xdr:from>
    <xdr:to>
      <xdr:col>33</xdr:col>
      <xdr:colOff>304800</xdr:colOff>
      <xdr:row>48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2D81F84-23ED-4557-9C4A-A446499A1E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54</xdr:row>
      <xdr:rowOff>0</xdr:rowOff>
    </xdr:from>
    <xdr:to>
      <xdr:col>24</xdr:col>
      <xdr:colOff>304800</xdr:colOff>
      <xdr:row>68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EC772B4-275F-4AA9-9ACD-9E04746F9D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72</xdr:row>
      <xdr:rowOff>0</xdr:rowOff>
    </xdr:from>
    <xdr:to>
      <xdr:col>24</xdr:col>
      <xdr:colOff>304800</xdr:colOff>
      <xdr:row>86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AC30608-EEB7-495C-9D1B-BD8186BA9A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0</xdr:colOff>
      <xdr:row>72</xdr:row>
      <xdr:rowOff>0</xdr:rowOff>
    </xdr:from>
    <xdr:to>
      <xdr:col>32</xdr:col>
      <xdr:colOff>304800</xdr:colOff>
      <xdr:row>86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E01F931-5AC4-440D-9247-1480B504FB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0</xdr:colOff>
      <xdr:row>89</xdr:row>
      <xdr:rowOff>0</xdr:rowOff>
    </xdr:from>
    <xdr:to>
      <xdr:col>24</xdr:col>
      <xdr:colOff>304800</xdr:colOff>
      <xdr:row>103</xdr:row>
      <xdr:rowOff>76200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6618FF5-F231-44D5-96DA-7046317A54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0</xdr:colOff>
      <xdr:row>89</xdr:row>
      <xdr:rowOff>0</xdr:rowOff>
    </xdr:from>
    <xdr:to>
      <xdr:col>32</xdr:col>
      <xdr:colOff>304800</xdr:colOff>
      <xdr:row>103</xdr:row>
      <xdr:rowOff>76200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E6F764D-3E3C-4CB9-A6F1-96EAE9C7F1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33</xdr:col>
      <xdr:colOff>0</xdr:colOff>
      <xdr:row>89</xdr:row>
      <xdr:rowOff>0</xdr:rowOff>
    </xdr:from>
    <xdr:to>
      <xdr:col>40</xdr:col>
      <xdr:colOff>304800</xdr:colOff>
      <xdr:row>103</xdr:row>
      <xdr:rowOff>76200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A617726-1A43-4F79-B5CF-7274071A86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33</xdr:col>
      <xdr:colOff>0</xdr:colOff>
      <xdr:row>15</xdr:row>
      <xdr:rowOff>0</xdr:rowOff>
    </xdr:from>
    <xdr:to>
      <xdr:col>40</xdr:col>
      <xdr:colOff>304800</xdr:colOff>
      <xdr:row>29</xdr:row>
      <xdr:rowOff>76200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E510A3F3-3265-4623-BDDA-2584B2A6D1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18</xdr:col>
      <xdr:colOff>0</xdr:colOff>
      <xdr:row>106</xdr:row>
      <xdr:rowOff>0</xdr:rowOff>
    </xdr:from>
    <xdr:to>
      <xdr:col>25</xdr:col>
      <xdr:colOff>304800</xdr:colOff>
      <xdr:row>120</xdr:row>
      <xdr:rowOff>76200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E7A34179-33C8-4F3C-897B-BBEE486287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41</xdr:col>
      <xdr:colOff>0</xdr:colOff>
      <xdr:row>15</xdr:row>
      <xdr:rowOff>0</xdr:rowOff>
    </xdr:from>
    <xdr:to>
      <xdr:col>48</xdr:col>
      <xdr:colOff>304800</xdr:colOff>
      <xdr:row>29</xdr:row>
      <xdr:rowOff>76200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70C397AB-1F7A-4391-A112-C67D978D76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49</xdr:col>
      <xdr:colOff>0</xdr:colOff>
      <xdr:row>15</xdr:row>
      <xdr:rowOff>0</xdr:rowOff>
    </xdr:from>
    <xdr:to>
      <xdr:col>56</xdr:col>
      <xdr:colOff>304800</xdr:colOff>
      <xdr:row>29</xdr:row>
      <xdr:rowOff>76200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6BF06E8-8BA3-42E4-9043-8857D37E95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57</xdr:col>
      <xdr:colOff>0</xdr:colOff>
      <xdr:row>15</xdr:row>
      <xdr:rowOff>0</xdr:rowOff>
    </xdr:from>
    <xdr:to>
      <xdr:col>64</xdr:col>
      <xdr:colOff>304800</xdr:colOff>
      <xdr:row>29</xdr:row>
      <xdr:rowOff>76200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425FC526-BF3E-4D11-A1D5-0500DEEB69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27</xdr:col>
      <xdr:colOff>0</xdr:colOff>
      <xdr:row>106</xdr:row>
      <xdr:rowOff>0</xdr:rowOff>
    </xdr:from>
    <xdr:to>
      <xdr:col>34</xdr:col>
      <xdr:colOff>304800</xdr:colOff>
      <xdr:row>120</xdr:row>
      <xdr:rowOff>76200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1FB8A3D0-4CEF-4FBD-9D47-BC98E47954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D2136-FF04-4C51-B136-8A74B65D6084}">
  <dimension ref="A1:AE357"/>
  <sheetViews>
    <sheetView tabSelected="1" topLeftCell="H46" workbookViewId="0">
      <selection activeCell="M5" sqref="M5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P1" t="s">
        <v>5</v>
      </c>
      <c r="Q1" t="s">
        <v>6</v>
      </c>
      <c r="R1" t="s">
        <v>7</v>
      </c>
      <c r="S1" t="s">
        <v>8</v>
      </c>
      <c r="T1" t="s">
        <v>9</v>
      </c>
      <c r="U1" t="s">
        <v>10</v>
      </c>
      <c r="Y1" t="s">
        <v>20</v>
      </c>
      <c r="Z1" t="s">
        <v>5</v>
      </c>
      <c r="AA1" t="s">
        <v>6</v>
      </c>
      <c r="AB1" t="s">
        <v>7</v>
      </c>
      <c r="AC1" t="s">
        <v>8</v>
      </c>
      <c r="AD1" t="s">
        <v>9</v>
      </c>
      <c r="AE1" t="s">
        <v>10</v>
      </c>
    </row>
    <row r="2" spans="1:31" x14ac:dyDescent="0.25">
      <c r="A2">
        <v>1989</v>
      </c>
      <c r="B2">
        <v>10</v>
      </c>
      <c r="C2">
        <v>950.206378435749</v>
      </c>
      <c r="D2">
        <v>248</v>
      </c>
      <c r="F2" t="s">
        <v>23</v>
      </c>
      <c r="G2">
        <v>66.4375</v>
      </c>
      <c r="H2">
        <v>49.5625</v>
      </c>
      <c r="I2">
        <v>26.125</v>
      </c>
      <c r="J2">
        <v>27.75</v>
      </c>
      <c r="K2">
        <v>28.0625</v>
      </c>
      <c r="L2">
        <f>SUM(G2:K2)</f>
        <v>197.9375</v>
      </c>
      <c r="O2" t="s">
        <v>11</v>
      </c>
      <c r="P2" t="s">
        <v>12</v>
      </c>
      <c r="Q2" t="s">
        <v>12</v>
      </c>
      <c r="R2" t="s">
        <v>12</v>
      </c>
      <c r="S2" t="s">
        <v>12</v>
      </c>
      <c r="T2" t="s">
        <v>12</v>
      </c>
      <c r="U2" t="s">
        <v>12</v>
      </c>
      <c r="Y2" t="s">
        <v>11</v>
      </c>
      <c r="Z2" t="s">
        <v>12</v>
      </c>
      <c r="AA2" t="s">
        <v>12</v>
      </c>
      <c r="AB2" t="s">
        <v>12</v>
      </c>
      <c r="AC2" t="s">
        <v>12</v>
      </c>
      <c r="AD2" t="s">
        <v>12</v>
      </c>
      <c r="AE2" t="s">
        <v>12</v>
      </c>
    </row>
    <row r="3" spans="1:31" x14ac:dyDescent="0.25">
      <c r="A3">
        <v>1989</v>
      </c>
      <c r="B3">
        <v>11</v>
      </c>
      <c r="C3">
        <v>-3124.4232971240999</v>
      </c>
      <c r="D3">
        <v>240</v>
      </c>
      <c r="F3" t="s">
        <v>24</v>
      </c>
      <c r="G3">
        <v>30.5</v>
      </c>
      <c r="H3">
        <v>20</v>
      </c>
      <c r="I3">
        <v>17.142857142857142</v>
      </c>
      <c r="J3">
        <v>13.5</v>
      </c>
      <c r="K3">
        <v>109</v>
      </c>
      <c r="L3">
        <f t="shared" ref="L3:L66" si="0">SUM(G3:K3)</f>
        <v>190.14285714285714</v>
      </c>
      <c r="O3">
        <v>1997</v>
      </c>
      <c r="P3">
        <f t="shared" ref="P3:U3" si="1">AVERAGE(G2:G13)</f>
        <v>30.472770509719037</v>
      </c>
      <c r="Q3">
        <f t="shared" si="1"/>
        <v>29.040956572022747</v>
      </c>
      <c r="R3">
        <f t="shared" si="1"/>
        <v>15.049637658093538</v>
      </c>
      <c r="S3">
        <f t="shared" si="1"/>
        <v>5.5392732471776585</v>
      </c>
      <c r="T3">
        <f t="shared" si="1"/>
        <v>355.46986116416264</v>
      </c>
      <c r="U3">
        <f t="shared" si="1"/>
        <v>435.57249915117558</v>
      </c>
      <c r="Y3">
        <v>1997</v>
      </c>
      <c r="Z3">
        <f>100*P3/$U3</f>
        <v>6.9960271984808564</v>
      </c>
      <c r="AA3">
        <f t="shared" ref="AA3:AD12" si="2">100*Q3/$U3</f>
        <v>6.6673071942366606</v>
      </c>
      <c r="AB3">
        <f t="shared" si="2"/>
        <v>3.4551395433416037</v>
      </c>
      <c r="AC3">
        <f t="shared" si="2"/>
        <v>1.2717224475770048</v>
      </c>
      <c r="AD3">
        <f t="shared" si="2"/>
        <v>81.609803616363891</v>
      </c>
      <c r="AE3">
        <f>SUM(Z3:AD3)</f>
        <v>100.00000000000001</v>
      </c>
    </row>
    <row r="4" spans="1:31" x14ac:dyDescent="0.25">
      <c r="A4">
        <v>1989</v>
      </c>
      <c r="B4">
        <v>12</v>
      </c>
      <c r="C4">
        <v>-2751.4179956347598</v>
      </c>
      <c r="D4">
        <v>248</v>
      </c>
      <c r="F4" t="s">
        <v>25</v>
      </c>
      <c r="G4">
        <v>24.125</v>
      </c>
      <c r="H4">
        <v>2.875</v>
      </c>
      <c r="I4">
        <v>21.5625</v>
      </c>
      <c r="J4">
        <v>4.375</v>
      </c>
      <c r="K4">
        <v>142.9375</v>
      </c>
      <c r="L4">
        <f t="shared" si="0"/>
        <v>195.875</v>
      </c>
      <c r="O4">
        <v>1998</v>
      </c>
      <c r="P4">
        <f t="shared" ref="P4:U4" si="3">AVERAGE(G14:G25)</f>
        <v>44.436084054834055</v>
      </c>
      <c r="Q4">
        <f t="shared" si="3"/>
        <v>40.442354347041849</v>
      </c>
      <c r="R4">
        <f t="shared" si="3"/>
        <v>24.384688575313575</v>
      </c>
      <c r="S4">
        <f t="shared" si="3"/>
        <v>14.778947441447443</v>
      </c>
      <c r="T4">
        <f t="shared" si="3"/>
        <v>334.24040872322121</v>
      </c>
      <c r="U4">
        <f t="shared" si="3"/>
        <v>458.28248314185811</v>
      </c>
      <c r="Y4">
        <v>1998</v>
      </c>
      <c r="Z4">
        <f t="shared" ref="Z4:Z12" si="4">100*P4/$U4</f>
        <v>9.6962213677015399</v>
      </c>
      <c r="AA4">
        <f t="shared" si="2"/>
        <v>8.8247654742944217</v>
      </c>
      <c r="AB4">
        <f t="shared" si="2"/>
        <v>5.320886019500219</v>
      </c>
      <c r="AC4">
        <f t="shared" si="2"/>
        <v>3.2248554079848439</v>
      </c>
      <c r="AD4">
        <f t="shared" si="2"/>
        <v>72.933271730518982</v>
      </c>
      <c r="AE4">
        <f t="shared" ref="AE4:AE12" si="5">SUM(Z4:AD4)</f>
        <v>100</v>
      </c>
    </row>
    <row r="5" spans="1:31" x14ac:dyDescent="0.25">
      <c r="A5">
        <v>1990</v>
      </c>
      <c r="B5">
        <v>1</v>
      </c>
      <c r="C5">
        <v>-3558.74107010736</v>
      </c>
      <c r="D5">
        <v>248</v>
      </c>
      <c r="F5" t="s">
        <v>26</v>
      </c>
      <c r="G5">
        <v>24.75</v>
      </c>
      <c r="H5">
        <v>3.4166666666666665</v>
      </c>
      <c r="I5">
        <v>29.333333333333332</v>
      </c>
      <c r="J5">
        <v>0.5</v>
      </c>
      <c r="K5">
        <v>173.83333333333334</v>
      </c>
      <c r="L5">
        <f t="shared" si="0"/>
        <v>231.83333333333334</v>
      </c>
      <c r="O5">
        <v>1999</v>
      </c>
      <c r="P5">
        <f t="shared" ref="P5:U5" si="6">AVERAGE(G26:G37)</f>
        <v>22.250877825877826</v>
      </c>
      <c r="Q5">
        <f t="shared" si="6"/>
        <v>50.58289442039441</v>
      </c>
      <c r="R5">
        <f t="shared" si="6"/>
        <v>10.13078403078403</v>
      </c>
      <c r="S5">
        <f t="shared" si="6"/>
        <v>16.5710107022607</v>
      </c>
      <c r="T5">
        <f t="shared" si="6"/>
        <v>158.41883417508416</v>
      </c>
      <c r="U5">
        <f t="shared" si="6"/>
        <v>257.95440115440118</v>
      </c>
      <c r="Y5">
        <v>1999</v>
      </c>
      <c r="Z5">
        <f t="shared" si="4"/>
        <v>8.6258957886744252</v>
      </c>
      <c r="AA5">
        <f t="shared" si="2"/>
        <v>19.60923876236464</v>
      </c>
      <c r="AB5">
        <f t="shared" si="2"/>
        <v>3.9273545965669134</v>
      </c>
      <c r="AC5">
        <f t="shared" si="2"/>
        <v>6.4240077424931998</v>
      </c>
      <c r="AD5">
        <f t="shared" si="2"/>
        <v>61.413503109900802</v>
      </c>
      <c r="AE5">
        <f t="shared" si="5"/>
        <v>99.999999999999986</v>
      </c>
    </row>
    <row r="6" spans="1:31" x14ac:dyDescent="0.25">
      <c r="A6">
        <v>1990</v>
      </c>
      <c r="B6">
        <v>2</v>
      </c>
      <c r="C6">
        <v>-2718.7781224824698</v>
      </c>
      <c r="D6">
        <v>224</v>
      </c>
      <c r="F6" t="s">
        <v>27</v>
      </c>
      <c r="G6">
        <v>17.5</v>
      </c>
      <c r="H6">
        <v>3.5</v>
      </c>
      <c r="I6">
        <v>12.5</v>
      </c>
      <c r="J6">
        <v>0.33333333333333331</v>
      </c>
      <c r="K6">
        <v>288.91666666666669</v>
      </c>
      <c r="L6">
        <f t="shared" si="0"/>
        <v>322.75</v>
      </c>
      <c r="O6">
        <v>2000</v>
      </c>
      <c r="P6">
        <f t="shared" ref="P6:U6" si="7">AVERAGE(G37:G48)</f>
        <v>26.415742502323383</v>
      </c>
      <c r="Q6">
        <f t="shared" si="7"/>
        <v>47.427125658927132</v>
      </c>
      <c r="R6">
        <f t="shared" si="7"/>
        <v>15.050217150768622</v>
      </c>
      <c r="S6">
        <f t="shared" si="7"/>
        <v>20.334887882406264</v>
      </c>
      <c r="T6">
        <f t="shared" si="7"/>
        <v>358.58564495825527</v>
      </c>
      <c r="U6">
        <f t="shared" si="7"/>
        <v>467.81361815268065</v>
      </c>
      <c r="Y6">
        <v>2000</v>
      </c>
      <c r="Z6">
        <f t="shared" si="4"/>
        <v>5.6466382074627974</v>
      </c>
      <c r="AA6">
        <f t="shared" si="2"/>
        <v>10.138038701440347</v>
      </c>
      <c r="AB6">
        <f t="shared" si="2"/>
        <v>3.2171395972181109</v>
      </c>
      <c r="AC6">
        <f t="shared" si="2"/>
        <v>4.3467926313700325</v>
      </c>
      <c r="AD6">
        <f t="shared" si="2"/>
        <v>76.65139086250872</v>
      </c>
      <c r="AE6">
        <f t="shared" si="5"/>
        <v>100</v>
      </c>
    </row>
    <row r="7" spans="1:31" x14ac:dyDescent="0.25">
      <c r="A7">
        <v>1990</v>
      </c>
      <c r="B7">
        <v>3</v>
      </c>
      <c r="C7">
        <v>-2240.4873571195199</v>
      </c>
      <c r="D7">
        <v>248</v>
      </c>
      <c r="F7" t="s">
        <v>28</v>
      </c>
      <c r="G7">
        <v>7.2941176470588234</v>
      </c>
      <c r="H7">
        <v>2</v>
      </c>
      <c r="I7">
        <v>4.4705882352941178</v>
      </c>
      <c r="J7">
        <v>0.23529411764705882</v>
      </c>
      <c r="K7">
        <v>419.1764705882353</v>
      </c>
      <c r="L7">
        <f t="shared" si="0"/>
        <v>433.1764705882353</v>
      </c>
      <c r="O7">
        <v>2001</v>
      </c>
      <c r="P7">
        <f t="shared" ref="P7:U7" si="8">AVERAGE(G50:G61)</f>
        <v>21.079787457912456</v>
      </c>
      <c r="Q7">
        <f t="shared" si="8"/>
        <v>38.034480218855215</v>
      </c>
      <c r="R7">
        <f t="shared" si="8"/>
        <v>13.945507154882153</v>
      </c>
      <c r="S7">
        <f t="shared" si="8"/>
        <v>30.957333754208758</v>
      </c>
      <c r="T7">
        <f t="shared" si="8"/>
        <v>244.89216119528621</v>
      </c>
      <c r="U7">
        <f t="shared" si="8"/>
        <v>348.90926978114476</v>
      </c>
      <c r="Y7">
        <v>2001</v>
      </c>
      <c r="Z7">
        <f t="shared" si="4"/>
        <v>6.0416243658802387</v>
      </c>
      <c r="AA7">
        <f t="shared" si="2"/>
        <v>10.900965813465646</v>
      </c>
      <c r="AB7">
        <f t="shared" si="2"/>
        <v>3.9968864007624525</v>
      </c>
      <c r="AC7">
        <f t="shared" si="2"/>
        <v>8.8726028327154829</v>
      </c>
      <c r="AD7">
        <f t="shared" si="2"/>
        <v>70.187920587176194</v>
      </c>
      <c r="AE7">
        <f t="shared" si="5"/>
        <v>100.00000000000001</v>
      </c>
    </row>
    <row r="8" spans="1:31" x14ac:dyDescent="0.25">
      <c r="A8">
        <v>1990</v>
      </c>
      <c r="B8">
        <v>4</v>
      </c>
      <c r="C8">
        <v>314.04634079580501</v>
      </c>
      <c r="D8">
        <v>240</v>
      </c>
      <c r="F8" t="s">
        <v>29</v>
      </c>
      <c r="G8">
        <v>2.7</v>
      </c>
      <c r="H8">
        <v>12.3</v>
      </c>
      <c r="I8">
        <v>1</v>
      </c>
      <c r="J8">
        <v>0.45</v>
      </c>
      <c r="K8">
        <v>701.65</v>
      </c>
      <c r="L8">
        <f t="shared" si="0"/>
        <v>718.1</v>
      </c>
      <c r="O8">
        <v>2002</v>
      </c>
      <c r="P8">
        <f t="shared" ref="P8:U8" si="9">AVERAGE(G62:G73)</f>
        <v>17.8573822011322</v>
      </c>
      <c r="Q8">
        <f t="shared" si="9"/>
        <v>15.360190503940506</v>
      </c>
      <c r="R8">
        <f t="shared" si="9"/>
        <v>16.433465145965148</v>
      </c>
      <c r="S8">
        <f t="shared" si="9"/>
        <v>6.725624375624375</v>
      </c>
      <c r="T8">
        <f t="shared" si="9"/>
        <v>173.95780608280612</v>
      </c>
      <c r="U8">
        <f t="shared" si="9"/>
        <v>230.33446830946832</v>
      </c>
      <c r="Y8">
        <v>2002</v>
      </c>
      <c r="Z8">
        <f t="shared" si="4"/>
        <v>7.7528050109893778</v>
      </c>
      <c r="AA8">
        <f t="shared" si="2"/>
        <v>6.6686460852672562</v>
      </c>
      <c r="AB8">
        <f t="shared" si="2"/>
        <v>7.1346096251151563</v>
      </c>
      <c r="AC8">
        <f t="shared" si="2"/>
        <v>2.9199383075346286</v>
      </c>
      <c r="AD8">
        <f t="shared" si="2"/>
        <v>75.524000971093599</v>
      </c>
      <c r="AE8">
        <f t="shared" si="5"/>
        <v>100.00000000000001</v>
      </c>
    </row>
    <row r="9" spans="1:31" x14ac:dyDescent="0.25">
      <c r="A9">
        <v>1990</v>
      </c>
      <c r="B9">
        <v>5</v>
      </c>
      <c r="C9">
        <v>1111.95189355753</v>
      </c>
      <c r="D9">
        <v>248</v>
      </c>
      <c r="F9" t="s">
        <v>30</v>
      </c>
      <c r="G9">
        <v>13.977272727272727</v>
      </c>
      <c r="H9">
        <v>9.9090909090909083</v>
      </c>
      <c r="I9">
        <v>4.4545454545454541</v>
      </c>
      <c r="J9">
        <v>0.18181818181818182</v>
      </c>
      <c r="K9">
        <v>944.4545454545455</v>
      </c>
      <c r="L9">
        <f t="shared" si="0"/>
        <v>972.97727272727275</v>
      </c>
      <c r="O9">
        <v>2003</v>
      </c>
      <c r="P9">
        <f t="shared" ref="P9:U9" si="10">AVERAGE(G74:G85)</f>
        <v>23.020084082584088</v>
      </c>
      <c r="Q9">
        <f t="shared" si="10"/>
        <v>31.265145733895725</v>
      </c>
      <c r="R9">
        <f t="shared" si="10"/>
        <v>10.381592944092944</v>
      </c>
      <c r="S9">
        <f t="shared" si="10"/>
        <v>18.832190957190956</v>
      </c>
      <c r="T9">
        <f t="shared" si="10"/>
        <v>301.06782800532807</v>
      </c>
      <c r="U9">
        <f t="shared" si="10"/>
        <v>384.56684172309173</v>
      </c>
      <c r="Y9">
        <v>2003</v>
      </c>
      <c r="Z9">
        <f t="shared" si="4"/>
        <v>5.9859773607730213</v>
      </c>
      <c r="AA9">
        <f t="shared" si="2"/>
        <v>8.1299639859247836</v>
      </c>
      <c r="AB9">
        <f t="shared" si="2"/>
        <v>2.6995548803888392</v>
      </c>
      <c r="AC9">
        <f t="shared" si="2"/>
        <v>4.8969877051311457</v>
      </c>
      <c r="AD9">
        <f t="shared" si="2"/>
        <v>78.287516067782221</v>
      </c>
      <c r="AE9">
        <f t="shared" si="5"/>
        <v>100.00000000000001</v>
      </c>
    </row>
    <row r="10" spans="1:31" x14ac:dyDescent="0.25">
      <c r="A10">
        <v>1990</v>
      </c>
      <c r="B10">
        <v>6</v>
      </c>
      <c r="C10">
        <v>3105.3859494285498</v>
      </c>
      <c r="D10">
        <v>240</v>
      </c>
      <c r="F10" t="s">
        <v>31</v>
      </c>
      <c r="G10">
        <v>12.294117647058824</v>
      </c>
      <c r="H10">
        <v>0.52941176470588236</v>
      </c>
      <c r="I10">
        <v>10.176470588235293</v>
      </c>
      <c r="J10">
        <v>0</v>
      </c>
      <c r="K10">
        <v>1198.2352941176471</v>
      </c>
      <c r="L10">
        <f t="shared" si="0"/>
        <v>1221.2352941176471</v>
      </c>
      <c r="O10">
        <v>2004</v>
      </c>
      <c r="P10">
        <f t="shared" ref="P10:U10" si="11">AVERAGE(G86:G97)</f>
        <v>31.638982313982314</v>
      </c>
      <c r="Q10">
        <f t="shared" si="11"/>
        <v>28.052782865282865</v>
      </c>
      <c r="R10">
        <f t="shared" si="11"/>
        <v>16.410991092241094</v>
      </c>
      <c r="S10">
        <f t="shared" si="11"/>
        <v>18.524076386576386</v>
      </c>
      <c r="T10">
        <f t="shared" si="11"/>
        <v>288.34639689014693</v>
      </c>
      <c r="U10">
        <f t="shared" si="11"/>
        <v>382.97322954822954</v>
      </c>
      <c r="Y10">
        <v>2004</v>
      </c>
      <c r="Z10">
        <f t="shared" si="4"/>
        <v>8.2614083368973112</v>
      </c>
      <c r="AA10">
        <f t="shared" si="2"/>
        <v>7.3249983813163766</v>
      </c>
      <c r="AB10">
        <f t="shared" si="2"/>
        <v>4.2851535893514416</v>
      </c>
      <c r="AC10">
        <f t="shared" si="2"/>
        <v>4.8369115534336755</v>
      </c>
      <c r="AD10">
        <f t="shared" si="2"/>
        <v>75.291528139001215</v>
      </c>
      <c r="AE10">
        <f t="shared" si="5"/>
        <v>100.00000000000003</v>
      </c>
    </row>
    <row r="11" spans="1:31" x14ac:dyDescent="0.25">
      <c r="A11">
        <v>1990</v>
      </c>
      <c r="B11">
        <v>7</v>
      </c>
      <c r="C11">
        <v>1711.38840781674</v>
      </c>
      <c r="D11">
        <v>248</v>
      </c>
      <c r="F11" t="s">
        <v>32</v>
      </c>
      <c r="G11">
        <v>42.916666666666664</v>
      </c>
      <c r="H11">
        <v>58.166666666666664</v>
      </c>
      <c r="I11">
        <v>23.25</v>
      </c>
      <c r="J11">
        <v>8.3333333333333329E-2</v>
      </c>
      <c r="K11">
        <v>77.166666666666671</v>
      </c>
      <c r="L11">
        <f t="shared" si="0"/>
        <v>201.58333333333331</v>
      </c>
      <c r="O11">
        <v>2005</v>
      </c>
      <c r="P11">
        <f t="shared" ref="P11:U11" si="12">AVERAGE(G98:G109)</f>
        <v>47.452964165464159</v>
      </c>
      <c r="Q11">
        <f t="shared" si="12"/>
        <v>20.401088263588264</v>
      </c>
      <c r="R11">
        <f t="shared" si="12"/>
        <v>24.972017797017799</v>
      </c>
      <c r="S11">
        <f t="shared" si="12"/>
        <v>6.5961219336219346</v>
      </c>
      <c r="T11">
        <f t="shared" si="12"/>
        <v>256.69836459836455</v>
      </c>
      <c r="U11">
        <f t="shared" si="12"/>
        <v>356.12055675805669</v>
      </c>
      <c r="Y11">
        <v>2005</v>
      </c>
      <c r="Z11">
        <f t="shared" si="4"/>
        <v>13.324971913290319</v>
      </c>
      <c r="AA11">
        <f t="shared" si="2"/>
        <v>5.7287027879854957</v>
      </c>
      <c r="AB11">
        <f t="shared" si="2"/>
        <v>7.0122370986810054</v>
      </c>
      <c r="AC11">
        <f t="shared" si="2"/>
        <v>1.8522160005784916</v>
      </c>
      <c r="AD11">
        <f t="shared" si="2"/>
        <v>72.081872199464684</v>
      </c>
      <c r="AE11">
        <f t="shared" si="5"/>
        <v>100</v>
      </c>
    </row>
    <row r="12" spans="1:31" x14ac:dyDescent="0.25">
      <c r="A12">
        <v>1990</v>
      </c>
      <c r="B12">
        <v>8</v>
      </c>
      <c r="C12">
        <v>5393.9501179692998</v>
      </c>
      <c r="D12">
        <v>248</v>
      </c>
      <c r="F12" t="s">
        <v>33</v>
      </c>
      <c r="G12">
        <v>55.5</v>
      </c>
      <c r="H12">
        <v>123.875</v>
      </c>
      <c r="I12">
        <v>2.9375</v>
      </c>
      <c r="J12">
        <v>8.5625</v>
      </c>
      <c r="K12">
        <v>113.8125</v>
      </c>
      <c r="L12">
        <f t="shared" si="0"/>
        <v>304.6875</v>
      </c>
      <c r="O12">
        <v>2006</v>
      </c>
      <c r="P12">
        <f t="shared" ref="P12:U12" si="13">AVERAGE(G110:G121)</f>
        <v>38.901112313612309</v>
      </c>
      <c r="Q12">
        <f t="shared" si="13"/>
        <v>19.212506012506012</v>
      </c>
      <c r="R12">
        <f t="shared" si="13"/>
        <v>32.070475589225587</v>
      </c>
      <c r="S12">
        <f t="shared" si="13"/>
        <v>39.762427849927853</v>
      </c>
      <c r="T12">
        <f t="shared" si="13"/>
        <v>240.19183802308797</v>
      </c>
      <c r="U12">
        <f t="shared" si="13"/>
        <v>370.13835978835982</v>
      </c>
      <c r="Y12">
        <v>2006</v>
      </c>
      <c r="Z12">
        <f t="shared" si="4"/>
        <v>10.509884016305536</v>
      </c>
      <c r="AA12">
        <f t="shared" si="2"/>
        <v>5.190628181172972</v>
      </c>
      <c r="AB12">
        <f t="shared" si="2"/>
        <v>8.6644560719302532</v>
      </c>
      <c r="AC12">
        <f t="shared" si="2"/>
        <v>10.74258498164402</v>
      </c>
      <c r="AD12">
        <f t="shared" si="2"/>
        <v>64.892446748947194</v>
      </c>
      <c r="AE12">
        <f t="shared" si="5"/>
        <v>99.999999999999972</v>
      </c>
    </row>
    <row r="13" spans="1:31" x14ac:dyDescent="0.25">
      <c r="A13">
        <v>1990</v>
      </c>
      <c r="B13">
        <v>9</v>
      </c>
      <c r="C13">
        <v>-4.0685420403411001</v>
      </c>
      <c r="D13">
        <v>240</v>
      </c>
      <c r="F13" t="s">
        <v>34</v>
      </c>
      <c r="G13">
        <v>67.678571428571431</v>
      </c>
      <c r="H13">
        <v>62.357142857142854</v>
      </c>
      <c r="I13">
        <v>27.642857142857142</v>
      </c>
      <c r="J13">
        <v>10.5</v>
      </c>
      <c r="K13">
        <v>68.392857142857139</v>
      </c>
      <c r="L13">
        <f t="shared" si="0"/>
        <v>236.57142857142856</v>
      </c>
      <c r="Y13" t="s">
        <v>21</v>
      </c>
      <c r="Z13">
        <f>AVERAGE(Z3:Z12)</f>
        <v>8.2841453566455421</v>
      </c>
      <c r="AA13">
        <f t="shared" ref="AA13:AE13" si="14">AVERAGE(AA3:AA12)</f>
        <v>8.9183255367468597</v>
      </c>
      <c r="AB13">
        <f t="shared" si="14"/>
        <v>4.9713417422855999</v>
      </c>
      <c r="AC13">
        <f t="shared" si="14"/>
        <v>4.9388619610462525</v>
      </c>
      <c r="AD13">
        <f t="shared" si="14"/>
        <v>72.887325403275753</v>
      </c>
      <c r="AE13">
        <f t="shared" si="14"/>
        <v>100</v>
      </c>
    </row>
    <row r="14" spans="1:31" x14ac:dyDescent="0.25">
      <c r="A14">
        <v>1990</v>
      </c>
      <c r="B14">
        <v>10</v>
      </c>
      <c r="C14">
        <v>559.37589449517702</v>
      </c>
      <c r="D14">
        <v>248</v>
      </c>
      <c r="F14" t="s">
        <v>35</v>
      </c>
      <c r="G14">
        <v>111.2</v>
      </c>
      <c r="H14">
        <v>98.9</v>
      </c>
      <c r="I14">
        <v>50.533333333333331</v>
      </c>
      <c r="J14">
        <v>33</v>
      </c>
      <c r="K14">
        <v>46.466666666666669</v>
      </c>
      <c r="L14">
        <f t="shared" si="0"/>
        <v>340.1</v>
      </c>
      <c r="Y14" t="s">
        <v>22</v>
      </c>
      <c r="Z14">
        <f>_xlfn.STDEV.S(Z3:Z12)</f>
        <v>2.3963770198577472</v>
      </c>
      <c r="AA14">
        <f t="shared" ref="AA14:AD14" si="15">_xlfn.STDEV.S(AA3:AA12)</f>
        <v>4.1777281064115792</v>
      </c>
      <c r="AB14">
        <f t="shared" si="15"/>
        <v>1.9903571096721728</v>
      </c>
      <c r="AC14">
        <f t="shared" si="15"/>
        <v>3.0132123177513614</v>
      </c>
      <c r="AD14">
        <f t="shared" si="15"/>
        <v>6.106903725599711</v>
      </c>
    </row>
    <row r="15" spans="1:31" x14ac:dyDescent="0.25">
      <c r="A15">
        <v>1990</v>
      </c>
      <c r="B15">
        <v>11</v>
      </c>
      <c r="C15">
        <v>-2528.7862463749998</v>
      </c>
      <c r="D15">
        <v>240</v>
      </c>
      <c r="F15" t="s">
        <v>36</v>
      </c>
      <c r="G15">
        <v>95.5</v>
      </c>
      <c r="H15">
        <v>149</v>
      </c>
      <c r="I15">
        <v>16.076923076923077</v>
      </c>
      <c r="J15">
        <v>79.269230769230774</v>
      </c>
      <c r="K15">
        <v>123.07692307692308</v>
      </c>
      <c r="L15">
        <f t="shared" si="0"/>
        <v>462.92307692307696</v>
      </c>
      <c r="O15" t="s">
        <v>13</v>
      </c>
      <c r="Q15" t="s">
        <v>14</v>
      </c>
    </row>
    <row r="16" spans="1:31" x14ac:dyDescent="0.25">
      <c r="A16">
        <v>1990</v>
      </c>
      <c r="B16">
        <v>12</v>
      </c>
      <c r="C16">
        <v>-4319.2047308863102</v>
      </c>
      <c r="D16">
        <v>248</v>
      </c>
      <c r="F16" t="s">
        <v>37</v>
      </c>
      <c r="G16">
        <v>30.136363636363637</v>
      </c>
      <c r="H16">
        <v>40.81818181818182</v>
      </c>
      <c r="I16">
        <v>33.18181818181818</v>
      </c>
      <c r="J16">
        <v>17.318181818181817</v>
      </c>
      <c r="K16">
        <v>132.72727272727272</v>
      </c>
      <c r="L16">
        <f t="shared" si="0"/>
        <v>254.18181818181816</v>
      </c>
      <c r="O16">
        <v>1990</v>
      </c>
      <c r="P16">
        <f>2*SUM(C8:C11)</f>
        <v>12485.54518319725</v>
      </c>
    </row>
    <row r="17" spans="1:16" x14ac:dyDescent="0.25">
      <c r="A17">
        <v>1991</v>
      </c>
      <c r="B17">
        <v>1</v>
      </c>
      <c r="C17">
        <v>-3429.6134675193098</v>
      </c>
      <c r="D17">
        <v>248</v>
      </c>
      <c r="F17" t="s">
        <v>38</v>
      </c>
      <c r="G17">
        <v>44.607142857142854</v>
      </c>
      <c r="H17">
        <v>24.107142857142858</v>
      </c>
      <c r="I17">
        <v>56.214285714285715</v>
      </c>
      <c r="J17">
        <v>4.2142857142857144</v>
      </c>
      <c r="K17">
        <v>229.85714285714286</v>
      </c>
      <c r="L17">
        <f t="shared" si="0"/>
        <v>359</v>
      </c>
      <c r="O17">
        <v>1991</v>
      </c>
      <c r="P17">
        <f>SUM(C20:C23)</f>
        <v>2396.43804778903</v>
      </c>
    </row>
    <row r="18" spans="1:16" x14ac:dyDescent="0.25">
      <c r="A18">
        <v>1991</v>
      </c>
      <c r="B18">
        <v>2</v>
      </c>
      <c r="C18">
        <v>-5394.0876260668201</v>
      </c>
      <c r="D18">
        <v>224</v>
      </c>
      <c r="F18" t="s">
        <v>39</v>
      </c>
      <c r="G18">
        <v>62.4375</v>
      </c>
      <c r="H18">
        <v>58.25</v>
      </c>
      <c r="I18">
        <v>35.6875</v>
      </c>
      <c r="J18">
        <v>16.1875</v>
      </c>
      <c r="K18">
        <v>359.625</v>
      </c>
      <c r="L18">
        <f t="shared" si="0"/>
        <v>532.1875</v>
      </c>
      <c r="O18">
        <v>1992</v>
      </c>
      <c r="P18">
        <f>SUM(C32:C35)</f>
        <v>7629.4196867690234</v>
      </c>
    </row>
    <row r="19" spans="1:16" x14ac:dyDescent="0.25">
      <c r="A19">
        <v>1991</v>
      </c>
      <c r="B19">
        <v>3</v>
      </c>
      <c r="C19">
        <v>-5667.28874058978</v>
      </c>
      <c r="D19">
        <v>248</v>
      </c>
      <c r="F19" t="s">
        <v>40</v>
      </c>
      <c r="G19">
        <v>39.0625</v>
      </c>
      <c r="H19">
        <v>38.53125</v>
      </c>
      <c r="I19">
        <v>9.75</v>
      </c>
      <c r="J19">
        <v>3.5</v>
      </c>
      <c r="K19">
        <v>450.34375</v>
      </c>
      <c r="L19">
        <f t="shared" si="0"/>
        <v>541.1875</v>
      </c>
      <c r="O19">
        <v>1993</v>
      </c>
      <c r="P19">
        <f>SUM(C44:C47)</f>
        <v>3334.4011767838733</v>
      </c>
    </row>
    <row r="20" spans="1:16" x14ac:dyDescent="0.25">
      <c r="A20">
        <v>1991</v>
      </c>
      <c r="B20">
        <v>4</v>
      </c>
      <c r="C20">
        <v>-1663.7706475283601</v>
      </c>
      <c r="D20">
        <v>240</v>
      </c>
      <c r="F20" t="s">
        <v>41</v>
      </c>
      <c r="G20">
        <v>50.43333333333333</v>
      </c>
      <c r="H20">
        <v>24.1</v>
      </c>
      <c r="I20">
        <v>14.6</v>
      </c>
      <c r="J20">
        <v>0.46666666666666667</v>
      </c>
      <c r="K20">
        <v>345.56666666666666</v>
      </c>
      <c r="L20">
        <f t="shared" si="0"/>
        <v>435.16666666666663</v>
      </c>
      <c r="O20">
        <v>1994</v>
      </c>
      <c r="P20">
        <f>SUM(C56:C59)</f>
        <v>8142.740341486</v>
      </c>
    </row>
    <row r="21" spans="1:16" x14ac:dyDescent="0.25">
      <c r="A21">
        <v>1991</v>
      </c>
      <c r="B21">
        <v>5</v>
      </c>
      <c r="C21">
        <v>-1701.7764193181199</v>
      </c>
      <c r="D21">
        <v>248</v>
      </c>
      <c r="F21" t="s">
        <v>42</v>
      </c>
      <c r="G21">
        <v>26.545454545454547</v>
      </c>
      <c r="H21">
        <v>4.2272727272727275</v>
      </c>
      <c r="I21">
        <v>18.454545454545453</v>
      </c>
      <c r="J21">
        <v>9.0909090909090912E-2</v>
      </c>
      <c r="K21">
        <v>549.63636363636363</v>
      </c>
      <c r="L21">
        <f t="shared" si="0"/>
        <v>598.9545454545455</v>
      </c>
      <c r="O21">
        <v>1995</v>
      </c>
      <c r="P21">
        <f>SUM(C68:C71)</f>
        <v>8189.2027087534925</v>
      </c>
    </row>
    <row r="22" spans="1:16" x14ac:dyDescent="0.25">
      <c r="A22">
        <v>1991</v>
      </c>
      <c r="B22">
        <v>6</v>
      </c>
      <c r="C22">
        <v>1410.0800086018901</v>
      </c>
      <c r="D22">
        <v>240</v>
      </c>
      <c r="F22" t="s">
        <v>43</v>
      </c>
      <c r="G22">
        <v>3.8</v>
      </c>
      <c r="H22">
        <v>1.7333333333333334</v>
      </c>
      <c r="I22">
        <v>6.6</v>
      </c>
      <c r="J22">
        <v>6.6666666666666666E-2</v>
      </c>
      <c r="K22">
        <v>832.76666666666665</v>
      </c>
      <c r="L22">
        <f t="shared" si="0"/>
        <v>844.9666666666667</v>
      </c>
      <c r="O22">
        <v>1996</v>
      </c>
      <c r="P22">
        <f>SUM(C80:C83)</f>
        <v>7447.7732636605397</v>
      </c>
    </row>
    <row r="23" spans="1:16" x14ac:dyDescent="0.25">
      <c r="A23">
        <v>1991</v>
      </c>
      <c r="B23">
        <v>7</v>
      </c>
      <c r="C23">
        <v>4351.9051060336196</v>
      </c>
      <c r="D23">
        <v>248</v>
      </c>
      <c r="F23" t="s">
        <v>44</v>
      </c>
      <c r="G23">
        <v>6.1</v>
      </c>
      <c r="H23">
        <v>8.4</v>
      </c>
      <c r="I23">
        <v>11</v>
      </c>
      <c r="J23">
        <v>0.6</v>
      </c>
      <c r="K23">
        <v>512.66666666666663</v>
      </c>
      <c r="L23">
        <f t="shared" si="0"/>
        <v>538.76666666666665</v>
      </c>
      <c r="O23">
        <v>1997</v>
      </c>
      <c r="P23">
        <f>SUM(C92:C95)</f>
        <v>5546.2402116093708</v>
      </c>
    </row>
    <row r="24" spans="1:16" x14ac:dyDescent="0.25">
      <c r="A24">
        <v>1991</v>
      </c>
      <c r="B24">
        <v>8</v>
      </c>
      <c r="C24">
        <v>4271.6493433878904</v>
      </c>
      <c r="D24">
        <v>248</v>
      </c>
      <c r="F24" t="s">
        <v>45</v>
      </c>
      <c r="G24">
        <v>12.125</v>
      </c>
      <c r="H24">
        <v>12.0625</v>
      </c>
      <c r="I24">
        <v>16.375</v>
      </c>
      <c r="J24">
        <v>7.5625</v>
      </c>
      <c r="K24">
        <v>182.4375</v>
      </c>
      <c r="L24">
        <f t="shared" si="0"/>
        <v>230.5625</v>
      </c>
      <c r="O24">
        <v>1998</v>
      </c>
      <c r="P24">
        <f>SUM(C104:C107)</f>
        <v>9335.1506836269291</v>
      </c>
    </row>
    <row r="25" spans="1:16" x14ac:dyDescent="0.25">
      <c r="A25">
        <v>1991</v>
      </c>
      <c r="B25">
        <v>9</v>
      </c>
      <c r="C25">
        <v>1790.2049839976801</v>
      </c>
      <c r="D25">
        <v>240</v>
      </c>
      <c r="F25" t="s">
        <v>46</v>
      </c>
      <c r="G25">
        <v>51.285714285714285</v>
      </c>
      <c r="H25">
        <v>25.178571428571427</v>
      </c>
      <c r="I25">
        <v>24.142857142857142</v>
      </c>
      <c r="J25">
        <v>15.071428571428571</v>
      </c>
      <c r="K25">
        <v>245.71428571428572</v>
      </c>
      <c r="L25">
        <f t="shared" si="0"/>
        <v>361.39285714285711</v>
      </c>
      <c r="O25">
        <v>1999</v>
      </c>
      <c r="P25">
        <f>SUM(C116:C119)</f>
        <v>7477.4791414015262</v>
      </c>
    </row>
    <row r="26" spans="1:16" x14ac:dyDescent="0.25">
      <c r="A26">
        <v>1991</v>
      </c>
      <c r="B26">
        <v>10</v>
      </c>
      <c r="C26">
        <v>-4047.4427645829501</v>
      </c>
      <c r="D26">
        <v>248</v>
      </c>
      <c r="F26" t="s">
        <v>47</v>
      </c>
      <c r="G26">
        <v>60.466666666666669</v>
      </c>
      <c r="H26">
        <v>113.66666666666667</v>
      </c>
      <c r="I26">
        <v>33.799999999999997</v>
      </c>
      <c r="J26">
        <v>34.233333333333334</v>
      </c>
      <c r="K26">
        <v>49.866666666666667</v>
      </c>
      <c r="L26">
        <f t="shared" si="0"/>
        <v>292.03333333333336</v>
      </c>
      <c r="O26">
        <v>2000</v>
      </c>
      <c r="P26">
        <f>SUM(C128:C131)</f>
        <v>9000.5525359850599</v>
      </c>
    </row>
    <row r="27" spans="1:16" x14ac:dyDescent="0.25">
      <c r="A27">
        <v>1991</v>
      </c>
      <c r="B27">
        <v>11</v>
      </c>
      <c r="C27">
        <v>-4202.7861733935297</v>
      </c>
      <c r="D27">
        <v>240</v>
      </c>
      <c r="F27" t="s">
        <v>48</v>
      </c>
      <c r="G27">
        <v>36.75</v>
      </c>
      <c r="H27">
        <v>221</v>
      </c>
      <c r="I27">
        <v>45</v>
      </c>
      <c r="J27">
        <v>25</v>
      </c>
      <c r="K27">
        <v>102.16666666666667</v>
      </c>
      <c r="L27">
        <f t="shared" si="0"/>
        <v>429.91666666666669</v>
      </c>
      <c r="O27">
        <v>2001</v>
      </c>
      <c r="P27">
        <f>SUM(C140:C143)</f>
        <v>561.09948758268274</v>
      </c>
    </row>
    <row r="28" spans="1:16" x14ac:dyDescent="0.25">
      <c r="A28">
        <v>1991</v>
      </c>
      <c r="B28">
        <v>12</v>
      </c>
      <c r="C28">
        <v>-4793.0805770440202</v>
      </c>
      <c r="D28">
        <v>248</v>
      </c>
      <c r="F28" t="s">
        <v>49</v>
      </c>
      <c r="G28">
        <v>5.125</v>
      </c>
      <c r="H28">
        <v>54.375</v>
      </c>
      <c r="I28">
        <v>3</v>
      </c>
      <c r="J28">
        <v>19.541666666666668</v>
      </c>
      <c r="K28">
        <v>208.54166666666666</v>
      </c>
      <c r="L28">
        <f t="shared" si="0"/>
        <v>290.58333333333331</v>
      </c>
      <c r="O28">
        <v>2002</v>
      </c>
      <c r="P28">
        <f>SUM(C152:C155)</f>
        <v>2562.9047331461697</v>
      </c>
    </row>
    <row r="29" spans="1:16" x14ac:dyDescent="0.25">
      <c r="A29">
        <v>1992</v>
      </c>
      <c r="B29">
        <v>1</v>
      </c>
      <c r="C29">
        <v>-5468.2852279919498</v>
      </c>
      <c r="D29">
        <v>248</v>
      </c>
      <c r="F29" t="s">
        <v>50</v>
      </c>
      <c r="G29">
        <v>10.3</v>
      </c>
      <c r="H29">
        <v>28.3</v>
      </c>
      <c r="I29">
        <v>4.8</v>
      </c>
      <c r="J29">
        <v>29.55</v>
      </c>
      <c r="K29">
        <v>126.05</v>
      </c>
      <c r="L29">
        <f t="shared" si="0"/>
        <v>199</v>
      </c>
      <c r="O29">
        <v>2003</v>
      </c>
      <c r="P29">
        <f>SUM(C164:C167)</f>
        <v>2621.6040178637099</v>
      </c>
    </row>
    <row r="30" spans="1:16" x14ac:dyDescent="0.25">
      <c r="A30">
        <v>1992</v>
      </c>
      <c r="B30">
        <v>2</v>
      </c>
      <c r="C30">
        <v>-2062.9832194738101</v>
      </c>
      <c r="D30">
        <v>232</v>
      </c>
      <c r="F30" t="s">
        <v>51</v>
      </c>
      <c r="G30">
        <v>4.7727272727272725</v>
      </c>
      <c r="H30">
        <v>13.545454545454545</v>
      </c>
      <c r="I30">
        <v>5.5454545454545459</v>
      </c>
      <c r="J30">
        <v>4.4545454545454541</v>
      </c>
      <c r="K30">
        <v>182.18181818181819</v>
      </c>
      <c r="L30">
        <f t="shared" si="0"/>
        <v>210.5</v>
      </c>
      <c r="O30">
        <v>2004</v>
      </c>
      <c r="P30">
        <f>SUM(C176:C179)</f>
        <v>999.76745860586993</v>
      </c>
    </row>
    <row r="31" spans="1:16" x14ac:dyDescent="0.25">
      <c r="A31">
        <v>1992</v>
      </c>
      <c r="B31">
        <v>3</v>
      </c>
      <c r="C31">
        <v>-2841.19168124319</v>
      </c>
      <c r="D31">
        <v>248</v>
      </c>
      <c r="F31" t="s">
        <v>52</v>
      </c>
      <c r="G31">
        <v>14.555555555555555</v>
      </c>
      <c r="H31">
        <v>22.555555555555557</v>
      </c>
      <c r="I31">
        <v>0.88888888888888884</v>
      </c>
      <c r="J31">
        <v>0.77777777777777779</v>
      </c>
      <c r="K31">
        <v>206.22222222222223</v>
      </c>
      <c r="L31">
        <f t="shared" si="0"/>
        <v>245</v>
      </c>
      <c r="O31">
        <v>2005</v>
      </c>
      <c r="P31">
        <f>SUM(C188:C191)</f>
        <v>-7257.7416794604706</v>
      </c>
    </row>
    <row r="32" spans="1:16" x14ac:dyDescent="0.25">
      <c r="A32">
        <v>1992</v>
      </c>
      <c r="B32">
        <v>4</v>
      </c>
      <c r="C32">
        <v>-1240.4908885700399</v>
      </c>
      <c r="D32">
        <v>240</v>
      </c>
      <c r="F32" t="s">
        <v>53</v>
      </c>
      <c r="G32">
        <v>7.25</v>
      </c>
      <c r="H32">
        <v>8.15</v>
      </c>
      <c r="I32">
        <v>2.1</v>
      </c>
      <c r="J32">
        <v>1.1000000000000001</v>
      </c>
      <c r="K32">
        <v>314.05</v>
      </c>
      <c r="L32">
        <f t="shared" si="0"/>
        <v>332.65000000000003</v>
      </c>
      <c r="O32">
        <v>2006</v>
      </c>
      <c r="P32">
        <f>SUM(C200:C203)</f>
        <v>4120.071694708723</v>
      </c>
    </row>
    <row r="33" spans="1:16" x14ac:dyDescent="0.25">
      <c r="A33">
        <v>1992</v>
      </c>
      <c r="B33">
        <v>5</v>
      </c>
      <c r="C33">
        <v>480.10317216070302</v>
      </c>
      <c r="D33">
        <v>248</v>
      </c>
      <c r="F33" t="s">
        <v>54</v>
      </c>
      <c r="G33">
        <v>44.363636363636367</v>
      </c>
      <c r="H33">
        <v>11.136363636363637</v>
      </c>
      <c r="I33">
        <v>4.4545454545454541</v>
      </c>
      <c r="J33">
        <v>0</v>
      </c>
      <c r="K33">
        <v>186.81818181818181</v>
      </c>
      <c r="L33">
        <f t="shared" si="0"/>
        <v>246.77272727272725</v>
      </c>
    </row>
    <row r="34" spans="1:16" x14ac:dyDescent="0.25">
      <c r="A34">
        <v>1992</v>
      </c>
      <c r="B34">
        <v>6</v>
      </c>
      <c r="C34">
        <v>4387.0245927303204</v>
      </c>
      <c r="D34">
        <v>240</v>
      </c>
      <c r="F34" t="s">
        <v>55</v>
      </c>
      <c r="G34">
        <v>8.9642857142857135</v>
      </c>
      <c r="H34">
        <v>2.0714285714285716</v>
      </c>
      <c r="I34">
        <v>2.4285714285714284</v>
      </c>
      <c r="J34">
        <v>3.7142857142857144</v>
      </c>
      <c r="K34">
        <v>227.71428571428572</v>
      </c>
      <c r="L34">
        <f t="shared" si="0"/>
        <v>244.89285714285714</v>
      </c>
    </row>
    <row r="35" spans="1:16" x14ac:dyDescent="0.25">
      <c r="A35">
        <v>1992</v>
      </c>
      <c r="B35">
        <v>7</v>
      </c>
      <c r="C35">
        <v>4002.78281044804</v>
      </c>
      <c r="D35">
        <v>248</v>
      </c>
      <c r="F35" t="s">
        <v>56</v>
      </c>
      <c r="G35">
        <v>39.428571428571431</v>
      </c>
      <c r="H35">
        <v>17.357142857142858</v>
      </c>
      <c r="I35">
        <v>4.1428571428571432</v>
      </c>
      <c r="J35">
        <v>2.5714285714285716</v>
      </c>
      <c r="K35">
        <v>166.28571428571428</v>
      </c>
      <c r="L35">
        <f t="shared" si="0"/>
        <v>229.78571428571428</v>
      </c>
      <c r="O35" t="s">
        <v>15</v>
      </c>
    </row>
    <row r="36" spans="1:16" x14ac:dyDescent="0.25">
      <c r="A36">
        <v>1992</v>
      </c>
      <c r="B36">
        <v>8</v>
      </c>
      <c r="C36">
        <v>3824.1605375547101</v>
      </c>
      <c r="D36">
        <v>248</v>
      </c>
      <c r="F36" t="s">
        <v>57</v>
      </c>
      <c r="G36">
        <v>15.125</v>
      </c>
      <c r="H36">
        <v>46.291666666666664</v>
      </c>
      <c r="I36">
        <v>3.5</v>
      </c>
      <c r="J36">
        <v>24</v>
      </c>
      <c r="K36">
        <v>67.583333333333329</v>
      </c>
      <c r="L36">
        <f t="shared" si="0"/>
        <v>156.5</v>
      </c>
      <c r="O36">
        <v>1990</v>
      </c>
      <c r="P36">
        <f>SUM(C4:C6)</f>
        <v>-9028.9371882245905</v>
      </c>
    </row>
    <row r="37" spans="1:16" x14ac:dyDescent="0.25">
      <c r="A37">
        <v>1992</v>
      </c>
      <c r="B37">
        <v>9</v>
      </c>
      <c r="C37">
        <v>2816.3400287627401</v>
      </c>
      <c r="D37">
        <v>240</v>
      </c>
      <c r="F37" t="s">
        <v>58</v>
      </c>
      <c r="G37">
        <v>19.90909090909091</v>
      </c>
      <c r="H37">
        <v>68.545454545454547</v>
      </c>
      <c r="I37">
        <v>11.909090909090908</v>
      </c>
      <c r="J37">
        <v>53.909090909090907</v>
      </c>
      <c r="K37">
        <v>63.545454545454547</v>
      </c>
      <c r="L37">
        <f t="shared" si="0"/>
        <v>217.81818181818181</v>
      </c>
      <c r="O37">
        <v>1991</v>
      </c>
      <c r="P37">
        <f>SUM(C16:C18)</f>
        <v>-13142.90582447244</v>
      </c>
    </row>
    <row r="38" spans="1:16" x14ac:dyDescent="0.25">
      <c r="A38">
        <v>1992</v>
      </c>
      <c r="B38">
        <v>10</v>
      </c>
      <c r="C38">
        <v>896.01186227853805</v>
      </c>
      <c r="D38">
        <v>248</v>
      </c>
      <c r="F38" t="s">
        <v>59</v>
      </c>
      <c r="G38">
        <v>18.5625</v>
      </c>
      <c r="H38">
        <v>99.3125</v>
      </c>
      <c r="I38">
        <v>14.375</v>
      </c>
      <c r="J38">
        <v>33.6875</v>
      </c>
      <c r="K38">
        <v>28.625</v>
      </c>
      <c r="L38">
        <f t="shared" si="0"/>
        <v>194.5625</v>
      </c>
      <c r="O38">
        <v>1992</v>
      </c>
      <c r="P38">
        <f>SUM(C28:C30)</f>
        <v>-12324.34902450978</v>
      </c>
    </row>
    <row r="39" spans="1:16" x14ac:dyDescent="0.25">
      <c r="A39">
        <v>1992</v>
      </c>
      <c r="B39">
        <v>11</v>
      </c>
      <c r="C39">
        <v>248.20927372120201</v>
      </c>
      <c r="D39">
        <v>240</v>
      </c>
      <c r="F39" t="s">
        <v>60</v>
      </c>
      <c r="G39">
        <v>7.2538461538461538</v>
      </c>
      <c r="H39">
        <v>41.615384615384613</v>
      </c>
      <c r="I39">
        <v>14.653846153846153</v>
      </c>
      <c r="J39">
        <v>33.646153846153844</v>
      </c>
      <c r="K39">
        <v>380.15384615384613</v>
      </c>
      <c r="L39">
        <f t="shared" si="0"/>
        <v>477.32307692307688</v>
      </c>
      <c r="O39">
        <v>1993</v>
      </c>
      <c r="P39">
        <f>SUM(C40:C42)</f>
        <v>-11012.088317377729</v>
      </c>
    </row>
    <row r="40" spans="1:16" x14ac:dyDescent="0.25">
      <c r="A40">
        <v>1992</v>
      </c>
      <c r="B40">
        <v>12</v>
      </c>
      <c r="C40">
        <v>-2771.9911459073301</v>
      </c>
      <c r="D40">
        <v>248</v>
      </c>
      <c r="F40" t="s">
        <v>61</v>
      </c>
      <c r="G40">
        <v>22.581818181818182</v>
      </c>
      <c r="H40">
        <v>1.1454545454545455</v>
      </c>
      <c r="I40">
        <v>7.8545454545454554</v>
      </c>
      <c r="J40">
        <v>9.0909090909090912E-2</v>
      </c>
      <c r="K40">
        <v>494.4</v>
      </c>
      <c r="L40">
        <f t="shared" si="0"/>
        <v>526.07272727272721</v>
      </c>
      <c r="O40">
        <v>1994</v>
      </c>
      <c r="P40">
        <f>SUM(C52:C54)</f>
        <v>-12273.928800052861</v>
      </c>
    </row>
    <row r="41" spans="1:16" x14ac:dyDescent="0.25">
      <c r="A41">
        <v>1993</v>
      </c>
      <c r="B41">
        <v>1</v>
      </c>
      <c r="C41">
        <v>-5270.4683187617202</v>
      </c>
      <c r="D41">
        <v>248</v>
      </c>
      <c r="F41" t="s">
        <v>62</v>
      </c>
      <c r="G41">
        <v>10.375</v>
      </c>
      <c r="H41">
        <v>1.625</v>
      </c>
      <c r="I41">
        <v>5.75</v>
      </c>
      <c r="J41">
        <v>4.625</v>
      </c>
      <c r="K41">
        <v>79.375</v>
      </c>
      <c r="L41">
        <f t="shared" si="0"/>
        <v>101.75</v>
      </c>
      <c r="O41">
        <v>1995</v>
      </c>
      <c r="P41">
        <f>SUM(C64:C66)</f>
        <v>-10476.555745121761</v>
      </c>
    </row>
    <row r="42" spans="1:16" x14ac:dyDescent="0.25">
      <c r="A42">
        <v>1993</v>
      </c>
      <c r="B42">
        <v>2</v>
      </c>
      <c r="C42">
        <v>-2969.6288527086799</v>
      </c>
      <c r="D42">
        <v>224</v>
      </c>
      <c r="F42" t="s">
        <v>63</v>
      </c>
      <c r="G42">
        <v>8.6818181818181817</v>
      </c>
      <c r="H42">
        <v>3.7727272727272729</v>
      </c>
      <c r="I42">
        <v>4.3636363636363633</v>
      </c>
      <c r="J42">
        <v>0.86363636363636365</v>
      </c>
      <c r="K42">
        <v>264.63636363636363</v>
      </c>
      <c r="L42">
        <f t="shared" si="0"/>
        <v>282.31818181818181</v>
      </c>
      <c r="O42">
        <v>1996</v>
      </c>
      <c r="P42">
        <f>SUM(C76:C78)</f>
        <v>-6951.1356878421775</v>
      </c>
    </row>
    <row r="43" spans="1:16" x14ac:dyDescent="0.25">
      <c r="A43">
        <v>1993</v>
      </c>
      <c r="B43">
        <v>3</v>
      </c>
      <c r="C43">
        <v>-112.82455460472499</v>
      </c>
      <c r="D43">
        <v>248</v>
      </c>
      <c r="F43" t="s">
        <v>64</v>
      </c>
      <c r="G43">
        <v>6.1470588235294121</v>
      </c>
      <c r="H43">
        <v>20.911764705882351</v>
      </c>
      <c r="I43">
        <v>4.4117647058823533</v>
      </c>
      <c r="J43">
        <v>1.6470588235294117</v>
      </c>
      <c r="K43">
        <v>698.88235294117646</v>
      </c>
      <c r="L43">
        <f t="shared" si="0"/>
        <v>732</v>
      </c>
      <c r="O43">
        <v>1997</v>
      </c>
      <c r="P43">
        <f>SUM(C88:C90)</f>
        <v>-9531.5929779534599</v>
      </c>
    </row>
    <row r="44" spans="1:16" x14ac:dyDescent="0.25">
      <c r="A44">
        <v>1993</v>
      </c>
      <c r="B44">
        <v>4</v>
      </c>
      <c r="C44">
        <v>-1513.8610651863501</v>
      </c>
      <c r="D44">
        <v>240</v>
      </c>
      <c r="F44" t="s">
        <v>65</v>
      </c>
      <c r="G44">
        <v>9.5</v>
      </c>
      <c r="H44">
        <v>35.625</v>
      </c>
      <c r="I44">
        <v>7.0625</v>
      </c>
      <c r="J44">
        <v>1.84375</v>
      </c>
      <c r="K44">
        <v>570.4375</v>
      </c>
      <c r="L44">
        <f t="shared" si="0"/>
        <v>624.46875</v>
      </c>
      <c r="O44">
        <v>1998</v>
      </c>
      <c r="P44">
        <f>SUM(C100:C102)</f>
        <v>-11138.47449794772</v>
      </c>
    </row>
    <row r="45" spans="1:16" x14ac:dyDescent="0.25">
      <c r="A45">
        <v>1993</v>
      </c>
      <c r="B45">
        <v>5</v>
      </c>
      <c r="C45">
        <v>596.11472454927798</v>
      </c>
      <c r="D45">
        <v>248</v>
      </c>
      <c r="F45" t="s">
        <v>66</v>
      </c>
      <c r="G45">
        <v>47.166666666666664</v>
      </c>
      <c r="H45">
        <v>6.9777777777777779</v>
      </c>
      <c r="I45">
        <v>12.111111111111111</v>
      </c>
      <c r="J45">
        <v>4.7777777777777777</v>
      </c>
      <c r="K45">
        <v>522.05555555555554</v>
      </c>
      <c r="L45">
        <f t="shared" si="0"/>
        <v>593.08888888888885</v>
      </c>
      <c r="O45">
        <v>1999</v>
      </c>
      <c r="P45">
        <f>SUM(C112:C114)</f>
        <v>-9871.2039804791202</v>
      </c>
    </row>
    <row r="46" spans="1:16" x14ac:dyDescent="0.25">
      <c r="A46">
        <v>1993</v>
      </c>
      <c r="B46">
        <v>6</v>
      </c>
      <c r="C46">
        <v>4465.5868047303602</v>
      </c>
      <c r="D46">
        <v>240</v>
      </c>
      <c r="F46" t="s">
        <v>67</v>
      </c>
      <c r="G46">
        <v>31.45</v>
      </c>
      <c r="H46">
        <v>9.4</v>
      </c>
      <c r="I46">
        <v>0.5</v>
      </c>
      <c r="J46">
        <v>0.4</v>
      </c>
      <c r="K46">
        <v>319</v>
      </c>
      <c r="L46">
        <f t="shared" si="0"/>
        <v>360.75</v>
      </c>
      <c r="O46">
        <v>2000</v>
      </c>
      <c r="P46">
        <f>SUM(C124:C126)</f>
        <v>-9445.1548475374293</v>
      </c>
    </row>
    <row r="47" spans="1:16" x14ac:dyDescent="0.25">
      <c r="A47">
        <v>1993</v>
      </c>
      <c r="B47">
        <v>7</v>
      </c>
      <c r="C47">
        <v>-213.43928730941499</v>
      </c>
      <c r="D47">
        <v>248</v>
      </c>
      <c r="F47" t="s">
        <v>68</v>
      </c>
      <c r="G47">
        <v>40.777777777777779</v>
      </c>
      <c r="H47">
        <v>55.611111111111114</v>
      </c>
      <c r="I47">
        <v>60.111111111111114</v>
      </c>
      <c r="J47">
        <v>0.1111111111111111</v>
      </c>
      <c r="K47">
        <v>631.33333333333337</v>
      </c>
      <c r="L47">
        <f t="shared" si="0"/>
        <v>787.94444444444446</v>
      </c>
      <c r="O47">
        <v>2001</v>
      </c>
      <c r="P47">
        <f>SUM(C136:C138)</f>
        <v>-22468.08452490361</v>
      </c>
    </row>
    <row r="48" spans="1:16" x14ac:dyDescent="0.25">
      <c r="A48">
        <v>1993</v>
      </c>
      <c r="B48">
        <v>8</v>
      </c>
      <c r="C48">
        <v>1264.9711862597201</v>
      </c>
      <c r="D48">
        <v>248</v>
      </c>
      <c r="F48" t="s">
        <v>69</v>
      </c>
      <c r="G48">
        <v>94.583333333333329</v>
      </c>
      <c r="H48">
        <v>224.58333333333334</v>
      </c>
      <c r="I48">
        <v>37.5</v>
      </c>
      <c r="J48">
        <v>108.41666666666667</v>
      </c>
      <c r="K48">
        <v>250.58333333333334</v>
      </c>
      <c r="L48">
        <f t="shared" si="0"/>
        <v>715.66666666666674</v>
      </c>
      <c r="O48">
        <v>2002</v>
      </c>
      <c r="P48">
        <f>SUM(C148:C150)</f>
        <v>-18744.031758508139</v>
      </c>
    </row>
    <row r="49" spans="1:16" x14ac:dyDescent="0.25">
      <c r="A49">
        <v>1993</v>
      </c>
      <c r="B49">
        <v>9</v>
      </c>
      <c r="C49">
        <v>984.40429197486105</v>
      </c>
      <c r="D49">
        <v>240</v>
      </c>
      <c r="F49" t="s">
        <v>70</v>
      </c>
      <c r="G49">
        <v>16.5</v>
      </c>
      <c r="H49">
        <v>219</v>
      </c>
      <c r="I49">
        <v>42.75</v>
      </c>
      <c r="J49">
        <v>64.75</v>
      </c>
      <c r="K49">
        <v>91.625</v>
      </c>
      <c r="L49">
        <f t="shared" si="0"/>
        <v>434.625</v>
      </c>
      <c r="O49">
        <v>2003</v>
      </c>
      <c r="P49">
        <f>SUM(C160:C162)</f>
        <v>-18719.093511102532</v>
      </c>
    </row>
    <row r="50" spans="1:16" x14ac:dyDescent="0.25">
      <c r="A50">
        <v>1993</v>
      </c>
      <c r="B50">
        <v>10</v>
      </c>
      <c r="C50">
        <v>-1535.6261325287601</v>
      </c>
      <c r="D50">
        <v>248</v>
      </c>
      <c r="F50" t="s">
        <v>71</v>
      </c>
      <c r="G50">
        <v>18</v>
      </c>
      <c r="H50">
        <v>119.4375</v>
      </c>
      <c r="I50">
        <v>44.375</v>
      </c>
      <c r="J50">
        <v>224.6875</v>
      </c>
      <c r="K50">
        <v>24.875</v>
      </c>
      <c r="L50">
        <f t="shared" si="0"/>
        <v>431.375</v>
      </c>
      <c r="O50">
        <v>2004</v>
      </c>
      <c r="P50">
        <f>SUM(C172:C174)</f>
        <v>-22720.52554866159</v>
      </c>
    </row>
    <row r="51" spans="1:16" x14ac:dyDescent="0.25">
      <c r="A51">
        <v>1993</v>
      </c>
      <c r="B51">
        <v>11</v>
      </c>
      <c r="C51">
        <v>-2631.83713148879</v>
      </c>
      <c r="D51">
        <v>240</v>
      </c>
      <c r="F51" t="s">
        <v>72</v>
      </c>
      <c r="G51">
        <v>26.15</v>
      </c>
      <c r="H51">
        <v>112.85</v>
      </c>
      <c r="I51">
        <v>18.8</v>
      </c>
      <c r="J51">
        <v>48.5</v>
      </c>
      <c r="K51">
        <v>225.3</v>
      </c>
      <c r="L51">
        <f t="shared" si="0"/>
        <v>431.6</v>
      </c>
      <c r="O51">
        <v>2005</v>
      </c>
      <c r="P51">
        <f>SUM(C184:C186)</f>
        <v>-18930.776134791071</v>
      </c>
    </row>
    <row r="52" spans="1:16" x14ac:dyDescent="0.25">
      <c r="A52">
        <v>1993</v>
      </c>
      <c r="B52">
        <v>12</v>
      </c>
      <c r="C52">
        <v>-3130.71403903802</v>
      </c>
      <c r="D52">
        <v>248</v>
      </c>
      <c r="F52" t="s">
        <v>73</v>
      </c>
      <c r="G52">
        <v>15</v>
      </c>
      <c r="H52">
        <v>37.136363636363633</v>
      </c>
      <c r="I52">
        <v>13.818181818181818</v>
      </c>
      <c r="J52">
        <v>13.045454545454545</v>
      </c>
      <c r="K52">
        <v>60</v>
      </c>
      <c r="L52">
        <f t="shared" si="0"/>
        <v>139</v>
      </c>
      <c r="O52">
        <v>2006</v>
      </c>
      <c r="P52">
        <f>SUM(C196:C198)</f>
        <v>-21140.06788798936</v>
      </c>
    </row>
    <row r="53" spans="1:16" x14ac:dyDescent="0.25">
      <c r="A53">
        <v>1994</v>
      </c>
      <c r="B53">
        <v>1</v>
      </c>
      <c r="C53">
        <v>-4414.8205087363704</v>
      </c>
      <c r="D53">
        <v>248</v>
      </c>
      <c r="F53" t="s">
        <v>74</v>
      </c>
      <c r="G53">
        <v>19.3125</v>
      </c>
      <c r="H53">
        <v>18.0625</v>
      </c>
      <c r="I53">
        <v>7</v>
      </c>
      <c r="J53">
        <v>5.375</v>
      </c>
      <c r="K53">
        <v>284.25</v>
      </c>
      <c r="L53">
        <f t="shared" si="0"/>
        <v>334</v>
      </c>
    </row>
    <row r="54" spans="1:16" x14ac:dyDescent="0.25">
      <c r="A54">
        <v>1994</v>
      </c>
      <c r="B54">
        <v>2</v>
      </c>
      <c r="C54">
        <v>-4728.39425227847</v>
      </c>
      <c r="D54">
        <v>224</v>
      </c>
      <c r="F54" t="s">
        <v>75</v>
      </c>
      <c r="G54">
        <v>8.9375</v>
      </c>
      <c r="H54">
        <v>29.1875</v>
      </c>
      <c r="I54">
        <v>17.8125</v>
      </c>
      <c r="J54">
        <v>6.75</v>
      </c>
      <c r="K54">
        <v>235.9375</v>
      </c>
      <c r="L54">
        <f t="shared" si="0"/>
        <v>298.625</v>
      </c>
    </row>
    <row r="55" spans="1:16" x14ac:dyDescent="0.25">
      <c r="A55">
        <v>1994</v>
      </c>
      <c r="B55">
        <v>3</v>
      </c>
      <c r="C55">
        <v>11.9075168711388</v>
      </c>
      <c r="D55">
        <v>248</v>
      </c>
      <c r="F55" t="s">
        <v>76</v>
      </c>
      <c r="G55">
        <v>2.6666666666666665</v>
      </c>
      <c r="H55">
        <v>12.722222222222221</v>
      </c>
      <c r="I55">
        <v>10.111111111111111</v>
      </c>
      <c r="J55">
        <v>61.111111111111114</v>
      </c>
      <c r="K55">
        <v>161.88888888888889</v>
      </c>
      <c r="L55">
        <f t="shared" si="0"/>
        <v>248.5</v>
      </c>
      <c r="O55" t="s">
        <v>16</v>
      </c>
    </row>
    <row r="56" spans="1:16" x14ac:dyDescent="0.25">
      <c r="A56">
        <v>1994</v>
      </c>
      <c r="B56">
        <v>4</v>
      </c>
      <c r="C56">
        <v>-1288.4759548972199</v>
      </c>
      <c r="D56">
        <v>240</v>
      </c>
      <c r="F56" t="s">
        <v>77</v>
      </c>
      <c r="G56">
        <v>8.3888888888888893</v>
      </c>
      <c r="H56">
        <v>12</v>
      </c>
      <c r="I56">
        <v>0</v>
      </c>
      <c r="J56">
        <v>0</v>
      </c>
      <c r="K56">
        <v>362.22222222222223</v>
      </c>
      <c r="L56">
        <f t="shared" si="0"/>
        <v>382.61111111111114</v>
      </c>
      <c r="O56">
        <v>1990</v>
      </c>
      <c r="P56">
        <f>SUM(C4:C7)</f>
        <v>-11269.424545344111</v>
      </c>
    </row>
    <row r="57" spans="1:16" x14ac:dyDescent="0.25">
      <c r="A57">
        <v>1994</v>
      </c>
      <c r="B57">
        <v>5</v>
      </c>
      <c r="C57">
        <v>2587.3282011354099</v>
      </c>
      <c r="D57">
        <v>248</v>
      </c>
      <c r="F57" t="s">
        <v>78</v>
      </c>
      <c r="G57">
        <v>9.3333333333333339</v>
      </c>
      <c r="H57">
        <v>1.0833333333333333</v>
      </c>
      <c r="I57">
        <v>0.33333333333333331</v>
      </c>
      <c r="J57">
        <v>2.3333333333333335</v>
      </c>
      <c r="K57">
        <v>437.5</v>
      </c>
      <c r="L57">
        <f t="shared" si="0"/>
        <v>450.58333333333331</v>
      </c>
      <c r="O57">
        <v>1991</v>
      </c>
      <c r="P57">
        <f>SUM(C16:C19)</f>
        <v>-18810.194565062222</v>
      </c>
    </row>
    <row r="58" spans="1:16" x14ac:dyDescent="0.25">
      <c r="A58">
        <v>1994</v>
      </c>
      <c r="B58">
        <v>6</v>
      </c>
      <c r="C58">
        <v>3169.2003495457898</v>
      </c>
      <c r="D58">
        <v>240</v>
      </c>
      <c r="F58" t="s">
        <v>79</v>
      </c>
      <c r="G58">
        <v>16.5625</v>
      </c>
      <c r="H58">
        <v>3</v>
      </c>
      <c r="I58">
        <v>0</v>
      </c>
      <c r="J58">
        <v>0.125</v>
      </c>
      <c r="K58">
        <v>456.5</v>
      </c>
      <c r="L58">
        <f t="shared" si="0"/>
        <v>476.1875</v>
      </c>
      <c r="O58">
        <v>1992</v>
      </c>
      <c r="P58">
        <f>SUM(C28:C31)</f>
        <v>-15165.54070575297</v>
      </c>
    </row>
    <row r="59" spans="1:16" x14ac:dyDescent="0.25">
      <c r="A59">
        <v>1994</v>
      </c>
      <c r="B59">
        <v>7</v>
      </c>
      <c r="C59">
        <v>3674.68774570202</v>
      </c>
      <c r="D59">
        <v>248</v>
      </c>
      <c r="F59" t="s">
        <v>80</v>
      </c>
      <c r="G59">
        <v>37.666666666666664</v>
      </c>
      <c r="H59">
        <v>9.5555555555555554</v>
      </c>
      <c r="I59">
        <v>1.1111111111111112</v>
      </c>
      <c r="J59">
        <v>7.333333333333333</v>
      </c>
      <c r="K59">
        <v>410.77777777777777</v>
      </c>
      <c r="L59">
        <f t="shared" si="0"/>
        <v>466.44444444444446</v>
      </c>
      <c r="O59">
        <v>1993</v>
      </c>
      <c r="P59">
        <f>SUM(C40:C43)</f>
        <v>-11124.912871982455</v>
      </c>
    </row>
    <row r="60" spans="1:16" x14ac:dyDescent="0.25">
      <c r="A60">
        <v>1994</v>
      </c>
      <c r="B60">
        <v>8</v>
      </c>
      <c r="C60">
        <v>1834.8150453619</v>
      </c>
      <c r="D60">
        <v>248</v>
      </c>
      <c r="F60" t="s">
        <v>81</v>
      </c>
      <c r="G60">
        <v>40.166666666666664</v>
      </c>
      <c r="H60">
        <v>31.833333333333332</v>
      </c>
      <c r="I60">
        <v>23.166666666666668</v>
      </c>
      <c r="J60">
        <v>0.5</v>
      </c>
      <c r="K60">
        <v>44</v>
      </c>
      <c r="L60">
        <f t="shared" si="0"/>
        <v>139.66666666666669</v>
      </c>
      <c r="O60">
        <v>1994</v>
      </c>
      <c r="P60">
        <f>SUM(C52:C55)</f>
        <v>-12262.021283181723</v>
      </c>
    </row>
    <row r="61" spans="1:16" x14ac:dyDescent="0.25">
      <c r="A61">
        <v>1994</v>
      </c>
      <c r="B61">
        <v>9</v>
      </c>
      <c r="C61">
        <v>2474.3875281311398</v>
      </c>
      <c r="D61">
        <v>240</v>
      </c>
      <c r="F61" t="s">
        <v>82</v>
      </c>
      <c r="G61">
        <v>50.772727272727273</v>
      </c>
      <c r="H61">
        <v>69.545454545454547</v>
      </c>
      <c r="I61">
        <v>30.818181818181817</v>
      </c>
      <c r="J61">
        <v>1.7272727272727273</v>
      </c>
      <c r="K61">
        <v>235.45454545454547</v>
      </c>
      <c r="L61">
        <f t="shared" si="0"/>
        <v>388.31818181818181</v>
      </c>
      <c r="O61">
        <v>1995</v>
      </c>
      <c r="P61">
        <f>SUM(C64:C67)</f>
        <v>-9857.3066724482633</v>
      </c>
    </row>
    <row r="62" spans="1:16" x14ac:dyDescent="0.25">
      <c r="A62">
        <v>1994</v>
      </c>
      <c r="B62">
        <v>10</v>
      </c>
      <c r="C62">
        <v>-2137.2424636126798</v>
      </c>
      <c r="D62">
        <v>248</v>
      </c>
      <c r="F62" t="s">
        <v>83</v>
      </c>
      <c r="G62">
        <v>30.045454545454547</v>
      </c>
      <c r="H62">
        <v>57.227272727272727</v>
      </c>
      <c r="I62">
        <v>33.909090909090907</v>
      </c>
      <c r="J62">
        <v>25.181818181818183</v>
      </c>
      <c r="K62">
        <v>111.72727272727273</v>
      </c>
      <c r="L62">
        <f t="shared" si="0"/>
        <v>258.09090909090912</v>
      </c>
      <c r="O62">
        <v>1996</v>
      </c>
      <c r="P62">
        <f>SUM(C76:C79)</f>
        <v>-8600.942370573428</v>
      </c>
    </row>
    <row r="63" spans="1:16" x14ac:dyDescent="0.25">
      <c r="A63">
        <v>1994</v>
      </c>
      <c r="B63">
        <v>11</v>
      </c>
      <c r="C63">
        <v>-1750.09270185324</v>
      </c>
      <c r="D63">
        <v>240</v>
      </c>
      <c r="F63" t="s">
        <v>84</v>
      </c>
      <c r="G63">
        <v>30.433333333333334</v>
      </c>
      <c r="H63">
        <v>34.9</v>
      </c>
      <c r="I63">
        <v>37.200000000000003</v>
      </c>
      <c r="J63">
        <v>6.8666666666666663</v>
      </c>
      <c r="K63">
        <v>214.2</v>
      </c>
      <c r="L63">
        <f t="shared" si="0"/>
        <v>323.59999999999997</v>
      </c>
      <c r="O63">
        <v>1997</v>
      </c>
      <c r="P63">
        <f>SUM(C88:C91)</f>
        <v>-13981.61767914271</v>
      </c>
    </row>
    <row r="64" spans="1:16" x14ac:dyDescent="0.25">
      <c r="A64">
        <v>1994</v>
      </c>
      <c r="B64">
        <v>12</v>
      </c>
      <c r="C64">
        <v>-4592.8884763158903</v>
      </c>
      <c r="D64">
        <v>248</v>
      </c>
      <c r="F64" t="s">
        <v>85</v>
      </c>
      <c r="G64">
        <v>18.708333333333332</v>
      </c>
      <c r="H64">
        <v>7.791666666666667</v>
      </c>
      <c r="I64">
        <v>22.416666666666668</v>
      </c>
      <c r="J64">
        <v>4.916666666666667</v>
      </c>
      <c r="K64">
        <v>75.416666666666671</v>
      </c>
      <c r="L64">
        <f t="shared" si="0"/>
        <v>129.25</v>
      </c>
      <c r="O64">
        <v>1998</v>
      </c>
      <c r="P64">
        <f>SUM(C100:C103)</f>
        <v>-11761.244825571081</v>
      </c>
    </row>
    <row r="65" spans="1:16" x14ac:dyDescent="0.25">
      <c r="A65">
        <v>1995</v>
      </c>
      <c r="B65">
        <v>1</v>
      </c>
      <c r="C65">
        <v>-3094.67009709381</v>
      </c>
      <c r="D65">
        <v>248</v>
      </c>
      <c r="F65" t="s">
        <v>86</v>
      </c>
      <c r="G65">
        <v>5.5</v>
      </c>
      <c r="H65">
        <v>5.8181818181818183</v>
      </c>
      <c r="I65">
        <v>0</v>
      </c>
      <c r="J65">
        <v>0.54545454545454541</v>
      </c>
      <c r="K65">
        <v>73.63636363636364</v>
      </c>
      <c r="L65">
        <f t="shared" si="0"/>
        <v>85.5</v>
      </c>
      <c r="O65">
        <v>1999</v>
      </c>
      <c r="P65">
        <f>SUM(C112:C115)</f>
        <v>-13952.09943747854</v>
      </c>
    </row>
    <row r="66" spans="1:16" x14ac:dyDescent="0.25">
      <c r="A66">
        <v>1995</v>
      </c>
      <c r="B66">
        <v>2</v>
      </c>
      <c r="C66">
        <v>-2788.9971717120602</v>
      </c>
      <c r="D66">
        <v>224</v>
      </c>
      <c r="F66" t="s">
        <v>87</v>
      </c>
      <c r="G66">
        <v>3.55</v>
      </c>
      <c r="H66">
        <v>13.4</v>
      </c>
      <c r="I66">
        <v>1.5</v>
      </c>
      <c r="J66">
        <v>0</v>
      </c>
      <c r="K66">
        <v>142.9</v>
      </c>
      <c r="L66">
        <f t="shared" si="0"/>
        <v>161.35</v>
      </c>
      <c r="O66">
        <v>2000</v>
      </c>
      <c r="P66">
        <f>SUM(C124:C127)</f>
        <v>-14123.81749715289</v>
      </c>
    </row>
    <row r="67" spans="1:16" x14ac:dyDescent="0.25">
      <c r="A67">
        <v>1995</v>
      </c>
      <c r="B67">
        <v>3</v>
      </c>
      <c r="C67">
        <v>619.24907267349795</v>
      </c>
      <c r="D67">
        <v>248</v>
      </c>
      <c r="F67" t="s">
        <v>88</v>
      </c>
      <c r="G67">
        <v>0.7142857142857143</v>
      </c>
      <c r="H67">
        <v>2.1428571428571428</v>
      </c>
      <c r="I67">
        <v>13.714285714285714</v>
      </c>
      <c r="J67">
        <v>0.8571428571428571</v>
      </c>
      <c r="K67">
        <v>557.14285714285711</v>
      </c>
      <c r="L67">
        <f t="shared" ref="L67:L122" si="16">SUM(G67:K67)</f>
        <v>574.57142857142856</v>
      </c>
      <c r="O67">
        <v>2001</v>
      </c>
      <c r="P67">
        <f>SUM(C136:C139)</f>
        <v>-26866.47821022509</v>
      </c>
    </row>
    <row r="68" spans="1:16" x14ac:dyDescent="0.25">
      <c r="A68">
        <v>1995</v>
      </c>
      <c r="B68">
        <v>4</v>
      </c>
      <c r="C68">
        <v>-624.182902746678</v>
      </c>
      <c r="D68">
        <v>240</v>
      </c>
      <c r="F68" t="s">
        <v>89</v>
      </c>
      <c r="G68">
        <v>19.600000000000001</v>
      </c>
      <c r="H68">
        <v>2.6</v>
      </c>
      <c r="I68">
        <v>0</v>
      </c>
      <c r="J68">
        <v>0</v>
      </c>
      <c r="K68">
        <v>203.9</v>
      </c>
      <c r="L68">
        <f t="shared" si="16"/>
        <v>226.10000000000002</v>
      </c>
      <c r="O68">
        <v>2002</v>
      </c>
      <c r="P68">
        <f>SUM(C148:C151)</f>
        <v>-24337.5007349158</v>
      </c>
    </row>
    <row r="69" spans="1:16" x14ac:dyDescent="0.25">
      <c r="A69">
        <v>1995</v>
      </c>
      <c r="B69">
        <v>5</v>
      </c>
      <c r="C69">
        <v>1157.7272245075101</v>
      </c>
      <c r="D69">
        <v>248</v>
      </c>
      <c r="F69" t="s">
        <v>90</v>
      </c>
      <c r="G69">
        <v>0.58333333333333337</v>
      </c>
      <c r="H69">
        <v>0.25</v>
      </c>
      <c r="I69">
        <v>0</v>
      </c>
      <c r="J69">
        <v>4.916666666666667</v>
      </c>
      <c r="K69">
        <v>187.41666666666666</v>
      </c>
      <c r="L69">
        <f t="shared" si="16"/>
        <v>193.16666666666666</v>
      </c>
      <c r="O69">
        <v>2003</v>
      </c>
      <c r="P69">
        <f>SUM(C160:C163)</f>
        <v>-23123.670303288643</v>
      </c>
    </row>
    <row r="70" spans="1:16" x14ac:dyDescent="0.25">
      <c r="A70">
        <v>1995</v>
      </c>
      <c r="B70">
        <v>6</v>
      </c>
      <c r="C70">
        <v>3191.3639146530199</v>
      </c>
      <c r="D70">
        <v>240</v>
      </c>
      <c r="F70" t="s">
        <v>91</v>
      </c>
      <c r="G70">
        <v>3.9230769230769229</v>
      </c>
      <c r="H70">
        <v>3.1923076923076925</v>
      </c>
      <c r="I70">
        <v>5.5384615384615383</v>
      </c>
      <c r="J70">
        <v>0</v>
      </c>
      <c r="K70">
        <v>330.53846153846155</v>
      </c>
      <c r="L70">
        <f t="shared" si="16"/>
        <v>343.19230769230768</v>
      </c>
      <c r="O70">
        <v>2004</v>
      </c>
      <c r="P70">
        <f>SUM(C172:C175)</f>
        <v>-29433.304440150168</v>
      </c>
    </row>
    <row r="71" spans="1:16" x14ac:dyDescent="0.25">
      <c r="A71">
        <v>1995</v>
      </c>
      <c r="B71">
        <v>7</v>
      </c>
      <c r="C71">
        <v>4464.2944723396404</v>
      </c>
      <c r="D71">
        <v>248</v>
      </c>
      <c r="F71" t="s">
        <v>92</v>
      </c>
      <c r="G71">
        <v>22.73076923076923</v>
      </c>
      <c r="H71">
        <v>3.3076923076923075</v>
      </c>
      <c r="I71">
        <v>16.384615384615383</v>
      </c>
      <c r="J71">
        <v>0.57692307692307687</v>
      </c>
      <c r="K71">
        <v>97.92307692307692</v>
      </c>
      <c r="L71">
        <f t="shared" si="16"/>
        <v>140.92307692307691</v>
      </c>
      <c r="O71">
        <v>2005</v>
      </c>
      <c r="P71">
        <f>SUM(C184:C187)</f>
        <v>-24087.87383654467</v>
      </c>
    </row>
    <row r="72" spans="1:16" x14ac:dyDescent="0.25">
      <c r="A72">
        <v>1995</v>
      </c>
      <c r="B72">
        <v>8</v>
      </c>
      <c r="C72">
        <v>843.60418097264699</v>
      </c>
      <c r="D72">
        <v>248</v>
      </c>
      <c r="F72" t="s">
        <v>93</v>
      </c>
      <c r="G72">
        <v>47.269230769230766</v>
      </c>
      <c r="H72">
        <v>18.192307692307693</v>
      </c>
      <c r="I72">
        <v>46.53846153846154</v>
      </c>
      <c r="J72">
        <v>12.461538461538462</v>
      </c>
      <c r="K72">
        <v>50.769230769230766</v>
      </c>
      <c r="L72">
        <f t="shared" si="16"/>
        <v>175.23076923076923</v>
      </c>
      <c r="O72">
        <v>2006</v>
      </c>
      <c r="P72">
        <f>SUM(C196:C199)</f>
        <v>-27698.635918817319</v>
      </c>
    </row>
    <row r="73" spans="1:16" x14ac:dyDescent="0.25">
      <c r="A73">
        <v>1995</v>
      </c>
      <c r="B73">
        <v>9</v>
      </c>
      <c r="C73">
        <v>358.95023072479597</v>
      </c>
      <c r="D73">
        <v>240</v>
      </c>
      <c r="F73" t="s">
        <v>94</v>
      </c>
      <c r="G73">
        <v>31.23076923076923</v>
      </c>
      <c r="H73">
        <v>35.5</v>
      </c>
      <c r="I73">
        <v>20</v>
      </c>
      <c r="J73">
        <v>24.384615384615383</v>
      </c>
      <c r="K73">
        <v>41.92307692307692</v>
      </c>
      <c r="L73">
        <f t="shared" si="16"/>
        <v>153.03846153846155</v>
      </c>
    </row>
    <row r="74" spans="1:16" x14ac:dyDescent="0.25">
      <c r="A74">
        <v>1995</v>
      </c>
      <c r="B74">
        <v>10</v>
      </c>
      <c r="C74">
        <v>-1682.46563190857</v>
      </c>
      <c r="D74">
        <v>248</v>
      </c>
      <c r="F74" t="s">
        <v>95</v>
      </c>
      <c r="G74">
        <v>17.571428571428573</v>
      </c>
      <c r="H74">
        <v>89.714285714285708</v>
      </c>
      <c r="I74">
        <v>72.178571428571431</v>
      </c>
      <c r="J74">
        <v>56.642857142857146</v>
      </c>
      <c r="K74">
        <v>64.214285714285708</v>
      </c>
      <c r="L74">
        <f t="shared" si="16"/>
        <v>300.32142857142856</v>
      </c>
      <c r="O74" t="s">
        <v>17</v>
      </c>
    </row>
    <row r="75" spans="1:16" x14ac:dyDescent="0.25">
      <c r="A75">
        <v>1995</v>
      </c>
      <c r="B75">
        <v>11</v>
      </c>
      <c r="C75">
        <v>-2120.66118662186</v>
      </c>
      <c r="D75">
        <v>240</v>
      </c>
      <c r="F75" t="s">
        <v>96</v>
      </c>
      <c r="G75">
        <v>5.583333333333333</v>
      </c>
      <c r="H75">
        <v>110.04166666666667</v>
      </c>
      <c r="I75">
        <v>7</v>
      </c>
      <c r="J75">
        <v>32.166666666666664</v>
      </c>
      <c r="K75">
        <v>332.58333333333331</v>
      </c>
      <c r="L75">
        <f t="shared" si="16"/>
        <v>487.375</v>
      </c>
      <c r="O75">
        <v>1992</v>
      </c>
      <c r="P75">
        <f>SUM(C23:C34)</f>
        <v>-9375.3733339892769</v>
      </c>
    </row>
    <row r="76" spans="1:16" x14ac:dyDescent="0.25">
      <c r="A76">
        <v>1995</v>
      </c>
      <c r="B76">
        <v>12</v>
      </c>
      <c r="C76">
        <v>-2726.1240892585101</v>
      </c>
      <c r="D76">
        <v>248</v>
      </c>
      <c r="F76" t="s">
        <v>97</v>
      </c>
      <c r="G76">
        <v>21.272727272727273</v>
      </c>
      <c r="H76">
        <v>35.727272727272727</v>
      </c>
      <c r="I76">
        <v>9.8181818181818183</v>
      </c>
      <c r="J76">
        <v>17.90909090909091</v>
      </c>
      <c r="K76">
        <v>197.45454545454547</v>
      </c>
      <c r="L76">
        <f t="shared" si="16"/>
        <v>282.18181818181819</v>
      </c>
      <c r="O76">
        <v>1993</v>
      </c>
      <c r="P76">
        <f>SUM(C35:C46)</f>
        <v>4210.432104876063</v>
      </c>
    </row>
    <row r="77" spans="1:16" x14ac:dyDescent="0.25">
      <c r="A77">
        <v>1996</v>
      </c>
      <c r="B77">
        <v>1</v>
      </c>
      <c r="C77">
        <v>-4753.8882713841103</v>
      </c>
      <c r="D77">
        <v>248</v>
      </c>
      <c r="F77" t="s">
        <v>98</v>
      </c>
      <c r="G77">
        <v>5.4090909090909092</v>
      </c>
      <c r="H77">
        <v>10.045454545454545</v>
      </c>
      <c r="I77">
        <v>5.5454545454545459</v>
      </c>
      <c r="J77">
        <v>22.818181818181817</v>
      </c>
      <c r="K77">
        <v>227.45454545454547</v>
      </c>
      <c r="L77">
        <f t="shared" si="16"/>
        <v>271.27272727272725</v>
      </c>
      <c r="O77">
        <v>1994</v>
      </c>
      <c r="P77">
        <f>SUM(C47:C58)</f>
        <v>-9925.4957604901265</v>
      </c>
    </row>
    <row r="78" spans="1:16" x14ac:dyDescent="0.25">
      <c r="A78">
        <v>1996</v>
      </c>
      <c r="B78">
        <v>2</v>
      </c>
      <c r="C78">
        <v>528.87667280044298</v>
      </c>
      <c r="D78">
        <v>232</v>
      </c>
      <c r="F78" t="s">
        <v>99</v>
      </c>
      <c r="G78">
        <v>19.307692307692307</v>
      </c>
      <c r="H78">
        <v>6.884615384615385</v>
      </c>
      <c r="I78">
        <v>1.4615384615384615</v>
      </c>
      <c r="J78">
        <v>32.384615384615387</v>
      </c>
      <c r="K78">
        <v>248.96153846153845</v>
      </c>
      <c r="L78">
        <f t="shared" si="16"/>
        <v>309</v>
      </c>
      <c r="O78">
        <v>1995</v>
      </c>
      <c r="P78">
        <f>SUM(C59:C70)</f>
        <v>-2035.8432823052722</v>
      </c>
    </row>
    <row r="79" spans="1:16" x14ac:dyDescent="0.25">
      <c r="A79">
        <v>1996</v>
      </c>
      <c r="B79">
        <v>3</v>
      </c>
      <c r="C79">
        <v>-1649.80668273125</v>
      </c>
      <c r="D79">
        <v>248</v>
      </c>
      <c r="F79" t="s">
        <v>100</v>
      </c>
      <c r="G79">
        <v>3.6363636363636362</v>
      </c>
      <c r="H79">
        <v>13.318181818181818</v>
      </c>
      <c r="I79">
        <v>0.81818181818181823</v>
      </c>
      <c r="J79">
        <v>6.2272727272727275</v>
      </c>
      <c r="K79">
        <v>177.09090909090909</v>
      </c>
      <c r="L79">
        <f t="shared" si="16"/>
        <v>201.09090909090909</v>
      </c>
      <c r="O79">
        <v>1996</v>
      </c>
      <c r="P79">
        <f>SUM(C71:C82)</f>
        <v>-2161.4220675878646</v>
      </c>
    </row>
    <row r="80" spans="1:16" x14ac:dyDescent="0.25">
      <c r="A80">
        <v>1996</v>
      </c>
      <c r="B80">
        <v>4</v>
      </c>
      <c r="C80">
        <v>1517.4651486642899</v>
      </c>
      <c r="D80">
        <v>240</v>
      </c>
      <c r="F80" t="s">
        <v>101</v>
      </c>
      <c r="G80">
        <v>4</v>
      </c>
      <c r="H80">
        <v>11.833333333333334</v>
      </c>
      <c r="I80">
        <v>1.8333333333333333</v>
      </c>
      <c r="J80">
        <v>0.66666666666666663</v>
      </c>
      <c r="K80">
        <v>594.83333333333337</v>
      </c>
      <c r="L80">
        <f t="shared" si="16"/>
        <v>613.16666666666674</v>
      </c>
      <c r="O80">
        <v>1997</v>
      </c>
      <c r="P80">
        <f>SUM(C83:C94)</f>
        <v>-6340.8050865693294</v>
      </c>
    </row>
    <row r="81" spans="1:16" x14ac:dyDescent="0.25">
      <c r="A81">
        <v>1996</v>
      </c>
      <c r="B81">
        <v>5</v>
      </c>
      <c r="C81">
        <v>1432.40929457687</v>
      </c>
      <c r="D81">
        <v>248</v>
      </c>
      <c r="F81" t="s">
        <v>102</v>
      </c>
      <c r="G81">
        <v>7.9090909090909092</v>
      </c>
      <c r="H81">
        <v>2.9090909090909092</v>
      </c>
      <c r="I81">
        <v>2.0909090909090908</v>
      </c>
      <c r="J81">
        <v>2.8181818181818183</v>
      </c>
      <c r="K81">
        <v>488.81818181818181</v>
      </c>
      <c r="L81">
        <f t="shared" si="16"/>
        <v>504.54545454545456</v>
      </c>
      <c r="O81">
        <v>1998</v>
      </c>
      <c r="P81">
        <f>SUM(C95:C106)</f>
        <v>-4357.6818731387921</v>
      </c>
    </row>
    <row r="82" spans="1:16" x14ac:dyDescent="0.25">
      <c r="A82">
        <v>1996</v>
      </c>
      <c r="B82">
        <v>6</v>
      </c>
      <c r="C82">
        <v>1625.9237942377499</v>
      </c>
      <c r="D82">
        <v>240</v>
      </c>
      <c r="F82" t="s">
        <v>103</v>
      </c>
      <c r="G82">
        <v>25.227272727272727</v>
      </c>
      <c r="H82">
        <v>8.0909090909090917</v>
      </c>
      <c r="I82">
        <v>2.7272727272727271</v>
      </c>
      <c r="J82">
        <v>13.909090909090908</v>
      </c>
      <c r="K82">
        <v>658.18181818181813</v>
      </c>
      <c r="L82">
        <f t="shared" si="16"/>
        <v>708.13636363636363</v>
      </c>
      <c r="O82">
        <v>1999</v>
      </c>
      <c r="P82">
        <f>SUM(C107:C118)</f>
        <v>-6749.8088407967462</v>
      </c>
    </row>
    <row r="83" spans="1:16" x14ac:dyDescent="0.25">
      <c r="A83">
        <v>1996</v>
      </c>
      <c r="B83">
        <v>7</v>
      </c>
      <c r="C83">
        <v>2871.9750261816298</v>
      </c>
      <c r="D83">
        <v>248</v>
      </c>
      <c r="F83" t="s">
        <v>104</v>
      </c>
      <c r="G83">
        <v>18.272727272727273</v>
      </c>
      <c r="H83">
        <v>6.4545454545454541</v>
      </c>
      <c r="I83">
        <v>1.9090909090909092</v>
      </c>
      <c r="J83">
        <v>0.27272727272727271</v>
      </c>
      <c r="K83">
        <v>318.27272727272725</v>
      </c>
      <c r="L83">
        <f t="shared" si="16"/>
        <v>345.18181818181819</v>
      </c>
      <c r="O83">
        <v>2000</v>
      </c>
      <c r="P83">
        <f>SUM(C119:C130)</f>
        <v>-9789.1313022953327</v>
      </c>
    </row>
    <row r="84" spans="1:16" x14ac:dyDescent="0.25">
      <c r="A84">
        <v>1996</v>
      </c>
      <c r="B84">
        <v>8</v>
      </c>
      <c r="C84">
        <v>2035.2302983218401</v>
      </c>
      <c r="D84">
        <v>248</v>
      </c>
      <c r="F84" t="s">
        <v>105</v>
      </c>
      <c r="G84">
        <v>101.16666666666667</v>
      </c>
      <c r="H84">
        <v>24.777777777777779</v>
      </c>
      <c r="I84">
        <v>4.8888888888888893</v>
      </c>
      <c r="J84">
        <v>0.55555555555555558</v>
      </c>
      <c r="K84">
        <v>91.333333333333329</v>
      </c>
      <c r="L84">
        <f t="shared" si="16"/>
        <v>222.72222222222223</v>
      </c>
      <c r="O84">
        <v>2001</v>
      </c>
      <c r="P84">
        <f>SUM(C131:C142)</f>
        <v>-28859.833200033099</v>
      </c>
    </row>
    <row r="85" spans="1:16" x14ac:dyDescent="0.25">
      <c r="A85">
        <v>1996</v>
      </c>
      <c r="B85">
        <v>9</v>
      </c>
      <c r="C85">
        <v>2313.6829755080898</v>
      </c>
      <c r="D85">
        <v>240</v>
      </c>
      <c r="F85" t="s">
        <v>106</v>
      </c>
      <c r="G85">
        <v>46.884615384615387</v>
      </c>
      <c r="H85">
        <v>55.384615384615387</v>
      </c>
      <c r="I85">
        <v>14.307692307692308</v>
      </c>
      <c r="J85">
        <v>39.615384615384613</v>
      </c>
      <c r="K85">
        <v>213.61538461538461</v>
      </c>
      <c r="L85">
        <f t="shared" si="16"/>
        <v>369.80769230769226</v>
      </c>
      <c r="O85">
        <v>2002</v>
      </c>
      <c r="P85">
        <f>SUM(C143:C154)</f>
        <v>-27237.864440592242</v>
      </c>
    </row>
    <row r="86" spans="1:16" x14ac:dyDescent="0.25">
      <c r="A86">
        <v>1996</v>
      </c>
      <c r="B86">
        <v>10</v>
      </c>
      <c r="C86">
        <v>-1836.2785851613401</v>
      </c>
      <c r="D86">
        <v>248</v>
      </c>
      <c r="F86" t="s">
        <v>107</v>
      </c>
      <c r="G86">
        <v>14.9</v>
      </c>
      <c r="H86">
        <v>133.5</v>
      </c>
      <c r="I86">
        <v>38.1</v>
      </c>
      <c r="J86">
        <v>54.35</v>
      </c>
      <c r="K86">
        <v>114.8</v>
      </c>
      <c r="L86">
        <f t="shared" si="16"/>
        <v>355.65</v>
      </c>
      <c r="O86">
        <v>2003</v>
      </c>
      <c r="P86">
        <f>SUM(C155:C166)</f>
        <v>-34112.822098389268</v>
      </c>
    </row>
    <row r="87" spans="1:16" x14ac:dyDescent="0.25">
      <c r="A87">
        <v>1996</v>
      </c>
      <c r="B87">
        <v>11</v>
      </c>
      <c r="C87">
        <v>-5.3217963814088103</v>
      </c>
      <c r="D87">
        <v>240</v>
      </c>
      <c r="F87" t="s">
        <v>108</v>
      </c>
      <c r="G87">
        <v>16.933333333333334</v>
      </c>
      <c r="H87">
        <v>51.533333333333331</v>
      </c>
      <c r="I87">
        <v>10.533333333333333</v>
      </c>
      <c r="J87">
        <v>48.4</v>
      </c>
      <c r="K87">
        <v>158.13333333333333</v>
      </c>
      <c r="L87">
        <f t="shared" si="16"/>
        <v>285.5333333333333</v>
      </c>
      <c r="O87">
        <v>2004</v>
      </c>
      <c r="P87">
        <f>SUM(C167:C178)</f>
        <v>-34683.339587263348</v>
      </c>
    </row>
    <row r="88" spans="1:16" x14ac:dyDescent="0.25">
      <c r="A88">
        <v>1996</v>
      </c>
      <c r="B88">
        <v>12</v>
      </c>
      <c r="C88">
        <v>-3824.43747705449</v>
      </c>
      <c r="D88">
        <v>248</v>
      </c>
      <c r="F88" t="s">
        <v>109</v>
      </c>
      <c r="G88">
        <v>47.115384615384613</v>
      </c>
      <c r="H88">
        <v>23.923076923076923</v>
      </c>
      <c r="I88">
        <v>4.7692307692307692</v>
      </c>
      <c r="J88">
        <v>5.9615384615384617</v>
      </c>
      <c r="K88">
        <v>54.307692307692307</v>
      </c>
      <c r="L88">
        <f t="shared" si="16"/>
        <v>136.07692307692309</v>
      </c>
      <c r="O88">
        <v>2005</v>
      </c>
      <c r="P88">
        <f>SUM(C179:C190)</f>
        <v>-41052.017487577337</v>
      </c>
    </row>
    <row r="89" spans="1:16" x14ac:dyDescent="0.25">
      <c r="A89">
        <v>1997</v>
      </c>
      <c r="B89">
        <v>1</v>
      </c>
      <c r="C89">
        <v>-3375.4384904128801</v>
      </c>
      <c r="D89">
        <v>248</v>
      </c>
      <c r="F89" t="s">
        <v>110</v>
      </c>
      <c r="G89">
        <v>76.821428571428569</v>
      </c>
      <c r="H89">
        <v>25.75</v>
      </c>
      <c r="I89">
        <v>12.214285714285714</v>
      </c>
      <c r="J89">
        <v>47.714285714285715</v>
      </c>
      <c r="K89">
        <v>159.42857142857142</v>
      </c>
      <c r="L89">
        <f t="shared" si="16"/>
        <v>321.92857142857144</v>
      </c>
      <c r="O89">
        <v>2006</v>
      </c>
      <c r="P89">
        <f>SUM(C191:C202)</f>
        <v>-38460.218659023907</v>
      </c>
    </row>
    <row r="90" spans="1:16" x14ac:dyDescent="0.25">
      <c r="A90">
        <v>1997</v>
      </c>
      <c r="B90">
        <v>2</v>
      </c>
      <c r="C90">
        <v>-2331.7170104860902</v>
      </c>
      <c r="D90">
        <v>224</v>
      </c>
      <c r="F90" t="s">
        <v>111</v>
      </c>
      <c r="G90">
        <v>12.546153846153846</v>
      </c>
      <c r="H90">
        <v>13.846153846153847</v>
      </c>
      <c r="I90">
        <v>12.846153846153847</v>
      </c>
      <c r="J90">
        <v>3</v>
      </c>
      <c r="K90">
        <v>307.33076923076925</v>
      </c>
      <c r="L90">
        <f t="shared" si="16"/>
        <v>349.56923076923078</v>
      </c>
    </row>
    <row r="91" spans="1:16" x14ac:dyDescent="0.25">
      <c r="A91">
        <v>1997</v>
      </c>
      <c r="B91">
        <v>3</v>
      </c>
      <c r="C91">
        <v>-4450.0247011892498</v>
      </c>
      <c r="D91">
        <v>248</v>
      </c>
      <c r="F91" t="s">
        <v>112</v>
      </c>
      <c r="G91">
        <v>1.7777777777777777</v>
      </c>
      <c r="H91">
        <v>2.2222222222222223</v>
      </c>
      <c r="I91">
        <v>1</v>
      </c>
      <c r="J91">
        <v>0.44444444444444442</v>
      </c>
      <c r="K91">
        <v>354.05555555555554</v>
      </c>
      <c r="L91">
        <f t="shared" si="16"/>
        <v>359.5</v>
      </c>
      <c r="O91" t="s">
        <v>18</v>
      </c>
    </row>
    <row r="92" spans="1:16" x14ac:dyDescent="0.25">
      <c r="A92">
        <v>1997</v>
      </c>
      <c r="B92">
        <v>4</v>
      </c>
      <c r="C92">
        <v>-2134.1350429809399</v>
      </c>
      <c r="D92">
        <v>240</v>
      </c>
      <c r="F92" t="s">
        <v>113</v>
      </c>
      <c r="G92">
        <v>36</v>
      </c>
      <c r="H92">
        <v>3.6666666666666665</v>
      </c>
      <c r="I92">
        <v>0.79166666666666663</v>
      </c>
      <c r="J92">
        <v>0.5</v>
      </c>
      <c r="K92">
        <v>546.45833333333337</v>
      </c>
      <c r="L92">
        <f t="shared" si="16"/>
        <v>587.41666666666674</v>
      </c>
      <c r="O92">
        <v>1991</v>
      </c>
      <c r="P92">
        <f>SUM(C17:C28)</f>
        <v>-19076.00697402181</v>
      </c>
    </row>
    <row r="93" spans="1:16" x14ac:dyDescent="0.25">
      <c r="A93">
        <v>1997</v>
      </c>
      <c r="B93">
        <v>5</v>
      </c>
      <c r="C93">
        <v>1705.53731403183</v>
      </c>
      <c r="D93">
        <v>248</v>
      </c>
      <c r="F93" t="s">
        <v>114</v>
      </c>
      <c r="G93">
        <v>12.907692307692308</v>
      </c>
      <c r="H93">
        <v>0.75384615384615394</v>
      </c>
      <c r="I93">
        <v>1.6538461538461537</v>
      </c>
      <c r="J93">
        <v>0.23076923076923078</v>
      </c>
      <c r="K93">
        <v>354.07692307692309</v>
      </c>
      <c r="L93">
        <f t="shared" si="16"/>
        <v>369.62307692307695</v>
      </c>
      <c r="O93">
        <v>1992</v>
      </c>
      <c r="P93">
        <f>SUM(C29:C40)</f>
        <v>2269.6901144699332</v>
      </c>
    </row>
    <row r="94" spans="1:16" x14ac:dyDescent="0.25">
      <c r="A94">
        <v>1997</v>
      </c>
      <c r="B94">
        <v>6</v>
      </c>
      <c r="C94">
        <v>2690.12240305368</v>
      </c>
      <c r="D94">
        <v>240</v>
      </c>
      <c r="F94" t="s">
        <v>115</v>
      </c>
      <c r="G94">
        <v>29.535714285714285</v>
      </c>
      <c r="H94">
        <v>3.5714285714285716</v>
      </c>
      <c r="I94">
        <v>9.7142857142857135</v>
      </c>
      <c r="J94">
        <v>0</v>
      </c>
      <c r="K94">
        <v>434.39285714285717</v>
      </c>
      <c r="L94">
        <f t="shared" si="16"/>
        <v>477.21428571428572</v>
      </c>
      <c r="O94">
        <v>1993</v>
      </c>
      <c r="P94">
        <f>SUM(C41:C52)</f>
        <v>-10067.322374112238</v>
      </c>
    </row>
    <row r="95" spans="1:16" x14ac:dyDescent="0.25">
      <c r="A95">
        <v>1997</v>
      </c>
      <c r="B95">
        <v>7</v>
      </c>
      <c r="C95">
        <v>3284.7155375048001</v>
      </c>
      <c r="D95">
        <v>248</v>
      </c>
      <c r="F95" t="s">
        <v>116</v>
      </c>
      <c r="G95">
        <v>23.766666666666666</v>
      </c>
      <c r="H95">
        <v>2.8666666666666667</v>
      </c>
      <c r="I95">
        <v>32.4</v>
      </c>
      <c r="J95">
        <v>0.73333333333333328</v>
      </c>
      <c r="K95">
        <v>493.4</v>
      </c>
      <c r="L95">
        <f t="shared" si="16"/>
        <v>553.16666666666663</v>
      </c>
      <c r="O95">
        <v>1994</v>
      </c>
      <c r="P95">
        <f>SUM(C53:C64)</f>
        <v>-5159.5879709464716</v>
      </c>
    </row>
    <row r="96" spans="1:16" x14ac:dyDescent="0.25">
      <c r="A96">
        <v>1997</v>
      </c>
      <c r="B96">
        <v>8</v>
      </c>
      <c r="C96">
        <v>1267.2398702558901</v>
      </c>
      <c r="D96">
        <v>248</v>
      </c>
      <c r="F96" t="s">
        <v>117</v>
      </c>
      <c r="G96">
        <v>23.772727272727273</v>
      </c>
      <c r="H96">
        <v>19.045454545454547</v>
      </c>
      <c r="I96">
        <v>35.545454545454547</v>
      </c>
      <c r="J96">
        <v>2.9090909090909092</v>
      </c>
      <c r="K96">
        <v>153.09090909090909</v>
      </c>
      <c r="L96">
        <f t="shared" si="16"/>
        <v>234.36363636363637</v>
      </c>
      <c r="O96">
        <v>1995</v>
      </c>
      <c r="P96">
        <f>SUM(C65:C76)</f>
        <v>-2401.911983470377</v>
      </c>
    </row>
    <row r="97" spans="1:16" x14ac:dyDescent="0.25">
      <c r="A97">
        <v>1997</v>
      </c>
      <c r="B97">
        <v>9</v>
      </c>
      <c r="C97">
        <v>1581.70078853007</v>
      </c>
      <c r="D97">
        <v>240</v>
      </c>
      <c r="F97" t="s">
        <v>118</v>
      </c>
      <c r="G97">
        <v>83.590909090909093</v>
      </c>
      <c r="H97">
        <v>55.954545454545453</v>
      </c>
      <c r="I97">
        <v>37.363636363636367</v>
      </c>
      <c r="J97">
        <v>58.045454545454547</v>
      </c>
      <c r="K97">
        <v>330.68181818181819</v>
      </c>
      <c r="L97">
        <f t="shared" si="16"/>
        <v>565.63636363636374</v>
      </c>
      <c r="O97">
        <v>1996</v>
      </c>
      <c r="P97">
        <f>SUM(C77:C88)</f>
        <v>255.83039757831284</v>
      </c>
    </row>
    <row r="98" spans="1:16" x14ac:dyDescent="0.25">
      <c r="A98">
        <v>1997</v>
      </c>
      <c r="B98">
        <v>10</v>
      </c>
      <c r="C98">
        <v>-1058.8835143309</v>
      </c>
      <c r="D98">
        <v>248</v>
      </c>
      <c r="F98" t="s">
        <v>119</v>
      </c>
      <c r="G98">
        <v>114.55</v>
      </c>
      <c r="H98">
        <v>74.599999999999994</v>
      </c>
      <c r="I98">
        <v>28.8</v>
      </c>
      <c r="J98">
        <v>33.75</v>
      </c>
      <c r="K98">
        <v>235.5</v>
      </c>
      <c r="L98">
        <f t="shared" si="16"/>
        <v>487.2</v>
      </c>
      <c r="O98">
        <v>1997</v>
      </c>
      <c r="P98">
        <f>SUM(C89:C100)</f>
        <v>-10887.975850925959</v>
      </c>
    </row>
    <row r="99" spans="1:16" x14ac:dyDescent="0.25">
      <c r="A99">
        <v>1997</v>
      </c>
      <c r="B99">
        <v>11</v>
      </c>
      <c r="C99">
        <v>-3840.5621555675498</v>
      </c>
      <c r="D99">
        <v>240</v>
      </c>
      <c r="F99" t="s">
        <v>120</v>
      </c>
      <c r="G99">
        <v>23</v>
      </c>
      <c r="H99">
        <v>44.363636363636367</v>
      </c>
      <c r="I99">
        <v>64.272727272727266</v>
      </c>
      <c r="J99">
        <v>7.6363636363636367</v>
      </c>
      <c r="K99">
        <v>211.81818181818181</v>
      </c>
      <c r="L99">
        <f t="shared" si="16"/>
        <v>351.09090909090907</v>
      </c>
      <c r="O99">
        <v>1998</v>
      </c>
      <c r="P99">
        <f>SUM(C101:C112)</f>
        <v>-2354.7745350310224</v>
      </c>
    </row>
    <row r="100" spans="1:16" x14ac:dyDescent="0.25">
      <c r="A100">
        <v>1997</v>
      </c>
      <c r="B100">
        <v>12</v>
      </c>
      <c r="C100">
        <v>-4226.5308493346201</v>
      </c>
      <c r="D100">
        <v>248</v>
      </c>
      <c r="F100" t="s">
        <v>121</v>
      </c>
      <c r="G100">
        <v>23.333333333333332</v>
      </c>
      <c r="H100">
        <v>8.5555555555555554</v>
      </c>
      <c r="I100">
        <v>12.555555555555555</v>
      </c>
      <c r="J100">
        <v>11.444444444444445</v>
      </c>
      <c r="K100">
        <v>224.83333333333334</v>
      </c>
      <c r="L100">
        <f t="shared" si="16"/>
        <v>280.72222222222223</v>
      </c>
      <c r="O100">
        <v>1999</v>
      </c>
      <c r="P100">
        <f>SUM(C113:C124)</f>
        <v>-9602.345008682285</v>
      </c>
    </row>
    <row r="101" spans="1:16" x14ac:dyDescent="0.25">
      <c r="A101">
        <v>1998</v>
      </c>
      <c r="B101">
        <v>1</v>
      </c>
      <c r="C101">
        <v>-4366.3769721091203</v>
      </c>
      <c r="D101">
        <v>248</v>
      </c>
      <c r="F101" t="s">
        <v>122</v>
      </c>
      <c r="G101">
        <v>38</v>
      </c>
      <c r="H101">
        <v>19.888888888888889</v>
      </c>
      <c r="I101">
        <v>14.666666666666666</v>
      </c>
      <c r="J101">
        <v>7.2777777777777777</v>
      </c>
      <c r="K101">
        <v>254.72222222222223</v>
      </c>
      <c r="L101">
        <f t="shared" si="16"/>
        <v>334.55555555555554</v>
      </c>
      <c r="O101">
        <v>2000</v>
      </c>
      <c r="P101">
        <f>SUM(C125:C136)</f>
        <v>-10199.44239619797</v>
      </c>
    </row>
    <row r="102" spans="1:16" x14ac:dyDescent="0.25">
      <c r="A102">
        <v>1998</v>
      </c>
      <c r="B102">
        <v>2</v>
      </c>
      <c r="C102">
        <v>-2545.56667650398</v>
      </c>
      <c r="D102">
        <v>224</v>
      </c>
      <c r="F102" t="s">
        <v>123</v>
      </c>
      <c r="G102">
        <v>46.071428571428569</v>
      </c>
      <c r="H102">
        <v>10.642857142857142</v>
      </c>
      <c r="I102">
        <v>29.857142857142858</v>
      </c>
      <c r="J102">
        <v>2.1428571428571428</v>
      </c>
      <c r="K102">
        <v>362.85714285714283</v>
      </c>
      <c r="L102">
        <f t="shared" si="16"/>
        <v>451.57142857142856</v>
      </c>
      <c r="O102">
        <v>2001</v>
      </c>
      <c r="P102">
        <f>SUM(C137:C148)</f>
        <v>-37350.827049829153</v>
      </c>
    </row>
    <row r="103" spans="1:16" x14ac:dyDescent="0.25">
      <c r="A103">
        <v>1998</v>
      </c>
      <c r="B103">
        <v>3</v>
      </c>
      <c r="C103">
        <v>-622.77032762336</v>
      </c>
      <c r="D103">
        <v>248</v>
      </c>
      <c r="F103" t="s">
        <v>124</v>
      </c>
      <c r="G103">
        <v>13.5</v>
      </c>
      <c r="H103">
        <v>2.5</v>
      </c>
      <c r="I103">
        <v>17.7</v>
      </c>
      <c r="J103">
        <v>5.4</v>
      </c>
      <c r="K103">
        <v>410.7</v>
      </c>
      <c r="L103">
        <f t="shared" si="16"/>
        <v>449.8</v>
      </c>
      <c r="O103">
        <v>2002</v>
      </c>
      <c r="P103">
        <f>SUM(C149:C160)</f>
        <v>-32974.978260531716</v>
      </c>
    </row>
    <row r="104" spans="1:16" x14ac:dyDescent="0.25">
      <c r="A104">
        <v>1998</v>
      </c>
      <c r="B104">
        <v>4</v>
      </c>
      <c r="C104">
        <v>-1074.1954969165399</v>
      </c>
      <c r="D104">
        <v>240</v>
      </c>
      <c r="F104" t="s">
        <v>125</v>
      </c>
      <c r="G104">
        <v>24.7</v>
      </c>
      <c r="H104">
        <v>3.45</v>
      </c>
      <c r="I104">
        <v>0.4</v>
      </c>
      <c r="J104">
        <v>0.2</v>
      </c>
      <c r="K104">
        <v>319.8</v>
      </c>
      <c r="L104">
        <f t="shared" si="16"/>
        <v>348.55</v>
      </c>
      <c r="O104">
        <v>2003</v>
      </c>
      <c r="P104">
        <f>SUM(C161:C172)</f>
        <v>-28576.050250258821</v>
      </c>
    </row>
    <row r="105" spans="1:16" x14ac:dyDescent="0.25">
      <c r="A105">
        <v>1998</v>
      </c>
      <c r="B105">
        <v>5</v>
      </c>
      <c r="C105">
        <v>3255.06344582672</v>
      </c>
      <c r="D105">
        <v>248</v>
      </c>
      <c r="F105" t="s">
        <v>126</v>
      </c>
      <c r="G105">
        <v>46.45</v>
      </c>
      <c r="H105">
        <v>10.6</v>
      </c>
      <c r="I105">
        <v>10.199999999999999</v>
      </c>
      <c r="J105">
        <v>0.6</v>
      </c>
      <c r="K105">
        <v>304.2</v>
      </c>
      <c r="L105">
        <f t="shared" si="16"/>
        <v>372.04999999999995</v>
      </c>
      <c r="O105">
        <v>2004</v>
      </c>
      <c r="P105">
        <f>SUM(C173:C184)</f>
        <v>-33971.540292183534</v>
      </c>
    </row>
    <row r="106" spans="1:16" x14ac:dyDescent="0.25">
      <c r="A106">
        <v>1998</v>
      </c>
      <c r="B106">
        <v>6</v>
      </c>
      <c r="C106">
        <v>3988.4844771297999</v>
      </c>
      <c r="D106">
        <v>240</v>
      </c>
      <c r="F106" t="s">
        <v>127</v>
      </c>
      <c r="G106">
        <v>50.136363636363633</v>
      </c>
      <c r="H106">
        <v>7.0454545454545459</v>
      </c>
      <c r="I106">
        <v>31.545454545454547</v>
      </c>
      <c r="J106">
        <v>9.0909090909090912E-2</v>
      </c>
      <c r="K106">
        <v>502.72727272727275</v>
      </c>
      <c r="L106">
        <f t="shared" si="16"/>
        <v>591.5454545454545</v>
      </c>
      <c r="O106">
        <v>2005</v>
      </c>
      <c r="P106">
        <f>SUM(C185:C196)</f>
        <v>-47804.449327952672</v>
      </c>
    </row>
    <row r="107" spans="1:16" x14ac:dyDescent="0.25">
      <c r="A107">
        <v>1998</v>
      </c>
      <c r="B107">
        <v>7</v>
      </c>
      <c r="C107">
        <v>3165.7982575869501</v>
      </c>
      <c r="D107">
        <v>248</v>
      </c>
      <c r="F107" t="s">
        <v>128</v>
      </c>
      <c r="G107">
        <v>83.583333333333329</v>
      </c>
      <c r="H107">
        <v>12.833333333333334</v>
      </c>
      <c r="I107">
        <v>16.333333333333332</v>
      </c>
      <c r="J107">
        <v>1.1666666666666667</v>
      </c>
      <c r="K107">
        <v>25</v>
      </c>
      <c r="L107">
        <f t="shared" si="16"/>
        <v>138.91666666666666</v>
      </c>
      <c r="O107">
        <v>2006</v>
      </c>
      <c r="P107">
        <f>SUM(C197:C208)</f>
        <v>-35283.530372596782</v>
      </c>
    </row>
    <row r="108" spans="1:16" x14ac:dyDescent="0.25">
      <c r="A108">
        <v>1998</v>
      </c>
      <c r="B108">
        <v>8</v>
      </c>
      <c r="C108">
        <v>1587.0228831869599</v>
      </c>
      <c r="D108">
        <v>248</v>
      </c>
      <c r="F108" t="s">
        <v>129</v>
      </c>
      <c r="G108">
        <v>91.055555555555557</v>
      </c>
      <c r="H108">
        <v>35.555555555555557</v>
      </c>
      <c r="I108">
        <v>51.666666666666664</v>
      </c>
      <c r="J108">
        <v>1</v>
      </c>
      <c r="K108">
        <v>97.333333333333329</v>
      </c>
      <c r="L108">
        <f t="shared" si="16"/>
        <v>276.61111111111109</v>
      </c>
    </row>
    <row r="109" spans="1:16" x14ac:dyDescent="0.25">
      <c r="A109">
        <v>1998</v>
      </c>
      <c r="B109">
        <v>9</v>
      </c>
      <c r="C109">
        <v>-247.35146837283</v>
      </c>
      <c r="D109">
        <v>240</v>
      </c>
      <c r="F109" t="s">
        <v>130</v>
      </c>
      <c r="G109">
        <v>15.055555555555555</v>
      </c>
      <c r="H109">
        <v>14.777777777777779</v>
      </c>
      <c r="I109">
        <v>21.666666666666668</v>
      </c>
      <c r="J109">
        <v>8.4444444444444446</v>
      </c>
      <c r="K109">
        <v>130.88888888888889</v>
      </c>
      <c r="L109">
        <f t="shared" si="16"/>
        <v>190.83333333333331</v>
      </c>
      <c r="O109" t="s">
        <v>19</v>
      </c>
    </row>
    <row r="110" spans="1:16" x14ac:dyDescent="0.25">
      <c r="A110">
        <v>1998</v>
      </c>
      <c r="B110">
        <v>10</v>
      </c>
      <c r="C110">
        <v>56.776901686087101</v>
      </c>
      <c r="D110">
        <v>248</v>
      </c>
      <c r="F110" t="s">
        <v>131</v>
      </c>
      <c r="G110">
        <v>29.772727272727273</v>
      </c>
      <c r="H110">
        <v>27.045454545454547</v>
      </c>
      <c r="I110">
        <v>64.63636363636364</v>
      </c>
      <c r="J110">
        <v>19.363636363636363</v>
      </c>
      <c r="K110">
        <v>208.81818181818181</v>
      </c>
      <c r="L110">
        <f t="shared" si="16"/>
        <v>349.63636363636363</v>
      </c>
      <c r="O110">
        <v>1990</v>
      </c>
      <c r="P110">
        <f>SUM(C2:C6)</f>
        <v>-11203.154106912942</v>
      </c>
    </row>
    <row r="111" spans="1:16" x14ac:dyDescent="0.25">
      <c r="A111">
        <v>1998</v>
      </c>
      <c r="B111">
        <v>11</v>
      </c>
      <c r="C111">
        <v>-1605.28849642811</v>
      </c>
      <c r="D111">
        <v>240</v>
      </c>
      <c r="F111" t="s">
        <v>132</v>
      </c>
      <c r="G111">
        <v>41.035714285714285</v>
      </c>
      <c r="H111">
        <v>26.178571428571427</v>
      </c>
      <c r="I111">
        <v>62.392857142857146</v>
      </c>
      <c r="J111">
        <v>34.142857142857146</v>
      </c>
      <c r="K111">
        <v>225.82142857142858</v>
      </c>
      <c r="L111">
        <f t="shared" si="16"/>
        <v>389.57142857142856</v>
      </c>
      <c r="O111">
        <v>1991</v>
      </c>
      <c r="P111">
        <f>SUM(C14:C18)</f>
        <v>-15112.316176352262</v>
      </c>
    </row>
    <row r="112" spans="1:16" x14ac:dyDescent="0.25">
      <c r="A112">
        <v>1998</v>
      </c>
      <c r="B112">
        <v>12</v>
      </c>
      <c r="C112">
        <v>-3946.3710624936002</v>
      </c>
      <c r="D112">
        <v>248</v>
      </c>
      <c r="F112" t="s">
        <v>133</v>
      </c>
      <c r="G112">
        <v>91.375</v>
      </c>
      <c r="H112">
        <v>35.625</v>
      </c>
      <c r="I112">
        <v>28.166666666666668</v>
      </c>
      <c r="J112">
        <v>47.25</v>
      </c>
      <c r="K112">
        <v>270.95833333333331</v>
      </c>
      <c r="L112">
        <f t="shared" si="16"/>
        <v>473.375</v>
      </c>
      <c r="O112">
        <v>1992</v>
      </c>
      <c r="P112">
        <f>SUM(C26:C30)</f>
        <v>-20574.577962486263</v>
      </c>
    </row>
    <row r="113" spans="1:16" x14ac:dyDescent="0.25">
      <c r="A113">
        <v>1999</v>
      </c>
      <c r="B113">
        <v>1</v>
      </c>
      <c r="C113">
        <v>-4933.3222757829299</v>
      </c>
      <c r="D113">
        <v>248</v>
      </c>
      <c r="F113" t="s">
        <v>134</v>
      </c>
      <c r="G113">
        <v>72.555555555555557</v>
      </c>
      <c r="H113">
        <v>17.944444444444443</v>
      </c>
      <c r="I113">
        <v>54.722222222222221</v>
      </c>
      <c r="J113">
        <v>49.666666666666664</v>
      </c>
      <c r="K113">
        <v>60.833333333333336</v>
      </c>
      <c r="L113">
        <f t="shared" si="16"/>
        <v>255.72222222222223</v>
      </c>
      <c r="O113">
        <v>1993</v>
      </c>
      <c r="P113">
        <f>SUM(C38:C42)</f>
        <v>-9867.8671813779911</v>
      </c>
    </row>
    <row r="114" spans="1:16" x14ac:dyDescent="0.25">
      <c r="A114">
        <v>1999</v>
      </c>
      <c r="B114">
        <v>2</v>
      </c>
      <c r="C114">
        <v>-991.510642202589</v>
      </c>
      <c r="D114">
        <v>224</v>
      </c>
      <c r="F114" t="s">
        <v>135</v>
      </c>
      <c r="G114">
        <v>34.636363636363633</v>
      </c>
      <c r="H114">
        <v>14.272727272727273</v>
      </c>
      <c r="I114">
        <v>18</v>
      </c>
      <c r="J114">
        <v>68.13636363636364</v>
      </c>
      <c r="K114">
        <v>235.13636363636363</v>
      </c>
      <c r="L114">
        <f t="shared" si="16"/>
        <v>370.18181818181819</v>
      </c>
      <c r="O114">
        <v>1994</v>
      </c>
      <c r="P114">
        <f>SUM(C50:C54)</f>
        <v>-16441.392064070409</v>
      </c>
    </row>
    <row r="115" spans="1:16" x14ac:dyDescent="0.25">
      <c r="A115">
        <v>1999</v>
      </c>
      <c r="B115">
        <v>3</v>
      </c>
      <c r="C115">
        <v>-4080.8954569994198</v>
      </c>
      <c r="D115">
        <v>248</v>
      </c>
      <c r="F115" t="s">
        <v>136</v>
      </c>
      <c r="G115">
        <v>3.7</v>
      </c>
      <c r="H115">
        <v>5.7</v>
      </c>
      <c r="I115">
        <v>5.7</v>
      </c>
      <c r="J115">
        <v>2.4</v>
      </c>
      <c r="K115">
        <v>268.89999999999998</v>
      </c>
      <c r="L115">
        <f t="shared" si="16"/>
        <v>286.39999999999998</v>
      </c>
      <c r="O115">
        <v>1995</v>
      </c>
      <c r="P115">
        <f>SUM(C62:C66)</f>
        <v>-14363.890910587681</v>
      </c>
    </row>
    <row r="116" spans="1:16" x14ac:dyDescent="0.25">
      <c r="A116">
        <v>1999</v>
      </c>
      <c r="B116">
        <v>4</v>
      </c>
      <c r="C116">
        <v>2310.4680769773099</v>
      </c>
      <c r="D116">
        <v>240</v>
      </c>
      <c r="F116" t="s">
        <v>137</v>
      </c>
      <c r="G116">
        <v>15.772727272727273</v>
      </c>
      <c r="H116">
        <v>13.545454545454545</v>
      </c>
      <c r="I116">
        <v>13.181818181818182</v>
      </c>
      <c r="J116">
        <v>1.0909090909090908</v>
      </c>
      <c r="K116">
        <v>178.04545454545453</v>
      </c>
      <c r="L116">
        <f t="shared" si="16"/>
        <v>221.63636363636363</v>
      </c>
      <c r="O116">
        <v>1996</v>
      </c>
      <c r="P116">
        <f>SUM(C74:C78)</f>
        <v>-10754.262506372606</v>
      </c>
    </row>
    <row r="117" spans="1:16" x14ac:dyDescent="0.25">
      <c r="A117">
        <v>1999</v>
      </c>
      <c r="B117">
        <v>5</v>
      </c>
      <c r="C117">
        <v>-637.71387620199403</v>
      </c>
      <c r="D117">
        <v>248</v>
      </c>
      <c r="F117" t="s">
        <v>138</v>
      </c>
      <c r="G117">
        <v>7.9545454545454541</v>
      </c>
      <c r="H117">
        <v>5.8181818181818183</v>
      </c>
      <c r="I117">
        <v>8.3636363636363633</v>
      </c>
      <c r="J117">
        <v>0.72727272727272729</v>
      </c>
      <c r="K117">
        <v>532.18181818181813</v>
      </c>
      <c r="L117">
        <f t="shared" si="16"/>
        <v>555.0454545454545</v>
      </c>
      <c r="O117">
        <v>1997</v>
      </c>
      <c r="P117">
        <f>SUM(C86:C90)</f>
        <v>-11373.19335949621</v>
      </c>
    </row>
    <row r="118" spans="1:16" x14ac:dyDescent="0.25">
      <c r="A118">
        <v>1999</v>
      </c>
      <c r="B118">
        <v>6</v>
      </c>
      <c r="C118">
        <v>2572.5783182474202</v>
      </c>
      <c r="D118">
        <v>240</v>
      </c>
      <c r="F118" t="s">
        <v>139</v>
      </c>
      <c r="G118">
        <v>21.458333333333332</v>
      </c>
      <c r="H118">
        <v>6.958333333333333</v>
      </c>
      <c r="I118">
        <v>11.125</v>
      </c>
      <c r="J118">
        <v>11.166666666666666</v>
      </c>
      <c r="K118">
        <v>371.25</v>
      </c>
      <c r="L118">
        <f t="shared" si="16"/>
        <v>421.95833333333331</v>
      </c>
      <c r="O118">
        <v>1998</v>
      </c>
      <c r="P118">
        <f>SUM(C98:C102)</f>
        <v>-16037.92016784617</v>
      </c>
    </row>
    <row r="119" spans="1:16" x14ac:dyDescent="0.25">
      <c r="A119">
        <v>1999</v>
      </c>
      <c r="B119">
        <v>7</v>
      </c>
      <c r="C119">
        <v>3232.1466223787902</v>
      </c>
      <c r="D119">
        <v>248</v>
      </c>
      <c r="F119" t="s">
        <v>140</v>
      </c>
      <c r="G119">
        <v>44.35</v>
      </c>
      <c r="H119">
        <v>7.2</v>
      </c>
      <c r="I119">
        <v>27.7</v>
      </c>
      <c r="J119">
        <v>1.3</v>
      </c>
      <c r="K119">
        <v>303.5</v>
      </c>
      <c r="L119">
        <f t="shared" si="16"/>
        <v>384.05</v>
      </c>
      <c r="O119">
        <v>1999</v>
      </c>
      <c r="P119">
        <f>SUM(C110:C114)</f>
        <v>-11419.715575221142</v>
      </c>
    </row>
    <row r="120" spans="1:16" x14ac:dyDescent="0.25">
      <c r="A120">
        <v>1999</v>
      </c>
      <c r="B120">
        <v>8</v>
      </c>
      <c r="C120">
        <v>614.27487313500706</v>
      </c>
      <c r="D120">
        <v>248</v>
      </c>
      <c r="F120" t="s">
        <v>141</v>
      </c>
      <c r="G120">
        <v>29.785714285714285</v>
      </c>
      <c r="H120">
        <v>13.928571428571429</v>
      </c>
      <c r="I120">
        <v>6.8571428571428568</v>
      </c>
      <c r="J120">
        <v>1.5714285714285714</v>
      </c>
      <c r="K120">
        <v>44.357142857142854</v>
      </c>
      <c r="L120">
        <f t="shared" si="16"/>
        <v>96.5</v>
      </c>
      <c r="O120">
        <v>2000</v>
      </c>
      <c r="P120">
        <f>SUM(C122:C126)</f>
        <v>-11494.112675015898</v>
      </c>
    </row>
    <row r="121" spans="1:16" x14ac:dyDescent="0.25">
      <c r="A121">
        <v>1999</v>
      </c>
      <c r="B121">
        <v>9</v>
      </c>
      <c r="C121">
        <v>-1704.39656234667</v>
      </c>
      <c r="D121">
        <v>240</v>
      </c>
      <c r="F121" t="s">
        <v>142</v>
      </c>
      <c r="G121">
        <v>74.416666666666671</v>
      </c>
      <c r="H121">
        <v>56.333333333333336</v>
      </c>
      <c r="I121">
        <v>84</v>
      </c>
      <c r="J121">
        <v>240.33333333333334</v>
      </c>
      <c r="K121">
        <v>182.5</v>
      </c>
      <c r="L121">
        <f t="shared" si="16"/>
        <v>637.58333333333337</v>
      </c>
      <c r="O121">
        <v>2001</v>
      </c>
      <c r="P121">
        <f>SUM(C134:C138)</f>
        <v>-31010.141736970283</v>
      </c>
    </row>
    <row r="122" spans="1:16" x14ac:dyDescent="0.25">
      <c r="A122">
        <v>1999</v>
      </c>
      <c r="B122">
        <v>10</v>
      </c>
      <c r="C122">
        <v>-1539.70527964948</v>
      </c>
      <c r="D122">
        <v>248</v>
      </c>
      <c r="F122" t="s">
        <v>143</v>
      </c>
      <c r="G122">
        <v>53</v>
      </c>
      <c r="H122">
        <v>10.666666666666666</v>
      </c>
      <c r="I122">
        <v>105.33333333333333</v>
      </c>
      <c r="J122">
        <v>8.6666666666666661</v>
      </c>
      <c r="K122">
        <v>149.66666666666666</v>
      </c>
      <c r="L122">
        <f t="shared" si="16"/>
        <v>327.33333333333331</v>
      </c>
      <c r="O122">
        <v>2002</v>
      </c>
      <c r="P122">
        <f>SUM(C146:C150)</f>
        <v>-22930.337654350249</v>
      </c>
    </row>
    <row r="123" spans="1:16" x14ac:dyDescent="0.25">
      <c r="A123">
        <v>1999</v>
      </c>
      <c r="B123">
        <v>11</v>
      </c>
      <c r="C123">
        <v>-509.25254782898901</v>
      </c>
      <c r="D123">
        <v>240</v>
      </c>
      <c r="O123">
        <v>2003</v>
      </c>
      <c r="P123">
        <f>SUM(C158:C162)</f>
        <v>-30357.201708137451</v>
      </c>
    </row>
    <row r="124" spans="1:16" x14ac:dyDescent="0.25">
      <c r="A124">
        <v>1999</v>
      </c>
      <c r="B124">
        <v>12</v>
      </c>
      <c r="C124">
        <v>-3935.0162584087402</v>
      </c>
      <c r="D124">
        <v>248</v>
      </c>
      <c r="O124">
        <v>2004</v>
      </c>
      <c r="P124">
        <f>SUM(C170:C174)</f>
        <v>-29397.712113196791</v>
      </c>
    </row>
    <row r="125" spans="1:16" x14ac:dyDescent="0.25">
      <c r="A125">
        <v>2000</v>
      </c>
      <c r="B125">
        <v>1</v>
      </c>
      <c r="C125">
        <v>-1014.64551996535</v>
      </c>
      <c r="D125">
        <v>248</v>
      </c>
      <c r="O125">
        <v>2005</v>
      </c>
      <c r="P125">
        <f>SUM(C182:C186)</f>
        <v>-25582.482004592472</v>
      </c>
    </row>
    <row r="126" spans="1:16" x14ac:dyDescent="0.25">
      <c r="A126">
        <v>2000</v>
      </c>
      <c r="B126">
        <v>2</v>
      </c>
      <c r="C126">
        <v>-4495.4930691633399</v>
      </c>
      <c r="D126">
        <v>232</v>
      </c>
      <c r="O126">
        <v>2006</v>
      </c>
      <c r="P126">
        <f>SUM(C194:C198)</f>
        <v>-32882.501426393355</v>
      </c>
    </row>
    <row r="127" spans="1:16" x14ac:dyDescent="0.25">
      <c r="A127">
        <v>2000</v>
      </c>
      <c r="B127">
        <v>3</v>
      </c>
      <c r="C127">
        <v>-4678.6626496154604</v>
      </c>
      <c r="D127">
        <v>248</v>
      </c>
    </row>
    <row r="128" spans="1:16" x14ac:dyDescent="0.25">
      <c r="A128">
        <v>2000</v>
      </c>
      <c r="B128">
        <v>4</v>
      </c>
      <c r="C128">
        <v>-1348.031351678</v>
      </c>
      <c r="D128">
        <v>240</v>
      </c>
    </row>
    <row r="129" spans="1:4" x14ac:dyDescent="0.25">
      <c r="A129">
        <v>2000</v>
      </c>
      <c r="B129">
        <v>5</v>
      </c>
      <c r="C129">
        <v>1416.46723949431</v>
      </c>
      <c r="D129">
        <v>248</v>
      </c>
    </row>
    <row r="130" spans="1:4" x14ac:dyDescent="0.25">
      <c r="A130">
        <v>2000</v>
      </c>
      <c r="B130">
        <v>6</v>
      </c>
      <c r="C130">
        <v>4173.18320135259</v>
      </c>
      <c r="D130">
        <v>240</v>
      </c>
    </row>
    <row r="131" spans="1:4" x14ac:dyDescent="0.25">
      <c r="A131">
        <v>2000</v>
      </c>
      <c r="B131">
        <v>7</v>
      </c>
      <c r="C131">
        <v>4758.9334468161596</v>
      </c>
      <c r="D131">
        <v>248</v>
      </c>
    </row>
    <row r="132" spans="1:4" x14ac:dyDescent="0.25">
      <c r="A132">
        <v>2000</v>
      </c>
      <c r="B132">
        <v>8</v>
      </c>
      <c r="C132">
        <v>2775.8472399113698</v>
      </c>
      <c r="D132">
        <v>248</v>
      </c>
    </row>
    <row r="133" spans="1:4" x14ac:dyDescent="0.25">
      <c r="A133">
        <v>2000</v>
      </c>
      <c r="B133">
        <v>9</v>
      </c>
      <c r="C133">
        <v>1382.6986160164699</v>
      </c>
      <c r="D133">
        <v>240</v>
      </c>
    </row>
    <row r="134" spans="1:4" x14ac:dyDescent="0.25">
      <c r="A134">
        <v>2000</v>
      </c>
      <c r="B134">
        <v>10</v>
      </c>
      <c r="C134">
        <v>-1983.7938621722999</v>
      </c>
      <c r="D134">
        <v>248</v>
      </c>
    </row>
    <row r="135" spans="1:4" x14ac:dyDescent="0.25">
      <c r="A135">
        <v>2000</v>
      </c>
      <c r="B135">
        <v>11</v>
      </c>
      <c r="C135">
        <v>-6558.2633498943696</v>
      </c>
      <c r="D135">
        <v>240</v>
      </c>
    </row>
    <row r="136" spans="1:4" x14ac:dyDescent="0.25">
      <c r="A136">
        <v>2000</v>
      </c>
      <c r="B136">
        <v>12</v>
      </c>
      <c r="C136">
        <v>-4627.6823373000498</v>
      </c>
      <c r="D136">
        <v>248</v>
      </c>
    </row>
    <row r="137" spans="1:4" x14ac:dyDescent="0.25">
      <c r="A137">
        <v>2001</v>
      </c>
      <c r="B137">
        <v>1</v>
      </c>
      <c r="C137">
        <v>-8663.2437802965796</v>
      </c>
      <c r="D137">
        <v>248</v>
      </c>
    </row>
    <row r="138" spans="1:4" x14ac:dyDescent="0.25">
      <c r="A138">
        <v>2001</v>
      </c>
      <c r="B138">
        <v>2</v>
      </c>
      <c r="C138">
        <v>-9177.1584073069807</v>
      </c>
      <c r="D138">
        <v>224</v>
      </c>
    </row>
    <row r="139" spans="1:4" x14ac:dyDescent="0.25">
      <c r="A139">
        <v>2001</v>
      </c>
      <c r="B139">
        <v>3</v>
      </c>
      <c r="C139">
        <v>-4398.39368532148</v>
      </c>
      <c r="D139">
        <v>248</v>
      </c>
    </row>
    <row r="140" spans="1:4" x14ac:dyDescent="0.25">
      <c r="A140">
        <v>2001</v>
      </c>
      <c r="B140">
        <v>4</v>
      </c>
      <c r="C140">
        <v>-5192.00623907314</v>
      </c>
      <c r="D140">
        <v>240</v>
      </c>
    </row>
    <row r="141" spans="1:4" x14ac:dyDescent="0.25">
      <c r="A141">
        <v>2001</v>
      </c>
      <c r="B141">
        <v>5</v>
      </c>
      <c r="C141">
        <v>3647.9853201518099</v>
      </c>
      <c r="D141">
        <v>248</v>
      </c>
    </row>
    <row r="142" spans="1:4" x14ac:dyDescent="0.25">
      <c r="A142">
        <v>2001</v>
      </c>
      <c r="B142">
        <v>6</v>
      </c>
      <c r="C142">
        <v>-824.75616156400702</v>
      </c>
      <c r="D142">
        <v>240</v>
      </c>
    </row>
    <row r="143" spans="1:4" x14ac:dyDescent="0.25">
      <c r="A143">
        <v>2001</v>
      </c>
      <c r="B143">
        <v>7</v>
      </c>
      <c r="C143">
        <v>2929.8765680680199</v>
      </c>
      <c r="D143">
        <v>248</v>
      </c>
    </row>
    <row r="144" spans="1:4" x14ac:dyDescent="0.25">
      <c r="A144">
        <v>2001</v>
      </c>
      <c r="B144">
        <v>8</v>
      </c>
      <c r="C144">
        <v>1934.51923077074</v>
      </c>
      <c r="D144">
        <v>248</v>
      </c>
    </row>
    <row r="145" spans="1:4" x14ac:dyDescent="0.25">
      <c r="A145">
        <v>2001</v>
      </c>
      <c r="B145">
        <v>9</v>
      </c>
      <c r="C145">
        <v>-4381.1714730165704</v>
      </c>
      <c r="D145">
        <v>240</v>
      </c>
    </row>
    <row r="146" spans="1:4" x14ac:dyDescent="0.25">
      <c r="A146">
        <v>2001</v>
      </c>
      <c r="B146">
        <v>10</v>
      </c>
      <c r="C146">
        <v>-1143.9458689308899</v>
      </c>
      <c r="D146">
        <v>248</v>
      </c>
    </row>
    <row r="147" spans="1:4" x14ac:dyDescent="0.25">
      <c r="A147">
        <v>2001</v>
      </c>
      <c r="B147">
        <v>11</v>
      </c>
      <c r="C147">
        <v>-3042.3600269112198</v>
      </c>
      <c r="D147">
        <v>240</v>
      </c>
    </row>
    <row r="148" spans="1:4" x14ac:dyDescent="0.25">
      <c r="A148">
        <v>2001</v>
      </c>
      <c r="B148">
        <v>12</v>
      </c>
      <c r="C148">
        <v>-9040.1725263988501</v>
      </c>
      <c r="D148">
        <v>248</v>
      </c>
    </row>
    <row r="149" spans="1:4" x14ac:dyDescent="0.25">
      <c r="A149">
        <v>2002</v>
      </c>
      <c r="B149">
        <v>1</v>
      </c>
      <c r="C149">
        <v>-4322.7808388250496</v>
      </c>
      <c r="D149">
        <v>248</v>
      </c>
    </row>
    <row r="150" spans="1:4" x14ac:dyDescent="0.25">
      <c r="A150">
        <v>2002</v>
      </c>
      <c r="B150">
        <v>2</v>
      </c>
      <c r="C150">
        <v>-5381.0783932842396</v>
      </c>
      <c r="D150">
        <v>224</v>
      </c>
    </row>
    <row r="151" spans="1:4" x14ac:dyDescent="0.25">
      <c r="A151">
        <v>2002</v>
      </c>
      <c r="B151">
        <v>3</v>
      </c>
      <c r="C151">
        <v>-5593.4689764076602</v>
      </c>
      <c r="D151">
        <v>248</v>
      </c>
    </row>
    <row r="152" spans="1:4" x14ac:dyDescent="0.25">
      <c r="A152">
        <v>2002</v>
      </c>
      <c r="B152">
        <v>4</v>
      </c>
      <c r="C152">
        <v>-3242.0651209458701</v>
      </c>
      <c r="D152">
        <v>240</v>
      </c>
    </row>
    <row r="153" spans="1:4" x14ac:dyDescent="0.25">
      <c r="A153">
        <v>2002</v>
      </c>
      <c r="B153">
        <v>5</v>
      </c>
      <c r="C153">
        <v>491.57401045317999</v>
      </c>
      <c r="D153">
        <v>248</v>
      </c>
    </row>
    <row r="154" spans="1:4" x14ac:dyDescent="0.25">
      <c r="A154">
        <v>2002</v>
      </c>
      <c r="B154">
        <v>6</v>
      </c>
      <c r="C154">
        <v>3553.20897483617</v>
      </c>
      <c r="D154">
        <v>240</v>
      </c>
    </row>
    <row r="155" spans="1:4" x14ac:dyDescent="0.25">
      <c r="A155">
        <v>2002</v>
      </c>
      <c r="B155">
        <v>7</v>
      </c>
      <c r="C155">
        <v>1760.18686880269</v>
      </c>
      <c r="D155">
        <v>248</v>
      </c>
    </row>
    <row r="156" spans="1:4" x14ac:dyDescent="0.25">
      <c r="A156">
        <v>2002</v>
      </c>
      <c r="B156">
        <v>8</v>
      </c>
      <c r="C156">
        <v>-1113.6194558058201</v>
      </c>
      <c r="D156">
        <v>248</v>
      </c>
    </row>
    <row r="157" spans="1:4" x14ac:dyDescent="0.25">
      <c r="A157">
        <v>2002</v>
      </c>
      <c r="B157">
        <v>9</v>
      </c>
      <c r="C157">
        <v>-1923.49062495884</v>
      </c>
      <c r="D157">
        <v>240</v>
      </c>
    </row>
    <row r="158" spans="1:4" x14ac:dyDescent="0.25">
      <c r="A158">
        <v>2002</v>
      </c>
      <c r="B158">
        <v>10</v>
      </c>
      <c r="C158">
        <v>-5064.3202751188801</v>
      </c>
      <c r="D158">
        <v>248</v>
      </c>
    </row>
    <row r="159" spans="1:4" x14ac:dyDescent="0.25">
      <c r="A159">
        <v>2002</v>
      </c>
      <c r="B159">
        <v>11</v>
      </c>
      <c r="C159">
        <v>-6573.7879219160404</v>
      </c>
      <c r="D159">
        <v>240</v>
      </c>
    </row>
    <row r="160" spans="1:4" x14ac:dyDescent="0.25">
      <c r="A160">
        <v>2002</v>
      </c>
      <c r="B160">
        <v>12</v>
      </c>
      <c r="C160">
        <v>-5565.3365073613604</v>
      </c>
      <c r="D160">
        <v>248</v>
      </c>
    </row>
    <row r="161" spans="1:4" x14ac:dyDescent="0.25">
      <c r="A161">
        <v>2003</v>
      </c>
      <c r="B161">
        <v>1</v>
      </c>
      <c r="C161">
        <v>-5736.87138508719</v>
      </c>
      <c r="D161">
        <v>248</v>
      </c>
    </row>
    <row r="162" spans="1:4" x14ac:dyDescent="0.25">
      <c r="A162">
        <v>2003</v>
      </c>
      <c r="B162">
        <v>2</v>
      </c>
      <c r="C162">
        <v>-7416.8856186539797</v>
      </c>
      <c r="D162">
        <v>224</v>
      </c>
    </row>
    <row r="163" spans="1:4" x14ac:dyDescent="0.25">
      <c r="A163">
        <v>2003</v>
      </c>
      <c r="B163">
        <v>3</v>
      </c>
      <c r="C163">
        <v>-4404.5767921861097</v>
      </c>
      <c r="D163">
        <v>248</v>
      </c>
    </row>
    <row r="164" spans="1:4" x14ac:dyDescent="0.25">
      <c r="A164">
        <v>2003</v>
      </c>
      <c r="B164">
        <v>4</v>
      </c>
      <c r="C164">
        <v>-390.22131393090501</v>
      </c>
      <c r="D164">
        <v>240</v>
      </c>
    </row>
    <row r="165" spans="1:4" x14ac:dyDescent="0.25">
      <c r="A165">
        <v>2003</v>
      </c>
      <c r="B165">
        <v>5</v>
      </c>
      <c r="C165">
        <v>1962.0966497402701</v>
      </c>
      <c r="D165">
        <v>248</v>
      </c>
    </row>
    <row r="166" spans="1:4" x14ac:dyDescent="0.25">
      <c r="A166">
        <v>2003</v>
      </c>
      <c r="B166">
        <v>6</v>
      </c>
      <c r="C166">
        <v>354.00427808689898</v>
      </c>
      <c r="D166">
        <v>240</v>
      </c>
    </row>
    <row r="167" spans="1:4" x14ac:dyDescent="0.25">
      <c r="A167">
        <v>2003</v>
      </c>
      <c r="B167">
        <v>7</v>
      </c>
      <c r="C167">
        <v>695.72440396744605</v>
      </c>
      <c r="D167">
        <v>248</v>
      </c>
    </row>
    <row r="168" spans="1:4" x14ac:dyDescent="0.25">
      <c r="A168">
        <v>2003</v>
      </c>
      <c r="B168">
        <v>8</v>
      </c>
      <c r="C168">
        <v>-1192.4452828434</v>
      </c>
      <c r="D168">
        <v>248</v>
      </c>
    </row>
    <row r="169" spans="1:4" x14ac:dyDescent="0.25">
      <c r="A169">
        <v>2003</v>
      </c>
      <c r="B169">
        <v>9</v>
      </c>
      <c r="C169">
        <v>1981.7973662181901</v>
      </c>
      <c r="D169">
        <v>240</v>
      </c>
    </row>
    <row r="170" spans="1:4" x14ac:dyDescent="0.25">
      <c r="A170">
        <v>2003</v>
      </c>
      <c r="B170">
        <v>10</v>
      </c>
      <c r="C170">
        <v>-2141.4986165268601</v>
      </c>
      <c r="D170">
        <v>248</v>
      </c>
    </row>
    <row r="171" spans="1:4" x14ac:dyDescent="0.25">
      <c r="A171">
        <v>2003</v>
      </c>
      <c r="B171">
        <v>11</v>
      </c>
      <c r="C171">
        <v>-4535.6879480083398</v>
      </c>
      <c r="D171">
        <v>240</v>
      </c>
    </row>
    <row r="172" spans="1:4" x14ac:dyDescent="0.25">
      <c r="A172">
        <v>2003</v>
      </c>
      <c r="B172">
        <v>12</v>
      </c>
      <c r="C172">
        <v>-7751.4859910348396</v>
      </c>
      <c r="D172">
        <v>248</v>
      </c>
    </row>
    <row r="173" spans="1:4" x14ac:dyDescent="0.25">
      <c r="A173">
        <v>2004</v>
      </c>
      <c r="B173">
        <v>1</v>
      </c>
      <c r="C173">
        <v>-9473.2778645022299</v>
      </c>
      <c r="D173">
        <v>248</v>
      </c>
    </row>
    <row r="174" spans="1:4" x14ac:dyDescent="0.25">
      <c r="A174">
        <v>2004</v>
      </c>
      <c r="B174">
        <v>2</v>
      </c>
      <c r="C174">
        <v>-5495.7616931245202</v>
      </c>
      <c r="D174">
        <v>232</v>
      </c>
    </row>
    <row r="175" spans="1:4" x14ac:dyDescent="0.25">
      <c r="A175">
        <v>2004</v>
      </c>
      <c r="B175">
        <v>3</v>
      </c>
      <c r="C175">
        <v>-6712.7788914885796</v>
      </c>
      <c r="D175">
        <v>248</v>
      </c>
    </row>
    <row r="176" spans="1:4" x14ac:dyDescent="0.25">
      <c r="A176">
        <v>2004</v>
      </c>
      <c r="B176">
        <v>4</v>
      </c>
      <c r="C176">
        <v>-4807.72688442661</v>
      </c>
      <c r="D176">
        <v>240</v>
      </c>
    </row>
    <row r="177" spans="1:4" x14ac:dyDescent="0.25">
      <c r="A177">
        <v>2004</v>
      </c>
      <c r="B177">
        <v>5</v>
      </c>
      <c r="C177">
        <v>3597.1543852053501</v>
      </c>
      <c r="D177">
        <v>248</v>
      </c>
    </row>
    <row r="178" spans="1:4" x14ac:dyDescent="0.25">
      <c r="A178">
        <v>2004</v>
      </c>
      <c r="B178">
        <v>6</v>
      </c>
      <c r="C178">
        <v>1152.6474293010499</v>
      </c>
      <c r="D178">
        <v>240</v>
      </c>
    </row>
    <row r="179" spans="1:4" x14ac:dyDescent="0.25">
      <c r="A179">
        <v>2004</v>
      </c>
      <c r="B179">
        <v>7</v>
      </c>
      <c r="C179">
        <v>1057.69252852608</v>
      </c>
      <c r="D179">
        <v>248</v>
      </c>
    </row>
    <row r="180" spans="1:4" x14ac:dyDescent="0.25">
      <c r="A180">
        <v>2004</v>
      </c>
      <c r="B180">
        <v>8</v>
      </c>
      <c r="C180">
        <v>318.21273027785298</v>
      </c>
      <c r="D180">
        <v>248</v>
      </c>
    </row>
    <row r="181" spans="1:4" x14ac:dyDescent="0.25">
      <c r="A181">
        <v>2004</v>
      </c>
      <c r="B181">
        <v>9</v>
      </c>
      <c r="C181">
        <v>-2017.83311567023</v>
      </c>
      <c r="D181">
        <v>240</v>
      </c>
    </row>
    <row r="182" spans="1:4" x14ac:dyDescent="0.25">
      <c r="A182">
        <v>2004</v>
      </c>
      <c r="B182">
        <v>10</v>
      </c>
      <c r="C182">
        <v>-1971.4636039157799</v>
      </c>
      <c r="D182">
        <v>248</v>
      </c>
    </row>
    <row r="183" spans="1:4" x14ac:dyDescent="0.25">
      <c r="A183">
        <v>2004</v>
      </c>
      <c r="B183">
        <v>11</v>
      </c>
      <c r="C183">
        <v>-4680.2422658856203</v>
      </c>
      <c r="D183">
        <v>240</v>
      </c>
    </row>
    <row r="184" spans="1:4" x14ac:dyDescent="0.25">
      <c r="A184">
        <v>2004</v>
      </c>
      <c r="B184">
        <v>12</v>
      </c>
      <c r="C184">
        <v>-4938.1630464803002</v>
      </c>
      <c r="D184">
        <v>248</v>
      </c>
    </row>
    <row r="185" spans="1:4" x14ac:dyDescent="0.25">
      <c r="A185">
        <v>2005</v>
      </c>
      <c r="B185">
        <v>1</v>
      </c>
      <c r="C185">
        <v>-5284.8295798536201</v>
      </c>
      <c r="D185">
        <v>248</v>
      </c>
    </row>
    <row r="186" spans="1:4" x14ac:dyDescent="0.25">
      <c r="A186">
        <v>2005</v>
      </c>
      <c r="B186">
        <v>2</v>
      </c>
      <c r="C186">
        <v>-8707.7835084571507</v>
      </c>
      <c r="D186">
        <v>224</v>
      </c>
    </row>
    <row r="187" spans="1:4" x14ac:dyDescent="0.25">
      <c r="A187">
        <v>2005</v>
      </c>
      <c r="B187">
        <v>3</v>
      </c>
      <c r="C187">
        <v>-5157.0977017535997</v>
      </c>
      <c r="D187">
        <v>248</v>
      </c>
    </row>
    <row r="188" spans="1:4" x14ac:dyDescent="0.25">
      <c r="A188">
        <v>2005</v>
      </c>
      <c r="B188">
        <v>4</v>
      </c>
      <c r="C188">
        <v>-7415.33039452912</v>
      </c>
      <c r="D188">
        <v>240</v>
      </c>
    </row>
    <row r="189" spans="1:4" x14ac:dyDescent="0.25">
      <c r="A189">
        <v>2005</v>
      </c>
      <c r="B189">
        <v>5</v>
      </c>
      <c r="C189">
        <v>3200.1616045536298</v>
      </c>
      <c r="D189">
        <v>248</v>
      </c>
    </row>
    <row r="190" spans="1:4" x14ac:dyDescent="0.25">
      <c r="A190">
        <v>2005</v>
      </c>
      <c r="B190">
        <v>6</v>
      </c>
      <c r="C190">
        <v>-5455.3411343894804</v>
      </c>
      <c r="D190">
        <v>240</v>
      </c>
    </row>
    <row r="191" spans="1:4" x14ac:dyDescent="0.25">
      <c r="A191">
        <v>2005</v>
      </c>
      <c r="B191">
        <v>7</v>
      </c>
      <c r="C191">
        <v>2412.7682449045001</v>
      </c>
      <c r="D191">
        <v>248</v>
      </c>
    </row>
    <row r="192" spans="1:4" x14ac:dyDescent="0.25">
      <c r="A192">
        <v>2005</v>
      </c>
      <c r="B192">
        <v>8</v>
      </c>
      <c r="C192">
        <v>621.80157197748304</v>
      </c>
      <c r="D192">
        <v>248</v>
      </c>
    </row>
    <row r="193" spans="1:4" x14ac:dyDescent="0.25">
      <c r="A193">
        <v>2005</v>
      </c>
      <c r="B193">
        <v>9</v>
      </c>
      <c r="C193">
        <v>-3909.0601961016901</v>
      </c>
      <c r="D193">
        <v>240</v>
      </c>
    </row>
    <row r="194" spans="1:4" x14ac:dyDescent="0.25">
      <c r="A194">
        <v>2005</v>
      </c>
      <c r="B194">
        <v>10</v>
      </c>
      <c r="C194">
        <v>-5351.8345163350004</v>
      </c>
      <c r="D194">
        <v>248</v>
      </c>
    </row>
    <row r="195" spans="1:4" x14ac:dyDescent="0.25">
      <c r="A195">
        <v>2005</v>
      </c>
      <c r="B195">
        <v>11</v>
      </c>
      <c r="C195">
        <v>-6390.5990220689901</v>
      </c>
      <c r="D195">
        <v>240</v>
      </c>
    </row>
    <row r="196" spans="1:4" x14ac:dyDescent="0.25">
      <c r="A196">
        <v>2005</v>
      </c>
      <c r="B196">
        <v>12</v>
      </c>
      <c r="C196">
        <v>-6367.3046958996301</v>
      </c>
      <c r="D196">
        <v>248</v>
      </c>
    </row>
    <row r="197" spans="1:4" x14ac:dyDescent="0.25">
      <c r="A197">
        <v>2006</v>
      </c>
      <c r="B197">
        <v>1</v>
      </c>
      <c r="C197">
        <v>-7448.6923394040996</v>
      </c>
      <c r="D197">
        <v>248</v>
      </c>
    </row>
    <row r="198" spans="1:4" x14ac:dyDescent="0.25">
      <c r="A198">
        <v>2006</v>
      </c>
      <c r="B198">
        <v>2</v>
      </c>
      <c r="C198">
        <v>-7324.0708526856297</v>
      </c>
      <c r="D198">
        <v>224</v>
      </c>
    </row>
    <row r="199" spans="1:4" x14ac:dyDescent="0.25">
      <c r="A199">
        <v>2006</v>
      </c>
      <c r="B199">
        <v>3</v>
      </c>
      <c r="C199">
        <v>-6558.5680308279598</v>
      </c>
      <c r="D199">
        <v>248</v>
      </c>
    </row>
    <row r="200" spans="1:4" x14ac:dyDescent="0.25">
      <c r="A200">
        <v>2006</v>
      </c>
      <c r="B200">
        <v>4</v>
      </c>
      <c r="C200">
        <v>382.180515728393</v>
      </c>
      <c r="D200">
        <v>240</v>
      </c>
    </row>
    <row r="201" spans="1:4" x14ac:dyDescent="0.25">
      <c r="A201">
        <v>2006</v>
      </c>
      <c r="B201">
        <v>5</v>
      </c>
      <c r="C201">
        <v>461.75327050665999</v>
      </c>
      <c r="D201">
        <v>248</v>
      </c>
    </row>
    <row r="202" spans="1:4" x14ac:dyDescent="0.25">
      <c r="A202">
        <v>2006</v>
      </c>
      <c r="B202">
        <v>6</v>
      </c>
      <c r="C202">
        <v>1011.40739118206</v>
      </c>
      <c r="D202">
        <v>240</v>
      </c>
    </row>
    <row r="203" spans="1:4" x14ac:dyDescent="0.25">
      <c r="A203">
        <v>2006</v>
      </c>
      <c r="B203">
        <v>7</v>
      </c>
      <c r="C203">
        <v>2264.7305172916099</v>
      </c>
      <c r="D203">
        <v>248</v>
      </c>
    </row>
    <row r="204" spans="1:4" x14ac:dyDescent="0.25">
      <c r="A204">
        <v>2006</v>
      </c>
      <c r="B204">
        <v>8</v>
      </c>
      <c r="C204">
        <v>183.101514192716</v>
      </c>
      <c r="D204">
        <v>248</v>
      </c>
    </row>
    <row r="205" spans="1:4" x14ac:dyDescent="0.25">
      <c r="A205">
        <v>2006</v>
      </c>
      <c r="B205">
        <v>9</v>
      </c>
      <c r="C205">
        <v>-1350.3579245349499</v>
      </c>
      <c r="D205">
        <v>240</v>
      </c>
    </row>
    <row r="206" spans="1:4" x14ac:dyDescent="0.25">
      <c r="A206">
        <v>2006</v>
      </c>
      <c r="B206">
        <v>10</v>
      </c>
      <c r="C206">
        <v>-4051.46707106759</v>
      </c>
      <c r="D206">
        <v>248</v>
      </c>
    </row>
    <row r="207" spans="1:4" x14ac:dyDescent="0.25">
      <c r="A207">
        <v>2006</v>
      </c>
      <c r="B207">
        <v>11</v>
      </c>
      <c r="C207">
        <v>-4716.6942757677298</v>
      </c>
      <c r="D207">
        <v>240</v>
      </c>
    </row>
    <row r="208" spans="1:4" x14ac:dyDescent="0.25">
      <c r="A208">
        <v>2006</v>
      </c>
      <c r="B208">
        <v>12</v>
      </c>
      <c r="C208">
        <v>-8136.8530872102601</v>
      </c>
      <c r="D208">
        <v>248</v>
      </c>
    </row>
    <row r="209" spans="1:4" x14ac:dyDescent="0.25">
      <c r="A209">
        <v>2007</v>
      </c>
      <c r="B209">
        <v>1</v>
      </c>
      <c r="C209">
        <v>-12021.229951387801</v>
      </c>
      <c r="D209">
        <v>248</v>
      </c>
    </row>
    <row r="210" spans="1:4" x14ac:dyDescent="0.25">
      <c r="A210">
        <v>2007</v>
      </c>
      <c r="B210">
        <v>2</v>
      </c>
      <c r="C210">
        <v>-9510.4494264427503</v>
      </c>
      <c r="D210">
        <v>224</v>
      </c>
    </row>
    <row r="211" spans="1:4" x14ac:dyDescent="0.25">
      <c r="A211">
        <v>2007</v>
      </c>
      <c r="B211">
        <v>3</v>
      </c>
      <c r="C211">
        <v>-5277.4963844864596</v>
      </c>
      <c r="D211">
        <v>248</v>
      </c>
    </row>
    <row r="212" spans="1:4" x14ac:dyDescent="0.25">
      <c r="A212">
        <v>2007</v>
      </c>
      <c r="B212">
        <v>4</v>
      </c>
      <c r="C212">
        <v>-4571.1777804619796</v>
      </c>
      <c r="D212">
        <v>240</v>
      </c>
    </row>
    <row r="213" spans="1:4" x14ac:dyDescent="0.25">
      <c r="A213">
        <v>2007</v>
      </c>
      <c r="B213">
        <v>5</v>
      </c>
      <c r="C213">
        <v>-4028.8587689309102</v>
      </c>
      <c r="D213">
        <v>248</v>
      </c>
    </row>
    <row r="214" spans="1:4" x14ac:dyDescent="0.25">
      <c r="A214">
        <v>2007</v>
      </c>
      <c r="B214">
        <v>6</v>
      </c>
      <c r="C214">
        <v>3618.9247491503202</v>
      </c>
      <c r="D214">
        <v>240</v>
      </c>
    </row>
    <row r="215" spans="1:4" x14ac:dyDescent="0.25">
      <c r="A215">
        <v>2007</v>
      </c>
      <c r="B215">
        <v>7</v>
      </c>
      <c r="C215">
        <v>5865.6881008349301</v>
      </c>
      <c r="D215">
        <v>248</v>
      </c>
    </row>
    <row r="216" spans="1:4" x14ac:dyDescent="0.25">
      <c r="A216">
        <v>2007</v>
      </c>
      <c r="B216">
        <v>8</v>
      </c>
      <c r="C216">
        <v>-748.73503449951204</v>
      </c>
      <c r="D216">
        <v>248</v>
      </c>
    </row>
    <row r="217" spans="1:4" x14ac:dyDescent="0.25">
      <c r="A217">
        <v>2007</v>
      </c>
      <c r="B217">
        <v>9</v>
      </c>
      <c r="C217">
        <v>-570.98627069350198</v>
      </c>
      <c r="D217">
        <v>240</v>
      </c>
    </row>
    <row r="218" spans="1:4" x14ac:dyDescent="0.25">
      <c r="A218">
        <v>2007</v>
      </c>
      <c r="B218">
        <v>10</v>
      </c>
      <c r="C218">
        <v>-7872.3319521099402</v>
      </c>
      <c r="D218">
        <v>248</v>
      </c>
    </row>
    <row r="219" spans="1:4" x14ac:dyDescent="0.25">
      <c r="A219">
        <v>2007</v>
      </c>
      <c r="B219">
        <v>11</v>
      </c>
      <c r="C219">
        <v>-9615.0791076130809</v>
      </c>
      <c r="D219">
        <v>240</v>
      </c>
    </row>
    <row r="220" spans="1:4" x14ac:dyDescent="0.25">
      <c r="A220">
        <v>2007</v>
      </c>
      <c r="B220">
        <v>12</v>
      </c>
      <c r="C220">
        <v>-8880.3883171339094</v>
      </c>
      <c r="D220">
        <v>248</v>
      </c>
    </row>
    <row r="221" spans="1:4" x14ac:dyDescent="0.25">
      <c r="A221">
        <v>2008</v>
      </c>
      <c r="B221">
        <v>1</v>
      </c>
      <c r="C221">
        <v>-5339.0078722384396</v>
      </c>
      <c r="D221">
        <v>248</v>
      </c>
    </row>
    <row r="222" spans="1:4" x14ac:dyDescent="0.25">
      <c r="A222">
        <v>2008</v>
      </c>
      <c r="B222">
        <v>2</v>
      </c>
      <c r="C222">
        <v>-4817.9416487472599</v>
      </c>
      <c r="D222">
        <v>232</v>
      </c>
    </row>
    <row r="223" spans="1:4" x14ac:dyDescent="0.25">
      <c r="A223">
        <v>2008</v>
      </c>
      <c r="B223">
        <v>3</v>
      </c>
      <c r="C223">
        <v>-6170.5749763799604</v>
      </c>
      <c r="D223">
        <v>248</v>
      </c>
    </row>
    <row r="224" spans="1:4" x14ac:dyDescent="0.25">
      <c r="A224">
        <v>2008</v>
      </c>
      <c r="B224">
        <v>4</v>
      </c>
      <c r="C224">
        <v>-594.23521741556794</v>
      </c>
      <c r="D224">
        <v>240</v>
      </c>
    </row>
    <row r="225" spans="1:4" x14ac:dyDescent="0.25">
      <c r="A225">
        <v>2008</v>
      </c>
      <c r="B225">
        <v>5</v>
      </c>
      <c r="C225">
        <v>-1006.86644609895</v>
      </c>
      <c r="D225">
        <v>248</v>
      </c>
    </row>
    <row r="226" spans="1:4" x14ac:dyDescent="0.25">
      <c r="A226">
        <v>2008</v>
      </c>
      <c r="B226">
        <v>6</v>
      </c>
      <c r="C226">
        <v>667.72338423158806</v>
      </c>
      <c r="D226">
        <v>240</v>
      </c>
    </row>
    <row r="227" spans="1:4" x14ac:dyDescent="0.25">
      <c r="A227">
        <v>2008</v>
      </c>
      <c r="B227">
        <v>7</v>
      </c>
      <c r="C227">
        <v>1813.5891254467299</v>
      </c>
      <c r="D227">
        <v>248</v>
      </c>
    </row>
    <row r="228" spans="1:4" x14ac:dyDescent="0.25">
      <c r="A228">
        <v>2008</v>
      </c>
      <c r="B228">
        <v>8</v>
      </c>
      <c r="C228">
        <v>3062.4682988835398</v>
      </c>
      <c r="D228">
        <v>248</v>
      </c>
    </row>
    <row r="229" spans="1:4" x14ac:dyDescent="0.25">
      <c r="A229">
        <v>2008</v>
      </c>
      <c r="B229">
        <v>9</v>
      </c>
      <c r="C229">
        <v>-3194.1940625000898</v>
      </c>
      <c r="D229">
        <v>240</v>
      </c>
    </row>
    <row r="230" spans="1:4" x14ac:dyDescent="0.25">
      <c r="A230">
        <v>2008</v>
      </c>
      <c r="B230">
        <v>10</v>
      </c>
      <c r="C230">
        <v>-9208.4534822713304</v>
      </c>
      <c r="D230">
        <v>248</v>
      </c>
    </row>
    <row r="231" spans="1:4" x14ac:dyDescent="0.25">
      <c r="A231">
        <v>2008</v>
      </c>
      <c r="B231">
        <v>11</v>
      </c>
      <c r="C231">
        <v>-3935.24924290538</v>
      </c>
      <c r="D231">
        <v>240</v>
      </c>
    </row>
    <row r="232" spans="1:4" x14ac:dyDescent="0.25">
      <c r="A232">
        <v>2008</v>
      </c>
      <c r="B232">
        <v>12</v>
      </c>
      <c r="C232">
        <v>-5063.8929954380201</v>
      </c>
      <c r="D232">
        <v>248</v>
      </c>
    </row>
    <row r="233" spans="1:4" x14ac:dyDescent="0.25">
      <c r="A233">
        <v>2009</v>
      </c>
      <c r="B233">
        <v>1</v>
      </c>
      <c r="C233">
        <v>-8876.2199363034506</v>
      </c>
      <c r="D233">
        <v>248</v>
      </c>
    </row>
    <row r="234" spans="1:4" x14ac:dyDescent="0.25">
      <c r="A234">
        <v>2009</v>
      </c>
      <c r="B234">
        <v>2</v>
      </c>
      <c r="C234">
        <v>-7349.7581362977298</v>
      </c>
      <c r="D234">
        <v>224</v>
      </c>
    </row>
    <row r="235" spans="1:4" x14ac:dyDescent="0.25">
      <c r="A235">
        <v>2009</v>
      </c>
      <c r="B235">
        <v>3</v>
      </c>
      <c r="C235">
        <v>-6289.3429751630702</v>
      </c>
      <c r="D235">
        <v>248</v>
      </c>
    </row>
    <row r="236" spans="1:4" x14ac:dyDescent="0.25">
      <c r="A236">
        <v>2009</v>
      </c>
      <c r="B236">
        <v>4</v>
      </c>
      <c r="C236">
        <v>-466.959006514897</v>
      </c>
      <c r="D236">
        <v>240</v>
      </c>
    </row>
    <row r="237" spans="1:4" x14ac:dyDescent="0.25">
      <c r="A237">
        <v>2009</v>
      </c>
      <c r="B237">
        <v>5</v>
      </c>
      <c r="C237">
        <v>-355.21048904499497</v>
      </c>
      <c r="D237">
        <v>248</v>
      </c>
    </row>
    <row r="238" spans="1:4" x14ac:dyDescent="0.25">
      <c r="A238">
        <v>2009</v>
      </c>
      <c r="B238">
        <v>6</v>
      </c>
      <c r="C238">
        <v>-874.57234560388997</v>
      </c>
      <c r="D238">
        <v>240</v>
      </c>
    </row>
    <row r="239" spans="1:4" x14ac:dyDescent="0.25">
      <c r="A239">
        <v>2009</v>
      </c>
      <c r="B239">
        <v>7</v>
      </c>
      <c r="C239">
        <v>2835.1509597268901</v>
      </c>
      <c r="D239">
        <v>248</v>
      </c>
    </row>
    <row r="240" spans="1:4" x14ac:dyDescent="0.25">
      <c r="A240">
        <v>2009</v>
      </c>
      <c r="B240">
        <v>8</v>
      </c>
      <c r="C240">
        <v>-611.01366586342897</v>
      </c>
      <c r="D240">
        <v>248</v>
      </c>
    </row>
    <row r="241" spans="1:4" x14ac:dyDescent="0.25">
      <c r="A241">
        <v>2009</v>
      </c>
      <c r="B241">
        <v>9</v>
      </c>
      <c r="C241">
        <v>-3103.3344992275802</v>
      </c>
      <c r="D241">
        <v>240</v>
      </c>
    </row>
    <row r="242" spans="1:4" x14ac:dyDescent="0.25">
      <c r="A242">
        <v>2009</v>
      </c>
      <c r="B242">
        <v>10</v>
      </c>
      <c r="C242">
        <v>-2651.7302164737798</v>
      </c>
      <c r="D242">
        <v>248</v>
      </c>
    </row>
    <row r="243" spans="1:4" x14ac:dyDescent="0.25">
      <c r="A243">
        <v>2009</v>
      </c>
      <c r="B243">
        <v>11</v>
      </c>
      <c r="C243">
        <v>-8646.9551964298007</v>
      </c>
      <c r="D243">
        <v>240</v>
      </c>
    </row>
    <row r="244" spans="1:4" x14ac:dyDescent="0.25">
      <c r="A244">
        <v>2009</v>
      </c>
      <c r="B244">
        <v>12</v>
      </c>
      <c r="C244">
        <v>-9030.3681155481499</v>
      </c>
      <c r="D244">
        <v>248</v>
      </c>
    </row>
    <row r="245" spans="1:4" x14ac:dyDescent="0.25">
      <c r="A245">
        <v>2010</v>
      </c>
      <c r="B245">
        <v>1</v>
      </c>
      <c r="C245">
        <v>-9942.7637320536105</v>
      </c>
      <c r="D245">
        <v>248</v>
      </c>
    </row>
    <row r="246" spans="1:4" x14ac:dyDescent="0.25">
      <c r="A246">
        <v>2010</v>
      </c>
      <c r="B246">
        <v>2</v>
      </c>
      <c r="C246">
        <v>-9418.4414340862404</v>
      </c>
      <c r="D246">
        <v>224</v>
      </c>
    </row>
    <row r="247" spans="1:4" x14ac:dyDescent="0.25">
      <c r="A247">
        <v>2010</v>
      </c>
      <c r="B247">
        <v>3</v>
      </c>
      <c r="C247">
        <v>-9867.0430470929496</v>
      </c>
      <c r="D247">
        <v>248</v>
      </c>
    </row>
    <row r="248" spans="1:4" x14ac:dyDescent="0.25">
      <c r="A248">
        <v>2010</v>
      </c>
      <c r="B248">
        <v>4</v>
      </c>
      <c r="C248">
        <v>-3370.64526934687</v>
      </c>
      <c r="D248">
        <v>240</v>
      </c>
    </row>
    <row r="249" spans="1:4" x14ac:dyDescent="0.25">
      <c r="A249">
        <v>2010</v>
      </c>
      <c r="B249">
        <v>5</v>
      </c>
      <c r="C249">
        <v>633.68097363293998</v>
      </c>
      <c r="D249">
        <v>248</v>
      </c>
    </row>
    <row r="250" spans="1:4" x14ac:dyDescent="0.25">
      <c r="A250">
        <v>2010</v>
      </c>
      <c r="B250">
        <v>6</v>
      </c>
      <c r="C250">
        <v>3201.8195068841201</v>
      </c>
      <c r="D250">
        <v>240</v>
      </c>
    </row>
    <row r="251" spans="1:4" x14ac:dyDescent="0.25">
      <c r="A251">
        <v>2010</v>
      </c>
      <c r="B251">
        <v>7</v>
      </c>
      <c r="C251">
        <v>1745.1217550940801</v>
      </c>
      <c r="D251">
        <v>248</v>
      </c>
    </row>
    <row r="252" spans="1:4" x14ac:dyDescent="0.25">
      <c r="A252">
        <v>2010</v>
      </c>
      <c r="B252">
        <v>8</v>
      </c>
      <c r="C252">
        <v>2670.71665547971</v>
      </c>
      <c r="D252">
        <v>248</v>
      </c>
    </row>
    <row r="253" spans="1:4" x14ac:dyDescent="0.25">
      <c r="A253">
        <v>2010</v>
      </c>
      <c r="B253">
        <v>9</v>
      </c>
      <c r="C253">
        <v>-1471.8401161490101</v>
      </c>
      <c r="D253">
        <v>240</v>
      </c>
    </row>
    <row r="254" spans="1:4" x14ac:dyDescent="0.25">
      <c r="A254">
        <v>2010</v>
      </c>
      <c r="B254">
        <v>10</v>
      </c>
      <c r="C254">
        <v>-5466.0109488609496</v>
      </c>
      <c r="D254">
        <v>248</v>
      </c>
    </row>
    <row r="255" spans="1:4" x14ac:dyDescent="0.25">
      <c r="A255">
        <v>2010</v>
      </c>
      <c r="B255">
        <v>11</v>
      </c>
      <c r="C255">
        <v>-8797.0356459819905</v>
      </c>
      <c r="D255">
        <v>240</v>
      </c>
    </row>
    <row r="256" spans="1:4" x14ac:dyDescent="0.25">
      <c r="A256">
        <v>2010</v>
      </c>
      <c r="B256">
        <v>12</v>
      </c>
      <c r="C256">
        <v>-9734.6640700844</v>
      </c>
      <c r="D256">
        <v>248</v>
      </c>
    </row>
    <row r="257" spans="1:4" x14ac:dyDescent="0.25">
      <c r="A257">
        <v>2011</v>
      </c>
      <c r="B257">
        <v>1</v>
      </c>
      <c r="C257">
        <v>-11065.2798256488</v>
      </c>
      <c r="D257">
        <v>248</v>
      </c>
    </row>
    <row r="258" spans="1:4" x14ac:dyDescent="0.25">
      <c r="A258">
        <v>2011</v>
      </c>
      <c r="B258">
        <v>2</v>
      </c>
      <c r="C258">
        <v>-6628.1239552467796</v>
      </c>
      <c r="D258">
        <v>224</v>
      </c>
    </row>
    <row r="259" spans="1:4" x14ac:dyDescent="0.25">
      <c r="A259">
        <v>2011</v>
      </c>
      <c r="B259">
        <v>3</v>
      </c>
      <c r="C259">
        <v>-5446.8355805625297</v>
      </c>
      <c r="D259">
        <v>248</v>
      </c>
    </row>
    <row r="260" spans="1:4" x14ac:dyDescent="0.25">
      <c r="A260">
        <v>2011</v>
      </c>
      <c r="B260">
        <v>4</v>
      </c>
      <c r="C260">
        <v>45.426498246263499</v>
      </c>
      <c r="D260">
        <v>240</v>
      </c>
    </row>
    <row r="261" spans="1:4" x14ac:dyDescent="0.25">
      <c r="A261">
        <v>2011</v>
      </c>
      <c r="B261">
        <v>5</v>
      </c>
      <c r="C261">
        <v>2339.44724380451</v>
      </c>
      <c r="D261">
        <v>248</v>
      </c>
    </row>
    <row r="262" spans="1:4" x14ac:dyDescent="0.25">
      <c r="A262">
        <v>2011</v>
      </c>
      <c r="B262">
        <v>6</v>
      </c>
      <c r="C262">
        <v>4173.3753723282498</v>
      </c>
      <c r="D262">
        <v>240</v>
      </c>
    </row>
    <row r="263" spans="1:4" x14ac:dyDescent="0.25">
      <c r="A263">
        <v>2011</v>
      </c>
      <c r="B263">
        <v>7</v>
      </c>
      <c r="C263">
        <v>3128.5621102868599</v>
      </c>
      <c r="D263">
        <v>248</v>
      </c>
    </row>
    <row r="264" spans="1:4" x14ac:dyDescent="0.25">
      <c r="A264">
        <v>2011</v>
      </c>
      <c r="B264">
        <v>8</v>
      </c>
      <c r="C264">
        <v>-2047.16654689083</v>
      </c>
      <c r="D264">
        <v>248</v>
      </c>
    </row>
    <row r="265" spans="1:4" x14ac:dyDescent="0.25">
      <c r="A265">
        <v>2011</v>
      </c>
      <c r="B265">
        <v>9</v>
      </c>
      <c r="C265">
        <v>-2156.1022442681001</v>
      </c>
      <c r="D265">
        <v>240</v>
      </c>
    </row>
    <row r="266" spans="1:4" x14ac:dyDescent="0.25">
      <c r="A266">
        <v>2011</v>
      </c>
      <c r="B266">
        <v>10</v>
      </c>
      <c r="C266">
        <v>-3305.1992376789099</v>
      </c>
      <c r="D266">
        <v>248</v>
      </c>
    </row>
    <row r="267" spans="1:4" x14ac:dyDescent="0.25">
      <c r="A267">
        <v>2011</v>
      </c>
      <c r="B267">
        <v>11</v>
      </c>
      <c r="C267">
        <v>-7058.45773559388</v>
      </c>
      <c r="D267">
        <v>240</v>
      </c>
    </row>
    <row r="268" spans="1:4" x14ac:dyDescent="0.25">
      <c r="A268">
        <v>2011</v>
      </c>
      <c r="B268">
        <v>12</v>
      </c>
      <c r="C268">
        <v>-5031.0703509253599</v>
      </c>
      <c r="D268">
        <v>248</v>
      </c>
    </row>
    <row r="269" spans="1:4" x14ac:dyDescent="0.25">
      <c r="A269">
        <v>2012</v>
      </c>
      <c r="B269">
        <v>1</v>
      </c>
      <c r="C269">
        <v>-5914.4684605226103</v>
      </c>
      <c r="D269">
        <v>248</v>
      </c>
    </row>
    <row r="270" spans="1:4" x14ac:dyDescent="0.25">
      <c r="A270">
        <v>2012</v>
      </c>
      <c r="B270">
        <v>2</v>
      </c>
      <c r="C270">
        <v>-8173.0335912105802</v>
      </c>
      <c r="D270">
        <v>232</v>
      </c>
    </row>
    <row r="271" spans="1:4" x14ac:dyDescent="0.25">
      <c r="A271">
        <v>2012</v>
      </c>
      <c r="B271">
        <v>3</v>
      </c>
      <c r="C271">
        <v>-4107.9353527618396</v>
      </c>
      <c r="D271">
        <v>248</v>
      </c>
    </row>
    <row r="272" spans="1:4" x14ac:dyDescent="0.25">
      <c r="A272">
        <v>2012</v>
      </c>
      <c r="B272">
        <v>4</v>
      </c>
      <c r="C272">
        <v>-4175.5396972455301</v>
      </c>
      <c r="D272">
        <v>240</v>
      </c>
    </row>
    <row r="273" spans="1:4" x14ac:dyDescent="0.25">
      <c r="A273">
        <v>2012</v>
      </c>
      <c r="B273">
        <v>5</v>
      </c>
      <c r="C273">
        <v>1052.59325454144</v>
      </c>
      <c r="D273">
        <v>248</v>
      </c>
    </row>
    <row r="274" spans="1:4" x14ac:dyDescent="0.25">
      <c r="A274">
        <v>2012</v>
      </c>
      <c r="B274">
        <v>6</v>
      </c>
      <c r="C274">
        <v>1431.36471064285</v>
      </c>
      <c r="D274">
        <v>240</v>
      </c>
    </row>
    <row r="275" spans="1:4" x14ac:dyDescent="0.25">
      <c r="A275">
        <v>2012</v>
      </c>
      <c r="B275">
        <v>7</v>
      </c>
      <c r="C275">
        <v>2465.5506607738598</v>
      </c>
      <c r="D275">
        <v>248</v>
      </c>
    </row>
    <row r="276" spans="1:4" x14ac:dyDescent="0.25">
      <c r="A276">
        <v>2012</v>
      </c>
      <c r="B276">
        <v>8</v>
      </c>
      <c r="C276">
        <v>3182.15981745816</v>
      </c>
      <c r="D276">
        <v>248</v>
      </c>
    </row>
    <row r="277" spans="1:4" x14ac:dyDescent="0.25">
      <c r="A277">
        <v>2012</v>
      </c>
      <c r="B277">
        <v>9</v>
      </c>
      <c r="C277">
        <v>-3504.4707188191901</v>
      </c>
      <c r="D277">
        <v>240</v>
      </c>
    </row>
    <row r="278" spans="1:4" x14ac:dyDescent="0.25">
      <c r="A278">
        <v>2012</v>
      </c>
      <c r="B278">
        <v>10</v>
      </c>
      <c r="C278">
        <v>-3966.29286106771</v>
      </c>
      <c r="D278">
        <v>248</v>
      </c>
    </row>
    <row r="279" spans="1:4" x14ac:dyDescent="0.25">
      <c r="A279">
        <v>2012</v>
      </c>
      <c r="B279">
        <v>11</v>
      </c>
      <c r="C279">
        <v>-8616.0225736011798</v>
      </c>
      <c r="D279">
        <v>240</v>
      </c>
    </row>
    <row r="280" spans="1:4" x14ac:dyDescent="0.25">
      <c r="A280">
        <v>2012</v>
      </c>
      <c r="B280">
        <v>12</v>
      </c>
      <c r="C280">
        <v>-6722.8300110051296</v>
      </c>
      <c r="D280">
        <v>248</v>
      </c>
    </row>
    <row r="281" spans="1:4" x14ac:dyDescent="0.25">
      <c r="A281">
        <v>2013</v>
      </c>
      <c r="B281">
        <v>1</v>
      </c>
      <c r="C281">
        <v>-8935.4565587815796</v>
      </c>
      <c r="D281">
        <v>248</v>
      </c>
    </row>
    <row r="282" spans="1:4" x14ac:dyDescent="0.25">
      <c r="A282">
        <v>2013</v>
      </c>
      <c r="B282">
        <v>2</v>
      </c>
      <c r="C282">
        <v>-8651.2085238535801</v>
      </c>
      <c r="D282">
        <v>224</v>
      </c>
    </row>
    <row r="283" spans="1:4" x14ac:dyDescent="0.25">
      <c r="A283">
        <v>2013</v>
      </c>
      <c r="B283">
        <v>3</v>
      </c>
      <c r="C283">
        <v>-6319.7759799620098</v>
      </c>
      <c r="D283">
        <v>248</v>
      </c>
    </row>
    <row r="284" spans="1:4" x14ac:dyDescent="0.25">
      <c r="A284">
        <v>2013</v>
      </c>
      <c r="B284">
        <v>4</v>
      </c>
      <c r="C284">
        <v>-2591.89645155671</v>
      </c>
      <c r="D284">
        <v>240</v>
      </c>
    </row>
    <row r="285" spans="1:4" x14ac:dyDescent="0.25">
      <c r="A285">
        <v>2013</v>
      </c>
      <c r="B285">
        <v>5</v>
      </c>
      <c r="C285">
        <v>-1717.61580168154</v>
      </c>
      <c r="D285">
        <v>248</v>
      </c>
    </row>
    <row r="286" spans="1:4" x14ac:dyDescent="0.25">
      <c r="A286">
        <v>2013</v>
      </c>
      <c r="B286">
        <v>6</v>
      </c>
      <c r="C286">
        <v>1024.5378603875299</v>
      </c>
      <c r="D286">
        <v>240</v>
      </c>
    </row>
    <row r="287" spans="1:4" x14ac:dyDescent="0.25">
      <c r="A287">
        <v>2013</v>
      </c>
      <c r="B287">
        <v>7</v>
      </c>
      <c r="C287">
        <v>-2509.4882361329901</v>
      </c>
      <c r="D287">
        <v>248</v>
      </c>
    </row>
    <row r="288" spans="1:4" x14ac:dyDescent="0.25">
      <c r="A288">
        <v>2013</v>
      </c>
      <c r="B288">
        <v>8</v>
      </c>
      <c r="C288">
        <v>2162.4633499148499</v>
      </c>
      <c r="D288">
        <v>248</v>
      </c>
    </row>
    <row r="289" spans="1:4" x14ac:dyDescent="0.25">
      <c r="A289">
        <v>2013</v>
      </c>
      <c r="B289">
        <v>9</v>
      </c>
      <c r="C289">
        <v>-5109.1149119280799</v>
      </c>
      <c r="D289">
        <v>240</v>
      </c>
    </row>
    <row r="290" spans="1:4" x14ac:dyDescent="0.25">
      <c r="A290">
        <v>2013</v>
      </c>
      <c r="B290">
        <v>10</v>
      </c>
      <c r="C290">
        <v>-5685.0287470473304</v>
      </c>
      <c r="D290">
        <v>248</v>
      </c>
    </row>
    <row r="291" spans="1:4" x14ac:dyDescent="0.25">
      <c r="A291">
        <v>2013</v>
      </c>
      <c r="B291">
        <v>11</v>
      </c>
      <c r="C291">
        <v>-6442.4205617479201</v>
      </c>
      <c r="D291">
        <v>240</v>
      </c>
    </row>
    <row r="292" spans="1:4" x14ac:dyDescent="0.25">
      <c r="A292">
        <v>2013</v>
      </c>
      <c r="B292">
        <v>12</v>
      </c>
      <c r="C292">
        <v>-7652.8392559239301</v>
      </c>
      <c r="D292">
        <v>248</v>
      </c>
    </row>
    <row r="293" spans="1:4" x14ac:dyDescent="0.25">
      <c r="A293">
        <v>2014</v>
      </c>
      <c r="B293">
        <v>1</v>
      </c>
      <c r="C293">
        <v>-9317.59039020202</v>
      </c>
      <c r="D293">
        <v>248</v>
      </c>
    </row>
    <row r="294" spans="1:4" x14ac:dyDescent="0.25">
      <c r="A294">
        <v>2014</v>
      </c>
      <c r="B294">
        <v>2</v>
      </c>
      <c r="C294">
        <v>-8370.2386471528298</v>
      </c>
      <c r="D294">
        <v>224</v>
      </c>
    </row>
    <row r="295" spans="1:4" x14ac:dyDescent="0.25">
      <c r="A295">
        <v>2014</v>
      </c>
      <c r="B295">
        <v>3</v>
      </c>
      <c r="C295">
        <v>-8513.9141238669508</v>
      </c>
      <c r="D295">
        <v>248</v>
      </c>
    </row>
    <row r="296" spans="1:4" x14ac:dyDescent="0.25">
      <c r="A296">
        <v>2014</v>
      </c>
      <c r="B296">
        <v>4</v>
      </c>
      <c r="C296">
        <v>-4266.4159718124001</v>
      </c>
      <c r="D296">
        <v>240</v>
      </c>
    </row>
    <row r="297" spans="1:4" x14ac:dyDescent="0.25">
      <c r="A297">
        <v>2014</v>
      </c>
      <c r="B297">
        <v>5</v>
      </c>
      <c r="C297">
        <v>-3641.6828394947602</v>
      </c>
      <c r="D297">
        <v>248</v>
      </c>
    </row>
    <row r="298" spans="1:4" x14ac:dyDescent="0.25">
      <c r="A298">
        <v>2014</v>
      </c>
      <c r="B298">
        <v>6</v>
      </c>
      <c r="C298">
        <v>2666.2064380669599</v>
      </c>
      <c r="D298">
        <v>240</v>
      </c>
    </row>
    <row r="299" spans="1:4" x14ac:dyDescent="0.25">
      <c r="A299">
        <v>2014</v>
      </c>
      <c r="B299">
        <v>7</v>
      </c>
      <c r="C299">
        <v>2967.8145337802898</v>
      </c>
      <c r="D299">
        <v>248</v>
      </c>
    </row>
    <row r="300" spans="1:4" x14ac:dyDescent="0.25">
      <c r="A300">
        <v>2014</v>
      </c>
      <c r="B300">
        <v>8</v>
      </c>
      <c r="C300">
        <v>1575.8540589302499</v>
      </c>
      <c r="D300">
        <v>248</v>
      </c>
    </row>
    <row r="301" spans="1:4" x14ac:dyDescent="0.25">
      <c r="A301">
        <v>2014</v>
      </c>
      <c r="B301">
        <v>9</v>
      </c>
      <c r="C301">
        <v>-1110.4195728320301</v>
      </c>
      <c r="D301">
        <v>240</v>
      </c>
    </row>
    <row r="302" spans="1:4" x14ac:dyDescent="0.25">
      <c r="A302">
        <v>2014</v>
      </c>
      <c r="B302">
        <v>10</v>
      </c>
      <c r="C302">
        <v>-6522.91352591127</v>
      </c>
      <c r="D302">
        <v>248</v>
      </c>
    </row>
    <row r="303" spans="1:4" x14ac:dyDescent="0.25">
      <c r="A303">
        <v>2014</v>
      </c>
      <c r="B303">
        <v>11</v>
      </c>
      <c r="C303">
        <v>-8425.36250993869</v>
      </c>
      <c r="D303">
        <v>240</v>
      </c>
    </row>
    <row r="304" spans="1:4" x14ac:dyDescent="0.25">
      <c r="A304">
        <v>2014</v>
      </c>
      <c r="B304">
        <v>12</v>
      </c>
      <c r="C304">
        <v>-6161.7150217407598</v>
      </c>
      <c r="D304">
        <v>248</v>
      </c>
    </row>
    <row r="305" spans="1:4" x14ac:dyDescent="0.25">
      <c r="A305">
        <v>2015</v>
      </c>
      <c r="B305">
        <v>1</v>
      </c>
      <c r="C305">
        <v>3617.9140792211501</v>
      </c>
      <c r="D305">
        <v>1505</v>
      </c>
    </row>
    <row r="306" spans="1:4" x14ac:dyDescent="0.25">
      <c r="A306">
        <v>2015</v>
      </c>
      <c r="B306">
        <v>2</v>
      </c>
      <c r="C306">
        <v>3720.8442415660602</v>
      </c>
      <c r="D306">
        <v>1354</v>
      </c>
    </row>
    <row r="307" spans="1:4" x14ac:dyDescent="0.25">
      <c r="A307">
        <v>2015</v>
      </c>
      <c r="B307">
        <v>3</v>
      </c>
      <c r="C307">
        <v>2769.5061478501102</v>
      </c>
      <c r="D307">
        <v>1511</v>
      </c>
    </row>
    <row r="308" spans="1:4" x14ac:dyDescent="0.25">
      <c r="A308">
        <v>2015</v>
      </c>
      <c r="B308">
        <v>4</v>
      </c>
      <c r="C308">
        <v>258.203636335883</v>
      </c>
      <c r="D308">
        <v>1491</v>
      </c>
    </row>
    <row r="309" spans="1:4" x14ac:dyDescent="0.25">
      <c r="A309">
        <v>2015</v>
      </c>
      <c r="B309">
        <v>5</v>
      </c>
      <c r="C309">
        <v>2680.59658623123</v>
      </c>
      <c r="D309">
        <v>1530</v>
      </c>
    </row>
    <row r="310" spans="1:4" x14ac:dyDescent="0.25">
      <c r="A310">
        <v>2015</v>
      </c>
      <c r="B310">
        <v>6</v>
      </c>
      <c r="C310">
        <v>2837.5481587617701</v>
      </c>
      <c r="D310">
        <v>1454</v>
      </c>
    </row>
    <row r="311" spans="1:4" x14ac:dyDescent="0.25">
      <c r="A311">
        <v>2015</v>
      </c>
      <c r="B311">
        <v>7</v>
      </c>
      <c r="C311">
        <v>3606.6524057421602</v>
      </c>
      <c r="D311">
        <v>1502</v>
      </c>
    </row>
    <row r="312" spans="1:4" x14ac:dyDescent="0.25">
      <c r="A312">
        <v>2015</v>
      </c>
      <c r="B312">
        <v>8</v>
      </c>
      <c r="C312">
        <v>3164.1916415621699</v>
      </c>
      <c r="D312">
        <v>1489</v>
      </c>
    </row>
    <row r="313" spans="1:4" x14ac:dyDescent="0.25">
      <c r="A313">
        <v>2015</v>
      </c>
      <c r="B313">
        <v>9</v>
      </c>
      <c r="C313">
        <v>1366.1723321911099</v>
      </c>
      <c r="D313">
        <v>1481</v>
      </c>
    </row>
    <row r="314" spans="1:4" x14ac:dyDescent="0.25">
      <c r="A314">
        <v>2015</v>
      </c>
      <c r="B314">
        <v>10</v>
      </c>
      <c r="C314">
        <v>3629.6214020400698</v>
      </c>
      <c r="D314">
        <v>1518</v>
      </c>
    </row>
    <row r="315" spans="1:4" x14ac:dyDescent="0.25">
      <c r="A315">
        <v>2015</v>
      </c>
      <c r="B315">
        <v>11</v>
      </c>
      <c r="C315">
        <v>4843.3799092888303</v>
      </c>
      <c r="D315">
        <v>1462</v>
      </c>
    </row>
    <row r="316" spans="1:4" x14ac:dyDescent="0.25">
      <c r="A316">
        <v>2015</v>
      </c>
      <c r="B316">
        <v>12</v>
      </c>
      <c r="C316">
        <v>3266.68107711329</v>
      </c>
      <c r="D316">
        <v>1513</v>
      </c>
    </row>
    <row r="317" spans="1:4" x14ac:dyDescent="0.25">
      <c r="A317">
        <v>2016</v>
      </c>
      <c r="B317">
        <v>1</v>
      </c>
      <c r="C317">
        <v>2622.9654427433702</v>
      </c>
      <c r="D317">
        <v>1533</v>
      </c>
    </row>
    <row r="318" spans="1:4" x14ac:dyDescent="0.25">
      <c r="A318">
        <v>2016</v>
      </c>
      <c r="B318">
        <v>2</v>
      </c>
      <c r="C318">
        <v>1858.1955457265999</v>
      </c>
      <c r="D318">
        <v>1420</v>
      </c>
    </row>
    <row r="319" spans="1:4" x14ac:dyDescent="0.25">
      <c r="A319">
        <v>2016</v>
      </c>
      <c r="B319">
        <v>3</v>
      </c>
      <c r="C319">
        <v>3637.2739500960402</v>
      </c>
      <c r="D319">
        <v>1503</v>
      </c>
    </row>
    <row r="320" spans="1:4" x14ac:dyDescent="0.25">
      <c r="A320">
        <v>2016</v>
      </c>
      <c r="B320">
        <v>4</v>
      </c>
      <c r="C320">
        <v>2616.4912014505999</v>
      </c>
      <c r="D320">
        <v>1456</v>
      </c>
    </row>
    <row r="321" spans="1:4" x14ac:dyDescent="0.25">
      <c r="A321">
        <v>2016</v>
      </c>
      <c r="B321">
        <v>5</v>
      </c>
      <c r="C321">
        <v>3355.14659279637</v>
      </c>
      <c r="D321">
        <v>1489</v>
      </c>
    </row>
    <row r="322" spans="1:4" x14ac:dyDescent="0.25">
      <c r="A322">
        <v>2016</v>
      </c>
      <c r="B322">
        <v>6</v>
      </c>
      <c r="C322">
        <v>5505.1046224193096</v>
      </c>
      <c r="D322">
        <v>1487</v>
      </c>
    </row>
    <row r="323" spans="1:4" x14ac:dyDescent="0.25">
      <c r="A323">
        <v>2016</v>
      </c>
      <c r="B323">
        <v>7</v>
      </c>
      <c r="C323">
        <v>3321.6343593841698</v>
      </c>
      <c r="D323">
        <v>1502</v>
      </c>
    </row>
    <row r="324" spans="1:4" x14ac:dyDescent="0.25">
      <c r="A324">
        <v>2016</v>
      </c>
      <c r="B324">
        <v>8</v>
      </c>
      <c r="C324">
        <v>2072.7298818361801</v>
      </c>
      <c r="D324">
        <v>1540</v>
      </c>
    </row>
    <row r="325" spans="1:4" x14ac:dyDescent="0.25">
      <c r="A325">
        <v>2016</v>
      </c>
      <c r="B325">
        <v>9</v>
      </c>
      <c r="C325">
        <v>3143.3878508364801</v>
      </c>
      <c r="D325">
        <v>1451</v>
      </c>
    </row>
    <row r="326" spans="1:4" x14ac:dyDescent="0.25">
      <c r="A326">
        <v>2016</v>
      </c>
      <c r="B326">
        <v>10</v>
      </c>
      <c r="C326">
        <v>3471.1747575628701</v>
      </c>
      <c r="D326">
        <v>1515</v>
      </c>
    </row>
    <row r="327" spans="1:4" x14ac:dyDescent="0.25">
      <c r="A327">
        <v>2016</v>
      </c>
      <c r="B327">
        <v>11</v>
      </c>
      <c r="C327">
        <v>3569.5939294454001</v>
      </c>
      <c r="D327">
        <v>1457</v>
      </c>
    </row>
    <row r="328" spans="1:4" x14ac:dyDescent="0.25">
      <c r="A328">
        <v>2016</v>
      </c>
      <c r="B328">
        <v>12</v>
      </c>
      <c r="C328">
        <v>5669.1350758265999</v>
      </c>
      <c r="D328">
        <v>1505</v>
      </c>
    </row>
    <row r="329" spans="1:4" x14ac:dyDescent="0.25">
      <c r="A329">
        <v>2017</v>
      </c>
      <c r="B329">
        <v>1</v>
      </c>
      <c r="C329">
        <v>3357.3759449449899</v>
      </c>
      <c r="D329">
        <v>1503</v>
      </c>
    </row>
    <row r="330" spans="1:4" x14ac:dyDescent="0.25">
      <c r="A330">
        <v>2017</v>
      </c>
      <c r="B330">
        <v>2</v>
      </c>
      <c r="C330">
        <v>2536.1835600272798</v>
      </c>
      <c r="D330">
        <v>1378</v>
      </c>
    </row>
    <row r="331" spans="1:4" x14ac:dyDescent="0.25">
      <c r="A331">
        <v>2017</v>
      </c>
      <c r="B331">
        <v>3</v>
      </c>
      <c r="C331">
        <v>2470.9187285471698</v>
      </c>
      <c r="D331">
        <v>1600</v>
      </c>
    </row>
    <row r="332" spans="1:4" x14ac:dyDescent="0.25">
      <c r="A332">
        <v>2017</v>
      </c>
      <c r="B332">
        <v>4</v>
      </c>
      <c r="C332">
        <v>2231.1894234760998</v>
      </c>
      <c r="D332">
        <v>1482</v>
      </c>
    </row>
    <row r="333" spans="1:4" x14ac:dyDescent="0.25">
      <c r="A333">
        <v>2017</v>
      </c>
      <c r="B333">
        <v>5</v>
      </c>
      <c r="C333">
        <v>3618.9862380629702</v>
      </c>
      <c r="D333">
        <v>1506</v>
      </c>
    </row>
    <row r="334" spans="1:4" x14ac:dyDescent="0.25">
      <c r="A334">
        <v>2017</v>
      </c>
      <c r="B334">
        <v>6</v>
      </c>
      <c r="C334">
        <v>4268.9359399211899</v>
      </c>
      <c r="D334">
        <v>1490</v>
      </c>
    </row>
    <row r="335" spans="1:4" x14ac:dyDescent="0.25">
      <c r="A335">
        <v>2017</v>
      </c>
      <c r="B335">
        <v>7</v>
      </c>
      <c r="C335">
        <v>3242.0832204304102</v>
      </c>
      <c r="D335">
        <v>1494</v>
      </c>
    </row>
    <row r="336" spans="1:4" x14ac:dyDescent="0.25">
      <c r="A336">
        <v>2017</v>
      </c>
      <c r="B336">
        <v>8</v>
      </c>
      <c r="C336">
        <v>2048.8540512695099</v>
      </c>
      <c r="D336">
        <v>1540</v>
      </c>
    </row>
    <row r="337" spans="1:4" x14ac:dyDescent="0.25">
      <c r="A337">
        <v>2017</v>
      </c>
      <c r="B337">
        <v>9</v>
      </c>
      <c r="C337">
        <v>4561.4321935112403</v>
      </c>
      <c r="D337">
        <v>1447</v>
      </c>
    </row>
    <row r="338" spans="1:4" x14ac:dyDescent="0.25">
      <c r="A338">
        <v>2017</v>
      </c>
      <c r="B338">
        <v>10</v>
      </c>
      <c r="C338">
        <v>3441.3304692501702</v>
      </c>
      <c r="D338">
        <v>1518</v>
      </c>
    </row>
    <row r="339" spans="1:4" x14ac:dyDescent="0.25">
      <c r="A339">
        <v>2017</v>
      </c>
      <c r="B339">
        <v>11</v>
      </c>
      <c r="C339">
        <v>5318.1514358409104</v>
      </c>
      <c r="D339">
        <v>1453</v>
      </c>
    </row>
    <row r="340" spans="1:4" x14ac:dyDescent="0.25">
      <c r="A340">
        <v>2017</v>
      </c>
      <c r="B340">
        <v>12</v>
      </c>
      <c r="C340">
        <v>3831.3580344884499</v>
      </c>
      <c r="D340">
        <v>1517</v>
      </c>
    </row>
    <row r="341" spans="1:4" x14ac:dyDescent="0.25">
      <c r="A341">
        <v>2018</v>
      </c>
      <c r="B341">
        <v>1</v>
      </c>
      <c r="C341">
        <v>1707.6216061663399</v>
      </c>
      <c r="D341">
        <v>1573</v>
      </c>
    </row>
    <row r="342" spans="1:4" x14ac:dyDescent="0.25">
      <c r="A342">
        <v>2018</v>
      </c>
      <c r="B342">
        <v>2</v>
      </c>
      <c r="C342">
        <v>3621.13320799236</v>
      </c>
      <c r="D342">
        <v>1382</v>
      </c>
    </row>
    <row r="343" spans="1:4" x14ac:dyDescent="0.25">
      <c r="A343">
        <v>2018</v>
      </c>
      <c r="B343">
        <v>3</v>
      </c>
      <c r="C343">
        <v>2315.7547689777198</v>
      </c>
      <c r="D343">
        <v>1519</v>
      </c>
    </row>
    <row r="344" spans="1:4" x14ac:dyDescent="0.25">
      <c r="A344">
        <v>2018</v>
      </c>
      <c r="B344">
        <v>4</v>
      </c>
      <c r="C344">
        <v>1241.1842187109701</v>
      </c>
      <c r="D344">
        <v>1457</v>
      </c>
    </row>
    <row r="345" spans="1:4" x14ac:dyDescent="0.25">
      <c r="A345">
        <v>2018</v>
      </c>
      <c r="B345">
        <v>5</v>
      </c>
      <c r="C345">
        <v>3264.3413224231399</v>
      </c>
      <c r="D345">
        <v>1535</v>
      </c>
    </row>
    <row r="346" spans="1:4" x14ac:dyDescent="0.25">
      <c r="A346">
        <v>2018</v>
      </c>
      <c r="B346">
        <v>6</v>
      </c>
      <c r="C346">
        <v>4702.4695973564703</v>
      </c>
      <c r="D346">
        <v>1525</v>
      </c>
    </row>
    <row r="347" spans="1:4" x14ac:dyDescent="0.25">
      <c r="A347">
        <v>2018</v>
      </c>
      <c r="B347">
        <v>7</v>
      </c>
      <c r="C347">
        <v>3070.2403463615401</v>
      </c>
      <c r="D347">
        <v>1494</v>
      </c>
    </row>
    <row r="348" spans="1:4" x14ac:dyDescent="0.25">
      <c r="A348">
        <v>2018</v>
      </c>
      <c r="B348">
        <v>8</v>
      </c>
      <c r="C348">
        <v>3494.0634678296501</v>
      </c>
      <c r="D348">
        <v>1491</v>
      </c>
    </row>
    <row r="349" spans="1:4" x14ac:dyDescent="0.25">
      <c r="A349">
        <v>2018</v>
      </c>
      <c r="B349">
        <v>9</v>
      </c>
      <c r="C349">
        <v>2186.521769511</v>
      </c>
      <c r="D349">
        <v>1463</v>
      </c>
    </row>
    <row r="350" spans="1:4" x14ac:dyDescent="0.25">
      <c r="A350">
        <v>2018</v>
      </c>
      <c r="B350">
        <v>10</v>
      </c>
      <c r="C350">
        <v>4228.6994596939203</v>
      </c>
      <c r="D350">
        <v>1519</v>
      </c>
    </row>
    <row r="351" spans="1:4" x14ac:dyDescent="0.25">
      <c r="A351">
        <v>2018</v>
      </c>
      <c r="B351">
        <v>11</v>
      </c>
      <c r="C351">
        <v>3600.0055601968602</v>
      </c>
      <c r="D351">
        <v>1475</v>
      </c>
    </row>
    <row r="352" spans="1:4" x14ac:dyDescent="0.25">
      <c r="A352">
        <v>2018</v>
      </c>
      <c r="B352">
        <v>12</v>
      </c>
      <c r="C352">
        <v>4577.86792382777</v>
      </c>
      <c r="D352">
        <v>1532</v>
      </c>
    </row>
    <row r="353" spans="1:4" x14ac:dyDescent="0.25">
      <c r="A353">
        <v>2019</v>
      </c>
      <c r="B353">
        <v>1</v>
      </c>
      <c r="C353">
        <v>2714.2321014571999</v>
      </c>
      <c r="D353">
        <v>1520</v>
      </c>
    </row>
    <row r="354" spans="1:4" x14ac:dyDescent="0.25">
      <c r="A354">
        <v>2019</v>
      </c>
      <c r="B354">
        <v>2</v>
      </c>
      <c r="C354">
        <v>2979.8994057957102</v>
      </c>
      <c r="D354">
        <v>1370</v>
      </c>
    </row>
    <row r="355" spans="1:4" x14ac:dyDescent="0.25">
      <c r="A355">
        <v>2019</v>
      </c>
      <c r="B355">
        <v>3</v>
      </c>
      <c r="C355">
        <v>4589.4955132630603</v>
      </c>
      <c r="D355">
        <v>1504</v>
      </c>
    </row>
    <row r="356" spans="1:4" x14ac:dyDescent="0.25">
      <c r="A356">
        <v>2019</v>
      </c>
      <c r="B356">
        <v>4</v>
      </c>
      <c r="C356">
        <v>2725.7346893089698</v>
      </c>
      <c r="D356">
        <v>1448</v>
      </c>
    </row>
    <row r="357" spans="1:4" x14ac:dyDescent="0.25">
      <c r="A357">
        <v>2019</v>
      </c>
      <c r="B357">
        <v>5</v>
      </c>
      <c r="C357">
        <v>369.53754682651697</v>
      </c>
      <c r="D357">
        <v>325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Hayden Schilling</dc:creator>
  <cp:lastModifiedBy>Hayden Schilling</cp:lastModifiedBy>
  <dcterms:created xsi:type="dcterms:W3CDTF">2019-05-20T02:10:08Z</dcterms:created>
  <dcterms:modified xsi:type="dcterms:W3CDTF">2019-07-26T00:54:48Z</dcterms:modified>
</cp:coreProperties>
</file>