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xindai\Credit-business-knowledge-points\01信贷业务\1.6还款计算\"/>
    </mc:Choice>
  </mc:AlternateContent>
  <xr:revisionPtr revIDLastSave="0" documentId="13_ncr:1_{8930C12E-F82A-45A1-A70B-5D1438523BD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利随本清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I19" i="1"/>
  <c r="I18" i="1"/>
  <c r="E19" i="1"/>
  <c r="G19" i="1" s="1"/>
  <c r="C19" i="1"/>
  <c r="G7" i="1"/>
  <c r="H7" i="1" s="1"/>
  <c r="I10" i="1"/>
  <c r="I11" i="1" s="1"/>
  <c r="I12" i="1" s="1"/>
  <c r="I13" i="1" s="1"/>
  <c r="I14" i="1" s="1"/>
  <c r="I15" i="1" s="1"/>
  <c r="I16" i="1" s="1"/>
  <c r="I17" i="1" s="1"/>
  <c r="I9" i="1"/>
  <c r="I8" i="1"/>
  <c r="I7" i="1"/>
  <c r="H3" i="1"/>
  <c r="E16" i="1"/>
  <c r="G16" i="1" s="1"/>
  <c r="E17" i="1"/>
  <c r="G17" i="1" s="1"/>
  <c r="E8" i="1"/>
  <c r="G8" i="1" s="1"/>
  <c r="C10" i="1"/>
  <c r="E10" i="1" s="1"/>
  <c r="G10" i="1" s="1"/>
  <c r="C11" i="1"/>
  <c r="E11" i="1" s="1"/>
  <c r="G11" i="1" s="1"/>
  <c r="C12" i="1"/>
  <c r="E12" i="1" s="1"/>
  <c r="G12" i="1" s="1"/>
  <c r="C13" i="1"/>
  <c r="E13" i="1" s="1"/>
  <c r="G13" i="1" s="1"/>
  <c r="C14" i="1"/>
  <c r="E14" i="1" s="1"/>
  <c r="G14" i="1" s="1"/>
  <c r="C15" i="1"/>
  <c r="E15" i="1" s="1"/>
  <c r="G15" i="1" s="1"/>
  <c r="C16" i="1"/>
  <c r="C17" i="1"/>
  <c r="C18" i="1"/>
  <c r="E18" i="1" s="1"/>
  <c r="G18" i="1" s="1"/>
  <c r="C9" i="1"/>
  <c r="E9" i="1" s="1"/>
  <c r="G9" i="1" s="1"/>
  <c r="C8" i="1"/>
  <c r="E7" i="1"/>
  <c r="D3" i="1"/>
</calcChain>
</file>

<file path=xl/sharedStrings.xml><?xml version="1.0" encoding="utf-8"?>
<sst xmlns="http://schemas.openxmlformats.org/spreadsheetml/2006/main" count="15" uniqueCount="15">
  <si>
    <t>贷款金额</t>
    <phoneticPr fontId="1" type="noConversion"/>
  </si>
  <si>
    <t>年利率</t>
    <phoneticPr fontId="1" type="noConversion"/>
  </si>
  <si>
    <t>月利率</t>
    <phoneticPr fontId="1" type="noConversion"/>
  </si>
  <si>
    <t>总期数</t>
    <phoneticPr fontId="1" type="noConversion"/>
  </si>
  <si>
    <t>期供本金</t>
    <phoneticPr fontId="1" type="noConversion"/>
  </si>
  <si>
    <t>期数</t>
    <phoneticPr fontId="1" type="noConversion"/>
  </si>
  <si>
    <t>起始日期</t>
    <phoneticPr fontId="1" type="noConversion"/>
  </si>
  <si>
    <t>还款日期</t>
    <phoneticPr fontId="1" type="noConversion"/>
  </si>
  <si>
    <t>天数</t>
    <phoneticPr fontId="1" type="noConversion"/>
  </si>
  <si>
    <t>应还本金</t>
    <phoneticPr fontId="1" type="noConversion"/>
  </si>
  <si>
    <t>应还利息</t>
    <phoneticPr fontId="1" type="noConversion"/>
  </si>
  <si>
    <t>期供金额</t>
    <phoneticPr fontId="1" type="noConversion"/>
  </si>
  <si>
    <t>剩余本金</t>
    <phoneticPr fontId="1" type="noConversion"/>
  </si>
  <si>
    <t>还款计划</t>
    <phoneticPr fontId="1" type="noConversion"/>
  </si>
  <si>
    <t>日利率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</si>
</sst>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_ "/>
    <numFmt numFmtId="178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0" fontId="0" fillId="0" borderId="1" xfId="0" applyNumberFormat="1" applyBorder="1"/>
    <xf numFmtId="14" fontId="0" fillId="0" borderId="1" xfId="0" applyNumberFormat="1" applyBorder="1"/>
    <xf numFmtId="176" fontId="0" fillId="0" borderId="1" xfId="0" applyNumberFormat="1" applyBorder="1"/>
    <xf numFmtId="176" fontId="0" fillId="0" borderId="0" xfId="0" applyNumberFormat="1"/>
    <xf numFmtId="177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177" fontId="0" fillId="0" borderId="1" xfId="0" applyNumberFormat="1" applyFill="1" applyBorder="1"/>
    <xf numFmtId="178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tabSelected="1" topLeftCell="A4" workbookViewId="0">
      <selection activeCell="K23" sqref="K23"/>
    </sheetView>
  </sheetViews>
  <sheetFormatPr defaultRowHeight="14.25" x14ac:dyDescent="0.2"/>
  <cols>
    <col min="3" max="4" width="12" customWidth="1"/>
    <col min="7" max="7" width="11.5" bestFit="1" customWidth="1"/>
    <col min="8" max="8" width="13.5" customWidth="1"/>
  </cols>
  <sheetData>
    <row r="2" spans="2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t="s">
        <v>14</v>
      </c>
    </row>
    <row r="3" spans="2:9" x14ac:dyDescent="0.2">
      <c r="B3" s="1">
        <v>100000</v>
      </c>
      <c r="C3" s="2">
        <v>5.7500000000000002E-2</v>
      </c>
      <c r="D3" s="4">
        <f>C3/12</f>
        <v>4.7916666666666672E-3</v>
      </c>
      <c r="E3" s="1">
        <v>12</v>
      </c>
      <c r="F3" s="1"/>
      <c r="H3" s="5">
        <f>C3/360</f>
        <v>1.5972222222222223E-4</v>
      </c>
    </row>
    <row r="5" spans="2:9" x14ac:dyDescent="0.2">
      <c r="B5" s="7" t="s">
        <v>13</v>
      </c>
      <c r="C5" s="7"/>
      <c r="D5" s="7"/>
      <c r="E5" s="7"/>
      <c r="F5" s="7"/>
      <c r="G5" s="7"/>
      <c r="H5" s="7"/>
      <c r="I5" s="7"/>
    </row>
    <row r="6" spans="2:9" x14ac:dyDescent="0.2"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</row>
    <row r="7" spans="2:9" x14ac:dyDescent="0.2">
      <c r="B7" s="1">
        <v>1</v>
      </c>
      <c r="C7" s="3">
        <v>44566</v>
      </c>
      <c r="D7" s="3">
        <v>44582</v>
      </c>
      <c r="E7" s="1">
        <f>D7-C7</f>
        <v>16</v>
      </c>
      <c r="F7" s="1">
        <v>0</v>
      </c>
      <c r="G7" s="6">
        <f>ROUND($B$3*E7*$H$3,2)</f>
        <v>255.56</v>
      </c>
      <c r="H7" s="11">
        <f>F7+G7</f>
        <v>255.56</v>
      </c>
      <c r="I7" s="1">
        <f>B3-F7</f>
        <v>100000</v>
      </c>
    </row>
    <row r="8" spans="2:9" x14ac:dyDescent="0.2">
      <c r="B8" s="1">
        <v>2</v>
      </c>
      <c r="C8" s="3">
        <f>D7</f>
        <v>44582</v>
      </c>
      <c r="D8" s="3">
        <v>44613</v>
      </c>
      <c r="E8" s="1">
        <f>D8-C8</f>
        <v>31</v>
      </c>
      <c r="F8" s="1">
        <v>0</v>
      </c>
      <c r="G8" s="6">
        <f t="shared" ref="G8:G19" si="0">$B$3*E8*$H$3</f>
        <v>495.13888888888891</v>
      </c>
      <c r="H8" s="11">
        <f t="shared" ref="H8:H19" si="1">F8+G8</f>
        <v>495.13888888888891</v>
      </c>
      <c r="I8" s="1">
        <f>I7-F8</f>
        <v>100000</v>
      </c>
    </row>
    <row r="9" spans="2:9" x14ac:dyDescent="0.2">
      <c r="B9" s="1">
        <v>3</v>
      </c>
      <c r="C9" s="3">
        <f>D8</f>
        <v>44613</v>
      </c>
      <c r="D9" s="3">
        <v>44641</v>
      </c>
      <c r="E9" s="1">
        <f t="shared" ref="E9:E19" si="2">D9-C9</f>
        <v>28</v>
      </c>
      <c r="F9" s="1">
        <v>0</v>
      </c>
      <c r="G9" s="6">
        <f t="shared" si="0"/>
        <v>447.22222222222223</v>
      </c>
      <c r="H9" s="11">
        <f t="shared" si="1"/>
        <v>447.22222222222223</v>
      </c>
      <c r="I9" s="1">
        <f>I8-F9</f>
        <v>100000</v>
      </c>
    </row>
    <row r="10" spans="2:9" x14ac:dyDescent="0.2">
      <c r="B10" s="1">
        <v>4</v>
      </c>
      <c r="C10" s="3">
        <f t="shared" ref="C10:C19" si="3">D9</f>
        <v>44641</v>
      </c>
      <c r="D10" s="3">
        <v>44672</v>
      </c>
      <c r="E10" s="1">
        <f t="shared" si="2"/>
        <v>31</v>
      </c>
      <c r="F10" s="1">
        <v>0</v>
      </c>
      <c r="G10" s="6">
        <f t="shared" si="0"/>
        <v>495.13888888888891</v>
      </c>
      <c r="H10" s="11">
        <f t="shared" si="1"/>
        <v>495.13888888888891</v>
      </c>
      <c r="I10" s="1">
        <f t="shared" ref="I10:I18" si="4">I9-F10</f>
        <v>100000</v>
      </c>
    </row>
    <row r="11" spans="2:9" x14ac:dyDescent="0.2">
      <c r="B11" s="1">
        <v>5</v>
      </c>
      <c r="C11" s="3">
        <f t="shared" si="3"/>
        <v>44672</v>
      </c>
      <c r="D11" s="3">
        <v>44702</v>
      </c>
      <c r="E11" s="1">
        <f t="shared" si="2"/>
        <v>30</v>
      </c>
      <c r="F11" s="1">
        <v>0</v>
      </c>
      <c r="G11" s="6">
        <f t="shared" si="0"/>
        <v>479.16666666666669</v>
      </c>
      <c r="H11" s="11">
        <f t="shared" si="1"/>
        <v>479.16666666666669</v>
      </c>
      <c r="I11" s="1">
        <f t="shared" si="4"/>
        <v>100000</v>
      </c>
    </row>
    <row r="12" spans="2:9" x14ac:dyDescent="0.2">
      <c r="B12" s="1">
        <v>6</v>
      </c>
      <c r="C12" s="3">
        <f t="shared" si="3"/>
        <v>44702</v>
      </c>
      <c r="D12" s="3">
        <v>44733</v>
      </c>
      <c r="E12" s="1">
        <f t="shared" si="2"/>
        <v>31</v>
      </c>
      <c r="F12" s="1">
        <v>0</v>
      </c>
      <c r="G12" s="6">
        <f t="shared" si="0"/>
        <v>495.13888888888891</v>
      </c>
      <c r="H12" s="11">
        <f t="shared" si="1"/>
        <v>495.13888888888891</v>
      </c>
      <c r="I12" s="1">
        <f t="shared" si="4"/>
        <v>100000</v>
      </c>
    </row>
    <row r="13" spans="2:9" x14ac:dyDescent="0.2">
      <c r="B13" s="1">
        <v>7</v>
      </c>
      <c r="C13" s="3">
        <f t="shared" si="3"/>
        <v>44733</v>
      </c>
      <c r="D13" s="3">
        <v>44763</v>
      </c>
      <c r="E13" s="1">
        <f t="shared" si="2"/>
        <v>30</v>
      </c>
      <c r="F13" s="1">
        <v>0</v>
      </c>
      <c r="G13" s="6">
        <f t="shared" si="0"/>
        <v>479.16666666666669</v>
      </c>
      <c r="H13" s="11">
        <f t="shared" si="1"/>
        <v>479.16666666666669</v>
      </c>
      <c r="I13" s="1">
        <f t="shared" si="4"/>
        <v>100000</v>
      </c>
    </row>
    <row r="14" spans="2:9" x14ac:dyDescent="0.2">
      <c r="B14" s="1">
        <v>8</v>
      </c>
      <c r="C14" s="3">
        <f t="shared" si="3"/>
        <v>44763</v>
      </c>
      <c r="D14" s="3">
        <v>44794</v>
      </c>
      <c r="E14" s="1">
        <f t="shared" si="2"/>
        <v>31</v>
      </c>
      <c r="F14" s="1">
        <v>0</v>
      </c>
      <c r="G14" s="6">
        <f t="shared" si="0"/>
        <v>495.13888888888891</v>
      </c>
      <c r="H14" s="11">
        <f t="shared" si="1"/>
        <v>495.13888888888891</v>
      </c>
      <c r="I14" s="1">
        <f t="shared" si="4"/>
        <v>100000</v>
      </c>
    </row>
    <row r="15" spans="2:9" x14ac:dyDescent="0.2">
      <c r="B15" s="1">
        <v>9</v>
      </c>
      <c r="C15" s="3">
        <f t="shared" si="3"/>
        <v>44794</v>
      </c>
      <c r="D15" s="3">
        <v>44825</v>
      </c>
      <c r="E15" s="1">
        <f t="shared" si="2"/>
        <v>31</v>
      </c>
      <c r="F15" s="1">
        <v>0</v>
      </c>
      <c r="G15" s="6">
        <f t="shared" si="0"/>
        <v>495.13888888888891</v>
      </c>
      <c r="H15" s="11">
        <f t="shared" si="1"/>
        <v>495.13888888888891</v>
      </c>
      <c r="I15" s="1">
        <f t="shared" si="4"/>
        <v>100000</v>
      </c>
    </row>
    <row r="16" spans="2:9" x14ac:dyDescent="0.2">
      <c r="B16" s="1">
        <v>10</v>
      </c>
      <c r="C16" s="3">
        <f t="shared" si="3"/>
        <v>44825</v>
      </c>
      <c r="D16" s="3">
        <v>44855</v>
      </c>
      <c r="E16" s="1">
        <f t="shared" si="2"/>
        <v>30</v>
      </c>
      <c r="F16" s="1">
        <v>0</v>
      </c>
      <c r="G16" s="6">
        <f t="shared" si="0"/>
        <v>479.16666666666669</v>
      </c>
      <c r="H16" s="11">
        <f t="shared" si="1"/>
        <v>479.16666666666669</v>
      </c>
      <c r="I16" s="1">
        <f t="shared" si="4"/>
        <v>100000</v>
      </c>
    </row>
    <row r="17" spans="2:9" x14ac:dyDescent="0.2">
      <c r="B17" s="1">
        <v>11</v>
      </c>
      <c r="C17" s="3">
        <f t="shared" si="3"/>
        <v>44855</v>
      </c>
      <c r="D17" s="3">
        <v>44886</v>
      </c>
      <c r="E17" s="1">
        <f t="shared" si="2"/>
        <v>31</v>
      </c>
      <c r="F17" s="1">
        <v>0</v>
      </c>
      <c r="G17" s="6">
        <f t="shared" si="0"/>
        <v>495.13888888888891</v>
      </c>
      <c r="H17" s="11">
        <f t="shared" si="1"/>
        <v>495.13888888888891</v>
      </c>
      <c r="I17" s="1">
        <f t="shared" si="4"/>
        <v>100000</v>
      </c>
    </row>
    <row r="18" spans="2:9" x14ac:dyDescent="0.2">
      <c r="B18" s="1">
        <v>12</v>
      </c>
      <c r="C18" s="3">
        <f t="shared" si="3"/>
        <v>44886</v>
      </c>
      <c r="D18" s="3">
        <v>44916</v>
      </c>
      <c r="E18" s="1">
        <f t="shared" si="2"/>
        <v>30</v>
      </c>
      <c r="F18" s="8">
        <v>0</v>
      </c>
      <c r="G18" s="6">
        <f t="shared" si="0"/>
        <v>479.16666666666669</v>
      </c>
      <c r="H18" s="11">
        <f t="shared" si="1"/>
        <v>479.16666666666669</v>
      </c>
      <c r="I18" s="1">
        <f>I17-F18</f>
        <v>100000</v>
      </c>
    </row>
    <row r="19" spans="2:9" x14ac:dyDescent="0.2">
      <c r="B19" s="1">
        <v>13</v>
      </c>
      <c r="C19" s="3">
        <f t="shared" si="3"/>
        <v>44916</v>
      </c>
      <c r="D19" s="3">
        <v>44931</v>
      </c>
      <c r="E19" s="9">
        <f t="shared" si="2"/>
        <v>15</v>
      </c>
      <c r="F19" s="1">
        <v>100000</v>
      </c>
      <c r="G19" s="10">
        <f t="shared" si="0"/>
        <v>239.58333333333334</v>
      </c>
      <c r="H19" s="11">
        <f t="shared" si="1"/>
        <v>100239.58333333333</v>
      </c>
      <c r="I19" s="1">
        <f>I18-F19</f>
        <v>0</v>
      </c>
    </row>
  </sheetData>
  <mergeCells count="1">
    <mergeCell ref="B5:I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利随本清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2025-06-16T11:30:29Z</dcterms:modified>
</cp:coreProperties>
</file>