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az\Desktop\"/>
    </mc:Choice>
  </mc:AlternateContent>
  <xr:revisionPtr revIDLastSave="0" documentId="13_ncr:1_{694240E9-61CF-403A-A916-F08394AA15BB}" xr6:coauthVersionLast="36" xr6:coauthVersionMax="36" xr10:uidLastSave="{00000000-0000-0000-0000-000000000000}"/>
  <bookViews>
    <workbookView xWindow="0" yWindow="0" windowWidth="28800" windowHeight="12135" xr2:uid="{DAF0EAC9-00AA-43AB-9567-A45FA7A0A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B13" i="1"/>
  <c r="D13" i="1"/>
  <c r="E13" i="1"/>
  <c r="F13" i="1"/>
  <c r="G13" i="1"/>
  <c r="H13" i="1"/>
  <c r="K20" i="1" s="1"/>
  <c r="H20" i="1" l="1"/>
  <c r="E20" i="1"/>
  <c r="E27" i="1" s="1"/>
  <c r="F20" i="1"/>
  <c r="F27" i="1" s="1"/>
  <c r="J20" i="1"/>
  <c r="G20" i="1"/>
  <c r="G27" i="1" s="1"/>
  <c r="D20" i="1"/>
  <c r="D27" i="1" s="1"/>
  <c r="C13" i="1"/>
  <c r="I20" i="1" l="1"/>
  <c r="C20" i="1"/>
  <c r="C27" i="1" s="1"/>
  <c r="B20" i="1"/>
  <c r="B27" i="1" s="1"/>
</calcChain>
</file>

<file path=xl/sharedStrings.xml><?xml version="1.0" encoding="utf-8"?>
<sst xmlns="http://schemas.openxmlformats.org/spreadsheetml/2006/main" count="44" uniqueCount="36">
  <si>
    <t>聚合剂</t>
  </si>
  <si>
    <t>提纯源岩</t>
    <phoneticPr fontId="1" type="noConversion"/>
  </si>
  <si>
    <t>固源岩组</t>
    <phoneticPr fontId="1" type="noConversion"/>
  </si>
  <si>
    <t>异铁块</t>
    <phoneticPr fontId="1" type="noConversion"/>
  </si>
  <si>
    <t>酮阵列</t>
    <phoneticPr fontId="1" type="noConversion"/>
  </si>
  <si>
    <t>异铁组</t>
    <phoneticPr fontId="1" type="noConversion"/>
  </si>
  <si>
    <t>全新装置</t>
    <phoneticPr fontId="1" type="noConversion"/>
  </si>
  <si>
    <t>聚酸酯组</t>
    <phoneticPr fontId="1" type="noConversion"/>
  </si>
  <si>
    <t>酮凝集组</t>
    <phoneticPr fontId="1" type="noConversion"/>
  </si>
  <si>
    <t>糖组</t>
    <phoneticPr fontId="1" type="noConversion"/>
  </si>
  <si>
    <t>轻锰矿</t>
    <phoneticPr fontId="1" type="noConversion"/>
  </si>
  <si>
    <t>糖聚块</t>
    <phoneticPr fontId="1" type="noConversion"/>
  </si>
  <si>
    <t>双极纳米片</t>
    <phoneticPr fontId="1" type="noConversion"/>
  </si>
  <si>
    <t>白马醇</t>
    <phoneticPr fontId="1" type="noConversion"/>
  </si>
  <si>
    <t>五水研磨石</t>
    <phoneticPr fontId="1" type="noConversion"/>
  </si>
  <si>
    <t>三水锰矿</t>
    <phoneticPr fontId="1" type="noConversion"/>
  </si>
  <si>
    <t>RMA70-24</t>
    <phoneticPr fontId="1" type="noConversion"/>
  </si>
  <si>
    <t>改量装置</t>
    <phoneticPr fontId="1" type="noConversion"/>
  </si>
  <si>
    <t>聚酸酯块</t>
    <phoneticPr fontId="1" type="noConversion"/>
  </si>
  <si>
    <t>扭转醇</t>
    <phoneticPr fontId="1" type="noConversion"/>
  </si>
  <si>
    <t>研磨石</t>
    <phoneticPr fontId="1" type="noConversion"/>
  </si>
  <si>
    <t>RMA70-12</t>
    <phoneticPr fontId="1" type="noConversion"/>
  </si>
  <si>
    <t>=</t>
    <phoneticPr fontId="1" type="noConversion"/>
  </si>
  <si>
    <t>异铁</t>
    <phoneticPr fontId="1" type="noConversion"/>
  </si>
  <si>
    <t>酮凝集</t>
    <phoneticPr fontId="1" type="noConversion"/>
  </si>
  <si>
    <t>糖</t>
    <phoneticPr fontId="1" type="noConversion"/>
  </si>
  <si>
    <t>聚酸酯</t>
    <phoneticPr fontId="1" type="noConversion"/>
  </si>
  <si>
    <t>装置</t>
    <phoneticPr fontId="1" type="noConversion"/>
  </si>
  <si>
    <t>固源岩</t>
    <phoneticPr fontId="1" type="noConversion"/>
  </si>
  <si>
    <r>
      <t>D32</t>
    </r>
    <r>
      <rPr>
        <sz val="11"/>
        <color theme="1"/>
        <rFont val="微软雅黑"/>
        <family val="2"/>
        <charset val="134"/>
      </rPr>
      <t>钢</t>
    </r>
    <phoneticPr fontId="1" type="noConversion"/>
  </si>
  <si>
    <t>需求</t>
    <phoneticPr fontId="1" type="noConversion"/>
  </si>
  <si>
    <t>库存</t>
    <phoneticPr fontId="1" type="noConversion"/>
  </si>
  <si>
    <t>https://bbs.nga.cn/read.php?tid=17155811</t>
    <phoneticPr fontId="1" type="noConversion"/>
  </si>
  <si>
    <t>在粗框中输入你需要的材料和库存中已有的材料</t>
    <phoneticPr fontId="1" type="noConversion"/>
  </si>
  <si>
    <t>输入的库存量大于需求量时可能出现未知问题</t>
    <phoneticPr fontId="1" type="noConversion"/>
  </si>
  <si>
    <r>
      <rPr>
        <b/>
        <sz val="14"/>
        <color theme="1"/>
        <rFont val="微软雅黑"/>
        <family val="2"/>
        <charset val="134"/>
      </rPr>
      <t>明日方舟材料合成计算器</t>
    </r>
    <r>
      <rPr>
        <b/>
        <sz val="14"/>
        <color theme="1"/>
        <rFont val="Consolas"/>
        <family val="3"/>
      </rPr>
      <t xml:space="preserve"> Ver 1.1</t>
    </r>
    <r>
      <rPr>
        <sz val="14"/>
        <color theme="1"/>
        <rFont val="Consolas"/>
        <family val="3"/>
      </rPr>
      <t xml:space="preserve"> By EBlaster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</si>
</sst>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theme="1"/>
      <name val="微软雅黑"/>
      <family val="3"/>
      <charset val="134"/>
    </font>
    <font>
      <sz val="16"/>
      <color theme="1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2" borderId="5" xfId="0" applyFont="1" applyFill="1" applyBorder="1" applyAlignment="1" applyProtection="1">
      <alignment horizontal="right"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7" xfId="0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4" fillId="3" borderId="4" xfId="0" applyFont="1" applyFill="1" applyBorder="1" applyAlignment="1" applyProtection="1">
      <alignment horizontal="right" vertical="center"/>
    </xf>
    <xf numFmtId="0" fontId="4" fillId="3" borderId="0" xfId="0" applyFont="1" applyFill="1" applyBorder="1" applyAlignment="1" applyProtection="1">
      <alignment horizontal="right" vertical="center"/>
    </xf>
    <xf numFmtId="0" fontId="0" fillId="3" borderId="0" xfId="0" applyFill="1" applyBorder="1" applyProtection="1">
      <alignment vertical="center"/>
    </xf>
    <xf numFmtId="0" fontId="0" fillId="3" borderId="0" xfId="0" applyFill="1" applyProtection="1">
      <alignment vertical="center"/>
    </xf>
    <xf numFmtId="0" fontId="4" fillId="2" borderId="4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right" vertical="center"/>
    </xf>
    <xf numFmtId="0" fontId="5" fillId="2" borderId="1" xfId="0" applyFont="1" applyFill="1" applyBorder="1" applyAlignment="1" applyProtection="1">
      <alignment horizontal="right" vertical="center"/>
    </xf>
    <xf numFmtId="0" fontId="4" fillId="3" borderId="0" xfId="0" applyFont="1" applyFill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Alignment="1" applyProtection="1">
      <alignment horizontal="right" vertical="center"/>
    </xf>
    <xf numFmtId="0" fontId="0" fillId="3" borderId="4" xfId="0" applyFill="1" applyBorder="1" applyProtection="1">
      <alignment vertical="center"/>
    </xf>
    <xf numFmtId="0" fontId="0" fillId="3" borderId="0" xfId="0" applyFill="1" applyAlignment="1" applyProtection="1">
      <alignment horizontal="right" vertical="center"/>
    </xf>
    <xf numFmtId="0" fontId="7" fillId="2" borderId="5" xfId="0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8" xfId="0" applyFont="1" applyFill="1" applyBorder="1" applyAlignment="1" applyProtection="1">
      <alignment horizontal="right" vertical="center"/>
      <protection locked="0"/>
    </xf>
    <xf numFmtId="0" fontId="6" fillId="2" borderId="11" xfId="0" applyFont="1" applyFill="1" applyBorder="1" applyAlignment="1" applyProtection="1">
      <alignment horizontal="right" vertical="center"/>
      <protection locked="0"/>
    </xf>
    <xf numFmtId="0" fontId="8" fillId="2" borderId="9" xfId="0" applyFont="1" applyFill="1" applyBorder="1" applyAlignment="1" applyProtection="1">
      <alignment horizontal="right" vertical="center"/>
    </xf>
    <xf numFmtId="0" fontId="8" fillId="2" borderId="1" xfId="0" applyFont="1" applyFill="1" applyBorder="1" applyAlignment="1" applyProtection="1">
      <alignment horizontal="right" vertical="center"/>
    </xf>
    <xf numFmtId="0" fontId="9" fillId="2" borderId="0" xfId="0" applyFont="1" applyFill="1" applyBorder="1" applyAlignment="1" applyProtection="1">
      <alignment horizontal="right" vertical="center"/>
    </xf>
    <xf numFmtId="0" fontId="10" fillId="2" borderId="0" xfId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left" vertical="center"/>
    </xf>
    <xf numFmtId="0" fontId="0" fillId="2" borderId="0" xfId="0" applyFill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BC8EDE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767625</xdr:colOff>
      <xdr:row>2</xdr:row>
      <xdr:rowOff>224700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F7042B-03A1-46C1-BC25-0D747CC1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45224</xdr:colOff>
      <xdr:row>0</xdr:row>
      <xdr:rowOff>1</xdr:rowOff>
    </xdr:from>
    <xdr:to>
      <xdr:col>3</xdr:col>
      <xdr:colOff>765224</xdr:colOff>
      <xdr:row>2</xdr:row>
      <xdr:rowOff>224700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423B82E-4392-46F0-AECB-FF205EC1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99" y="1"/>
          <a:ext cx="720000" cy="71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52351</xdr:colOff>
      <xdr:row>0</xdr:row>
      <xdr:rowOff>9525</xdr:rowOff>
    </xdr:from>
    <xdr:to>
      <xdr:col>2</xdr:col>
      <xdr:colOff>772351</xdr:colOff>
      <xdr:row>2</xdr:row>
      <xdr:rowOff>234225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ED97D35-F3A6-40A6-9163-91F8D8E7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01" y="9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767625</xdr:colOff>
      <xdr:row>8</xdr:row>
      <xdr:rowOff>234225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92DE41-9B3C-4947-8670-D8ABD0B6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64275</xdr:colOff>
      <xdr:row>6</xdr:row>
      <xdr:rowOff>9525</xdr:rowOff>
    </xdr:from>
    <xdr:to>
      <xdr:col>7</xdr:col>
      <xdr:colOff>784275</xdr:colOff>
      <xdr:row>8</xdr:row>
      <xdr:rowOff>234225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7CC78BA-794B-4353-B3F1-7FBAE750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6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61875</xdr:colOff>
      <xdr:row>6</xdr:row>
      <xdr:rowOff>9525</xdr:rowOff>
    </xdr:from>
    <xdr:to>
      <xdr:col>1</xdr:col>
      <xdr:colOff>781875</xdr:colOff>
      <xdr:row>8</xdr:row>
      <xdr:rowOff>234225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C6DB63-C316-4CED-B9E0-83508393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49950</xdr:colOff>
      <xdr:row>6</xdr:row>
      <xdr:rowOff>9525</xdr:rowOff>
    </xdr:from>
    <xdr:to>
      <xdr:col>4</xdr:col>
      <xdr:colOff>769950</xdr:colOff>
      <xdr:row>8</xdr:row>
      <xdr:rowOff>234225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DC360CC3-94EB-4112-AA0A-D387D64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4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57075</xdr:colOff>
      <xdr:row>6</xdr:row>
      <xdr:rowOff>9525</xdr:rowOff>
    </xdr:from>
    <xdr:to>
      <xdr:col>5</xdr:col>
      <xdr:colOff>777075</xdr:colOff>
      <xdr:row>8</xdr:row>
      <xdr:rowOff>234225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80CAD89-3C6A-4AA7-86EA-D1D7B7D6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45150</xdr:colOff>
      <xdr:row>6</xdr:row>
      <xdr:rowOff>9525</xdr:rowOff>
    </xdr:from>
    <xdr:to>
      <xdr:col>6</xdr:col>
      <xdr:colOff>765150</xdr:colOff>
      <xdr:row>8</xdr:row>
      <xdr:rowOff>234225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BD51707C-20BD-4490-8436-90EB0D5B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9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61800</xdr:colOff>
      <xdr:row>6</xdr:row>
      <xdr:rowOff>9525</xdr:rowOff>
    </xdr:from>
    <xdr:to>
      <xdr:col>8</xdr:col>
      <xdr:colOff>781800</xdr:colOff>
      <xdr:row>8</xdr:row>
      <xdr:rowOff>234225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2B8DF3C-EBBF-421D-A531-E4127511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8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40350</xdr:colOff>
      <xdr:row>6</xdr:row>
      <xdr:rowOff>9525</xdr:rowOff>
    </xdr:from>
    <xdr:to>
      <xdr:col>3</xdr:col>
      <xdr:colOff>760350</xdr:colOff>
      <xdr:row>8</xdr:row>
      <xdr:rowOff>234225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A5DC473-8D6A-40E7-9C78-FDFF63820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22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47476</xdr:colOff>
      <xdr:row>6</xdr:row>
      <xdr:rowOff>9526</xdr:rowOff>
    </xdr:from>
    <xdr:to>
      <xdr:col>2</xdr:col>
      <xdr:colOff>767476</xdr:colOff>
      <xdr:row>8</xdr:row>
      <xdr:rowOff>234226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9B7DF99-28D5-479A-A2B4-0C0B0BDBB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726" y="124777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6</xdr:row>
      <xdr:rowOff>9525</xdr:rowOff>
    </xdr:from>
    <xdr:to>
      <xdr:col>9</xdr:col>
      <xdr:colOff>777150</xdr:colOff>
      <xdr:row>8</xdr:row>
      <xdr:rowOff>234225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53882F10-EF9E-4D31-AFD4-57BF52CE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13</xdr:row>
      <xdr:rowOff>9525</xdr:rowOff>
    </xdr:from>
    <xdr:to>
      <xdr:col>7</xdr:col>
      <xdr:colOff>767625</xdr:colOff>
      <xdr:row>15</xdr:row>
      <xdr:rowOff>234225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853A0F2-0E2F-4560-AD07-C84D3677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27336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54750</xdr:colOff>
      <xdr:row>13</xdr:row>
      <xdr:rowOff>7125</xdr:rowOff>
    </xdr:from>
    <xdr:to>
      <xdr:col>8</xdr:col>
      <xdr:colOff>774750</xdr:colOff>
      <xdr:row>15</xdr:row>
      <xdr:rowOff>231825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B0F9A308-8D75-4471-BB5A-402E979A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27312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52350</xdr:colOff>
      <xdr:row>13</xdr:row>
      <xdr:rowOff>14250</xdr:rowOff>
    </xdr:from>
    <xdr:to>
      <xdr:col>9</xdr:col>
      <xdr:colOff>772350</xdr:colOff>
      <xdr:row>15</xdr:row>
      <xdr:rowOff>238950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BD309E1-C52C-4285-A4A0-4D8E49C8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975" y="27384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40425</xdr:colOff>
      <xdr:row>13</xdr:row>
      <xdr:rowOff>11850</xdr:rowOff>
    </xdr:from>
    <xdr:to>
      <xdr:col>10</xdr:col>
      <xdr:colOff>760425</xdr:colOff>
      <xdr:row>15</xdr:row>
      <xdr:rowOff>236550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B586E33A-17DD-4F28-8E0D-B874A893F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5675" y="27360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47550</xdr:colOff>
      <xdr:row>13</xdr:row>
      <xdr:rowOff>9450</xdr:rowOff>
    </xdr:from>
    <xdr:to>
      <xdr:col>1</xdr:col>
      <xdr:colOff>767550</xdr:colOff>
      <xdr:row>15</xdr:row>
      <xdr:rowOff>234150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7C7B2EA-7446-4A81-A993-FFF4BF6D5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75" y="2981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45150</xdr:colOff>
      <xdr:row>13</xdr:row>
      <xdr:rowOff>7050</xdr:rowOff>
    </xdr:from>
    <xdr:to>
      <xdr:col>2</xdr:col>
      <xdr:colOff>765150</xdr:colOff>
      <xdr:row>15</xdr:row>
      <xdr:rowOff>231750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99B1CBDF-44DC-45FA-8A29-52618F997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00" y="29788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52275</xdr:colOff>
      <xdr:row>13</xdr:row>
      <xdr:rowOff>14175</xdr:rowOff>
    </xdr:from>
    <xdr:to>
      <xdr:col>3</xdr:col>
      <xdr:colOff>772275</xdr:colOff>
      <xdr:row>15</xdr:row>
      <xdr:rowOff>238875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730DFCC-08E4-4BC5-A44A-AC8266B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150" y="27383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49875</xdr:colOff>
      <xdr:row>13</xdr:row>
      <xdr:rowOff>11775</xdr:rowOff>
    </xdr:from>
    <xdr:to>
      <xdr:col>4</xdr:col>
      <xdr:colOff>769875</xdr:colOff>
      <xdr:row>15</xdr:row>
      <xdr:rowOff>236475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C5D8F5B3-079F-478C-9E90-FC9AB775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375" y="27359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57000</xdr:colOff>
      <xdr:row>13</xdr:row>
      <xdr:rowOff>9375</xdr:rowOff>
    </xdr:from>
    <xdr:to>
      <xdr:col>5</xdr:col>
      <xdr:colOff>777000</xdr:colOff>
      <xdr:row>15</xdr:row>
      <xdr:rowOff>234075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79ACAB41-5B32-465A-A910-7EF325D5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125" y="2733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35550</xdr:colOff>
      <xdr:row>13</xdr:row>
      <xdr:rowOff>6975</xdr:rowOff>
    </xdr:from>
    <xdr:to>
      <xdr:col>6</xdr:col>
      <xdr:colOff>755550</xdr:colOff>
      <xdr:row>15</xdr:row>
      <xdr:rowOff>231675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C96BA7FF-72CB-4923-A339-A4A1848F8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2300" y="27311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9525</xdr:rowOff>
    </xdr:from>
    <xdr:to>
      <xdr:col>4</xdr:col>
      <xdr:colOff>758100</xdr:colOff>
      <xdr:row>22</xdr:row>
      <xdr:rowOff>234225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12BCB5-BCE2-4B51-96CD-8D52FADD9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2195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45225</xdr:colOff>
      <xdr:row>20</xdr:row>
      <xdr:rowOff>16650</xdr:rowOff>
    </xdr:from>
    <xdr:to>
      <xdr:col>3</xdr:col>
      <xdr:colOff>765225</xdr:colOff>
      <xdr:row>22</xdr:row>
      <xdr:rowOff>241350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5CD1992-C9DE-41EF-9113-03B40795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100" y="4226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52350</xdr:colOff>
      <xdr:row>20</xdr:row>
      <xdr:rowOff>23775</xdr:rowOff>
    </xdr:from>
    <xdr:to>
      <xdr:col>6</xdr:col>
      <xdr:colOff>772350</xdr:colOff>
      <xdr:row>23</xdr:row>
      <xdr:rowOff>825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6E2FFA9-29B7-4CFF-AD7D-4D55694C7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9100" y="42338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59475</xdr:colOff>
      <xdr:row>20</xdr:row>
      <xdr:rowOff>21375</xdr:rowOff>
    </xdr:from>
    <xdr:to>
      <xdr:col>2</xdr:col>
      <xdr:colOff>779475</xdr:colOff>
      <xdr:row>22</xdr:row>
      <xdr:rowOff>246075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94B5FFD-2B16-4310-A07C-9DEA912E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725" y="47267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47550</xdr:colOff>
      <xdr:row>20</xdr:row>
      <xdr:rowOff>18975</xdr:rowOff>
    </xdr:from>
    <xdr:to>
      <xdr:col>5</xdr:col>
      <xdr:colOff>767550</xdr:colOff>
      <xdr:row>22</xdr:row>
      <xdr:rowOff>243675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8A6A08B-CAD5-41D6-9CB1-22F453C8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675" y="42290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54675</xdr:colOff>
      <xdr:row>20</xdr:row>
      <xdr:rowOff>16575</xdr:rowOff>
    </xdr:from>
    <xdr:to>
      <xdr:col>1</xdr:col>
      <xdr:colOff>774675</xdr:colOff>
      <xdr:row>22</xdr:row>
      <xdr:rowOff>241275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B94E80C6-31F0-45B7-B7A8-75CEAF8F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00" y="4721925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84DA-45B6-4F98-AF4D-A7E32B48E35D}">
  <dimension ref="A1:N30"/>
  <sheetViews>
    <sheetView tabSelected="1" workbookViewId="0">
      <selection activeCell="M13" sqref="M13"/>
    </sheetView>
  </sheetViews>
  <sheetFormatPr defaultRowHeight="14.25" x14ac:dyDescent="0.2"/>
  <cols>
    <col min="1" max="1" width="5.625" style="9" customWidth="1"/>
    <col min="2" max="14" width="10.625" style="9" customWidth="1"/>
    <col min="15" max="16384" width="9" style="9"/>
  </cols>
  <sheetData>
    <row r="1" spans="1:14" ht="20.100000000000001" customHeight="1" x14ac:dyDescent="0.2">
      <c r="A1" s="4"/>
      <c r="B1" s="1"/>
      <c r="C1" s="1"/>
      <c r="D1" s="5"/>
      <c r="E1" s="6"/>
      <c r="K1" s="7"/>
      <c r="L1" s="8"/>
      <c r="M1" s="8"/>
      <c r="N1" s="8"/>
    </row>
    <row r="2" spans="1:14" ht="20.100000000000001" customHeight="1" x14ac:dyDescent="0.2">
      <c r="A2" s="4"/>
      <c r="B2" s="2"/>
      <c r="C2" s="2"/>
      <c r="D2" s="10"/>
      <c r="E2" s="6"/>
      <c r="F2" s="31" t="s">
        <v>35</v>
      </c>
      <c r="G2" s="28"/>
      <c r="H2" s="28"/>
      <c r="I2" s="28"/>
      <c r="J2" s="28"/>
      <c r="K2" s="7"/>
      <c r="L2" s="8"/>
      <c r="M2" s="8"/>
      <c r="N2" s="8"/>
    </row>
    <row r="3" spans="1:14" ht="20.100000000000001" customHeight="1" x14ac:dyDescent="0.2">
      <c r="A3" s="4"/>
      <c r="B3" s="2"/>
      <c r="C3" s="2"/>
      <c r="D3" s="10"/>
      <c r="E3" s="6"/>
      <c r="F3" s="30" t="s">
        <v>32</v>
      </c>
      <c r="G3" s="29"/>
      <c r="H3" s="28"/>
      <c r="I3" s="28"/>
      <c r="J3" s="28"/>
      <c r="K3" s="7"/>
      <c r="L3" s="8"/>
      <c r="M3" s="8"/>
      <c r="N3" s="8"/>
    </row>
    <row r="4" spans="1:14" ht="20.100000000000001" customHeight="1" thickBot="1" x14ac:dyDescent="0.25">
      <c r="A4" s="4"/>
      <c r="B4" s="21" t="s">
        <v>29</v>
      </c>
      <c r="C4" s="22" t="s">
        <v>12</v>
      </c>
      <c r="D4" s="22" t="s">
        <v>0</v>
      </c>
      <c r="E4" s="7"/>
      <c r="F4" s="31" t="s">
        <v>33</v>
      </c>
      <c r="G4" s="28"/>
      <c r="H4" s="28"/>
      <c r="I4" s="28"/>
      <c r="J4" s="28"/>
      <c r="K4" s="7"/>
      <c r="L4" s="8"/>
      <c r="M4" s="8"/>
      <c r="N4" s="8"/>
    </row>
    <row r="5" spans="1:14" ht="20.100000000000001" customHeight="1" thickBot="1" x14ac:dyDescent="0.25">
      <c r="A5" s="26" t="s">
        <v>30</v>
      </c>
      <c r="B5" s="23"/>
      <c r="C5" s="24"/>
      <c r="D5" s="25"/>
      <c r="E5" s="15"/>
      <c r="F5" s="31" t="s">
        <v>34</v>
      </c>
      <c r="G5" s="32"/>
      <c r="H5" s="32"/>
      <c r="I5" s="32"/>
      <c r="J5" s="32"/>
      <c r="K5" s="15"/>
      <c r="L5" s="8"/>
      <c r="M5" s="8"/>
      <c r="N5" s="8"/>
    </row>
    <row r="6" spans="1:14" ht="20.100000000000001" customHeight="1" thickBot="1" x14ac:dyDescent="0.25">
      <c r="A6" s="26" t="s">
        <v>31</v>
      </c>
      <c r="B6" s="23"/>
      <c r="C6" s="24"/>
      <c r="D6" s="25"/>
    </row>
    <row r="7" spans="1:14" ht="20.100000000000001" customHeight="1" x14ac:dyDescent="0.2">
      <c r="A7" s="4"/>
      <c r="B7" s="10"/>
      <c r="C7" s="2"/>
      <c r="D7" s="17"/>
      <c r="E7" s="1"/>
      <c r="F7" s="16"/>
      <c r="G7" s="1"/>
      <c r="H7" s="16"/>
      <c r="I7" s="1"/>
      <c r="J7" s="16"/>
      <c r="K7" s="1"/>
      <c r="L7" s="8"/>
    </row>
    <row r="8" spans="1:14" ht="20.100000000000001" customHeight="1" x14ac:dyDescent="0.2">
      <c r="A8" s="4"/>
      <c r="B8" s="10"/>
      <c r="C8" s="2"/>
      <c r="D8" s="17"/>
      <c r="E8" s="2"/>
      <c r="F8" s="17"/>
      <c r="G8" s="2"/>
      <c r="H8" s="17"/>
      <c r="I8" s="2"/>
      <c r="J8" s="17"/>
      <c r="K8" s="2"/>
      <c r="L8" s="8"/>
    </row>
    <row r="9" spans="1:14" ht="20.100000000000001" customHeight="1" x14ac:dyDescent="0.2">
      <c r="A9" s="4"/>
      <c r="B9" s="10"/>
      <c r="C9" s="2"/>
      <c r="D9" s="17"/>
      <c r="E9" s="2"/>
      <c r="F9" s="17"/>
      <c r="G9" s="2"/>
      <c r="H9" s="17"/>
      <c r="I9" s="2"/>
      <c r="J9" s="17"/>
      <c r="K9" s="2"/>
      <c r="L9" s="8"/>
    </row>
    <row r="10" spans="1:14" ht="20.100000000000001" customHeight="1" thickBot="1" x14ac:dyDescent="0.25">
      <c r="A10" s="4"/>
      <c r="B10" s="12" t="s">
        <v>1</v>
      </c>
      <c r="C10" s="12" t="s">
        <v>17</v>
      </c>
      <c r="D10" s="12" t="s">
        <v>18</v>
      </c>
      <c r="E10" s="12" t="s">
        <v>11</v>
      </c>
      <c r="F10" s="12" t="s">
        <v>3</v>
      </c>
      <c r="G10" s="12" t="s">
        <v>4</v>
      </c>
      <c r="H10" s="12" t="s">
        <v>13</v>
      </c>
      <c r="I10" s="12" t="s">
        <v>14</v>
      </c>
      <c r="J10" s="12" t="s">
        <v>15</v>
      </c>
      <c r="K10" s="11" t="s">
        <v>16</v>
      </c>
      <c r="L10" s="8"/>
    </row>
    <row r="11" spans="1:14" ht="20.100000000000001" customHeight="1" thickBot="1" x14ac:dyDescent="0.25">
      <c r="A11" s="27" t="s">
        <v>30</v>
      </c>
      <c r="B11" s="23"/>
      <c r="C11" s="23"/>
      <c r="D11" s="23"/>
      <c r="E11" s="23"/>
      <c r="F11" s="23"/>
      <c r="G11" s="23"/>
      <c r="H11" s="23"/>
      <c r="I11" s="23"/>
      <c r="J11" s="23"/>
      <c r="K11" s="24"/>
    </row>
    <row r="12" spans="1:14" ht="20.100000000000001" customHeight="1" thickBot="1" x14ac:dyDescent="0.25">
      <c r="A12" s="27" t="s">
        <v>31</v>
      </c>
      <c r="B12" s="23"/>
      <c r="C12" s="23"/>
      <c r="D12" s="23"/>
      <c r="E12" s="23"/>
      <c r="F12" s="23"/>
      <c r="G12" s="23"/>
      <c r="H12" s="23"/>
      <c r="I12" s="23"/>
      <c r="J12" s="23"/>
      <c r="K12" s="24"/>
    </row>
    <row r="13" spans="1:14" ht="20.100000000000001" customHeight="1" x14ac:dyDescent="0.2">
      <c r="A13" s="13" t="s">
        <v>22</v>
      </c>
      <c r="B13" s="14">
        <f>D5-D6+B11-B12</f>
        <v>0</v>
      </c>
      <c r="C13" s="14">
        <f>+F13+I13</f>
        <v>0</v>
      </c>
      <c r="D13" s="14">
        <f>D11-D12</f>
        <v>0</v>
      </c>
      <c r="E13" s="14">
        <f>E11-E12</f>
        <v>0</v>
      </c>
      <c r="F13" s="14">
        <f>D5-D6+F11-F12</f>
        <v>0</v>
      </c>
      <c r="G13" s="14">
        <f>D5-D6+G11-G12</f>
        <v>0</v>
      </c>
      <c r="H13" s="14">
        <f>2*(C5-C6)+H11-H12</f>
        <v>0</v>
      </c>
      <c r="I13" s="14">
        <f>B5-B6+I11-I12</f>
        <v>0</v>
      </c>
      <c r="J13" s="14">
        <f>B5-B6+J11-J12</f>
        <v>0</v>
      </c>
      <c r="K13" s="14">
        <f>B5-B6+K11-K12</f>
        <v>0</v>
      </c>
      <c r="L13" s="19"/>
    </row>
    <row r="14" spans="1:14" ht="20.100000000000001" customHeight="1" x14ac:dyDescent="0.2">
      <c r="A14" s="4"/>
      <c r="B14" s="2"/>
      <c r="C14" s="18"/>
      <c r="D14" s="2"/>
      <c r="E14" s="18"/>
      <c r="F14" s="2"/>
      <c r="G14" s="18"/>
      <c r="H14" s="2"/>
      <c r="I14" s="18"/>
      <c r="J14" s="2"/>
      <c r="K14" s="1"/>
      <c r="L14" s="8"/>
    </row>
    <row r="15" spans="1:14" ht="20.100000000000001" customHeight="1" x14ac:dyDescent="0.2">
      <c r="A15" s="4"/>
      <c r="B15" s="2"/>
      <c r="C15" s="18"/>
      <c r="D15" s="2"/>
      <c r="E15" s="18"/>
      <c r="F15" s="2"/>
      <c r="G15" s="18"/>
      <c r="H15" s="2"/>
      <c r="I15" s="18"/>
      <c r="J15" s="2"/>
      <c r="K15" s="2"/>
    </row>
    <row r="16" spans="1:14" ht="20.100000000000001" customHeight="1" x14ac:dyDescent="0.2">
      <c r="A16" s="4"/>
      <c r="B16" s="2"/>
      <c r="C16" s="18"/>
      <c r="D16" s="2"/>
      <c r="E16" s="18"/>
      <c r="F16" s="2"/>
      <c r="G16" s="18"/>
      <c r="H16" s="2"/>
      <c r="I16" s="18"/>
      <c r="J16" s="2"/>
      <c r="K16" s="3"/>
      <c r="L16" s="8"/>
    </row>
    <row r="17" spans="1:11" ht="20.100000000000001" customHeight="1" thickBot="1" x14ac:dyDescent="0.25">
      <c r="A17" s="4"/>
      <c r="B17" s="12" t="s">
        <v>2</v>
      </c>
      <c r="C17" s="12" t="s">
        <v>6</v>
      </c>
      <c r="D17" s="12" t="s">
        <v>7</v>
      </c>
      <c r="E17" s="12" t="s">
        <v>9</v>
      </c>
      <c r="F17" s="12" t="s">
        <v>5</v>
      </c>
      <c r="G17" s="12" t="s">
        <v>8</v>
      </c>
      <c r="H17" s="12" t="s">
        <v>19</v>
      </c>
      <c r="I17" s="12" t="s">
        <v>20</v>
      </c>
      <c r="J17" s="12" t="s">
        <v>10</v>
      </c>
      <c r="K17" s="11" t="s">
        <v>21</v>
      </c>
    </row>
    <row r="18" spans="1:11" ht="20.100000000000001" customHeight="1" thickBot="1" x14ac:dyDescent="0.25">
      <c r="A18" s="27" t="s">
        <v>30</v>
      </c>
      <c r="B18" s="23"/>
      <c r="C18" s="23"/>
      <c r="D18" s="23"/>
      <c r="E18" s="23"/>
      <c r="F18" s="23"/>
      <c r="G18" s="23"/>
      <c r="H18" s="23"/>
      <c r="I18" s="23"/>
      <c r="J18" s="23"/>
      <c r="K18" s="24"/>
    </row>
    <row r="19" spans="1:11" ht="20.100000000000001" customHeight="1" thickBot="1" x14ac:dyDescent="0.25">
      <c r="A19" s="27" t="s">
        <v>31</v>
      </c>
      <c r="B19" s="23"/>
      <c r="C19" s="23"/>
      <c r="D19" s="23"/>
      <c r="E19" s="23"/>
      <c r="F19" s="23"/>
      <c r="G19" s="23"/>
      <c r="H19" s="23"/>
      <c r="I19" s="23"/>
      <c r="J19" s="23"/>
      <c r="K19" s="24"/>
    </row>
    <row r="20" spans="1:11" ht="20.100000000000001" customHeight="1" x14ac:dyDescent="0.2">
      <c r="A20" s="13" t="s">
        <v>22</v>
      </c>
      <c r="B20" s="14">
        <f>2*(C13+K13)+4*B13+B18-B19</f>
        <v>0</v>
      </c>
      <c r="C20" s="14">
        <f>C13+F13+I13+C18-C19</f>
        <v>0</v>
      </c>
      <c r="D20" s="14">
        <f>2*D13+F13+J13+D18-D19</f>
        <v>0</v>
      </c>
      <c r="E20" s="14">
        <f>G13+H13+2*E13-E19+E18</f>
        <v>0</v>
      </c>
      <c r="F20" s="14">
        <f>2*F13+E13+I13+F18-F19</f>
        <v>0</v>
      </c>
      <c r="G20" s="14">
        <f>K13+2*G13+D13+G18-G19</f>
        <v>0</v>
      </c>
      <c r="H20" s="14">
        <f>D13+H13+H18-H19</f>
        <v>0</v>
      </c>
      <c r="I20" s="14">
        <f>I13+C13+I18-I19</f>
        <v>0</v>
      </c>
      <c r="J20" s="14">
        <f>2*J13+G13+E13+J18-J19</f>
        <v>0</v>
      </c>
      <c r="K20" s="14">
        <f>2*H13+2*K13+K18-K19</f>
        <v>0</v>
      </c>
    </row>
    <row r="21" spans="1:11" ht="20.100000000000001" customHeight="1" x14ac:dyDescent="0.2">
      <c r="A21" s="4"/>
      <c r="B21" s="1"/>
      <c r="C21" s="1"/>
      <c r="D21" s="1"/>
      <c r="E21" s="1"/>
      <c r="F21" s="1"/>
      <c r="G21" s="1"/>
      <c r="H21" s="15"/>
      <c r="I21" s="15"/>
      <c r="J21" s="15"/>
      <c r="K21" s="15"/>
    </row>
    <row r="22" spans="1:11" ht="20.100000000000001" customHeight="1" x14ac:dyDescent="0.2">
      <c r="A22" s="4"/>
      <c r="B22" s="2"/>
      <c r="C22" s="2"/>
      <c r="D22" s="2"/>
      <c r="E22" s="2"/>
      <c r="F22" s="2"/>
      <c r="G22" s="2"/>
      <c r="H22" s="15"/>
      <c r="I22" s="15"/>
      <c r="J22" s="15"/>
      <c r="K22" s="15"/>
    </row>
    <row r="23" spans="1:11" ht="20.100000000000001" customHeight="1" x14ac:dyDescent="0.2">
      <c r="A23" s="4"/>
      <c r="B23" s="3"/>
      <c r="C23" s="3"/>
      <c r="D23" s="3"/>
      <c r="E23" s="3"/>
      <c r="F23" s="3"/>
      <c r="G23" s="3"/>
      <c r="H23" s="15"/>
      <c r="I23" s="15"/>
      <c r="J23" s="15"/>
      <c r="K23" s="15"/>
    </row>
    <row r="24" spans="1:11" ht="20.100000000000001" customHeight="1" thickBot="1" x14ac:dyDescent="0.25">
      <c r="A24" s="20"/>
      <c r="B24" s="12" t="s">
        <v>28</v>
      </c>
      <c r="C24" s="12" t="s">
        <v>27</v>
      </c>
      <c r="D24" s="12" t="s">
        <v>26</v>
      </c>
      <c r="E24" s="12" t="s">
        <v>25</v>
      </c>
      <c r="F24" s="12" t="s">
        <v>23</v>
      </c>
      <c r="G24" s="12" t="s">
        <v>24</v>
      </c>
      <c r="H24" s="15"/>
      <c r="I24" s="15"/>
      <c r="J24" s="15"/>
      <c r="K24" s="15"/>
    </row>
    <row r="25" spans="1:11" ht="20.100000000000001" customHeight="1" thickBot="1" x14ac:dyDescent="0.25">
      <c r="A25" s="27" t="s">
        <v>30</v>
      </c>
      <c r="B25" s="23"/>
      <c r="C25" s="23"/>
      <c r="D25" s="23"/>
      <c r="E25" s="23"/>
      <c r="F25" s="23"/>
      <c r="G25" s="24"/>
      <c r="H25" s="15"/>
      <c r="I25" s="15"/>
      <c r="J25" s="15"/>
      <c r="K25" s="15"/>
    </row>
    <row r="26" spans="1:11" ht="20.100000000000001" customHeight="1" thickBot="1" x14ac:dyDescent="0.25">
      <c r="A26" s="27" t="s">
        <v>31</v>
      </c>
      <c r="B26" s="23"/>
      <c r="C26" s="23"/>
      <c r="D26" s="23"/>
      <c r="E26" s="23"/>
      <c r="F26" s="23"/>
      <c r="G26" s="24"/>
      <c r="H26" s="15"/>
      <c r="I26" s="15"/>
      <c r="J26" s="15"/>
      <c r="K26" s="15"/>
    </row>
    <row r="27" spans="1:11" ht="20.100000000000001" customHeight="1" x14ac:dyDescent="0.2">
      <c r="A27" s="13" t="s">
        <v>22</v>
      </c>
      <c r="B27" s="14">
        <f>3*B20+B25-B26</f>
        <v>0</v>
      </c>
      <c r="C27" s="14">
        <f t="shared" ref="C27:G27" si="0">3*C20+C25-C26</f>
        <v>0</v>
      </c>
      <c r="D27" s="14">
        <f t="shared" si="0"/>
        <v>0</v>
      </c>
      <c r="E27" s="14">
        <f t="shared" si="0"/>
        <v>0</v>
      </c>
      <c r="F27" s="14">
        <f t="shared" si="0"/>
        <v>0</v>
      </c>
      <c r="G27" s="14">
        <f t="shared" si="0"/>
        <v>0</v>
      </c>
      <c r="H27" s="20"/>
      <c r="I27" s="20"/>
      <c r="J27" s="20"/>
      <c r="K27" s="20"/>
    </row>
    <row r="28" spans="1:11" ht="20.100000000000001" customHeight="1" x14ac:dyDescent="0.2"/>
    <row r="29" spans="1:11" ht="20.100000000000001" customHeight="1" x14ac:dyDescent="0.2"/>
    <row r="30" spans="1:11" ht="20.100000000000001" customHeight="1" x14ac:dyDescent="0.2"/>
  </sheetData>
  <sheetProtection sheet="1" objects="1" scenarios="1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李亚钊</dc:creator>
  <cp:lastModifiedBy>李亚钊</cp:lastModifiedBy>
  <dcterms:created xsi:type="dcterms:W3CDTF">2019-05-06T00:52:30Z</dcterms:created>
  <dcterms:modified xsi:type="dcterms:W3CDTF">2019-05-06T12:27:07Z</dcterms:modified>
</cp:coreProperties>
</file>