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yaz\Desktop\"/>
    </mc:Choice>
  </mc:AlternateContent>
  <xr:revisionPtr revIDLastSave="0" documentId="13_ncr:1_{C3652AF9-73F4-4465-A207-93F0844B2DB3}" xr6:coauthVersionLast="36" xr6:coauthVersionMax="36" xr10:uidLastSave="{00000000-0000-0000-0000-000000000000}"/>
  <bookViews>
    <workbookView xWindow="0" yWindow="0" windowWidth="28800" windowHeight="12135" xr2:uid="{DAF0EAC9-00AA-43AB-9567-A45FA7A0A0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D14" i="1"/>
  <c r="E14" i="1"/>
  <c r="F14" i="1"/>
  <c r="G14" i="1"/>
  <c r="H14" i="1"/>
  <c r="I14" i="1"/>
  <c r="J14" i="1"/>
  <c r="K14" i="1"/>
  <c r="H22" i="1" l="1"/>
  <c r="J22" i="1"/>
  <c r="G22" i="1"/>
  <c r="G30" i="1" s="1"/>
  <c r="C14" i="1"/>
  <c r="B22" i="1" s="1"/>
  <c r="B30" i="1" s="1"/>
  <c r="F22" i="1"/>
  <c r="F30" i="1" s="1"/>
  <c r="E22" i="1"/>
  <c r="E30" i="1" s="1"/>
  <c r="D22" i="1"/>
  <c r="D30" i="1" s="1"/>
  <c r="K22" i="1"/>
  <c r="I22" i="1" l="1"/>
  <c r="C22" i="1"/>
  <c r="C30" i="1" s="1"/>
</calcChain>
</file>

<file path=xl/sharedStrings.xml><?xml version="1.0" encoding="utf-8"?>
<sst xmlns="http://schemas.openxmlformats.org/spreadsheetml/2006/main" count="74" uniqueCount="64">
  <si>
    <t>聚合剂</t>
  </si>
  <si>
    <t>提纯源岩</t>
    <phoneticPr fontId="1" type="noConversion"/>
  </si>
  <si>
    <t>固源岩组</t>
    <phoneticPr fontId="1" type="noConversion"/>
  </si>
  <si>
    <t>异铁块</t>
    <phoneticPr fontId="1" type="noConversion"/>
  </si>
  <si>
    <t>酮阵列</t>
    <phoneticPr fontId="1" type="noConversion"/>
  </si>
  <si>
    <t>异铁组</t>
    <phoneticPr fontId="1" type="noConversion"/>
  </si>
  <si>
    <t>全新装置</t>
    <phoneticPr fontId="1" type="noConversion"/>
  </si>
  <si>
    <t>聚酸酯组</t>
    <phoneticPr fontId="1" type="noConversion"/>
  </si>
  <si>
    <t>酮凝集组</t>
    <phoneticPr fontId="1" type="noConversion"/>
  </si>
  <si>
    <t>糖组</t>
    <phoneticPr fontId="1" type="noConversion"/>
  </si>
  <si>
    <t>轻锰矿</t>
    <phoneticPr fontId="1" type="noConversion"/>
  </si>
  <si>
    <t>糖聚块</t>
    <phoneticPr fontId="1" type="noConversion"/>
  </si>
  <si>
    <t>双极纳米片</t>
    <phoneticPr fontId="1" type="noConversion"/>
  </si>
  <si>
    <t>白马醇</t>
    <phoneticPr fontId="1" type="noConversion"/>
  </si>
  <si>
    <t>五水研磨石</t>
    <phoneticPr fontId="1" type="noConversion"/>
  </si>
  <si>
    <t>三水锰矿</t>
    <phoneticPr fontId="1" type="noConversion"/>
  </si>
  <si>
    <t>RMA70-24</t>
    <phoneticPr fontId="1" type="noConversion"/>
  </si>
  <si>
    <t>改量装置</t>
    <phoneticPr fontId="1" type="noConversion"/>
  </si>
  <si>
    <t>聚酸酯块</t>
    <phoneticPr fontId="1" type="noConversion"/>
  </si>
  <si>
    <t>扭转醇</t>
    <phoneticPr fontId="1" type="noConversion"/>
  </si>
  <si>
    <t>研磨石</t>
    <phoneticPr fontId="1" type="noConversion"/>
  </si>
  <si>
    <t>RMA70-12</t>
    <phoneticPr fontId="1" type="noConversion"/>
  </si>
  <si>
    <t>=</t>
    <phoneticPr fontId="1" type="noConversion"/>
  </si>
  <si>
    <t>异铁</t>
    <phoneticPr fontId="1" type="noConversion"/>
  </si>
  <si>
    <t>酮凝集</t>
    <phoneticPr fontId="1" type="noConversion"/>
  </si>
  <si>
    <t>糖</t>
    <phoneticPr fontId="1" type="noConversion"/>
  </si>
  <si>
    <t>聚酸酯</t>
    <phoneticPr fontId="1" type="noConversion"/>
  </si>
  <si>
    <t>装置</t>
    <phoneticPr fontId="1" type="noConversion"/>
  </si>
  <si>
    <t>固源岩</t>
    <phoneticPr fontId="1" type="noConversion"/>
  </si>
  <si>
    <r>
      <t>D32</t>
    </r>
    <r>
      <rPr>
        <sz val="11"/>
        <color theme="1"/>
        <rFont val="微软雅黑"/>
        <family val="2"/>
        <charset val="134"/>
      </rPr>
      <t>钢</t>
    </r>
    <phoneticPr fontId="1" type="noConversion"/>
  </si>
  <si>
    <t>需求</t>
    <phoneticPr fontId="1" type="noConversion"/>
  </si>
  <si>
    <t>库存</t>
    <phoneticPr fontId="1" type="noConversion"/>
  </si>
  <si>
    <t>https://bbs.nga.cn/read.php?tid=17155811</t>
    <phoneticPr fontId="1" type="noConversion"/>
  </si>
  <si>
    <t>在粗框中输入你需要的材料和库存中已有的材料</t>
    <phoneticPr fontId="1" type="noConversion"/>
  </si>
  <si>
    <t>输入的库存量大于需求量时可能出现未知问题</t>
    <phoneticPr fontId="1" type="noConversion"/>
  </si>
  <si>
    <t>以上四个材料为掉落限定</t>
    <phoneticPr fontId="1" type="noConversion"/>
  </si>
  <si>
    <t>掉落</t>
    <phoneticPr fontId="1" type="noConversion"/>
  </si>
  <si>
    <t>2-4 4-6</t>
    <phoneticPr fontId="1" type="noConversion"/>
  </si>
  <si>
    <t>4-6</t>
    <phoneticPr fontId="1" type="noConversion"/>
  </si>
  <si>
    <t>4-10</t>
    <phoneticPr fontId="1" type="noConversion"/>
  </si>
  <si>
    <t>3-8</t>
    <phoneticPr fontId="1" type="noConversion"/>
  </si>
  <si>
    <t>4-2</t>
    <phoneticPr fontId="1" type="noConversion"/>
  </si>
  <si>
    <t>S4-1</t>
    <phoneticPr fontId="1" type="noConversion"/>
  </si>
  <si>
    <t>4-5</t>
    <phoneticPr fontId="1" type="noConversion"/>
  </si>
  <si>
    <t>4-4</t>
    <phoneticPr fontId="1" type="noConversion"/>
  </si>
  <si>
    <t>4-8</t>
    <phoneticPr fontId="1" type="noConversion"/>
  </si>
  <si>
    <t>4-7</t>
    <phoneticPr fontId="1" type="noConversion"/>
  </si>
  <si>
    <t>4-9</t>
    <phoneticPr fontId="1" type="noConversion"/>
  </si>
  <si>
    <t>3-4 4-10</t>
    <phoneticPr fontId="1" type="noConversion"/>
  </si>
  <si>
    <t>2-6 3-8</t>
    <phoneticPr fontId="1" type="noConversion"/>
  </si>
  <si>
    <t>1-12 S3-4</t>
    <phoneticPr fontId="1" type="noConversion"/>
  </si>
  <si>
    <t>1-8 S3-2</t>
    <phoneticPr fontId="1" type="noConversion"/>
  </si>
  <si>
    <t>1-7 S2-12</t>
    <phoneticPr fontId="1" type="noConversion"/>
  </si>
  <si>
    <t>2-1 S3-3</t>
    <phoneticPr fontId="1" type="noConversion"/>
  </si>
  <si>
    <t>S2-1 3-7</t>
    <phoneticPr fontId="1" type="noConversion"/>
  </si>
  <si>
    <t>2-2 S3-1</t>
    <phoneticPr fontId="1" type="noConversion"/>
  </si>
  <si>
    <t>2-5 4-2</t>
    <phoneticPr fontId="1" type="noConversion"/>
  </si>
  <si>
    <t>2-8 S4-1</t>
    <phoneticPr fontId="1" type="noConversion"/>
  </si>
  <si>
    <t>2-9 4-4</t>
    <phoneticPr fontId="1" type="noConversion"/>
  </si>
  <si>
    <t>3-1 4-5</t>
    <phoneticPr fontId="1" type="noConversion"/>
  </si>
  <si>
    <t>3-3 4-8</t>
    <phoneticPr fontId="1" type="noConversion"/>
  </si>
  <si>
    <t>2-10 4-9</t>
    <phoneticPr fontId="1" type="noConversion"/>
  </si>
  <si>
    <t>3-2 4-7</t>
    <phoneticPr fontId="1" type="noConversion"/>
  </si>
  <si>
    <r>
      <rPr>
        <b/>
        <sz val="14"/>
        <color theme="1"/>
        <rFont val="微软雅黑"/>
        <family val="2"/>
        <charset val="134"/>
      </rPr>
      <t>明日方舟材料合成计算器</t>
    </r>
    <r>
      <rPr>
        <b/>
        <sz val="14"/>
        <color theme="1"/>
        <rFont val="Consolas"/>
        <family val="3"/>
      </rPr>
      <t xml:space="preserve"> Ver 1.2</t>
    </r>
    <r>
      <rPr>
        <sz val="14"/>
        <color theme="1"/>
        <rFont val="Consolas"/>
        <family val="3"/>
      </rPr>
      <t xml:space="preserve"> By EBlaster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</si>
</sst>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4"/>
      <color theme="1"/>
      <name val="Consolas"/>
      <family val="3"/>
    </font>
    <font>
      <b/>
      <sz val="14"/>
      <color theme="1"/>
      <name val="Consolas"/>
      <family val="3"/>
    </font>
    <font>
      <sz val="11"/>
      <color theme="1"/>
      <name val="Consolas"/>
      <family val="3"/>
    </font>
    <font>
      <b/>
      <sz val="14"/>
      <color theme="1"/>
      <name val="微软雅黑"/>
      <family val="3"/>
      <charset val="134"/>
    </font>
    <font>
      <sz val="16"/>
      <color theme="1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4" fillId="2" borderId="5" xfId="0" applyFont="1" applyFill="1" applyBorder="1" applyAlignment="1" applyProtection="1">
      <alignment horizontal="right" vertical="center"/>
    </xf>
    <xf numFmtId="0" fontId="4" fillId="2" borderId="6" xfId="0" applyFont="1" applyFill="1" applyBorder="1" applyAlignment="1" applyProtection="1">
      <alignment horizontal="right" vertical="center"/>
    </xf>
    <xf numFmtId="0" fontId="4" fillId="2" borderId="7" xfId="0" applyFont="1" applyFill="1" applyBorder="1" applyAlignment="1" applyProtection="1">
      <alignment horizontal="right" vertical="center"/>
    </xf>
    <xf numFmtId="0" fontId="3" fillId="3" borderId="0" xfId="0" applyFont="1" applyFill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right" vertical="center"/>
    </xf>
    <xf numFmtId="0" fontId="0" fillId="3" borderId="0" xfId="0" applyFill="1" applyBorder="1" applyProtection="1">
      <alignment vertical="center"/>
    </xf>
    <xf numFmtId="0" fontId="0" fillId="3" borderId="0" xfId="0" applyFill="1" applyProtection="1">
      <alignment vertical="center"/>
    </xf>
    <xf numFmtId="0" fontId="4" fillId="2" borderId="4" xfId="0" applyFont="1" applyFill="1" applyBorder="1" applyAlignment="1" applyProtection="1">
      <alignment horizontal="right" vertical="center"/>
    </xf>
    <xf numFmtId="0" fontId="7" fillId="2" borderId="1" xfId="0" applyFont="1" applyFill="1" applyBorder="1" applyAlignment="1" applyProtection="1">
      <alignment horizontal="right" vertical="center"/>
    </xf>
    <xf numFmtId="0" fontId="2" fillId="2" borderId="1" xfId="0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right" vertical="center"/>
    </xf>
    <xf numFmtId="0" fontId="5" fillId="2" borderId="1" xfId="0" applyFont="1" applyFill="1" applyBorder="1" applyAlignment="1" applyProtection="1">
      <alignment horizontal="right" vertical="center"/>
    </xf>
    <xf numFmtId="0" fontId="4" fillId="3" borderId="0" xfId="0" applyFont="1" applyFill="1" applyAlignment="1" applyProtection="1">
      <alignment horizontal="right" vertical="center"/>
    </xf>
    <xf numFmtId="0" fontId="4" fillId="2" borderId="3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Alignment="1" applyProtection="1">
      <alignment horizontal="right" vertical="center"/>
    </xf>
    <xf numFmtId="0" fontId="0" fillId="3" borderId="4" xfId="0" applyFill="1" applyBorder="1" applyProtection="1">
      <alignment vertical="center"/>
    </xf>
    <xf numFmtId="0" fontId="0" fillId="3" borderId="0" xfId="0" applyFill="1" applyAlignment="1" applyProtection="1">
      <alignment horizontal="right" vertical="center"/>
    </xf>
    <xf numFmtId="0" fontId="7" fillId="2" borderId="5" xfId="0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/>
    </xf>
    <xf numFmtId="0" fontId="6" fillId="2" borderId="10" xfId="0" applyFont="1" applyFill="1" applyBorder="1" applyAlignment="1" applyProtection="1">
      <alignment horizontal="right" vertical="center"/>
      <protection locked="0"/>
    </xf>
    <xf numFmtId="0" fontId="6" fillId="2" borderId="8" xfId="0" applyFont="1" applyFill="1" applyBorder="1" applyAlignment="1" applyProtection="1">
      <alignment horizontal="right" vertical="center"/>
      <protection locked="0"/>
    </xf>
    <xf numFmtId="0" fontId="6" fillId="2" borderId="11" xfId="0" applyFont="1" applyFill="1" applyBorder="1" applyAlignment="1" applyProtection="1">
      <alignment horizontal="right" vertical="center"/>
      <protection locked="0"/>
    </xf>
    <xf numFmtId="0" fontId="8" fillId="2" borderId="9" xfId="0" applyFont="1" applyFill="1" applyBorder="1" applyAlignment="1" applyProtection="1">
      <alignment horizontal="right" vertical="center"/>
    </xf>
    <xf numFmtId="0" fontId="8" fillId="2" borderId="1" xfId="0" applyFont="1" applyFill="1" applyBorder="1" applyAlignment="1" applyProtection="1">
      <alignment horizontal="right" vertical="center"/>
    </xf>
    <xf numFmtId="0" fontId="11" fillId="2" borderId="2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right" vertical="center"/>
    </xf>
    <xf numFmtId="0" fontId="9" fillId="2" borderId="12" xfId="0" applyFont="1" applyFill="1" applyBorder="1" applyAlignment="1" applyProtection="1">
      <alignment horizontal="right" vertical="center"/>
    </xf>
    <xf numFmtId="0" fontId="11" fillId="2" borderId="13" xfId="0" applyFont="1" applyFill="1" applyBorder="1" applyAlignment="1" applyProtection="1">
      <alignment horizontal="left" vertical="center"/>
    </xf>
    <xf numFmtId="0" fontId="0" fillId="2" borderId="14" xfId="0" applyFill="1" applyBorder="1" applyProtection="1">
      <alignment vertical="center"/>
    </xf>
    <xf numFmtId="0" fontId="0" fillId="2" borderId="15" xfId="0" applyFill="1" applyBorder="1" applyProtection="1">
      <alignment vertical="center"/>
    </xf>
    <xf numFmtId="0" fontId="5" fillId="2" borderId="9" xfId="0" applyFont="1" applyFill="1" applyBorder="1" applyAlignment="1" applyProtection="1">
      <alignment horizontal="left" vertical="center"/>
      <protection locked="0"/>
    </xf>
    <xf numFmtId="0" fontId="10" fillId="2" borderId="16" xfId="1" applyFill="1" applyBorder="1" applyAlignment="1" applyProtection="1">
      <alignment horizontal="right" vertical="center"/>
    </xf>
    <xf numFmtId="0" fontId="9" fillId="2" borderId="16" xfId="0" applyFont="1" applyFill="1" applyBorder="1" applyAlignment="1" applyProtection="1">
      <alignment horizontal="right" vertical="center"/>
    </xf>
    <xf numFmtId="0" fontId="9" fillId="2" borderId="17" xfId="0" applyFont="1" applyFill="1" applyBorder="1" applyAlignment="1" applyProtection="1">
      <alignment horizontal="right" vertical="center"/>
    </xf>
    <xf numFmtId="0" fontId="11" fillId="2" borderId="9" xfId="0" applyFont="1" applyFill="1" applyBorder="1" applyAlignment="1" applyProtection="1">
      <alignment horizontal="left" vertical="center"/>
    </xf>
    <xf numFmtId="0" fontId="4" fillId="2" borderId="16" xfId="0" applyFont="1" applyFill="1" applyBorder="1" applyAlignment="1" applyProtection="1">
      <alignment horizontal="right" vertical="center"/>
    </xf>
    <xf numFmtId="0" fontId="11" fillId="2" borderId="17" xfId="0" applyFont="1" applyFill="1" applyBorder="1" applyAlignment="1" applyProtection="1">
      <alignment horizontal="right" vertical="center"/>
    </xf>
    <xf numFmtId="49" fontId="7" fillId="2" borderId="1" xfId="0" applyNumberFormat="1" applyFont="1" applyFill="1" applyBorder="1" applyAlignment="1" applyProtection="1">
      <alignment horizontal="righ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BC8EDE"/>
      <color rgb="FFA16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767625</xdr:colOff>
      <xdr:row>2</xdr:row>
      <xdr:rowOff>224700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6F7042B-03A1-46C1-BC25-0D747CC1C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45224</xdr:colOff>
      <xdr:row>0</xdr:row>
      <xdr:rowOff>1</xdr:rowOff>
    </xdr:from>
    <xdr:to>
      <xdr:col>3</xdr:col>
      <xdr:colOff>765224</xdr:colOff>
      <xdr:row>2</xdr:row>
      <xdr:rowOff>224700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423B82E-4392-46F0-AECB-FF205EC1D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099" y="1"/>
          <a:ext cx="720000" cy="719999"/>
        </a:xfrm>
        <a:prstGeom prst="rect">
          <a:avLst/>
        </a:prstGeom>
      </xdr:spPr>
    </xdr:pic>
    <xdr:clientData/>
  </xdr:twoCellAnchor>
  <xdr:twoCellAnchor editAs="oneCell">
    <xdr:from>
      <xdr:col>2</xdr:col>
      <xdr:colOff>52351</xdr:colOff>
      <xdr:row>0</xdr:row>
      <xdr:rowOff>9525</xdr:rowOff>
    </xdr:from>
    <xdr:to>
      <xdr:col>2</xdr:col>
      <xdr:colOff>772351</xdr:colOff>
      <xdr:row>2</xdr:row>
      <xdr:rowOff>234225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ED97D35-F3A6-40A6-9163-91F8D8E74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01" y="95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767625</xdr:colOff>
      <xdr:row>8</xdr:row>
      <xdr:rowOff>234225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392DE41-9B3C-4947-8670-D8ABD0B6C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64275</xdr:colOff>
      <xdr:row>6</xdr:row>
      <xdr:rowOff>9525</xdr:rowOff>
    </xdr:from>
    <xdr:to>
      <xdr:col>7</xdr:col>
      <xdr:colOff>784275</xdr:colOff>
      <xdr:row>8</xdr:row>
      <xdr:rowOff>234225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D7CC78BA-794B-4353-B3F1-7FBAE750B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065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61875</xdr:colOff>
      <xdr:row>6</xdr:row>
      <xdr:rowOff>9525</xdr:rowOff>
    </xdr:from>
    <xdr:to>
      <xdr:col>1</xdr:col>
      <xdr:colOff>781875</xdr:colOff>
      <xdr:row>8</xdr:row>
      <xdr:rowOff>234225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AC6DB63-C316-4CED-B9E0-835083934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49950</xdr:colOff>
      <xdr:row>6</xdr:row>
      <xdr:rowOff>9525</xdr:rowOff>
    </xdr:from>
    <xdr:to>
      <xdr:col>4</xdr:col>
      <xdr:colOff>769950</xdr:colOff>
      <xdr:row>8</xdr:row>
      <xdr:rowOff>234225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DC360CC3-94EB-4112-AA0A-D387D64A4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745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57075</xdr:colOff>
      <xdr:row>6</xdr:row>
      <xdr:rowOff>9525</xdr:rowOff>
    </xdr:from>
    <xdr:to>
      <xdr:col>5</xdr:col>
      <xdr:colOff>777075</xdr:colOff>
      <xdr:row>8</xdr:row>
      <xdr:rowOff>234225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580CAD89-3C6A-4AA7-86EA-D1D7B7D66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2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45150</xdr:colOff>
      <xdr:row>6</xdr:row>
      <xdr:rowOff>9525</xdr:rowOff>
    </xdr:from>
    <xdr:to>
      <xdr:col>6</xdr:col>
      <xdr:colOff>765150</xdr:colOff>
      <xdr:row>8</xdr:row>
      <xdr:rowOff>234225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BD51707C-20BD-4490-8436-90EB0D5BD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9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61800</xdr:colOff>
      <xdr:row>6</xdr:row>
      <xdr:rowOff>9525</xdr:rowOff>
    </xdr:from>
    <xdr:to>
      <xdr:col>8</xdr:col>
      <xdr:colOff>781800</xdr:colOff>
      <xdr:row>8</xdr:row>
      <xdr:rowOff>234225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42B8DF3C-EBBF-421D-A531-E41275119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800" y="17430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40350</xdr:colOff>
      <xdr:row>6</xdr:row>
      <xdr:rowOff>9525</xdr:rowOff>
    </xdr:from>
    <xdr:to>
      <xdr:col>3</xdr:col>
      <xdr:colOff>760350</xdr:colOff>
      <xdr:row>8</xdr:row>
      <xdr:rowOff>234225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A5DC473-8D6A-40E7-9C78-FDFF63820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822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47476</xdr:colOff>
      <xdr:row>6</xdr:row>
      <xdr:rowOff>9526</xdr:rowOff>
    </xdr:from>
    <xdr:to>
      <xdr:col>2</xdr:col>
      <xdr:colOff>767476</xdr:colOff>
      <xdr:row>8</xdr:row>
      <xdr:rowOff>234226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49B7DF99-28D5-479A-A2B4-0C0B0BDBB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726" y="1247776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6</xdr:row>
      <xdr:rowOff>9525</xdr:rowOff>
    </xdr:from>
    <xdr:to>
      <xdr:col>9</xdr:col>
      <xdr:colOff>777150</xdr:colOff>
      <xdr:row>8</xdr:row>
      <xdr:rowOff>234225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53882F10-EF9E-4D31-AFD4-57BF52CE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9525</xdr:rowOff>
    </xdr:from>
    <xdr:to>
      <xdr:col>7</xdr:col>
      <xdr:colOff>767625</xdr:colOff>
      <xdr:row>16</xdr:row>
      <xdr:rowOff>234225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C853A0F2-0E2F-4560-AD07-C84D36773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27336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54750</xdr:colOff>
      <xdr:row>14</xdr:row>
      <xdr:rowOff>7125</xdr:rowOff>
    </xdr:from>
    <xdr:to>
      <xdr:col>8</xdr:col>
      <xdr:colOff>774750</xdr:colOff>
      <xdr:row>16</xdr:row>
      <xdr:rowOff>231825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B0F9A308-8D75-4471-BB5A-402E979A4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0750" y="27312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52350</xdr:colOff>
      <xdr:row>14</xdr:row>
      <xdr:rowOff>14250</xdr:rowOff>
    </xdr:from>
    <xdr:to>
      <xdr:col>9</xdr:col>
      <xdr:colOff>772350</xdr:colOff>
      <xdr:row>16</xdr:row>
      <xdr:rowOff>238950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DBD309E1-C52C-4285-A4A0-4D8E49C8E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975" y="27384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40425</xdr:colOff>
      <xdr:row>14</xdr:row>
      <xdr:rowOff>11850</xdr:rowOff>
    </xdr:from>
    <xdr:to>
      <xdr:col>10</xdr:col>
      <xdr:colOff>760425</xdr:colOff>
      <xdr:row>16</xdr:row>
      <xdr:rowOff>236550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B586E33A-17DD-4F28-8E0D-B874A893F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5675" y="27360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47550</xdr:colOff>
      <xdr:row>14</xdr:row>
      <xdr:rowOff>9450</xdr:rowOff>
    </xdr:from>
    <xdr:to>
      <xdr:col>1</xdr:col>
      <xdr:colOff>767550</xdr:colOff>
      <xdr:row>16</xdr:row>
      <xdr:rowOff>234150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B7C7B2EA-7446-4A81-A993-FFF4BF6D5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175" y="29812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45150</xdr:colOff>
      <xdr:row>14</xdr:row>
      <xdr:rowOff>7050</xdr:rowOff>
    </xdr:from>
    <xdr:to>
      <xdr:col>2</xdr:col>
      <xdr:colOff>765150</xdr:colOff>
      <xdr:row>16</xdr:row>
      <xdr:rowOff>231750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99B1CBDF-44DC-45FA-8A29-52618F997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00" y="29788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52275</xdr:colOff>
      <xdr:row>14</xdr:row>
      <xdr:rowOff>14175</xdr:rowOff>
    </xdr:from>
    <xdr:to>
      <xdr:col>3</xdr:col>
      <xdr:colOff>772275</xdr:colOff>
      <xdr:row>16</xdr:row>
      <xdr:rowOff>238875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F730DFCC-08E4-4BC5-A44A-AC8266B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0150" y="27383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49875</xdr:colOff>
      <xdr:row>14</xdr:row>
      <xdr:rowOff>11775</xdr:rowOff>
    </xdr:from>
    <xdr:to>
      <xdr:col>4</xdr:col>
      <xdr:colOff>769875</xdr:colOff>
      <xdr:row>16</xdr:row>
      <xdr:rowOff>236475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C5D8F5B3-079F-478C-9E90-FC9AB7752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7375" y="27359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57000</xdr:colOff>
      <xdr:row>14</xdr:row>
      <xdr:rowOff>9375</xdr:rowOff>
    </xdr:from>
    <xdr:to>
      <xdr:col>5</xdr:col>
      <xdr:colOff>777000</xdr:colOff>
      <xdr:row>16</xdr:row>
      <xdr:rowOff>234075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79ACAB41-5B32-465A-A910-7EF325D5F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125" y="27335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35550</xdr:colOff>
      <xdr:row>14</xdr:row>
      <xdr:rowOff>6975</xdr:rowOff>
    </xdr:from>
    <xdr:to>
      <xdr:col>6</xdr:col>
      <xdr:colOff>755550</xdr:colOff>
      <xdr:row>16</xdr:row>
      <xdr:rowOff>231675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C96BA7FF-72CB-4923-A339-A4A1848F8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2300" y="27311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22</xdr:row>
      <xdr:rowOff>9525</xdr:rowOff>
    </xdr:from>
    <xdr:to>
      <xdr:col>4</xdr:col>
      <xdr:colOff>758100</xdr:colOff>
      <xdr:row>24</xdr:row>
      <xdr:rowOff>234225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412BCB5-BCE2-4B51-96CD-8D52FADD9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42195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45225</xdr:colOff>
      <xdr:row>22</xdr:row>
      <xdr:rowOff>16650</xdr:rowOff>
    </xdr:from>
    <xdr:to>
      <xdr:col>3</xdr:col>
      <xdr:colOff>765225</xdr:colOff>
      <xdr:row>24</xdr:row>
      <xdr:rowOff>241350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5CD1992-C9DE-41EF-9113-03B40795A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100" y="42267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52350</xdr:colOff>
      <xdr:row>22</xdr:row>
      <xdr:rowOff>23775</xdr:rowOff>
    </xdr:from>
    <xdr:to>
      <xdr:col>6</xdr:col>
      <xdr:colOff>772350</xdr:colOff>
      <xdr:row>25</xdr:row>
      <xdr:rowOff>825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E6E2FFA9-29B7-4CFF-AD7D-4D55694C7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9100" y="42338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59475</xdr:colOff>
      <xdr:row>22</xdr:row>
      <xdr:rowOff>21375</xdr:rowOff>
    </xdr:from>
    <xdr:to>
      <xdr:col>2</xdr:col>
      <xdr:colOff>779475</xdr:colOff>
      <xdr:row>24</xdr:row>
      <xdr:rowOff>246075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594B5FFD-2B16-4310-A07C-9DEA912E7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7725" y="47267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47550</xdr:colOff>
      <xdr:row>22</xdr:row>
      <xdr:rowOff>18975</xdr:rowOff>
    </xdr:from>
    <xdr:to>
      <xdr:col>5</xdr:col>
      <xdr:colOff>767550</xdr:colOff>
      <xdr:row>24</xdr:row>
      <xdr:rowOff>243675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8A6A08B-CAD5-41D6-9CB1-22F453C8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675" y="42290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54675</xdr:colOff>
      <xdr:row>22</xdr:row>
      <xdr:rowOff>16575</xdr:rowOff>
    </xdr:from>
    <xdr:to>
      <xdr:col>1</xdr:col>
      <xdr:colOff>774675</xdr:colOff>
      <xdr:row>24</xdr:row>
      <xdr:rowOff>241275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B94E80C6-31F0-45B7-B7A8-75CEAF8FA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300" y="4721925"/>
          <a:ext cx="720000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84DA-45B6-4F98-AF4D-A7E32B48E35D}">
  <dimension ref="A1:N30"/>
  <sheetViews>
    <sheetView tabSelected="1" topLeftCell="A19" workbookViewId="0">
      <selection activeCell="L22" sqref="L22"/>
    </sheetView>
  </sheetViews>
  <sheetFormatPr defaultRowHeight="14.25" x14ac:dyDescent="0.2"/>
  <cols>
    <col min="1" max="1" width="5.625" style="7" customWidth="1"/>
    <col min="2" max="14" width="10.625" style="7" customWidth="1"/>
    <col min="15" max="16384" width="9" style="7"/>
  </cols>
  <sheetData>
    <row r="1" spans="1:14" ht="20.100000000000001" customHeight="1" x14ac:dyDescent="0.2">
      <c r="A1" s="4"/>
      <c r="B1" s="1"/>
      <c r="C1" s="1"/>
      <c r="D1" s="5"/>
      <c r="F1" s="26" t="s">
        <v>63</v>
      </c>
      <c r="G1" s="27"/>
      <c r="H1" s="27"/>
      <c r="I1" s="27"/>
      <c r="J1" s="28"/>
      <c r="L1" s="6"/>
      <c r="M1" s="6"/>
      <c r="N1" s="6"/>
    </row>
    <row r="2" spans="1:14" ht="20.100000000000001" customHeight="1" x14ac:dyDescent="0.2">
      <c r="A2" s="4"/>
      <c r="B2" s="2"/>
      <c r="C2" s="2"/>
      <c r="D2" s="8"/>
      <c r="F2" s="32" t="s">
        <v>32</v>
      </c>
      <c r="G2" s="33"/>
      <c r="H2" s="34"/>
      <c r="I2" s="34"/>
      <c r="J2" s="35"/>
      <c r="L2" s="6"/>
      <c r="M2" s="6"/>
      <c r="N2" s="6"/>
    </row>
    <row r="3" spans="1:14" ht="20.100000000000001" customHeight="1" x14ac:dyDescent="0.2">
      <c r="A3" s="4"/>
      <c r="B3" s="2"/>
      <c r="C3" s="2"/>
      <c r="D3" s="8"/>
      <c r="F3" s="36" t="s">
        <v>33</v>
      </c>
      <c r="G3" s="34"/>
      <c r="H3" s="34"/>
      <c r="I3" s="34"/>
      <c r="J3" s="35"/>
      <c r="L3" s="6"/>
      <c r="M3" s="6"/>
      <c r="N3" s="6"/>
    </row>
    <row r="4" spans="1:14" ht="20.100000000000001" customHeight="1" thickBot="1" x14ac:dyDescent="0.25">
      <c r="A4" s="4"/>
      <c r="B4" s="19" t="s">
        <v>29</v>
      </c>
      <c r="C4" s="20" t="s">
        <v>12</v>
      </c>
      <c r="D4" s="20" t="s">
        <v>0</v>
      </c>
      <c r="F4" s="29" t="s">
        <v>34</v>
      </c>
      <c r="G4" s="30"/>
      <c r="H4" s="30"/>
      <c r="I4" s="30"/>
      <c r="J4" s="31"/>
      <c r="L4" s="6"/>
      <c r="M4" s="6"/>
      <c r="N4" s="6"/>
    </row>
    <row r="5" spans="1:14" ht="20.100000000000001" customHeight="1" thickBot="1" x14ac:dyDescent="0.25">
      <c r="A5" s="24" t="s">
        <v>30</v>
      </c>
      <c r="B5" s="21"/>
      <c r="C5" s="22"/>
      <c r="D5" s="23"/>
      <c r="E5" s="13"/>
      <c r="K5" s="13"/>
      <c r="L5" s="6"/>
      <c r="M5" s="6"/>
      <c r="N5" s="6"/>
    </row>
    <row r="6" spans="1:14" ht="20.100000000000001" customHeight="1" thickBot="1" x14ac:dyDescent="0.25">
      <c r="A6" s="24" t="s">
        <v>31</v>
      </c>
      <c r="B6" s="21"/>
      <c r="C6" s="22"/>
      <c r="D6" s="23"/>
    </row>
    <row r="7" spans="1:14" ht="20.100000000000001" customHeight="1" x14ac:dyDescent="0.2">
      <c r="A7" s="4"/>
      <c r="B7" s="8"/>
      <c r="C7" s="2"/>
      <c r="D7" s="15"/>
      <c r="E7" s="1"/>
      <c r="F7" s="14"/>
      <c r="G7" s="1"/>
      <c r="H7" s="14"/>
      <c r="I7" s="1"/>
      <c r="J7" s="14"/>
      <c r="K7" s="1"/>
      <c r="L7" s="6"/>
    </row>
    <row r="8" spans="1:14" ht="20.100000000000001" customHeight="1" x14ac:dyDescent="0.2">
      <c r="A8" s="4"/>
      <c r="B8" s="8"/>
      <c r="C8" s="2"/>
      <c r="D8" s="15"/>
      <c r="E8" s="2"/>
      <c r="F8" s="15"/>
      <c r="G8" s="2"/>
      <c r="H8" s="15"/>
      <c r="I8" s="2"/>
      <c r="J8" s="15"/>
      <c r="K8" s="2"/>
      <c r="L8" s="6"/>
    </row>
    <row r="9" spans="1:14" ht="20.100000000000001" customHeight="1" x14ac:dyDescent="0.2">
      <c r="A9" s="4"/>
      <c r="B9" s="8"/>
      <c r="C9" s="2"/>
      <c r="D9" s="15"/>
      <c r="E9" s="2"/>
      <c r="F9" s="15"/>
      <c r="G9" s="2"/>
      <c r="H9" s="15"/>
      <c r="I9" s="2"/>
      <c r="J9" s="15"/>
      <c r="K9" s="2"/>
      <c r="L9" s="6"/>
    </row>
    <row r="10" spans="1:14" ht="20.100000000000001" customHeight="1" x14ac:dyDescent="0.2">
      <c r="A10" s="4"/>
      <c r="B10" s="10" t="s">
        <v>1</v>
      </c>
      <c r="C10" s="10" t="s">
        <v>17</v>
      </c>
      <c r="D10" s="10" t="s">
        <v>18</v>
      </c>
      <c r="E10" s="10" t="s">
        <v>11</v>
      </c>
      <c r="F10" s="10" t="s">
        <v>3</v>
      </c>
      <c r="G10" s="10" t="s">
        <v>4</v>
      </c>
      <c r="H10" s="10" t="s">
        <v>13</v>
      </c>
      <c r="I10" s="10" t="s">
        <v>14</v>
      </c>
      <c r="J10" s="10" t="s">
        <v>15</v>
      </c>
      <c r="K10" s="9" t="s">
        <v>16</v>
      </c>
      <c r="L10" s="6"/>
    </row>
    <row r="11" spans="1:14" ht="20.100000000000001" customHeight="1" thickBot="1" x14ac:dyDescent="0.25">
      <c r="A11" s="25" t="s">
        <v>36</v>
      </c>
      <c r="B11" s="39" t="s">
        <v>38</v>
      </c>
      <c r="C11" s="39" t="s">
        <v>39</v>
      </c>
      <c r="D11" s="39" t="s">
        <v>40</v>
      </c>
      <c r="E11" s="39" t="s">
        <v>41</v>
      </c>
      <c r="F11" s="39" t="s">
        <v>42</v>
      </c>
      <c r="G11" s="39" t="s">
        <v>43</v>
      </c>
      <c r="H11" s="39" t="s">
        <v>44</v>
      </c>
      <c r="I11" s="39" t="s">
        <v>45</v>
      </c>
      <c r="J11" s="39" t="s">
        <v>46</v>
      </c>
      <c r="K11" s="39" t="s">
        <v>47</v>
      </c>
    </row>
    <row r="12" spans="1:14" ht="20.100000000000001" customHeight="1" thickBot="1" x14ac:dyDescent="0.25">
      <c r="A12" s="25" t="s">
        <v>30</v>
      </c>
      <c r="B12" s="21"/>
      <c r="C12" s="21"/>
      <c r="D12" s="21"/>
      <c r="E12" s="21"/>
      <c r="F12" s="21"/>
      <c r="G12" s="21"/>
      <c r="H12" s="21"/>
      <c r="I12" s="21"/>
      <c r="J12" s="21"/>
      <c r="K12" s="22"/>
    </row>
    <row r="13" spans="1:14" ht="20.100000000000001" customHeight="1" thickBot="1" x14ac:dyDescent="0.25">
      <c r="A13" s="25" t="s">
        <v>31</v>
      </c>
      <c r="B13" s="21"/>
      <c r="C13" s="21"/>
      <c r="D13" s="21"/>
      <c r="E13" s="21"/>
      <c r="F13" s="21"/>
      <c r="G13" s="21"/>
      <c r="H13" s="21"/>
      <c r="I13" s="21"/>
      <c r="J13" s="21"/>
      <c r="K13" s="22"/>
      <c r="L13" s="17"/>
    </row>
    <row r="14" spans="1:14" ht="20.100000000000001" customHeight="1" x14ac:dyDescent="0.2">
      <c r="A14" s="11" t="s">
        <v>22</v>
      </c>
      <c r="B14" s="12">
        <f>D5-D6+B12-B13</f>
        <v>0</v>
      </c>
      <c r="C14" s="12">
        <f>+F14+I14</f>
        <v>0</v>
      </c>
      <c r="D14" s="12">
        <f>D12-D13</f>
        <v>0</v>
      </c>
      <c r="E14" s="12">
        <f>E12-E13</f>
        <v>0</v>
      </c>
      <c r="F14" s="12">
        <f>D5-D6+F12-F13</f>
        <v>0</v>
      </c>
      <c r="G14" s="12">
        <f>D5-D6+G12-G13</f>
        <v>0</v>
      </c>
      <c r="H14" s="12">
        <f>2*(C5-C6)+H12-H13</f>
        <v>0</v>
      </c>
      <c r="I14" s="12">
        <f>B5-B6+I12-I13</f>
        <v>0</v>
      </c>
      <c r="J14" s="12">
        <f>B5-B6+J12-J13</f>
        <v>0</v>
      </c>
      <c r="K14" s="12">
        <f>B5-B6+K12-K13</f>
        <v>0</v>
      </c>
      <c r="L14" s="6"/>
    </row>
    <row r="15" spans="1:14" ht="20.100000000000001" customHeight="1" x14ac:dyDescent="0.2">
      <c r="A15" s="4"/>
      <c r="B15" s="2"/>
      <c r="C15" s="16"/>
      <c r="D15" s="2"/>
      <c r="E15" s="16"/>
      <c r="F15" s="2"/>
      <c r="G15" s="16"/>
      <c r="H15" s="2"/>
      <c r="I15" s="16"/>
      <c r="J15" s="2"/>
      <c r="K15" s="1"/>
    </row>
    <row r="16" spans="1:14" ht="20.100000000000001" customHeight="1" x14ac:dyDescent="0.2">
      <c r="A16" s="4"/>
      <c r="B16" s="2"/>
      <c r="C16" s="16"/>
      <c r="D16" s="2"/>
      <c r="E16" s="16"/>
      <c r="F16" s="2"/>
      <c r="G16" s="16"/>
      <c r="H16" s="2"/>
      <c r="I16" s="16"/>
      <c r="J16" s="2"/>
      <c r="K16" s="2"/>
      <c r="L16" s="6"/>
    </row>
    <row r="17" spans="1:11" ht="20.100000000000001" customHeight="1" x14ac:dyDescent="0.2">
      <c r="A17" s="4"/>
      <c r="B17" s="2"/>
      <c r="C17" s="16"/>
      <c r="D17" s="2"/>
      <c r="E17" s="16"/>
      <c r="F17" s="2"/>
      <c r="G17" s="16"/>
      <c r="H17" s="2"/>
      <c r="I17" s="16"/>
      <c r="J17" s="2"/>
      <c r="K17" s="3"/>
    </row>
    <row r="18" spans="1:11" ht="20.100000000000001" customHeight="1" x14ac:dyDescent="0.2">
      <c r="A18" s="4"/>
      <c r="B18" s="10" t="s">
        <v>2</v>
      </c>
      <c r="C18" s="10" t="s">
        <v>6</v>
      </c>
      <c r="D18" s="10" t="s">
        <v>7</v>
      </c>
      <c r="E18" s="10" t="s">
        <v>9</v>
      </c>
      <c r="F18" s="10" t="s">
        <v>5</v>
      </c>
      <c r="G18" s="10" t="s">
        <v>8</v>
      </c>
      <c r="H18" s="10" t="s">
        <v>19</v>
      </c>
      <c r="I18" s="10" t="s">
        <v>20</v>
      </c>
      <c r="J18" s="10" t="s">
        <v>10</v>
      </c>
      <c r="K18" s="9" t="s">
        <v>21</v>
      </c>
    </row>
    <row r="19" spans="1:11" ht="20.100000000000001" customHeight="1" thickBot="1" x14ac:dyDescent="0.25">
      <c r="A19" s="25" t="s">
        <v>36</v>
      </c>
      <c r="B19" s="39" t="s">
        <v>37</v>
      </c>
      <c r="C19" s="39" t="s">
        <v>48</v>
      </c>
      <c r="D19" s="39" t="s">
        <v>49</v>
      </c>
      <c r="E19" s="39" t="s">
        <v>56</v>
      </c>
      <c r="F19" s="39" t="s">
        <v>57</v>
      </c>
      <c r="G19" s="39" t="s">
        <v>59</v>
      </c>
      <c r="H19" s="39" t="s">
        <v>58</v>
      </c>
      <c r="I19" s="39" t="s">
        <v>60</v>
      </c>
      <c r="J19" s="39" t="s">
        <v>62</v>
      </c>
      <c r="K19" s="39" t="s">
        <v>61</v>
      </c>
    </row>
    <row r="20" spans="1:11" ht="20.100000000000001" customHeight="1" thickBot="1" x14ac:dyDescent="0.25">
      <c r="A20" s="25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2"/>
    </row>
    <row r="21" spans="1:11" ht="20.100000000000001" customHeight="1" thickBot="1" x14ac:dyDescent="0.25">
      <c r="A21" s="25" t="s">
        <v>31</v>
      </c>
      <c r="B21" s="21"/>
      <c r="C21" s="21"/>
      <c r="D21" s="21"/>
      <c r="E21" s="21"/>
      <c r="F21" s="21"/>
      <c r="G21" s="21"/>
      <c r="H21" s="21"/>
      <c r="I21" s="21"/>
      <c r="J21" s="21"/>
      <c r="K21" s="22"/>
    </row>
    <row r="22" spans="1:11" ht="20.100000000000001" customHeight="1" x14ac:dyDescent="0.2">
      <c r="A22" s="11" t="s">
        <v>22</v>
      </c>
      <c r="B22" s="12">
        <f>2*(C14+K14)+4*B14+B20-B21</f>
        <v>0</v>
      </c>
      <c r="C22" s="12">
        <f>C14+F14+I14+C20-C21</f>
        <v>0</v>
      </c>
      <c r="D22" s="12">
        <f>2*D14+F14+J14+D20-D21</f>
        <v>0</v>
      </c>
      <c r="E22" s="12">
        <f>G14+H14+2*E14-E21+E20</f>
        <v>0</v>
      </c>
      <c r="F22" s="12">
        <f>2*F14+E14+I14+F20-F21</f>
        <v>0</v>
      </c>
      <c r="G22" s="12">
        <f>K14+2*G14+D14+G20-G21</f>
        <v>0</v>
      </c>
      <c r="H22" s="12">
        <f>D14+H14+H20-H21</f>
        <v>0</v>
      </c>
      <c r="I22" s="12">
        <f>I14+C14+I20-I21</f>
        <v>0</v>
      </c>
      <c r="J22" s="12">
        <f>2*J14+G14+E14+J20-J21</f>
        <v>0</v>
      </c>
      <c r="K22" s="12">
        <f>2*H14+2*K14+K20-K21</f>
        <v>0</v>
      </c>
    </row>
    <row r="23" spans="1:11" ht="20.100000000000001" customHeight="1" x14ac:dyDescent="0.2">
      <c r="A23" s="4"/>
      <c r="B23" s="1"/>
      <c r="C23" s="1"/>
      <c r="D23" s="1"/>
      <c r="E23" s="1"/>
      <c r="F23" s="1"/>
      <c r="G23" s="1"/>
      <c r="H23" s="36"/>
      <c r="I23" s="37"/>
      <c r="J23" s="37"/>
      <c r="K23" s="38" t="s">
        <v>35</v>
      </c>
    </row>
    <row r="24" spans="1:11" ht="20.100000000000001" customHeight="1" x14ac:dyDescent="0.2">
      <c r="A24" s="4"/>
      <c r="B24" s="2"/>
      <c r="C24" s="2"/>
      <c r="D24" s="2"/>
      <c r="E24" s="2"/>
      <c r="F24" s="2"/>
      <c r="G24" s="2"/>
      <c r="H24" s="13"/>
      <c r="I24" s="13"/>
      <c r="J24" s="13"/>
      <c r="K24" s="13"/>
    </row>
    <row r="25" spans="1:11" ht="20.100000000000001" customHeight="1" x14ac:dyDescent="0.2">
      <c r="A25" s="4"/>
      <c r="B25" s="3"/>
      <c r="C25" s="3"/>
      <c r="D25" s="3"/>
      <c r="E25" s="3"/>
      <c r="F25" s="3"/>
      <c r="G25" s="3"/>
      <c r="H25" s="13"/>
      <c r="I25" s="13"/>
      <c r="J25" s="13"/>
      <c r="K25" s="13"/>
    </row>
    <row r="26" spans="1:11" ht="20.100000000000001" customHeight="1" x14ac:dyDescent="0.2">
      <c r="A26" s="18"/>
      <c r="B26" s="10" t="s">
        <v>28</v>
      </c>
      <c r="C26" s="10" t="s">
        <v>27</v>
      </c>
      <c r="D26" s="10" t="s">
        <v>26</v>
      </c>
      <c r="E26" s="10" t="s">
        <v>25</v>
      </c>
      <c r="F26" s="10" t="s">
        <v>23</v>
      </c>
      <c r="G26" s="10" t="s">
        <v>24</v>
      </c>
      <c r="H26" s="13"/>
      <c r="I26" s="13"/>
      <c r="J26" s="13"/>
      <c r="K26" s="13"/>
    </row>
    <row r="27" spans="1:11" ht="20.100000000000001" customHeight="1" thickBot="1" x14ac:dyDescent="0.25">
      <c r="A27" s="25" t="s">
        <v>36</v>
      </c>
      <c r="B27" s="39" t="s">
        <v>52</v>
      </c>
      <c r="C27" s="39" t="s">
        <v>50</v>
      </c>
      <c r="D27" s="39" t="s">
        <v>51</v>
      </c>
      <c r="E27" s="39" t="s">
        <v>55</v>
      </c>
      <c r="F27" s="39" t="s">
        <v>53</v>
      </c>
      <c r="G27" s="39" t="s">
        <v>54</v>
      </c>
      <c r="I27" s="13"/>
      <c r="J27" s="13"/>
    </row>
    <row r="28" spans="1:11" ht="20.100000000000001" customHeight="1" thickBot="1" x14ac:dyDescent="0.25">
      <c r="A28" s="25" t="s">
        <v>30</v>
      </c>
      <c r="B28" s="21"/>
      <c r="C28" s="21"/>
      <c r="D28" s="21"/>
      <c r="E28" s="21"/>
      <c r="F28" s="21"/>
      <c r="G28" s="22"/>
      <c r="H28" s="13"/>
      <c r="I28" s="13"/>
      <c r="J28" s="13"/>
      <c r="K28" s="13"/>
    </row>
    <row r="29" spans="1:11" ht="20.100000000000001" customHeight="1" thickBot="1" x14ac:dyDescent="0.25">
      <c r="A29" s="25" t="s">
        <v>31</v>
      </c>
      <c r="B29" s="21"/>
      <c r="C29" s="21"/>
      <c r="D29" s="21"/>
      <c r="E29" s="21"/>
      <c r="F29" s="21"/>
      <c r="G29" s="22"/>
      <c r="H29" s="18"/>
      <c r="I29" s="18"/>
      <c r="J29" s="18"/>
      <c r="K29" s="18"/>
    </row>
    <row r="30" spans="1:11" ht="20.100000000000001" customHeight="1" x14ac:dyDescent="0.2">
      <c r="A30" s="11" t="s">
        <v>22</v>
      </c>
      <c r="B30" s="12">
        <f t="shared" ref="B30:G30" si="0">3*B22+B28-B29</f>
        <v>0</v>
      </c>
      <c r="C30" s="12">
        <f t="shared" si="0"/>
        <v>0</v>
      </c>
      <c r="D30" s="12">
        <f t="shared" si="0"/>
        <v>0</v>
      </c>
      <c r="E30" s="12">
        <f t="shared" si="0"/>
        <v>0</v>
      </c>
      <c r="F30" s="12">
        <f t="shared" si="0"/>
        <v>0</v>
      </c>
      <c r="G30" s="12">
        <f t="shared" si="0"/>
        <v>0</v>
      </c>
    </row>
  </sheetData>
  <sheetProtection sheet="1" objects="1" scenarios="1"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李亚钊</dc:creator>
  <cp:lastModifiedBy>李亚钊</cp:lastModifiedBy>
  <dcterms:created xsi:type="dcterms:W3CDTF">2019-05-06T00:52:30Z</dcterms:created>
  <dcterms:modified xsi:type="dcterms:W3CDTF">2019-05-06T13:02:37Z</dcterms:modified>
</cp:coreProperties>
</file>